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29"/>
  <workbookPr showInkAnnotation="0" updateLinks="never" codeName="ThisWorkbook" defaultThemeVersion="124226"/>
  <mc:AlternateContent xmlns:mc="http://schemas.openxmlformats.org/markup-compatibility/2006">
    <mc:Choice Requires="x15">
      <x15ac:absPath xmlns:x15ac="http://schemas.microsoft.com/office/spreadsheetml/2010/11/ac" url="D:\zca\My Documents\2019\Annual Reports PY2018\IOUs\"/>
    </mc:Choice>
  </mc:AlternateContent>
  <xr:revisionPtr revIDLastSave="0" documentId="8_{E22B4573-31AF-42F2-B758-F582A91B2B8E}" xr6:coauthVersionLast="43" xr6:coauthVersionMax="43" xr10:uidLastSave="{00000000-0000-0000-0000-000000000000}"/>
  <bookViews>
    <workbookView xWindow="15252" yWindow="-108" windowWidth="20376" windowHeight="12168" tabRatio="738" activeTab="1" xr2:uid="{00000000-000D-0000-FFFF-FFFF00000000}"/>
  </bookViews>
  <sheets>
    <sheet name="SUMMARY -TABLE" sheetId="88" r:id="rId1"/>
    <sheet name="ESA-Table 1" sheetId="67" r:id="rId2"/>
    <sheet name="ESA-Table 1A" sheetId="99" r:id="rId3"/>
    <sheet name="ESA-Table 2" sheetId="110" r:id="rId4"/>
    <sheet name="ESA-Table 2A" sheetId="68" r:id="rId5"/>
    <sheet name="ESA-Table 2B" sheetId="101" r:id="rId6"/>
    <sheet name="ESA-Table 3" sheetId="69" r:id="rId7"/>
    <sheet name="ESA Table 4 " sheetId="94" r:id="rId8"/>
    <sheet name="ESA-Table 5" sheetId="71" r:id="rId9"/>
    <sheet name="ESA-Table 6" sheetId="113" r:id="rId10"/>
    <sheet name="ESA-Table 7" sheetId="73" r:id="rId11"/>
    <sheet name="ESA Table 8" sheetId="92" r:id="rId12"/>
    <sheet name="ESA-Table 9" sheetId="19" r:id="rId13"/>
    <sheet name="ESA-Table 10" sheetId="20" r:id="rId14"/>
    <sheet name="ESA-Table 11" sheetId="21" r:id="rId15"/>
    <sheet name="ESA Table 12 " sheetId="97" r:id="rId16"/>
    <sheet name="ESA-Table 13" sheetId="27" r:id="rId17"/>
    <sheet name="ESA -Table 14 " sheetId="95" r:id="rId18"/>
    <sheet name="ESA-Table 15-Lighting" sheetId="31" r:id="rId19"/>
    <sheet name="ESA-Table 16" sheetId="32" r:id="rId20"/>
    <sheet name="ESA-Table 17" sheetId="103" r:id="rId21"/>
    <sheet name="ESA-Table 18" sheetId="102" r:id="rId22"/>
    <sheet name="CARE- Table 1" sheetId="93" r:id="rId23"/>
    <sheet name="CARE-Table 2 " sheetId="75" r:id="rId24"/>
    <sheet name="CARE -Table 3 " sheetId="90" r:id="rId25"/>
    <sheet name="CARE-Table 4" sheetId="77" r:id="rId26"/>
    <sheet name="CARE-Table 5" sheetId="78" r:id="rId27"/>
    <sheet name="CARE-Table 6" sheetId="79" r:id="rId28"/>
    <sheet name="CARE-Table 7" sheetId="80" r:id="rId29"/>
    <sheet name="CARE-Table 8" sheetId="81" r:id="rId30"/>
    <sheet name="CARE-Table 9" sheetId="82" r:id="rId31"/>
    <sheet name="CARE-Table 10" sheetId="83" r:id="rId32"/>
    <sheet name="CARE-Table 11" sheetId="84" r:id="rId33"/>
    <sheet name="CARE-Table 12 " sheetId="85" r:id="rId34"/>
    <sheet name="CARE-Table 13" sheetId="87" r:id="rId35"/>
    <sheet name="CARE -Table 13A" sheetId="104" r:id="rId36"/>
    <sheet name="CARE-Table 14" sheetId="89" r:id="rId37"/>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s>
  <definedNames>
    <definedName name="\0" localSheetId="9">#REF!</definedName>
    <definedName name="\0">#REF!</definedName>
    <definedName name="\a" localSheetId="9">#REF!</definedName>
    <definedName name="\a">#REF!</definedName>
    <definedName name="\b" localSheetId="9">#REF!</definedName>
    <definedName name="\b">#REF!</definedName>
    <definedName name="\c">#REF!</definedName>
    <definedName name="\d">#REF!</definedName>
    <definedName name="\f">#REF!</definedName>
    <definedName name="\k">#REF!</definedName>
    <definedName name="\m">#REF!</definedName>
    <definedName name="\p">#REF!</definedName>
    <definedName name="\s">#REF!</definedName>
    <definedName name="\t">#REF!</definedName>
    <definedName name="\u">#REF!</definedName>
    <definedName name="\x">#REF!</definedName>
    <definedName name="\z">#REF!</definedName>
    <definedName name="_____NPV2003">'[1]All Rates'!$V$7:$X$31</definedName>
    <definedName name="_____NPV2004">'[2]All Rates'!$Z$7:$AB$31</definedName>
    <definedName name="____NPV2003">'[1]All Rates'!$V$7:$X$31</definedName>
    <definedName name="____NPV2004">'[2]All Rates'!$Z$7:$AB$31</definedName>
    <definedName name="___NPV2003">'[1]All Rates'!$V$7:$X$31</definedName>
    <definedName name="___NPV2004">'[2]All Rates'!$Z$7:$AB$31</definedName>
    <definedName name="__NPV2003">'[1]All Rates'!$V$7:$X$31</definedName>
    <definedName name="__NPV2004">'[2]All Rates'!$Z$7:$AB$31</definedName>
    <definedName name="_1995_COSTS">#REF!</definedName>
    <definedName name="_ADJ2">[3]Adjustments!#REF!</definedName>
    <definedName name="_AMO_UniqueIdentifier" hidden="1">"'8ce6b787-8552-4e10-9426-17514a491462'"</definedName>
    <definedName name="_CRD1">#REF!</definedName>
    <definedName name="_CRD2">#REF!</definedName>
    <definedName name="_CRD3">#REF!</definedName>
    <definedName name="_CRD4">#REF!</definedName>
    <definedName name="_CRD5">#REF!</definedName>
    <definedName name="_E1">#REF!</definedName>
    <definedName name="_xlnm._FilterDatabase" localSheetId="28" hidden="1">'CARE-Table 7'!$A$7:$H$46</definedName>
    <definedName name="_GRC1">#REF!</definedName>
    <definedName name="_GS1">#REF!</definedName>
    <definedName name="_GS2">#REF!</definedName>
    <definedName name="_I6">#REF!</definedName>
    <definedName name="_NPV2003">'[1]All Rates'!$V$7:$X$31</definedName>
    <definedName name="_NPV2004">'[2]All Rates'!$Z$7:$AB$31</definedName>
    <definedName name="_Order1" hidden="1">255</definedName>
    <definedName name="ACCOUNTS">[4]SummaryPaste!#REF!</definedName>
    <definedName name="ADJUST6">#REF!</definedName>
    <definedName name="ADJUST7">#REF!</definedName>
    <definedName name="adjustments">#REF!</definedName>
    <definedName name="anscount" hidden="1">2</definedName>
    <definedName name="atticinsulation">'[5]Unit Input'!$D$8:$D$9</definedName>
    <definedName name="atticventing">#REF!</definedName>
    <definedName name="atticweatherstripping">'[5]Unit Input'!$D$5:$D$7</definedName>
    <definedName name="AuthBudget">'[6]CARE-Table 1'!$G$6:$G$16</definedName>
    <definedName name="Base_Customers">'[5]Key to Tables'!$B$19</definedName>
    <definedName name="base_rate_annual">#REF!</definedName>
    <definedName name="BCOMP3">#REF!</definedName>
    <definedName name="BCOMP4">#REF!</definedName>
    <definedName name="caulking">'[5]Unit Input'!$D$12:$D$14</definedName>
    <definedName name="centralAC">'[5]Unit Input'!$D$48</definedName>
    <definedName name="CFL">#REF!</definedName>
    <definedName name="CREDITS">#REF!</definedName>
    <definedName name="Discount">'[7]Energy Rate'!$C$44</definedName>
    <definedName name="Discount_Rate">#REF!</definedName>
    <definedName name="Dixcount_Rate">#REF!</definedName>
    <definedName name="Diycount_Rate">#REF!</definedName>
    <definedName name="DOM">#REF!</definedName>
    <definedName name="DOMRD">#REF!</definedName>
    <definedName name="doorweatherstripping">'[5]Unit Input'!$D$17:$D$19</definedName>
    <definedName name="Double?">'[8]Unit Input'!$D$45</definedName>
    <definedName name="Double1">'[8]Unit Input'!$D$47</definedName>
    <definedName name="ductrepair">'[9]Per Measure Savings'!#REF!</definedName>
    <definedName name="ductsealandrepair">'[5]Unit Input'!$D$49:$D$51</definedName>
    <definedName name="DWL">'[10]Effective-Rates'!#REF!</definedName>
    <definedName name="ecabf_summer">'[10]Effective-Rates'!#REF!</definedName>
    <definedName name="ecabf_winter">'[10]Effective-Rates'!#REF!</definedName>
    <definedName name="educworkshop">'[5]Unit Input'!$D$63</definedName>
    <definedName name="elasticity">#REF!</definedName>
    <definedName name="electricfurnacerepair">'[5]Unit Input'!$D$40</definedName>
    <definedName name="electricfurnacereplacement">'[5]Unit Input'!$D$41</definedName>
    <definedName name="electricwaterheaterreplacement">'[5]Unit Input'!$D$54</definedName>
    <definedName name="EPMC1">#REF!</definedName>
    <definedName name="EPMC2">#REF!</definedName>
    <definedName name="EPMC3">#REF!</definedName>
    <definedName name="EPMC4">#REF!</definedName>
    <definedName name="ESATable6" hidden="1">{"'Attachment'!$A$1:$L$49"}</definedName>
    <definedName name="Escalation_2001_2004">'[11]Customer MC'!$C$63</definedName>
    <definedName name="Escalation_2004_2006">'[12]Customer MC'!$C$72</definedName>
    <definedName name="Estimated_Month">'[9]Key to Tables'!#REF!</definedName>
    <definedName name="EstimatedMonth">'[13]Key to Tables'!#REF!</definedName>
    <definedName name="EUL">#REF!</definedName>
    <definedName name="evap">'[14]Unit Input'!$D$46</definedName>
    <definedName name="evapcoolercover">'[5]Unit Input'!$D$20</definedName>
    <definedName name="evapcoolermaintenance">'[5]Unit Input'!$D$58:$D$60</definedName>
    <definedName name="EXHIBIT">#REF!</definedName>
    <definedName name="faucetaerator">'[5]Unit Input'!$D$21</definedName>
    <definedName name="Final___5_yr_TDBU_Capital_Budget">#REF!</definedName>
    <definedName name="FOOTNOTES">#REF!</definedName>
    <definedName name="furnacefilter">'[5]Unit Input'!$D$22:$D$24</definedName>
    <definedName name="gasfurnacerepair">'[5]Unit Input'!$D$38</definedName>
    <definedName name="gasfurnacereplacement">'[5]Unit Input'!$D$39</definedName>
    <definedName name="gaskets">'[5]Unit Input'!$D$29</definedName>
    <definedName name="gaswaterheaterreplacement">'[5]Unit Input'!$D$53</definedName>
    <definedName name="Gen.plant_loading_factor">[15]Loaders!$B$9</definedName>
    <definedName name="GRC">#REF!</definedName>
    <definedName name="HTML_CodePage" hidden="1">1252</definedName>
    <definedName name="HTML_Control" localSheetId="9" hidden="1">{"'Attachment'!$A$1:$L$49"}</definedName>
    <definedName name="HTML_Control" hidden="1">{"'Attachment'!$A$1:$L$49"}</definedName>
    <definedName name="HTML_Control1" localSheetId="9" hidden="1">{"'Attachment'!$A$1:$L$49"}</definedName>
    <definedName name="HTML_Control1" hidden="1">{"'Attachment'!$A$1:$L$49"}</definedName>
    <definedName name="HTML_Control2" localSheetId="9" hidden="1">{"'Attachment'!$A$1:$L$49"}</definedName>
    <definedName name="HTML_Control2" hidden="1">{"'Attachment'!$A$1:$L$49"}</definedName>
    <definedName name="HTML_Control3" localSheetId="9" hidden="1">{"'Attachment'!$A$1:$L$49"}</definedName>
    <definedName name="HTML_Control3" hidden="1">{"'Attachment'!$A$1:$L$49"}</definedName>
    <definedName name="HTML_Description" hidden="1">""</definedName>
    <definedName name="HTML_Email" hidden="1">""</definedName>
    <definedName name="HTML_Header" hidden="1">"Attachment"</definedName>
    <definedName name="HTML_LastUpdate" hidden="1">"09/19/2001"</definedName>
    <definedName name="HTML_LineAfter" hidden="1">FALSE</definedName>
    <definedName name="HTML_LineBefore" hidden="1">FALSE</definedName>
    <definedName name="HTML_Name" hidden="1">"SEMPRA ENERGY"</definedName>
    <definedName name="HTML_OBDlg2" hidden="1">TRUE</definedName>
    <definedName name="HTML_OBDlg4" hidden="1">TRUE</definedName>
    <definedName name="HTML_OS" hidden="1">0</definedName>
    <definedName name="HTML_PathFile" hidden="1">"C:\Data\MyHTML.htm"</definedName>
    <definedName name="HTML_Title" hidden="1">"REG_Acct2001B3"</definedName>
    <definedName name="inhomeeduc">'[5]Unit Input'!$D$62</definedName>
    <definedName name="iso.T.land">[16]RCN!$E$23:$CG$23,[16]RCN!$E$15:$CG$15</definedName>
    <definedName name="JETSET">#REF!</definedName>
    <definedName name="kWh">'[5]Key to Tables'!$B$17</definedName>
    <definedName name="landlordcentralac">'[5]Unit Input'!$D$45</definedName>
    <definedName name="landlordrefrigerator">'[5]Unit Input'!$D$43</definedName>
    <definedName name="landlordwindowac">'[5]Unit Input'!$D$44</definedName>
    <definedName name="low_income_discount_Baseline">'[10]Effective-Rates'!#REF!</definedName>
    <definedName name="lowflowshowerhead">'[5]Unit Input'!$D$25</definedName>
    <definedName name="LS_1_allnight">'[10]Effective-Rates'!#REF!</definedName>
    <definedName name="LS_1_midnight">'[10]Effective-Rates'!#REF!</definedName>
    <definedName name="LS_2_allnight">'[10]Effective-Rates'!#REF!</definedName>
    <definedName name="LS_2_midnight">'[10]Effective-Rates'!#REF!</definedName>
    <definedName name="LS_3">'[10]Effective-Rates'!#REF!</definedName>
    <definedName name="MC__T_Land">#REF!</definedName>
    <definedName name="mc_dist_circuits">#REF!</definedName>
    <definedName name="mc_dist_land">#REF!</definedName>
    <definedName name="mc_dist_station">#REF!</definedName>
    <definedName name="mc_non_iso_t_circuits">#REF!</definedName>
    <definedName name="MC_non_iso_T_Land">#REF!</definedName>
    <definedName name="MC_non_iso_t_station">#REF!</definedName>
    <definedName name="mc_t_circuits">#REF!</definedName>
    <definedName name="MC_T_Land">#REF!</definedName>
    <definedName name="MC_t_station">#REF!</definedName>
    <definedName name="MCRR_22">#REF!</definedName>
    <definedName name="MCRR_TABLE">#REF!</definedName>
    <definedName name="MCRR_TABLE_W_RD">#REF!</definedName>
    <definedName name="MDD_Sector_1">#REF!</definedName>
    <definedName name="MDD_Sector_2">#REF!</definedName>
    <definedName name="minorhomerepair">'[5]Unit Input'!$D$26:$D$28</definedName>
    <definedName name="misc">'[5]Unit Input'!$D$42</definedName>
    <definedName name="Month">'[17]Key to Tables'!$B$15</definedName>
    <definedName name="Name">'[18]Proposed-RTP-Scalers'!#REF!</definedName>
    <definedName name="Name1">'[18]Proposed-RTP-Scalers'!#REF!</definedName>
    <definedName name="non.iso.T.land">[16]RCN!$E$53:$CG$53,[16]RCN!$E$61:$CG$61</definedName>
    <definedName name="OL_1_Allnight">'[10]Effective-Rates'!#REF!</definedName>
    <definedName name="OL_1_Midnight">'[10]Effective-Rates'!#REF!</definedName>
    <definedName name="Other_offsets">#REF!</definedName>
    <definedName name="outreachassess">#REF!</definedName>
    <definedName name="PAGE1.1_MCRR_21">#REF!</definedName>
    <definedName name="PAGE1_MCRR_16">#REF!</definedName>
    <definedName name="PAGE1_MCRR_21">#REF!</definedName>
    <definedName name="PAGE1_MCRR_30">#REF!</definedName>
    <definedName name="PAGE2.1_MCRR_21">#REF!</definedName>
    <definedName name="PAGE2_MCRR_16">#REF!</definedName>
    <definedName name="PAGE2_MCRR_21">#REF!</definedName>
    <definedName name="PAGE2_MCRR_30">#REF!</definedName>
    <definedName name="PAGE3.1_MCRR_21">#REF!</definedName>
    <definedName name="PAGE3_MCRR_16">#REF!</definedName>
    <definedName name="PAGE3_MCRR_21">#REF!</definedName>
    <definedName name="PAGE3_MCRR_30">#REF!</definedName>
    <definedName name="PAGE4_MCRR_16">#REF!</definedName>
    <definedName name="PAGE4_MCRR_21">#REF!</definedName>
    <definedName name="PAGE4_MCRR_30">#REF!</definedName>
    <definedName name="PAGE5_MCRR_16">#REF!</definedName>
    <definedName name="PAGE6.1_MCRR_16">#REF!</definedName>
    <definedName name="PAGE6_MCRR_16">#REF!</definedName>
    <definedName name="PAGE7.1_MCRR_16">#N/A</definedName>
    <definedName name="PAGE7_MCRR_16">#REF!</definedName>
    <definedName name="PAGE8_MCRR_16">#N/A</definedName>
    <definedName name="Percent_AC">#REF!</definedName>
    <definedName name="Percent_Elec_Water">#REF!</definedName>
    <definedName name="Percent_Gas_Heat">'[5]Per Measure Savings'!$M$8</definedName>
    <definedName name="Percent_Gas_Water">'[5]Per Measure Savings'!$L$8</definedName>
    <definedName name="Percent_SH">#REF!</definedName>
    <definedName name="permanentevapcooler">'[5]Unit Input'!$D$46</definedName>
    <definedName name="portableevapcooler">'[5]Unit Input'!$D$30</definedName>
    <definedName name="_xlnm.Print_Area" localSheetId="22">'CARE- Table 1'!$A$1:$H$60</definedName>
    <definedName name="_xlnm.Print_Area" localSheetId="35">'CARE -Table 13A'!$A$1:$I$10</definedName>
    <definedName name="_xlnm.Print_Area" localSheetId="24">'CARE -Table 3 '!$A$1:$I$45</definedName>
    <definedName name="_xlnm.Print_Area" localSheetId="31">'CARE-Table 10'!$A$1:$F$25</definedName>
    <definedName name="_xlnm.Print_Area" localSheetId="32">'CARE-Table 11'!$A$1:$F$44</definedName>
    <definedName name="_xlnm.Print_Area" localSheetId="33">'CARE-Table 12 '!$A$1:$G$34</definedName>
    <definedName name="_xlnm.Print_Area" localSheetId="34">'CARE-Table 13'!$A$1:$J$13</definedName>
    <definedName name="_xlnm.Print_Area" localSheetId="36">'CARE-Table 14'!$A$1:$B$19</definedName>
    <definedName name="_xlnm.Print_Area" localSheetId="23">'CARE-Table 2 '!$A$1:$Y$25</definedName>
    <definedName name="_xlnm.Print_Area" localSheetId="26">'CARE-Table 5'!$A$1:$J$21</definedName>
    <definedName name="_xlnm.Print_Area" localSheetId="27">'CARE-Table 6'!$A$1:$H$23</definedName>
    <definedName name="_xlnm.Print_Area" localSheetId="28">'CARE-Table 7'!$A$1:$I$48</definedName>
    <definedName name="_xlnm.Print_Area" localSheetId="29">'CARE-Table 8'!$A$1:$H$20</definedName>
    <definedName name="_xlnm.Print_Area" localSheetId="30">'CARE-Table 9'!$A$1:$D$24</definedName>
    <definedName name="_xlnm.Print_Area" localSheetId="17">'ESA -Table 14 '!$A$1:$L$27</definedName>
    <definedName name="_xlnm.Print_Area" localSheetId="11">'ESA Table 8'!$A$1:$H$29</definedName>
    <definedName name="_xlnm.Print_Area" localSheetId="1">'ESA-Table 1'!$A$1:$J$81</definedName>
    <definedName name="_xlnm.Print_Area" localSheetId="13">'ESA-Table 10'!$A$1:$C$30</definedName>
    <definedName name="_xlnm.Print_Area" localSheetId="14">'ESA-Table 11'!$A$1:$E$10</definedName>
    <definedName name="_xlnm.Print_Area" localSheetId="16">'ESA-Table 13'!$A$1:$B$21</definedName>
    <definedName name="_xlnm.Print_Area" localSheetId="19">'ESA-Table 16'!$A$1:$G$181</definedName>
    <definedName name="_xlnm.Print_Area" localSheetId="20">'ESA-Table 17'!$A$1:$J$25</definedName>
    <definedName name="_xlnm.Print_Area" localSheetId="21">'ESA-Table 18'!$A$1:$E$22</definedName>
    <definedName name="_xlnm.Print_Area" localSheetId="2">'ESA-Table 1A'!$A$1:$J$25</definedName>
    <definedName name="_xlnm.Print_Area" localSheetId="4">'ESA-Table 2A'!$A$1:$H$78</definedName>
    <definedName name="_xlnm.Print_Area" localSheetId="5">'ESA-Table 2B'!$A$1:$H$85</definedName>
    <definedName name="_xlnm.Print_Area" localSheetId="6">'ESA-Table 3'!$A$1:$E$11</definedName>
    <definedName name="_xlnm.Print_Area" localSheetId="9">'ESA-Table 6'!$A$1:$S$68</definedName>
    <definedName name="_xlnm.Print_Area" localSheetId="10">'ESA-Table 7'!$A$1:$G$30</definedName>
    <definedName name="_xlnm.Print_Area" localSheetId="12">'ESA-Table 9'!$A$1:$G$70</definedName>
    <definedName name="_xlnm.Print_Area" localSheetId="0">'SUMMARY -TABLE'!$A$1:$D$70</definedName>
    <definedName name="_xlnm.Print_Area">#REF!</definedName>
    <definedName name="PRINT_AREA_MI" localSheetId="9">#REF!</definedName>
    <definedName name="PRINT_AREA_MI">#REF!</definedName>
    <definedName name="problem" localSheetId="9" hidden="1">{#N/A,#N/A,FALSE,"trates"}</definedName>
    <definedName name="problem" hidden="1">{#N/A,#N/A,FALSE,"trates"}</definedName>
    <definedName name="RCN_sector_1">#REF!</definedName>
    <definedName name="RCN_sector_2">#REF!</definedName>
    <definedName name="refrigerator">'[5]Unit Input'!$D$31:$D$33</definedName>
    <definedName name="RELAMP">#REF!</definedName>
    <definedName name="setbackthermostat">'[5]Unit Input'!$D$55</definedName>
    <definedName name="SUMM_1">#REF!</definedName>
    <definedName name="SYS_ADJ2">#REF!</definedName>
    <definedName name="t">'[5]Unit Input'!$D$21</definedName>
    <definedName name="table">'[5]Unit Input'!$D$48</definedName>
    <definedName name="table29">'[19]Unit Input'!$D$29</definedName>
    <definedName name="table29a">'[5]Unit Input'!$D$29</definedName>
    <definedName name="tbale">'[5]Unit Input'!$D$40</definedName>
    <definedName name="TC_1">#REF!</definedName>
    <definedName name="Therm">'[5]Key to Tables'!$B$18</definedName>
    <definedName name="total_offsets_summer">#REF!</definedName>
    <definedName name="Total_offsets_winter">'[10]Effective-Rates'!#REF!</definedName>
    <definedName name="total_rates_summer">'[10]Effective-Rates'!#REF!</definedName>
    <definedName name="total_rates_winter">'[10]Effective-Rates'!#REF!</definedName>
    <definedName name="TOU_HEADER">#REF!</definedName>
    <definedName name="TOU_PA_5_1">#REF!</definedName>
    <definedName name="TOU_PA_5_2">'[20]RevReq-Detail'!#REF!</definedName>
    <definedName name="UMC_PAGE1" localSheetId="9">#REF!</definedName>
    <definedName name="UMC_PAGE1">#REF!</definedName>
    <definedName name="UMC_PAGE2" localSheetId="9">#REF!</definedName>
    <definedName name="UMC_PAGE2">#REF!</definedName>
    <definedName name="UMC_PAGE3" localSheetId="9">#REF!</definedName>
    <definedName name="UMC_PAGE3">#REF!</definedName>
    <definedName name="UMC_PAGE4">#REF!</definedName>
    <definedName name="UMC_PAGE4.1">#REF!</definedName>
    <definedName name="UMC_PAGE5">#REF!</definedName>
    <definedName name="UMC_PAGE6">#REF!</definedName>
    <definedName name="waterheaterblanket">'[5]Unit Input'!$D$34:$D$36</definedName>
    <definedName name="waterheaterpipewrap">'[5]Unit Input'!$D$37</definedName>
    <definedName name="wholehousefan">'[5]Unit Input'!$D$52</definedName>
    <definedName name="windowAC">'[5]Unit Input'!$D$47</definedName>
    <definedName name="working_capital_factor">[15]Loaders!$D$20</definedName>
    <definedName name="wrn.BL." localSheetId="9" hidden="1">{#N/A,#N/A,FALSE,"trates"}</definedName>
    <definedName name="wrn.BL." hidden="1">{#N/A,#N/A,FALSE,"trates"}</definedName>
    <definedName name="wrn.Print._.Out." localSheetId="9" hidden="1">{#N/A,#N/A,FALSE,"Workpaper Tables 4-1 &amp; 4-2";#N/A,#N/A,FALSE,"Revenue Allocation Results";#N/A,#N/A,FALSE,"FERC Rev @ PR";#N/A,#N/A,FALSE,"Distribution Revenue Allocation";#N/A,#N/A,FALSE,"Nonallocated Revenues ";#N/A,#N/A,FALSE,"2000mixuse";#N/A,#N/A,FALSE,"MC Revenues- 00 sales, 96 MC's"}</definedName>
    <definedName name="wrn.Print._.Out." hidden="1">{#N/A,#N/A,FALSE,"Workpaper Tables 4-1 &amp; 4-2";#N/A,#N/A,FALSE,"Revenue Allocation Results";#N/A,#N/A,FALSE,"FERC Rev @ PR";#N/A,#N/A,FALSE,"Distribution Revenue Allocation";#N/A,#N/A,FALSE,"Nonallocated Revenues ";#N/A,#N/A,FALSE,"2000mixuse";#N/A,#N/A,FALSE,"MC Revenues- 00 sales, 96 MC's"}</definedName>
    <definedName name="wrn.RAP." localSheetId="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ev._.Alloc." localSheetId="9" hidden="1">{#N/A,#N/A,FALSE,"RRQ inputs ";#N/A,#N/A,FALSE,"FERC Rev @ PR";#N/A,#N/A,FALSE,"Distribution Revenue Allocation";#N/A,#N/A,FALSE,"Nonallocated Revenues";#N/A,#N/A,FALSE,"MC Revenues-03 sales, 96 MC's";#N/A,#N/A,FALSE,"FTA"}</definedName>
    <definedName name="wrn.Rev._.Alloc." hidden="1">{#N/A,#N/A,FALSE,"RRQ inputs ";#N/A,#N/A,FALSE,"FERC Rev @ PR";#N/A,#N/A,FALSE,"Distribution Revenue Allocation";#N/A,#N/A,FALSE,"Nonallocated Revenues";#N/A,#N/A,FALSE,"MC Revenues-03 sales, 96 MC's";#N/A,#N/A,FALSE,"FTA"}</definedName>
    <definedName name="xx">#REF!</definedName>
    <definedName name="Year">'[21]Key to Tables'!$B$16</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5" i="113" l="1"/>
  <c r="F5" i="113"/>
  <c r="H5" i="113"/>
  <c r="J5" i="113"/>
  <c r="L5" i="113"/>
  <c r="N5" i="113"/>
  <c r="R5" i="113"/>
  <c r="S5" i="113"/>
  <c r="J7" i="113"/>
  <c r="L7" i="113"/>
  <c r="N7" i="113"/>
  <c r="R7" i="113"/>
  <c r="S7" i="113"/>
  <c r="D11" i="113"/>
  <c r="F11" i="113"/>
  <c r="H11" i="113"/>
  <c r="J11" i="113"/>
  <c r="L11" i="113"/>
  <c r="N11" i="113"/>
  <c r="R11" i="113"/>
  <c r="S11" i="113"/>
  <c r="D12" i="113"/>
  <c r="F12" i="113"/>
  <c r="H12" i="113"/>
  <c r="J12" i="113"/>
  <c r="L12" i="113"/>
  <c r="N12" i="113"/>
  <c r="R12" i="113"/>
  <c r="S12" i="113"/>
  <c r="D13" i="113"/>
  <c r="F13" i="113"/>
  <c r="H13" i="113"/>
  <c r="J13" i="113"/>
  <c r="L13" i="113"/>
  <c r="N13" i="113"/>
  <c r="R13" i="113"/>
  <c r="S13" i="113"/>
  <c r="D14" i="113"/>
  <c r="F14" i="113"/>
  <c r="H14" i="113"/>
  <c r="J14" i="113"/>
  <c r="L14" i="113"/>
  <c r="N14" i="113"/>
  <c r="R14" i="113"/>
  <c r="S14" i="113"/>
  <c r="D15" i="113"/>
  <c r="F15" i="113"/>
  <c r="H15" i="113"/>
  <c r="J15" i="113"/>
  <c r="L15" i="113"/>
  <c r="N15" i="113"/>
  <c r="R15" i="113"/>
  <c r="S15" i="113"/>
  <c r="D16" i="113"/>
  <c r="F16" i="113"/>
  <c r="H16" i="113"/>
  <c r="J16" i="113"/>
  <c r="L16" i="113"/>
  <c r="N16" i="113"/>
  <c r="R16" i="113"/>
  <c r="S16" i="113"/>
  <c r="D19" i="113"/>
  <c r="F19" i="113"/>
  <c r="H19" i="113"/>
  <c r="J19" i="113"/>
  <c r="L19" i="113"/>
  <c r="R19" i="113"/>
  <c r="S19" i="113"/>
  <c r="D22" i="113"/>
  <c r="F22" i="113"/>
  <c r="H22" i="113"/>
  <c r="J22" i="113"/>
  <c r="L22" i="113"/>
  <c r="N22" i="113"/>
  <c r="R22" i="113"/>
  <c r="S22" i="113"/>
  <c r="D23" i="113"/>
  <c r="F23" i="113"/>
  <c r="H23" i="113"/>
  <c r="J23" i="113"/>
  <c r="L23" i="113"/>
  <c r="N23" i="113"/>
  <c r="R23" i="113"/>
  <c r="S23" i="113"/>
  <c r="D25" i="113"/>
  <c r="F25" i="113"/>
  <c r="H25" i="113"/>
  <c r="J25" i="113"/>
  <c r="L25" i="113"/>
  <c r="N25" i="113"/>
  <c r="R25" i="113"/>
  <c r="S25" i="113"/>
  <c r="D26" i="113"/>
  <c r="F26" i="113"/>
  <c r="H26" i="113"/>
  <c r="J26" i="113"/>
  <c r="L26" i="113"/>
  <c r="N26" i="113"/>
  <c r="R26" i="113"/>
  <c r="S26" i="113"/>
  <c r="D32" i="113"/>
  <c r="F32" i="113"/>
  <c r="H32" i="113"/>
  <c r="J32" i="113"/>
  <c r="L32" i="113"/>
  <c r="N32" i="113"/>
  <c r="R32" i="113"/>
  <c r="S32" i="113"/>
  <c r="D34" i="113"/>
  <c r="F34" i="113"/>
  <c r="H34" i="113"/>
  <c r="J34" i="113"/>
  <c r="L34" i="113"/>
  <c r="N34" i="113"/>
  <c r="R34" i="113"/>
  <c r="S34" i="113"/>
  <c r="D38" i="113"/>
  <c r="F38" i="113"/>
  <c r="H38" i="113"/>
  <c r="J38" i="113"/>
  <c r="L38" i="113"/>
  <c r="N38" i="113"/>
  <c r="R38" i="113"/>
  <c r="S38" i="113"/>
  <c r="D63" i="113"/>
  <c r="F63" i="113"/>
  <c r="H63" i="113"/>
  <c r="J63" i="113"/>
  <c r="L63" i="113"/>
  <c r="N63" i="113"/>
  <c r="R63" i="113"/>
  <c r="S63" i="113"/>
  <c r="D64" i="113"/>
  <c r="F64" i="113"/>
  <c r="H64" i="113"/>
  <c r="J64" i="113"/>
  <c r="L64" i="113"/>
  <c r="N64" i="113"/>
  <c r="R64" i="113"/>
  <c r="S64" i="113"/>
  <c r="G61" i="19" l="1"/>
  <c r="D16" i="103" l="1"/>
  <c r="D17" i="103"/>
  <c r="D18" i="103"/>
  <c r="D15" i="103"/>
  <c r="D19" i="103" l="1"/>
  <c r="C19" i="103"/>
  <c r="G18" i="103"/>
  <c r="D9" i="103" l="1"/>
  <c r="C12" i="103"/>
  <c r="D38" i="88" l="1"/>
  <c r="C38" i="88"/>
  <c r="F23" i="94" l="1"/>
  <c r="F27" i="94"/>
  <c r="C75" i="110"/>
  <c r="S74" i="110"/>
  <c r="C73" i="110"/>
  <c r="AA72" i="110"/>
  <c r="K72" i="110"/>
  <c r="K74" i="110" s="1"/>
  <c r="C72" i="110"/>
  <c r="C71" i="110"/>
  <c r="C70" i="110"/>
  <c r="C69" i="110"/>
  <c r="C66" i="110"/>
  <c r="AE64" i="110"/>
  <c r="AF57" i="110" s="1"/>
  <c r="AD64" i="110"/>
  <c r="W64" i="110"/>
  <c r="X50" i="110" s="1"/>
  <c r="V64" i="110"/>
  <c r="O64" i="110"/>
  <c r="P55" i="110" s="1"/>
  <c r="N64" i="110"/>
  <c r="G62" i="110"/>
  <c r="C62" i="110"/>
  <c r="G61" i="110"/>
  <c r="C61" i="110"/>
  <c r="P57" i="110"/>
  <c r="G57" i="110"/>
  <c r="F57" i="110"/>
  <c r="C57" i="110"/>
  <c r="G56" i="110"/>
  <c r="F56" i="110"/>
  <c r="C56" i="110"/>
  <c r="G55" i="110"/>
  <c r="F55" i="110"/>
  <c r="C55" i="110"/>
  <c r="P53" i="110"/>
  <c r="G53" i="110"/>
  <c r="F53" i="110"/>
  <c r="C53" i="110"/>
  <c r="P52" i="110"/>
  <c r="G52" i="110"/>
  <c r="F52" i="110"/>
  <c r="C52" i="110"/>
  <c r="P51" i="110"/>
  <c r="G51" i="110"/>
  <c r="F51" i="110"/>
  <c r="C51" i="110"/>
  <c r="P50" i="110"/>
  <c r="G50" i="110"/>
  <c r="F50" i="110"/>
  <c r="C50" i="110"/>
  <c r="P49" i="110"/>
  <c r="G49" i="110"/>
  <c r="F49" i="110"/>
  <c r="C49" i="110"/>
  <c r="P48" i="110"/>
  <c r="G48" i="110"/>
  <c r="F48" i="110"/>
  <c r="C48" i="110"/>
  <c r="P47" i="110"/>
  <c r="G47" i="110"/>
  <c r="F47" i="110"/>
  <c r="C47" i="110"/>
  <c r="P46" i="110"/>
  <c r="G46" i="110"/>
  <c r="F46" i="110"/>
  <c r="C46" i="110"/>
  <c r="P45" i="110"/>
  <c r="G45" i="110"/>
  <c r="F45" i="110"/>
  <c r="C45" i="110"/>
  <c r="P44" i="110"/>
  <c r="G44" i="110"/>
  <c r="F44" i="110"/>
  <c r="C44" i="110"/>
  <c r="P42" i="110"/>
  <c r="G42" i="110"/>
  <c r="F42" i="110"/>
  <c r="C42" i="110"/>
  <c r="P41" i="110"/>
  <c r="G41" i="110"/>
  <c r="F41" i="110"/>
  <c r="C41" i="110"/>
  <c r="P39" i="110"/>
  <c r="G39" i="110"/>
  <c r="F39" i="110"/>
  <c r="C39" i="110"/>
  <c r="P38" i="110"/>
  <c r="G38" i="110"/>
  <c r="F38" i="110"/>
  <c r="C38" i="110"/>
  <c r="P37" i="110"/>
  <c r="G37" i="110"/>
  <c r="F37" i="110"/>
  <c r="C37" i="110"/>
  <c r="P36" i="110"/>
  <c r="G36" i="110"/>
  <c r="F36" i="110"/>
  <c r="C36" i="110"/>
  <c r="AF35" i="110"/>
  <c r="P35" i="110"/>
  <c r="G35" i="110"/>
  <c r="F35" i="110"/>
  <c r="C35" i="110"/>
  <c r="P34" i="110"/>
  <c r="G34" i="110"/>
  <c r="F34" i="110"/>
  <c r="C34" i="110"/>
  <c r="P33" i="110"/>
  <c r="G33" i="110"/>
  <c r="F33" i="110"/>
  <c r="C33" i="110"/>
  <c r="P32" i="110"/>
  <c r="G32" i="110"/>
  <c r="F32" i="110"/>
  <c r="C32" i="110"/>
  <c r="P31" i="110"/>
  <c r="G31" i="110"/>
  <c r="F31" i="110"/>
  <c r="C31" i="110"/>
  <c r="P30" i="110"/>
  <c r="G30" i="110"/>
  <c r="F30" i="110"/>
  <c r="C30" i="110"/>
  <c r="P29" i="110"/>
  <c r="G29" i="110"/>
  <c r="F29" i="110"/>
  <c r="C29" i="110"/>
  <c r="P28" i="110"/>
  <c r="G28" i="110"/>
  <c r="F28" i="110"/>
  <c r="C28" i="110"/>
  <c r="AF26" i="110"/>
  <c r="P26" i="110"/>
  <c r="G26" i="110"/>
  <c r="F26" i="110"/>
  <c r="C26" i="110"/>
  <c r="P25" i="110"/>
  <c r="G25" i="110"/>
  <c r="F25" i="110"/>
  <c r="C25" i="110"/>
  <c r="P24" i="110"/>
  <c r="G24" i="110"/>
  <c r="F24" i="110"/>
  <c r="C24" i="110"/>
  <c r="P22" i="110"/>
  <c r="G22" i="110"/>
  <c r="F22" i="110"/>
  <c r="C22" i="110"/>
  <c r="P21" i="110"/>
  <c r="G21" i="110"/>
  <c r="F21" i="110"/>
  <c r="C21" i="110"/>
  <c r="P20" i="110"/>
  <c r="G20" i="110"/>
  <c r="F20" i="110"/>
  <c r="C20" i="110"/>
  <c r="P19" i="110"/>
  <c r="G19" i="110"/>
  <c r="F19" i="110"/>
  <c r="C19" i="110"/>
  <c r="P18" i="110"/>
  <c r="G18" i="110"/>
  <c r="F18" i="110"/>
  <c r="C18" i="110"/>
  <c r="AF17" i="110"/>
  <c r="P17" i="110"/>
  <c r="G17" i="110"/>
  <c r="F17" i="110"/>
  <c r="C17" i="110"/>
  <c r="P16" i="110"/>
  <c r="G16" i="110"/>
  <c r="F16" i="110"/>
  <c r="C16" i="110"/>
  <c r="P15" i="110"/>
  <c r="G15" i="110"/>
  <c r="F15" i="110"/>
  <c r="C15" i="110"/>
  <c r="P14" i="110"/>
  <c r="G14" i="110"/>
  <c r="F14" i="110"/>
  <c r="C14" i="110"/>
  <c r="P13" i="110"/>
  <c r="G13" i="110"/>
  <c r="F13" i="110"/>
  <c r="C13" i="110"/>
  <c r="P11" i="110"/>
  <c r="G11" i="110"/>
  <c r="F11" i="110"/>
  <c r="C11" i="110"/>
  <c r="P10" i="110"/>
  <c r="G10" i="110"/>
  <c r="F10" i="110"/>
  <c r="C10" i="110"/>
  <c r="P9" i="110"/>
  <c r="G9" i="110"/>
  <c r="F9" i="110"/>
  <c r="C9" i="110"/>
  <c r="AF56" i="110" l="1"/>
  <c r="AF9" i="110"/>
  <c r="AF18" i="110"/>
  <c r="AF28" i="110"/>
  <c r="AF36" i="110"/>
  <c r="AF46" i="110"/>
  <c r="C74" i="110"/>
  <c r="AF15" i="110"/>
  <c r="AF24" i="110"/>
  <c r="AF33" i="110"/>
  <c r="H35" i="110"/>
  <c r="AF42" i="110"/>
  <c r="AF51" i="110"/>
  <c r="AF11" i="110"/>
  <c r="AF20" i="110"/>
  <c r="AF30" i="110"/>
  <c r="AF38" i="110"/>
  <c r="AF48" i="110"/>
  <c r="P61" i="110"/>
  <c r="AF45" i="110"/>
  <c r="AF53" i="110"/>
  <c r="AF22" i="110"/>
  <c r="G64" i="110"/>
  <c r="H17" i="110" s="1"/>
  <c r="AF16" i="110"/>
  <c r="AF25" i="110"/>
  <c r="AF34" i="110"/>
  <c r="AF44" i="110"/>
  <c r="AF52" i="110"/>
  <c r="AF14" i="110"/>
  <c r="AF32" i="110"/>
  <c r="AF41" i="110"/>
  <c r="AF50" i="110"/>
  <c r="AF10" i="110"/>
  <c r="AF19" i="110"/>
  <c r="AF29" i="110"/>
  <c r="AF37" i="110"/>
  <c r="AF47" i="110"/>
  <c r="AF62" i="110"/>
  <c r="AF13" i="110"/>
  <c r="AF21" i="110"/>
  <c r="AF31" i="110"/>
  <c r="AF39" i="110"/>
  <c r="AF49" i="110"/>
  <c r="AF55" i="110"/>
  <c r="F64" i="110"/>
  <c r="X10" i="110"/>
  <c r="X15" i="110"/>
  <c r="X29" i="110"/>
  <c r="X14" i="110"/>
  <c r="X18" i="110"/>
  <c r="X22" i="110"/>
  <c r="X28" i="110"/>
  <c r="X32" i="110"/>
  <c r="X34" i="110"/>
  <c r="X36" i="110"/>
  <c r="X38" i="110"/>
  <c r="X41" i="110"/>
  <c r="X44" i="110"/>
  <c r="X46" i="110"/>
  <c r="X48" i="110"/>
  <c r="X52" i="110"/>
  <c r="X56" i="110"/>
  <c r="X13" i="110"/>
  <c r="X17" i="110"/>
  <c r="X19" i="110"/>
  <c r="X21" i="110"/>
  <c r="X24" i="110"/>
  <c r="X26" i="110"/>
  <c r="X31" i="110"/>
  <c r="X33" i="110"/>
  <c r="X35" i="110"/>
  <c r="X37" i="110"/>
  <c r="X39" i="110"/>
  <c r="X42" i="110"/>
  <c r="X45" i="110"/>
  <c r="X47" i="110"/>
  <c r="X49" i="110"/>
  <c r="X51" i="110"/>
  <c r="X53" i="110"/>
  <c r="X57" i="110"/>
  <c r="X62" i="110"/>
  <c r="X55" i="110"/>
  <c r="X59" i="110"/>
  <c r="X61" i="110"/>
  <c r="X9" i="110"/>
  <c r="X11" i="110"/>
  <c r="X16" i="110"/>
  <c r="X20" i="110"/>
  <c r="X25" i="110"/>
  <c r="X30" i="110"/>
  <c r="H57" i="110"/>
  <c r="H25" i="110"/>
  <c r="H20" i="110"/>
  <c r="H47" i="110"/>
  <c r="H42" i="110"/>
  <c r="H10" i="110"/>
  <c r="H14" i="110"/>
  <c r="H46" i="110"/>
  <c r="H50" i="110"/>
  <c r="P56" i="110"/>
  <c r="AF61" i="110"/>
  <c r="P62" i="110"/>
  <c r="G64" i="19"/>
  <c r="C61" i="19"/>
  <c r="C3" i="20"/>
  <c r="C4" i="20" s="1"/>
  <c r="C5" i="20" s="1"/>
  <c r="C6" i="20" s="1"/>
  <c r="C7" i="20" s="1"/>
  <c r="C8" i="20" s="1"/>
  <c r="C9" i="20" s="1"/>
  <c r="C10" i="20" s="1"/>
  <c r="C11" i="20" s="1"/>
  <c r="C12" i="20" s="1"/>
  <c r="C13" i="20" s="1"/>
  <c r="C14" i="20" s="1"/>
  <c r="C15" i="20" s="1"/>
  <c r="C16" i="20" s="1"/>
  <c r="C17" i="20" s="1"/>
  <c r="C18" i="20" s="1"/>
  <c r="C19" i="20" s="1"/>
  <c r="C20" i="20" s="1"/>
  <c r="C21" i="20" s="1"/>
  <c r="C22" i="20" s="1"/>
  <c r="C23" i="20" s="1"/>
  <c r="C24" i="20" s="1"/>
  <c r="C25" i="20" s="1"/>
  <c r="C26" i="20" s="1"/>
  <c r="I15" i="99"/>
  <c r="I12" i="99"/>
  <c r="I16" i="103"/>
  <c r="J16" i="103" s="1"/>
  <c r="I17" i="103"/>
  <c r="J17" i="103" s="1"/>
  <c r="I15" i="103"/>
  <c r="J15" i="103" s="1"/>
  <c r="G62" i="71"/>
  <c r="H29" i="97"/>
  <c r="H23" i="97"/>
  <c r="J26" i="97"/>
  <c r="H22" i="97"/>
  <c r="H10" i="97"/>
  <c r="H13" i="97"/>
  <c r="J17" i="97"/>
  <c r="H18" i="97"/>
  <c r="G20" i="97"/>
  <c r="G31" i="97" s="1"/>
  <c r="G32" i="97" s="1"/>
  <c r="H32" i="97" s="1"/>
  <c r="J24" i="97"/>
  <c r="E25" i="97"/>
  <c r="J28" i="97"/>
  <c r="E22" i="97"/>
  <c r="J18" i="97"/>
  <c r="E10" i="97"/>
  <c r="J15" i="97"/>
  <c r="C20" i="99"/>
  <c r="I19" i="99"/>
  <c r="G19" i="99"/>
  <c r="J19" i="99" s="1"/>
  <c r="D19" i="99"/>
  <c r="I18" i="99"/>
  <c r="G18" i="99"/>
  <c r="D18" i="99"/>
  <c r="I17" i="99"/>
  <c r="G17" i="99"/>
  <c r="D17" i="99"/>
  <c r="J17" i="99" s="1"/>
  <c r="F16" i="99"/>
  <c r="G16" i="99" s="1"/>
  <c r="J16" i="99" s="1"/>
  <c r="D16" i="99"/>
  <c r="D15" i="99"/>
  <c r="J15" i="99" s="1"/>
  <c r="I14" i="99"/>
  <c r="G14" i="99"/>
  <c r="D14" i="99"/>
  <c r="J14" i="99" s="1"/>
  <c r="I13" i="99"/>
  <c r="G13" i="99"/>
  <c r="J13" i="99" s="1"/>
  <c r="D13" i="99"/>
  <c r="D12" i="99"/>
  <c r="J12" i="99" s="1"/>
  <c r="I11" i="99"/>
  <c r="G11" i="99"/>
  <c r="J11" i="99" s="1"/>
  <c r="D11" i="99"/>
  <c r="I10" i="99"/>
  <c r="G10" i="99"/>
  <c r="D10" i="99"/>
  <c r="I9" i="99"/>
  <c r="G9" i="99"/>
  <c r="D9" i="99"/>
  <c r="I8" i="99"/>
  <c r="G8" i="99"/>
  <c r="J8" i="99" s="1"/>
  <c r="D8" i="99"/>
  <c r="I7" i="99"/>
  <c r="G7" i="99"/>
  <c r="D7" i="99"/>
  <c r="I6" i="99"/>
  <c r="G6" i="99"/>
  <c r="D6" i="99"/>
  <c r="I5" i="99"/>
  <c r="G5" i="99"/>
  <c r="D5" i="99"/>
  <c r="D20" i="99" s="1"/>
  <c r="J7" i="99"/>
  <c r="J10" i="99"/>
  <c r="J6" i="99"/>
  <c r="J5" i="99"/>
  <c r="J9" i="99"/>
  <c r="J18" i="99"/>
  <c r="C5" i="94"/>
  <c r="C23" i="94"/>
  <c r="Y13" i="75"/>
  <c r="Y14" i="75"/>
  <c r="Y15" i="75"/>
  <c r="Y16" i="75"/>
  <c r="E8" i="21"/>
  <c r="O17" i="75"/>
  <c r="O18" i="75"/>
  <c r="O19" i="75"/>
  <c r="J17" i="75"/>
  <c r="K17" i="75" s="1"/>
  <c r="V17" i="75" s="1"/>
  <c r="J18" i="75"/>
  <c r="J19" i="75"/>
  <c r="E17" i="75"/>
  <c r="E18" i="75"/>
  <c r="E19" i="75"/>
  <c r="H44" i="80"/>
  <c r="I44" i="80" s="1"/>
  <c r="H43" i="80"/>
  <c r="H42" i="80"/>
  <c r="H41" i="80"/>
  <c r="H40" i="80"/>
  <c r="I40" i="80" s="1"/>
  <c r="H39" i="80"/>
  <c r="H38" i="80"/>
  <c r="H37" i="80"/>
  <c r="I37" i="80" s="1"/>
  <c r="H36" i="80"/>
  <c r="I36" i="80" s="1"/>
  <c r="H35" i="80"/>
  <c r="H34" i="80"/>
  <c r="H33" i="80"/>
  <c r="H32" i="80"/>
  <c r="I32" i="80" s="1"/>
  <c r="H31" i="80"/>
  <c r="H30" i="80"/>
  <c r="H29" i="80"/>
  <c r="H28" i="80"/>
  <c r="I28" i="80" s="1"/>
  <c r="H27" i="80"/>
  <c r="I27" i="80" s="1"/>
  <c r="H26" i="80"/>
  <c r="H25" i="80"/>
  <c r="H24" i="80"/>
  <c r="I24" i="80" s="1"/>
  <c r="H23" i="80"/>
  <c r="H22" i="80"/>
  <c r="H21" i="80"/>
  <c r="H20" i="80"/>
  <c r="I20" i="80" s="1"/>
  <c r="H19" i="80"/>
  <c r="I19" i="80" s="1"/>
  <c r="H18" i="80"/>
  <c r="H17" i="80"/>
  <c r="H16" i="80"/>
  <c r="I16" i="80" s="1"/>
  <c r="H15" i="80"/>
  <c r="H14" i="80"/>
  <c r="H13" i="80"/>
  <c r="H12" i="80"/>
  <c r="I12" i="80" s="1"/>
  <c r="H11" i="80"/>
  <c r="I11" i="80" s="1"/>
  <c r="H10" i="80"/>
  <c r="H9" i="80"/>
  <c r="H8" i="80"/>
  <c r="I8" i="80" s="1"/>
  <c r="H7" i="80"/>
  <c r="G17" i="90"/>
  <c r="I17" i="90" s="1"/>
  <c r="D17" i="90"/>
  <c r="G16" i="90"/>
  <c r="I16" i="90" s="1"/>
  <c r="D16" i="90"/>
  <c r="G15" i="90"/>
  <c r="I15" i="90" s="1"/>
  <c r="D15" i="90"/>
  <c r="G14" i="90"/>
  <c r="I14" i="90" s="1"/>
  <c r="D14" i="90"/>
  <c r="G13" i="90"/>
  <c r="I13" i="90" s="1"/>
  <c r="D13" i="90"/>
  <c r="G12" i="90"/>
  <c r="H12" i="90" s="1"/>
  <c r="D12" i="90"/>
  <c r="G11" i="90"/>
  <c r="H11" i="90" s="1"/>
  <c r="D11" i="90"/>
  <c r="G10" i="90"/>
  <c r="I10" i="90" s="1"/>
  <c r="D10" i="90"/>
  <c r="G9" i="90"/>
  <c r="H9" i="90" s="1"/>
  <c r="I9" i="90"/>
  <c r="D9" i="90"/>
  <c r="G8" i="90"/>
  <c r="I8" i="90" s="1"/>
  <c r="D8" i="90"/>
  <c r="G7" i="90"/>
  <c r="I7" i="90" s="1"/>
  <c r="D7" i="90"/>
  <c r="G6" i="90"/>
  <c r="H6" i="90" s="1"/>
  <c r="I6" i="90"/>
  <c r="D6" i="90"/>
  <c r="Y19" i="75"/>
  <c r="T19" i="75"/>
  <c r="Y18" i="75"/>
  <c r="T18" i="75"/>
  <c r="K18" i="75"/>
  <c r="Y17" i="75"/>
  <c r="T17" i="75"/>
  <c r="T16" i="75"/>
  <c r="O16" i="75"/>
  <c r="J16" i="75"/>
  <c r="E16" i="75"/>
  <c r="K16" i="75" s="1"/>
  <c r="T15" i="75"/>
  <c r="O15" i="75"/>
  <c r="J15" i="75"/>
  <c r="E15" i="75"/>
  <c r="K15" i="75" s="1"/>
  <c r="U15" i="75" s="1"/>
  <c r="T14" i="75"/>
  <c r="O14" i="75"/>
  <c r="J14" i="75"/>
  <c r="E14" i="75"/>
  <c r="T13" i="75"/>
  <c r="O13" i="75"/>
  <c r="J13" i="75"/>
  <c r="E13" i="75"/>
  <c r="K13" i="75" s="1"/>
  <c r="V13" i="75" s="1"/>
  <c r="Y12" i="75"/>
  <c r="T12" i="75"/>
  <c r="O12" i="75"/>
  <c r="J12" i="75"/>
  <c r="E12" i="75"/>
  <c r="Y11" i="75"/>
  <c r="T11" i="75"/>
  <c r="O11" i="75"/>
  <c r="J11" i="75"/>
  <c r="E11" i="75"/>
  <c r="Y10" i="75"/>
  <c r="T10" i="75"/>
  <c r="O10" i="75"/>
  <c r="J10" i="75"/>
  <c r="E10" i="75"/>
  <c r="Y9" i="75"/>
  <c r="T9" i="75"/>
  <c r="O9" i="75"/>
  <c r="J9" i="75"/>
  <c r="E9" i="75"/>
  <c r="K9" i="75" s="1"/>
  <c r="Y8" i="75"/>
  <c r="T8" i="75"/>
  <c r="O8" i="75"/>
  <c r="J8" i="75"/>
  <c r="J20" i="75" s="1"/>
  <c r="E8" i="75"/>
  <c r="K8" i="75" s="1"/>
  <c r="K12" i="75"/>
  <c r="V12" i="75" s="1"/>
  <c r="K14" i="75"/>
  <c r="V14" i="75" s="1"/>
  <c r="K10" i="75"/>
  <c r="U10" i="75" s="1"/>
  <c r="H10" i="90"/>
  <c r="H13" i="90"/>
  <c r="H14" i="90"/>
  <c r="H15" i="90"/>
  <c r="V18" i="75"/>
  <c r="U12" i="75"/>
  <c r="W20" i="75"/>
  <c r="Y20" i="75" s="1"/>
  <c r="X20" i="75"/>
  <c r="D11" i="88"/>
  <c r="D12" i="88"/>
  <c r="D15" i="88"/>
  <c r="D16" i="88"/>
  <c r="D19" i="88"/>
  <c r="D20" i="88"/>
  <c r="D23" i="88"/>
  <c r="G15" i="103"/>
  <c r="G18" i="67"/>
  <c r="G19" i="67"/>
  <c r="G20" i="67"/>
  <c r="G21" i="67"/>
  <c r="G22" i="67"/>
  <c r="G23" i="67"/>
  <c r="G24" i="67"/>
  <c r="G17" i="67"/>
  <c r="J17" i="67" s="1"/>
  <c r="G6" i="67"/>
  <c r="G7" i="67"/>
  <c r="G8" i="67"/>
  <c r="J8" i="67" s="1"/>
  <c r="G9" i="67"/>
  <c r="G10" i="67"/>
  <c r="G11" i="67"/>
  <c r="G12" i="67"/>
  <c r="G13" i="67"/>
  <c r="J13" i="67" s="1"/>
  <c r="G14" i="67"/>
  <c r="G5" i="67"/>
  <c r="D18" i="67"/>
  <c r="D19" i="67"/>
  <c r="D20" i="67"/>
  <c r="D21" i="67"/>
  <c r="D22" i="67"/>
  <c r="J22" i="67" s="1"/>
  <c r="D23" i="67"/>
  <c r="J23" i="67" s="1"/>
  <c r="D24" i="67"/>
  <c r="D17" i="67"/>
  <c r="D6" i="67"/>
  <c r="D7" i="67"/>
  <c r="D8" i="67"/>
  <c r="D9" i="67"/>
  <c r="J9" i="67" s="1"/>
  <c r="D10" i="67"/>
  <c r="D11" i="67"/>
  <c r="D12" i="67"/>
  <c r="D13" i="67"/>
  <c r="D14" i="67"/>
  <c r="D5" i="67"/>
  <c r="B18" i="79"/>
  <c r="E7" i="21"/>
  <c r="E3" i="21"/>
  <c r="E4" i="21"/>
  <c r="E5" i="21"/>
  <c r="E6" i="21"/>
  <c r="B1083" i="88"/>
  <c r="B1069" i="88"/>
  <c r="B1070" i="88"/>
  <c r="B1071" i="88"/>
  <c r="B1072" i="88"/>
  <c r="B1073" i="88"/>
  <c r="B1074" i="88"/>
  <c r="B1075" i="88"/>
  <c r="B1076" i="88"/>
  <c r="B1077" i="88"/>
  <c r="B1078" i="88"/>
  <c r="B1079" i="88"/>
  <c r="B1080" i="88"/>
  <c r="B1081" i="88"/>
  <c r="B1082" i="88"/>
  <c r="B1068" i="88"/>
  <c r="B1085" i="88" s="1"/>
  <c r="A1069" i="88"/>
  <c r="A1070" i="88"/>
  <c r="A1071" i="88"/>
  <c r="A1072" i="88"/>
  <c r="A1073" i="88"/>
  <c r="A1074" i="88"/>
  <c r="A1075" i="88"/>
  <c r="A1076" i="88"/>
  <c r="A1077" i="88"/>
  <c r="A1078" i="88"/>
  <c r="A1079" i="88"/>
  <c r="A1080" i="88"/>
  <c r="A1081" i="88"/>
  <c r="A1082" i="88"/>
  <c r="A1083" i="88"/>
  <c r="A1068" i="88"/>
  <c r="I32" i="97"/>
  <c r="T32" i="97"/>
  <c r="Q32" i="97"/>
  <c r="N32" i="97"/>
  <c r="F18" i="94"/>
  <c r="F35" i="94" s="1"/>
  <c r="E18" i="94"/>
  <c r="D18" i="94"/>
  <c r="D35" i="94" s="1"/>
  <c r="C18" i="94"/>
  <c r="F14" i="94"/>
  <c r="E14" i="94"/>
  <c r="D14" i="94"/>
  <c r="C14" i="94"/>
  <c r="E27" i="94"/>
  <c r="E35" i="94" s="1"/>
  <c r="D27" i="94"/>
  <c r="C27" i="94"/>
  <c r="E23" i="94"/>
  <c r="D23" i="94"/>
  <c r="F8" i="93"/>
  <c r="F9" i="93"/>
  <c r="F10" i="93"/>
  <c r="F12" i="93"/>
  <c r="F14" i="93"/>
  <c r="F15" i="93"/>
  <c r="F16" i="93"/>
  <c r="F7" i="93"/>
  <c r="E18" i="93"/>
  <c r="B36" i="88"/>
  <c r="F45" i="80"/>
  <c r="F23" i="83"/>
  <c r="F22" i="83"/>
  <c r="F21" i="83"/>
  <c r="F20" i="83"/>
  <c r="D21" i="83"/>
  <c r="D22" i="83"/>
  <c r="D23" i="83"/>
  <c r="D20" i="83"/>
  <c r="F19" i="78"/>
  <c r="I19" i="78" s="1"/>
  <c r="E19" i="78"/>
  <c r="C19" i="78"/>
  <c r="B19" i="78"/>
  <c r="I18" i="78"/>
  <c r="H18" i="78"/>
  <c r="G18" i="78"/>
  <c r="D18" i="78"/>
  <c r="J18" i="78" s="1"/>
  <c r="I17" i="78"/>
  <c r="H17" i="78"/>
  <c r="G17" i="78"/>
  <c r="D17" i="78"/>
  <c r="J17" i="78" s="1"/>
  <c r="I16" i="78"/>
  <c r="H16" i="78"/>
  <c r="G16" i="78"/>
  <c r="D16" i="78"/>
  <c r="I15" i="78"/>
  <c r="H15" i="78"/>
  <c r="G15" i="78"/>
  <c r="D15" i="78"/>
  <c r="I14" i="78"/>
  <c r="H14" i="78"/>
  <c r="G14" i="78"/>
  <c r="D14" i="78"/>
  <c r="I13" i="78"/>
  <c r="H13" i="78"/>
  <c r="G13" i="78"/>
  <c r="J13" i="78" s="1"/>
  <c r="D13" i="78"/>
  <c r="I12" i="78"/>
  <c r="H12" i="78"/>
  <c r="G12" i="78"/>
  <c r="D12" i="78"/>
  <c r="I11" i="78"/>
  <c r="H11" i="78"/>
  <c r="G11" i="78"/>
  <c r="J11" i="78" s="1"/>
  <c r="D11" i="78"/>
  <c r="I10" i="78"/>
  <c r="H10" i="78"/>
  <c r="G10" i="78"/>
  <c r="D10" i="78"/>
  <c r="I9" i="78"/>
  <c r="H9" i="78"/>
  <c r="G9" i="78"/>
  <c r="J9" i="78" s="1"/>
  <c r="D9" i="78"/>
  <c r="I8" i="78"/>
  <c r="G8" i="78"/>
  <c r="D8" i="78"/>
  <c r="I7" i="78"/>
  <c r="H7" i="78"/>
  <c r="G7" i="78"/>
  <c r="D7" i="78"/>
  <c r="H19" i="78"/>
  <c r="J7" i="78"/>
  <c r="G7" i="77"/>
  <c r="F7" i="77"/>
  <c r="E7" i="77"/>
  <c r="D7" i="77"/>
  <c r="C7" i="77"/>
  <c r="B18" i="90"/>
  <c r="F18" i="79"/>
  <c r="H18" i="79" s="1"/>
  <c r="E18" i="79"/>
  <c r="G18" i="79" s="1"/>
  <c r="C20" i="75"/>
  <c r="G20" i="75"/>
  <c r="D20" i="75"/>
  <c r="H20" i="75"/>
  <c r="B20" i="75"/>
  <c r="F20" i="75"/>
  <c r="I20" i="75"/>
  <c r="E17" i="81"/>
  <c r="E7" i="81"/>
  <c r="E8" i="81"/>
  <c r="H8" i="81" s="1"/>
  <c r="E9" i="81"/>
  <c r="E10" i="81"/>
  <c r="G10" i="81" s="1"/>
  <c r="E11" i="81"/>
  <c r="H11" i="81" s="1"/>
  <c r="E12" i="81"/>
  <c r="E13" i="81"/>
  <c r="H13" i="81" s="1"/>
  <c r="E14" i="81"/>
  <c r="G14" i="81" s="1"/>
  <c r="E15" i="81"/>
  <c r="G15" i="81" s="1"/>
  <c r="H15" i="81"/>
  <c r="E16" i="81"/>
  <c r="E6" i="81"/>
  <c r="G6" i="81" s="1"/>
  <c r="I33" i="80"/>
  <c r="I31" i="80"/>
  <c r="I30" i="80"/>
  <c r="I29" i="80"/>
  <c r="I26" i="80"/>
  <c r="I25" i="80"/>
  <c r="I23" i="80"/>
  <c r="I22" i="80"/>
  <c r="I21" i="80"/>
  <c r="I18" i="80"/>
  <c r="I17" i="80"/>
  <c r="I15" i="80"/>
  <c r="I14" i="80"/>
  <c r="I13" i="80"/>
  <c r="I10" i="80"/>
  <c r="I9" i="80"/>
  <c r="H14" i="81"/>
  <c r="H10" i="81"/>
  <c r="H17" i="81"/>
  <c r="I17" i="67"/>
  <c r="C18" i="79"/>
  <c r="D18" i="79" s="1"/>
  <c r="H17" i="79"/>
  <c r="G17" i="79"/>
  <c r="D17" i="79"/>
  <c r="H16" i="79"/>
  <c r="G16" i="79"/>
  <c r="D16" i="79"/>
  <c r="H15" i="79"/>
  <c r="G15" i="79"/>
  <c r="D15" i="79"/>
  <c r="H14" i="79"/>
  <c r="G14" i="79"/>
  <c r="D14" i="79"/>
  <c r="H13" i="79"/>
  <c r="G13" i="79"/>
  <c r="D13" i="79"/>
  <c r="H12" i="79"/>
  <c r="G12" i="79"/>
  <c r="D12" i="79"/>
  <c r="H11" i="79"/>
  <c r="G11" i="79"/>
  <c r="D11" i="79"/>
  <c r="H10" i="79"/>
  <c r="G10" i="79"/>
  <c r="D10" i="79"/>
  <c r="H9" i="79"/>
  <c r="G9" i="79"/>
  <c r="D9" i="79"/>
  <c r="H8" i="79"/>
  <c r="G8" i="79"/>
  <c r="D8" i="79"/>
  <c r="H7" i="79"/>
  <c r="G7" i="79"/>
  <c r="D7" i="79"/>
  <c r="H6" i="79"/>
  <c r="G6" i="79"/>
  <c r="D6" i="79"/>
  <c r="F41" i="90"/>
  <c r="E41" i="90"/>
  <c r="C41" i="90"/>
  <c r="G41" i="90"/>
  <c r="F18" i="90"/>
  <c r="E18" i="90"/>
  <c r="C18" i="90"/>
  <c r="S20" i="75"/>
  <c r="R20" i="75"/>
  <c r="Q20" i="75"/>
  <c r="P20" i="75"/>
  <c r="N20" i="75"/>
  <c r="M20" i="75"/>
  <c r="L20" i="75"/>
  <c r="F19" i="103"/>
  <c r="E19" i="103"/>
  <c r="G17" i="103"/>
  <c r="G16" i="103"/>
  <c r="F12" i="103"/>
  <c r="E12" i="103"/>
  <c r="B12" i="103"/>
  <c r="D12" i="103" s="1"/>
  <c r="G12" i="103"/>
  <c r="D6" i="21"/>
  <c r="D5" i="21"/>
  <c r="D4" i="21"/>
  <c r="G69" i="101"/>
  <c r="H20" i="101" s="1"/>
  <c r="F69" i="101"/>
  <c r="E69" i="101"/>
  <c r="D69" i="101"/>
  <c r="G65" i="68"/>
  <c r="F65" i="68"/>
  <c r="E65" i="68"/>
  <c r="D65" i="68"/>
  <c r="H65" i="68"/>
  <c r="D40" i="88"/>
  <c r="I34" i="80"/>
  <c r="I35" i="80"/>
  <c r="I38" i="80"/>
  <c r="I39" i="80"/>
  <c r="I41" i="80"/>
  <c r="I42" i="80"/>
  <c r="I43" i="80"/>
  <c r="I7" i="80"/>
  <c r="F15" i="67"/>
  <c r="G28" i="67"/>
  <c r="G18" i="94"/>
  <c r="G35" i="94" s="1"/>
  <c r="G14" i="94"/>
  <c r="G9" i="94"/>
  <c r="F9" i="94"/>
  <c r="E9" i="94"/>
  <c r="D9" i="94"/>
  <c r="G5" i="94"/>
  <c r="F5" i="94"/>
  <c r="E5" i="94"/>
  <c r="D5" i="94"/>
  <c r="I24" i="67"/>
  <c r="I23" i="67"/>
  <c r="I22" i="67"/>
  <c r="I21" i="67"/>
  <c r="I19" i="67"/>
  <c r="I18" i="67"/>
  <c r="E29" i="97"/>
  <c r="H28" i="97"/>
  <c r="H27" i="97"/>
  <c r="E27" i="97"/>
  <c r="H26" i="97"/>
  <c r="E26" i="97"/>
  <c r="H25" i="97"/>
  <c r="H24" i="97"/>
  <c r="E23" i="97"/>
  <c r="F20" i="97"/>
  <c r="F31" i="97" s="1"/>
  <c r="C20" i="97"/>
  <c r="C31" i="97" s="1"/>
  <c r="H19" i="97"/>
  <c r="E19" i="97"/>
  <c r="E17" i="97"/>
  <c r="H16" i="97"/>
  <c r="E16" i="97"/>
  <c r="H15" i="97"/>
  <c r="H14" i="97"/>
  <c r="E14" i="97"/>
  <c r="H12" i="97"/>
  <c r="E12" i="97"/>
  <c r="H11" i="97"/>
  <c r="E11" i="97"/>
  <c r="G7" i="81"/>
  <c r="G8" i="81"/>
  <c r="G9" i="81"/>
  <c r="G12" i="81"/>
  <c r="G13" i="81"/>
  <c r="G16" i="81"/>
  <c r="G17" i="81"/>
  <c r="E56" i="94"/>
  <c r="B18" i="27"/>
  <c r="C16" i="92"/>
  <c r="D16" i="92"/>
  <c r="E16" i="92"/>
  <c r="F16" i="92"/>
  <c r="G16" i="92"/>
  <c r="H16" i="92"/>
  <c r="B16" i="92"/>
  <c r="C9" i="94"/>
  <c r="G18" i="93"/>
  <c r="G23" i="93" s="1"/>
  <c r="D14" i="73"/>
  <c r="D25" i="73" s="1"/>
  <c r="C14" i="73"/>
  <c r="C25" i="73" s="1"/>
  <c r="B14" i="73"/>
  <c r="B25" i="73" s="1"/>
  <c r="E23" i="73"/>
  <c r="E22" i="73"/>
  <c r="E21" i="73"/>
  <c r="E20" i="73"/>
  <c r="E19" i="73"/>
  <c r="E18" i="73"/>
  <c r="E17" i="73"/>
  <c r="E16" i="73"/>
  <c r="E13" i="73"/>
  <c r="E12" i="73"/>
  <c r="E11" i="73"/>
  <c r="E10" i="73"/>
  <c r="E9" i="73"/>
  <c r="E8" i="73"/>
  <c r="E7" i="73"/>
  <c r="E6" i="73"/>
  <c r="E5" i="73"/>
  <c r="E4" i="73"/>
  <c r="I13" i="67"/>
  <c r="I12" i="67"/>
  <c r="I9" i="67"/>
  <c r="I8" i="67"/>
  <c r="I7" i="67"/>
  <c r="I6" i="67"/>
  <c r="I5" i="67"/>
  <c r="G29" i="67"/>
  <c r="C15" i="67"/>
  <c r="D15" i="67" s="1"/>
  <c r="D8" i="85"/>
  <c r="D9" i="85"/>
  <c r="D10" i="85"/>
  <c r="D11" i="85"/>
  <c r="D12" i="85"/>
  <c r="D13" i="85"/>
  <c r="D14" i="85"/>
  <c r="D15" i="85"/>
  <c r="D16" i="85"/>
  <c r="D17" i="85"/>
  <c r="D18" i="85"/>
  <c r="D19" i="85"/>
  <c r="D9" i="82"/>
  <c r="D10" i="82"/>
  <c r="E23" i="93"/>
  <c r="D21" i="93"/>
  <c r="D20" i="93"/>
  <c r="D16" i="93"/>
  <c r="D15" i="93"/>
  <c r="D14" i="93"/>
  <c r="D13" i="93"/>
  <c r="D12" i="93"/>
  <c r="D11" i="93"/>
  <c r="D10" i="93"/>
  <c r="D9" i="93"/>
  <c r="C32" i="85"/>
  <c r="F41" i="84"/>
  <c r="E41" i="84"/>
  <c r="D41" i="84"/>
  <c r="C41" i="84"/>
  <c r="B41" i="84"/>
  <c r="G45" i="80"/>
  <c r="E55" i="94"/>
  <c r="T29" i="97"/>
  <c r="Q29" i="97"/>
  <c r="N29" i="97"/>
  <c r="U29" i="97" s="1"/>
  <c r="J29" i="97"/>
  <c r="K29" i="97" s="1"/>
  <c r="I29" i="97"/>
  <c r="T28" i="97"/>
  <c r="Q28" i="97"/>
  <c r="U28" i="97" s="1"/>
  <c r="N28" i="97"/>
  <c r="T27" i="97"/>
  <c r="Q27" i="97"/>
  <c r="N27" i="97"/>
  <c r="J27" i="97"/>
  <c r="K27" i="97" s="1"/>
  <c r="I27" i="97"/>
  <c r="T26" i="97"/>
  <c r="Q26" i="97"/>
  <c r="N26" i="97"/>
  <c r="I26" i="97"/>
  <c r="T25" i="97"/>
  <c r="Q25" i="97"/>
  <c r="N25" i="97"/>
  <c r="I25" i="97"/>
  <c r="T24" i="97"/>
  <c r="Q24" i="97"/>
  <c r="N24" i="97"/>
  <c r="I24" i="97"/>
  <c r="T23" i="97"/>
  <c r="Q23" i="97"/>
  <c r="N23" i="97"/>
  <c r="J23" i="97"/>
  <c r="I23" i="97"/>
  <c r="T22" i="97"/>
  <c r="Q22" i="97"/>
  <c r="N22" i="97"/>
  <c r="I22" i="97"/>
  <c r="S20" i="97"/>
  <c r="S31" i="97" s="1"/>
  <c r="R20" i="97"/>
  <c r="R31" i="97" s="1"/>
  <c r="M20" i="97"/>
  <c r="M31" i="97" s="1"/>
  <c r="L20" i="97"/>
  <c r="L31" i="97"/>
  <c r="T19" i="97"/>
  <c r="Q19" i="97"/>
  <c r="N19" i="97"/>
  <c r="J19" i="97"/>
  <c r="I19" i="97"/>
  <c r="T18" i="97"/>
  <c r="Q18" i="97"/>
  <c r="N18" i="97"/>
  <c r="U18" i="97" s="1"/>
  <c r="I18" i="97"/>
  <c r="T17" i="97"/>
  <c r="N17" i="97"/>
  <c r="P20" i="97"/>
  <c r="P31" i="97" s="1"/>
  <c r="I17" i="97"/>
  <c r="O17" i="97" s="1"/>
  <c r="T16" i="97"/>
  <c r="Q16" i="97"/>
  <c r="N16" i="97"/>
  <c r="U16" i="97" s="1"/>
  <c r="J16" i="97"/>
  <c r="K16" i="97" s="1"/>
  <c r="I16" i="97"/>
  <c r="T15" i="97"/>
  <c r="N15" i="97"/>
  <c r="I15" i="97"/>
  <c r="T14" i="97"/>
  <c r="Q14" i="97"/>
  <c r="N14" i="97"/>
  <c r="J14" i="97"/>
  <c r="K14" i="97" s="1"/>
  <c r="I14" i="97"/>
  <c r="T13" i="97"/>
  <c r="Q13" i="97"/>
  <c r="N13" i="97"/>
  <c r="T12" i="97"/>
  <c r="Q12" i="97"/>
  <c r="N12" i="97"/>
  <c r="U12" i="97" s="1"/>
  <c r="J12" i="97"/>
  <c r="T11" i="97"/>
  <c r="Q11" i="97"/>
  <c r="N11" i="97"/>
  <c r="U11" i="97" s="1"/>
  <c r="J11" i="97"/>
  <c r="I11" i="97"/>
  <c r="T10" i="97"/>
  <c r="Q10" i="97"/>
  <c r="U10" i="97" s="1"/>
  <c r="N10" i="97"/>
  <c r="J10" i="97"/>
  <c r="I10" i="97"/>
  <c r="T9" i="97"/>
  <c r="Q9" i="97"/>
  <c r="N9" i="97"/>
  <c r="I9" i="97"/>
  <c r="I13" i="97"/>
  <c r="I12" i="97"/>
  <c r="I28" i="97"/>
  <c r="Q15" i="97"/>
  <c r="F32" i="85"/>
  <c r="E32" i="85"/>
  <c r="D32" i="85"/>
  <c r="D3" i="21"/>
  <c r="E54" i="94"/>
  <c r="E52" i="94"/>
  <c r="E53" i="94"/>
  <c r="F21" i="93"/>
  <c r="D35" i="88"/>
  <c r="F20" i="93"/>
  <c r="D34" i="88"/>
  <c r="F26" i="67"/>
  <c r="G26" i="67" s="1"/>
  <c r="G15" i="67"/>
  <c r="C61" i="94"/>
  <c r="J7" i="67"/>
  <c r="D8" i="93"/>
  <c r="B18" i="93"/>
  <c r="B23" i="93" s="1"/>
  <c r="C18" i="93"/>
  <c r="J19" i="67"/>
  <c r="U19" i="97"/>
  <c r="C35" i="94"/>
  <c r="B58" i="94" s="1"/>
  <c r="J5" i="67"/>
  <c r="J21" i="67"/>
  <c r="D7" i="93"/>
  <c r="D18" i="93" s="1"/>
  <c r="D10" i="88"/>
  <c r="C23" i="93"/>
  <c r="E57" i="94"/>
  <c r="D7" i="21"/>
  <c r="D8" i="21"/>
  <c r="C36" i="88"/>
  <c r="D33" i="88"/>
  <c r="D23" i="93" l="1"/>
  <c r="F23" i="93" s="1"/>
  <c r="F18" i="93"/>
  <c r="B61" i="94"/>
  <c r="E58" i="94"/>
  <c r="I45" i="80"/>
  <c r="U8" i="75"/>
  <c r="V8" i="75"/>
  <c r="V9" i="75"/>
  <c r="U9" i="75"/>
  <c r="U16" i="75"/>
  <c r="V16" i="75"/>
  <c r="K28" i="97"/>
  <c r="H9" i="110"/>
  <c r="H22" i="110"/>
  <c r="H19" i="110"/>
  <c r="H11" i="110"/>
  <c r="H48" i="110"/>
  <c r="H13" i="110"/>
  <c r="H45" i="110"/>
  <c r="H12" i="81"/>
  <c r="H28" i="110"/>
  <c r="H62" i="110"/>
  <c r="H33" i="110"/>
  <c r="H44" i="110"/>
  <c r="H45" i="80"/>
  <c r="J15" i="67"/>
  <c r="G11" i="81"/>
  <c r="H16" i="81"/>
  <c r="J15" i="78"/>
  <c r="U9" i="97"/>
  <c r="K23" i="97"/>
  <c r="J6" i="67"/>
  <c r="J18" i="67"/>
  <c r="O20" i="75"/>
  <c r="K11" i="75"/>
  <c r="U14" i="75"/>
  <c r="I12" i="90"/>
  <c r="H55" i="110"/>
  <c r="H18" i="110"/>
  <c r="H37" i="110"/>
  <c r="H16" i="110"/>
  <c r="H52" i="110"/>
  <c r="H49" i="110"/>
  <c r="D19" i="78"/>
  <c r="U25" i="97"/>
  <c r="H9" i="81"/>
  <c r="J16" i="78"/>
  <c r="K19" i="75"/>
  <c r="V19" i="75" s="1"/>
  <c r="H41" i="110"/>
  <c r="H24" i="110"/>
  <c r="H39" i="110"/>
  <c r="H30" i="110"/>
  <c r="H31" i="110"/>
  <c r="H26" i="110"/>
  <c r="K10" i="97"/>
  <c r="T20" i="75"/>
  <c r="U18" i="75"/>
  <c r="H36" i="110"/>
  <c r="H51" i="110"/>
  <c r="H15" i="110"/>
  <c r="H34" i="110"/>
  <c r="H61" i="110"/>
  <c r="K19" i="97"/>
  <c r="J10" i="78"/>
  <c r="H7" i="81"/>
  <c r="J8" i="78"/>
  <c r="J12" i="78"/>
  <c r="J14" i="78"/>
  <c r="U26" i="97"/>
  <c r="K18" i="97"/>
  <c r="H32" i="110"/>
  <c r="H56" i="110"/>
  <c r="H29" i="110"/>
  <c r="H38" i="110"/>
  <c r="H21" i="110"/>
  <c r="H53" i="110"/>
  <c r="G19" i="78"/>
  <c r="J19" i="78" s="1"/>
  <c r="H17" i="90"/>
  <c r="H7" i="90"/>
  <c r="I11" i="90"/>
  <c r="D18" i="90"/>
  <c r="H16" i="90"/>
  <c r="H8" i="90"/>
  <c r="G18" i="90"/>
  <c r="E14" i="73"/>
  <c r="J24" i="67"/>
  <c r="J12" i="67"/>
  <c r="C26" i="67"/>
  <c r="I15" i="67"/>
  <c r="D36" i="88"/>
  <c r="U11" i="75"/>
  <c r="V11" i="75"/>
  <c r="K20" i="75"/>
  <c r="E20" i="75"/>
  <c r="V10" i="75"/>
  <c r="U13" i="75"/>
  <c r="U17" i="75"/>
  <c r="V15" i="75"/>
  <c r="I16" i="99"/>
  <c r="E25" i="73"/>
  <c r="F20" i="99"/>
  <c r="G20" i="99"/>
  <c r="K11" i="97"/>
  <c r="K26" i="97"/>
  <c r="J25" i="97"/>
  <c r="K25" i="97" s="1"/>
  <c r="T20" i="97"/>
  <c r="J13" i="97"/>
  <c r="K13" i="97" s="1"/>
  <c r="K12" i="97"/>
  <c r="U23" i="97"/>
  <c r="U15" i="97"/>
  <c r="D20" i="97"/>
  <c r="D31" i="97" s="1"/>
  <c r="E31" i="97" s="1"/>
  <c r="K24" i="97"/>
  <c r="J9" i="97"/>
  <c r="K9" i="97" s="1"/>
  <c r="U14" i="97"/>
  <c r="U24" i="97"/>
  <c r="U27" i="97"/>
  <c r="U22" i="97"/>
  <c r="U13" i="97"/>
  <c r="K15" i="97"/>
  <c r="H31" i="97"/>
  <c r="Q17" i="97"/>
  <c r="Q20" i="97" s="1"/>
  <c r="O20" i="97"/>
  <c r="O31" i="97" s="1"/>
  <c r="Q31" i="97" s="1"/>
  <c r="N31" i="97"/>
  <c r="J22" i="97"/>
  <c r="K22" i="97" s="1"/>
  <c r="E9" i="97"/>
  <c r="E13" i="97"/>
  <c r="E24" i="97"/>
  <c r="E28" i="97"/>
  <c r="I20" i="97"/>
  <c r="I31" i="97" s="1"/>
  <c r="H9" i="97"/>
  <c r="H17" i="97"/>
  <c r="N20" i="97"/>
  <c r="E18" i="97"/>
  <c r="K17" i="97"/>
  <c r="E15" i="97"/>
  <c r="T31" i="97"/>
  <c r="I19" i="103"/>
  <c r="J19" i="103" s="1"/>
  <c r="G19" i="103"/>
  <c r="B19" i="103"/>
  <c r="H29" i="101"/>
  <c r="H27" i="101"/>
  <c r="H17" i="101"/>
  <c r="H32" i="101"/>
  <c r="H58" i="101"/>
  <c r="H38" i="101"/>
  <c r="H37" i="101"/>
  <c r="H40" i="101"/>
  <c r="H36" i="101"/>
  <c r="H66" i="101"/>
  <c r="H26" i="101"/>
  <c r="H52" i="101"/>
  <c r="H16" i="101"/>
  <c r="H42" i="101"/>
  <c r="H60" i="101"/>
  <c r="H31" i="101"/>
  <c r="H48" i="101"/>
  <c r="H11" i="101"/>
  <c r="H69" i="101"/>
  <c r="H67" i="101"/>
  <c r="H53" i="101"/>
  <c r="H43" i="101"/>
  <c r="H33" i="101"/>
  <c r="H21" i="101"/>
  <c r="H56" i="101"/>
  <c r="H19" i="101"/>
  <c r="H54" i="101"/>
  <c r="H18" i="101"/>
  <c r="H45" i="101"/>
  <c r="H22" i="101"/>
  <c r="H34" i="101"/>
  <c r="H61" i="101"/>
  <c r="H23" i="101"/>
  <c r="H49" i="101"/>
  <c r="H12" i="101"/>
  <c r="H30" i="101"/>
  <c r="H14" i="101"/>
  <c r="H47" i="101"/>
  <c r="H10" i="101"/>
  <c r="H46" i="101"/>
  <c r="H50" i="101"/>
  <c r="H35" i="101"/>
  <c r="H62" i="101"/>
  <c r="H25" i="101"/>
  <c r="H51" i="101"/>
  <c r="H15" i="101"/>
  <c r="H39" i="101"/>
  <c r="H57" i="101"/>
  <c r="U19" i="75" l="1"/>
  <c r="U20" i="75"/>
  <c r="V20" i="75"/>
  <c r="I18" i="90"/>
  <c r="H18" i="90"/>
  <c r="D26" i="67"/>
  <c r="J26" i="67" s="1"/>
  <c r="I26" i="67"/>
  <c r="I20" i="99"/>
  <c r="J20" i="99"/>
  <c r="H20" i="97"/>
  <c r="V9" i="97"/>
  <c r="V24" i="97"/>
  <c r="V29" i="97"/>
  <c r="V15" i="97"/>
  <c r="V13" i="97"/>
  <c r="V14" i="97"/>
  <c r="J20" i="97"/>
  <c r="V25" i="97"/>
  <c r="V16" i="97"/>
  <c r="V28" i="97"/>
  <c r="V26" i="97"/>
  <c r="V18" i="97"/>
  <c r="V12" i="97"/>
  <c r="K20" i="97"/>
  <c r="E20" i="97"/>
  <c r="V10" i="97"/>
  <c r="V27" i="97"/>
  <c r="V22" i="97"/>
  <c r="V19" i="97"/>
  <c r="V11" i="97"/>
  <c r="V23" i="97"/>
  <c r="U17" i="97"/>
  <c r="J31" i="97"/>
  <c r="K31" i="97" s="1"/>
  <c r="V17" i="97" l="1"/>
  <c r="U20" i="97"/>
  <c r="V20" i="97" l="1"/>
  <c r="U31" i="97"/>
  <c r="V31" i="97" l="1"/>
  <c r="D32" i="97"/>
  <c r="J32" i="97" l="1"/>
  <c r="K32" i="97" s="1"/>
  <c r="E32" i="97"/>
</calcChain>
</file>

<file path=xl/sharedStrings.xml><?xml version="1.0" encoding="utf-8"?>
<sst xmlns="http://schemas.openxmlformats.org/spreadsheetml/2006/main" count="2935" uniqueCount="1079">
  <si>
    <t xml:space="preserve">Energy Savings Assistance Program </t>
  </si>
  <si>
    <t>And</t>
  </si>
  <si>
    <t>California Alternate Rates for Energy Program</t>
  </si>
  <si>
    <t>SOUTHERN CALIFORNIA GAS COMPANY</t>
  </si>
  <si>
    <t>PY 2018 Summary Highlights</t>
  </si>
  <si>
    <t>ESA Program</t>
  </si>
  <si>
    <t>2018 Energy Savings Assistance Program Summary</t>
  </si>
  <si>
    <t>Authorized / Planning Assumptions</t>
  </si>
  <si>
    <t>Actual</t>
  </si>
  <si>
    <t>%</t>
  </si>
  <si>
    <r>
      <t xml:space="preserve">Budget </t>
    </r>
    <r>
      <rPr>
        <vertAlign val="superscript"/>
        <sz val="10"/>
        <rFont val="Arial"/>
        <family val="2"/>
      </rPr>
      <t>1</t>
    </r>
  </si>
  <si>
    <r>
      <t xml:space="preserve">Funded from 2009-2016 Unspent Funds </t>
    </r>
    <r>
      <rPr>
        <vertAlign val="superscript"/>
        <sz val="10"/>
        <rFont val="Arial"/>
        <family val="2"/>
      </rPr>
      <t>2</t>
    </r>
  </si>
  <si>
    <t>Summary Homes Treated</t>
  </si>
  <si>
    <t>Summary kWh Saved</t>
  </si>
  <si>
    <t>N/A</t>
  </si>
  <si>
    <t>Summary kW Demand Reduced</t>
  </si>
  <si>
    <t>Summary Therms Saved</t>
  </si>
  <si>
    <t>First Touches Homes Treated</t>
  </si>
  <si>
    <t>- kWh Saved</t>
  </si>
  <si>
    <t>- kW Demand Reduced</t>
  </si>
  <si>
    <t>- Therms Saved</t>
  </si>
  <si>
    <t>Go-Backs/Retreated Homes</t>
  </si>
  <si>
    <t>CARE Program</t>
  </si>
  <si>
    <t xml:space="preserve">2018 CARE Program Summary </t>
  </si>
  <si>
    <t>Authorized Budget</t>
  </si>
  <si>
    <t>Administrative Expenses</t>
  </si>
  <si>
    <t>Subsidies</t>
  </si>
  <si>
    <t>Service Establishment Charge</t>
  </si>
  <si>
    <t xml:space="preserve">Total Program Costs and Discounts </t>
  </si>
  <si>
    <r>
      <t>2018 CARE New Enrollments</t>
    </r>
    <r>
      <rPr>
        <b/>
        <vertAlign val="superscript"/>
        <sz val="11"/>
        <rFont val="Arial"/>
        <family val="2"/>
      </rPr>
      <t xml:space="preserve"> </t>
    </r>
  </si>
  <si>
    <t xml:space="preserve">Automatically Enrolled via Data Sharing, ESA Participation, etc </t>
  </si>
  <si>
    <t xml:space="preserve">Self Certified as Categorically Eligible </t>
  </si>
  <si>
    <t xml:space="preserve">Self Certified as Income Eligible  </t>
  </si>
  <si>
    <t>Method</t>
  </si>
  <si>
    <t>2018 CARE Penetration</t>
  </si>
  <si>
    <t>Estimated Eligible Participants</t>
  </si>
  <si>
    <t>Participants</t>
  </si>
  <si>
    <t>Penetration Rate</t>
  </si>
  <si>
    <t>Total Enrolled</t>
  </si>
  <si>
    <t>Measures</t>
  </si>
  <si>
    <t>% of Expenditure</t>
  </si>
  <si>
    <t>High Efficiency Clothes Washer</t>
  </si>
  <si>
    <t>Water Heater Blanket</t>
  </si>
  <si>
    <t>Low Flow Shower Head</t>
  </si>
  <si>
    <t>Water Heater Pipe Insulation</t>
  </si>
  <si>
    <t>Faucet Aerator</t>
  </si>
  <si>
    <t>Water Heater Repair/Replacement</t>
  </si>
  <si>
    <t>Thermostatic Shower Valve</t>
  </si>
  <si>
    <t>New - Tub Diverter/ Tub Spout</t>
  </si>
  <si>
    <r>
      <t xml:space="preserve">Air Sealing / Envelope </t>
    </r>
    <r>
      <rPr>
        <vertAlign val="superscript"/>
        <sz val="10"/>
        <rFont val="Arial"/>
        <family val="2"/>
      </rPr>
      <t>1</t>
    </r>
  </si>
  <si>
    <t xml:space="preserve">Attic Insulation </t>
  </si>
  <si>
    <t>Furnace Repair/Replacement</t>
  </si>
  <si>
    <t>Duct Testing and Sealing</t>
  </si>
  <si>
    <t>Furnace Clean and Tune</t>
  </si>
  <si>
    <t>Outreach &amp; Assessment</t>
  </si>
  <si>
    <t>In-Home Education</t>
  </si>
  <si>
    <t>Total Savings/Expenditures</t>
  </si>
  <si>
    <t>Measure</t>
  </si>
  <si>
    <t>Total</t>
  </si>
  <si>
    <t xml:space="preserve">PY 2018 Energy Savings Assistance Program Annual Report
ESA Program Table 1
ESA Program Overall Program Expenses                                                                                                                                                                                                                                                    SOUTHERN CALIFORNIA GAS COMPANY                                                                                                                                                                                                                              </t>
  </si>
  <si>
    <t>2018 Annual Expenses</t>
  </si>
  <si>
    <t xml:space="preserve">% of Budget Spent </t>
  </si>
  <si>
    <t>ESA Program:</t>
  </si>
  <si>
    <t>Electric</t>
  </si>
  <si>
    <t>Gas</t>
  </si>
  <si>
    <t>Energy Efficiency</t>
  </si>
  <si>
    <t>Appliances</t>
  </si>
  <si>
    <t>Domestic Hot Water</t>
  </si>
  <si>
    <t>Enclosure</t>
  </si>
  <si>
    <t xml:space="preserve">HVAC </t>
  </si>
  <si>
    <t>Maintenance</t>
  </si>
  <si>
    <t>Lighting</t>
  </si>
  <si>
    <t xml:space="preserve">Miscellaneous </t>
  </si>
  <si>
    <t>Customer Enrollment</t>
  </si>
  <si>
    <t>In Home Education</t>
  </si>
  <si>
    <t>Pilot</t>
  </si>
  <si>
    <t>Energy Efficiency TOTAL</t>
  </si>
  <si>
    <t>Training Center</t>
  </si>
  <si>
    <t>Inspections</t>
  </si>
  <si>
    <t>Marketing and Outreach</t>
  </si>
  <si>
    <t>Statewide Marketing Education and Outreach</t>
  </si>
  <si>
    <t>Measurement and Evaluation  Studies</t>
  </si>
  <si>
    <t>Regulatory Compliance</t>
  </si>
  <si>
    <t>General Administration</t>
  </si>
  <si>
    <t>CPUC Energy Division</t>
  </si>
  <si>
    <t>TOTAL PROGRAM COSTS</t>
  </si>
  <si>
    <t>Funded Outside of ESA Program Budget</t>
  </si>
  <si>
    <t>Indirect Costs</t>
  </si>
  <si>
    <t>NGAT Costs</t>
  </si>
  <si>
    <t>dated May 18, 2018, and Non-Standard Disposition of Mid-Cycle AL 5325, dated December 19, 2018 are not shown on this table but appear on Table 1A.</t>
  </si>
  <si>
    <t>Bar Chart 1 - Total Spent vs. Authorized by Category</t>
  </si>
  <si>
    <t xml:space="preserve"> PY 2018 Energy Savings Assistance Program Annual Report
ESA Program Table 1A
Expenses Funded from 2009-2016 Unspent Program Funds                                                                                                                                                                                                          SOUTHERN CALIFORNIA GAS COMPANY
                                                                                                                                                                                                                                 </t>
  </si>
  <si>
    <t xml:space="preserve">     Appliances</t>
  </si>
  <si>
    <t xml:space="preserve">     Domestic Hot Water</t>
  </si>
  <si>
    <t xml:space="preserve">     Enclosure</t>
  </si>
  <si>
    <t xml:space="preserve">     HVAC</t>
  </si>
  <si>
    <t xml:space="preserve">     Maintenance</t>
  </si>
  <si>
    <t xml:space="preserve">     Customer Enrollment</t>
  </si>
  <si>
    <t>Mult-Family</t>
  </si>
  <si>
    <t>Leveraging - CSD</t>
  </si>
  <si>
    <r>
      <t xml:space="preserve">TOTAL UNSPENT PROGRAM COSTS </t>
    </r>
    <r>
      <rPr>
        <b/>
        <vertAlign val="superscript"/>
        <sz val="10"/>
        <rFont val="Arial"/>
        <family val="2"/>
      </rPr>
      <t>1</t>
    </r>
  </si>
  <si>
    <r>
      <rPr>
        <vertAlign val="superscript"/>
        <sz val="10"/>
        <rFont val="Arial"/>
        <family val="2"/>
      </rPr>
      <t>1</t>
    </r>
    <r>
      <rPr>
        <sz val="10"/>
        <rFont val="Arial"/>
        <family val="2"/>
      </rPr>
      <t xml:space="preserve"> D.16-11-022 specifically directed funding for new initiatives to come from unspent 2009-2016 ESA Program funds and this table does not include unspent funds from the 2017-2020 cycle.</t>
    </r>
  </si>
  <si>
    <t>PY 2018 Energy Savings Assistance Program Annual Report</t>
  </si>
  <si>
    <t>ESA Program Table 2</t>
  </si>
  <si>
    <t>ESA Program Expenses and Energy Savings by Measures Installed</t>
  </si>
  <si>
    <t>ESA Program (Summary)Total</t>
  </si>
  <si>
    <t>ESA Program (First Touch Homes Treated)</t>
  </si>
  <si>
    <t>ESA Program (Re-Treated Homes/Go Backs)</t>
  </si>
  <si>
    <r>
      <t xml:space="preserve">ESA Program (Aliso Canyon - SCG &amp; SCE) </t>
    </r>
    <r>
      <rPr>
        <b/>
        <vertAlign val="superscript"/>
        <sz val="12"/>
        <rFont val="Arial"/>
        <family val="2"/>
      </rPr>
      <t>6</t>
    </r>
  </si>
  <si>
    <t>Year-To-Date Completed &amp; Expensed Installation</t>
  </si>
  <si>
    <t>Units</t>
  </si>
  <si>
    <t>Quantity Installed</t>
  </si>
  <si>
    <r>
      <t xml:space="preserve">kWh </t>
    </r>
    <r>
      <rPr>
        <b/>
        <vertAlign val="superscript"/>
        <sz val="10"/>
        <rFont val="Arial"/>
        <family val="2"/>
      </rPr>
      <t>4</t>
    </r>
    <r>
      <rPr>
        <b/>
        <sz val="10"/>
        <rFont val="Arial"/>
        <family val="2"/>
      </rPr>
      <t xml:space="preserve"> (Annual)</t>
    </r>
  </si>
  <si>
    <r>
      <t xml:space="preserve">kW </t>
    </r>
    <r>
      <rPr>
        <b/>
        <vertAlign val="superscript"/>
        <sz val="10"/>
        <rFont val="Arial"/>
        <family val="2"/>
      </rPr>
      <t>4</t>
    </r>
    <r>
      <rPr>
        <b/>
        <sz val="10"/>
        <rFont val="Arial"/>
        <family val="2"/>
      </rPr>
      <t xml:space="preserve"> (Annual)</t>
    </r>
  </si>
  <si>
    <r>
      <t xml:space="preserve">Therms </t>
    </r>
    <r>
      <rPr>
        <b/>
        <vertAlign val="superscript"/>
        <sz val="10"/>
        <rFont val="Arial"/>
        <family val="2"/>
      </rPr>
      <t>4</t>
    </r>
    <r>
      <rPr>
        <b/>
        <sz val="10"/>
        <rFont val="Arial"/>
        <family val="2"/>
      </rPr>
      <t xml:space="preserve"> (Annual)</t>
    </r>
  </si>
  <si>
    <t xml:space="preserve">Expenses ($) </t>
  </si>
  <si>
    <t xml:space="preserve"> (K+S)</t>
  </si>
  <si>
    <t>(L+T)</t>
  </si>
  <si>
    <t>(M+U)</t>
  </si>
  <si>
    <t>(N+V)</t>
  </si>
  <si>
    <t>(O+W)</t>
  </si>
  <si>
    <t>Each</t>
  </si>
  <si>
    <t xml:space="preserve">Refrigerators </t>
  </si>
  <si>
    <r>
      <t>Microwaves</t>
    </r>
    <r>
      <rPr>
        <vertAlign val="superscript"/>
        <sz val="10"/>
        <rFont val="Arial"/>
        <family val="2"/>
      </rPr>
      <t xml:space="preserve"> 5</t>
    </r>
  </si>
  <si>
    <t>Home</t>
  </si>
  <si>
    <t>New - Combined Showerhead/TSV</t>
  </si>
  <si>
    <t>New - Heat Pump Water Heater</t>
  </si>
  <si>
    <t>New - Thermostat-controlled Shower Valve</t>
  </si>
  <si>
    <t>Caulking</t>
  </si>
  <si>
    <t>HVAC</t>
  </si>
  <si>
    <t>FAU Standing Pilot Conversion</t>
  </si>
  <si>
    <t>Room A/C Replacement</t>
  </si>
  <si>
    <t>Central A/C replacement</t>
  </si>
  <si>
    <t>Heat Pump Replacement</t>
  </si>
  <si>
    <t>Evaporative Cooler (Replacement)</t>
  </si>
  <si>
    <t>Evaporative Cooler (Installation)</t>
  </si>
  <si>
    <t>New - Energy Efficient Fan Control</t>
  </si>
  <si>
    <t>New - Prescriptive Duct Sealing</t>
  </si>
  <si>
    <t>New - High Efficiency Forced Air Unit (HE FAU)</t>
  </si>
  <si>
    <t>New - A/C Time Delay</t>
  </si>
  <si>
    <t>Central A/C Tune up</t>
  </si>
  <si>
    <t xml:space="preserve">Lighting </t>
  </si>
  <si>
    <t>Compact Fluorescent Lights (CFL)</t>
  </si>
  <si>
    <t>Interior Hard wired CFL fixtures</t>
  </si>
  <si>
    <t>Exterior Hard wired CFL fixtures</t>
  </si>
  <si>
    <t>Torchiere</t>
  </si>
  <si>
    <t>Occupancy Sensor</t>
  </si>
  <si>
    <t>LED Night Lights</t>
  </si>
  <si>
    <t>New - LED Diffuse Bulb (60W Replacement)</t>
  </si>
  <si>
    <t>New - LED Reflector Bulb</t>
  </si>
  <si>
    <t>New - LED Reflector Downlight Retrofit Kits</t>
  </si>
  <si>
    <t>New - LED A-Lamps</t>
  </si>
  <si>
    <t>Miscellaneous</t>
  </si>
  <si>
    <t>Pool Pumps</t>
  </si>
  <si>
    <t>Smart Power Strips - Tier 1</t>
  </si>
  <si>
    <t>New - Smart Power Strips - Tier 2</t>
  </si>
  <si>
    <t>Pilots</t>
  </si>
  <si>
    <r>
      <t>Total Households Weatherized</t>
    </r>
    <r>
      <rPr>
        <vertAlign val="superscript"/>
        <sz val="10"/>
        <rFont val="Arial"/>
        <family val="2"/>
      </rPr>
      <t xml:space="preserve"> 2</t>
    </r>
  </si>
  <si>
    <t xml:space="preserve">Households Treated </t>
  </si>
  <si>
    <t>Total (K+S)</t>
  </si>
  <si>
    <t>First Touches</t>
  </si>
  <si>
    <t>Re-treated Homes/Go-Backs</t>
  </si>
  <si>
    <t>Aliso Canyon</t>
  </si>
  <si>
    <t xml:space="preserve"> - Single Family Households Treated</t>
  </si>
  <si>
    <t xml:space="preserve"> - Multi-family Households Treated</t>
  </si>
  <si>
    <t xml:space="preserve"> - Mobile Homes Treated</t>
  </si>
  <si>
    <t>Total Number of Households Treated</t>
  </si>
  <si>
    <r>
      <t xml:space="preserve"># Eligible Households to be Treated for PY </t>
    </r>
    <r>
      <rPr>
        <b/>
        <vertAlign val="superscript"/>
        <sz val="10"/>
        <rFont val="Arial"/>
        <family val="2"/>
      </rPr>
      <t>3</t>
    </r>
  </si>
  <si>
    <t>% of Households Treated</t>
  </si>
  <si>
    <t xml:space="preserve"> - Master-Meter Households Treated</t>
  </si>
  <si>
    <t xml:space="preserve">      minor home repairs.  Minor home repairs predominantly are door jamb repair / replacement, door repair, and window putty.</t>
  </si>
  <si>
    <t>Evergreen Economics  “Impact Evaluation of the 2011 CA Low Income Energy Efficiency Program, Final Report.”  August 30, 2013</t>
  </si>
  <si>
    <t>ESA Program Table 2A</t>
  </si>
  <si>
    <t>ESA Program - CSD Leveraging</t>
  </si>
  <si>
    <r>
      <t xml:space="preserve">kWh </t>
    </r>
    <r>
      <rPr>
        <b/>
        <vertAlign val="superscript"/>
        <sz val="10"/>
        <rFont val="Arial"/>
        <family val="2"/>
      </rPr>
      <t>3</t>
    </r>
    <r>
      <rPr>
        <b/>
        <sz val="10"/>
        <rFont val="Arial"/>
        <family val="2"/>
      </rPr>
      <t xml:space="preserve"> (Annual)</t>
    </r>
  </si>
  <si>
    <r>
      <t xml:space="preserve">kW </t>
    </r>
    <r>
      <rPr>
        <b/>
        <vertAlign val="superscript"/>
        <sz val="10"/>
        <rFont val="Arial"/>
        <family val="2"/>
      </rPr>
      <t>3</t>
    </r>
    <r>
      <rPr>
        <b/>
        <sz val="10"/>
        <rFont val="Arial"/>
        <family val="2"/>
      </rPr>
      <t xml:space="preserve"> (Annual)</t>
    </r>
  </si>
  <si>
    <r>
      <t xml:space="preserve">Therms </t>
    </r>
    <r>
      <rPr>
        <b/>
        <vertAlign val="superscript"/>
        <sz val="10"/>
        <rFont val="Arial"/>
        <family val="2"/>
      </rPr>
      <t>3</t>
    </r>
    <r>
      <rPr>
        <b/>
        <sz val="10"/>
        <rFont val="Arial"/>
        <family val="2"/>
      </rPr>
      <t xml:space="preserve"> (Annual)</t>
    </r>
  </si>
  <si>
    <t>Expenses ($)</t>
  </si>
  <si>
    <r>
      <t>Microwaves</t>
    </r>
    <r>
      <rPr>
        <vertAlign val="superscript"/>
        <sz val="10"/>
        <rFont val="Arial"/>
        <family val="2"/>
      </rPr>
      <t xml:space="preserve"> 4</t>
    </r>
  </si>
  <si>
    <r>
      <t>Air Sealing / Envelope</t>
    </r>
    <r>
      <rPr>
        <vertAlign val="superscript"/>
        <sz val="10"/>
        <rFont val="Arial"/>
        <family val="2"/>
      </rPr>
      <t xml:space="preserve"> 1</t>
    </r>
  </si>
  <si>
    <t>`</t>
  </si>
  <si>
    <t xml:space="preserve"> </t>
  </si>
  <si>
    <r>
      <t xml:space="preserve">Total Households Weatherized </t>
    </r>
    <r>
      <rPr>
        <vertAlign val="superscript"/>
        <sz val="10"/>
        <rFont val="Arial"/>
        <family val="2"/>
      </rPr>
      <t>2</t>
    </r>
  </si>
  <si>
    <t>CSD MF Buildings Treated</t>
  </si>
  <si>
    <t xml:space="preserve"> - Multi-family</t>
  </si>
  <si>
    <r>
      <rPr>
        <vertAlign val="superscript"/>
        <sz val="10"/>
        <rFont val="Arial"/>
        <family val="2"/>
      </rPr>
      <t>2</t>
    </r>
    <r>
      <rPr>
        <sz val="10"/>
        <rFont val="Arial"/>
        <family val="2"/>
      </rPr>
      <t xml:space="preserve"> Weatherization may consist of attic insulation, attic access weatherization, weatherstripping - door, caulking, &amp; minor home repairs.</t>
    </r>
  </si>
  <si>
    <r>
      <rPr>
        <vertAlign val="superscript"/>
        <sz val="10"/>
        <rFont val="Arial"/>
        <family val="2"/>
      </rPr>
      <t>3</t>
    </r>
    <r>
      <rPr>
        <sz val="10"/>
        <rFont val="Arial"/>
        <family val="2"/>
      </rPr>
      <t xml:space="preserve"> All savings are calculated based on the following sources:</t>
    </r>
  </si>
  <si>
    <r>
      <rPr>
        <vertAlign val="superscript"/>
        <sz val="10"/>
        <rFont val="Arial"/>
        <family val="2"/>
      </rPr>
      <t>4</t>
    </r>
    <r>
      <rPr>
        <sz val="10"/>
        <rFont val="Arial"/>
        <family val="2"/>
      </rPr>
      <t xml:space="preserve"> Microwave savings are from ECONorthWest Studies received in December of 2011.</t>
    </r>
  </si>
  <si>
    <t>ESA Program Table 2B</t>
  </si>
  <si>
    <r>
      <t>Microwaves</t>
    </r>
    <r>
      <rPr>
        <vertAlign val="superscript"/>
        <sz val="10"/>
        <rFont val="Arial"/>
        <family val="2"/>
      </rPr>
      <t xml:space="preserve"> 3</t>
    </r>
  </si>
  <si>
    <r>
      <t xml:space="preserve">Air Sealing / Envelope </t>
    </r>
    <r>
      <rPr>
        <vertAlign val="superscript"/>
        <sz val="10"/>
        <rFont val="Arial"/>
        <family val="2"/>
      </rPr>
      <t>4</t>
    </r>
  </si>
  <si>
    <t>Ancillary Services</t>
  </si>
  <si>
    <r>
      <t>Commissioning</t>
    </r>
    <r>
      <rPr>
        <vertAlign val="superscript"/>
        <sz val="10"/>
        <rFont val="Arial"/>
        <family val="2"/>
      </rPr>
      <t xml:space="preserve"> 5</t>
    </r>
  </si>
  <si>
    <t>Audit</t>
  </si>
  <si>
    <r>
      <t>Administration</t>
    </r>
    <r>
      <rPr>
        <vertAlign val="superscript"/>
        <sz val="10"/>
        <rFont val="Arial"/>
        <family val="2"/>
      </rPr>
      <t xml:space="preserve"> 6</t>
    </r>
  </si>
  <si>
    <r>
      <t xml:space="preserve">Total Multifamily Buildings Weatherized </t>
    </r>
    <r>
      <rPr>
        <vertAlign val="superscript"/>
        <sz val="10"/>
        <rFont val="Arial"/>
        <family val="2"/>
      </rPr>
      <t>7</t>
    </r>
  </si>
  <si>
    <t>Multifamily Buildings Treated</t>
  </si>
  <si>
    <t xml:space="preserve"> - Multifamily</t>
  </si>
  <si>
    <r>
      <rPr>
        <vertAlign val="superscript"/>
        <sz val="10"/>
        <rFont val="Arial"/>
        <family val="2"/>
      </rPr>
      <t xml:space="preserve">1 </t>
    </r>
    <r>
      <rPr>
        <sz val="10"/>
        <rFont val="Arial"/>
        <family val="2"/>
      </rPr>
      <t>Applicable to Deed-Restricted, government and non-profit owned multi-family buildings described in D.16-11-022 where 65% of tenants are income eligible based on CPUC  income requirements of at or below 200% of the Federal Poverty Guidelines.</t>
    </r>
  </si>
  <si>
    <r>
      <rPr>
        <vertAlign val="superscript"/>
        <sz val="10"/>
        <rFont val="Arial"/>
        <family val="2"/>
      </rPr>
      <t>2</t>
    </r>
    <r>
      <rPr>
        <sz val="10"/>
        <rFont val="Arial"/>
        <family val="2"/>
      </rPr>
      <t xml:space="preserve"> All savings are calculated based on the following sources:</t>
    </r>
  </si>
  <si>
    <r>
      <rPr>
        <vertAlign val="superscript"/>
        <sz val="10"/>
        <rFont val="Arial"/>
        <family val="2"/>
      </rPr>
      <t>3</t>
    </r>
    <r>
      <rPr>
        <sz val="10"/>
        <rFont val="Arial"/>
        <family val="2"/>
      </rPr>
      <t xml:space="preserve"> Microwave savings are from ECONorthWest Studies received in December of 2011</t>
    </r>
  </si>
  <si>
    <r>
      <rPr>
        <vertAlign val="superscript"/>
        <sz val="10"/>
        <rFont val="Arial"/>
        <family val="2"/>
      </rPr>
      <t>5</t>
    </r>
    <r>
      <rPr>
        <sz val="10"/>
        <rFont val="Arial"/>
        <family val="2"/>
      </rPr>
      <t xml:space="preserve"> Refers to optimizing the installation of the measure installed such as retrofitting pipes, etc.</t>
    </r>
  </si>
  <si>
    <r>
      <rPr>
        <vertAlign val="superscript"/>
        <sz val="10"/>
        <rFont val="Arial"/>
        <family val="2"/>
      </rPr>
      <t xml:space="preserve">6  </t>
    </r>
    <r>
      <rPr>
        <sz val="10"/>
        <rFont val="Arial"/>
        <family val="2"/>
      </rPr>
      <t>Per D.16-11-022 at p.210, the CPUC imposes a cap of 10% of ESA Program funds for administrative activities and a ceiling of 20% for direct implementation non-incentive costs.</t>
    </r>
  </si>
  <si>
    <r>
      <rPr>
        <vertAlign val="superscript"/>
        <sz val="10"/>
        <rFont val="Arial"/>
        <family val="2"/>
      </rPr>
      <t>7</t>
    </r>
    <r>
      <rPr>
        <sz val="10"/>
        <rFont val="Arial"/>
        <family val="2"/>
      </rPr>
      <t xml:space="preserve"> Weatherization may consist of attic insulation, attic access weatherization, weatherstripping - door, caulking, &amp; minor home repairs.</t>
    </r>
  </si>
  <si>
    <r>
      <rPr>
        <vertAlign val="superscript"/>
        <sz val="10"/>
        <rFont val="Arial"/>
        <family val="2"/>
      </rPr>
      <t>8</t>
    </r>
    <r>
      <rPr>
        <sz val="10"/>
        <rFont val="Arial"/>
        <family val="2"/>
      </rPr>
      <t xml:space="preserve"> Costs related to direct implementation (DI) in the amount of $199,529 are currently excluded from this table due to the fact that no DI category exist in this current table format.  Total MF CAM amount including DI costs are $223,581.</t>
    </r>
  </si>
  <si>
    <t xml:space="preserve">PY 2018  Energy Savings Assistance Program Annual Report
ESA Program Table 3
Program Cost Effectiveness                                                                                                           SOUTHERN CALIFORNIA GAS COMPANY                                                                                                                                                                                                       </t>
  </si>
  <si>
    <t>Ratio of Benefits Over Costs</t>
  </si>
  <si>
    <t>Net Benefits  $</t>
  </si>
  <si>
    <t>Program
Year</t>
  </si>
  <si>
    <t>ESACET</t>
  </si>
  <si>
    <t>Resource TRC</t>
  </si>
  <si>
    <t>Notes:</t>
  </si>
  <si>
    <t>- All program measures "resource and non-resource measures" are included in the ESACET.  Only measures considered "resource measures" are included in the Resource TRC.</t>
  </si>
  <si>
    <t xml:space="preserve">- The ESACET includes energy and non-energy benefits and all program costs including measure, installation, and administrative costs.  </t>
  </si>
  <si>
    <t>- The Resource TRC includes energy benefits and program measure and installation costs.</t>
  </si>
  <si>
    <t>- Ordering Paragraph 34 of D.14-08-030 adopts the 2013 ESA Impact Evaluation. The results from that study were used in this Annual Report.</t>
  </si>
  <si>
    <t>- Ordering Paragraph 43 of D.14-08-030 directs the application of the two new cost effectiveness tests, ESACET and Resource TRC.</t>
  </si>
  <si>
    <r>
      <t xml:space="preserve">2018 Energy Savings </t>
    </r>
    <r>
      <rPr>
        <b/>
        <vertAlign val="superscript"/>
        <sz val="11"/>
        <rFont val="Arial"/>
        <family val="2"/>
      </rPr>
      <t>2</t>
    </r>
  </si>
  <si>
    <t>Customer</t>
  </si>
  <si>
    <t>Housing Type</t>
  </si>
  <si>
    <t># Homes Treated</t>
  </si>
  <si>
    <t>(mWh)</t>
  </si>
  <si>
    <t>MW</t>
  </si>
  <si>
    <t>(mTherm)</t>
  </si>
  <si>
    <t>2018
Expenses</t>
  </si>
  <si>
    <t>Gas and Electric Customers</t>
  </si>
  <si>
    <t>Owners - Total</t>
  </si>
  <si>
    <t xml:space="preserve">Single Family </t>
  </si>
  <si>
    <t>Multi Family</t>
  </si>
  <si>
    <t xml:space="preserve">Mobile Homes </t>
  </si>
  <si>
    <t>Renters - Total</t>
  </si>
  <si>
    <t>Single Family</t>
  </si>
  <si>
    <t>Mobile Homes</t>
  </si>
  <si>
    <t>Electric Customers (only)</t>
  </si>
  <si>
    <t>Gas Customers (only)</t>
  </si>
  <si>
    <t>Gas and Electric Total</t>
  </si>
  <si>
    <t>Multi Family Common Area Bldgs - Total</t>
  </si>
  <si>
    <t>Totals:</t>
  </si>
  <si>
    <r>
      <rPr>
        <vertAlign val="superscript"/>
        <sz val="10"/>
        <rFont val="Arial"/>
        <family val="2"/>
      </rPr>
      <t>1</t>
    </r>
    <r>
      <rPr>
        <sz val="10"/>
        <rFont val="Arial"/>
        <family val="2"/>
      </rPr>
      <t xml:space="preserve"> Summary data which includes ESA Program, CSD Leveraging, and MF efforts.</t>
    </r>
  </si>
  <si>
    <r>
      <rPr>
        <vertAlign val="superscript"/>
        <sz val="10"/>
        <rFont val="Arial"/>
        <family val="2"/>
      </rPr>
      <t>2</t>
    </r>
    <r>
      <rPr>
        <sz val="10"/>
        <rFont val="Arial"/>
        <family val="2"/>
      </rPr>
      <t xml:space="preserve"> Ordering Paragraph 34 of D.14-08-030 adopts the 2013 ESA Impact Evaluation. The results from that study were used in this Annual Report.</t>
    </r>
  </si>
  <si>
    <t xml:space="preserve">Penetration History </t>
  </si>
  <si>
    <t>Year</t>
  </si>
  <si>
    <r>
      <t xml:space="preserve">Homes Treated </t>
    </r>
    <r>
      <rPr>
        <b/>
        <vertAlign val="superscript"/>
        <sz val="11"/>
        <rFont val="Arial"/>
        <family val="2"/>
      </rPr>
      <t>3</t>
    </r>
  </si>
  <si>
    <r>
      <t xml:space="preserve">Ineligible &amp; Unwilling </t>
    </r>
    <r>
      <rPr>
        <b/>
        <vertAlign val="superscript"/>
        <sz val="11"/>
        <rFont val="Arial"/>
        <family val="2"/>
      </rPr>
      <t>4</t>
    </r>
  </si>
  <si>
    <r>
      <t xml:space="preserve">Estimated Eligible in Current Year </t>
    </r>
    <r>
      <rPr>
        <b/>
        <vertAlign val="superscript"/>
        <sz val="11"/>
        <rFont val="Arial"/>
        <family val="2"/>
      </rPr>
      <t>5</t>
    </r>
  </si>
  <si>
    <t xml:space="preserve"> Current Year Penetration Rate for Homes Treated</t>
  </si>
  <si>
    <t>Total Homes Treated since 2002</t>
  </si>
  <si>
    <r>
      <rPr>
        <vertAlign val="superscript"/>
        <sz val="10"/>
        <rFont val="Arial"/>
        <family val="2"/>
      </rPr>
      <t>3</t>
    </r>
    <r>
      <rPr>
        <sz val="10"/>
        <rFont val="Arial"/>
        <family val="2"/>
      </rPr>
      <t xml:space="preserve"> Homes treated since 2002 are reported to track progress toward meeting the 2020 Programmatic Initiative. Also it includes first touches, go-back/retreatment, and CSD leveraging authorized in D.16-11-022 and D.17-12-009.</t>
    </r>
  </si>
  <si>
    <r>
      <rPr>
        <vertAlign val="superscript"/>
        <sz val="10"/>
        <rFont val="Arial"/>
        <family val="2"/>
      </rPr>
      <t>4</t>
    </r>
    <r>
      <rPr>
        <sz val="10"/>
        <rFont val="Arial"/>
        <family val="2"/>
      </rPr>
      <t xml:space="preserve"> Ineligible &amp; Unwilling defined in ESA Table 8.</t>
    </r>
  </si>
  <si>
    <r>
      <rPr>
        <vertAlign val="superscript"/>
        <sz val="10"/>
        <rFont val="Arial"/>
        <family val="2"/>
      </rPr>
      <t>5</t>
    </r>
    <r>
      <rPr>
        <sz val="10"/>
        <rFont val="Arial"/>
        <family val="2"/>
      </rPr>
      <t xml:space="preserve"> Based on Attachment F of D.12-08-044, D.14-08-030, and Ordering Paragraph 79 of D.16-11-022.</t>
    </r>
  </si>
  <si>
    <t>Utility in Shared Service Territory</t>
  </si>
  <si>
    <t>Eligible Households in Shared Service Territory</t>
  </si>
  <si>
    <t>Eligible households treated by both utilities in shared service territory</t>
  </si>
  <si>
    <t>PG&amp;E</t>
  </si>
  <si>
    <t>SCE</t>
  </si>
  <si>
    <t>SDG&amp;E</t>
  </si>
  <si>
    <t>Contractor</t>
  </si>
  <si>
    <r>
      <t xml:space="preserve">County </t>
    </r>
    <r>
      <rPr>
        <b/>
        <vertAlign val="superscript"/>
        <sz val="11"/>
        <rFont val="Arial"/>
        <family val="2"/>
      </rPr>
      <t>2</t>
    </r>
  </si>
  <si>
    <t>Contractor Type
(Check one or more if applicable)</t>
  </si>
  <si>
    <r>
      <t xml:space="preserve">2018 Annual 
Expenditures </t>
    </r>
    <r>
      <rPr>
        <b/>
        <vertAlign val="superscript"/>
        <sz val="11"/>
        <rFont val="Arial"/>
        <family val="2"/>
      </rPr>
      <t>3</t>
    </r>
  </si>
  <si>
    <t>Private</t>
  </si>
  <si>
    <t>CBO</t>
  </si>
  <si>
    <t>WMDVBE</t>
  </si>
  <si>
    <t>LIHEAP</t>
  </si>
  <si>
    <t>ADVANCED CONTRACTING SERVICES INC</t>
  </si>
  <si>
    <t>Ke</t>
  </si>
  <si>
    <t>x</t>
  </si>
  <si>
    <t>AMERICAN ECO SERVICES INC</t>
  </si>
  <si>
    <t>SD, Sba, SLO</t>
  </si>
  <si>
    <t>AMERICAN INSULATION INC</t>
  </si>
  <si>
    <t>R, I</t>
  </si>
  <si>
    <t>APPLIANCE RECYCLING CENTERS OF</t>
  </si>
  <si>
    <t>LA</t>
  </si>
  <si>
    <t>ARCA RECYCLING INC</t>
  </si>
  <si>
    <t>ASIAN PACIFIC AMERICAN COMMUNITY</t>
  </si>
  <si>
    <t>ASSERT INC</t>
  </si>
  <si>
    <t>LA, Ke</t>
  </si>
  <si>
    <t>ASSOCIATED CONSTRUCTION SERVICES</t>
  </si>
  <si>
    <t>LA, OC, Sbe, R</t>
  </si>
  <si>
    <t>AVALON CARVER COMMUNITY CENTER INC</t>
  </si>
  <si>
    <t>BUSINESS ECONOMIC ANALYS &amp; RESEARCH</t>
  </si>
  <si>
    <t>B&amp;W FURNACE SERVICE INC</t>
  </si>
  <si>
    <t>CAMPESINOS UNIDOS INC</t>
  </si>
  <si>
    <t>COMMUNITY ACTION COMMISSION</t>
  </si>
  <si>
    <t>Sba</t>
  </si>
  <si>
    <t>COMMUNITY ACTION OF VENTURA COUNTY</t>
  </si>
  <si>
    <t>V, LA</t>
  </si>
  <si>
    <t>COMMUNITY ACTION PARTNERSHIP</t>
  </si>
  <si>
    <t>Sbe</t>
  </si>
  <si>
    <t>COMMUNITY ACTION PARTNERSHIP OF</t>
  </si>
  <si>
    <t xml:space="preserve">SLO, </t>
  </si>
  <si>
    <t>DOMINION REAL ESTATE CORPORATION</t>
  </si>
  <si>
    <t>COMMUNITY ACTION PARTNERSHIP OF O C</t>
  </si>
  <si>
    <t>OC</t>
  </si>
  <si>
    <t>COMMUNITY ACTION PARTNERSHIP OF RIVERSIDE</t>
  </si>
  <si>
    <t>R</t>
  </si>
  <si>
    <t>COMMUNITY ENHANCEMENT SERVICES</t>
  </si>
  <si>
    <t>EAGLE SYSTEMS INTERNATIONAL INC</t>
  </si>
  <si>
    <t>LA, R, T, Ki</t>
  </si>
  <si>
    <t>EAST LOS ANGELES COMMUNITY UNION</t>
  </si>
  <si>
    <t>LA, R, OC, Sbe</t>
  </si>
  <si>
    <t>EAST SAN GABRIEL VALLEY CONSORTIUM</t>
  </si>
  <si>
    <t>ECO IMPRINTS INC</t>
  </si>
  <si>
    <t>SF</t>
  </si>
  <si>
    <t>ECONO WEST INC</t>
  </si>
  <si>
    <t>Energy Services &amp; Technologies, Inc</t>
  </si>
  <si>
    <t>LA, OC, R, Sbe</t>
  </si>
  <si>
    <t>ENVIRONMENTAL ASSESSMENT SERVICES</t>
  </si>
  <si>
    <t>I, LA, OC, R, Sbe</t>
  </si>
  <si>
    <t>FCI MANAGEMENT CONSULTANTS</t>
  </si>
  <si>
    <t>LA, OC, SD</t>
  </si>
  <si>
    <t>GARCIA &amp; SONS HOME IMPROVEMENT INC</t>
  </si>
  <si>
    <t>Ke, LA, T, Ki, F</t>
  </si>
  <si>
    <t>GARCIA &amp; SONS HOME IMPROVMENT</t>
  </si>
  <si>
    <t>HARRISON AIR CONDITIONING</t>
  </si>
  <si>
    <t>R, Sbe, I</t>
  </si>
  <si>
    <t>HIGHLANDS ENERGY SERVICES INC</t>
  </si>
  <si>
    <t>T, Ki, F</t>
  </si>
  <si>
    <t>JOHN HARRISON CONTRACTING INC</t>
  </si>
  <si>
    <t>R, Sbe</t>
  </si>
  <si>
    <t>LONG BEACH COMMUNITY</t>
  </si>
  <si>
    <t>MARAVILLA FOUNDATION</t>
  </si>
  <si>
    <t>LA, OC, Sbe, R, K</t>
  </si>
  <si>
    <t>MASCO CONTRACTOR SERVICES OF</t>
  </si>
  <si>
    <t>LA, R, Sbe, I, Ke, Ki, Tu</t>
  </si>
  <si>
    <t>OASIS AIR CONDITIONING</t>
  </si>
  <si>
    <t>PACIFIC ASIAN CONSORTIUM IN</t>
  </si>
  <si>
    <t>ALL, LA, OC, V, Sbe, R, SFERN</t>
  </si>
  <si>
    <t>PACIFIC COAST ENERGY CONSERVATION</t>
  </si>
  <si>
    <t>PROTEUS INC</t>
  </si>
  <si>
    <t>T, LA, OC, V, Sbe, R, I, SC, SFERN, Ki, Ke, Sba, SLO, F</t>
  </si>
  <si>
    <t>QUALITY CONSERVATION SERVICES INC</t>
  </si>
  <si>
    <t>LA, OC, Sbe, R, SC, SF, CC, S</t>
  </si>
  <si>
    <t>RELIABLE ENERGY MANAGEMENT INC</t>
  </si>
  <si>
    <t>LA, OC, V, Sbe, R, SFERN, T, Ki, Ke, Sba, SLO, F</t>
  </si>
  <si>
    <t>RICHARD HEATH &amp; ASSOCIATES INC</t>
  </si>
  <si>
    <t>ALL, LA, OC, V, Sbe, R, I, Ke, Sba, SLO</t>
  </si>
  <si>
    <t>SIERRA WEATHERIZATION COMPANY INC</t>
  </si>
  <si>
    <t>LA, V, OC, SC, AL, Scr</t>
  </si>
  <si>
    <t>SILICON VALLEY FOUNDATION</t>
  </si>
  <si>
    <t>SC, OC, LA</t>
  </si>
  <si>
    <t>SOCO AIR CONDITIONING CO</t>
  </si>
  <si>
    <t>SPECIALTY AC HEAT</t>
  </si>
  <si>
    <t>SBN, LA, RIVR, SFERN</t>
  </si>
  <si>
    <t>SPECIALTY AC HEAT INC</t>
  </si>
  <si>
    <t>SBN, LA, RIVR, SFERN, OC</t>
  </si>
  <si>
    <t>STAPLES &amp; ASSOCIATES</t>
  </si>
  <si>
    <t>T, Ki, F, Ke</t>
  </si>
  <si>
    <t>SOUTHEAST COMMUNITY DEVELOPMENT</t>
  </si>
  <si>
    <t>SYNERGY MECHANICAL AIR CONDITIONING</t>
  </si>
  <si>
    <t>Sbe, LA, R, SFERN</t>
  </si>
  <si>
    <t>TONY'S HEATING &amp; A/C SERVICE INC.</t>
  </si>
  <si>
    <t>LA, OC, SFERN</t>
  </si>
  <si>
    <t>TRI-STATE HOME IMPROVEMENTS INC</t>
  </si>
  <si>
    <t>TRUTEAM OF CALIFORNIA INC</t>
  </si>
  <si>
    <t>LA, R, Sbe, I, Ke, Ki, Tu, OC, V, T, F, SFERN</t>
  </si>
  <si>
    <t>VETERANS IN COMMUNITY SERVICES INC</t>
  </si>
  <si>
    <t>WATTS LABOR COMMUNITY ACTION COMM</t>
  </si>
  <si>
    <t>WESTERN INSULATION LP</t>
  </si>
  <si>
    <t>WINEGARD ENERGY</t>
  </si>
  <si>
    <t>Total Contractor Expenditures</t>
  </si>
  <si>
    <r>
      <rPr>
        <b/>
        <vertAlign val="superscript"/>
        <sz val="11"/>
        <rFont val="Arial"/>
        <family val="2"/>
      </rPr>
      <t>2</t>
    </r>
    <r>
      <rPr>
        <b/>
        <sz val="11"/>
        <rFont val="Arial"/>
        <family val="2"/>
      </rPr>
      <t xml:space="preserve"> Key</t>
    </r>
  </si>
  <si>
    <t>Alameda</t>
  </si>
  <si>
    <t>AL</t>
  </si>
  <si>
    <t>Los Angeles</t>
  </si>
  <si>
    <t>Orange County</t>
  </si>
  <si>
    <t>Ventura</t>
  </si>
  <si>
    <t>V</t>
  </si>
  <si>
    <t>San Bernadino</t>
  </si>
  <si>
    <t>Riverside</t>
  </si>
  <si>
    <t>Imperial</t>
  </si>
  <si>
    <t>I</t>
  </si>
  <si>
    <t>Tulare</t>
  </si>
  <si>
    <t>T</t>
  </si>
  <si>
    <t>Kings</t>
  </si>
  <si>
    <t>Ki</t>
  </si>
  <si>
    <t>Kern</t>
  </si>
  <si>
    <t>Santa Barbara</t>
  </si>
  <si>
    <t>San Luis Obispo</t>
  </si>
  <si>
    <t>SLO</t>
  </si>
  <si>
    <t>Fresno</t>
  </si>
  <si>
    <t>F</t>
  </si>
  <si>
    <t>San Diego</t>
  </si>
  <si>
    <t>SD</t>
  </si>
  <si>
    <t>San Fernando</t>
  </si>
  <si>
    <t>SFERN</t>
  </si>
  <si>
    <t>Santa Clara</t>
  </si>
  <si>
    <t>SC</t>
  </si>
  <si>
    <t>San Francisco</t>
  </si>
  <si>
    <t>Santa Cruz</t>
  </si>
  <si>
    <t>Scr</t>
  </si>
  <si>
    <t>Contra Costa</t>
  </si>
  <si>
    <t>CC</t>
  </si>
  <si>
    <t>Solano</t>
  </si>
  <si>
    <t>S</t>
  </si>
  <si>
    <t>Unit of Measure</t>
  </si>
  <si>
    <t xml:space="preserve">CBO/WMDVBE </t>
  </si>
  <si>
    <t xml:space="preserve">Non-CBO/WMDVBE </t>
  </si>
  <si>
    <t>2018 Program Total</t>
  </si>
  <si>
    <t>Installations</t>
  </si>
  <si>
    <t>Dwellings</t>
  </si>
  <si>
    <t>Costs</t>
  </si>
  <si>
    <t>Units Installed</t>
  </si>
  <si>
    <t xml:space="preserve">Households </t>
  </si>
  <si>
    <r>
      <t xml:space="preserve">Costs </t>
    </r>
    <r>
      <rPr>
        <b/>
        <vertAlign val="superscript"/>
        <sz val="9"/>
        <rFont val="Arial"/>
        <family val="2"/>
      </rPr>
      <t>2</t>
    </r>
  </si>
  <si>
    <t>Cost/ Unit</t>
  </si>
  <si>
    <t>Cost/ 
Household</t>
  </si>
  <si>
    <t>$</t>
  </si>
  <si>
    <t xml:space="preserve"> -   </t>
  </si>
  <si>
    <t>Refrigerators (N/A)</t>
  </si>
  <si>
    <t>Microwaves (N/A)</t>
  </si>
  <si>
    <t>New - Combined Showerhead/TSV (N/A)</t>
  </si>
  <si>
    <t>New - Heat Pump Water Heater (N/A)</t>
  </si>
  <si>
    <t>Air Sealing / Envelope</t>
  </si>
  <si>
    <t>Attic Insulation</t>
  </si>
  <si>
    <t>FAU Standing Pilot Light Conversion</t>
  </si>
  <si>
    <t>Room A/C Replacement (N/A)</t>
  </si>
  <si>
    <t>Central A/C Replacement (N/A)</t>
  </si>
  <si>
    <t>Heat Pump Replacement (N/A)</t>
  </si>
  <si>
    <t>Evaporative Coolers (Replacement) (N/A)</t>
  </si>
  <si>
    <t>Evaporative Coolers (Installation) (N/A)</t>
  </si>
  <si>
    <t>Duct Testing and Sealing (N/A)</t>
  </si>
  <si>
    <t>New - Energy Efficient Fan Control (N/A)</t>
  </si>
  <si>
    <t>New - High Efficiency Forced Air Unit (HE FAU) (N/A)</t>
  </si>
  <si>
    <t>New - A/C Time Delay (N/A)</t>
  </si>
  <si>
    <t>Central A/C Tune-up (N/A)</t>
  </si>
  <si>
    <t>Evaporative Cooler Maintenance (N/A)</t>
  </si>
  <si>
    <t>Compact Fluorescent Lights (CFLs) (N/A)</t>
  </si>
  <si>
    <t>Interior Hard wired CFL fixtures (N/A)</t>
  </si>
  <si>
    <t>Exterior Hard wired CFL fixtures (N/A)</t>
  </si>
  <si>
    <t>Torchiere (N/A)</t>
  </si>
  <si>
    <t>Occupancy Sensor (N/A)</t>
  </si>
  <si>
    <t>LED Night Lights (N/A)</t>
  </si>
  <si>
    <t>New - LED Diffuse Bulb (60W Replacement) (N/A)</t>
  </si>
  <si>
    <t>New - LED Reflector Bulb (N/A)</t>
  </si>
  <si>
    <t>New - LED Reflector Downlight Retrofit Kits (N/A)</t>
  </si>
  <si>
    <t>New - LED A-Lamps (N/A)</t>
  </si>
  <si>
    <t>Pool Pumps (N/A)</t>
  </si>
  <si>
    <t>Smart Power Strips (N/A)</t>
  </si>
  <si>
    <t>New - Smart Power Strips - Tier 2 (N/A)</t>
  </si>
  <si>
    <t xml:space="preserve">Commissioning </t>
  </si>
  <si>
    <t xml:space="preserve">Administration </t>
  </si>
  <si>
    <r>
      <rPr>
        <vertAlign val="superscript"/>
        <sz val="10"/>
        <rFont val="Arial"/>
        <family val="2"/>
      </rPr>
      <t>1</t>
    </r>
    <r>
      <rPr>
        <sz val="10"/>
        <rFont val="Arial"/>
        <family val="2"/>
      </rPr>
      <t xml:space="preserve"> Summary data which includes ESA Program, CSD Leveraging, and MF Common Area efforts.</t>
    </r>
  </si>
  <si>
    <r>
      <rPr>
        <vertAlign val="superscript"/>
        <sz val="10"/>
        <rFont val="Arial"/>
        <family val="2"/>
      </rPr>
      <t>2</t>
    </r>
    <r>
      <rPr>
        <sz val="10"/>
        <rFont val="Arial"/>
        <family val="2"/>
      </rPr>
      <t xml:space="preserve"> The Total Savings/Expenditures amount does not include credits, expenses, or required adjustments that are reflected in ESA Program Table 1.  </t>
    </r>
  </si>
  <si>
    <t xml:space="preserve">Domestic Hot Water </t>
  </si>
  <si>
    <t xml:space="preserve">Enclosure </t>
  </si>
  <si>
    <t>Reason Provided</t>
  </si>
  <si>
    <t>County</t>
  </si>
  <si>
    <t>Customer Unwilling/Declined Program Measures</t>
  </si>
  <si>
    <t>Customer Unavailable -Scheduling Conflicts</t>
  </si>
  <si>
    <t>Hazardous Environment (unsafe/unclean)</t>
  </si>
  <si>
    <t>Landlord Refused to Authorize Participation</t>
  </si>
  <si>
    <t>Household Income Exceeds Allowable Limits</t>
  </si>
  <si>
    <t>Unable to Provide Required Documentation</t>
  </si>
  <si>
    <t>Other Infeasible/ Ineligible</t>
  </si>
  <si>
    <t>Orange</t>
  </si>
  <si>
    <t>San Bernardino</t>
  </si>
  <si>
    <r>
      <rPr>
        <vertAlign val="superscript"/>
        <sz val="10"/>
        <rFont val="Arial"/>
        <family val="2"/>
      </rPr>
      <t>1</t>
    </r>
    <r>
      <rPr>
        <sz val="10"/>
        <rFont val="Arial"/>
        <family val="2"/>
      </rPr>
      <t xml:space="preserve"> Summary data which includes ESA Program and CSD Leveraging efforts.</t>
    </r>
  </si>
  <si>
    <t>ESA Coordinated Treatment (SCE and SoCalGas only)</t>
  </si>
  <si>
    <r>
      <t xml:space="preserve">Reason Why Household did not Receive Additional Measures from one Utility or Partnering Agency </t>
    </r>
    <r>
      <rPr>
        <b/>
        <vertAlign val="superscript"/>
        <sz val="10"/>
        <rFont val="Arial"/>
        <family val="2"/>
      </rPr>
      <t>1</t>
    </r>
  </si>
  <si>
    <r>
      <t xml:space="preserve"># of Households Received Measures from one Utility, but not other Utility or Partnering Agency </t>
    </r>
    <r>
      <rPr>
        <b/>
        <vertAlign val="superscript"/>
        <sz val="10"/>
        <rFont val="Arial"/>
        <family val="2"/>
      </rPr>
      <t>2</t>
    </r>
  </si>
  <si>
    <t># of Customer Unwilling/Declined Program Measures</t>
  </si>
  <si>
    <t># of Customer Unavailable -Scheduling Conflicts</t>
  </si>
  <si>
    <t># of Hazardous Environment (unsafe/unclean)</t>
  </si>
  <si>
    <t># of Landlord Refused to Authorize Participation</t>
  </si>
  <si>
    <t># of Other Infeasible/ Ineligible</t>
  </si>
  <si>
    <t>Measure Description</t>
  </si>
  <si>
    <t>2018
Number 
Installed</t>
  </si>
  <si>
    <t>Per Measure 
Electric 
Impact  
(kWh)</t>
  </si>
  <si>
    <t>Per 
Measure 
Gas Impact 
(Therms)</t>
  </si>
  <si>
    <t>Effective 
Useful 
Life 
(EUL)</t>
  </si>
  <si>
    <t xml:space="preserve">2018
Total 
Measure 
Life Cycle 
Bill Savings </t>
  </si>
  <si>
    <t>Refrigerators</t>
  </si>
  <si>
    <r>
      <t xml:space="preserve">Microwaves </t>
    </r>
    <r>
      <rPr>
        <vertAlign val="superscript"/>
        <sz val="10"/>
        <rFont val="Arial"/>
        <family val="2"/>
      </rPr>
      <t>2</t>
    </r>
  </si>
  <si>
    <t>New - Thermostatic Tub Spout</t>
  </si>
  <si>
    <t>Central A/C Replacement</t>
  </si>
  <si>
    <t>Evaporative Coolers (Replacement)</t>
  </si>
  <si>
    <t>Evaporative Coolers (Installation)</t>
  </si>
  <si>
    <t>Central A/C Tune-up</t>
  </si>
  <si>
    <t>Evaporative Cooler Maintenance</t>
  </si>
  <si>
    <t>Compact Fluorescent Lights (CFLs)</t>
  </si>
  <si>
    <t>Smart Power Strips</t>
  </si>
  <si>
    <t>Total Homes Served By the Program</t>
  </si>
  <si>
    <t>Life Cycle Bill Savings Per Home</t>
  </si>
  <si>
    <r>
      <rPr>
        <vertAlign val="superscript"/>
        <sz val="10"/>
        <rFont val="Arial"/>
        <family val="2"/>
      </rPr>
      <t>1</t>
    </r>
    <r>
      <rPr>
        <sz val="10"/>
        <rFont val="Arial"/>
        <family val="2"/>
      </rPr>
      <t xml:space="preserve"> Summary data which includes ESA Program, CSD Leveraging, and MF common area efforts.</t>
    </r>
  </si>
  <si>
    <r>
      <rPr>
        <vertAlign val="superscript"/>
        <sz val="10"/>
        <rFont val="Arial"/>
        <family val="2"/>
      </rPr>
      <t>2</t>
    </r>
    <r>
      <rPr>
        <sz val="10"/>
        <rFont val="Arial"/>
        <family val="2"/>
      </rPr>
      <t xml:space="preserve"> For microwaves, the savings estimate comes from a separate analysis completed by Evergreen Economics.  A reasonable estimate for the usage of the microwave, which would be shown as negative kWh, is not available at this time; however, we expect this to be addressed in the next impact evaluation.</t>
    </r>
  </si>
  <si>
    <r>
      <rPr>
        <vertAlign val="superscript"/>
        <sz val="10"/>
        <rFont val="Arial"/>
        <family val="2"/>
      </rPr>
      <t>3</t>
    </r>
    <r>
      <rPr>
        <sz val="10"/>
        <rFont val="Arial"/>
        <family val="2"/>
      </rPr>
      <t xml:space="preserve"> Ordering Paragraph 34 of D.14-08-030 adopts the 2013 ESA Impact Evaluation. The results from that study were used in this Annual Report. </t>
    </r>
  </si>
  <si>
    <t>Note: The applicable MF common area measures will need to be reflected in the appropriate subsections above.</t>
  </si>
  <si>
    <t>$/kWh</t>
  </si>
  <si>
    <r>
      <t>$/Therm</t>
    </r>
    <r>
      <rPr>
        <b/>
        <vertAlign val="superscript"/>
        <sz val="11"/>
        <rFont val="Arial"/>
        <family val="2"/>
      </rPr>
      <t>2</t>
    </r>
  </si>
  <si>
    <r>
      <rPr>
        <vertAlign val="superscript"/>
        <sz val="10"/>
        <rFont val="Arial"/>
        <family val="2"/>
      </rPr>
      <t>2</t>
    </r>
    <r>
      <rPr>
        <sz val="10"/>
        <rFont val="Arial"/>
        <family val="2"/>
      </rPr>
      <t xml:space="preserve"> Actual 2018 energy rate per therm paid by ESA Program participants. Energy rate beyond 2018 is escalated 3% annually.</t>
    </r>
  </si>
  <si>
    <t>Program Year</t>
  </si>
  <si>
    <t>Program Costs</t>
  </si>
  <si>
    <t>Program Lifecycle Bill Savings</t>
  </si>
  <si>
    <t>Per Home Average Lifecycle Bill Savings</t>
  </si>
  <si>
    <t>Number of Participants</t>
  </si>
  <si>
    <r>
      <t xml:space="preserve">PY 2018 Energy Savings Assistance Program Annual Report
ESA Program Table 12
Fund Shifting </t>
    </r>
    <r>
      <rPr>
        <b/>
        <vertAlign val="superscript"/>
        <sz val="14"/>
        <rFont val="Arial"/>
        <family val="2"/>
      </rPr>
      <t>1</t>
    </r>
    <r>
      <rPr>
        <b/>
        <sz val="14"/>
        <rFont val="Arial"/>
        <family val="2"/>
      </rPr>
      <t xml:space="preserve">                                                                                                                                                                                                                                                                                                                                                                                                                                                                                                                      SOUTHER CALIFORNIA GAS COMPANY</t>
    </r>
  </si>
  <si>
    <t>FUND SHIFT AMOUNT</t>
  </si>
  <si>
    <r>
      <t>Budget</t>
    </r>
    <r>
      <rPr>
        <b/>
        <vertAlign val="superscript"/>
        <sz val="9"/>
        <rFont val="Arial"/>
        <family val="2"/>
      </rPr>
      <t xml:space="preserve"> </t>
    </r>
    <r>
      <rPr>
        <b/>
        <vertAlign val="superscript"/>
        <sz val="11"/>
        <rFont val="Arial"/>
        <family val="2"/>
      </rPr>
      <t>1</t>
    </r>
  </si>
  <si>
    <t>Expenditures</t>
  </si>
  <si>
    <t>(Shift) or Carried Forward
(Budget - Expenditures = Variance)</t>
  </si>
  <si>
    <t>Carry Forward from 2017</t>
  </si>
  <si>
    <t>Carry Back from 2019</t>
  </si>
  <si>
    <t>Date</t>
  </si>
  <si>
    <t>Program Year 2018</t>
  </si>
  <si>
    <t>Total Authorized</t>
  </si>
  <si>
    <t>Total Expenditures</t>
  </si>
  <si>
    <t>Variance</t>
  </si>
  <si>
    <t>(1) Shift of Current Year Authorized</t>
  </si>
  <si>
    <t xml:space="preserve">(2) Shift of Carry Forward </t>
  </si>
  <si>
    <t>(3) Shift of Carry Back</t>
  </si>
  <si>
    <t>% of Authorized Total</t>
  </si>
  <si>
    <t>Fund Shifting Source
1. Current Year Authorized
2. Carried Forward
3. Carried Back</t>
  </si>
  <si>
    <t>To/From Year</t>
  </si>
  <si>
    <t>Fund Shift Description</t>
  </si>
  <si>
    <t>Authorization</t>
  </si>
  <si>
    <t xml:space="preserve">Total </t>
  </si>
  <si>
    <t>ex. $x,xxx</t>
  </si>
  <si>
    <t>ex.  $x,xxx</t>
  </si>
  <si>
    <t>($x,xxx)</t>
  </si>
  <si>
    <t>x%</t>
  </si>
  <si>
    <t>G-xxxx, D.xx- xx-xxx</t>
  </si>
  <si>
    <t xml:space="preserve">     Appliance</t>
  </si>
  <si>
    <t>1.
2. 
3.</t>
  </si>
  <si>
    <t>1.
2.
3.</t>
  </si>
  <si>
    <t xml:space="preserve">     Lighting</t>
  </si>
  <si>
    <t xml:space="preserve">Fund Shifting Offset </t>
  </si>
  <si>
    <t>1.
2. .
3.</t>
  </si>
  <si>
    <t>Statewide ME&amp;O</t>
  </si>
  <si>
    <t>TOTAL PROGRAM INCLUDING CARRY FORWARD / CARRY BACK</t>
  </si>
  <si>
    <t>ESA Program Table 13</t>
  </si>
  <si>
    <r>
      <t xml:space="preserve">Categorical and Other Enrollment </t>
    </r>
    <r>
      <rPr>
        <b/>
        <vertAlign val="superscript"/>
        <sz val="11"/>
        <rFont val="Arial"/>
        <family val="2"/>
      </rPr>
      <t>1</t>
    </r>
  </si>
  <si>
    <t>Type of Enrollment</t>
  </si>
  <si>
    <t>Number of Homes Treated</t>
  </si>
  <si>
    <t>Women, Infants, and Children Program (WIC)</t>
  </si>
  <si>
    <t>Supplemental Security Income (SSI)</t>
  </si>
  <si>
    <t>CalFresh/Supplemental Nutrition Assistance Program - Food Stamps</t>
  </si>
  <si>
    <t>CalWORKs/Temporary Assistance for Needy Families (TANF)</t>
  </si>
  <si>
    <t>Tribal TANF</t>
  </si>
  <si>
    <t xml:space="preserve">Medicaid/Medi-Cal for Families </t>
  </si>
  <si>
    <t>Healthy Families A&amp;B</t>
  </si>
  <si>
    <t>National School Lunch Program (NSLP) - Free Lunch</t>
  </si>
  <si>
    <t>Low-income Home Energy Assistance Program (LIHEAP)</t>
  </si>
  <si>
    <t>Bureau of Indian Affairs General Assistance</t>
  </si>
  <si>
    <t>Head Start Income Eligible - (Tribal Only)</t>
  </si>
  <si>
    <r>
      <rPr>
        <vertAlign val="superscript"/>
        <sz val="10"/>
        <rFont val="Arial"/>
        <family val="2"/>
      </rPr>
      <t xml:space="preserve">1 </t>
    </r>
    <r>
      <rPr>
        <sz val="10"/>
        <rFont val="Arial"/>
        <family val="2"/>
      </rPr>
      <t>Summary data which includes ESA Program and CSD Leveraging efforts.</t>
    </r>
  </si>
  <si>
    <t>Note: Does not include MF common area efforts.</t>
  </si>
  <si>
    <r>
      <t xml:space="preserve">PY 2018 Energy Savings Assistance Program Annual Report
 ESA Program Table 14
Leveraging &amp; Integration </t>
    </r>
    <r>
      <rPr>
        <b/>
        <vertAlign val="superscript"/>
        <sz val="16"/>
        <rFont val="Arial"/>
        <family val="2"/>
      </rPr>
      <t>6</t>
    </r>
    <r>
      <rPr>
        <b/>
        <sz val="16"/>
        <rFont val="Arial"/>
        <family val="2"/>
      </rPr>
      <t xml:space="preserve">                                                                                                                                                                                                                                                           SOUTHERN CALIFORNIA GAS COMPANY</t>
    </r>
  </si>
  <si>
    <r>
      <t xml:space="preserve">Coordination Type </t>
    </r>
    <r>
      <rPr>
        <b/>
        <vertAlign val="superscript"/>
        <sz val="12"/>
        <rFont val="Arial"/>
        <family val="2"/>
      </rPr>
      <t>1</t>
    </r>
  </si>
  <si>
    <t>Partner</t>
  </si>
  <si>
    <t>Brief Description of Effort</t>
  </si>
  <si>
    <t>MOU Present?</t>
  </si>
  <si>
    <r>
      <t>Amount of Dollars Saved</t>
    </r>
    <r>
      <rPr>
        <b/>
        <vertAlign val="superscript"/>
        <sz val="12"/>
        <rFont val="Arial"/>
        <family val="2"/>
      </rPr>
      <t xml:space="preserve"> 2</t>
    </r>
  </si>
  <si>
    <r>
      <t xml:space="preserve">Amount of Energy Savings </t>
    </r>
    <r>
      <rPr>
        <b/>
        <vertAlign val="superscript"/>
        <sz val="12"/>
        <rFont val="Arial"/>
        <family val="2"/>
      </rPr>
      <t>3</t>
    </r>
  </si>
  <si>
    <r>
      <t xml:space="preserve">Other Measureable Benefits </t>
    </r>
    <r>
      <rPr>
        <b/>
        <vertAlign val="superscript"/>
        <sz val="12"/>
        <rFont val="Arial"/>
        <family val="2"/>
      </rPr>
      <t>3</t>
    </r>
  </si>
  <si>
    <r>
      <t xml:space="preserve">Enrollments Resulting from Leveraging Effort </t>
    </r>
    <r>
      <rPr>
        <b/>
        <vertAlign val="superscript"/>
        <sz val="12"/>
        <rFont val="Arial"/>
        <family val="2"/>
      </rPr>
      <t>4</t>
    </r>
  </si>
  <si>
    <r>
      <t xml:space="preserve">Methodology </t>
    </r>
    <r>
      <rPr>
        <b/>
        <vertAlign val="superscript"/>
        <sz val="12"/>
        <rFont val="Arial"/>
        <family val="2"/>
      </rPr>
      <t>5</t>
    </r>
  </si>
  <si>
    <t>Meets all Criteria</t>
  </si>
  <si>
    <t>If not,  Explain</t>
  </si>
  <si>
    <t>Leveraging</t>
  </si>
  <si>
    <t>Anaheim Public Utilities (APU)</t>
  </si>
  <si>
    <t>SoCalGas has a signed leveraging contract with APU</t>
  </si>
  <si>
    <t>Yes</t>
  </si>
  <si>
    <t>n/a</t>
  </si>
  <si>
    <t>See note "A".</t>
  </si>
  <si>
    <t>Colton Public Utilities</t>
  </si>
  <si>
    <t>SoCalGas has a signed leveraging contract with Colton</t>
  </si>
  <si>
    <t>Los Angles Department of Water &amp; Power (LADWP)</t>
  </si>
  <si>
    <t>SoCalGas has a signed leveraging contract with LADWP</t>
  </si>
  <si>
    <t>Pasadena Water and Power (PWP)</t>
  </si>
  <si>
    <t>SoCalGas has a signed leveraging contract with PWP</t>
  </si>
  <si>
    <t>Riverside Public Utilities (RPU)</t>
  </si>
  <si>
    <t>SoCalGas has a signed leveraging contract with RPU</t>
  </si>
  <si>
    <t>Easern Municipal Water District (EWMD)</t>
  </si>
  <si>
    <t xml:space="preserve">EMWD co-funded the ESA Program High Efficiency Clothes Washer Measure (HECW) for unit installed in overlapping territory. </t>
  </si>
  <si>
    <t>Liberty Utilities, formerly Park Water</t>
  </si>
  <si>
    <t xml:space="preserve">Liberty Utilities co-funded the ESA Program High Efficiency Clothes Washer Measure (HECW) for unit installed in overlapping territory. </t>
  </si>
  <si>
    <t>Fontana Water Company</t>
  </si>
  <si>
    <t xml:space="preserve">Fontana Water Company co-funded the ESA Program High Efficiency Clothes Washer Measure (HECW) for unit installed in overlapping territory. </t>
  </si>
  <si>
    <t>Metropolitan Water District</t>
  </si>
  <si>
    <t xml:space="preserve">Metropolitan Water District co-funded the ESA Program High Efficiency Clothes Washer Measure (HECW) for unit installed in overlapping territory. </t>
  </si>
  <si>
    <t>San Gabriel Valley Water Company</t>
  </si>
  <si>
    <t xml:space="preserve">San Gabriel Valley Water Company co-funded the ESA Program High Efficiency Clothes Washer Measure (HECW) for unit installed in overlapping territory. </t>
  </si>
  <si>
    <r>
      <rPr>
        <vertAlign val="superscript"/>
        <sz val="12"/>
        <rFont val="Arial"/>
        <family val="2"/>
      </rPr>
      <t>1</t>
    </r>
    <r>
      <rPr>
        <sz val="12"/>
        <rFont val="Arial"/>
        <family val="2"/>
      </rPr>
      <t xml:space="preserve"> Leveraging, Interdepartmental integration, Program Coordination, Data Sharing, ME&amp;O, etc.</t>
    </r>
  </si>
  <si>
    <r>
      <rPr>
        <vertAlign val="superscript"/>
        <sz val="12"/>
        <rFont val="Arial"/>
        <family val="2"/>
      </rPr>
      <t>2</t>
    </r>
    <r>
      <rPr>
        <sz val="12"/>
        <rFont val="Arial"/>
        <family val="2"/>
      </rPr>
      <t xml:space="preserve"> Leveraging and Integration efforts are measurable and quantifiable in terms of dollars saved / leveraged by the IOU (Shared/contributed/donated resources, shared marketing materials, shared information technology, shared programmatic infrastructure, among others are just some examples of cost and/or resource savings to the IOU). </t>
    </r>
  </si>
  <si>
    <r>
      <rPr>
        <vertAlign val="superscript"/>
        <sz val="12"/>
        <rFont val="Arial"/>
        <family val="2"/>
      </rPr>
      <t>3</t>
    </r>
    <r>
      <rPr>
        <sz val="12"/>
        <rFont val="Arial"/>
        <family val="2"/>
      </rPr>
      <t xml:space="preserve"> Annual Energy savings/benefits for measures installation in 2018. Leveraging efforts are measurable and quantifiable in terms of home energy benefits/ savings to the eligible households. Column G &amp; H represents energy savings for kWh and gallons 
of water respectively. SoCalGas does not track and/or measure electric or water savings for the municipalities.</t>
    </r>
  </si>
  <si>
    <r>
      <rPr>
        <vertAlign val="superscript"/>
        <sz val="12"/>
        <rFont val="Arial"/>
        <family val="2"/>
      </rPr>
      <t>4</t>
    </r>
    <r>
      <rPr>
        <sz val="12"/>
        <rFont val="Arial"/>
        <family val="2"/>
      </rPr>
      <t xml:space="preserve"> Total Enrollments. Leveraging efforts are measurable and quantifiable in terms of program enrollment increases and/or customers served. Enrollments represent joint customer participation in both utility programs.</t>
    </r>
  </si>
  <si>
    <r>
      <rPr>
        <vertAlign val="superscript"/>
        <sz val="12"/>
        <rFont val="Arial"/>
        <family val="2"/>
      </rPr>
      <t>5</t>
    </r>
    <r>
      <rPr>
        <sz val="12"/>
        <rFont val="Arial"/>
        <family val="2"/>
      </rPr>
      <t xml:space="preserve"> In footnotes, provide information on methodology used to calculate cost and/or resource savings. See Note "A".</t>
    </r>
  </si>
  <si>
    <r>
      <rPr>
        <vertAlign val="superscript"/>
        <sz val="12"/>
        <rFont val="Arial"/>
        <family val="2"/>
      </rPr>
      <t>6</t>
    </r>
    <r>
      <rPr>
        <sz val="12"/>
        <rFont val="Arial"/>
        <family val="2"/>
      </rPr>
      <t xml:space="preserve">  Summary data which includes ESA Program and MF common area efforts.</t>
    </r>
  </si>
  <si>
    <t>Fields not applicable to specific efforts are marked "N/A"</t>
  </si>
  <si>
    <t>"A"</t>
  </si>
  <si>
    <t>Dollar savings based on invoiced amount for co-funded measures.</t>
  </si>
  <si>
    <t>Enrollments calculated by dividing (dollar savings) by (per measure cost).  Result is additional customers that can be treated with High Efficiency Washer (rounded up).</t>
  </si>
  <si>
    <t>Therm savings calculated by multiplying (additional customers that can be treated with High Efficiency Washer) by (per measure therm savings).</t>
  </si>
  <si>
    <t>ESA Program Table 15</t>
  </si>
  <si>
    <r>
      <t>Lighting</t>
    </r>
    <r>
      <rPr>
        <b/>
        <vertAlign val="superscript"/>
        <sz val="11"/>
        <rFont val="Arial"/>
        <family val="2"/>
      </rPr>
      <t xml:space="preserve"> 1</t>
    </r>
  </si>
  <si>
    <t>ESA Program CFL Tracking Table</t>
  </si>
  <si>
    <t>Instructions:  Please identify the CFL bulbs used within your ESA program and fill in the remaining columns for each</t>
  </si>
  <si>
    <t>Bulb Name / Identification</t>
  </si>
  <si>
    <t>Bulb Description (wattage, lumens)</t>
  </si>
  <si>
    <t>Bulb Cost (material)</t>
  </si>
  <si>
    <t xml:space="preserve">Admin Cost (overhead, contractor fee, marketing, etc.) </t>
  </si>
  <si>
    <r>
      <t xml:space="preserve">Total Bulb Cost (material + admin) </t>
    </r>
    <r>
      <rPr>
        <b/>
        <vertAlign val="superscript"/>
        <sz val="11"/>
        <rFont val="Arial"/>
        <family val="2"/>
      </rPr>
      <t xml:space="preserve"> 2</t>
    </r>
  </si>
  <si>
    <r>
      <t xml:space="preserve">AB 1109 Compliant? </t>
    </r>
    <r>
      <rPr>
        <b/>
        <vertAlign val="superscript"/>
        <sz val="11"/>
        <rFont val="Arial"/>
        <family val="2"/>
      </rPr>
      <t>3</t>
    </r>
  </si>
  <si>
    <t>Number of Homes Treated in ESA Program</t>
  </si>
  <si>
    <t>Number of Homes Provided CFLs</t>
  </si>
  <si>
    <t>Avg. # of CFL bulbs given per home</t>
  </si>
  <si>
    <r>
      <t xml:space="preserve">Est. total energy savings from installed CFLs </t>
    </r>
    <r>
      <rPr>
        <b/>
        <vertAlign val="superscript"/>
        <sz val="11"/>
        <rFont val="Arial"/>
        <family val="2"/>
      </rPr>
      <t>4</t>
    </r>
  </si>
  <si>
    <r>
      <rPr>
        <vertAlign val="superscript"/>
        <sz val="10"/>
        <rFont val="Arial"/>
        <family val="2"/>
      </rPr>
      <t>1</t>
    </r>
    <r>
      <rPr>
        <sz val="10"/>
        <rFont val="Arial"/>
        <family val="2"/>
      </rPr>
      <t xml:space="preserve">  Summary data which includes ESA Program, CSD Leveraging, and MF efforts.</t>
    </r>
  </si>
  <si>
    <r>
      <rPr>
        <vertAlign val="superscript"/>
        <sz val="10"/>
        <rFont val="Arial"/>
        <family val="2"/>
      </rPr>
      <t>2</t>
    </r>
    <r>
      <rPr>
        <sz val="10"/>
        <rFont val="Arial"/>
        <family val="2"/>
      </rPr>
      <t xml:space="preserve"> Bulb cost and admin cost were combined effective 2013.</t>
    </r>
  </si>
  <si>
    <r>
      <rPr>
        <vertAlign val="superscript"/>
        <sz val="10"/>
        <rFont val="Arial"/>
        <family val="2"/>
      </rPr>
      <t xml:space="preserve">3 </t>
    </r>
    <r>
      <rPr>
        <sz val="10"/>
        <rFont val="Arial"/>
        <family val="2"/>
      </rPr>
      <t xml:space="preserve">Compliant in regards to: 1) Do bulbs meet or exceed CEC energy efficiency standards for general purpose lighting?  </t>
    </r>
  </si>
  <si>
    <t xml:space="preserve">      Do all models comply with Europe's RoHS standards on toxicity?   </t>
  </si>
  <si>
    <r>
      <rPr>
        <vertAlign val="superscript"/>
        <sz val="10"/>
        <rFont val="Arial"/>
        <family val="2"/>
      </rPr>
      <t>4</t>
    </r>
    <r>
      <rPr>
        <sz val="10"/>
        <rFont val="Arial"/>
        <family val="2"/>
      </rPr>
      <t xml:space="preserve"> Ordering Paragraph 34 of D.14-08-030 adopts the 2013 ESA Impact Evaluation. The results from that study were used in this Annual Report.</t>
    </r>
  </si>
  <si>
    <t>Note: This Table should be used for 2017 and not applicable with 2018 activity pursuant to D.16-11-022 directive.</t>
  </si>
  <si>
    <t>ESA Program Table 16</t>
  </si>
  <si>
    <t xml:space="preserve">"Add Back" Measures </t>
  </si>
  <si>
    <r>
      <t xml:space="preserve">Measure </t>
    </r>
    <r>
      <rPr>
        <b/>
        <vertAlign val="superscript"/>
        <sz val="11"/>
        <rFont val="Arial"/>
        <family val="2"/>
      </rPr>
      <t>1, 2</t>
    </r>
  </si>
  <si>
    <t>Climate Zone</t>
  </si>
  <si>
    <t>Quantity Installed (Each or Home)</t>
  </si>
  <si>
    <t>Lifecycle Bill Savings Impact</t>
  </si>
  <si>
    <t>Air sealing, MF</t>
  </si>
  <si>
    <t>Air sealing, MH</t>
  </si>
  <si>
    <t>Air sealing, SF</t>
  </si>
  <si>
    <t>Attic insulation, MF</t>
  </si>
  <si>
    <t>Attic insulation, SF</t>
  </si>
  <si>
    <t>Duct sealing and testing, MF</t>
  </si>
  <si>
    <t>All</t>
  </si>
  <si>
    <t>Duct sealing and testing, MH</t>
  </si>
  <si>
    <t>Duct sealing and testing, SF</t>
  </si>
  <si>
    <t>FAU standing pilot light conversion, MF</t>
  </si>
  <si>
    <t>FAU standing pilot light conversion, MH</t>
  </si>
  <si>
    <t>FAU standing pilot light conversion, SF</t>
  </si>
  <si>
    <t>Furnace clean and tune, MF</t>
  </si>
  <si>
    <t>Furnace clean and tune, MH</t>
  </si>
  <si>
    <t>Furnace clean and tune, SF</t>
  </si>
  <si>
    <t>HE Clothes washer, MF</t>
  </si>
  <si>
    <t>HE Clothes washer, MH</t>
  </si>
  <si>
    <t>HE Clothes washer, SF</t>
  </si>
  <si>
    <t>Heating system, MF</t>
  </si>
  <si>
    <t>Heating system, MH</t>
  </si>
  <si>
    <t>Heating system, SF</t>
  </si>
  <si>
    <t>Low Flow Shower Head, MF</t>
  </si>
  <si>
    <t>Low Flow Shower Head, MH</t>
  </si>
  <si>
    <t>Low Flow Shower Head, SF</t>
  </si>
  <si>
    <t>Thermostatic Shower Valve, MF</t>
  </si>
  <si>
    <t>Thermostatic Shower Valve, MH</t>
  </si>
  <si>
    <t>Thermostatic Shower Valve, SF</t>
  </si>
  <si>
    <t>Water Heater Blanket, MF</t>
  </si>
  <si>
    <t>Water Heater Blanket, MH</t>
  </si>
  <si>
    <t>Water Heater Blanket, SF</t>
  </si>
  <si>
    <t>Water Heater Pipe Insulation, MF</t>
  </si>
  <si>
    <t>Water Heater Pipe Insulation, MH</t>
  </si>
  <si>
    <t>Water Heater Pipe Insulation, SF</t>
  </si>
  <si>
    <t>Water heater repair and replace, MF</t>
  </si>
  <si>
    <t>Water heater repair and replace, MH</t>
  </si>
  <si>
    <t>Water heater repair and replace, SF</t>
  </si>
  <si>
    <t>Faucet Aerator, MF</t>
  </si>
  <si>
    <t>Faucet Aerator, MH</t>
  </si>
  <si>
    <t>Faucet Aerator, SF</t>
  </si>
  <si>
    <t>Thermostatic Tub Spout, MF</t>
  </si>
  <si>
    <t>Thermostatic Tub Spout, MH</t>
  </si>
  <si>
    <t>Thermostatic Tub Spout, SF</t>
  </si>
  <si>
    <r>
      <rPr>
        <vertAlign val="superscript"/>
        <sz val="10"/>
        <rFont val="Arial"/>
        <family val="2"/>
      </rPr>
      <t>1</t>
    </r>
    <r>
      <rPr>
        <sz val="10"/>
        <rFont val="Arial"/>
        <family val="2"/>
      </rPr>
      <t xml:space="preserve"> Based on Appendix J.1 and J.2 in D.12-08-044 and D.14-08-030.</t>
    </r>
  </si>
  <si>
    <r>
      <rPr>
        <vertAlign val="superscript"/>
        <sz val="10"/>
        <rFont val="Arial"/>
        <family val="2"/>
      </rPr>
      <t>2</t>
    </r>
    <r>
      <rPr>
        <sz val="10"/>
        <rFont val="Arial"/>
        <family val="2"/>
      </rPr>
      <t xml:space="preserve"> Summary data which includes ESA Program, CSD Leveraging, and MF Common Area efforts.</t>
    </r>
  </si>
  <si>
    <r>
      <rPr>
        <vertAlign val="superscript"/>
        <sz val="10"/>
        <rFont val="Arial"/>
        <family val="2"/>
      </rPr>
      <t>3</t>
    </r>
    <r>
      <rPr>
        <sz val="10"/>
        <rFont val="Arial"/>
        <family val="2"/>
      </rPr>
      <t xml:space="preserve"> Budgets for all current measures including “add-backs” were requested in SoCalGas’ application and conforming Advice Letters and approved in D.16-11-022 and G-3532; thus “add backs” will not impact SoCalGas’ ability to treat homes or install measures going forward.</t>
    </r>
  </si>
  <si>
    <t>ESA Program Table 17</t>
  </si>
  <si>
    <t>Expenditures for Pilots and Studies</t>
  </si>
  <si>
    <t>Authorized 2018 Funding</t>
  </si>
  <si>
    <t>2018 Expenses</t>
  </si>
  <si>
    <t>% of Budget Expensed</t>
  </si>
  <si>
    <t>Total Pilots</t>
  </si>
  <si>
    <t>Studies</t>
  </si>
  <si>
    <t xml:space="preserve">Total Studies </t>
  </si>
  <si>
    <t>ESA Program Table 18</t>
  </si>
  <si>
    <t>Received Refrigerator</t>
  </si>
  <si>
    <t>Not eligible for Refrigerator due to Less than Six Occupants</t>
  </si>
  <si>
    <t>Second Refrigerators</t>
  </si>
  <si>
    <t>Households that Only Received Education</t>
  </si>
  <si>
    <t>Households that Received  ESA Program Measures and Elect to:</t>
  </si>
  <si>
    <t>Opt-Out</t>
  </si>
  <si>
    <t>Already Enrolled</t>
  </si>
  <si>
    <t>Opt-In</t>
  </si>
  <si>
    <t>Opt-In to a New Program (DR or alternative tariff)</t>
  </si>
  <si>
    <t>Households Received A/C Cycling Controls when A/C Installed</t>
  </si>
  <si>
    <t># Installed</t>
  </si>
  <si>
    <t>PY 2018 CARE Annual Report</t>
  </si>
  <si>
    <t xml:space="preserve">CARE Table 1 </t>
  </si>
  <si>
    <t>Overall Program Expenses</t>
  </si>
  <si>
    <t>Category</t>
  </si>
  <si>
    <t>Overall Expenditures</t>
  </si>
  <si>
    <r>
      <t>Authorized Budget</t>
    </r>
    <r>
      <rPr>
        <b/>
        <vertAlign val="superscript"/>
        <sz val="10"/>
        <rFont val="Arial"/>
        <family val="2"/>
      </rPr>
      <t xml:space="preserve"> 1</t>
    </r>
  </si>
  <si>
    <t>% of Budget Spent</t>
  </si>
  <si>
    <t>Total Shifted</t>
  </si>
  <si>
    <t>Shifted to/From/Other Comments?</t>
  </si>
  <si>
    <t>Outreach</t>
  </si>
  <si>
    <t>Processing, Certification, Recertification</t>
  </si>
  <si>
    <t>Post Enrollment Verification</t>
  </si>
  <si>
    <t>IT Programming</t>
  </si>
  <si>
    <t>Cool Centers</t>
  </si>
  <si>
    <t>CHANGES</t>
  </si>
  <si>
    <t>Measurement &amp; Evaluation</t>
  </si>
  <si>
    <t>TOTAL Program Costs</t>
  </si>
  <si>
    <t>CARE Rate Discount</t>
  </si>
  <si>
    <t>Service Establishment Charge Discount</t>
  </si>
  <si>
    <t>TOTAL PROGRAM COSTS &amp; CUSTOMER DISCOUNTS</t>
  </si>
  <si>
    <r>
      <rPr>
        <vertAlign val="superscript"/>
        <sz val="10"/>
        <rFont val="Arial"/>
        <family val="2"/>
      </rPr>
      <t>1</t>
    </r>
    <r>
      <rPr>
        <sz val="10"/>
        <rFont val="Arial"/>
        <family val="2"/>
      </rPr>
      <t xml:space="preserve"> Reflects the authorized funding per year in D.16-11-022 and updated via Resolution G-3532 addressing conforming Advice Letters 5111-A and 5111-B.</t>
    </r>
  </si>
  <si>
    <t xml:space="preserve">CARE Table 2 </t>
  </si>
  <si>
    <t>Enrollment, Recertification, Attrition, &amp; Penetration</t>
  </si>
  <si>
    <t>New Enrollment</t>
  </si>
  <si>
    <t>Recertification</t>
  </si>
  <si>
    <t>Attrition (Drop Offs)</t>
  </si>
  <si>
    <t>Enrollment</t>
  </si>
  <si>
    <t>Total 
CARE 
Participants</t>
  </si>
  <si>
    <t xml:space="preserve">Estimated CARE Eligible </t>
  </si>
  <si>
    <t>Penetration
Rate %
(W/X)</t>
  </si>
  <si>
    <t>Automatic Enrollment</t>
  </si>
  <si>
    <t>Self-Certification (Income or Categorical)</t>
  </si>
  <si>
    <t>Total New Enrollment
(E+J)</t>
  </si>
  <si>
    <t>Scheduled</t>
  </si>
  <si>
    <t>Non-Scheduled (Duplicates)</t>
  </si>
  <si>
    <t>Automatic</t>
  </si>
  <si>
    <t>Total 
Recertification  
(L+M+N)</t>
  </si>
  <si>
    <r>
      <t xml:space="preserve">No 
Response </t>
    </r>
    <r>
      <rPr>
        <b/>
        <vertAlign val="superscript"/>
        <sz val="8"/>
        <rFont val="Arial"/>
        <family val="2"/>
      </rPr>
      <t>4</t>
    </r>
  </si>
  <si>
    <t>Failed 
PEV</t>
  </si>
  <si>
    <t>Failed Recertification</t>
  </si>
  <si>
    <t xml:space="preserve">Other </t>
  </si>
  <si>
    <t>Total
Attrition
(P+Q+R+S)</t>
  </si>
  <si>
    <t>Gross
(K+O)</t>
  </si>
  <si>
    <t>Net Adjusted
(K-T)</t>
  </si>
  <si>
    <r>
      <t xml:space="preserve">Inter-Utility </t>
    </r>
    <r>
      <rPr>
        <b/>
        <vertAlign val="superscript"/>
        <sz val="9"/>
        <rFont val="Arial"/>
        <family val="2"/>
      </rPr>
      <t>1</t>
    </r>
  </si>
  <si>
    <r>
      <t xml:space="preserve">Intra-Utility </t>
    </r>
    <r>
      <rPr>
        <b/>
        <vertAlign val="superscript"/>
        <sz val="9"/>
        <rFont val="Arial"/>
        <family val="2"/>
      </rPr>
      <t>2</t>
    </r>
  </si>
  <si>
    <r>
      <t xml:space="preserve">Leveraging </t>
    </r>
    <r>
      <rPr>
        <b/>
        <vertAlign val="superscript"/>
        <sz val="9"/>
        <rFont val="Arial"/>
        <family val="2"/>
      </rPr>
      <t>3</t>
    </r>
  </si>
  <si>
    <t>Combined
(B+C+D)</t>
  </si>
  <si>
    <t>Online</t>
  </si>
  <si>
    <t>Paper</t>
  </si>
  <si>
    <t>Phone</t>
  </si>
  <si>
    <t>Capitation</t>
  </si>
  <si>
    <t>Combined (F+G+H+I)</t>
  </si>
  <si>
    <t>January</t>
  </si>
  <si>
    <t>February</t>
  </si>
  <si>
    <t>March</t>
  </si>
  <si>
    <t>April</t>
  </si>
  <si>
    <t>May</t>
  </si>
  <si>
    <t>June</t>
  </si>
  <si>
    <t>July</t>
  </si>
  <si>
    <t>August</t>
  </si>
  <si>
    <t>September</t>
  </si>
  <si>
    <t>October</t>
  </si>
  <si>
    <t>November</t>
  </si>
  <si>
    <t>December</t>
  </si>
  <si>
    <t>YTD Total</t>
  </si>
  <si>
    <r>
      <t>1</t>
    </r>
    <r>
      <rPr>
        <sz val="10"/>
        <rFont val="Arial"/>
        <family val="2"/>
      </rPr>
      <t xml:space="preserve"> Enrollments via data sharing between the IOUs.</t>
    </r>
  </si>
  <si>
    <r>
      <t>2</t>
    </r>
    <r>
      <rPr>
        <sz val="10"/>
        <rFont val="Arial"/>
        <family val="2"/>
      </rPr>
      <t xml:space="preserve"> Enrollments via data sharing between departments and/or programs within the utility.</t>
    </r>
  </si>
  <si>
    <r>
      <t>3</t>
    </r>
    <r>
      <rPr>
        <sz val="10"/>
        <rFont val="Arial"/>
        <family val="2"/>
      </rPr>
      <t xml:space="preserve"> Enrollments via data sharing with programs outside the IOU that serve low-income customers.</t>
    </r>
  </si>
  <si>
    <r>
      <t xml:space="preserve">4 </t>
    </r>
    <r>
      <rPr>
        <sz val="10"/>
        <rFont val="Arial"/>
        <family val="2"/>
      </rPr>
      <t>No response includes no response to both Recertification and Verification.</t>
    </r>
  </si>
  <si>
    <t>CARE Table 3A</t>
  </si>
  <si>
    <t xml:space="preserve"> Post-Enrollment Verification Results (Model) 2018</t>
  </si>
  <si>
    <t>Month</t>
  </si>
  <si>
    <t>Total CARE Households Enrolled</t>
  </si>
  <si>
    <r>
      <t>Households Requested to Verify</t>
    </r>
    <r>
      <rPr>
        <b/>
        <vertAlign val="superscript"/>
        <sz val="10"/>
        <rFont val="Arial"/>
        <family val="2"/>
      </rPr>
      <t>1</t>
    </r>
  </si>
  <si>
    <t>% of CARE Enrolled Requested to Verify Total</t>
  </si>
  <si>
    <t>CARE  Households De-enrolled (Due to no response)</t>
  </si>
  <si>
    <r>
      <t>CARE Households De-enrolled (Verified as Ineligible)</t>
    </r>
    <r>
      <rPr>
        <b/>
        <vertAlign val="superscript"/>
        <sz val="10"/>
        <rFont val="Arial"/>
        <family val="2"/>
      </rPr>
      <t>2</t>
    </r>
  </si>
  <si>
    <r>
      <t>Total Households De-enrolled</t>
    </r>
    <r>
      <rPr>
        <b/>
        <vertAlign val="superscript"/>
        <sz val="10"/>
        <rFont val="Arial"/>
        <family val="2"/>
      </rPr>
      <t>3</t>
    </r>
  </si>
  <si>
    <r>
      <t>% De-enrolled through Post Enrollment Verification</t>
    </r>
    <r>
      <rPr>
        <b/>
        <vertAlign val="superscript"/>
        <sz val="10"/>
        <rFont val="Arial"/>
        <family val="2"/>
      </rPr>
      <t>4</t>
    </r>
  </si>
  <si>
    <t>% of Total CARE Households  De-enrolled</t>
  </si>
  <si>
    <r>
      <t xml:space="preserve">1 </t>
    </r>
    <r>
      <rPr>
        <sz val="10"/>
        <rFont val="Arial"/>
        <family val="2"/>
      </rPr>
      <t>Includes all customers who failed SoCalGas' CARE eligibility probability model.</t>
    </r>
  </si>
  <si>
    <r>
      <t>2</t>
    </r>
    <r>
      <rPr>
        <sz val="10"/>
        <rFont val="Arial"/>
        <family val="2"/>
      </rPr>
      <t xml:space="preserve"> Includes customers verified as over income or who requested to be de-enrolled.</t>
    </r>
  </si>
  <si>
    <r>
      <rPr>
        <vertAlign val="superscript"/>
        <sz val="10"/>
        <rFont val="Arial"/>
        <family val="2"/>
      </rPr>
      <t>3</t>
    </r>
    <r>
      <rPr>
        <sz val="10"/>
        <rFont val="Arial"/>
        <family val="2"/>
      </rPr>
      <t xml:space="preserve"> Verification results are tied to the month initiated and the verification process allows customers 90 days (3 or 4 bill cycles) to respond to the verification request.  Results may be pending due to the time permitted for a participant to respond.</t>
    </r>
  </si>
  <si>
    <r>
      <rPr>
        <vertAlign val="superscript"/>
        <sz val="10"/>
        <rFont val="Arial"/>
        <family val="2"/>
      </rPr>
      <t>4</t>
    </r>
    <r>
      <rPr>
        <b/>
        <sz val="10"/>
        <rFont val="Arial"/>
        <family val="2"/>
      </rPr>
      <t xml:space="preserve"> </t>
    </r>
    <r>
      <rPr>
        <sz val="10"/>
        <rFont val="Arial"/>
        <family val="2"/>
      </rPr>
      <t xml:space="preserve">Percentage of customers dropped compared to the total participants requested to provide verification in that month. </t>
    </r>
  </si>
  <si>
    <t>CARE Table 3B Post-Enrollment Verification Results (Electric only High Usage)</t>
  </si>
  <si>
    <t>PY 2018</t>
  </si>
  <si>
    <r>
      <t xml:space="preserve">Households
Requested 
to Verify </t>
    </r>
    <r>
      <rPr>
        <b/>
        <vertAlign val="superscript"/>
        <sz val="10"/>
        <rFont val="Arial"/>
        <family val="2"/>
      </rPr>
      <t>1</t>
    </r>
  </si>
  <si>
    <t xml:space="preserve">% of 
CARE Enrolled Requested to Verify 
Total </t>
  </si>
  <si>
    <t xml:space="preserve">CARE  Households
De-enrolled
(Due to no response) </t>
  </si>
  <si>
    <r>
      <t>CARE Households 
De-enrolled 
(Verified as 
Ineligible)</t>
    </r>
    <r>
      <rPr>
        <b/>
        <vertAlign val="superscript"/>
        <sz val="10"/>
        <rFont val="Arial"/>
        <family val="2"/>
      </rPr>
      <t xml:space="preserve"> 2</t>
    </r>
  </si>
  <si>
    <r>
      <t>Total Households
De-enrolled</t>
    </r>
    <r>
      <rPr>
        <b/>
        <vertAlign val="superscript"/>
        <sz val="10"/>
        <rFont val="Arial"/>
        <family val="2"/>
      </rPr>
      <t xml:space="preserve"> 3</t>
    </r>
  </si>
  <si>
    <t xml:space="preserve">% De-enrolled through 
HUV Post Enrollment Verification  </t>
  </si>
  <si>
    <t xml:space="preserve">% of Total CARE Households  De-enrolled </t>
  </si>
  <si>
    <r>
      <t xml:space="preserve">1 </t>
    </r>
    <r>
      <rPr>
        <sz val="10"/>
        <rFont val="Arial"/>
        <family val="2"/>
      </rPr>
      <t xml:space="preserve">Includes all participants who were selected for high usage verification process. </t>
    </r>
  </si>
  <si>
    <r>
      <t>2</t>
    </r>
    <r>
      <rPr>
        <sz val="10"/>
        <rFont val="Arial"/>
        <family val="2"/>
      </rPr>
      <t xml:space="preserve"> Includes customers verified as over income, who requested to be de-enrolled, did not reduce usage, or did not agree to be weatherized.</t>
    </r>
  </si>
  <si>
    <r>
      <rPr>
        <vertAlign val="superscript"/>
        <sz val="10"/>
        <rFont val="Arial"/>
        <family val="2"/>
      </rPr>
      <t>3</t>
    </r>
    <r>
      <rPr>
        <sz val="10"/>
        <rFont val="Arial"/>
        <family val="2"/>
      </rPr>
      <t xml:space="preserve"> Medium (400%) and high usage (600%) customers are dropped at 60 days (2 or 3 bill cycles) for non-response to HUV (high usage income verification request). Additionally, 600% + users that have not reduced usage within the 60 day window (2 or 3 bill cycles) are removed from the program. Results may be pending due to the time permitted for a participant to respond.</t>
    </r>
  </si>
  <si>
    <t xml:space="preserve">CARE Table 4 </t>
  </si>
  <si>
    <r>
      <t>CARE Self-Certification and Self-Recertification Applications</t>
    </r>
    <r>
      <rPr>
        <b/>
        <vertAlign val="superscript"/>
        <sz val="11"/>
        <rFont val="Arial"/>
        <family val="2"/>
      </rPr>
      <t xml:space="preserve"> 1</t>
    </r>
  </si>
  <si>
    <r>
      <t xml:space="preserve">Provided </t>
    </r>
    <r>
      <rPr>
        <b/>
        <vertAlign val="superscript"/>
        <sz val="10"/>
        <rFont val="Arial"/>
        <family val="2"/>
      </rPr>
      <t>2</t>
    </r>
  </si>
  <si>
    <t>Received</t>
  </si>
  <si>
    <r>
      <t xml:space="preserve">Approved </t>
    </r>
    <r>
      <rPr>
        <b/>
        <vertAlign val="superscript"/>
        <sz val="10"/>
        <rFont val="Arial"/>
        <family val="2"/>
      </rPr>
      <t>3</t>
    </r>
  </si>
  <si>
    <r>
      <t xml:space="preserve">Denied </t>
    </r>
    <r>
      <rPr>
        <b/>
        <vertAlign val="superscript"/>
        <sz val="10"/>
        <rFont val="Arial"/>
        <family val="2"/>
      </rPr>
      <t>4</t>
    </r>
  </si>
  <si>
    <r>
      <t xml:space="preserve">Pending/Never Completed </t>
    </r>
    <r>
      <rPr>
        <b/>
        <vertAlign val="superscript"/>
        <sz val="10"/>
        <rFont val="Arial"/>
        <family val="2"/>
      </rPr>
      <t>5</t>
    </r>
  </si>
  <si>
    <r>
      <t xml:space="preserve">Duplicates </t>
    </r>
    <r>
      <rPr>
        <b/>
        <vertAlign val="superscript"/>
        <sz val="10"/>
        <rFont val="Arial"/>
        <family val="2"/>
      </rPr>
      <t>6</t>
    </r>
  </si>
  <si>
    <t xml:space="preserve">Total (Y-T-D) </t>
  </si>
  <si>
    <t xml:space="preserve">Percentage </t>
  </si>
  <si>
    <r>
      <rPr>
        <b/>
        <vertAlign val="superscript"/>
        <sz val="9"/>
        <rFont val="Arial"/>
        <family val="2"/>
      </rPr>
      <t xml:space="preserve">1 </t>
    </r>
    <r>
      <rPr>
        <sz val="9"/>
        <rFont val="Arial"/>
        <family val="2"/>
      </rPr>
      <t>Includes sub-metered customers.</t>
    </r>
  </si>
  <si>
    <r>
      <rPr>
        <vertAlign val="superscript"/>
        <sz val="9"/>
        <rFont val="Arial"/>
        <family val="2"/>
      </rPr>
      <t>2</t>
    </r>
    <r>
      <rPr>
        <sz val="9"/>
        <rFont val="Arial"/>
        <family val="2"/>
      </rPr>
      <t xml:space="preserve"> An estimated number that includes customers whom were provided with CARE self-certification and self-recertification application via direct mail, email, phone, bill insert, door-to-door delivery, utility personnel, and through outreach events.</t>
    </r>
  </si>
  <si>
    <r>
      <rPr>
        <vertAlign val="superscript"/>
        <sz val="9"/>
        <rFont val="Arial"/>
        <family val="2"/>
      </rPr>
      <t xml:space="preserve">3 </t>
    </r>
    <r>
      <rPr>
        <sz val="9"/>
        <rFont val="Arial"/>
        <family val="2"/>
      </rPr>
      <t>Approved includes customers who are approved through mail-in, via web, by phone, and through duplicated applications.</t>
    </r>
  </si>
  <si>
    <r>
      <rPr>
        <vertAlign val="superscript"/>
        <sz val="9"/>
        <rFont val="Arial"/>
        <family val="2"/>
      </rPr>
      <t>4</t>
    </r>
    <r>
      <rPr>
        <sz val="9"/>
        <rFont val="Arial"/>
        <family val="2"/>
      </rPr>
      <t xml:space="preserve"> Customers are denied due to not being CARE eligible, not customer of record, or not the customer's primary residence.</t>
    </r>
  </si>
  <si>
    <r>
      <rPr>
        <vertAlign val="superscript"/>
        <sz val="9"/>
        <rFont val="Arial"/>
        <family val="2"/>
      </rPr>
      <t>5</t>
    </r>
    <r>
      <rPr>
        <sz val="9"/>
        <rFont val="Arial"/>
        <family val="2"/>
      </rPr>
      <t xml:space="preserve"> Pending/Never Completed includes opt-outs, closed accounts, incomplete applications, and customers of other utilities who are not SoCalGas customers.</t>
    </r>
  </si>
  <si>
    <r>
      <rPr>
        <vertAlign val="superscript"/>
        <sz val="9"/>
        <rFont val="Arial"/>
        <family val="2"/>
      </rPr>
      <t xml:space="preserve">6 </t>
    </r>
    <r>
      <rPr>
        <sz val="9"/>
        <rFont val="Arial"/>
        <family val="2"/>
      </rPr>
      <t xml:space="preserve">Duplicates are customers who are already enrolled in CARE and mail in another CARE application. SoCalGas treats  them as recertification applications.   </t>
    </r>
  </si>
  <si>
    <t xml:space="preserve">CARE Table 5 </t>
  </si>
  <si>
    <t>CARE Enrollment by County</t>
  </si>
  <si>
    <t>Estimated Eligible</t>
  </si>
  <si>
    <t>Total Participants</t>
  </si>
  <si>
    <t>Urban</t>
  </si>
  <si>
    <r>
      <t>Rural</t>
    </r>
    <r>
      <rPr>
        <b/>
        <vertAlign val="superscript"/>
        <sz val="11"/>
        <rFont val="Arial"/>
        <family val="2"/>
      </rPr>
      <t xml:space="preserve"> 1</t>
    </r>
  </si>
  <si>
    <t>Rural</t>
  </si>
  <si>
    <t>CARE Table 6</t>
  </si>
  <si>
    <t>CARE Recertification Results</t>
  </si>
  <si>
    <t>Total CARE Households</t>
  </si>
  <si>
    <r>
      <t xml:space="preserve">Households Requested to Recertify </t>
    </r>
    <r>
      <rPr>
        <b/>
        <vertAlign val="superscript"/>
        <sz val="10"/>
        <rFont val="Arial"/>
        <family val="2"/>
      </rPr>
      <t>1</t>
    </r>
  </si>
  <si>
    <t>% of Households Total
 (C/B)</t>
  </si>
  <si>
    <r>
      <t xml:space="preserve">Households Recertified </t>
    </r>
    <r>
      <rPr>
        <b/>
        <vertAlign val="superscript"/>
        <sz val="10"/>
        <rFont val="Arial"/>
        <family val="2"/>
      </rPr>
      <t>2</t>
    </r>
  </si>
  <si>
    <r>
      <t>Households   De-enrolled</t>
    </r>
    <r>
      <rPr>
        <b/>
        <vertAlign val="superscript"/>
        <sz val="10"/>
        <rFont val="Arial"/>
        <family val="2"/>
      </rPr>
      <t xml:space="preserve"> 3</t>
    </r>
  </si>
  <si>
    <r>
      <t xml:space="preserve">Recertification Rate % </t>
    </r>
    <r>
      <rPr>
        <b/>
        <vertAlign val="superscript"/>
        <sz val="10"/>
        <rFont val="Arial"/>
        <family val="2"/>
      </rPr>
      <t>4</t>
    </r>
    <r>
      <rPr>
        <b/>
        <sz val="10"/>
        <rFont val="Arial"/>
        <family val="2"/>
      </rPr>
      <t xml:space="preserve">
(E/C)</t>
    </r>
  </si>
  <si>
    <t>% of Total Households De-enrolled 
(F/B)</t>
  </si>
  <si>
    <t>YTD</t>
  </si>
  <si>
    <r>
      <rPr>
        <vertAlign val="superscript"/>
        <sz val="10"/>
        <rFont val="Arial"/>
        <family val="2"/>
      </rPr>
      <t>1</t>
    </r>
    <r>
      <rPr>
        <sz val="10"/>
        <rFont val="Arial"/>
        <family val="2"/>
      </rPr>
      <t xml:space="preserve"> Excludes count of customers recertified through the probability model.</t>
    </r>
  </si>
  <si>
    <r>
      <rPr>
        <vertAlign val="superscript"/>
        <sz val="10"/>
        <rFont val="Arial"/>
        <family val="2"/>
      </rPr>
      <t>2</t>
    </r>
    <r>
      <rPr>
        <sz val="10"/>
        <rFont val="Arial"/>
        <family val="2"/>
      </rPr>
      <t xml:space="preserve"> Recertification results are tied to the month initiated and the recertification process allows customers 90 days (3 or 4 bill cycles) to respond to the recertification request.  Results may be pending due to the time permitted for a participant to respond.  </t>
    </r>
  </si>
  <si>
    <r>
      <rPr>
        <vertAlign val="superscript"/>
        <sz val="10"/>
        <rFont val="Arial"/>
        <family val="2"/>
      </rPr>
      <t>3</t>
    </r>
    <r>
      <rPr>
        <sz val="10"/>
        <rFont val="Arial"/>
        <family val="2"/>
      </rPr>
      <t xml:space="preserve"> Includes customers who did not respond or who requested to be de-enrolled.</t>
    </r>
  </si>
  <si>
    <r>
      <rPr>
        <vertAlign val="superscript"/>
        <sz val="10"/>
        <rFont val="Arial"/>
        <family val="2"/>
      </rPr>
      <t>4</t>
    </r>
    <r>
      <rPr>
        <sz val="10"/>
        <rFont val="Arial"/>
        <family val="2"/>
      </rPr>
      <t xml:space="preserve"> Percentage of customers recertified compared to the total participants requested to recertify in that month. </t>
    </r>
  </si>
  <si>
    <t>CARE Table 7</t>
  </si>
  <si>
    <t>CARE Capitation Contractors</t>
  </si>
  <si>
    <r>
      <t xml:space="preserve">Contractor Name </t>
    </r>
    <r>
      <rPr>
        <b/>
        <vertAlign val="superscript"/>
        <sz val="10"/>
        <rFont val="Arial"/>
        <family val="2"/>
      </rPr>
      <t>1</t>
    </r>
  </si>
  <si>
    <t>Contractor Type 
(Check one or more if applicable)</t>
  </si>
  <si>
    <r>
      <t xml:space="preserve">Enrollments </t>
    </r>
    <r>
      <rPr>
        <vertAlign val="superscript"/>
        <sz val="10"/>
        <rFont val="Arial"/>
        <family val="2"/>
      </rPr>
      <t>2</t>
    </r>
  </si>
  <si>
    <t xml:space="preserve">Community Action Partnership of Orange County </t>
  </si>
  <si>
    <t>X</t>
  </si>
  <si>
    <t>ELA Communications Energy ED Program</t>
  </si>
  <si>
    <t>PACE – Pacific Asian Consortium in Employment</t>
  </si>
  <si>
    <t>Proteus, Inc.</t>
  </si>
  <si>
    <t>Community Pantry of Hemet</t>
  </si>
  <si>
    <t>Community Action Partnership of San Bernardino</t>
  </si>
  <si>
    <t>LA Works</t>
  </si>
  <si>
    <t>Children’s Hospital of Orange County</t>
  </si>
  <si>
    <t>All Peoples Christian Center</t>
  </si>
  <si>
    <t>LA County 211</t>
  </si>
  <si>
    <t>YMCA Montebello-Commerce</t>
  </si>
  <si>
    <t>Sr. Citizens Emergency Fund I.V., Inc.</t>
  </si>
  <si>
    <t>Coachella Valley Housing Coalition</t>
  </si>
  <si>
    <t>HABBM</t>
  </si>
  <si>
    <t>Second Harvest Food Bank of Orange County</t>
  </si>
  <si>
    <t>Southeast Community Development Corp.</t>
  </si>
  <si>
    <t>Latino Resource Organization</t>
  </si>
  <si>
    <t>Independent Living Center of Southern California</t>
  </si>
  <si>
    <t>Community Action Partnership - Kern County</t>
  </si>
  <si>
    <t>El Concilio del Condado de Ventura</t>
  </si>
  <si>
    <t>Ventura Cty Comm Human</t>
  </si>
  <si>
    <t>Blessed Sacrament Church</t>
  </si>
  <si>
    <t>Asian-American Resource Center</t>
  </si>
  <si>
    <t>Hermandad Mexicana</t>
  </si>
  <si>
    <t>CSET</t>
  </si>
  <si>
    <t>Crest Forest Family and Community Service</t>
  </si>
  <si>
    <t>CUI – Campesinos Unidos, Inc.</t>
  </si>
  <si>
    <t>Veterans in Community Service</t>
  </si>
  <si>
    <t>Chinatown Service Center</t>
  </si>
  <si>
    <t>Koreatown Youth and Community Center</t>
  </si>
  <si>
    <t>MEND</t>
  </si>
  <si>
    <t>Armenian Relief Society</t>
  </si>
  <si>
    <t>Catholic Charities of LA – Brownson House</t>
  </si>
  <si>
    <t>Delhi Center</t>
  </si>
  <si>
    <t>OCCC, Inc. (Orange County Community Center)</t>
  </si>
  <si>
    <t>Green Light Shipping</t>
  </si>
  <si>
    <t>APAC Service Center</t>
  </si>
  <si>
    <t>Visalia Emergency Aid Council</t>
  </si>
  <si>
    <t>Total Enrollments and Expenditures</t>
  </si>
  <si>
    <r>
      <rPr>
        <vertAlign val="superscript"/>
        <sz val="10"/>
        <rFont val="Arial"/>
        <family val="2"/>
      </rPr>
      <t>1</t>
    </r>
    <r>
      <rPr>
        <sz val="10"/>
        <rFont val="Arial"/>
        <family val="2"/>
      </rPr>
      <t xml:space="preserve"> All capitation contractors with current contracts are listed regardless of whether they have signed up customers or submitted invoices this year.</t>
    </r>
  </si>
  <si>
    <r>
      <rPr>
        <vertAlign val="superscript"/>
        <sz val="10"/>
        <rFont val="Arial"/>
        <family val="2"/>
      </rPr>
      <t>2</t>
    </r>
    <r>
      <rPr>
        <sz val="10"/>
        <rFont val="Arial"/>
        <family val="2"/>
      </rPr>
      <t xml:space="preserve"> Enrollments reflect new enrollments only.</t>
    </r>
  </si>
  <si>
    <t>CARE Table 8</t>
  </si>
  <si>
    <t>CARE Participants as of Month-End</t>
  </si>
  <si>
    <t>Gas and Electric</t>
  </si>
  <si>
    <t>Gas Only</t>
  </si>
  <si>
    <t>Electric Only</t>
  </si>
  <si>
    <t>Eligible Households</t>
  </si>
  <si>
    <r>
      <t xml:space="preserve">% Change </t>
    </r>
    <r>
      <rPr>
        <b/>
        <vertAlign val="superscript"/>
        <sz val="10"/>
        <rFont val="Arial"/>
        <family val="2"/>
      </rPr>
      <t>1, 2</t>
    </r>
  </si>
  <si>
    <r>
      <rPr>
        <sz val="9"/>
        <rFont val="Arial"/>
        <family val="2"/>
      </rPr>
      <t>¹</t>
    </r>
    <r>
      <rPr>
        <sz val="10"/>
        <rFont val="Arial"/>
        <family val="2"/>
      </rPr>
      <t xml:space="preserve"> Explain any monthly variance of 5% or more in the number of participants.  </t>
    </r>
  </si>
  <si>
    <r>
      <rPr>
        <vertAlign val="superscript"/>
        <sz val="10"/>
        <rFont val="Arial"/>
        <family val="2"/>
      </rPr>
      <t>2</t>
    </r>
    <r>
      <rPr>
        <sz val="10"/>
        <rFont val="Arial"/>
        <family val="2"/>
      </rPr>
      <t xml:space="preserve"> The SoCalGas population did not vary by a level of 5% or more in any month during 2018.</t>
    </r>
  </si>
  <si>
    <t>CARE Table 9</t>
  </si>
  <si>
    <t>CARE Average Monthly Usage &amp; Bill</t>
  </si>
  <si>
    <t>Average Monthly Gas / Electric Usage</t>
  </si>
  <si>
    <t>Residential Non-CARE vs. CARE Customers</t>
  </si>
  <si>
    <t>Gas Therms</t>
  </si>
  <si>
    <t>Tier 1</t>
  </si>
  <si>
    <t>Tier 2</t>
  </si>
  <si>
    <t>Non-CARE</t>
  </si>
  <si>
    <t>CARE</t>
  </si>
  <si>
    <t>Electric KWh</t>
  </si>
  <si>
    <t>Tier 2 and Above</t>
  </si>
  <si>
    <t>Average Monthly Gas / Electric Bill</t>
  </si>
  <si>
    <r>
      <t>Residential Non-CARE vs. CARE Customers</t>
    </r>
    <r>
      <rPr>
        <b/>
        <vertAlign val="superscript"/>
        <sz val="11"/>
        <rFont val="Arial"/>
        <family val="2"/>
      </rPr>
      <t>1</t>
    </r>
  </si>
  <si>
    <t>(Dollars per Customer)</t>
  </si>
  <si>
    <r>
      <rPr>
        <vertAlign val="superscript"/>
        <sz val="10"/>
        <rFont val="Arial"/>
        <family val="2"/>
      </rPr>
      <t xml:space="preserve">1 </t>
    </r>
    <r>
      <rPr>
        <sz val="10"/>
        <rFont val="Arial"/>
        <family val="2"/>
      </rPr>
      <t>Excludes master-meter usage.</t>
    </r>
  </si>
  <si>
    <t xml:space="preserve">CARE Table 10 </t>
  </si>
  <si>
    <t>CARE Surcharge &amp; Revenue</t>
  </si>
  <si>
    <t>CARE Surcharge and Revenue Collected by Customer Class</t>
  </si>
  <si>
    <t>Class</t>
  </si>
  <si>
    <t>CARE Surcharge</t>
  </si>
  <si>
    <t>Monthly Bill</t>
  </si>
  <si>
    <t>as Percent of Bill</t>
  </si>
  <si>
    <t>Collected</t>
  </si>
  <si>
    <t>Revenue Collected</t>
  </si>
  <si>
    <t>Residential</t>
  </si>
  <si>
    <t>Commercial</t>
  </si>
  <si>
    <t>Agricultural</t>
  </si>
  <si>
    <t>Large/Indust</t>
  </si>
  <si>
    <t>GAS</t>
  </si>
  <si>
    <t>Average Monthly</t>
  </si>
  <si>
    <t>Total CARE
Surcharge Revenue</t>
  </si>
  <si>
    <t>Percentage of
CARE Surcharge</t>
  </si>
  <si>
    <r>
      <t>CARE Surcharge</t>
    </r>
    <r>
      <rPr>
        <b/>
        <vertAlign val="superscript"/>
        <sz val="11"/>
        <color indexed="8"/>
        <rFont val="Arial"/>
        <family val="2"/>
      </rPr>
      <t>1</t>
    </r>
  </si>
  <si>
    <t>Natural Gas Vehicle</t>
  </si>
  <si>
    <t>Industrial</t>
  </si>
  <si>
    <r>
      <rPr>
        <vertAlign val="superscript"/>
        <sz val="10"/>
        <color theme="1"/>
        <rFont val="Arial"/>
        <family val="2"/>
      </rPr>
      <t>1</t>
    </r>
    <r>
      <rPr>
        <sz val="10"/>
        <color theme="1"/>
        <rFont val="Arial"/>
        <family val="2"/>
      </rPr>
      <t xml:space="preserve"> Excludes CARE customers.</t>
    </r>
  </si>
  <si>
    <t>CARE Table 11</t>
  </si>
  <si>
    <r>
      <t>CARE Capitation Applications</t>
    </r>
    <r>
      <rPr>
        <b/>
        <vertAlign val="superscript"/>
        <sz val="11"/>
        <rFont val="Arial"/>
        <family val="2"/>
      </rPr>
      <t xml:space="preserve"> 1</t>
    </r>
  </si>
  <si>
    <t xml:space="preserve">Entity </t>
  </si>
  <si>
    <t>Total 
Received</t>
  </si>
  <si>
    <r>
      <t xml:space="preserve">Approved </t>
    </r>
    <r>
      <rPr>
        <b/>
        <vertAlign val="superscript"/>
        <sz val="10"/>
        <color indexed="8"/>
        <rFont val="Arial"/>
        <family val="2"/>
      </rPr>
      <t>2</t>
    </r>
  </si>
  <si>
    <t>Denied</t>
  </si>
  <si>
    <t>Pending/ Never Completed</t>
  </si>
  <si>
    <t>Duplicate</t>
  </si>
  <si>
    <t>Orange County CDC</t>
  </si>
  <si>
    <t>ELA Communications</t>
  </si>
  <si>
    <t>PACE-PacAsianConEmploy</t>
  </si>
  <si>
    <t>Proteus</t>
  </si>
  <si>
    <t>Cmty Pantry of Hemet</t>
  </si>
  <si>
    <t>Cmty Svcs SBDO County</t>
  </si>
  <si>
    <t>Childrens Hospital of OC</t>
  </si>
  <si>
    <t>New Beginning Outrch Inc</t>
  </si>
  <si>
    <t>Sr Citizen Emergency Fund</t>
  </si>
  <si>
    <t>2nd Harvest Food Bank OC</t>
  </si>
  <si>
    <t>Latino Resrce Organizatn</t>
  </si>
  <si>
    <t>Indepnt Living Center So Cal.</t>
  </si>
  <si>
    <t>SoEast Comm Dev Corp</t>
  </si>
  <si>
    <t>El Concilio - Ventura</t>
  </si>
  <si>
    <t xml:space="preserve">Blessed Sacrament Church </t>
  </si>
  <si>
    <t>Crest Forest Family Cmty</t>
  </si>
  <si>
    <t>Campesinos Unidos, Inc.</t>
  </si>
  <si>
    <t>Chinatown Svce Center</t>
  </si>
  <si>
    <t>Meet Ea Need W / Dignity</t>
  </si>
  <si>
    <t>Cath Char Bronson House</t>
  </si>
  <si>
    <t>Orange County Comm Ctr (OCCC)</t>
  </si>
  <si>
    <t xml:space="preserve">Koreatown Youth and Comm Ctr </t>
  </si>
  <si>
    <t>Apac Service Center</t>
  </si>
  <si>
    <t>The Companion Line</t>
  </si>
  <si>
    <t>Across Amer Foun</t>
  </si>
  <si>
    <t xml:space="preserve">All Peoples Christian </t>
  </si>
  <si>
    <r>
      <rPr>
        <vertAlign val="superscript"/>
        <sz val="10"/>
        <rFont val="Arial"/>
        <family val="2"/>
      </rPr>
      <t>1</t>
    </r>
    <r>
      <rPr>
        <sz val="10"/>
        <rFont val="Arial"/>
        <family val="2"/>
      </rPr>
      <t xml:space="preserve"> Includes sub-metered customers.</t>
    </r>
  </si>
  <si>
    <r>
      <t>2</t>
    </r>
    <r>
      <rPr>
        <sz val="10"/>
        <rFont val="Arial"/>
        <family val="2"/>
      </rPr>
      <t xml:space="preserve"> Includes new enrollments and recertification applications approved.</t>
    </r>
  </si>
  <si>
    <t>CARE Table 12</t>
  </si>
  <si>
    <t>CARE Expansion Program</t>
  </si>
  <si>
    <t>Participating Facilities by Month</t>
  </si>
  <si>
    <t>CARE Residential Facilities</t>
  </si>
  <si>
    <t>CARE Commercial Facilities</t>
  </si>
  <si>
    <t>Total Gas</t>
  </si>
  <si>
    <t>Total Electric</t>
  </si>
  <si>
    <r>
      <t>Average Monthly Gas / Electric Usage</t>
    </r>
    <r>
      <rPr>
        <b/>
        <vertAlign val="superscript"/>
        <sz val="11"/>
        <rFont val="Arial"/>
        <family val="2"/>
      </rPr>
      <t>1</t>
    </r>
  </si>
  <si>
    <t>Therms</t>
  </si>
  <si>
    <t>KWh</t>
  </si>
  <si>
    <t>Residential Facilities</t>
  </si>
  <si>
    <t>Commercial Facilities</t>
  </si>
  <si>
    <t>CARE Expansion Self-Certification and Self-Recertification Applications</t>
  </si>
  <si>
    <t>Approved</t>
  </si>
  <si>
    <t>Pending/Never Completed</t>
  </si>
  <si>
    <t>Duplicates</t>
  </si>
  <si>
    <t>Percentage</t>
  </si>
  <si>
    <r>
      <rPr>
        <vertAlign val="superscript"/>
        <sz val="10"/>
        <rFont val="Arial"/>
        <family val="2"/>
      </rPr>
      <t>1</t>
    </r>
    <r>
      <rPr>
        <sz val="10"/>
        <rFont val="Arial"/>
        <family val="2"/>
      </rPr>
      <t xml:space="preserve"> Excludes master meter usage.</t>
    </r>
  </si>
  <si>
    <t xml:space="preserve">PY 2018 CARE Annual Report </t>
  </si>
  <si>
    <t>CARE Table 13</t>
  </si>
  <si>
    <r>
      <t xml:space="preserve">CARE High Usage Verification Results </t>
    </r>
    <r>
      <rPr>
        <b/>
        <vertAlign val="superscript"/>
        <sz val="11"/>
        <color theme="1"/>
        <rFont val="Arial"/>
        <family val="2"/>
      </rPr>
      <t>5</t>
    </r>
  </si>
  <si>
    <t>Stage 1 - IRS Documentation and ESA Agreement</t>
  </si>
  <si>
    <t>Stage 2 - ESA Participation</t>
  </si>
  <si>
    <t>Stage 3 - Usage Monitoring</t>
  </si>
  <si>
    <t>Households Requested to Verify</t>
  </si>
  <si>
    <t>Removed
(No Response)</t>
  </si>
  <si>
    <r>
      <t xml:space="preserve">Removed
(Verified Ineligible) </t>
    </r>
    <r>
      <rPr>
        <b/>
        <vertAlign val="superscript"/>
        <sz val="10"/>
        <color theme="1"/>
        <rFont val="Arial"/>
        <family val="2"/>
      </rPr>
      <t>1</t>
    </r>
  </si>
  <si>
    <t>Income Verified and Referred to ESA</t>
  </si>
  <si>
    <r>
      <t xml:space="preserve">Failed and 
Removed </t>
    </r>
    <r>
      <rPr>
        <b/>
        <vertAlign val="superscript"/>
        <sz val="10"/>
        <color theme="1"/>
        <rFont val="Arial"/>
        <family val="2"/>
      </rPr>
      <t>2</t>
    </r>
  </si>
  <si>
    <r>
      <t xml:space="preserve">Ineligible </t>
    </r>
    <r>
      <rPr>
        <b/>
        <vertAlign val="superscript"/>
        <sz val="10"/>
        <color theme="1"/>
        <rFont val="Arial"/>
        <family val="2"/>
      </rPr>
      <t>3</t>
    </r>
  </si>
  <si>
    <t>Completed</t>
  </si>
  <si>
    <r>
      <t xml:space="preserve">Removed </t>
    </r>
    <r>
      <rPr>
        <b/>
        <vertAlign val="superscript"/>
        <sz val="10"/>
        <color theme="1"/>
        <rFont val="Arial"/>
        <family val="2"/>
      </rPr>
      <t>4</t>
    </r>
  </si>
  <si>
    <t>Appeals
Denied</t>
  </si>
  <si>
    <t>Appeals
Approved</t>
  </si>
  <si>
    <r>
      <rPr>
        <vertAlign val="superscript"/>
        <sz val="10"/>
        <color theme="1"/>
        <rFont val="Arial"/>
        <family val="2"/>
      </rPr>
      <t xml:space="preserve">1 </t>
    </r>
    <r>
      <rPr>
        <sz val="10"/>
        <rFont val="Arial"/>
        <family val="2"/>
      </rPr>
      <t>Includes customers who were verified as over income, requested to be removed, or did not agree to participate in ESA Program.</t>
    </r>
  </si>
  <si>
    <r>
      <rPr>
        <vertAlign val="superscript"/>
        <sz val="10"/>
        <color theme="1"/>
        <rFont val="Arial"/>
        <family val="2"/>
      </rPr>
      <t>2</t>
    </r>
    <r>
      <rPr>
        <sz val="10"/>
        <rFont val="Arial"/>
        <family val="2"/>
      </rPr>
      <t xml:space="preserve"> Includes customers who declined to participate in ESA Program, failed to respond to appointment requests, or missed multiple appointments or denied access to all rooms.</t>
    </r>
  </si>
  <si>
    <r>
      <rPr>
        <vertAlign val="superscript"/>
        <sz val="10"/>
        <color theme="1"/>
        <rFont val="Arial"/>
        <family val="2"/>
      </rPr>
      <t>3</t>
    </r>
    <r>
      <rPr>
        <sz val="10"/>
        <rFont val="Arial"/>
        <family val="2"/>
      </rPr>
      <t xml:space="preserve"> Includes customers who previously participated in ESA Program, did not meet the three-measure minimum, landlord refused, etc.  These customers move directly to Stage 3.</t>
    </r>
  </si>
  <si>
    <r>
      <rPr>
        <vertAlign val="superscript"/>
        <sz val="10"/>
        <color theme="1"/>
        <rFont val="Arial"/>
        <family val="2"/>
      </rPr>
      <t>4</t>
    </r>
    <r>
      <rPr>
        <sz val="10"/>
        <rFont val="Arial"/>
        <family val="2"/>
      </rPr>
      <t xml:space="preserve"> Customers removed for exceeding 600% of baseline in any monthly billing cycle.</t>
    </r>
  </si>
  <si>
    <r>
      <rPr>
        <vertAlign val="superscript"/>
        <sz val="10"/>
        <rFont val="Arial"/>
        <family val="2"/>
      </rPr>
      <t>5</t>
    </r>
    <r>
      <rPr>
        <sz val="10"/>
        <rFont val="Arial"/>
        <family val="2"/>
      </rPr>
      <t xml:space="preserve"> High usage is defined as a customer that exceeds 400% or 600% of baseline.</t>
    </r>
  </si>
  <si>
    <t>CARE Table 13A</t>
  </si>
  <si>
    <t>CARE Customer Usage and ESA Program Treatment</t>
  </si>
  <si>
    <t>Energy Usage of Long-Term Tenancy CARE Customers
 who Accept ESA Program Treatment</t>
  </si>
  <si>
    <r>
      <t xml:space="preserve"># of CARE customers at or above 90th Percentile of Usage Not subject to High Usage PEV </t>
    </r>
    <r>
      <rPr>
        <b/>
        <vertAlign val="superscript"/>
        <sz val="10"/>
        <rFont val="Arial"/>
        <family val="2"/>
      </rPr>
      <t>1</t>
    </r>
  </si>
  <si>
    <r>
      <t xml:space="preserve">Percent of those CARE customers Not served by ESA Program </t>
    </r>
    <r>
      <rPr>
        <b/>
        <vertAlign val="superscript"/>
        <sz val="10"/>
        <rFont val="Arial"/>
        <family val="2"/>
      </rPr>
      <t>2</t>
    </r>
  </si>
  <si>
    <t># of Enrollments led to ESA Program measure Installations</t>
  </si>
  <si>
    <t># of Long-Term tenancy CARE customers who have Not applied for ESA Program</t>
  </si>
  <si>
    <t>Energy Usage before ESA Program treatment</t>
  </si>
  <si>
    <t>Energy Usage within
 3-months of ESA Program treatment</t>
  </si>
  <si>
    <t>Energy Usage within
 6-months of ESA Program treatment</t>
  </si>
  <si>
    <t>Energy Usage within 12-months of ESA Program treatment</t>
  </si>
  <si>
    <t>Energy Usage of CARE customers who do Not accept ESA Program treatment</t>
  </si>
  <si>
    <r>
      <rPr>
        <vertAlign val="superscript"/>
        <sz val="10"/>
        <rFont val="Arial"/>
        <family val="2"/>
      </rPr>
      <t xml:space="preserve">1 </t>
    </r>
    <r>
      <rPr>
        <sz val="10"/>
        <rFont val="Arial"/>
        <family val="2"/>
      </rPr>
      <t>Those CARE customers who have been on CARE reate at the same meter for a least six years.</t>
    </r>
  </si>
  <si>
    <r>
      <rPr>
        <vertAlign val="superscript"/>
        <sz val="10"/>
        <rFont val="Arial"/>
        <family val="2"/>
      </rPr>
      <t xml:space="preserve">2 </t>
    </r>
    <r>
      <rPr>
        <sz val="10"/>
        <rFont val="Arial"/>
        <family val="2"/>
      </rPr>
      <t>Those CARE customers who have not participated in the ESA Program prior to receiving targeted marketing.</t>
    </r>
  </si>
  <si>
    <t>CARE Table 14</t>
  </si>
  <si>
    <t>Categorical Enrollment</t>
  </si>
  <si>
    <r>
      <t xml:space="preserve">Number of Customer Enrollments </t>
    </r>
    <r>
      <rPr>
        <b/>
        <vertAlign val="superscript"/>
        <sz val="11"/>
        <rFont val="Arial"/>
        <family val="2"/>
      </rPr>
      <t>1</t>
    </r>
  </si>
  <si>
    <r>
      <t xml:space="preserve">CalWORKs/Temporary Assistance for Needy Families (TANF) </t>
    </r>
    <r>
      <rPr>
        <vertAlign val="superscript"/>
        <sz val="10"/>
        <rFont val="Arial"/>
        <family val="2"/>
      </rPr>
      <t>2</t>
    </r>
  </si>
  <si>
    <t>Medicaid/Medi-Cal</t>
  </si>
  <si>
    <r>
      <t xml:space="preserve">Tribal TANF </t>
    </r>
    <r>
      <rPr>
        <vertAlign val="superscript"/>
        <sz val="10"/>
        <rFont val="Arial"/>
        <family val="2"/>
      </rPr>
      <t>2</t>
    </r>
  </si>
  <si>
    <r>
      <rPr>
        <vertAlign val="superscript"/>
        <sz val="10"/>
        <rFont val="Arial"/>
        <family val="2"/>
      </rPr>
      <t>1</t>
    </r>
    <r>
      <rPr>
        <sz val="10"/>
        <rFont val="Arial"/>
        <family val="2"/>
      </rPr>
      <t xml:space="preserve"> Number of customers enrolled reflects categorical programs selected by customer.  Customers may select more than one eligible program for a single account.</t>
    </r>
  </si>
  <si>
    <r>
      <rPr>
        <vertAlign val="superscript"/>
        <sz val="10"/>
        <rFont val="Arial"/>
        <family val="2"/>
      </rPr>
      <t>2</t>
    </r>
    <r>
      <rPr>
        <sz val="10"/>
        <rFont val="Arial"/>
        <family val="2"/>
      </rPr>
      <t xml:space="preserve"> CalWORKS and Tribal TANF are combined categorical programs with no distinction between the two programs.</t>
    </r>
  </si>
  <si>
    <t>Program Bill Savings/ 
Cost Ratio</t>
  </si>
  <si>
    <r>
      <t>Total Shifted  Gas/ Electric</t>
    </r>
    <r>
      <rPr>
        <b/>
        <vertAlign val="superscript"/>
        <sz val="11"/>
        <rFont val="Arial"/>
        <family val="2"/>
      </rPr>
      <t xml:space="preserve"> </t>
    </r>
  </si>
  <si>
    <t>Relationship Outside the IOU?</t>
  </si>
  <si>
    <r>
      <t xml:space="preserve">2018 Authorized Budget </t>
    </r>
    <r>
      <rPr>
        <b/>
        <vertAlign val="superscript"/>
        <sz val="11"/>
        <rFont val="Arial"/>
        <family val="2"/>
      </rPr>
      <t>1</t>
    </r>
  </si>
  <si>
    <r>
      <t xml:space="preserve">2017-2020 Authorized Budget </t>
    </r>
    <r>
      <rPr>
        <b/>
        <vertAlign val="superscript"/>
        <sz val="11"/>
        <rFont val="Arial"/>
        <family val="2"/>
      </rPr>
      <t>1</t>
    </r>
  </si>
  <si>
    <r>
      <t>ESA Program - Multifamily Common Area</t>
    </r>
    <r>
      <rPr>
        <b/>
        <vertAlign val="superscript"/>
        <sz val="11"/>
        <rFont val="Arial"/>
        <family val="2"/>
      </rPr>
      <t xml:space="preserve"> 1</t>
    </r>
  </si>
  <si>
    <r>
      <t xml:space="preserve">kWh </t>
    </r>
    <r>
      <rPr>
        <b/>
        <vertAlign val="superscript"/>
        <sz val="11"/>
        <rFont val="Arial"/>
        <family val="2"/>
      </rPr>
      <t>2</t>
    </r>
    <r>
      <rPr>
        <b/>
        <sz val="11"/>
        <rFont val="Arial"/>
        <family val="2"/>
      </rPr>
      <t xml:space="preserve"> (Annual)</t>
    </r>
  </si>
  <si>
    <r>
      <t xml:space="preserve">kW </t>
    </r>
    <r>
      <rPr>
        <b/>
        <vertAlign val="superscript"/>
        <sz val="11"/>
        <rFont val="Arial"/>
        <family val="2"/>
      </rPr>
      <t>2</t>
    </r>
    <r>
      <rPr>
        <b/>
        <sz val="11"/>
        <rFont val="Arial"/>
        <family val="2"/>
      </rPr>
      <t xml:space="preserve"> (Annual)</t>
    </r>
  </si>
  <si>
    <r>
      <t xml:space="preserve">Therms </t>
    </r>
    <r>
      <rPr>
        <b/>
        <vertAlign val="superscript"/>
        <sz val="11"/>
        <rFont val="Arial"/>
        <family val="2"/>
      </rPr>
      <t>2</t>
    </r>
    <r>
      <rPr>
        <b/>
        <sz val="11"/>
        <rFont val="Arial"/>
        <family val="2"/>
      </rPr>
      <t xml:space="preserve"> (Annual)</t>
    </r>
  </si>
  <si>
    <r>
      <t xml:space="preserve">Expenses ($) </t>
    </r>
    <r>
      <rPr>
        <b/>
        <vertAlign val="superscript"/>
        <sz val="11"/>
        <rFont val="Arial"/>
        <family val="2"/>
      </rPr>
      <t>8</t>
    </r>
  </si>
  <si>
    <r>
      <t xml:space="preserve">PY 2018  Energy Savings Assistance Program Annual Report
ESA Program Table 4
Detail by Housing Type and Source </t>
    </r>
    <r>
      <rPr>
        <b/>
        <vertAlign val="superscript"/>
        <sz val="11"/>
        <rFont val="Arial"/>
        <family val="2"/>
      </rPr>
      <t xml:space="preserve">1  </t>
    </r>
    <r>
      <rPr>
        <b/>
        <sz val="11"/>
        <rFont val="Arial"/>
        <family val="2"/>
      </rPr>
      <t xml:space="preserve">                                                                                                                                                                                                   SOUTHERN CALIFORNIA GAS COMPANY                                                                                                                                                                                                   </t>
    </r>
  </si>
  <si>
    <r>
      <t xml:space="preserve">PY 2018 Energy Savings Assistance Program Annual Report
ESA Program Table 7
Expenditures Recorded by Cost Element </t>
    </r>
    <r>
      <rPr>
        <b/>
        <vertAlign val="superscript"/>
        <sz val="11"/>
        <rFont val="Arial"/>
        <family val="2"/>
      </rPr>
      <t xml:space="preserve">1 </t>
    </r>
    <r>
      <rPr>
        <b/>
        <sz val="11"/>
        <rFont val="Arial"/>
        <family val="2"/>
      </rPr>
      <t xml:space="preserve">                                                                                                                                                                                               SOUTHERN CALIFORNIA GAS COMPANY</t>
    </r>
  </si>
  <si>
    <r>
      <t xml:space="preserve">PY 2018 Energy Savings Assistance Program Annual Report </t>
    </r>
    <r>
      <rPr>
        <b/>
        <vertAlign val="superscript"/>
        <sz val="11"/>
        <rFont val="Arial"/>
        <family val="2"/>
      </rPr>
      <t>1</t>
    </r>
    <r>
      <rPr>
        <b/>
        <sz val="11"/>
        <rFont val="Arial"/>
        <family val="2"/>
      </rPr>
      <t xml:space="preserve">
ESA Program Table 8
ESA Program Homes Unwilling / Unable to Participate                                                                                                                                     SOUTHERN CALIFORNIA GAS COMPANY                                                                                                                                                                                                                        </t>
    </r>
  </si>
  <si>
    <r>
      <t xml:space="preserve">PY 2018 Energy Savings Assistance Program Annual Report
ESA Program Table 9
Life Cycle Bill Savings by Measure </t>
    </r>
    <r>
      <rPr>
        <b/>
        <vertAlign val="superscript"/>
        <sz val="11"/>
        <rFont val="Arial"/>
        <family val="2"/>
      </rPr>
      <t xml:space="preserve">1, 3 </t>
    </r>
    <r>
      <rPr>
        <b/>
        <sz val="11"/>
        <rFont val="Arial"/>
        <family val="2"/>
      </rPr>
      <t xml:space="preserve">                                                                                                                                                                                       SOUTHERN CALIFORNIA GAS COMPANY</t>
    </r>
  </si>
  <si>
    <r>
      <t xml:space="preserve">PY 2018 Energy Savings Assistance Program Annual Report
ESA Program Table 10
Energy Rate Used for Bill Savings Calculations </t>
    </r>
    <r>
      <rPr>
        <b/>
        <vertAlign val="superscript"/>
        <sz val="11"/>
        <rFont val="Arial"/>
        <family val="2"/>
      </rPr>
      <t xml:space="preserve">1 </t>
    </r>
    <r>
      <rPr>
        <b/>
        <sz val="11"/>
        <rFont val="Arial"/>
        <family val="2"/>
      </rPr>
      <t xml:space="preserve">                                                                                       SOUTHERN CALIFORNIA GAS COMPANY</t>
    </r>
  </si>
  <si>
    <r>
      <t>PY 2018 Energy Savings Assistance Program Annual Report
ESA Program Table 11
Bill Savings Calculations by Program Year</t>
    </r>
    <r>
      <rPr>
        <b/>
        <vertAlign val="superscript"/>
        <sz val="11"/>
        <rFont val="Arial"/>
        <family val="2"/>
      </rPr>
      <t xml:space="preserve"> 1                                                                                                                                                                    
</t>
    </r>
    <r>
      <rPr>
        <b/>
        <sz val="11"/>
        <rFont val="Arial"/>
        <family val="2"/>
      </rPr>
      <t>SOUTHERN CALIFORNIA GAS COMPANY</t>
    </r>
  </si>
  <si>
    <r>
      <t xml:space="preserve">Budget Impact of "Add Back" </t>
    </r>
    <r>
      <rPr>
        <b/>
        <vertAlign val="superscript"/>
        <sz val="10"/>
        <rFont val="Arial"/>
        <family val="2"/>
      </rPr>
      <t>3</t>
    </r>
  </si>
  <si>
    <r>
      <rPr>
        <vertAlign val="superscript"/>
        <sz val="10"/>
        <rFont val="Arial"/>
        <family val="2"/>
      </rPr>
      <t>1</t>
    </r>
    <r>
      <rPr>
        <sz val="10"/>
        <rFont val="Arial"/>
        <family val="2"/>
      </rPr>
      <t xml:space="preserve"> Envelope and Air Sealing Measures may include outlet cover plate gaskets, attic access weatherization, weatherstripping - door, caulking and</t>
    </r>
  </si>
  <si>
    <r>
      <rPr>
        <vertAlign val="superscript"/>
        <sz val="10"/>
        <rFont val="Arial"/>
        <family val="2"/>
      </rPr>
      <t>2</t>
    </r>
    <r>
      <rPr>
        <sz val="10"/>
        <rFont val="Arial"/>
        <family val="2"/>
      </rPr>
      <t xml:space="preserve"> Weatherization may consist of attic insulation, attic access weatherization, weatherstripping - door, caulking, &amp; minor home repairs</t>
    </r>
  </si>
  <si>
    <r>
      <rPr>
        <vertAlign val="superscript"/>
        <sz val="10"/>
        <rFont val="Arial"/>
        <family val="2"/>
      </rPr>
      <t>3</t>
    </r>
    <r>
      <rPr>
        <sz val="10"/>
        <rFont val="Arial"/>
        <family val="2"/>
      </rPr>
      <t xml:space="preserve"> Based on Disposition of Advice Letter 5325.</t>
    </r>
  </si>
  <si>
    <r>
      <rPr>
        <vertAlign val="superscript"/>
        <sz val="10"/>
        <rFont val="Arial"/>
        <family val="2"/>
      </rPr>
      <t>4</t>
    </r>
    <r>
      <rPr>
        <sz val="10"/>
        <rFont val="Arial"/>
        <family val="2"/>
      </rPr>
      <t xml:space="preserve"> All savings are calculated based on the following sources:</t>
    </r>
  </si>
  <si>
    <r>
      <rPr>
        <vertAlign val="superscript"/>
        <sz val="10"/>
        <rFont val="Arial"/>
        <family val="2"/>
      </rPr>
      <t>5</t>
    </r>
    <r>
      <rPr>
        <sz val="10"/>
        <rFont val="Arial"/>
        <family val="2"/>
      </rPr>
      <t xml:space="preserve"> Microwave savings are from ECONorthWest Studies received in December of 2011</t>
    </r>
  </si>
  <si>
    <r>
      <rPr>
        <vertAlign val="superscript"/>
        <sz val="10"/>
        <rFont val="Arial"/>
        <family val="2"/>
      </rPr>
      <t>6</t>
    </r>
    <r>
      <rPr>
        <sz val="10"/>
        <rFont val="Arial"/>
        <family val="2"/>
      </rPr>
      <t xml:space="preserve"> Data for Aliso Canyon includes "First Touches and Re-Treatments".  </t>
    </r>
  </si>
  <si>
    <r>
      <t xml:space="preserve">PY 2018 Energy Savings Assistance Program Annual Report
ESA Program Table 6
ESA Program Installation Cost of Program Installation Contractors </t>
    </r>
    <r>
      <rPr>
        <b/>
        <vertAlign val="superscript"/>
        <sz val="11"/>
        <rFont val="Arial"/>
        <family val="2"/>
      </rPr>
      <t>1</t>
    </r>
    <r>
      <rPr>
        <b/>
        <sz val="11"/>
        <rFont val="Arial"/>
        <family val="2"/>
      </rPr>
      <t xml:space="preserve">
SOUTHERN CALIFORNIA GAS COMPANY
                                                                                                                                                                                                                                                                                                    </t>
    </r>
  </si>
  <si>
    <r>
      <rPr>
        <vertAlign val="superscript"/>
        <sz val="10"/>
        <rFont val="Arial"/>
        <family val="2"/>
      </rPr>
      <t>1</t>
    </r>
    <r>
      <rPr>
        <sz val="10"/>
        <rFont val="Arial"/>
        <family val="2"/>
      </rPr>
      <t xml:space="preserve"> Reflects the authorized funding per Clear Plan persuant to Resolution G-3532 .  </t>
    </r>
  </si>
  <si>
    <r>
      <rPr>
        <vertAlign val="superscript"/>
        <sz val="10"/>
        <rFont val="Arial"/>
        <family val="2"/>
      </rPr>
      <t>2</t>
    </r>
    <r>
      <rPr>
        <sz val="10"/>
        <rFont val="Arial"/>
        <family val="2"/>
      </rPr>
      <t xml:space="preserve"> Statewide Low-Income EM&amp;V study budgets are allocated at 25% to SoCalGas.  This percentage is based on a cost allocation approved in D.17-12-009.</t>
    </r>
  </si>
  <si>
    <r>
      <t xml:space="preserve">Rapid Feeback Research / Analysis </t>
    </r>
    <r>
      <rPr>
        <vertAlign val="superscript"/>
        <sz val="11"/>
        <rFont val="Calibri"/>
        <family val="2"/>
        <scheme val="minor"/>
      </rPr>
      <t>4</t>
    </r>
  </si>
  <si>
    <r>
      <t xml:space="preserve">Low Income Impact Evaluation </t>
    </r>
    <r>
      <rPr>
        <vertAlign val="superscript"/>
        <sz val="10"/>
        <rFont val="Arial"/>
        <family val="2"/>
      </rPr>
      <t>2, 3</t>
    </r>
  </si>
  <si>
    <r>
      <t xml:space="preserve">Low Income Needs Assessment </t>
    </r>
    <r>
      <rPr>
        <vertAlign val="superscript"/>
        <sz val="10"/>
        <rFont val="Arial"/>
        <family val="2"/>
      </rPr>
      <t>2</t>
    </r>
  </si>
  <si>
    <r>
      <t xml:space="preserve">Cost-Effectiveness/NEBs </t>
    </r>
    <r>
      <rPr>
        <vertAlign val="superscript"/>
        <sz val="10"/>
        <rFont val="Arial"/>
        <family val="2"/>
      </rPr>
      <t>2</t>
    </r>
  </si>
  <si>
    <r>
      <t xml:space="preserve">Pilots </t>
    </r>
    <r>
      <rPr>
        <vertAlign val="superscript"/>
        <sz val="10"/>
        <rFont val="Arial"/>
        <family val="2"/>
      </rPr>
      <t>1</t>
    </r>
  </si>
  <si>
    <r>
      <rPr>
        <vertAlign val="superscript"/>
        <sz val="10"/>
        <rFont val="Arial"/>
        <family val="2"/>
      </rPr>
      <t>3</t>
    </r>
    <r>
      <rPr>
        <sz val="10"/>
        <rFont val="Arial"/>
        <family val="2"/>
      </rPr>
      <t xml:space="preserve"> Overspent due to timing of billing credit related to other IOUs and invoice payment. </t>
    </r>
  </si>
  <si>
    <t>A/C Cycling Controls</t>
  </si>
  <si>
    <r>
      <rPr>
        <vertAlign val="superscript"/>
        <sz val="10"/>
        <rFont val="Arial"/>
        <family val="2"/>
      </rPr>
      <t>1</t>
    </r>
    <r>
      <rPr>
        <sz val="10"/>
        <rFont val="Arial"/>
        <family val="2"/>
      </rPr>
      <t xml:space="preserve"> Reflects the authorized funding in D.16-11-022.  Additional funds allocated from prior-cycle unspent budgets as ordered in G-3532 dated December 14, 2017, Non-Standard Disposition of Clear Plan AL 5256, </t>
    </r>
  </si>
  <si>
    <r>
      <rPr>
        <b/>
        <sz val="10"/>
        <rFont val="Arial"/>
        <family val="2"/>
      </rPr>
      <t>Note</t>
    </r>
    <r>
      <rPr>
        <sz val="10"/>
        <rFont val="Arial"/>
        <family val="2"/>
      </rPr>
      <t xml:space="preserve">:  Numbers reported in standard accounting format, with negative amounts displayed in parentheses ($xxx). </t>
    </r>
  </si>
  <si>
    <r>
      <t xml:space="preserve">M&amp;E Studies </t>
    </r>
    <r>
      <rPr>
        <vertAlign val="superscript"/>
        <sz val="9"/>
        <rFont val="Arial"/>
        <family val="2"/>
      </rPr>
      <t>2</t>
    </r>
  </si>
  <si>
    <r>
      <rPr>
        <vertAlign val="superscript"/>
        <sz val="10"/>
        <rFont val="Arial"/>
        <family val="2"/>
      </rPr>
      <t>2</t>
    </r>
    <r>
      <rPr>
        <sz val="10"/>
        <rFont val="Arial"/>
        <family val="2"/>
      </rPr>
      <t xml:space="preserve"> Previous carryback from 2018 to 2017 amounted to $77,345 which resulted in 2018 available budget of $75,780, therefore, carryback from 2019 of $24,657 was needed.  Measurement and Evaluation studies authorized 2017 - 2020 budget is $500,000 per Resolution G-3532.   </t>
    </r>
  </si>
  <si>
    <t>1.
2. Authorized by D.12-08-044, Section 6.2 Fund Shifting Rules.
3.</t>
  </si>
  <si>
    <t xml:space="preserve">1.
2.
3. To 2018 From 2019 </t>
  </si>
  <si>
    <t>1.
2.
3. 2019 M&amp;E authorized budget to fund 2018 spend.</t>
  </si>
  <si>
    <t>1.
2.
3. Carried back from 2019 M&amp;E authorized budget.</t>
  </si>
  <si>
    <t>Among Categories within Program Year 1-4</t>
  </si>
  <si>
    <t>New - Prescriptive Duct Sealing, MF</t>
  </si>
  <si>
    <t>New - Prescriptive Duct Sealing, MH</t>
  </si>
  <si>
    <t>New - Prescriptive Duct Sealing, SF</t>
  </si>
  <si>
    <t>MF CAM - Central Water Heater</t>
  </si>
  <si>
    <t>New - MF CAM Central Water Heater</t>
  </si>
  <si>
    <r>
      <t xml:space="preserve">Households for My Energy/My Account Platform </t>
    </r>
    <r>
      <rPr>
        <b/>
        <vertAlign val="superscript"/>
        <sz val="11"/>
        <rFont val="Arial"/>
        <family val="2"/>
      </rPr>
      <t>1</t>
    </r>
  </si>
  <si>
    <r>
      <rPr>
        <vertAlign val="superscript"/>
        <sz val="10"/>
        <rFont val="Arial"/>
        <family val="2"/>
      </rPr>
      <t>1</t>
    </r>
    <r>
      <rPr>
        <sz val="10"/>
        <rFont val="Arial"/>
        <family val="2"/>
      </rPr>
      <t xml:space="preserve"> Excludes homes enrolled prior to August 15, 2018, the date SoCalGas implemented in-home 
My Account enrollment as part of the ESA enrollment/energy education process.</t>
    </r>
  </si>
  <si>
    <r>
      <rPr>
        <vertAlign val="superscript"/>
        <sz val="11"/>
        <rFont val="Arial"/>
        <family val="2"/>
      </rPr>
      <t>1</t>
    </r>
    <r>
      <rPr>
        <sz val="11"/>
        <rFont val="Arial"/>
        <family val="2"/>
      </rPr>
      <t xml:space="preserve"> Labor:  Utility staff labor including labor indirects (vacation and sick leave, payroll taxes, and affiliate labor indirects)</t>
    </r>
  </si>
  <si>
    <r>
      <rPr>
        <vertAlign val="superscript"/>
        <sz val="11"/>
        <rFont val="Arial"/>
        <family val="2"/>
      </rPr>
      <t>2</t>
    </r>
    <r>
      <rPr>
        <sz val="11"/>
        <rFont val="Arial"/>
        <family val="2"/>
      </rPr>
      <t xml:space="preserve"> Non-Labor:  All other non-labor costs excluding contractor costs defined below.  </t>
    </r>
  </si>
  <si>
    <r>
      <t xml:space="preserve">Labor </t>
    </r>
    <r>
      <rPr>
        <b/>
        <vertAlign val="superscript"/>
        <sz val="11"/>
        <rFont val="Arial"/>
        <family val="2"/>
      </rPr>
      <t>1</t>
    </r>
  </si>
  <si>
    <r>
      <t xml:space="preserve">Non-Labor </t>
    </r>
    <r>
      <rPr>
        <b/>
        <vertAlign val="superscript"/>
        <sz val="11"/>
        <rFont val="Arial"/>
        <family val="2"/>
      </rPr>
      <t>2</t>
    </r>
  </si>
  <si>
    <r>
      <t xml:space="preserve">Contractor </t>
    </r>
    <r>
      <rPr>
        <b/>
        <vertAlign val="superscript"/>
        <sz val="11"/>
        <rFont val="Arial"/>
        <family val="2"/>
      </rPr>
      <t>3</t>
    </r>
  </si>
  <si>
    <r>
      <rPr>
        <vertAlign val="superscript"/>
        <sz val="11"/>
        <rFont val="Arial"/>
        <family val="2"/>
      </rPr>
      <t>3</t>
    </r>
    <r>
      <rPr>
        <sz val="11"/>
        <rFont val="Arial"/>
        <family val="2"/>
      </rPr>
      <t xml:space="preserve"> Contractor:  Expenses associated with contractor installations, Weatherization, Inspections, Outreach and Assessment, and In Home Energy Education services.</t>
    </r>
  </si>
  <si>
    <r>
      <t xml:space="preserve">TOTAL PROGRAM COSTS </t>
    </r>
    <r>
      <rPr>
        <b/>
        <vertAlign val="superscript"/>
        <sz val="10"/>
        <rFont val="Arial"/>
        <family val="2"/>
      </rPr>
      <t>4</t>
    </r>
  </si>
  <si>
    <r>
      <t xml:space="preserve">TOTAL PROGRAM COSTS </t>
    </r>
    <r>
      <rPr>
        <b/>
        <vertAlign val="superscript"/>
        <sz val="10"/>
        <rFont val="Arial"/>
        <family val="2"/>
      </rPr>
      <t>2</t>
    </r>
  </si>
  <si>
    <r>
      <t xml:space="preserve">PY 2018 Energy Savings Assistance Program Annual Report
ESA Program Table 5
ESA Program Direct Purchases &amp; Installation Contractors </t>
    </r>
    <r>
      <rPr>
        <b/>
        <vertAlign val="superscript"/>
        <sz val="11"/>
        <rFont val="Arial"/>
        <family val="2"/>
      </rPr>
      <t>1</t>
    </r>
    <r>
      <rPr>
        <b/>
        <sz val="11"/>
        <rFont val="Arial"/>
        <family val="2"/>
      </rPr>
      <t xml:space="preserve">                                                                                                                                                                         SOUTHERNCALIFORNIA GAS COMPANY</t>
    </r>
  </si>
  <si>
    <r>
      <rPr>
        <vertAlign val="superscript"/>
        <sz val="10"/>
        <rFont val="Arial"/>
        <family val="2"/>
      </rPr>
      <t>2</t>
    </r>
    <r>
      <rPr>
        <sz val="10"/>
        <rFont val="Arial"/>
        <family val="2"/>
      </rPr>
      <t xml:space="preserve"> Total homes reported treated by SCE in 2018, within the joint SoCalGas-SCE territory, that were not treated by SoCalGas in 2018 for the reasons provided at right.  In addition to the homes shown in this table, there were 5,324 homes reported treated by SCE in 2018 within SoCalGas-SCE joint territory that could not be matched to a SoCalGas service address and therefore could not be assessed as to whether they were jointly treated. The table also excludes additional units reported treated by SCE but not by SoCalGas in 2018, within the joint SCE-SoCalGas territory, as follows: 20,222 homes treated in prior years 2002-2017 by SoCalGas; 1,215 homes not jointly treated for unknown reasons; 2,499 homes for which a SoCalGas enrollment remained in progress at year end.</t>
    </r>
  </si>
  <si>
    <r>
      <rPr>
        <vertAlign val="superscript"/>
        <sz val="10"/>
        <rFont val="Arial"/>
        <family val="2"/>
      </rPr>
      <t>2</t>
    </r>
    <r>
      <rPr>
        <sz val="10"/>
        <rFont val="Arial"/>
        <family val="2"/>
      </rPr>
      <t xml:space="preserve"> D.16-11-022 specifically directed funding for new initiatives to come from unspent 2009-2016 ESA Program funds and this table does not include 'unspent funds from the 2017-2020 cycle.</t>
    </r>
  </si>
  <si>
    <r>
      <rPr>
        <vertAlign val="superscript"/>
        <sz val="10"/>
        <rFont val="Arial"/>
        <family val="2"/>
      </rPr>
      <t>1</t>
    </r>
    <r>
      <rPr>
        <sz val="10"/>
        <rFont val="Arial"/>
        <family val="2"/>
      </rPr>
      <t xml:space="preserve"> Budget reflects the authorized funding in D.16-11-022.  Additional funds allocated from prior-cycle unspent budgets as ordered in G-3532 dated 'December 14, 2017, Non-Standard Disposition of Clear Plan AL 5256, dated May 18, 2018, and Non-Standard Disposition of Mid-Cycle AL 5325, dated December 19, 2018.</t>
    </r>
  </si>
  <si>
    <t>Note: Reflects the authorized funding per year in D.16-11-022 and updated via Resolution G-3532 addressing conforming Advice Letters 5111-A and 5111-B</t>
  </si>
  <si>
    <r>
      <rPr>
        <vertAlign val="superscript"/>
        <sz val="10"/>
        <rFont val="Arial"/>
        <family val="2"/>
      </rPr>
      <t>1</t>
    </r>
    <r>
      <rPr>
        <sz val="10"/>
        <rFont val="Arial"/>
        <family val="2"/>
      </rPr>
      <t xml:space="preserve"> Reflects the authorized funding in D.16-11-022.  Additional funds allocated from prior-cycle unspent budgets as ordered in G-3532 dated December 14, 2017, Non-Standard Disposition of Clear Plan AL 5256, dated May 18, 2018, and Non-Standard Disposition of Mid-Cycle AL 5325, dated December 19, 2018 are not shown on this table but appear on Table 1A.</t>
    </r>
  </si>
  <si>
    <r>
      <rPr>
        <vertAlign val="superscript"/>
        <sz val="10"/>
        <rFont val="Arial"/>
        <family val="2"/>
      </rPr>
      <t>2</t>
    </r>
    <r>
      <rPr>
        <sz val="10"/>
        <rFont val="Arial"/>
        <family val="2"/>
      </rPr>
      <t xml:space="preserve"> Additional 2018 spend in the amount of $1,352,156 not included here in Table 1 because it is being funded out of prior cycle unspent funds. (See Table 1A) Total 2018 spend is actually $94,492,552 or ($93,149,896 + $1,342,656).</t>
    </r>
  </si>
  <si>
    <r>
      <rPr>
        <vertAlign val="superscript"/>
        <sz val="10"/>
        <rFont val="Arial"/>
        <family val="2"/>
      </rPr>
      <t>1</t>
    </r>
    <r>
      <rPr>
        <sz val="10"/>
        <rFont val="Arial"/>
        <family val="2"/>
      </rPr>
      <t xml:space="preserve"> Envelope and Air Sealing Measures may include outlet cover plate gaskets, attic access weatherization, weatherstripping - door, caulking and minor home repairs.  Minor home repairs predominantly are door jamb repair / replacement, door repair, and window putty.</t>
    </r>
  </si>
  <si>
    <r>
      <rPr>
        <vertAlign val="superscript"/>
        <sz val="10"/>
        <rFont val="Arial"/>
        <family val="2"/>
      </rPr>
      <t>4</t>
    </r>
    <r>
      <rPr>
        <sz val="10"/>
        <rFont val="Arial"/>
        <family val="2"/>
      </rPr>
      <t xml:space="preserve"> Envelope and Air Sealing Measures may include outlet cover plate gaskets, attic access weatherization, weatherstripping - door, caulking and minor home repairs.  Minor home repairs predominantly are door jamb repair / replacement, door repair, and window putty.</t>
    </r>
  </si>
  <si>
    <r>
      <rPr>
        <vertAlign val="superscript"/>
        <sz val="11"/>
        <rFont val="Arial"/>
        <family val="2"/>
      </rPr>
      <t>3</t>
    </r>
    <r>
      <rPr>
        <sz val="11"/>
        <rFont val="Arial"/>
        <family val="2"/>
      </rPr>
      <t xml:space="preserve"> The expenditures do not include a credit of ($153,681) for the high efficiency clothes washer rebates from Municipal Water Companies, misc. revenues, adjustments of ($239,228), and other writeoffs of ($368,668).  Calculated as follows: $87,938,261 - $153,681 - $239,228 - $386,668 = $87,158,684. (See ESAP Table - 7 Contract)</t>
    </r>
  </si>
  <si>
    <r>
      <rPr>
        <vertAlign val="superscript"/>
        <sz val="11"/>
        <rFont val="Arial"/>
        <family val="2"/>
      </rPr>
      <t>4</t>
    </r>
    <r>
      <rPr>
        <sz val="11"/>
        <rFont val="Arial"/>
        <family val="2"/>
      </rPr>
      <t xml:space="preserve"> Total Program Cost does not include MF CAM in the amount of $223,581 due to the fact that Table 7 approved format does not display this category.  Therefore, total 2018 program cost including MF CAM equals of $94,492,552 or ($94,268,971 + $223,581)</t>
    </r>
  </si>
  <si>
    <r>
      <rPr>
        <vertAlign val="superscript"/>
        <sz val="10"/>
        <rFont val="Arial"/>
        <family val="2"/>
      </rPr>
      <t>4</t>
    </r>
    <r>
      <rPr>
        <sz val="10"/>
        <rFont val="Arial"/>
        <family val="2"/>
      </rPr>
      <t xml:space="preserve"> These funds are proposed to be used to conduct smaller-scale research projects and data analyses that may arise over the course of the program cycle and are planned in 2019 - 2020.</t>
    </r>
  </si>
  <si>
    <r>
      <rPr>
        <b/>
        <sz val="10"/>
        <rFont val="Arial"/>
        <family val="2"/>
      </rPr>
      <t>Note</t>
    </r>
    <r>
      <rPr>
        <sz val="10"/>
        <rFont val="Arial"/>
        <family val="2"/>
      </rPr>
      <t xml:space="preserve">: Measurement and Evaluation studies authorized 2017 - 2020 budget is $500,000, where 2018 spend is shown to be under for 2018 due to annual budget allocation. </t>
    </r>
  </si>
  <si>
    <r>
      <rPr>
        <b/>
        <vertAlign val="superscript"/>
        <sz val="10"/>
        <rFont val="Arial"/>
        <family val="2"/>
      </rPr>
      <t>1</t>
    </r>
    <r>
      <rPr>
        <sz val="10"/>
        <rFont val="Arial"/>
        <family val="2"/>
      </rPr>
      <t xml:space="preserve"> Rural includes zip codes classified as such according to the Goldsmith modification that was developed to identify small towns and rural areas within large metropolitan counties.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</si>
</sst>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0.00;[Red]#,##0.00"/>
    <numFmt numFmtId="166" formatCode="_(* #,##0_);_(* \(#,##0\);_(* &quot;-&quot;??_);_(@_)"/>
    <numFmt numFmtId="167" formatCode="_(&quot;$&quot;* #,##0_);_(&quot;$&quot;* \(#,##0\);_(&quot;$&quot;* &quot;-&quot;??_);_(@_)"/>
    <numFmt numFmtId="168" formatCode="0.000"/>
    <numFmt numFmtId="169" formatCode="yymmmmdd"/>
    <numFmt numFmtId="170" formatCode="#,##0.00&quot; $&quot;;\-#,##0.00&quot; $&quot;"/>
    <numFmt numFmtId="171" formatCode=";;;"/>
    <numFmt numFmtId="172" formatCode="dd/mm/yy"/>
    <numFmt numFmtId="173" formatCode="0.0%"/>
    <numFmt numFmtId="174" formatCode="[$-409]mmm\-yy;@"/>
    <numFmt numFmtId="175" formatCode="_(* #,##0.0_);_(* \(#,##0.0\);_(* &quot;-&quot;??_);_(@_)"/>
    <numFmt numFmtId="176" formatCode="General_)"/>
    <numFmt numFmtId="177" formatCode="[$-409]mmmm\ d\,\ yyyy;@"/>
    <numFmt numFmtId="178" formatCode="_-* #,##0.00\ _D_M_-;\-* #,##0.00\ _D_M_-;_-* &quot;-&quot;??\ _D_M_-;_-@_-"/>
    <numFmt numFmtId="179" formatCode="_-* #,##0.00\ &quot;DM&quot;_-;\-* #,##0.00\ &quot;DM&quot;_-;_-* &quot;-&quot;??\ &quot;DM&quot;_-;_-@_-"/>
    <numFmt numFmtId="180" formatCode="_(* #,##0.000_);_(* \(#,##0.000\);_(* &quot;-&quot;??_);_(@_)"/>
    <numFmt numFmtId="181" formatCode="_([$$-409]* #,##0_);_([$$-409]* \(#,##0\);_([$$-409]* &quot;-&quot;??_);_(@_)"/>
    <numFmt numFmtId="182" formatCode="#,##0;[Red]#,##0"/>
    <numFmt numFmtId="183" formatCode="&quot;$&quot;#,##0.00"/>
  </numFmts>
  <fonts count="185">
    <font>
      <sz val="10"/>
      <name val="Arial"/>
    </font>
    <font>
      <sz val="11"/>
      <color theme="1"/>
      <name val="Calibri"/>
      <family val="2"/>
    </font>
    <font>
      <sz val="12"/>
      <color theme="1"/>
      <name val="Cambria"/>
      <family val="2"/>
    </font>
    <font>
      <sz val="12"/>
      <color theme="1"/>
      <name val="Cambri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sz val="10"/>
      <name val="Arial"/>
      <family val="2"/>
    </font>
    <font>
      <sz val="8"/>
      <name val="Arial"/>
      <family val="2"/>
    </font>
    <font>
      <sz val="11"/>
      <name val="Arial"/>
      <family val="2"/>
    </font>
    <font>
      <sz val="12"/>
      <name val="Arial"/>
      <family val="2"/>
    </font>
    <font>
      <sz val="9"/>
      <name val="Times New Roman"/>
      <family val="1"/>
    </font>
    <font>
      <sz val="12"/>
      <name val="Times New Roman"/>
      <family val="1"/>
    </font>
    <font>
      <vertAlign val="superscript"/>
      <sz val="11"/>
      <name val="Arial"/>
      <family val="2"/>
    </font>
    <font>
      <b/>
      <sz val="12"/>
      <name val="Arial"/>
      <family val="2"/>
    </font>
    <font>
      <b/>
      <sz val="11"/>
      <color indexed="10"/>
      <name val="Arial"/>
      <family val="2"/>
    </font>
    <font>
      <sz val="10"/>
      <color indexed="8"/>
      <name val="MS Sans Serif"/>
      <family val="2"/>
    </font>
    <font>
      <sz val="10"/>
      <color indexed="8"/>
      <name val="Arial"/>
      <family val="2"/>
    </font>
    <font>
      <b/>
      <u/>
      <sz val="11"/>
      <color indexed="37"/>
      <name val="Arial"/>
      <family val="2"/>
    </font>
    <font>
      <b/>
      <sz val="18"/>
      <name val="Arial"/>
      <family val="2"/>
    </font>
    <font>
      <sz val="10"/>
      <color indexed="12"/>
      <name val="Arial"/>
      <family val="2"/>
    </font>
    <font>
      <sz val="7"/>
      <name val="Small Fonts"/>
      <family val="2"/>
    </font>
    <font>
      <sz val="10"/>
      <name val="Tahoma"/>
      <family val="2"/>
    </font>
    <font>
      <sz val="8"/>
      <color indexed="12"/>
      <name val="Arial"/>
      <family val="2"/>
    </font>
    <font>
      <b/>
      <sz val="11"/>
      <name val="Arial"/>
      <family val="2"/>
    </font>
    <font>
      <b/>
      <vertAlign val="superscript"/>
      <sz val="11"/>
      <name val="Arial"/>
      <family val="2"/>
    </font>
    <font>
      <i/>
      <sz val="11"/>
      <name val="Arial"/>
      <family val="2"/>
    </font>
    <font>
      <sz val="11"/>
      <color indexed="22"/>
      <name val="Arial"/>
      <family val="2"/>
    </font>
    <font>
      <b/>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b/>
      <sz val="14"/>
      <name val="Arial"/>
      <family val="2"/>
    </font>
    <font>
      <b/>
      <sz val="10"/>
      <color indexed="8"/>
      <name val="Arial"/>
      <family val="2"/>
    </font>
    <font>
      <sz val="10"/>
      <name val="Arial"/>
      <family val="2"/>
    </font>
    <font>
      <sz val="10"/>
      <name val="Helv"/>
      <charset val="204"/>
    </font>
    <font>
      <b/>
      <sz val="10"/>
      <color indexed="39"/>
      <name val="Arial"/>
      <family val="2"/>
    </font>
    <font>
      <b/>
      <sz val="11"/>
      <color indexed="9"/>
      <name val="Arial"/>
      <family val="2"/>
    </font>
    <font>
      <b/>
      <i/>
      <sz val="11"/>
      <color indexed="9"/>
      <name val="Arial"/>
      <family val="2"/>
    </font>
    <font>
      <b/>
      <sz val="9"/>
      <name val="Arial"/>
      <family val="2"/>
    </font>
    <font>
      <b/>
      <sz val="8"/>
      <name val="Arial"/>
      <family val="2"/>
    </font>
    <font>
      <b/>
      <sz val="12"/>
      <color indexed="8"/>
      <name val="Arial"/>
      <family val="2"/>
    </font>
    <font>
      <i/>
      <sz val="8"/>
      <color indexed="8"/>
      <name val="Arial"/>
      <family val="2"/>
    </font>
    <font>
      <sz val="10"/>
      <color indexed="56"/>
      <name val="Arial"/>
      <family val="2"/>
    </font>
    <font>
      <sz val="9"/>
      <name val="Arial"/>
      <family val="2"/>
    </font>
    <font>
      <sz val="10"/>
      <color indexed="39"/>
      <name val="Arial"/>
      <family val="2"/>
    </font>
    <font>
      <sz val="12"/>
      <color indexed="9"/>
      <name val="Arial"/>
      <family val="2"/>
    </font>
    <font>
      <i/>
      <sz val="12"/>
      <color indexed="9"/>
      <name val="Arial"/>
      <family val="2"/>
    </font>
    <font>
      <sz val="8"/>
      <color indexed="8"/>
      <name val="Arial"/>
      <family val="2"/>
    </font>
    <font>
      <sz val="11"/>
      <color indexed="9"/>
      <name val="Arial"/>
      <family val="2"/>
    </font>
    <font>
      <i/>
      <sz val="11"/>
      <color indexed="9"/>
      <name val="Arial"/>
      <family val="2"/>
    </font>
    <font>
      <b/>
      <sz val="11"/>
      <color indexed="56"/>
      <name val="Arial"/>
      <family val="2"/>
    </font>
    <font>
      <b/>
      <i/>
      <sz val="11"/>
      <color indexed="56"/>
      <name val="Arial"/>
      <family val="2"/>
    </font>
    <font>
      <b/>
      <sz val="11"/>
      <color indexed="18"/>
      <name val="Arial Narrow"/>
      <family val="2"/>
    </font>
    <font>
      <sz val="10"/>
      <color indexed="10"/>
      <name val="Arial"/>
      <family val="2"/>
    </font>
    <font>
      <sz val="9"/>
      <color indexed="20"/>
      <name val="Arial"/>
      <family val="2"/>
    </font>
    <font>
      <sz val="9"/>
      <color indexed="8"/>
      <name val="Arial"/>
      <family val="2"/>
    </font>
    <font>
      <b/>
      <sz val="9"/>
      <color indexed="8"/>
      <name val="Arial"/>
      <family val="2"/>
    </font>
    <font>
      <sz val="9"/>
      <name val="Arial"/>
      <family val="2"/>
    </font>
    <font>
      <sz val="10"/>
      <name val="Arial"/>
      <family val="2"/>
    </font>
    <font>
      <b/>
      <sz val="12"/>
      <color indexed="8"/>
      <name val="Arial"/>
      <family val="2"/>
    </font>
    <font>
      <b/>
      <sz val="8"/>
      <color indexed="8"/>
      <name val="Arial"/>
      <family val="2"/>
    </font>
    <font>
      <b/>
      <sz val="9"/>
      <name val="Arial"/>
      <family val="2"/>
    </font>
    <font>
      <sz val="11"/>
      <color theme="1"/>
      <name val="Calibri"/>
      <family val="2"/>
      <scheme val="minor"/>
    </font>
    <font>
      <b/>
      <vertAlign val="superscript"/>
      <sz val="10"/>
      <name val="Arial"/>
      <family val="2"/>
    </font>
    <font>
      <vertAlign val="superscript"/>
      <sz val="10"/>
      <name val="Arial"/>
      <family val="2"/>
    </font>
    <font>
      <b/>
      <sz val="11"/>
      <color indexed="8"/>
      <name val="Arial"/>
      <family val="2"/>
    </font>
    <font>
      <sz val="12"/>
      <name val="Calibri"/>
      <family val="2"/>
    </font>
    <font>
      <b/>
      <sz val="10"/>
      <color theme="1"/>
      <name val="Arial"/>
      <family val="2"/>
    </font>
    <font>
      <b/>
      <vertAlign val="superscript"/>
      <sz val="10"/>
      <color theme="1"/>
      <name val="Arial"/>
      <family val="2"/>
    </font>
    <font>
      <vertAlign val="superscript"/>
      <sz val="10"/>
      <color theme="1"/>
      <name val="Arial"/>
      <family val="2"/>
    </font>
    <font>
      <b/>
      <vertAlign val="superscript"/>
      <sz val="9"/>
      <name val="Arial"/>
      <family val="2"/>
    </font>
    <font>
      <b/>
      <sz val="9"/>
      <color theme="0" tint="-0.499984740745262"/>
      <name val="Arial"/>
      <family val="2"/>
    </font>
    <font>
      <i/>
      <sz val="9"/>
      <name val="Arial"/>
      <family val="2"/>
    </font>
    <font>
      <vertAlign val="superscript"/>
      <sz val="9"/>
      <name val="Arial"/>
      <family val="2"/>
    </font>
    <font>
      <b/>
      <sz val="11"/>
      <color indexed="8"/>
      <name val="Calibri"/>
      <family val="2"/>
    </font>
    <font>
      <b/>
      <sz val="18"/>
      <color indexed="62"/>
      <name val="Cambria"/>
      <family val="2"/>
    </font>
    <font>
      <sz val="9"/>
      <color rgb="FF060AB6"/>
      <name val="Arial"/>
      <family val="2"/>
    </font>
    <font>
      <sz val="10"/>
      <name val="Arial"/>
      <family val="2"/>
    </font>
    <font>
      <sz val="11"/>
      <name val="Interstate-LightCondensed"/>
    </font>
    <font>
      <b/>
      <sz val="15"/>
      <color indexed="56"/>
      <name val="Calibri"/>
      <family val="2"/>
    </font>
    <font>
      <b/>
      <sz val="13"/>
      <color indexed="56"/>
      <name val="Calibri"/>
      <family val="2"/>
    </font>
    <font>
      <sz val="11"/>
      <color indexed="10"/>
      <name val="Arial"/>
      <family val="2"/>
    </font>
    <font>
      <sz val="7"/>
      <name val="Arial"/>
      <family val="2"/>
    </font>
    <font>
      <b/>
      <sz val="11"/>
      <color indexed="18"/>
      <name val="Arial"/>
      <family val="2"/>
    </font>
    <font>
      <b/>
      <i/>
      <sz val="11"/>
      <color indexed="18"/>
      <name val="Arial"/>
      <family val="2"/>
    </font>
    <font>
      <sz val="12"/>
      <color indexed="18"/>
      <name val="MS Sans Serif"/>
      <family val="2"/>
    </font>
    <font>
      <sz val="12"/>
      <color indexed="9"/>
      <name val="MS Sans Serif"/>
      <family val="2"/>
    </font>
    <font>
      <b/>
      <sz val="11"/>
      <color indexed="9"/>
      <name val="Arial Narrow"/>
      <family val="2"/>
    </font>
    <font>
      <sz val="11"/>
      <color indexed="18"/>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sz val="18"/>
      <color indexed="18"/>
      <name val="Arial"/>
      <family val="2"/>
    </font>
    <font>
      <u/>
      <sz val="10"/>
      <color indexed="12"/>
      <name val="Arial"/>
      <family val="2"/>
    </font>
    <font>
      <sz val="10"/>
      <color theme="1"/>
      <name val="Arial"/>
      <family val="2"/>
    </font>
    <font>
      <b/>
      <sz val="11"/>
      <color indexed="62"/>
      <name val="Calibri"/>
      <family val="2"/>
    </font>
    <font>
      <b/>
      <sz val="15"/>
      <color indexed="62"/>
      <name val="Calibri"/>
      <family val="2"/>
    </font>
    <font>
      <b/>
      <sz val="13"/>
      <color indexed="62"/>
      <name val="Calibri"/>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16"/>
      <name val="Calibri"/>
      <family val="2"/>
    </font>
    <font>
      <b/>
      <sz val="11"/>
      <color indexed="53"/>
      <name val="Calibri"/>
      <family val="2"/>
    </font>
    <font>
      <i/>
      <sz val="10"/>
      <color indexed="23"/>
      <name val="Arial"/>
      <family val="2"/>
    </font>
    <font>
      <sz val="11"/>
      <color indexed="48"/>
      <name val="Calibri"/>
      <family val="2"/>
    </font>
    <font>
      <sz val="11"/>
      <color indexed="53"/>
      <name val="Calibri"/>
      <family val="2"/>
    </font>
    <font>
      <sz val="19"/>
      <color indexed="48"/>
      <name val="Arial"/>
      <family val="2"/>
    </font>
    <font>
      <sz val="11"/>
      <color indexed="8"/>
      <name val="Arial"/>
      <family val="2"/>
    </font>
    <font>
      <sz val="11"/>
      <color theme="1"/>
      <name val="Arial"/>
      <family val="2"/>
    </font>
    <font>
      <sz val="11"/>
      <color rgb="FF000000"/>
      <name val="Arial"/>
      <family val="2"/>
    </font>
    <font>
      <sz val="10"/>
      <name val="Arial"/>
      <family val="2"/>
    </font>
    <font>
      <b/>
      <vertAlign val="superscript"/>
      <sz val="10"/>
      <color indexed="8"/>
      <name val="Arial"/>
      <family val="2"/>
    </font>
    <font>
      <b/>
      <vertAlign val="superscript"/>
      <sz val="14"/>
      <name val="Arial"/>
      <family val="2"/>
    </font>
    <font>
      <sz val="10"/>
      <color rgb="FFFF0000"/>
      <name val="Arial"/>
      <family val="2"/>
    </font>
    <font>
      <sz val="10"/>
      <color theme="1"/>
      <name val="Calibri"/>
      <family val="2"/>
      <scheme val="minor"/>
    </font>
    <font>
      <b/>
      <sz val="14"/>
      <color rgb="FF0070C0"/>
      <name val="Calibri"/>
      <family val="2"/>
    </font>
    <font>
      <b/>
      <sz val="16"/>
      <color rgb="FFFF0000"/>
      <name val="Arial"/>
      <family val="2"/>
    </font>
    <font>
      <sz val="16"/>
      <name val="Arial"/>
      <family val="2"/>
    </font>
    <font>
      <b/>
      <sz val="10"/>
      <color rgb="FFFF0000"/>
      <name val="Arial"/>
      <family val="2"/>
    </font>
    <font>
      <strike/>
      <sz val="10"/>
      <color rgb="FFFF0000"/>
      <name val="Arial"/>
      <family val="2"/>
    </font>
    <font>
      <b/>
      <sz val="12"/>
      <color rgb="FFFF0000"/>
      <name val="Arial"/>
      <family val="2"/>
    </font>
    <font>
      <strike/>
      <sz val="11"/>
      <name val="Arial"/>
      <family val="2"/>
    </font>
    <font>
      <b/>
      <strike/>
      <sz val="11"/>
      <name val="Arial"/>
      <family val="2"/>
    </font>
    <font>
      <b/>
      <sz val="16"/>
      <name val="Arial"/>
      <family val="2"/>
    </font>
    <font>
      <b/>
      <strike/>
      <sz val="11"/>
      <color rgb="FFFF0000"/>
      <name val="Arial"/>
      <family val="2"/>
    </font>
    <font>
      <strike/>
      <sz val="11"/>
      <color rgb="FFFF0000"/>
      <name val="Arial"/>
      <family val="2"/>
    </font>
    <font>
      <b/>
      <sz val="14"/>
      <name val="Calibri"/>
      <family val="2"/>
    </font>
    <font>
      <b/>
      <vertAlign val="superscript"/>
      <sz val="8"/>
      <name val="Arial"/>
      <family val="2"/>
    </font>
    <font>
      <b/>
      <strike/>
      <sz val="12"/>
      <color rgb="FFFF0000"/>
      <name val="Arial"/>
      <family val="2"/>
    </font>
    <font>
      <b/>
      <vertAlign val="superscript"/>
      <sz val="12"/>
      <name val="Arial"/>
      <family val="2"/>
    </font>
    <font>
      <b/>
      <vertAlign val="superscript"/>
      <sz val="16"/>
      <name val="Arial"/>
      <family val="2"/>
    </font>
    <font>
      <strike/>
      <sz val="10"/>
      <name val="Arial"/>
      <family val="2"/>
    </font>
    <font>
      <vertAlign val="superscript"/>
      <sz val="12"/>
      <name val="Arial"/>
      <family val="2"/>
    </font>
    <font>
      <sz val="11"/>
      <color rgb="FF00B050"/>
      <name val="Arial"/>
      <family val="2"/>
    </font>
    <font>
      <sz val="10"/>
      <color rgb="FF000000"/>
      <name val="Arial"/>
      <family val="2"/>
    </font>
    <font>
      <sz val="11"/>
      <color theme="1"/>
      <name val="Cordia New"/>
      <family val="2"/>
    </font>
    <font>
      <b/>
      <sz val="11"/>
      <name val="Calibri"/>
      <family val="2"/>
      <scheme val="minor"/>
    </font>
    <font>
      <sz val="11"/>
      <name val="Calibri"/>
      <family val="2"/>
      <scheme val="minor"/>
    </font>
    <font>
      <b/>
      <sz val="11"/>
      <color rgb="FF0070C0"/>
      <name val="Calibri"/>
      <family val="2"/>
      <scheme val="minor"/>
    </font>
    <font>
      <b/>
      <sz val="11"/>
      <color theme="1"/>
      <name val="Arial"/>
      <family val="2"/>
    </font>
    <font>
      <b/>
      <vertAlign val="superscript"/>
      <sz val="11"/>
      <color theme="1"/>
      <name val="Arial"/>
      <family val="2"/>
    </font>
    <font>
      <b/>
      <sz val="11"/>
      <color rgb="FFFF0000"/>
      <name val="Arial"/>
      <family val="2"/>
    </font>
    <font>
      <b/>
      <vertAlign val="superscript"/>
      <sz val="11"/>
      <color indexed="8"/>
      <name val="Arial"/>
      <family val="2"/>
    </font>
    <font>
      <sz val="10"/>
      <color theme="0"/>
      <name val="Arial"/>
      <family val="2"/>
    </font>
    <font>
      <vertAlign val="superscript"/>
      <sz val="11"/>
      <name val="Calibri"/>
      <family val="2"/>
      <scheme val="minor"/>
    </font>
    <font>
      <sz val="10"/>
      <color rgb="FF000000"/>
      <name val="Arial"/>
      <family val="2"/>
    </font>
    <font>
      <sz val="11"/>
      <color rgb="FFFF0000"/>
      <name val="Arial"/>
      <family val="2"/>
    </font>
  </fonts>
  <fills count="11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31"/>
        <bgColor indexed="43"/>
      </patternFill>
    </fill>
    <fill>
      <patternFill patternType="solid">
        <fgColor indexed="44"/>
        <bgColor indexed="43"/>
      </patternFill>
    </fill>
    <fill>
      <patternFill patternType="solid">
        <fgColor indexed="21"/>
        <bgColor indexed="64"/>
      </patternFill>
    </fill>
    <fill>
      <patternFill patternType="solid">
        <fgColor indexed="37"/>
      </patternFill>
    </fill>
    <fill>
      <patternFill patternType="solid">
        <fgColor indexed="30"/>
        <bgColor indexed="30"/>
      </patternFill>
    </fill>
    <fill>
      <patternFill patternType="solid">
        <fgColor indexed="22"/>
        <bgColor indexed="40"/>
      </patternFill>
    </fill>
    <fill>
      <patternFill patternType="solid">
        <fgColor indexed="55"/>
        <bgColor indexed="64"/>
      </patternFill>
    </fill>
    <fill>
      <patternFill patternType="solid">
        <fgColor indexed="50"/>
      </patternFill>
    </fill>
    <fill>
      <patternFill patternType="lightUp">
        <fgColor indexed="48"/>
        <bgColor indexed="22"/>
      </patternFill>
    </fill>
    <fill>
      <patternFill patternType="solid">
        <fgColor indexed="54"/>
        <bgColor indexed="64"/>
      </patternFill>
    </fill>
    <fill>
      <patternFill patternType="solid">
        <fgColor indexed="40"/>
      </patternFill>
    </fill>
    <fill>
      <patternFill patternType="solid">
        <fgColor indexed="9"/>
        <bgColor indexed="64"/>
      </patternFill>
    </fill>
    <fill>
      <patternFill patternType="solid">
        <fgColor indexed="31"/>
        <bgColor indexed="54"/>
      </patternFill>
    </fill>
    <fill>
      <patternFill patternType="solid">
        <fgColor indexed="40"/>
        <bgColor indexed="64"/>
      </patternFill>
    </fill>
    <fill>
      <patternFill patternType="solid">
        <fgColor indexed="41"/>
        <bgColor indexed="64"/>
      </patternFill>
    </fill>
    <fill>
      <patternFill patternType="solid">
        <fgColor indexed="35"/>
        <bgColor indexed="64"/>
      </patternFill>
    </fill>
    <fill>
      <patternFill patternType="solid">
        <fgColor indexed="41"/>
      </patternFill>
    </fill>
    <fill>
      <patternFill patternType="solid">
        <fgColor indexed="10"/>
        <bgColor indexed="64"/>
      </patternFill>
    </fill>
    <fill>
      <patternFill patternType="solid">
        <fgColor indexed="31"/>
        <bgColor indexed="64"/>
      </patternFill>
    </fill>
    <fill>
      <patternFill patternType="solid">
        <fgColor indexed="30"/>
        <bgColor indexed="40"/>
      </patternFill>
    </fill>
    <fill>
      <patternFill patternType="solid">
        <fgColor indexed="14"/>
        <bgColor indexed="64"/>
      </patternFill>
    </fill>
    <fill>
      <patternFill patternType="solid">
        <fgColor theme="0"/>
        <bgColor indexed="64"/>
      </patternFill>
    </fill>
    <fill>
      <patternFill patternType="solid">
        <fgColor theme="0" tint="-0.249977111117893"/>
        <bgColor indexed="64"/>
      </patternFill>
    </fill>
    <fill>
      <patternFill patternType="solid">
        <fgColor rgb="FF92CDDC"/>
        <bgColor indexed="64"/>
      </patternFill>
    </fill>
    <fill>
      <patternFill patternType="solid">
        <fgColor rgb="FFB6DDE8"/>
        <bgColor indexed="64"/>
      </patternFill>
    </fill>
    <fill>
      <patternFill patternType="solid">
        <fgColor theme="0" tint="-0.14999847407452621"/>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9"/>
      </patternFill>
    </fill>
    <fill>
      <patternFill patternType="solid">
        <fgColor indexed="47"/>
        <bgColor indexed="64"/>
      </patternFill>
    </fill>
    <fill>
      <patternFill patternType="lightUp">
        <fgColor indexed="54"/>
        <bgColor indexed="41"/>
      </patternFill>
    </fill>
    <fill>
      <patternFill patternType="solid">
        <fgColor indexed="5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8"/>
        <bgColor indexed="48"/>
      </patternFill>
    </fill>
    <fill>
      <patternFill patternType="solid">
        <fgColor indexed="25"/>
        <bgColor indexed="2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solid">
        <fgColor indexed="42"/>
        <bgColor indexed="42"/>
      </patternFill>
    </fill>
    <fill>
      <patternFill patternType="lightUp">
        <fgColor indexed="48"/>
        <bgColor indexed="41"/>
      </patternFill>
    </fill>
    <fill>
      <patternFill patternType="solid">
        <fgColor indexed="15"/>
      </patternFill>
    </fill>
    <fill>
      <patternFill patternType="solid">
        <fgColor rgb="FFFFFFFF"/>
        <bgColor indexed="64"/>
      </patternFill>
    </fill>
    <fill>
      <patternFill patternType="solid">
        <fgColor theme="6" tint="0.79998168889431442"/>
        <bgColor indexed="64"/>
      </patternFill>
    </fill>
  </fills>
  <borders count="112">
    <border>
      <left/>
      <right/>
      <top/>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bottom style="thick">
        <color indexed="22"/>
      </bottom>
      <diagonal/>
    </border>
    <border>
      <left/>
      <right/>
      <top/>
      <bottom style="medium">
        <color indexed="22"/>
      </bottom>
      <diagonal/>
    </border>
    <border>
      <left/>
      <right/>
      <top style="medium">
        <color indexed="22"/>
      </top>
      <bottom style="medium">
        <color indexed="22"/>
      </bottom>
      <diagonal/>
    </border>
    <border>
      <left style="thin">
        <color indexed="51"/>
      </left>
      <right style="thin">
        <color indexed="51"/>
      </right>
      <top/>
      <bottom/>
      <diagonal/>
    </border>
    <border>
      <left/>
      <right/>
      <top style="double">
        <color indexed="0"/>
      </top>
      <bottom/>
      <diagonal/>
    </border>
    <border>
      <left style="thin">
        <color indexed="64"/>
      </left>
      <right style="thin">
        <color indexed="64"/>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top/>
      <bottom style="medium">
        <color indexed="64"/>
      </bottom>
      <diagonal/>
    </border>
    <border>
      <left/>
      <right style="thin">
        <color indexed="64"/>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bottom/>
      <diagonal/>
    </border>
    <border>
      <left/>
      <right style="medium">
        <color rgb="FF000000"/>
      </right>
      <top style="medium">
        <color indexed="64"/>
      </top>
      <bottom style="medium">
        <color indexed="64"/>
      </bottom>
      <diagonal/>
    </border>
    <border>
      <left style="medium">
        <color indexed="64"/>
      </left>
      <right style="medium">
        <color indexed="64"/>
      </right>
      <top/>
      <bottom/>
      <diagonal/>
    </border>
    <border>
      <left style="thin">
        <color indexed="64"/>
      </left>
      <right/>
      <top/>
      <bottom style="medium">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right/>
      <top style="thin">
        <color indexed="64"/>
      </top>
      <bottom/>
      <diagonal/>
    </border>
    <border>
      <left/>
      <right/>
      <top/>
      <bottom style="thick">
        <color indexed="62"/>
      </bottom>
      <diagonal/>
    </border>
    <border>
      <left/>
      <right/>
      <top style="thin">
        <color indexed="62"/>
      </top>
      <bottom style="double">
        <color indexed="62"/>
      </bottom>
      <diagonal/>
    </border>
    <border>
      <left/>
      <right/>
      <top/>
      <bottom style="thick">
        <color indexed="4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48"/>
      </bottom>
      <diagonal/>
    </border>
    <border>
      <left/>
      <right/>
      <top/>
      <bottom style="medium">
        <color indexed="24"/>
      </bottom>
      <diagonal/>
    </border>
    <border>
      <left/>
      <right/>
      <top/>
      <bottom style="double">
        <color indexed="53"/>
      </bottom>
      <diagonal/>
    </border>
    <border>
      <left style="thin">
        <color indexed="41"/>
      </left>
      <right style="thin">
        <color indexed="48"/>
      </right>
      <top style="medium">
        <color indexed="41"/>
      </top>
      <bottom style="thin">
        <color indexed="48"/>
      </bottom>
      <diagonal/>
    </border>
    <border>
      <left/>
      <right/>
      <top style="thin">
        <color indexed="48"/>
      </top>
      <bottom style="double">
        <color indexed="48"/>
      </bottom>
      <diagonal/>
    </border>
    <border>
      <left style="thin">
        <color indexed="64"/>
      </left>
      <right/>
      <top style="thin">
        <color indexed="64"/>
      </top>
      <bottom style="medium">
        <color indexed="64"/>
      </bottom>
      <diagonal/>
    </border>
    <border>
      <left/>
      <right style="medium">
        <color indexed="64"/>
      </right>
      <top style="thin">
        <color indexed="64"/>
      </top>
      <bottom/>
      <diagonal/>
    </border>
    <border>
      <left/>
      <right style="thin">
        <color indexed="64"/>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right style="medium">
        <color indexed="64"/>
      </right>
      <top/>
      <bottom style="thin">
        <color indexed="64"/>
      </bottom>
      <diagonal/>
    </border>
    <border>
      <left/>
      <right/>
      <top style="thin">
        <color indexed="64"/>
      </top>
      <bottom style="medium">
        <color indexed="64"/>
      </bottom>
      <diagonal/>
    </border>
  </borders>
  <cellStyleXfs count="47442">
    <xf numFmtId="0" fontId="0" fillId="0" borderId="0"/>
    <xf numFmtId="0" fontId="39" fillId="2" borderId="0" applyNumberFormat="0" applyBorder="0" applyAlignment="0" applyProtection="0"/>
    <xf numFmtId="0" fontId="39" fillId="3" borderId="0" applyNumberFormat="0" applyBorder="0" applyAlignment="0" applyProtection="0"/>
    <xf numFmtId="0" fontId="39" fillId="4" borderId="0" applyNumberFormat="0" applyBorder="0" applyAlignment="0" applyProtection="0"/>
    <xf numFmtId="0" fontId="39" fillId="5" borderId="0" applyNumberFormat="0" applyBorder="0" applyAlignment="0" applyProtection="0"/>
    <xf numFmtId="0" fontId="39" fillId="6" borderId="0" applyNumberFormat="0" applyBorder="0" applyAlignment="0" applyProtection="0"/>
    <xf numFmtId="0" fontId="39" fillId="7" borderId="0" applyNumberFormat="0" applyBorder="0" applyAlignment="0" applyProtection="0"/>
    <xf numFmtId="0" fontId="39" fillId="8"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5" borderId="0" applyNumberFormat="0" applyBorder="0" applyAlignment="0" applyProtection="0"/>
    <xf numFmtId="0" fontId="39" fillId="8" borderId="0" applyNumberFormat="0" applyBorder="0" applyAlignment="0" applyProtection="0"/>
    <xf numFmtId="0" fontId="39" fillId="11" borderId="0" applyNumberFormat="0" applyBorder="0" applyAlignment="0" applyProtection="0"/>
    <xf numFmtId="0" fontId="40" fillId="12" borderId="0" applyNumberFormat="0" applyBorder="0" applyAlignment="0" applyProtection="0"/>
    <xf numFmtId="0" fontId="40" fillId="9" borderId="0" applyNumberFormat="0" applyBorder="0" applyAlignment="0" applyProtection="0"/>
    <xf numFmtId="0" fontId="40" fillId="10" borderId="0" applyNumberFormat="0" applyBorder="0" applyAlignment="0" applyProtection="0"/>
    <xf numFmtId="0" fontId="40" fillId="13" borderId="0" applyNumberFormat="0" applyBorder="0" applyAlignment="0" applyProtection="0"/>
    <xf numFmtId="0" fontId="40" fillId="14" borderId="0" applyNumberFormat="0" applyBorder="0" applyAlignment="0" applyProtection="0"/>
    <xf numFmtId="0" fontId="40" fillId="15" borderId="0" applyNumberFormat="0" applyBorder="0" applyAlignment="0" applyProtection="0"/>
    <xf numFmtId="0" fontId="40" fillId="16"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40" fillId="13" borderId="0" applyNumberFormat="0" applyBorder="0" applyAlignment="0" applyProtection="0"/>
    <xf numFmtId="0" fontId="40" fillId="14" borderId="0" applyNumberFormat="0" applyBorder="0" applyAlignment="0" applyProtection="0"/>
    <xf numFmtId="0" fontId="40" fillId="19" borderId="0" applyNumberFormat="0" applyBorder="0" applyAlignment="0" applyProtection="0"/>
    <xf numFmtId="169" fontId="26" fillId="20" borderId="1">
      <alignment horizontal="center" vertical="center"/>
    </xf>
    <xf numFmtId="169" fontId="26" fillId="20" borderId="1">
      <alignment horizontal="center" vertical="center"/>
    </xf>
    <xf numFmtId="169" fontId="26" fillId="20" borderId="1">
      <alignment horizontal="center" vertical="center"/>
    </xf>
    <xf numFmtId="0" fontId="41" fillId="3" borderId="0" applyNumberFormat="0" applyBorder="0" applyAlignment="0" applyProtection="0"/>
    <xf numFmtId="0" fontId="42" fillId="21" borderId="2" applyNumberFormat="0" applyAlignment="0" applyProtection="0"/>
    <xf numFmtId="0" fontId="43" fillId="22" borderId="3" applyNumberFormat="0" applyAlignment="0" applyProtection="0"/>
    <xf numFmtId="43" fontId="14" fillId="0" borderId="0" applyFont="0" applyFill="0" applyBorder="0" applyAlignment="0" applyProtection="0"/>
    <xf numFmtId="41" fontId="17" fillId="0" borderId="0" applyFont="0" applyFill="0" applyBorder="0" applyAlignment="0" applyProtection="0"/>
    <xf numFmtId="43" fontId="5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55"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3" fontId="14" fillId="0" borderId="0" applyFont="0" applyFill="0" applyBorder="0" applyAlignment="0" applyProtection="0"/>
    <xf numFmtId="3" fontId="55"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3" fontId="55" fillId="0" borderId="0" applyFont="0" applyFill="0" applyBorder="0" applyAlignment="0" applyProtection="0"/>
    <xf numFmtId="3" fontId="17" fillId="0" borderId="0" applyFont="0" applyFill="0" applyBorder="0" applyAlignment="0" applyProtection="0"/>
    <xf numFmtId="3" fontId="17" fillId="0" borderId="0" applyFont="0" applyFill="0" applyBorder="0" applyAlignment="0" applyProtection="0"/>
    <xf numFmtId="44" fontId="14" fillId="0" borderId="0" applyFont="0" applyFill="0" applyBorder="0" applyAlignment="0" applyProtection="0"/>
    <xf numFmtId="44" fontId="55" fillId="0" borderId="0" applyFont="0" applyFill="0" applyBorder="0" applyAlignment="0" applyProtection="0"/>
    <xf numFmtId="44" fontId="55" fillId="0" borderId="0" applyFont="0" applyFill="0" applyBorder="0" applyAlignment="0" applyProtection="0"/>
    <xf numFmtId="44" fontId="17" fillId="0" borderId="0" applyFont="0" applyFill="0" applyBorder="0" applyAlignment="0" applyProtection="0"/>
    <xf numFmtId="0" fontId="14" fillId="0" borderId="0" applyFont="0" applyFill="0" applyBorder="0" applyAlignment="0" applyProtection="0"/>
    <xf numFmtId="0" fontId="55"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0" fontId="55" fillId="0" borderId="0" applyFont="0" applyFill="0" applyBorder="0" applyAlignment="0" applyProtection="0"/>
    <xf numFmtId="0" fontId="17" fillId="0" borderId="0" applyFont="0" applyFill="0" applyBorder="0" applyAlignment="0" applyProtection="0"/>
    <xf numFmtId="0" fontId="17" fillId="0" borderId="0" applyFont="0" applyFill="0" applyBorder="0" applyAlignment="0" applyProtection="0"/>
    <xf numFmtId="14" fontId="14" fillId="0" borderId="0" applyFont="0" applyFill="0" applyBorder="0" applyAlignment="0" applyProtection="0"/>
    <xf numFmtId="14" fontId="55" fillId="0" borderId="0" applyFont="0" applyFill="0" applyBorder="0" applyAlignment="0" applyProtection="0"/>
    <xf numFmtId="14" fontId="17" fillId="0" borderId="0" applyFont="0" applyFill="0" applyBorder="0" applyAlignment="0" applyProtection="0"/>
    <xf numFmtId="14" fontId="17" fillId="0" borderId="0" applyFont="0" applyFill="0" applyBorder="0" applyAlignment="0" applyProtection="0"/>
    <xf numFmtId="14" fontId="55" fillId="0" borderId="0" applyFont="0" applyFill="0" applyBorder="0" applyAlignment="0" applyProtection="0"/>
    <xf numFmtId="14" fontId="17" fillId="0" borderId="0" applyFont="0" applyFill="0" applyBorder="0" applyAlignment="0" applyProtection="0"/>
    <xf numFmtId="14" fontId="17" fillId="0" borderId="0" applyFont="0" applyFill="0" applyBorder="0" applyAlignment="0" applyProtection="0"/>
    <xf numFmtId="0" fontId="44" fillId="0" borderId="0" applyNumberFormat="0" applyFill="0" applyBorder="0" applyAlignment="0" applyProtection="0"/>
    <xf numFmtId="2" fontId="14" fillId="0" borderId="0" applyFont="0" applyFill="0" applyBorder="0" applyAlignment="0" applyProtection="0"/>
    <xf numFmtId="2" fontId="55" fillId="0" borderId="0" applyFont="0" applyFill="0" applyBorder="0" applyAlignment="0" applyProtection="0"/>
    <xf numFmtId="2" fontId="17" fillId="0" borderId="0" applyFont="0" applyFill="0" applyBorder="0" applyAlignment="0" applyProtection="0"/>
    <xf numFmtId="2" fontId="17" fillId="0" borderId="0" applyFont="0" applyFill="0" applyBorder="0" applyAlignment="0" applyProtection="0"/>
    <xf numFmtId="2" fontId="55" fillId="0" borderId="0" applyFont="0" applyFill="0" applyBorder="0" applyAlignment="0" applyProtection="0"/>
    <xf numFmtId="2" fontId="17" fillId="0" borderId="0" applyFont="0" applyFill="0" applyBorder="0" applyAlignment="0" applyProtection="0"/>
    <xf numFmtId="2" fontId="17" fillId="0" borderId="0" applyFont="0" applyFill="0" applyBorder="0" applyAlignment="0" applyProtection="0"/>
    <xf numFmtId="0" fontId="45" fillId="4" borderId="0" applyNumberFormat="0" applyBorder="0" applyAlignment="0" applyProtection="0"/>
    <xf numFmtId="38" fontId="18" fillId="23" borderId="0" applyNumberFormat="0" applyBorder="0" applyAlignment="0" applyProtection="0"/>
    <xf numFmtId="38" fontId="15" fillId="23" borderId="0" applyNumberFormat="0" applyBorder="0" applyAlignment="0" applyProtection="0"/>
    <xf numFmtId="38" fontId="15" fillId="23" borderId="0" applyNumberFormat="0" applyBorder="0" applyAlignment="0" applyProtection="0"/>
    <xf numFmtId="0" fontId="28" fillId="0" borderId="0" applyNumberFormat="0" applyFill="0" applyBorder="0" applyAlignment="0" applyProtection="0"/>
    <xf numFmtId="0" fontId="16" fillId="0" borderId="4" applyNumberFormat="0" applyAlignment="0" applyProtection="0">
      <alignment horizontal="left" vertical="center"/>
    </xf>
    <xf numFmtId="0" fontId="16" fillId="0" borderId="5">
      <alignment horizontal="left" vertical="center"/>
    </xf>
    <xf numFmtId="0" fontId="29" fillId="0" borderId="0" applyNumberFormat="0" applyFont="0" applyFill="0" applyBorder="0" applyProtection="0"/>
    <xf numFmtId="0" fontId="29" fillId="0" borderId="0" applyNumberFormat="0" applyFont="0" applyFill="0" applyBorder="0" applyProtection="0"/>
    <xf numFmtId="0" fontId="24" fillId="0" borderId="0" applyNumberFormat="0" applyFont="0" applyFill="0" applyBorder="0" applyProtection="0"/>
    <xf numFmtId="0" fontId="16" fillId="0" borderId="0" applyNumberFormat="0" applyFont="0" applyFill="0" applyBorder="0" applyProtection="0"/>
    <xf numFmtId="0" fontId="16" fillId="0" borderId="0" applyNumberFormat="0" applyFont="0" applyFill="0" applyBorder="0" applyProtection="0"/>
    <xf numFmtId="0" fontId="16" fillId="0" borderId="0" applyNumberFormat="0" applyFont="0" applyFill="0" applyBorder="0" applyProtection="0"/>
    <xf numFmtId="0" fontId="46" fillId="0" borderId="6" applyNumberFormat="0" applyFill="0" applyAlignment="0" applyProtection="0"/>
    <xf numFmtId="0" fontId="46" fillId="0" borderId="0" applyNumberFormat="0" applyFill="0" applyBorder="0" applyAlignment="0" applyProtection="0"/>
    <xf numFmtId="170" fontId="14" fillId="0" borderId="0">
      <protection locked="0"/>
    </xf>
    <xf numFmtId="170" fontId="55" fillId="0" borderId="0">
      <protection locked="0"/>
    </xf>
    <xf numFmtId="170" fontId="17" fillId="0" borderId="0">
      <protection locked="0"/>
    </xf>
    <xf numFmtId="170" fontId="17" fillId="0" borderId="0">
      <protection locked="0"/>
    </xf>
    <xf numFmtId="170" fontId="55" fillId="0" borderId="0">
      <protection locked="0"/>
    </xf>
    <xf numFmtId="170" fontId="17" fillId="0" borderId="0">
      <protection locked="0"/>
    </xf>
    <xf numFmtId="170" fontId="17" fillId="0" borderId="0">
      <protection locked="0"/>
    </xf>
    <xf numFmtId="170" fontId="17" fillId="0" borderId="0">
      <protection locked="0"/>
    </xf>
    <xf numFmtId="170" fontId="14" fillId="0" borderId="0">
      <protection locked="0"/>
    </xf>
    <xf numFmtId="170" fontId="55" fillId="0" borderId="0">
      <protection locked="0"/>
    </xf>
    <xf numFmtId="170" fontId="17" fillId="0" borderId="0">
      <protection locked="0"/>
    </xf>
    <xf numFmtId="170" fontId="17" fillId="0" borderId="0">
      <protection locked="0"/>
    </xf>
    <xf numFmtId="170" fontId="55" fillId="0" borderId="0">
      <protection locked="0"/>
    </xf>
    <xf numFmtId="170" fontId="17" fillId="0" borderId="0">
      <protection locked="0"/>
    </xf>
    <xf numFmtId="170" fontId="17" fillId="0" borderId="0">
      <protection locked="0"/>
    </xf>
    <xf numFmtId="170" fontId="17" fillId="0" borderId="0">
      <protection locked="0"/>
    </xf>
    <xf numFmtId="171" fontId="17" fillId="0" borderId="0" applyFont="0" applyFill="0" applyBorder="0" applyAlignment="0" applyProtection="0">
      <alignment horizontal="center"/>
    </xf>
    <xf numFmtId="0" fontId="30" fillId="0" borderId="7" applyNumberFormat="0" applyFill="0" applyAlignment="0" applyProtection="0"/>
    <xf numFmtId="0" fontId="47" fillId="7" borderId="2" applyNumberFormat="0" applyAlignment="0" applyProtection="0"/>
    <xf numFmtId="10" fontId="18" fillId="24" borderId="8" applyNumberFormat="0" applyBorder="0" applyAlignment="0" applyProtection="0"/>
    <xf numFmtId="10" fontId="15" fillId="24" borderId="8" applyNumberFormat="0" applyBorder="0" applyAlignment="0" applyProtection="0"/>
    <xf numFmtId="10" fontId="15" fillId="24" borderId="8" applyNumberFormat="0" applyBorder="0" applyAlignment="0" applyProtection="0"/>
    <xf numFmtId="0" fontId="48" fillId="0" borderId="9" applyNumberFormat="0" applyFill="0" applyAlignment="0" applyProtection="0"/>
    <xf numFmtId="0" fontId="49" fillId="25" borderId="0" applyNumberFormat="0" applyBorder="0" applyAlignment="0" applyProtection="0"/>
    <xf numFmtId="37" fontId="31" fillId="0" borderId="0"/>
    <xf numFmtId="37" fontId="31" fillId="0" borderId="0"/>
    <xf numFmtId="37" fontId="31" fillId="0" borderId="0"/>
    <xf numFmtId="172" fontId="20" fillId="0" borderId="0"/>
    <xf numFmtId="172" fontId="20" fillId="0" borderId="0"/>
    <xf numFmtId="172" fontId="20" fillId="0" borderId="0"/>
    <xf numFmtId="0" fontId="84" fillId="0" borderId="0"/>
    <xf numFmtId="0" fontId="65" fillId="0" borderId="0"/>
    <xf numFmtId="0" fontId="17" fillId="0" borderId="0"/>
    <xf numFmtId="0" fontId="17" fillId="0" borderId="0"/>
    <xf numFmtId="0" fontId="77" fillId="0" borderId="0"/>
    <xf numFmtId="0" fontId="77" fillId="0" borderId="0"/>
    <xf numFmtId="0" fontId="77" fillId="0" borderId="0"/>
    <xf numFmtId="0" fontId="17" fillId="0" borderId="0"/>
    <xf numFmtId="0" fontId="79" fillId="0" borderId="0"/>
    <xf numFmtId="0" fontId="79" fillId="0" borderId="0"/>
    <xf numFmtId="0" fontId="79" fillId="0" borderId="0"/>
    <xf numFmtId="0" fontId="22" fillId="0" borderId="0"/>
    <xf numFmtId="0" fontId="14" fillId="26" borderId="10" applyNumberFormat="0" applyFont="0" applyAlignment="0" applyProtection="0"/>
    <xf numFmtId="0" fontId="55" fillId="26" borderId="10" applyNumberFormat="0" applyFont="0" applyAlignment="0" applyProtection="0"/>
    <xf numFmtId="0" fontId="50" fillId="21" borderId="11" applyNumberFormat="0" applyAlignment="0" applyProtection="0"/>
    <xf numFmtId="9" fontId="14" fillId="0" borderId="0" applyFont="0" applyFill="0" applyBorder="0" applyAlignment="0" applyProtection="0"/>
    <xf numFmtId="10" fontId="14" fillId="0" borderId="0" applyFont="0" applyFill="0" applyBorder="0" applyAlignment="0" applyProtection="0"/>
    <xf numFmtId="10" fontId="55"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10" fontId="55" fillId="0" borderId="0" applyFont="0" applyFill="0" applyBorder="0" applyAlignment="0" applyProtection="0"/>
    <xf numFmtId="10" fontId="17" fillId="0" borderId="0" applyFont="0" applyFill="0" applyBorder="0" applyAlignment="0" applyProtection="0"/>
    <xf numFmtId="10" fontId="17" fillId="0" borderId="0" applyFont="0" applyFill="0" applyBorder="0" applyAlignment="0" applyProtection="0"/>
    <xf numFmtId="9" fontId="17" fillId="0" borderId="0" applyFont="0" applyFill="0" applyBorder="0" applyAlignment="0" applyProtection="0"/>
    <xf numFmtId="9" fontId="5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5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4" fontId="27" fillId="27" borderId="11" applyNumberFormat="0" applyProtection="0">
      <alignment vertical="center"/>
    </xf>
    <xf numFmtId="4" fontId="27" fillId="27" borderId="11" applyNumberFormat="0" applyProtection="0">
      <alignment vertical="center"/>
    </xf>
    <xf numFmtId="4" fontId="78" fillId="28" borderId="8" applyNumberFormat="0" applyProtection="0">
      <alignment horizontal="right" vertical="center" wrapText="1"/>
    </xf>
    <xf numFmtId="4" fontId="27" fillId="27" borderId="11" applyNumberFormat="0" applyProtection="0">
      <alignment vertical="center"/>
    </xf>
    <xf numFmtId="4" fontId="82" fillId="29" borderId="8" applyNumberFormat="0" applyProtection="0">
      <alignment horizontal="right" vertical="center" wrapText="1"/>
    </xf>
    <xf numFmtId="4" fontId="78" fillId="28" borderId="8" applyNumberFormat="0" applyProtection="0">
      <alignment horizontal="right" vertical="center" wrapText="1"/>
    </xf>
    <xf numFmtId="4" fontId="57" fillId="27" borderId="12" applyNumberFormat="0" applyProtection="0">
      <alignment vertical="center"/>
    </xf>
    <xf numFmtId="4" fontId="58" fillId="30" borderId="13">
      <alignment vertical="center"/>
    </xf>
    <xf numFmtId="4" fontId="59" fillId="30" borderId="13">
      <alignment vertical="center"/>
    </xf>
    <xf numFmtId="4" fontId="58" fillId="31" borderId="13">
      <alignment vertical="center"/>
    </xf>
    <xf numFmtId="4" fontId="59" fillId="31" borderId="13">
      <alignment vertical="center"/>
    </xf>
    <xf numFmtId="4" fontId="27" fillId="27" borderId="11" applyNumberFormat="0" applyProtection="0">
      <alignment horizontal="left" vertical="center" indent="1"/>
    </xf>
    <xf numFmtId="4" fontId="27" fillId="27" borderId="11" applyNumberFormat="0" applyProtection="0">
      <alignment horizontal="left" vertical="center" indent="1"/>
    </xf>
    <xf numFmtId="4" fontId="78" fillId="28" borderId="8" applyNumberFormat="0" applyProtection="0">
      <alignment horizontal="left" vertical="center" indent="1"/>
    </xf>
    <xf numFmtId="4" fontId="27" fillId="27" borderId="11" applyNumberFormat="0" applyProtection="0">
      <alignment horizontal="left" vertical="center" indent="1"/>
    </xf>
    <xf numFmtId="4" fontId="82" fillId="29" borderId="8" applyNumberFormat="0" applyProtection="0">
      <alignment horizontal="left" vertical="center" indent="1"/>
    </xf>
    <xf numFmtId="4" fontId="78" fillId="28" borderId="8" applyNumberFormat="0" applyProtection="0">
      <alignment horizontal="left" vertical="center" indent="1"/>
    </xf>
    <xf numFmtId="0" fontId="54" fillId="27" borderId="12" applyNumberFormat="0" applyProtection="0">
      <alignment horizontal="left" vertical="top" indent="1"/>
    </xf>
    <xf numFmtId="4" fontId="60" fillId="32" borderId="8" applyNumberFormat="0" applyProtection="0">
      <alignment horizontal="left" vertical="center"/>
    </xf>
    <xf numFmtId="4" fontId="60" fillId="33" borderId="8" applyNumberFormat="0" applyProtection="0">
      <alignment horizontal="center" vertical="center"/>
    </xf>
    <xf numFmtId="4" fontId="61" fillId="34" borderId="8" applyNumberFormat="0">
      <alignment horizontal="right" vertical="center"/>
    </xf>
    <xf numFmtId="4" fontId="27" fillId="3" borderId="12" applyNumberFormat="0" applyProtection="0">
      <alignment horizontal="right" vertical="center"/>
    </xf>
    <xf numFmtId="4" fontId="27" fillId="3" borderId="12" applyNumberFormat="0" applyProtection="0">
      <alignment horizontal="right" vertical="center"/>
    </xf>
    <xf numFmtId="4" fontId="27" fillId="9" borderId="12" applyNumberFormat="0" applyProtection="0">
      <alignment horizontal="right" vertical="center"/>
    </xf>
    <xf numFmtId="4" fontId="27" fillId="9" borderId="12" applyNumberFormat="0" applyProtection="0">
      <alignment horizontal="right" vertical="center"/>
    </xf>
    <xf numFmtId="4" fontId="27" fillId="17" borderId="12" applyNumberFormat="0" applyProtection="0">
      <alignment horizontal="right" vertical="center"/>
    </xf>
    <xf numFmtId="4" fontId="27" fillId="17" borderId="12" applyNumberFormat="0" applyProtection="0">
      <alignment horizontal="right" vertical="center"/>
    </xf>
    <xf numFmtId="4" fontId="27" fillId="11" borderId="12" applyNumberFormat="0" applyProtection="0">
      <alignment horizontal="right" vertical="center"/>
    </xf>
    <xf numFmtId="4" fontId="27" fillId="11" borderId="12" applyNumberFormat="0" applyProtection="0">
      <alignment horizontal="right" vertical="center"/>
    </xf>
    <xf numFmtId="4" fontId="27" fillId="15" borderId="12" applyNumberFormat="0" applyProtection="0">
      <alignment horizontal="right" vertical="center"/>
    </xf>
    <xf numFmtId="4" fontId="27" fillId="15" borderId="12" applyNumberFormat="0" applyProtection="0">
      <alignment horizontal="right" vertical="center"/>
    </xf>
    <xf numFmtId="4" fontId="27" fillId="19" borderId="12" applyNumberFormat="0" applyProtection="0">
      <alignment horizontal="right" vertical="center"/>
    </xf>
    <xf numFmtId="4" fontId="27" fillId="19" borderId="12" applyNumberFormat="0" applyProtection="0">
      <alignment horizontal="right" vertical="center"/>
    </xf>
    <xf numFmtId="4" fontId="27" fillId="18" borderId="12" applyNumberFormat="0" applyProtection="0">
      <alignment horizontal="right" vertical="center"/>
    </xf>
    <xf numFmtId="4" fontId="27" fillId="18" borderId="12" applyNumberFormat="0" applyProtection="0">
      <alignment horizontal="right" vertical="center"/>
    </xf>
    <xf numFmtId="4" fontId="27" fillId="35" borderId="12" applyNumberFormat="0" applyProtection="0">
      <alignment horizontal="right" vertical="center"/>
    </xf>
    <xf numFmtId="4" fontId="27" fillId="35" borderId="12" applyNumberFormat="0" applyProtection="0">
      <alignment horizontal="right" vertical="center"/>
    </xf>
    <xf numFmtId="4" fontId="27" fillId="10" borderId="12" applyNumberFormat="0" applyProtection="0">
      <alignment horizontal="right" vertical="center"/>
    </xf>
    <xf numFmtId="4" fontId="27" fillId="10" borderId="12" applyNumberFormat="0" applyProtection="0">
      <alignment horizontal="right" vertical="center"/>
    </xf>
    <xf numFmtId="4" fontId="54" fillId="0" borderId="8" applyNumberFormat="0" applyProtection="0">
      <alignment horizontal="left" vertical="center" indent="1"/>
    </xf>
    <xf numFmtId="4" fontId="54" fillId="36" borderId="8" applyNumberFormat="0" applyProtection="0">
      <alignment horizontal="left" vertical="center" indent="1"/>
    </xf>
    <xf numFmtId="4" fontId="27" fillId="0" borderId="8" applyNumberFormat="0" applyProtection="0">
      <alignment horizontal="left" vertical="center" indent="1"/>
    </xf>
    <xf numFmtId="4" fontId="27" fillId="0" borderId="8" applyNumberFormat="0" applyProtection="0">
      <alignment horizontal="left" vertical="center" indent="1"/>
    </xf>
    <xf numFmtId="4" fontId="27" fillId="21" borderId="8" applyNumberFormat="0" applyProtection="0">
      <alignment horizontal="left" vertical="center" indent="1"/>
    </xf>
    <xf numFmtId="4" fontId="27" fillId="0" borderId="8" applyNumberFormat="0" applyProtection="0">
      <alignment horizontal="left" vertical="center" indent="1"/>
    </xf>
    <xf numFmtId="4" fontId="62" fillId="37" borderId="0" applyNumberFormat="0" applyProtection="0">
      <alignment horizontal="left" vertical="center" indent="1"/>
    </xf>
    <xf numFmtId="4" fontId="62" fillId="37" borderId="0" applyNumberFormat="0" applyProtection="0">
      <alignment horizontal="left" vertical="center" indent="1"/>
    </xf>
    <xf numFmtId="4" fontId="81" fillId="37" borderId="0" applyNumberFormat="0" applyProtection="0">
      <alignment horizontal="left" vertical="center" indent="1"/>
    </xf>
    <xf numFmtId="4" fontId="62" fillId="37" borderId="0" applyNumberFormat="0" applyProtection="0">
      <alignment horizontal="left" vertical="center" indent="1"/>
    </xf>
    <xf numFmtId="4" fontId="63" fillId="21" borderId="12" applyNumberFormat="0" applyProtection="0">
      <alignment horizontal="center" vertical="center"/>
    </xf>
    <xf numFmtId="4" fontId="27" fillId="38" borderId="12" applyNumberFormat="0" applyProtection="0">
      <alignment horizontal="right" vertical="center"/>
    </xf>
    <xf numFmtId="4" fontId="64" fillId="39" borderId="14">
      <alignment horizontal="left" vertical="center" indent="1"/>
    </xf>
    <xf numFmtId="4" fontId="60" fillId="0" borderId="0" applyNumberFormat="0" applyProtection="0">
      <alignment horizontal="left" vertical="center" indent="1"/>
    </xf>
    <xf numFmtId="4" fontId="60" fillId="0" borderId="0" applyNumberFormat="0" applyProtection="0">
      <alignment horizontal="left" vertical="center" indent="1"/>
    </xf>
    <xf numFmtId="4" fontId="60" fillId="0" borderId="0" applyNumberFormat="0" applyProtection="0">
      <alignment horizontal="left" vertical="center" indent="1"/>
    </xf>
    <xf numFmtId="4" fontId="79" fillId="0" borderId="0" applyNumberFormat="0" applyProtection="0">
      <alignment horizontal="left" vertical="center" indent="1"/>
    </xf>
    <xf numFmtId="4" fontId="60" fillId="0" borderId="0" applyNumberFormat="0" applyProtection="0">
      <alignment horizontal="left" vertical="center" indent="1"/>
    </xf>
    <xf numFmtId="4" fontId="60" fillId="0" borderId="0" applyNumberFormat="0" applyProtection="0">
      <alignment horizontal="left" vertical="center" indent="1"/>
    </xf>
    <xf numFmtId="4" fontId="60" fillId="0" borderId="0" applyNumberFormat="0" applyProtection="0">
      <alignment horizontal="left" vertical="center" indent="1"/>
    </xf>
    <xf numFmtId="4" fontId="60" fillId="0" borderId="0" applyNumberFormat="0" applyProtection="0">
      <alignment horizontal="left" vertical="center" indent="1"/>
    </xf>
    <xf numFmtId="4" fontId="83" fillId="0" borderId="0" applyNumberFormat="0" applyProtection="0">
      <alignment horizontal="left" vertical="center" indent="1"/>
    </xf>
    <xf numFmtId="4" fontId="60" fillId="0" borderId="0" applyNumberFormat="0" applyProtection="0">
      <alignment horizontal="left" vertical="center" indent="1"/>
    </xf>
    <xf numFmtId="0" fontId="60" fillId="40" borderId="8" applyNumberFormat="0" applyProtection="0">
      <alignment horizontal="left" vertical="center" indent="2"/>
    </xf>
    <xf numFmtId="0" fontId="60" fillId="40" borderId="8" applyNumberFormat="0" applyProtection="0">
      <alignment horizontal="left" vertical="center" indent="2"/>
    </xf>
    <xf numFmtId="0" fontId="60" fillId="40" borderId="8" applyNumberFormat="0" applyProtection="0">
      <alignment horizontal="left" vertical="center" indent="2"/>
    </xf>
    <xf numFmtId="0" fontId="79" fillId="0" borderId="8" applyNumberFormat="0" applyProtection="0">
      <alignment horizontal="left" vertical="center" indent="2"/>
    </xf>
    <xf numFmtId="0" fontId="60" fillId="40" borderId="8" applyNumberFormat="0" applyProtection="0">
      <alignment horizontal="left" vertical="center" indent="2"/>
    </xf>
    <xf numFmtId="0" fontId="55" fillId="37" borderId="12" applyNumberFormat="0" applyProtection="0">
      <alignment horizontal="left" vertical="top" indent="1"/>
    </xf>
    <xf numFmtId="0" fontId="17" fillId="37" borderId="12" applyNumberFormat="0" applyProtection="0">
      <alignment horizontal="left" vertical="top" indent="1"/>
    </xf>
    <xf numFmtId="0" fontId="17" fillId="37" borderId="12" applyNumberFormat="0" applyProtection="0">
      <alignment horizontal="left" vertical="top" indent="1"/>
    </xf>
    <xf numFmtId="0" fontId="17" fillId="37" borderId="12" applyNumberFormat="0" applyProtection="0">
      <alignment horizontal="left" vertical="top" indent="1"/>
    </xf>
    <xf numFmtId="0" fontId="17" fillId="37" borderId="12" applyNumberFormat="0" applyProtection="0">
      <alignment horizontal="left" vertical="top" indent="1"/>
    </xf>
    <xf numFmtId="0" fontId="17" fillId="37" borderId="12" applyNumberFormat="0" applyProtection="0">
      <alignment horizontal="left" vertical="top" indent="1"/>
    </xf>
    <xf numFmtId="0" fontId="80" fillId="37" borderId="12" applyNumberFormat="0" applyProtection="0">
      <alignment horizontal="left" vertical="top" indent="1"/>
    </xf>
    <xf numFmtId="0" fontId="65" fillId="0" borderId="8" applyNumberFormat="0" applyProtection="0">
      <alignment horizontal="left" vertical="center" indent="2"/>
    </xf>
    <xf numFmtId="0" fontId="65" fillId="0" borderId="8" applyNumberFormat="0" applyProtection="0">
      <alignment horizontal="left" vertical="center" indent="2"/>
    </xf>
    <xf numFmtId="0" fontId="79" fillId="0" borderId="8" applyNumberFormat="0" applyProtection="0">
      <alignment horizontal="left" vertical="center" indent="2"/>
    </xf>
    <xf numFmtId="0" fontId="65" fillId="0" borderId="8" applyNumberFormat="0" applyProtection="0">
      <alignment horizontal="left" vertical="center" indent="2"/>
    </xf>
    <xf numFmtId="0" fontId="55" fillId="41" borderId="12" applyNumberFormat="0" applyProtection="0">
      <alignment horizontal="left" vertical="top" indent="1"/>
    </xf>
    <xf numFmtId="0" fontId="17" fillId="41" borderId="12" applyNumberFormat="0" applyProtection="0">
      <alignment horizontal="left" vertical="top" indent="1"/>
    </xf>
    <xf numFmtId="0" fontId="17" fillId="41" borderId="12" applyNumberFormat="0" applyProtection="0">
      <alignment horizontal="left" vertical="top" indent="1"/>
    </xf>
    <xf numFmtId="0" fontId="17" fillId="41" borderId="12" applyNumberFormat="0" applyProtection="0">
      <alignment horizontal="left" vertical="top" indent="1"/>
    </xf>
    <xf numFmtId="0" fontId="17" fillId="41" borderId="12" applyNumberFormat="0" applyProtection="0">
      <alignment horizontal="left" vertical="top" indent="1"/>
    </xf>
    <xf numFmtId="0" fontId="17" fillId="41" borderId="12" applyNumberFormat="0" applyProtection="0">
      <alignment horizontal="left" vertical="top" indent="1"/>
    </xf>
    <xf numFmtId="0" fontId="80" fillId="41" borderId="12" applyNumberFormat="0" applyProtection="0">
      <alignment horizontal="left" vertical="top" indent="1"/>
    </xf>
    <xf numFmtId="0" fontId="65" fillId="0" borderId="8" applyNumberFormat="0" applyProtection="0">
      <alignment horizontal="left" vertical="center" indent="2"/>
    </xf>
    <xf numFmtId="0" fontId="65" fillId="0" borderId="8" applyNumberFormat="0" applyProtection="0">
      <alignment horizontal="left" vertical="center" indent="2"/>
    </xf>
    <xf numFmtId="0" fontId="79" fillId="0" borderId="8" applyNumberFormat="0" applyProtection="0">
      <alignment horizontal="left" vertical="center" indent="2"/>
    </xf>
    <xf numFmtId="0" fontId="65" fillId="0" borderId="8" applyNumberFormat="0" applyProtection="0">
      <alignment horizontal="left" vertical="center" indent="2"/>
    </xf>
    <xf numFmtId="0" fontId="55" fillId="20" borderId="12" applyNumberFormat="0" applyProtection="0">
      <alignment horizontal="left" vertical="top" indent="1"/>
    </xf>
    <xf numFmtId="0" fontId="17" fillId="20" borderId="12" applyNumberFormat="0" applyProtection="0">
      <alignment horizontal="left" vertical="top" indent="1"/>
    </xf>
    <xf numFmtId="0" fontId="17" fillId="20" borderId="12" applyNumberFormat="0" applyProtection="0">
      <alignment horizontal="left" vertical="top" indent="1"/>
    </xf>
    <xf numFmtId="0" fontId="17" fillId="20" borderId="12" applyNumberFormat="0" applyProtection="0">
      <alignment horizontal="left" vertical="top" indent="1"/>
    </xf>
    <xf numFmtId="0" fontId="17" fillId="20" borderId="12" applyNumberFormat="0" applyProtection="0">
      <alignment horizontal="left" vertical="top" indent="1"/>
    </xf>
    <xf numFmtId="0" fontId="17" fillId="20" borderId="12" applyNumberFormat="0" applyProtection="0">
      <alignment horizontal="left" vertical="top" indent="1"/>
    </xf>
    <xf numFmtId="0" fontId="80" fillId="20" borderId="12" applyNumberFormat="0" applyProtection="0">
      <alignment horizontal="left" vertical="top" indent="1"/>
    </xf>
    <xf numFmtId="0" fontId="65" fillId="0" borderId="8" applyNumberFormat="0" applyProtection="0">
      <alignment horizontal="left" vertical="center" indent="2"/>
    </xf>
    <xf numFmtId="0" fontId="65" fillId="0" borderId="8" applyNumberFormat="0" applyProtection="0">
      <alignment horizontal="left" vertical="center" indent="2"/>
    </xf>
    <xf numFmtId="0" fontId="79" fillId="0" borderId="8" applyNumberFormat="0" applyProtection="0">
      <alignment horizontal="left" vertical="center" indent="2"/>
    </xf>
    <xf numFmtId="0" fontId="65" fillId="0" borderId="8" applyNumberFormat="0" applyProtection="0">
      <alignment horizontal="left" vertical="center" indent="2"/>
    </xf>
    <xf numFmtId="0" fontId="55" fillId="42" borderId="12" applyNumberFormat="0" applyProtection="0">
      <alignment horizontal="left" vertical="top" indent="1"/>
    </xf>
    <xf numFmtId="0" fontId="17" fillId="42" borderId="12" applyNumberFormat="0" applyProtection="0">
      <alignment horizontal="left" vertical="top" indent="1"/>
    </xf>
    <xf numFmtId="0" fontId="17" fillId="42" borderId="12" applyNumberFormat="0" applyProtection="0">
      <alignment horizontal="left" vertical="top" indent="1"/>
    </xf>
    <xf numFmtId="0" fontId="17" fillId="42" borderId="12" applyNumberFormat="0" applyProtection="0">
      <alignment horizontal="left" vertical="top" indent="1"/>
    </xf>
    <xf numFmtId="0" fontId="17" fillId="42" borderId="12" applyNumberFormat="0" applyProtection="0">
      <alignment horizontal="left" vertical="top" indent="1"/>
    </xf>
    <xf numFmtId="0" fontId="17" fillId="42" borderId="12" applyNumberFormat="0" applyProtection="0">
      <alignment horizontal="left" vertical="top" indent="1"/>
    </xf>
    <xf numFmtId="0" fontId="80" fillId="42" borderId="12" applyNumberFormat="0" applyProtection="0">
      <alignment horizontal="left" vertical="top" indent="1"/>
    </xf>
    <xf numFmtId="4" fontId="27" fillId="24" borderId="12" applyNumberFormat="0" applyProtection="0">
      <alignment vertical="center"/>
    </xf>
    <xf numFmtId="4" fontId="27" fillId="24" borderId="12" applyNumberFormat="0" applyProtection="0">
      <alignment vertical="center"/>
    </xf>
    <xf numFmtId="4" fontId="66" fillId="24" borderId="12" applyNumberFormat="0" applyProtection="0">
      <alignment vertical="center"/>
    </xf>
    <xf numFmtId="4" fontId="67" fillId="30" borderId="14">
      <alignment vertical="center"/>
    </xf>
    <xf numFmtId="4" fontId="68" fillId="30" borderId="14">
      <alignment vertical="center"/>
    </xf>
    <xf numFmtId="4" fontId="67" fillId="31" borderId="14">
      <alignment vertical="center"/>
    </xf>
    <xf numFmtId="4" fontId="68" fillId="31" borderId="14">
      <alignment vertical="center"/>
    </xf>
    <xf numFmtId="4" fontId="69" fillId="0" borderId="0" applyNumberFormat="0" applyProtection="0">
      <alignment horizontal="left" vertical="center" indent="1"/>
    </xf>
    <xf numFmtId="0" fontId="27" fillId="24" borderId="12" applyNumberFormat="0" applyProtection="0">
      <alignment horizontal="left" vertical="top" indent="1"/>
    </xf>
    <xf numFmtId="0" fontId="27" fillId="24" borderId="12" applyNumberFormat="0" applyProtection="0">
      <alignment horizontal="left" vertical="top" indent="1"/>
    </xf>
    <xf numFmtId="0" fontId="61" fillId="34" borderId="8" applyNumberFormat="0">
      <alignment horizontal="left" vertical="center"/>
    </xf>
    <xf numFmtId="4" fontId="15" fillId="0" borderId="8" applyNumberFormat="0" applyProtection="0">
      <alignment horizontal="left" vertical="center" indent="1"/>
    </xf>
    <xf numFmtId="4" fontId="27" fillId="43" borderId="11" applyNumberFormat="0" applyProtection="0">
      <alignment horizontal="right" vertical="center"/>
    </xf>
    <xf numFmtId="4" fontId="27" fillId="43" borderId="11" applyNumberFormat="0" applyProtection="0">
      <alignment horizontal="right" vertical="center"/>
    </xf>
    <xf numFmtId="4" fontId="77" fillId="0" borderId="8" applyNumberFormat="0" applyProtection="0">
      <alignment horizontal="right" vertical="center" wrapText="1"/>
    </xf>
    <xf numFmtId="4" fontId="27" fillId="43" borderId="11" applyNumberFormat="0" applyProtection="0">
      <alignment horizontal="right" vertical="center"/>
    </xf>
    <xf numFmtId="4" fontId="77" fillId="0" borderId="8" applyNumberFormat="0" applyProtection="0">
      <alignment horizontal="right" vertical="center" wrapText="1"/>
    </xf>
    <xf numFmtId="4" fontId="66" fillId="44" borderId="12" applyNumberFormat="0" applyProtection="0">
      <alignment horizontal="right" vertical="center"/>
    </xf>
    <xf numFmtId="4" fontId="70" fillId="30" borderId="14">
      <alignment vertical="center"/>
    </xf>
    <xf numFmtId="4" fontId="71" fillId="30" borderId="14">
      <alignment vertical="center"/>
    </xf>
    <xf numFmtId="4" fontId="70" fillId="31" borderId="14">
      <alignment vertical="center"/>
    </xf>
    <xf numFmtId="4" fontId="71" fillId="45" borderId="14">
      <alignment vertical="center"/>
    </xf>
    <xf numFmtId="0" fontId="55" fillId="46" borderId="11" applyNumberFormat="0" applyProtection="0">
      <alignment horizontal="left" vertical="center" indent="1"/>
    </xf>
    <xf numFmtId="0" fontId="17" fillId="46" borderId="11" applyNumberFormat="0" applyProtection="0">
      <alignment horizontal="left" vertical="center" indent="1"/>
    </xf>
    <xf numFmtId="4" fontId="77" fillId="0" borderId="8" applyNumberFormat="0" applyProtection="0">
      <alignment horizontal="left" vertical="center" indent="1"/>
    </xf>
    <xf numFmtId="0" fontId="17" fillId="46" borderId="11" applyNumberFormat="0" applyProtection="0">
      <alignment horizontal="left" vertical="center" indent="1"/>
    </xf>
    <xf numFmtId="0" fontId="17" fillId="46" borderId="11" applyNumberFormat="0" applyProtection="0">
      <alignment horizontal="left" vertical="center" indent="1"/>
    </xf>
    <xf numFmtId="0" fontId="17" fillId="46" borderId="11" applyNumberFormat="0" applyProtection="0">
      <alignment horizontal="left" vertical="center" indent="1"/>
    </xf>
    <xf numFmtId="4" fontId="77" fillId="0" borderId="8" applyNumberFormat="0" applyProtection="0">
      <alignment horizontal="left" vertical="center" indent="1"/>
    </xf>
    <xf numFmtId="0" fontId="60" fillId="47" borderId="8" applyNumberFormat="0" applyProtection="0">
      <alignment horizontal="center" vertical="top" wrapText="1"/>
    </xf>
    <xf numFmtId="0" fontId="60" fillId="33" borderId="8" applyNumberFormat="0" applyProtection="0">
      <alignment horizontal="center" vertical="center" wrapText="1"/>
    </xf>
    <xf numFmtId="4" fontId="72" fillId="39" borderId="15">
      <alignment vertical="center"/>
    </xf>
    <xf numFmtId="4" fontId="73" fillId="39" borderId="15">
      <alignment vertical="center"/>
    </xf>
    <xf numFmtId="4" fontId="58" fillId="30" borderId="15">
      <alignment vertical="center"/>
    </xf>
    <xf numFmtId="4" fontId="59" fillId="30" borderId="15">
      <alignment vertical="center"/>
    </xf>
    <xf numFmtId="4" fontId="58" fillId="31" borderId="14">
      <alignment vertical="center"/>
    </xf>
    <xf numFmtId="4" fontId="59" fillId="31" borderId="14">
      <alignment vertical="center"/>
    </xf>
    <xf numFmtId="4" fontId="74" fillId="24" borderId="15">
      <alignment horizontal="left" vertical="center" indent="1"/>
    </xf>
    <xf numFmtId="4" fontId="53" fillId="0" borderId="0" applyNumberFormat="0" applyProtection="0">
      <alignment vertical="center"/>
    </xf>
    <xf numFmtId="4" fontId="75" fillId="0" borderId="12" applyNumberFormat="0" applyProtection="0">
      <alignment horizontal="right" vertical="center"/>
    </xf>
    <xf numFmtId="4" fontId="75" fillId="44" borderId="12" applyNumberFormat="0" applyProtection="0">
      <alignment horizontal="right" vertical="center"/>
    </xf>
    <xf numFmtId="0" fontId="76" fillId="39" borderId="16">
      <protection locked="0"/>
    </xf>
    <xf numFmtId="0" fontId="76" fillId="48" borderId="0"/>
    <xf numFmtId="0" fontId="56" fillId="0" borderId="0"/>
    <xf numFmtId="0" fontId="32" fillId="0" borderId="0" applyNumberFormat="0" applyFont="0" applyFill="0" applyBorder="0" applyAlignment="0" applyProtection="0"/>
    <xf numFmtId="0" fontId="32" fillId="0" borderId="0" applyNumberFormat="0" applyFont="0" applyFill="0" applyBorder="0" applyAlignment="0" applyProtection="0"/>
    <xf numFmtId="0" fontId="51" fillId="0" borderId="0" applyNumberFormat="0" applyFill="0" applyBorder="0" applyAlignment="0" applyProtection="0"/>
    <xf numFmtId="0" fontId="14" fillId="0" borderId="17" applyNumberFormat="0" applyFill="0" applyBorder="0" applyAlignment="0" applyProtection="0"/>
    <xf numFmtId="0" fontId="55" fillId="0" borderId="17" applyNumberFormat="0" applyFill="0" applyBorder="0" applyAlignment="0" applyProtection="0"/>
    <xf numFmtId="0" fontId="17" fillId="0" borderId="17" applyNumberFormat="0" applyFill="0" applyBorder="0" applyAlignment="0" applyProtection="0"/>
    <xf numFmtId="0" fontId="17" fillId="0" borderId="17" applyNumberFormat="0" applyFill="0" applyBorder="0" applyAlignment="0" applyProtection="0"/>
    <xf numFmtId="0" fontId="55" fillId="0" borderId="17" applyNumberFormat="0" applyFill="0" applyBorder="0" applyAlignment="0" applyProtection="0"/>
    <xf numFmtId="0" fontId="17" fillId="0" borderId="17" applyNumberFormat="0" applyFill="0" applyBorder="0" applyAlignment="0" applyProtection="0"/>
    <xf numFmtId="37" fontId="18" fillId="27" borderId="0" applyNumberFormat="0" applyBorder="0" applyAlignment="0" applyProtection="0"/>
    <xf numFmtId="37" fontId="15" fillId="27" borderId="0" applyNumberFormat="0" applyBorder="0" applyAlignment="0" applyProtection="0"/>
    <xf numFmtId="37" fontId="15" fillId="27" borderId="0" applyNumberFormat="0" applyBorder="0" applyAlignment="0" applyProtection="0"/>
    <xf numFmtId="37" fontId="15" fillId="0" borderId="0"/>
    <xf numFmtId="37" fontId="15" fillId="0" borderId="0"/>
    <xf numFmtId="37" fontId="15" fillId="0" borderId="0"/>
    <xf numFmtId="37" fontId="15" fillId="0" borderId="0"/>
    <xf numFmtId="3" fontId="33" fillId="0" borderId="7" applyProtection="0"/>
    <xf numFmtId="0" fontId="52" fillId="0" borderId="0" applyNumberForma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39" fillId="54" borderId="0" applyNumberFormat="0" applyBorder="0" applyAlignment="0" applyProtection="0"/>
    <xf numFmtId="0" fontId="39" fillId="55" borderId="0" applyNumberFormat="0" applyBorder="0" applyAlignment="0" applyProtection="0"/>
    <xf numFmtId="0" fontId="40" fillId="56" borderId="0" applyNumberFormat="0" applyBorder="0" applyAlignment="0" applyProtection="0"/>
    <xf numFmtId="0" fontId="39" fillId="57" borderId="0" applyNumberFormat="0" applyBorder="0" applyAlignment="0" applyProtection="0"/>
    <xf numFmtId="0" fontId="39" fillId="58" borderId="0" applyNumberFormat="0" applyBorder="0" applyAlignment="0" applyProtection="0"/>
    <xf numFmtId="0" fontId="40" fillId="59" borderId="0" applyNumberFormat="0" applyBorder="0" applyAlignment="0" applyProtection="0"/>
    <xf numFmtId="0" fontId="39" fillId="60" borderId="0" applyNumberFormat="0" applyBorder="0" applyAlignment="0" applyProtection="0"/>
    <xf numFmtId="0" fontId="39" fillId="61" borderId="0" applyNumberFormat="0" applyBorder="0" applyAlignment="0" applyProtection="0"/>
    <xf numFmtId="0" fontId="40" fillId="62" borderId="0" applyNumberFormat="0" applyBorder="0" applyAlignment="0" applyProtection="0"/>
    <xf numFmtId="0" fontId="39" fillId="61" borderId="0" applyNumberFormat="0" applyBorder="0" applyAlignment="0" applyProtection="0"/>
    <xf numFmtId="0" fontId="39" fillId="62" borderId="0" applyNumberFormat="0" applyBorder="0" applyAlignment="0" applyProtection="0"/>
    <xf numFmtId="0" fontId="40" fillId="62" borderId="0" applyNumberFormat="0" applyBorder="0" applyAlignment="0" applyProtection="0"/>
    <xf numFmtId="0" fontId="39" fillId="54" borderId="0" applyNumberFormat="0" applyBorder="0" applyAlignment="0" applyProtection="0"/>
    <xf numFmtId="0" fontId="39" fillId="55" borderId="0" applyNumberFormat="0" applyBorder="0" applyAlignment="0" applyProtection="0"/>
    <xf numFmtId="0" fontId="40" fillId="55" borderId="0" applyNumberFormat="0" applyBorder="0" applyAlignment="0" applyProtection="0"/>
    <xf numFmtId="0" fontId="39" fillId="63" borderId="0" applyNumberFormat="0" applyBorder="0" applyAlignment="0" applyProtection="0"/>
    <xf numFmtId="0" fontId="39" fillId="58" borderId="0" applyNumberFormat="0" applyBorder="0" applyAlignment="0" applyProtection="0"/>
    <xf numFmtId="0" fontId="40" fillId="64" borderId="0" applyNumberFormat="0" applyBorder="0" applyAlignment="0" applyProtection="0"/>
    <xf numFmtId="0" fontId="96" fillId="65" borderId="0" applyNumberFormat="0" applyBorder="0" applyAlignment="0" applyProtection="0"/>
    <xf numFmtId="0" fontId="96" fillId="66" borderId="0" applyNumberFormat="0" applyBorder="0" applyAlignment="0" applyProtection="0"/>
    <xf numFmtId="0" fontId="96" fillId="67" borderId="0" applyNumberFormat="0" applyBorder="0" applyAlignment="0" applyProtection="0"/>
    <xf numFmtId="0" fontId="14" fillId="68" borderId="8" applyNumberFormat="0">
      <protection locked="0"/>
    </xf>
    <xf numFmtId="0" fontId="97" fillId="0" borderId="0" applyNumberForma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4" fontId="14" fillId="0" borderId="0" applyFont="0" applyFill="0" applyBorder="0" applyAlignment="0" applyProtection="0"/>
    <xf numFmtId="14" fontId="14" fillId="0" borderId="0" applyFont="0" applyFill="0" applyBorder="0" applyAlignment="0" applyProtection="0"/>
    <xf numFmtId="14" fontId="14" fillId="0" borderId="0" applyFont="0" applyFill="0" applyBorder="0" applyAlignment="0" applyProtection="0"/>
    <xf numFmtId="14" fontId="14" fillId="0" borderId="0" applyFont="0" applyFill="0" applyBorder="0" applyAlignment="0" applyProtection="0"/>
    <xf numFmtId="14" fontId="14" fillId="0" borderId="0" applyFont="0" applyFill="0" applyBorder="0" applyAlignment="0" applyProtection="0"/>
    <xf numFmtId="14"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170" fontId="14" fillId="0" borderId="0">
      <protection locked="0"/>
    </xf>
    <xf numFmtId="170" fontId="14" fillId="0" borderId="0">
      <protection locked="0"/>
    </xf>
    <xf numFmtId="170" fontId="14" fillId="0" borderId="0">
      <protection locked="0"/>
    </xf>
    <xf numFmtId="170" fontId="14" fillId="0" borderId="0">
      <protection locked="0"/>
    </xf>
    <xf numFmtId="170" fontId="14" fillId="0" borderId="0">
      <protection locked="0"/>
    </xf>
    <xf numFmtId="170" fontId="14" fillId="0" borderId="0">
      <protection locked="0"/>
    </xf>
    <xf numFmtId="170" fontId="14" fillId="0" borderId="0">
      <protection locked="0"/>
    </xf>
    <xf numFmtId="170" fontId="14" fillId="0" borderId="0">
      <protection locked="0"/>
    </xf>
    <xf numFmtId="170" fontId="14" fillId="0" borderId="0">
      <protection locked="0"/>
    </xf>
    <xf numFmtId="170" fontId="14" fillId="0" borderId="0">
      <protection locked="0"/>
    </xf>
    <xf numFmtId="170" fontId="14" fillId="0" borderId="0">
      <protection locked="0"/>
    </xf>
    <xf numFmtId="170" fontId="14" fillId="0" borderId="0">
      <protection locked="0"/>
    </xf>
    <xf numFmtId="171" fontId="14" fillId="0" borderId="0" applyFont="0" applyFill="0" applyBorder="0" applyAlignment="0" applyProtection="0">
      <alignment horizontal="center"/>
    </xf>
    <xf numFmtId="0" fontId="13" fillId="0" borderId="0"/>
    <xf numFmtId="0" fontId="14" fillId="0" borderId="0"/>
    <xf numFmtId="0" fontId="14" fillId="0" borderId="0"/>
    <xf numFmtId="0" fontId="14" fillId="0" borderId="0"/>
    <xf numFmtId="0" fontId="65" fillId="0" borderId="0"/>
    <xf numFmtId="0" fontId="65" fillId="0" borderId="0"/>
    <xf numFmtId="0" fontId="65" fillId="0" borderId="0"/>
    <xf numFmtId="0" fontId="14" fillId="26" borderId="10" applyNumberFormat="0" applyFont="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 fontId="62" fillId="37" borderId="0" applyNumberFormat="0" applyProtection="0">
      <alignment horizontal="left" vertical="center" indent="1"/>
    </xf>
    <xf numFmtId="4" fontId="65" fillId="0" borderId="0" applyNumberFormat="0" applyProtection="0">
      <alignment horizontal="left" vertical="center" indent="1"/>
    </xf>
    <xf numFmtId="4" fontId="60" fillId="0" borderId="0" applyNumberFormat="0" applyProtection="0">
      <alignment horizontal="left" vertical="center" indent="1"/>
    </xf>
    <xf numFmtId="0" fontId="65" fillId="0" borderId="8" applyNumberFormat="0" applyProtection="0">
      <alignment horizontal="left" vertical="center" indent="2"/>
    </xf>
    <xf numFmtId="0" fontId="14" fillId="37" borderId="12" applyNumberFormat="0" applyProtection="0">
      <alignment horizontal="left" vertical="top" indent="1"/>
    </xf>
    <xf numFmtId="0" fontId="14" fillId="37" borderId="12" applyNumberFormat="0" applyProtection="0">
      <alignment horizontal="left" vertical="top" indent="1"/>
    </xf>
    <xf numFmtId="0" fontId="14" fillId="37" borderId="12" applyNumberFormat="0" applyProtection="0">
      <alignment horizontal="left" vertical="top" indent="1"/>
    </xf>
    <xf numFmtId="0" fontId="14" fillId="37" borderId="12" applyNumberFormat="0" applyProtection="0">
      <alignment horizontal="left" vertical="top" indent="1"/>
    </xf>
    <xf numFmtId="0" fontId="14" fillId="37" borderId="12" applyNumberFormat="0" applyProtection="0">
      <alignment horizontal="left" vertical="top" indent="1"/>
    </xf>
    <xf numFmtId="0" fontId="14" fillId="37" borderId="12" applyNumberFormat="0" applyProtection="0">
      <alignment horizontal="left" vertical="top" indent="1"/>
    </xf>
    <xf numFmtId="0" fontId="14" fillId="37" borderId="12" applyNumberFormat="0" applyProtection="0">
      <alignment horizontal="left" vertical="top" indent="1"/>
    </xf>
    <xf numFmtId="0" fontId="65" fillId="0" borderId="8" applyNumberFormat="0" applyProtection="0">
      <alignment horizontal="left" vertical="center" indent="2"/>
    </xf>
    <xf numFmtId="0" fontId="14" fillId="41" borderId="12" applyNumberFormat="0" applyProtection="0">
      <alignment horizontal="left" vertical="top" indent="1"/>
    </xf>
    <xf numFmtId="0" fontId="14" fillId="41" borderId="12" applyNumberFormat="0" applyProtection="0">
      <alignment horizontal="left" vertical="top" indent="1"/>
    </xf>
    <xf numFmtId="0" fontId="14" fillId="41" borderId="12" applyNumberFormat="0" applyProtection="0">
      <alignment horizontal="left" vertical="top" indent="1"/>
    </xf>
    <xf numFmtId="0" fontId="14" fillId="41" borderId="12" applyNumberFormat="0" applyProtection="0">
      <alignment horizontal="left" vertical="top" indent="1"/>
    </xf>
    <xf numFmtId="0" fontId="14" fillId="41" borderId="12" applyNumberFormat="0" applyProtection="0">
      <alignment horizontal="left" vertical="top" indent="1"/>
    </xf>
    <xf numFmtId="0" fontId="14" fillId="41" borderId="12" applyNumberFormat="0" applyProtection="0">
      <alignment horizontal="left" vertical="top" indent="1"/>
    </xf>
    <xf numFmtId="0" fontId="14" fillId="41" borderId="12" applyNumberFormat="0" applyProtection="0">
      <alignment horizontal="left" vertical="top" indent="1"/>
    </xf>
    <xf numFmtId="0" fontId="65" fillId="0" borderId="8" applyNumberFormat="0" applyProtection="0">
      <alignment horizontal="left" vertical="center" indent="2"/>
    </xf>
    <xf numFmtId="0" fontId="14" fillId="20" borderId="12" applyNumberFormat="0" applyProtection="0">
      <alignment horizontal="left" vertical="top" indent="1"/>
    </xf>
    <xf numFmtId="0" fontId="14" fillId="20" borderId="12" applyNumberFormat="0" applyProtection="0">
      <alignment horizontal="left" vertical="top" indent="1"/>
    </xf>
    <xf numFmtId="0" fontId="14" fillId="20" borderId="12" applyNumberFormat="0" applyProtection="0">
      <alignment horizontal="left" vertical="top" indent="1"/>
    </xf>
    <xf numFmtId="0" fontId="14" fillId="20" borderId="12" applyNumberFormat="0" applyProtection="0">
      <alignment horizontal="left" vertical="top" indent="1"/>
    </xf>
    <xf numFmtId="0" fontId="14" fillId="20" borderId="12" applyNumberFormat="0" applyProtection="0">
      <alignment horizontal="left" vertical="top" indent="1"/>
    </xf>
    <xf numFmtId="0" fontId="14" fillId="20" borderId="12" applyNumberFormat="0" applyProtection="0">
      <alignment horizontal="left" vertical="top" indent="1"/>
    </xf>
    <xf numFmtId="0" fontId="14" fillId="20" borderId="12" applyNumberFormat="0" applyProtection="0">
      <alignment horizontal="left" vertical="top" indent="1"/>
    </xf>
    <xf numFmtId="0" fontId="65" fillId="0" borderId="8" applyNumberFormat="0" applyProtection="0">
      <alignment horizontal="left" vertical="center" indent="2"/>
    </xf>
    <xf numFmtId="0" fontId="14" fillId="42" borderId="12" applyNumberFormat="0" applyProtection="0">
      <alignment horizontal="left" vertical="top" indent="1"/>
    </xf>
    <xf numFmtId="0" fontId="14" fillId="42" borderId="12" applyNumberFormat="0" applyProtection="0">
      <alignment horizontal="left" vertical="top" indent="1"/>
    </xf>
    <xf numFmtId="0" fontId="14" fillId="42" borderId="12" applyNumberFormat="0" applyProtection="0">
      <alignment horizontal="left" vertical="top" indent="1"/>
    </xf>
    <xf numFmtId="0" fontId="14" fillId="42" borderId="12" applyNumberFormat="0" applyProtection="0">
      <alignment horizontal="left" vertical="top" indent="1"/>
    </xf>
    <xf numFmtId="0" fontId="14" fillId="42" borderId="12" applyNumberFormat="0" applyProtection="0">
      <alignment horizontal="left" vertical="top" indent="1"/>
    </xf>
    <xf numFmtId="0" fontId="14" fillId="42" borderId="12" applyNumberFormat="0" applyProtection="0">
      <alignment horizontal="left" vertical="top" indent="1"/>
    </xf>
    <xf numFmtId="0" fontId="14" fillId="42" borderId="12" applyNumberFormat="0" applyProtection="0">
      <alignment horizontal="left" vertical="top" indent="1"/>
    </xf>
    <xf numFmtId="0" fontId="14" fillId="46" borderId="11" applyNumberFormat="0" applyProtection="0">
      <alignment horizontal="left" vertical="center" indent="1"/>
    </xf>
    <xf numFmtId="0" fontId="14" fillId="46" borderId="11" applyNumberFormat="0" applyProtection="0">
      <alignment horizontal="left" vertical="center" indent="1"/>
    </xf>
    <xf numFmtId="0" fontId="14" fillId="46" borderId="11" applyNumberFormat="0" applyProtection="0">
      <alignment horizontal="left" vertical="center" indent="1"/>
    </xf>
    <xf numFmtId="0" fontId="14" fillId="46" borderId="11" applyNumberFormat="0" applyProtection="0">
      <alignment horizontal="left" vertical="center" indent="1"/>
    </xf>
    <xf numFmtId="0" fontId="14" fillId="46" borderId="11" applyNumberFormat="0" applyProtection="0">
      <alignment horizontal="left" vertical="center" indent="1"/>
    </xf>
    <xf numFmtId="0" fontId="14" fillId="0" borderId="17" applyNumberFormat="0" applyFill="0" applyBorder="0" applyAlignment="0" applyProtection="0"/>
    <xf numFmtId="0" fontId="14" fillId="0" borderId="17" applyNumberFormat="0" applyFill="0" applyBorder="0" applyAlignment="0" applyProtection="0"/>
    <xf numFmtId="0" fontId="14" fillId="0" borderId="17" applyNumberFormat="0" applyFill="0" applyBorder="0" applyAlignment="0" applyProtection="0"/>
    <xf numFmtId="0" fontId="14" fillId="0" borderId="17" applyNumberFormat="0" applyFill="0" applyBorder="0" applyAlignment="0" applyProtection="0"/>
    <xf numFmtId="0" fontId="14" fillId="0" borderId="17" applyNumberFormat="0" applyFill="0" applyBorder="0" applyAlignment="0" applyProtection="0"/>
    <xf numFmtId="0" fontId="100" fillId="0" borderId="0"/>
    <xf numFmtId="43" fontId="100" fillId="0" borderId="0" applyFont="0" applyFill="0" applyBorder="0" applyAlignment="0" applyProtection="0"/>
    <xf numFmtId="0" fontId="101" fillId="0" borderId="83" applyNumberFormat="0" applyFill="0" applyAlignment="0" applyProtection="0"/>
    <xf numFmtId="0" fontId="102" fillId="0" borderId="13" applyNumberFormat="0" applyFill="0" applyAlignment="0" applyProtection="0"/>
    <xf numFmtId="0" fontId="100" fillId="26" borderId="10" applyNumberFormat="0" applyFont="0" applyAlignment="0" applyProtection="0"/>
    <xf numFmtId="9" fontId="100" fillId="0" borderId="0" applyFont="0" applyFill="0" applyBorder="0" applyAlignment="0" applyProtection="0"/>
    <xf numFmtId="0" fontId="96" fillId="0" borderId="84" applyNumberFormat="0" applyFill="0" applyAlignment="0" applyProtection="0"/>
    <xf numFmtId="0" fontId="13" fillId="0" borderId="0"/>
    <xf numFmtId="176" fontId="104" fillId="0" borderId="0"/>
    <xf numFmtId="4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4" fontId="14" fillId="0" borderId="0" applyFont="0" applyFill="0" applyBorder="0" applyAlignment="0" applyProtection="0"/>
    <xf numFmtId="14" fontId="14" fillId="0" borderId="0" applyFont="0" applyFill="0" applyBorder="0" applyAlignment="0" applyProtection="0"/>
    <xf numFmtId="14"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170" fontId="14" fillId="0" borderId="0">
      <protection locked="0"/>
    </xf>
    <xf numFmtId="170" fontId="14" fillId="0" borderId="0">
      <protection locked="0"/>
    </xf>
    <xf numFmtId="170" fontId="14" fillId="0" borderId="0">
      <protection locked="0"/>
    </xf>
    <xf numFmtId="170" fontId="14" fillId="0" borderId="0">
      <protection locked="0"/>
    </xf>
    <xf numFmtId="170" fontId="14" fillId="0" borderId="0">
      <protection locked="0"/>
    </xf>
    <xf numFmtId="170" fontId="14" fillId="0" borderId="0">
      <protection locked="0"/>
    </xf>
    <xf numFmtId="171" fontId="14" fillId="0" borderId="0" applyFont="0" applyFill="0" applyBorder="0" applyAlignment="0" applyProtection="0">
      <alignment horizontal="center"/>
    </xf>
    <xf numFmtId="0" fontId="14" fillId="0" borderId="0"/>
    <xf numFmtId="0" fontId="14" fillId="0" borderId="0"/>
    <xf numFmtId="9"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 fontId="105" fillId="27" borderId="85" applyNumberFormat="0" applyProtection="0">
      <alignment vertical="center"/>
    </xf>
    <xf numFmtId="4" fontId="106" fillId="27" borderId="85" applyNumberFormat="0" applyProtection="0">
      <alignment vertical="center"/>
    </xf>
    <xf numFmtId="4" fontId="107" fillId="27" borderId="85" applyNumberFormat="0" applyProtection="0">
      <alignment horizontal="left" vertical="center" indent="1"/>
    </xf>
    <xf numFmtId="4" fontId="108" fillId="37" borderId="85" applyNumberFormat="0" applyProtection="0">
      <alignment horizontal="left" vertical="center" indent="1"/>
    </xf>
    <xf numFmtId="4" fontId="70" fillId="45" borderId="85" applyNumberFormat="0" applyProtection="0">
      <alignment vertical="center"/>
    </xf>
    <xf numFmtId="4" fontId="19" fillId="69" borderId="85" applyNumberFormat="0" applyProtection="0">
      <alignment vertical="center"/>
    </xf>
    <xf numFmtId="4" fontId="70" fillId="30" borderId="85" applyNumberFormat="0" applyProtection="0">
      <alignment vertical="center"/>
    </xf>
    <xf numFmtId="4" fontId="58" fillId="45" borderId="85" applyNumberFormat="0" applyProtection="0">
      <alignment vertical="center"/>
    </xf>
    <xf numFmtId="4" fontId="74" fillId="70" borderId="85" applyNumberFormat="0" applyProtection="0">
      <alignment horizontal="left" vertical="center" indent="1"/>
    </xf>
    <xf numFmtId="4" fontId="74" fillId="42" borderId="85" applyNumberFormat="0" applyProtection="0">
      <alignment horizontal="left" vertical="center" indent="1"/>
    </xf>
    <xf numFmtId="4" fontId="109" fillId="37" borderId="85" applyNumberFormat="0" applyProtection="0">
      <alignment horizontal="left" vertical="center" indent="1"/>
    </xf>
    <xf numFmtId="4" fontId="110" fillId="20" borderId="85" applyNumberFormat="0" applyProtection="0">
      <alignment vertical="center"/>
    </xf>
    <xf numFmtId="4" fontId="64" fillId="39" borderId="85" applyNumberFormat="0" applyProtection="0">
      <alignment horizontal="left" vertical="center" indent="1"/>
    </xf>
    <xf numFmtId="4" fontId="111" fillId="42" borderId="85" applyNumberFormat="0" applyProtection="0">
      <alignment horizontal="left" vertical="center" indent="1"/>
    </xf>
    <xf numFmtId="4" fontId="112" fillId="37" borderId="85" applyNumberFormat="0" applyProtection="0">
      <alignment horizontal="left" vertical="center" indent="1"/>
    </xf>
    <xf numFmtId="0" fontId="14" fillId="37" borderId="12" applyNumberFormat="0" applyProtection="0">
      <alignment horizontal="left" vertical="center" indent="1"/>
    </xf>
    <xf numFmtId="0" fontId="14" fillId="37" borderId="12" applyNumberFormat="0" applyProtection="0">
      <alignment horizontal="left" vertical="center" indent="1"/>
    </xf>
    <xf numFmtId="0" fontId="14" fillId="37" borderId="12" applyNumberFormat="0" applyProtection="0">
      <alignment horizontal="left" vertical="center" indent="1"/>
    </xf>
    <xf numFmtId="0" fontId="14" fillId="37" borderId="12" applyNumberFormat="0" applyProtection="0">
      <alignment horizontal="left" vertical="center" indent="1"/>
    </xf>
    <xf numFmtId="0" fontId="14" fillId="37" borderId="12" applyNumberFormat="0" applyProtection="0">
      <alignment horizontal="left" vertical="top" indent="1"/>
    </xf>
    <xf numFmtId="0" fontId="14" fillId="37" borderId="12" applyNumberFormat="0" applyProtection="0">
      <alignment horizontal="left" vertical="top" indent="1"/>
    </xf>
    <xf numFmtId="0" fontId="14" fillId="37" borderId="12" applyNumberFormat="0" applyProtection="0">
      <alignment horizontal="left" vertical="top" indent="1"/>
    </xf>
    <xf numFmtId="0" fontId="14" fillId="37" borderId="12" applyNumberFormat="0" applyProtection="0">
      <alignment horizontal="left" vertical="top" indent="1"/>
    </xf>
    <xf numFmtId="0" fontId="14" fillId="41" borderId="12" applyNumberFormat="0" applyProtection="0">
      <alignment horizontal="left" vertical="center" indent="1"/>
    </xf>
    <xf numFmtId="0" fontId="14" fillId="41" borderId="12" applyNumberFormat="0" applyProtection="0">
      <alignment horizontal="left" vertical="center" indent="1"/>
    </xf>
    <xf numFmtId="0" fontId="14" fillId="41" borderId="12" applyNumberFormat="0" applyProtection="0">
      <alignment horizontal="left" vertical="center" indent="1"/>
    </xf>
    <xf numFmtId="0" fontId="14" fillId="41" borderId="12" applyNumberFormat="0" applyProtection="0">
      <alignment horizontal="left" vertical="center" indent="1"/>
    </xf>
    <xf numFmtId="0" fontId="14" fillId="41" borderId="12" applyNumberFormat="0" applyProtection="0">
      <alignment horizontal="left" vertical="top" indent="1"/>
    </xf>
    <xf numFmtId="0" fontId="14" fillId="41" borderId="12" applyNumberFormat="0" applyProtection="0">
      <alignment horizontal="left" vertical="top" indent="1"/>
    </xf>
    <xf numFmtId="0" fontId="14" fillId="41" borderId="12" applyNumberFormat="0" applyProtection="0">
      <alignment horizontal="left" vertical="top" indent="1"/>
    </xf>
    <xf numFmtId="0" fontId="14" fillId="41" borderId="12" applyNumberFormat="0" applyProtection="0">
      <alignment horizontal="left" vertical="top" indent="1"/>
    </xf>
    <xf numFmtId="0" fontId="14" fillId="20" borderId="12" applyNumberFormat="0" applyProtection="0">
      <alignment horizontal="left" vertical="center" indent="1"/>
    </xf>
    <xf numFmtId="0" fontId="14" fillId="20" borderId="12" applyNumberFormat="0" applyProtection="0">
      <alignment horizontal="left" vertical="center" indent="1"/>
    </xf>
    <xf numFmtId="0" fontId="14" fillId="20" borderId="12" applyNumberFormat="0" applyProtection="0">
      <alignment horizontal="left" vertical="center" indent="1"/>
    </xf>
    <xf numFmtId="0" fontId="14" fillId="20" borderId="12" applyNumberFormat="0" applyProtection="0">
      <alignment horizontal="left" vertical="center" indent="1"/>
    </xf>
    <xf numFmtId="0" fontId="14" fillId="20" borderId="12" applyNumberFormat="0" applyProtection="0">
      <alignment horizontal="left" vertical="top" indent="1"/>
    </xf>
    <xf numFmtId="0" fontId="14" fillId="20" borderId="12" applyNumberFormat="0" applyProtection="0">
      <alignment horizontal="left" vertical="top" indent="1"/>
    </xf>
    <xf numFmtId="0" fontId="14" fillId="20" borderId="12" applyNumberFormat="0" applyProtection="0">
      <alignment horizontal="left" vertical="top" indent="1"/>
    </xf>
    <xf numFmtId="0" fontId="14" fillId="20" borderId="12" applyNumberFormat="0" applyProtection="0">
      <alignment horizontal="left" vertical="top" indent="1"/>
    </xf>
    <xf numFmtId="0" fontId="14" fillId="42" borderId="12" applyNumberFormat="0" applyProtection="0">
      <alignment horizontal="left" vertical="center" indent="1"/>
    </xf>
    <xf numFmtId="0" fontId="14" fillId="42" borderId="12" applyNumberFormat="0" applyProtection="0">
      <alignment horizontal="left" vertical="center" indent="1"/>
    </xf>
    <xf numFmtId="0" fontId="14" fillId="42" borderId="12" applyNumberFormat="0" applyProtection="0">
      <alignment horizontal="left" vertical="center" indent="1"/>
    </xf>
    <xf numFmtId="0" fontId="14" fillId="42" borderId="12" applyNumberFormat="0" applyProtection="0">
      <alignment horizontal="left" vertical="center" indent="1"/>
    </xf>
    <xf numFmtId="0" fontId="14" fillId="42" borderId="12" applyNumberFormat="0" applyProtection="0">
      <alignment horizontal="left" vertical="top" indent="1"/>
    </xf>
    <xf numFmtId="0" fontId="14" fillId="42" borderId="12" applyNumberFormat="0" applyProtection="0">
      <alignment horizontal="left" vertical="top" indent="1"/>
    </xf>
    <xf numFmtId="0" fontId="14" fillId="42" borderId="12" applyNumberFormat="0" applyProtection="0">
      <alignment horizontal="left" vertical="top" indent="1"/>
    </xf>
    <xf numFmtId="0" fontId="14" fillId="42" borderId="12" applyNumberFormat="0" applyProtection="0">
      <alignment horizontal="left" vertical="top" indent="1"/>
    </xf>
    <xf numFmtId="4" fontId="113" fillId="39" borderId="85" applyNumberFormat="0" applyProtection="0">
      <alignment vertical="center"/>
    </xf>
    <xf numFmtId="4" fontId="114" fillId="39" borderId="85" applyNumberFormat="0" applyProtection="0">
      <alignment vertical="center"/>
    </xf>
    <xf numFmtId="4" fontId="74" fillId="42" borderId="85" applyNumberFormat="0" applyProtection="0">
      <alignment horizontal="left" vertical="center" indent="1"/>
    </xf>
    <xf numFmtId="4" fontId="115" fillId="39" borderId="85" applyNumberFormat="0" applyProtection="0">
      <alignment vertical="center"/>
    </xf>
    <xf numFmtId="4" fontId="116" fillId="39" borderId="85" applyNumberFormat="0" applyProtection="0">
      <alignment vertical="center"/>
    </xf>
    <xf numFmtId="4" fontId="74" fillId="42" borderId="85" applyNumberFormat="0" applyProtection="0">
      <alignment horizontal="left" vertical="center" indent="1"/>
    </xf>
    <xf numFmtId="0" fontId="27" fillId="41" borderId="12" applyNumberFormat="0" applyProtection="0">
      <alignment horizontal="left" vertical="top" indent="1"/>
    </xf>
    <xf numFmtId="0" fontId="27" fillId="41" borderId="12" applyNumberFormat="0" applyProtection="0">
      <alignment horizontal="left" vertical="top" indent="1"/>
    </xf>
    <xf numFmtId="4" fontId="72" fillId="39" borderId="85" applyNumberFormat="0" applyProtection="0">
      <alignment vertical="center"/>
    </xf>
    <xf numFmtId="4" fontId="73" fillId="39" borderId="85" applyNumberFormat="0" applyProtection="0">
      <alignment vertical="center"/>
    </xf>
    <xf numFmtId="4" fontId="74" fillId="24" borderId="85" applyNumberFormat="0" applyProtection="0">
      <alignment horizontal="left" vertical="center" indent="1"/>
    </xf>
    <xf numFmtId="4" fontId="117" fillId="20" borderId="85" applyNumberFormat="0" applyProtection="0">
      <alignment horizontal="left" indent="1"/>
    </xf>
    <xf numFmtId="4" fontId="103" fillId="39" borderId="85" applyNumberFormat="0" applyProtection="0">
      <alignment vertical="center"/>
    </xf>
    <xf numFmtId="0" fontId="14" fillId="0" borderId="17" applyNumberFormat="0" applyFill="0" applyBorder="0" applyAlignment="0" applyProtection="0"/>
    <xf numFmtId="0" fontId="14" fillId="0" borderId="17" applyNumberFormat="0" applyFill="0" applyBorder="0" applyAlignment="0" applyProtection="0"/>
    <xf numFmtId="0" fontId="14" fillId="0" borderId="17" applyNumberFormat="0" applyFill="0" applyBorder="0" applyAlignment="0" applyProtection="0"/>
    <xf numFmtId="0" fontId="14" fillId="0" borderId="17" applyNumberFormat="0" applyFill="0" applyBorder="0" applyAlignment="0" applyProtection="0"/>
    <xf numFmtId="0" fontId="13" fillId="0" borderId="0"/>
    <xf numFmtId="0" fontId="13" fillId="0" borderId="0"/>
    <xf numFmtId="4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4" fontId="14" fillId="0" borderId="0" applyFont="0" applyFill="0" applyBorder="0" applyAlignment="0" applyProtection="0"/>
    <xf numFmtId="14" fontId="14" fillId="0" borderId="0" applyFont="0" applyFill="0" applyBorder="0" applyAlignment="0" applyProtection="0"/>
    <xf numFmtId="14"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170" fontId="14" fillId="0" borderId="0">
      <protection locked="0"/>
    </xf>
    <xf numFmtId="170" fontId="14" fillId="0" borderId="0">
      <protection locked="0"/>
    </xf>
    <xf numFmtId="170" fontId="14" fillId="0" borderId="0">
      <protection locked="0"/>
    </xf>
    <xf numFmtId="170" fontId="14" fillId="0" borderId="0">
      <protection locked="0"/>
    </xf>
    <xf numFmtId="170" fontId="14" fillId="0" borderId="0">
      <protection locked="0"/>
    </xf>
    <xf numFmtId="170" fontId="14" fillId="0" borderId="0">
      <protection locked="0"/>
    </xf>
    <xf numFmtId="171" fontId="14" fillId="0" borderId="0" applyFont="0" applyFill="0" applyBorder="0" applyAlignment="0" applyProtection="0">
      <alignment horizontal="center"/>
    </xf>
    <xf numFmtId="0" fontId="14" fillId="0" borderId="0"/>
    <xf numFmtId="0" fontId="14" fillId="0" borderId="0"/>
    <xf numFmtId="0" fontId="14" fillId="0" borderId="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37" borderId="12" applyNumberFormat="0" applyProtection="0">
      <alignment horizontal="left" vertical="center" indent="1"/>
    </xf>
    <xf numFmtId="0" fontId="14" fillId="37" borderId="12" applyNumberFormat="0" applyProtection="0">
      <alignment horizontal="left" vertical="center" indent="1"/>
    </xf>
    <xf numFmtId="0" fontId="14" fillId="37" borderId="12" applyNumberFormat="0" applyProtection="0">
      <alignment horizontal="left" vertical="center" indent="1"/>
    </xf>
    <xf numFmtId="0" fontId="14" fillId="37" borderId="12" applyNumberFormat="0" applyProtection="0">
      <alignment horizontal="left" vertical="top" indent="1"/>
    </xf>
    <xf numFmtId="0" fontId="14" fillId="37" borderId="12" applyNumberFormat="0" applyProtection="0">
      <alignment horizontal="left" vertical="top" indent="1"/>
    </xf>
    <xf numFmtId="0" fontId="14" fillId="37" borderId="12" applyNumberFormat="0" applyProtection="0">
      <alignment horizontal="left" vertical="top" indent="1"/>
    </xf>
    <xf numFmtId="0" fontId="14" fillId="41" borderId="12" applyNumberFormat="0" applyProtection="0">
      <alignment horizontal="left" vertical="center" indent="1"/>
    </xf>
    <xf numFmtId="0" fontId="14" fillId="41" borderId="12" applyNumberFormat="0" applyProtection="0">
      <alignment horizontal="left" vertical="center" indent="1"/>
    </xf>
    <xf numFmtId="0" fontId="14" fillId="41" borderId="12" applyNumberFormat="0" applyProtection="0">
      <alignment horizontal="left" vertical="center" indent="1"/>
    </xf>
    <xf numFmtId="0" fontId="14" fillId="41" borderId="12" applyNumberFormat="0" applyProtection="0">
      <alignment horizontal="left" vertical="top" indent="1"/>
    </xf>
    <xf numFmtId="0" fontId="14" fillId="41" borderId="12" applyNumberFormat="0" applyProtection="0">
      <alignment horizontal="left" vertical="top" indent="1"/>
    </xf>
    <xf numFmtId="0" fontId="14" fillId="41" borderId="12" applyNumberFormat="0" applyProtection="0">
      <alignment horizontal="left" vertical="top" indent="1"/>
    </xf>
    <xf numFmtId="0" fontId="14" fillId="20" borderId="12" applyNumberFormat="0" applyProtection="0">
      <alignment horizontal="left" vertical="center" indent="1"/>
    </xf>
    <xf numFmtId="0" fontId="14" fillId="20" borderId="12" applyNumberFormat="0" applyProtection="0">
      <alignment horizontal="left" vertical="center" indent="1"/>
    </xf>
    <xf numFmtId="0" fontId="14" fillId="20" borderId="12" applyNumberFormat="0" applyProtection="0">
      <alignment horizontal="left" vertical="center" indent="1"/>
    </xf>
    <xf numFmtId="0" fontId="14" fillId="20" borderId="12" applyNumberFormat="0" applyProtection="0">
      <alignment horizontal="left" vertical="top" indent="1"/>
    </xf>
    <xf numFmtId="0" fontId="14" fillId="20" borderId="12" applyNumberFormat="0" applyProtection="0">
      <alignment horizontal="left" vertical="top" indent="1"/>
    </xf>
    <xf numFmtId="0" fontId="14" fillId="20" borderId="12" applyNumberFormat="0" applyProtection="0">
      <alignment horizontal="left" vertical="top" indent="1"/>
    </xf>
    <xf numFmtId="0" fontId="14" fillId="42" borderId="12" applyNumberFormat="0" applyProtection="0">
      <alignment horizontal="left" vertical="center" indent="1"/>
    </xf>
    <xf numFmtId="0" fontId="14" fillId="42" borderId="12" applyNumberFormat="0" applyProtection="0">
      <alignment horizontal="left" vertical="center" indent="1"/>
    </xf>
    <xf numFmtId="0" fontId="14" fillId="42" borderId="12" applyNumberFormat="0" applyProtection="0">
      <alignment horizontal="left" vertical="center" indent="1"/>
    </xf>
    <xf numFmtId="0" fontId="14" fillId="42" borderId="12" applyNumberFormat="0" applyProtection="0">
      <alignment horizontal="left" vertical="top" indent="1"/>
    </xf>
    <xf numFmtId="0" fontId="14" fillId="42" borderId="12" applyNumberFormat="0" applyProtection="0">
      <alignment horizontal="left" vertical="top" indent="1"/>
    </xf>
    <xf numFmtId="0" fontId="14" fillId="42" borderId="12" applyNumberFormat="0" applyProtection="0">
      <alignment horizontal="left" vertical="top" indent="1"/>
    </xf>
    <xf numFmtId="0" fontId="14" fillId="0" borderId="17" applyNumberFormat="0" applyFill="0" applyBorder="0" applyAlignment="0" applyProtection="0"/>
    <xf numFmtId="0" fontId="14" fillId="0" borderId="17" applyNumberFormat="0" applyFill="0" applyBorder="0" applyAlignment="0" applyProtection="0"/>
    <xf numFmtId="0" fontId="14" fillId="0" borderId="17"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00" fillId="0" borderId="0"/>
    <xf numFmtId="0" fontId="39" fillId="2" borderId="0" applyNumberFormat="0" applyBorder="0" applyAlignment="0" applyProtection="0"/>
    <xf numFmtId="0" fontId="39" fillId="3" borderId="0" applyNumberFormat="0" applyBorder="0" applyAlignment="0" applyProtection="0"/>
    <xf numFmtId="0" fontId="39" fillId="4" borderId="0" applyNumberFormat="0" applyBorder="0" applyAlignment="0" applyProtection="0"/>
    <xf numFmtId="0" fontId="39" fillId="5" borderId="0" applyNumberFormat="0" applyBorder="0" applyAlignment="0" applyProtection="0"/>
    <xf numFmtId="0" fontId="39" fillId="6" borderId="0" applyNumberFormat="0" applyBorder="0" applyAlignment="0" applyProtection="0"/>
    <xf numFmtId="0" fontId="39" fillId="7" borderId="0" applyNumberFormat="0" applyBorder="0" applyAlignment="0" applyProtection="0"/>
    <xf numFmtId="0" fontId="39" fillId="8"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5" borderId="0" applyNumberFormat="0" applyBorder="0" applyAlignment="0" applyProtection="0"/>
    <xf numFmtId="0" fontId="39" fillId="8" borderId="0" applyNumberFormat="0" applyBorder="0" applyAlignment="0" applyProtection="0"/>
    <xf numFmtId="0" fontId="39" fillId="11" borderId="0" applyNumberFormat="0" applyBorder="0" applyAlignment="0" applyProtection="0"/>
    <xf numFmtId="0" fontId="40" fillId="12" borderId="0" applyNumberFormat="0" applyBorder="0" applyAlignment="0" applyProtection="0"/>
    <xf numFmtId="0" fontId="40" fillId="9" borderId="0" applyNumberFormat="0" applyBorder="0" applyAlignment="0" applyProtection="0"/>
    <xf numFmtId="0" fontId="40" fillId="10" borderId="0" applyNumberFormat="0" applyBorder="0" applyAlignment="0" applyProtection="0"/>
    <xf numFmtId="0" fontId="40" fillId="13" borderId="0" applyNumberFormat="0" applyBorder="0" applyAlignment="0" applyProtection="0"/>
    <xf numFmtId="0" fontId="40" fillId="14" borderId="0" applyNumberFormat="0" applyBorder="0" applyAlignment="0" applyProtection="0"/>
    <xf numFmtId="0" fontId="40" fillId="15" borderId="0" applyNumberFormat="0" applyBorder="0" applyAlignment="0" applyProtection="0"/>
    <xf numFmtId="0" fontId="40" fillId="16"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40" fillId="13" borderId="0" applyNumberFormat="0" applyBorder="0" applyAlignment="0" applyProtection="0"/>
    <xf numFmtId="0" fontId="40" fillId="14" borderId="0" applyNumberFormat="0" applyBorder="0" applyAlignment="0" applyProtection="0"/>
    <xf numFmtId="0" fontId="40" fillId="19" borderId="0" applyNumberFormat="0" applyBorder="0" applyAlignment="0" applyProtection="0"/>
    <xf numFmtId="0" fontId="41" fillId="3" borderId="0" applyNumberFormat="0" applyBorder="0" applyAlignment="0" applyProtection="0"/>
    <xf numFmtId="0" fontId="42" fillId="21" borderId="2" applyNumberFormat="0" applyAlignment="0" applyProtection="0"/>
    <xf numFmtId="0" fontId="43" fillId="22" borderId="3" applyNumberFormat="0" applyAlignment="0" applyProtection="0"/>
    <xf numFmtId="43" fontId="100" fillId="0" borderId="0" applyFont="0" applyFill="0" applyBorder="0" applyAlignment="0" applyProtection="0"/>
    <xf numFmtId="0" fontId="44" fillId="0" borderId="0" applyNumberFormat="0" applyFill="0" applyBorder="0" applyAlignment="0" applyProtection="0"/>
    <xf numFmtId="0" fontId="45" fillId="4" borderId="0" applyNumberFormat="0" applyBorder="0" applyAlignment="0" applyProtection="0"/>
    <xf numFmtId="0" fontId="101" fillId="0" borderId="83" applyNumberFormat="0" applyFill="0" applyAlignment="0" applyProtection="0"/>
    <xf numFmtId="0" fontId="102" fillId="0" borderId="13" applyNumberFormat="0" applyFill="0" applyAlignment="0" applyProtection="0"/>
    <xf numFmtId="0" fontId="46" fillId="0" borderId="6" applyNumberFormat="0" applyFill="0" applyAlignment="0" applyProtection="0"/>
    <xf numFmtId="0" fontId="46" fillId="0" borderId="0" applyNumberFormat="0" applyFill="0" applyBorder="0" applyAlignment="0" applyProtection="0"/>
    <xf numFmtId="0" fontId="47" fillId="7" borderId="2" applyNumberFormat="0" applyAlignment="0" applyProtection="0"/>
    <xf numFmtId="0" fontId="48" fillId="0" borderId="9" applyNumberFormat="0" applyFill="0" applyAlignment="0" applyProtection="0"/>
    <xf numFmtId="0" fontId="49" fillId="25" borderId="0" applyNumberFormat="0" applyBorder="0" applyAlignment="0" applyProtection="0"/>
    <xf numFmtId="0" fontId="100" fillId="26" borderId="10" applyNumberFormat="0" applyFont="0" applyAlignment="0" applyProtection="0"/>
    <xf numFmtId="0" fontId="50" fillId="21" borderId="11" applyNumberFormat="0" applyAlignment="0" applyProtection="0"/>
    <xf numFmtId="9" fontId="100" fillId="0" borderId="0" applyFont="0" applyFill="0" applyBorder="0" applyAlignment="0" applyProtection="0"/>
    <xf numFmtId="0" fontId="51" fillId="0" borderId="0" applyNumberFormat="0" applyFill="0" applyBorder="0" applyAlignment="0" applyProtection="0"/>
    <xf numFmtId="0" fontId="96" fillId="0" borderId="84" applyNumberFormat="0" applyFill="0" applyAlignment="0" applyProtection="0"/>
    <xf numFmtId="0" fontId="52"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9" fillId="0" borderId="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3" fontId="14" fillId="0" borderId="0" applyFont="0" applyFill="0" applyBorder="0" applyAlignment="0" applyProtection="0"/>
    <xf numFmtId="0" fontId="14" fillId="0" borderId="0" applyFont="0" applyFill="0" applyBorder="0" applyAlignment="0" applyProtection="0"/>
    <xf numFmtId="14" fontId="14" fillId="0" borderId="0" applyFont="0" applyFill="0" applyBorder="0" applyAlignment="0" applyProtection="0"/>
    <xf numFmtId="2" fontId="14" fillId="0" borderId="0" applyFont="0" applyFill="0" applyBorder="0" applyAlignment="0" applyProtection="0"/>
    <xf numFmtId="170" fontId="14" fillId="0" borderId="0">
      <protection locked="0"/>
    </xf>
    <xf numFmtId="170" fontId="14" fillId="0" borderId="0">
      <protection locked="0"/>
    </xf>
    <xf numFmtId="0" fontId="13" fillId="0" borderId="0"/>
    <xf numFmtId="0" fontId="65" fillId="0" borderId="0"/>
    <xf numFmtId="0" fontId="77" fillId="0" borderId="0"/>
    <xf numFmtId="0" fontId="77" fillId="0" borderId="0"/>
    <xf numFmtId="0" fontId="77" fillId="0" borderId="0"/>
    <xf numFmtId="0" fontId="14" fillId="0" borderId="0"/>
    <xf numFmtId="0" fontId="65" fillId="0" borderId="0"/>
    <xf numFmtId="0" fontId="65" fillId="0" borderId="0"/>
    <xf numFmtId="0" fontId="65" fillId="0" borderId="0"/>
    <xf numFmtId="0" fontId="14" fillId="26" borderId="10" applyNumberFormat="0" applyFont="0" applyAlignment="0" applyProtection="0"/>
    <xf numFmtId="0" fontId="14" fillId="26" borderId="10" applyNumberFormat="0" applyFont="0" applyAlignment="0" applyProtection="0"/>
    <xf numFmtId="9" fontId="14" fillId="0" borderId="0" applyFont="0" applyFill="0" applyBorder="0" applyAlignment="0" applyProtection="0"/>
    <xf numFmtId="10"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 fontId="27" fillId="27" borderId="11" applyNumberFormat="0" applyProtection="0">
      <alignment vertical="center"/>
    </xf>
    <xf numFmtId="9" fontId="100" fillId="0" borderId="0" applyFont="0" applyFill="0" applyBorder="0" applyAlignment="0" applyProtection="0"/>
    <xf numFmtId="4" fontId="57" fillId="27" borderId="12" applyNumberFormat="0" applyProtection="0">
      <alignment vertical="center"/>
    </xf>
    <xf numFmtId="4" fontId="27" fillId="27" borderId="11" applyNumberFormat="0" applyProtection="0">
      <alignment horizontal="left" vertical="center" indent="1"/>
    </xf>
    <xf numFmtId="4" fontId="60" fillId="32" borderId="8" applyNumberFormat="0" applyProtection="0">
      <alignment horizontal="left" vertical="center"/>
    </xf>
    <xf numFmtId="43" fontId="100" fillId="0" borderId="0" applyFont="0" applyFill="0" applyBorder="0" applyAlignment="0" applyProtection="0"/>
    <xf numFmtId="4" fontId="54" fillId="0" borderId="8" applyNumberFormat="0" applyProtection="0">
      <alignment horizontal="left" vertical="center" indent="1"/>
    </xf>
    <xf numFmtId="4" fontId="27" fillId="0" borderId="8" applyNumberFormat="0" applyProtection="0">
      <alignment horizontal="left" vertical="center" indent="1"/>
    </xf>
    <xf numFmtId="4" fontId="62" fillId="37" borderId="0" applyNumberFormat="0" applyProtection="0">
      <alignment horizontal="left" vertical="center" indent="1"/>
    </xf>
    <xf numFmtId="4" fontId="62" fillId="37" borderId="0" applyNumberFormat="0" applyProtection="0">
      <alignment horizontal="left" vertical="center" indent="1"/>
    </xf>
    <xf numFmtId="4" fontId="63" fillId="21" borderId="12" applyNumberFormat="0" applyProtection="0">
      <alignment horizontal="center" vertical="center"/>
    </xf>
    <xf numFmtId="4" fontId="64" fillId="39" borderId="14">
      <alignment horizontal="left" vertical="center" indent="1"/>
    </xf>
    <xf numFmtId="4" fontId="60" fillId="0" borderId="0" applyNumberFormat="0" applyProtection="0">
      <alignment horizontal="left" vertical="center" indent="1"/>
    </xf>
    <xf numFmtId="0" fontId="100" fillId="0" borderId="0"/>
    <xf numFmtId="4" fontId="65" fillId="0" borderId="0" applyNumberFormat="0" applyProtection="0">
      <alignment horizontal="left" vertical="center" indent="1"/>
    </xf>
    <xf numFmtId="4" fontId="60" fillId="0" borderId="0" applyNumberFormat="0" applyProtection="0">
      <alignment horizontal="left" vertical="center" indent="1"/>
    </xf>
    <xf numFmtId="4" fontId="60" fillId="0" borderId="0" applyNumberFormat="0" applyProtection="0">
      <alignment horizontal="left" vertical="center" indent="1"/>
    </xf>
    <xf numFmtId="0" fontId="60" fillId="40" borderId="8" applyNumberFormat="0" applyProtection="0">
      <alignment horizontal="left" vertical="center" indent="2"/>
    </xf>
    <xf numFmtId="0" fontId="60" fillId="40" borderId="8" applyNumberFormat="0" applyProtection="0">
      <alignment horizontal="left" vertical="center" indent="2"/>
    </xf>
    <xf numFmtId="0" fontId="60" fillId="40" borderId="8" applyNumberFormat="0" applyProtection="0">
      <alignment horizontal="left" vertical="center" indent="2"/>
    </xf>
    <xf numFmtId="0" fontId="65" fillId="0" borderId="8" applyNumberFormat="0" applyProtection="0">
      <alignment horizontal="left" vertical="center" indent="2"/>
    </xf>
    <xf numFmtId="0" fontId="14" fillId="37" borderId="12" applyNumberFormat="0" applyProtection="0">
      <alignment horizontal="left" vertical="top" indent="1"/>
    </xf>
    <xf numFmtId="0" fontId="14" fillId="37" borderId="12" applyNumberFormat="0" applyProtection="0">
      <alignment horizontal="left" vertical="top" indent="1"/>
    </xf>
    <xf numFmtId="0" fontId="14" fillId="37" borderId="12" applyNumberFormat="0" applyProtection="0">
      <alignment horizontal="left" vertical="top" indent="1"/>
    </xf>
    <xf numFmtId="0" fontId="65" fillId="0" borderId="8" applyNumberFormat="0" applyProtection="0">
      <alignment horizontal="left" vertical="center" indent="2"/>
    </xf>
    <xf numFmtId="0" fontId="65" fillId="0" borderId="8" applyNumberFormat="0" applyProtection="0">
      <alignment horizontal="left" vertical="center" indent="2"/>
    </xf>
    <xf numFmtId="0" fontId="65" fillId="0" borderId="8" applyNumberFormat="0" applyProtection="0">
      <alignment horizontal="left" vertical="center" indent="2"/>
    </xf>
    <xf numFmtId="0" fontId="14" fillId="41" borderId="12" applyNumberFormat="0" applyProtection="0">
      <alignment horizontal="left" vertical="top" indent="1"/>
    </xf>
    <xf numFmtId="0" fontId="14" fillId="41" borderId="12" applyNumberFormat="0" applyProtection="0">
      <alignment horizontal="left" vertical="top" indent="1"/>
    </xf>
    <xf numFmtId="0" fontId="14" fillId="41" borderId="12" applyNumberFormat="0" applyProtection="0">
      <alignment horizontal="left" vertical="top" indent="1"/>
    </xf>
    <xf numFmtId="0" fontId="65" fillId="0" borderId="8" applyNumberFormat="0" applyProtection="0">
      <alignment horizontal="left" vertical="center" indent="2"/>
    </xf>
    <xf numFmtId="0" fontId="65" fillId="0" borderId="8" applyNumberFormat="0" applyProtection="0">
      <alignment horizontal="left" vertical="center" indent="2"/>
    </xf>
    <xf numFmtId="0" fontId="65" fillId="0" borderId="8" applyNumberFormat="0" applyProtection="0">
      <alignment horizontal="left" vertical="center" indent="2"/>
    </xf>
    <xf numFmtId="0" fontId="14" fillId="20" borderId="12" applyNumberFormat="0" applyProtection="0">
      <alignment horizontal="left" vertical="top" indent="1"/>
    </xf>
    <xf numFmtId="0" fontId="14" fillId="20" borderId="12" applyNumberFormat="0" applyProtection="0">
      <alignment horizontal="left" vertical="top" indent="1"/>
    </xf>
    <xf numFmtId="0" fontId="14" fillId="20" borderId="12" applyNumberFormat="0" applyProtection="0">
      <alignment horizontal="left" vertical="top" indent="1"/>
    </xf>
    <xf numFmtId="0" fontId="65" fillId="0" borderId="8" applyNumberFormat="0" applyProtection="0">
      <alignment horizontal="left" vertical="center" indent="2"/>
    </xf>
    <xf numFmtId="0" fontId="65" fillId="0" borderId="8" applyNumberFormat="0" applyProtection="0">
      <alignment horizontal="left" vertical="center" indent="2"/>
    </xf>
    <xf numFmtId="0" fontId="65" fillId="0" borderId="8" applyNumberFormat="0" applyProtection="0">
      <alignment horizontal="left" vertical="center" indent="2"/>
    </xf>
    <xf numFmtId="0" fontId="14" fillId="42" borderId="12" applyNumberFormat="0" applyProtection="0">
      <alignment horizontal="left" vertical="top" indent="1"/>
    </xf>
    <xf numFmtId="0" fontId="14" fillId="42" borderId="12" applyNumberFormat="0" applyProtection="0">
      <alignment horizontal="left" vertical="top" indent="1"/>
    </xf>
    <xf numFmtId="0" fontId="14" fillId="42" borderId="12" applyNumberFormat="0" applyProtection="0">
      <alignment horizontal="left" vertical="top" indent="1"/>
    </xf>
    <xf numFmtId="4" fontId="27" fillId="24" borderId="12" applyNumberFormat="0" applyProtection="0">
      <alignment vertical="center"/>
    </xf>
    <xf numFmtId="4" fontId="66" fillId="24" borderId="12" applyNumberFormat="0" applyProtection="0">
      <alignment vertical="center"/>
    </xf>
    <xf numFmtId="4" fontId="69" fillId="0" borderId="0" applyNumberFormat="0" applyProtection="0">
      <alignment horizontal="left" vertical="center" indent="1"/>
    </xf>
    <xf numFmtId="4" fontId="27" fillId="43" borderId="11" applyNumberFormat="0" applyProtection="0">
      <alignment horizontal="right" vertical="center"/>
    </xf>
    <xf numFmtId="4" fontId="66" fillId="44" borderId="12" applyNumberFormat="0" applyProtection="0">
      <alignment horizontal="right" vertical="center"/>
    </xf>
    <xf numFmtId="0" fontId="14" fillId="46" borderId="11" applyNumberFormat="0" applyProtection="0">
      <alignment horizontal="left" vertical="center" indent="1"/>
    </xf>
    <xf numFmtId="0" fontId="14" fillId="46" borderId="11" applyNumberFormat="0" applyProtection="0">
      <alignment horizontal="left" vertical="center" indent="1"/>
    </xf>
    <xf numFmtId="0" fontId="14" fillId="46" borderId="11" applyNumberFormat="0" applyProtection="0">
      <alignment horizontal="left" vertical="center" indent="1"/>
    </xf>
    <xf numFmtId="0" fontId="14" fillId="46" borderId="11" applyNumberFormat="0" applyProtection="0">
      <alignment horizontal="left" vertical="center" indent="1"/>
    </xf>
    <xf numFmtId="0" fontId="14" fillId="46" borderId="11" applyNumberFormat="0" applyProtection="0">
      <alignment horizontal="left" vertical="center" indent="1"/>
    </xf>
    <xf numFmtId="0" fontId="60" fillId="47" borderId="8" applyNumberFormat="0" applyProtection="0">
      <alignment horizontal="center" vertical="top" wrapText="1"/>
    </xf>
    <xf numFmtId="0" fontId="60" fillId="33" borderId="8" applyNumberFormat="0" applyProtection="0">
      <alignment horizontal="center" vertical="center" wrapText="1"/>
    </xf>
    <xf numFmtId="4" fontId="72" fillId="39" borderId="15">
      <alignment vertical="center"/>
    </xf>
    <xf numFmtId="4" fontId="73" fillId="39" borderId="15">
      <alignment vertical="center"/>
    </xf>
    <xf numFmtId="4" fontId="74" fillId="24" borderId="15">
      <alignment horizontal="left" vertical="center" indent="1"/>
    </xf>
    <xf numFmtId="4" fontId="53" fillId="0" borderId="0" applyNumberFormat="0" applyProtection="0">
      <alignment vertical="center"/>
    </xf>
    <xf numFmtId="4" fontId="75" fillId="0" borderId="12" applyNumberFormat="0" applyProtection="0">
      <alignment horizontal="right" vertical="center"/>
    </xf>
    <xf numFmtId="0" fontId="14" fillId="0" borderId="0"/>
    <xf numFmtId="0" fontId="100" fillId="0" borderId="0"/>
    <xf numFmtId="0" fontId="14" fillId="0" borderId="0"/>
    <xf numFmtId="9" fontId="100" fillId="0" borderId="0" applyFont="0" applyFill="0" applyBorder="0" applyAlignment="0" applyProtection="0"/>
    <xf numFmtId="43" fontId="100" fillId="0" borderId="0" applyFont="0" applyFill="0" applyBorder="0" applyAlignment="0" applyProtection="0"/>
    <xf numFmtId="0" fontId="14" fillId="0" borderId="0"/>
    <xf numFmtId="177" fontId="39" fillId="2" borderId="0" applyNumberFormat="0" applyBorder="0" applyAlignment="0" applyProtection="0"/>
    <xf numFmtId="177" fontId="39" fillId="3" borderId="0" applyNumberFormat="0" applyBorder="0" applyAlignment="0" applyProtection="0"/>
    <xf numFmtId="177" fontId="39" fillId="4" borderId="0" applyNumberFormat="0" applyBorder="0" applyAlignment="0" applyProtection="0"/>
    <xf numFmtId="177" fontId="39" fillId="5" borderId="0" applyNumberFormat="0" applyBorder="0" applyAlignment="0" applyProtection="0"/>
    <xf numFmtId="177" fontId="39" fillId="6" borderId="0" applyNumberFormat="0" applyBorder="0" applyAlignment="0" applyProtection="0"/>
    <xf numFmtId="177" fontId="39" fillId="7" borderId="0" applyNumberFormat="0" applyBorder="0" applyAlignment="0" applyProtection="0"/>
    <xf numFmtId="177" fontId="39" fillId="8" borderId="0" applyNumberFormat="0" applyBorder="0" applyAlignment="0" applyProtection="0"/>
    <xf numFmtId="177" fontId="39" fillId="9" borderId="0" applyNumberFormat="0" applyBorder="0" applyAlignment="0" applyProtection="0"/>
    <xf numFmtId="177" fontId="39" fillId="10" borderId="0" applyNumberFormat="0" applyBorder="0" applyAlignment="0" applyProtection="0"/>
    <xf numFmtId="177" fontId="39" fillId="5" borderId="0" applyNumberFormat="0" applyBorder="0" applyAlignment="0" applyProtection="0"/>
    <xf numFmtId="177" fontId="39" fillId="8" borderId="0" applyNumberFormat="0" applyBorder="0" applyAlignment="0" applyProtection="0"/>
    <xf numFmtId="177" fontId="39" fillId="11" borderId="0" applyNumberFormat="0" applyBorder="0" applyAlignment="0" applyProtection="0"/>
    <xf numFmtId="177" fontId="40" fillId="12" borderId="0" applyNumberFormat="0" applyBorder="0" applyAlignment="0" applyProtection="0"/>
    <xf numFmtId="177" fontId="40" fillId="9" borderId="0" applyNumberFormat="0" applyBorder="0" applyAlignment="0" applyProtection="0"/>
    <xf numFmtId="177" fontId="40" fillId="10" borderId="0" applyNumberFormat="0" applyBorder="0" applyAlignment="0" applyProtection="0"/>
    <xf numFmtId="177" fontId="40" fillId="13" borderId="0" applyNumberFormat="0" applyBorder="0" applyAlignment="0" applyProtection="0"/>
    <xf numFmtId="177" fontId="40" fillId="14" borderId="0" applyNumberFormat="0" applyBorder="0" applyAlignment="0" applyProtection="0"/>
    <xf numFmtId="177" fontId="40" fillId="15" borderId="0" applyNumberFormat="0" applyBorder="0" applyAlignment="0" applyProtection="0"/>
    <xf numFmtId="177" fontId="40" fillId="16" borderId="0" applyNumberFormat="0" applyBorder="0" applyAlignment="0" applyProtection="0"/>
    <xf numFmtId="177" fontId="40" fillId="17" borderId="0" applyNumberFormat="0" applyBorder="0" applyAlignment="0" applyProtection="0"/>
    <xf numFmtId="177" fontId="40" fillId="18" borderId="0" applyNumberFormat="0" applyBorder="0" applyAlignment="0" applyProtection="0"/>
    <xf numFmtId="177" fontId="40" fillId="13" borderId="0" applyNumberFormat="0" applyBorder="0" applyAlignment="0" applyProtection="0"/>
    <xf numFmtId="177" fontId="40" fillId="14" borderId="0" applyNumberFormat="0" applyBorder="0" applyAlignment="0" applyProtection="0"/>
    <xf numFmtId="177" fontId="40" fillId="19" borderId="0" applyNumberFormat="0" applyBorder="0" applyAlignment="0" applyProtection="0"/>
    <xf numFmtId="169" fontId="26" fillId="20" borderId="1">
      <alignment horizontal="center" vertical="center"/>
    </xf>
    <xf numFmtId="177" fontId="41" fillId="3" borderId="0" applyNumberFormat="0" applyBorder="0" applyAlignment="0" applyProtection="0"/>
    <xf numFmtId="177" fontId="42" fillId="21" borderId="2" applyNumberFormat="0" applyAlignment="0" applyProtection="0"/>
    <xf numFmtId="177" fontId="43" fillId="22" borderId="3" applyNumberForma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44" fillId="0" borderId="0" applyNumberFormat="0" applyFill="0" applyBorder="0" applyAlignment="0" applyProtection="0"/>
    <xf numFmtId="177" fontId="45" fillId="4" borderId="0" applyNumberFormat="0" applyBorder="0" applyAlignment="0" applyProtection="0"/>
    <xf numFmtId="177" fontId="28" fillId="0" borderId="0" applyNumberFormat="0" applyFill="0" applyBorder="0" applyAlignment="0" applyProtection="0"/>
    <xf numFmtId="177" fontId="16" fillId="0" borderId="4" applyNumberFormat="0" applyAlignment="0" applyProtection="0">
      <alignment horizontal="left" vertical="center"/>
    </xf>
    <xf numFmtId="177" fontId="16" fillId="0" borderId="5">
      <alignment horizontal="left" vertical="center"/>
    </xf>
    <xf numFmtId="177" fontId="29" fillId="0" borderId="0" applyNumberFormat="0" applyFont="0" applyFill="0" applyBorder="0" applyProtection="0"/>
    <xf numFmtId="177" fontId="29" fillId="0" borderId="0" applyNumberFormat="0" applyFont="0" applyFill="0" applyBorder="0" applyProtection="0"/>
    <xf numFmtId="177" fontId="29" fillId="0" borderId="0" applyNumberFormat="0" applyFont="0" applyFill="0" applyBorder="0" applyProtection="0"/>
    <xf numFmtId="177" fontId="16" fillId="0" borderId="0" applyNumberFormat="0" applyFont="0" applyFill="0" applyBorder="0" applyProtection="0"/>
    <xf numFmtId="177" fontId="16" fillId="0" borderId="0" applyNumberFormat="0" applyFont="0" applyFill="0" applyBorder="0" applyProtection="0"/>
    <xf numFmtId="177" fontId="16" fillId="0" borderId="0" applyNumberFormat="0" applyFont="0" applyFill="0" applyBorder="0" applyProtection="0"/>
    <xf numFmtId="177" fontId="46" fillId="0" borderId="6" applyNumberFormat="0" applyFill="0" applyAlignment="0" applyProtection="0"/>
    <xf numFmtId="177" fontId="46" fillId="0" borderId="0" applyNumberFormat="0" applyFill="0" applyBorder="0" applyAlignment="0" applyProtection="0"/>
    <xf numFmtId="177" fontId="30" fillId="0" borderId="7" applyNumberFormat="0" applyFill="0" applyAlignment="0" applyProtection="0"/>
    <xf numFmtId="0" fontId="118" fillId="0" borderId="0" applyNumberFormat="0" applyFill="0" applyBorder="0" applyAlignment="0" applyProtection="0">
      <alignment vertical="top"/>
      <protection locked="0"/>
    </xf>
    <xf numFmtId="177" fontId="47" fillId="7" borderId="2" applyNumberFormat="0" applyAlignment="0" applyProtection="0"/>
    <xf numFmtId="177" fontId="47" fillId="7" borderId="2" applyNumberFormat="0" applyAlignment="0" applyProtection="0"/>
    <xf numFmtId="177" fontId="47" fillId="7" borderId="2" applyNumberFormat="0" applyAlignment="0" applyProtection="0"/>
    <xf numFmtId="177" fontId="47" fillId="7" borderId="2" applyNumberFormat="0" applyAlignment="0" applyProtection="0"/>
    <xf numFmtId="177" fontId="47" fillId="7" borderId="2" applyNumberFormat="0" applyAlignment="0" applyProtection="0"/>
    <xf numFmtId="177" fontId="48" fillId="0" borderId="9" applyNumberFormat="0" applyFill="0" applyAlignment="0" applyProtection="0"/>
    <xf numFmtId="177" fontId="49" fillId="25" borderId="0" applyNumberFormat="0" applyBorder="0" applyAlignment="0" applyProtection="0"/>
    <xf numFmtId="37" fontId="31" fillId="0" borderId="0"/>
    <xf numFmtId="172"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7" fontId="14" fillId="0" borderId="0"/>
    <xf numFmtId="177" fontId="65" fillId="0" borderId="0"/>
    <xf numFmtId="177" fontId="6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77" fontId="14" fillId="0" borderId="0"/>
    <xf numFmtId="0" fontId="14" fillId="0" borderId="0"/>
    <xf numFmtId="177" fontId="14" fillId="0" borderId="0"/>
    <xf numFmtId="0" fontId="14" fillId="0" borderId="0"/>
    <xf numFmtId="177" fontId="14" fillId="0" borderId="0"/>
    <xf numFmtId="0" fontId="14" fillId="0" borderId="0"/>
    <xf numFmtId="177" fontId="14" fillId="0" borderId="0"/>
    <xf numFmtId="0" fontId="14" fillId="0" borderId="0"/>
    <xf numFmtId="177" fontId="14" fillId="0" borderId="0"/>
    <xf numFmtId="177" fontId="77" fillId="0" borderId="0"/>
    <xf numFmtId="177" fontId="14" fillId="0" borderId="0"/>
    <xf numFmtId="0" fontId="14" fillId="0" borderId="0"/>
    <xf numFmtId="0" fontId="14" fillId="0" borderId="0"/>
    <xf numFmtId="0" fontId="14" fillId="0" borderId="0"/>
    <xf numFmtId="0" fontId="14" fillId="0" borderId="0"/>
    <xf numFmtId="0" fontId="14" fillId="0" borderId="0"/>
    <xf numFmtId="0" fontId="119" fillId="0" borderId="0"/>
    <xf numFmtId="0" fontId="119" fillId="0" borderId="0"/>
    <xf numFmtId="0" fontId="119" fillId="0" borderId="0"/>
    <xf numFmtId="0" fontId="119" fillId="0" borderId="0"/>
    <xf numFmtId="0" fontId="119" fillId="0" borderId="0"/>
    <xf numFmtId="177" fontId="77" fillId="0" borderId="0"/>
    <xf numFmtId="0" fontId="119" fillId="0" borderId="0"/>
    <xf numFmtId="0" fontId="119" fillId="0" borderId="0"/>
    <xf numFmtId="0" fontId="119" fillId="0" borderId="0"/>
    <xf numFmtId="0" fontId="119" fillId="0" borderId="0"/>
    <xf numFmtId="0" fontId="119" fillId="0" borderId="0"/>
    <xf numFmtId="0" fontId="119" fillId="0" borderId="0"/>
    <xf numFmtId="177" fontId="77" fillId="0" borderId="0"/>
    <xf numFmtId="177" fontId="14" fillId="0" borderId="0"/>
    <xf numFmtId="177" fontId="14" fillId="0" borderId="0"/>
    <xf numFmtId="177" fontId="14" fillId="0" borderId="0"/>
    <xf numFmtId="0" fontId="14" fillId="0" borderId="0"/>
    <xf numFmtId="177" fontId="14" fillId="26" borderId="10" applyNumberFormat="0" applyFont="0" applyAlignment="0" applyProtection="0"/>
    <xf numFmtId="177" fontId="50" fillId="21" borderId="11"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177" fontId="54" fillId="27" borderId="12" applyNumberFormat="0" applyProtection="0">
      <alignment horizontal="left" vertical="top" indent="1"/>
    </xf>
    <xf numFmtId="4" fontId="62" fillId="37" borderId="0" applyNumberFormat="0" applyProtection="0">
      <alignment horizontal="left" vertical="center" indent="1"/>
    </xf>
    <xf numFmtId="177" fontId="60" fillId="40" borderId="8" applyNumberFormat="0" applyProtection="0">
      <alignment horizontal="left" vertical="center" indent="2"/>
    </xf>
    <xf numFmtId="177" fontId="60" fillId="40" borderId="8" applyNumberFormat="0" applyProtection="0">
      <alignment horizontal="left" vertical="center" indent="2"/>
    </xf>
    <xf numFmtId="177" fontId="60" fillId="40" borderId="8" applyNumberFormat="0" applyProtection="0">
      <alignment horizontal="left" vertical="center" indent="2"/>
    </xf>
    <xf numFmtId="177" fontId="14" fillId="37" borderId="12" applyNumberFormat="0" applyProtection="0">
      <alignment horizontal="left" vertical="top" indent="1"/>
    </xf>
    <xf numFmtId="177" fontId="14" fillId="37" borderId="12" applyNumberFormat="0" applyProtection="0">
      <alignment horizontal="left" vertical="top" indent="1"/>
    </xf>
    <xf numFmtId="177" fontId="14" fillId="37" borderId="12" applyNumberFormat="0" applyProtection="0">
      <alignment horizontal="left" vertical="top" indent="1"/>
    </xf>
    <xf numFmtId="177" fontId="14" fillId="37" borderId="12" applyNumberFormat="0" applyProtection="0">
      <alignment horizontal="left" vertical="top" indent="1"/>
    </xf>
    <xf numFmtId="177" fontId="14" fillId="37" borderId="12" applyNumberFormat="0" applyProtection="0">
      <alignment horizontal="left" vertical="top" indent="1"/>
    </xf>
    <xf numFmtId="177" fontId="14" fillId="37" borderId="12" applyNumberFormat="0" applyProtection="0">
      <alignment horizontal="left" vertical="top" indent="1"/>
    </xf>
    <xf numFmtId="177" fontId="65" fillId="0" borderId="8" applyNumberFormat="0" applyProtection="0">
      <alignment horizontal="left" vertical="center" indent="2"/>
    </xf>
    <xf numFmtId="177" fontId="65" fillId="0" borderId="8" applyNumberFormat="0" applyProtection="0">
      <alignment horizontal="left" vertical="center" indent="2"/>
    </xf>
    <xf numFmtId="177" fontId="65" fillId="0" borderId="8" applyNumberFormat="0" applyProtection="0">
      <alignment horizontal="left" vertical="center" indent="2"/>
    </xf>
    <xf numFmtId="177" fontId="14" fillId="41" borderId="12" applyNumberFormat="0" applyProtection="0">
      <alignment horizontal="left" vertical="top" indent="1"/>
    </xf>
    <xf numFmtId="177" fontId="14" fillId="41" borderId="12" applyNumberFormat="0" applyProtection="0">
      <alignment horizontal="left" vertical="top" indent="1"/>
    </xf>
    <xf numFmtId="177" fontId="14" fillId="41" borderId="12" applyNumberFormat="0" applyProtection="0">
      <alignment horizontal="left" vertical="top" indent="1"/>
    </xf>
    <xf numFmtId="177" fontId="14" fillId="41" borderId="12" applyNumberFormat="0" applyProtection="0">
      <alignment horizontal="left" vertical="top" indent="1"/>
    </xf>
    <xf numFmtId="177" fontId="14" fillId="41" borderId="12" applyNumberFormat="0" applyProtection="0">
      <alignment horizontal="left" vertical="top" indent="1"/>
    </xf>
    <xf numFmtId="177" fontId="14" fillId="41" borderId="12" applyNumberFormat="0" applyProtection="0">
      <alignment horizontal="left" vertical="top" indent="1"/>
    </xf>
    <xf numFmtId="177" fontId="65" fillId="0" borderId="8" applyNumberFormat="0" applyProtection="0">
      <alignment horizontal="left" vertical="center" indent="2"/>
    </xf>
    <xf numFmtId="177" fontId="65" fillId="0" borderId="8" applyNumberFormat="0" applyProtection="0">
      <alignment horizontal="left" vertical="center" indent="2"/>
    </xf>
    <xf numFmtId="177" fontId="65" fillId="0" borderId="8" applyNumberFormat="0" applyProtection="0">
      <alignment horizontal="left" vertical="center" indent="2"/>
    </xf>
    <xf numFmtId="177" fontId="14" fillId="20" borderId="12" applyNumberFormat="0" applyProtection="0">
      <alignment horizontal="left" vertical="top" indent="1"/>
    </xf>
    <xf numFmtId="177" fontId="14" fillId="20" borderId="12" applyNumberFormat="0" applyProtection="0">
      <alignment horizontal="left" vertical="top" indent="1"/>
    </xf>
    <xf numFmtId="177" fontId="14" fillId="20" borderId="12" applyNumberFormat="0" applyProtection="0">
      <alignment horizontal="left" vertical="top" indent="1"/>
    </xf>
    <xf numFmtId="177" fontId="14" fillId="20" borderId="12" applyNumberFormat="0" applyProtection="0">
      <alignment horizontal="left" vertical="top" indent="1"/>
    </xf>
    <xf numFmtId="177" fontId="14" fillId="20" borderId="12" applyNumberFormat="0" applyProtection="0">
      <alignment horizontal="left" vertical="top" indent="1"/>
    </xf>
    <xf numFmtId="177" fontId="14" fillId="20" borderId="12" applyNumberFormat="0" applyProtection="0">
      <alignment horizontal="left" vertical="top" indent="1"/>
    </xf>
    <xf numFmtId="177" fontId="65" fillId="0" borderId="8" applyNumberFormat="0" applyProtection="0">
      <alignment horizontal="left" vertical="center" indent="2"/>
    </xf>
    <xf numFmtId="177" fontId="65" fillId="0" borderId="8" applyNumberFormat="0" applyProtection="0">
      <alignment horizontal="left" vertical="center" indent="2"/>
    </xf>
    <xf numFmtId="177" fontId="65" fillId="0" borderId="8" applyNumberFormat="0" applyProtection="0">
      <alignment horizontal="left" vertical="center" indent="2"/>
    </xf>
    <xf numFmtId="177" fontId="14" fillId="42" borderId="12" applyNumberFormat="0" applyProtection="0">
      <alignment horizontal="left" vertical="top" indent="1"/>
    </xf>
    <xf numFmtId="177" fontId="14" fillId="42" borderId="12" applyNumberFormat="0" applyProtection="0">
      <alignment horizontal="left" vertical="top" indent="1"/>
    </xf>
    <xf numFmtId="177" fontId="14" fillId="42" borderId="12" applyNumberFormat="0" applyProtection="0">
      <alignment horizontal="left" vertical="top" indent="1"/>
    </xf>
    <xf numFmtId="177" fontId="14" fillId="42" borderId="12" applyNumberFormat="0" applyProtection="0">
      <alignment horizontal="left" vertical="top" indent="1"/>
    </xf>
    <xf numFmtId="177" fontId="14" fillId="42" borderId="12" applyNumberFormat="0" applyProtection="0">
      <alignment horizontal="left" vertical="top" indent="1"/>
    </xf>
    <xf numFmtId="177" fontId="14" fillId="42" borderId="12" applyNumberFormat="0" applyProtection="0">
      <alignment horizontal="left" vertical="top" indent="1"/>
    </xf>
    <xf numFmtId="177" fontId="27" fillId="24" borderId="12" applyNumberFormat="0" applyProtection="0">
      <alignment horizontal="left" vertical="top" indent="1"/>
    </xf>
    <xf numFmtId="177" fontId="27" fillId="24" borderId="12" applyNumberFormat="0" applyProtection="0">
      <alignment horizontal="left" vertical="top" indent="1"/>
    </xf>
    <xf numFmtId="177" fontId="14" fillId="46" borderId="11" applyNumberFormat="0" applyProtection="0">
      <alignment horizontal="left" vertical="center" indent="1"/>
    </xf>
    <xf numFmtId="177" fontId="14" fillId="46" borderId="11" applyNumberFormat="0" applyProtection="0">
      <alignment horizontal="left" vertical="center" indent="1"/>
    </xf>
    <xf numFmtId="177" fontId="14" fillId="46" borderId="11" applyNumberFormat="0" applyProtection="0">
      <alignment horizontal="left" vertical="center" indent="1"/>
    </xf>
    <xf numFmtId="177" fontId="14" fillId="46" borderId="11" applyNumberFormat="0" applyProtection="0">
      <alignment horizontal="left" vertical="center" indent="1"/>
    </xf>
    <xf numFmtId="177" fontId="14" fillId="46" borderId="11" applyNumberFormat="0" applyProtection="0">
      <alignment horizontal="left" vertical="center" indent="1"/>
    </xf>
    <xf numFmtId="177" fontId="60" fillId="47" borderId="8" applyNumberFormat="0" applyProtection="0">
      <alignment horizontal="center" vertical="top" wrapText="1"/>
    </xf>
    <xf numFmtId="4" fontId="75" fillId="0" borderId="12" applyNumberFormat="0" applyProtection="0">
      <alignment horizontal="right" vertical="center"/>
    </xf>
    <xf numFmtId="177" fontId="76" fillId="39" borderId="16">
      <protection locked="0"/>
    </xf>
    <xf numFmtId="177" fontId="76" fillId="48" borderId="0"/>
    <xf numFmtId="177" fontId="56" fillId="0" borderId="0"/>
    <xf numFmtId="177" fontId="32" fillId="0" borderId="0" applyNumberFormat="0" applyFont="0" applyFill="0" applyBorder="0" applyAlignment="0" applyProtection="0"/>
    <xf numFmtId="177" fontId="32" fillId="0" borderId="0" applyNumberFormat="0" applyFont="0" applyFill="0" applyBorder="0" applyAlignment="0" applyProtection="0"/>
    <xf numFmtId="177" fontId="32" fillId="0" borderId="0" applyNumberFormat="0" applyFont="0" applyFill="0" applyBorder="0" applyAlignment="0" applyProtection="0"/>
    <xf numFmtId="177" fontId="51" fillId="0" borderId="0" applyNumberFormat="0" applyFill="0" applyBorder="0" applyAlignment="0" applyProtection="0"/>
    <xf numFmtId="177" fontId="14" fillId="0" borderId="17" applyNumberFormat="0" applyFill="0" applyBorder="0" applyAlignment="0" applyProtection="0"/>
    <xf numFmtId="177" fontId="14" fillId="0" borderId="17" applyNumberFormat="0" applyFill="0" applyBorder="0" applyAlignment="0" applyProtection="0"/>
    <xf numFmtId="177" fontId="14" fillId="0" borderId="17" applyNumberFormat="0" applyFill="0" applyBorder="0" applyAlignment="0" applyProtection="0"/>
    <xf numFmtId="177" fontId="14" fillId="0" borderId="17" applyNumberFormat="0" applyFill="0" applyBorder="0" applyAlignment="0" applyProtection="0"/>
    <xf numFmtId="177" fontId="52" fillId="0" borderId="0" applyNumberFormat="0" applyFill="0" applyBorder="0" applyAlignment="0" applyProtection="0"/>
    <xf numFmtId="0" fontId="119" fillId="0" borderId="0"/>
    <xf numFmtId="0" fontId="119" fillId="0" borderId="0"/>
    <xf numFmtId="4" fontId="75" fillId="0" borderId="12" applyNumberFormat="0" applyProtection="0">
      <alignment horizontal="right" vertical="center"/>
    </xf>
    <xf numFmtId="0" fontId="14" fillId="0" borderId="0"/>
    <xf numFmtId="0" fontId="14" fillId="0" borderId="0"/>
    <xf numFmtId="0" fontId="14" fillId="0" borderId="0"/>
    <xf numFmtId="0" fontId="14" fillId="0" borderId="0"/>
    <xf numFmtId="0" fontId="14" fillId="0" borderId="0"/>
    <xf numFmtId="0" fontId="119" fillId="0" borderId="0"/>
    <xf numFmtId="0" fontId="119" fillId="0" borderId="0"/>
    <xf numFmtId="0" fontId="119" fillId="0" borderId="0"/>
    <xf numFmtId="0" fontId="13" fillId="0" borderId="0"/>
    <xf numFmtId="0" fontId="100" fillId="0" borderId="0"/>
    <xf numFmtId="0" fontId="39" fillId="2" borderId="0" applyNumberFormat="0" applyBorder="0" applyAlignment="0" applyProtection="0"/>
    <xf numFmtId="0" fontId="39" fillId="3" borderId="0" applyNumberFormat="0" applyBorder="0" applyAlignment="0" applyProtection="0"/>
    <xf numFmtId="0" fontId="39" fillId="4" borderId="0" applyNumberFormat="0" applyBorder="0" applyAlignment="0" applyProtection="0"/>
    <xf numFmtId="0" fontId="39" fillId="5" borderId="0" applyNumberFormat="0" applyBorder="0" applyAlignment="0" applyProtection="0"/>
    <xf numFmtId="0" fontId="39" fillId="6" borderId="0" applyNumberFormat="0" applyBorder="0" applyAlignment="0" applyProtection="0"/>
    <xf numFmtId="0" fontId="39" fillId="7" borderId="0" applyNumberFormat="0" applyBorder="0" applyAlignment="0" applyProtection="0"/>
    <xf numFmtId="0" fontId="39" fillId="8"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5" borderId="0" applyNumberFormat="0" applyBorder="0" applyAlignment="0" applyProtection="0"/>
    <xf numFmtId="0" fontId="39" fillId="8" borderId="0" applyNumberFormat="0" applyBorder="0" applyAlignment="0" applyProtection="0"/>
    <xf numFmtId="0" fontId="39" fillId="11" borderId="0" applyNumberFormat="0" applyBorder="0" applyAlignment="0" applyProtection="0"/>
    <xf numFmtId="0" fontId="40" fillId="12" borderId="0" applyNumberFormat="0" applyBorder="0" applyAlignment="0" applyProtection="0"/>
    <xf numFmtId="0" fontId="40" fillId="9" borderId="0" applyNumberFormat="0" applyBorder="0" applyAlignment="0" applyProtection="0"/>
    <xf numFmtId="0" fontId="40" fillId="10" borderId="0" applyNumberFormat="0" applyBorder="0" applyAlignment="0" applyProtection="0"/>
    <xf numFmtId="0" fontId="40" fillId="13" borderId="0" applyNumberFormat="0" applyBorder="0" applyAlignment="0" applyProtection="0"/>
    <xf numFmtId="0" fontId="40" fillId="14" borderId="0" applyNumberFormat="0" applyBorder="0" applyAlignment="0" applyProtection="0"/>
    <xf numFmtId="0" fontId="40" fillId="15" borderId="0" applyNumberFormat="0" applyBorder="0" applyAlignment="0" applyProtection="0"/>
    <xf numFmtId="0" fontId="40" fillId="16"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40" fillId="13" borderId="0" applyNumberFormat="0" applyBorder="0" applyAlignment="0" applyProtection="0"/>
    <xf numFmtId="0" fontId="40" fillId="14" borderId="0" applyNumberFormat="0" applyBorder="0" applyAlignment="0" applyProtection="0"/>
    <xf numFmtId="0" fontId="40" fillId="19" borderId="0" applyNumberFormat="0" applyBorder="0" applyAlignment="0" applyProtection="0"/>
    <xf numFmtId="0" fontId="41" fillId="3" borderId="0" applyNumberFormat="0" applyBorder="0" applyAlignment="0" applyProtection="0"/>
    <xf numFmtId="0" fontId="42" fillId="21" borderId="2" applyNumberFormat="0" applyAlignment="0" applyProtection="0"/>
    <xf numFmtId="0" fontId="43" fillId="22" borderId="3" applyNumberFormat="0" applyAlignment="0" applyProtection="0"/>
    <xf numFmtId="43" fontId="100" fillId="0" borderId="0" applyFont="0" applyFill="0" applyBorder="0" applyAlignment="0" applyProtection="0"/>
    <xf numFmtId="0" fontId="44" fillId="0" borderId="0" applyNumberFormat="0" applyFill="0" applyBorder="0" applyAlignment="0" applyProtection="0"/>
    <xf numFmtId="0" fontId="45" fillId="4" borderId="0" applyNumberFormat="0" applyBorder="0" applyAlignment="0" applyProtection="0"/>
    <xf numFmtId="0" fontId="101" fillId="0" borderId="83" applyNumberFormat="0" applyFill="0" applyAlignment="0" applyProtection="0"/>
    <xf numFmtId="0" fontId="46" fillId="0" borderId="6" applyNumberFormat="0" applyFill="0" applyAlignment="0" applyProtection="0"/>
    <xf numFmtId="0" fontId="46" fillId="0" borderId="0" applyNumberFormat="0" applyFill="0" applyBorder="0" applyAlignment="0" applyProtection="0"/>
    <xf numFmtId="0" fontId="47" fillId="7" borderId="2" applyNumberFormat="0" applyAlignment="0" applyProtection="0"/>
    <xf numFmtId="0" fontId="48" fillId="0" borderId="9" applyNumberFormat="0" applyFill="0" applyAlignment="0" applyProtection="0"/>
    <xf numFmtId="0" fontId="49" fillId="25" borderId="0" applyNumberFormat="0" applyBorder="0" applyAlignment="0" applyProtection="0"/>
    <xf numFmtId="0" fontId="100" fillId="26" borderId="10" applyNumberFormat="0" applyFont="0" applyAlignment="0" applyProtection="0"/>
    <xf numFmtId="0" fontId="50" fillId="21" borderId="11" applyNumberFormat="0" applyAlignment="0" applyProtection="0"/>
    <xf numFmtId="9" fontId="100" fillId="0" borderId="0" applyFont="0" applyFill="0" applyBorder="0" applyAlignment="0" applyProtection="0"/>
    <xf numFmtId="0" fontId="51" fillId="0" borderId="0" applyNumberFormat="0" applyFill="0" applyBorder="0" applyAlignment="0" applyProtection="0"/>
    <xf numFmtId="0" fontId="52" fillId="0" borderId="0" applyNumberFormat="0" applyFill="0" applyBorder="0" applyAlignment="0" applyProtection="0"/>
    <xf numFmtId="0" fontId="13" fillId="0" borderId="0"/>
    <xf numFmtId="0" fontId="14" fillId="0" borderId="0"/>
    <xf numFmtId="0" fontId="14" fillId="0" borderId="0" applyFont="0" applyFill="0" applyBorder="0" applyAlignment="0" applyProtection="0"/>
    <xf numFmtId="0" fontId="13" fillId="0" borderId="0"/>
    <xf numFmtId="0" fontId="28" fillId="0" borderId="0" applyNumberFormat="0" applyFill="0" applyBorder="0" applyAlignment="0" applyProtection="0"/>
    <xf numFmtId="0" fontId="16" fillId="0" borderId="4" applyNumberFormat="0" applyAlignment="0" applyProtection="0">
      <alignment horizontal="left" vertical="center"/>
    </xf>
    <xf numFmtId="0" fontId="16" fillId="0" borderId="5">
      <alignment horizontal="left" vertical="center"/>
    </xf>
    <xf numFmtId="0" fontId="29" fillId="0" borderId="0" applyNumberFormat="0" applyFont="0" applyFill="0" applyBorder="0" applyProtection="0"/>
    <xf numFmtId="0" fontId="16" fillId="0" borderId="0" applyNumberFormat="0" applyFont="0" applyFill="0" applyBorder="0" applyProtection="0"/>
    <xf numFmtId="0" fontId="16" fillId="0" borderId="0" applyNumberFormat="0" applyFont="0" applyFill="0" applyBorder="0" applyProtection="0"/>
    <xf numFmtId="0" fontId="30" fillId="0" borderId="7" applyNumberFormat="0" applyFill="0" applyAlignment="0" applyProtection="0"/>
    <xf numFmtId="0" fontId="14" fillId="0" borderId="0"/>
    <xf numFmtId="0" fontId="14" fillId="0" borderId="0"/>
    <xf numFmtId="0" fontId="13" fillId="0" borderId="0"/>
    <xf numFmtId="4" fontId="105" fillId="27" borderId="85" applyNumberFormat="0" applyProtection="0">
      <alignment vertical="center"/>
    </xf>
    <xf numFmtId="4" fontId="106" fillId="27" borderId="85" applyNumberFormat="0" applyProtection="0">
      <alignment vertical="center"/>
    </xf>
    <xf numFmtId="4" fontId="107" fillId="27" borderId="85" applyNumberFormat="0" applyProtection="0">
      <alignment horizontal="left" vertical="center" indent="1"/>
    </xf>
    <xf numFmtId="0" fontId="54" fillId="27" borderId="12" applyNumberFormat="0" applyProtection="0">
      <alignment horizontal="left" vertical="top" indent="1"/>
    </xf>
    <xf numFmtId="4" fontId="108" fillId="37" borderId="85" applyNumberFormat="0" applyProtection="0">
      <alignment horizontal="left" vertical="center" indent="1"/>
    </xf>
    <xf numFmtId="4" fontId="74" fillId="70" borderId="85" applyNumberFormat="0" applyProtection="0">
      <alignment horizontal="left" vertical="center" indent="1"/>
    </xf>
    <xf numFmtId="4" fontId="74" fillId="42" borderId="85" applyNumberFormat="0" applyProtection="0">
      <alignment horizontal="left" vertical="center" indent="1"/>
    </xf>
    <xf numFmtId="4" fontId="109" fillId="37" borderId="85" applyNumberFormat="0" applyProtection="0">
      <alignment horizontal="left" vertical="center" indent="1"/>
    </xf>
    <xf numFmtId="4" fontId="110" fillId="20" borderId="85" applyNumberFormat="0" applyProtection="0">
      <alignment vertical="center"/>
    </xf>
    <xf numFmtId="4" fontId="64" fillId="39" borderId="85" applyNumberFormat="0" applyProtection="0">
      <alignment horizontal="left" vertical="center" indent="1"/>
    </xf>
    <xf numFmtId="4" fontId="111" fillId="42" borderId="85" applyNumberFormat="0" applyProtection="0">
      <alignment horizontal="left" vertical="center" indent="1"/>
    </xf>
    <xf numFmtId="4" fontId="112" fillId="37" borderId="85" applyNumberFormat="0" applyProtection="0">
      <alignment horizontal="left" vertical="center" indent="1"/>
    </xf>
    <xf numFmtId="0" fontId="14" fillId="37" borderId="12" applyNumberFormat="0" applyProtection="0">
      <alignment horizontal="left" vertical="center" indent="1"/>
    </xf>
    <xf numFmtId="0" fontId="14" fillId="37" borderId="12" applyNumberFormat="0" applyProtection="0">
      <alignment horizontal="left" vertical="center" indent="1"/>
    </xf>
    <xf numFmtId="0" fontId="14" fillId="37" borderId="12" applyNumberFormat="0" applyProtection="0">
      <alignment horizontal="left" vertical="center" indent="1"/>
    </xf>
    <xf numFmtId="0" fontId="14" fillId="37" borderId="12" applyNumberFormat="0" applyProtection="0">
      <alignment horizontal="left" vertical="top" indent="1"/>
    </xf>
    <xf numFmtId="0" fontId="14" fillId="41" borderId="12" applyNumberFormat="0" applyProtection="0">
      <alignment horizontal="left" vertical="center" indent="1"/>
    </xf>
    <xf numFmtId="0" fontId="14" fillId="41" borderId="12" applyNumberFormat="0" applyProtection="0">
      <alignment horizontal="left" vertical="center" indent="1"/>
    </xf>
    <xf numFmtId="0" fontId="14" fillId="41" borderId="12" applyNumberFormat="0" applyProtection="0">
      <alignment horizontal="left" vertical="center" indent="1"/>
    </xf>
    <xf numFmtId="0" fontId="14" fillId="41" borderId="12" applyNumberFormat="0" applyProtection="0">
      <alignment horizontal="left" vertical="top" indent="1"/>
    </xf>
    <xf numFmtId="0" fontId="14" fillId="20" borderId="12" applyNumberFormat="0" applyProtection="0">
      <alignment horizontal="left" vertical="center" indent="1"/>
    </xf>
    <xf numFmtId="0" fontId="14" fillId="20" borderId="12" applyNumberFormat="0" applyProtection="0">
      <alignment horizontal="left" vertical="center" indent="1"/>
    </xf>
    <xf numFmtId="0" fontId="14" fillId="20" borderId="12" applyNumberFormat="0" applyProtection="0">
      <alignment horizontal="left" vertical="center" indent="1"/>
    </xf>
    <xf numFmtId="0" fontId="14" fillId="20" borderId="12" applyNumberFormat="0" applyProtection="0">
      <alignment horizontal="left" vertical="top" indent="1"/>
    </xf>
    <xf numFmtId="0" fontId="14" fillId="42" borderId="12" applyNumberFormat="0" applyProtection="0">
      <alignment horizontal="left" vertical="center" indent="1"/>
    </xf>
    <xf numFmtId="0" fontId="14" fillId="42" borderId="12" applyNumberFormat="0" applyProtection="0">
      <alignment horizontal="left" vertical="center" indent="1"/>
    </xf>
    <xf numFmtId="0" fontId="14" fillId="42" borderId="12" applyNumberFormat="0" applyProtection="0">
      <alignment horizontal="left" vertical="center" indent="1"/>
    </xf>
    <xf numFmtId="0" fontId="14" fillId="42" borderId="12" applyNumberFormat="0" applyProtection="0">
      <alignment horizontal="left" vertical="top" indent="1"/>
    </xf>
    <xf numFmtId="4" fontId="113" fillId="39" borderId="85" applyNumberFormat="0" applyProtection="0">
      <alignment vertical="center"/>
    </xf>
    <xf numFmtId="4" fontId="114" fillId="39" borderId="85" applyNumberFormat="0" applyProtection="0">
      <alignment vertical="center"/>
    </xf>
    <xf numFmtId="4" fontId="74" fillId="42" borderId="85" applyNumberFormat="0" applyProtection="0">
      <alignment horizontal="left" vertical="center" indent="1"/>
    </xf>
    <xf numFmtId="0" fontId="27" fillId="24" borderId="12" applyNumberFormat="0" applyProtection="0">
      <alignment horizontal="left" vertical="top" indent="1"/>
    </xf>
    <xf numFmtId="0" fontId="27" fillId="24" borderId="12" applyNumberFormat="0" applyProtection="0">
      <alignment horizontal="left" vertical="top" indent="1"/>
    </xf>
    <xf numFmtId="4" fontId="115" fillId="39" borderId="85" applyNumberFormat="0" applyProtection="0">
      <alignment vertical="center"/>
    </xf>
    <xf numFmtId="4" fontId="116" fillId="39" borderId="85" applyNumberFormat="0" applyProtection="0">
      <alignment vertical="center"/>
    </xf>
    <xf numFmtId="4" fontId="74" fillId="42" borderId="85" applyNumberFormat="0" applyProtection="0">
      <alignment horizontal="left" vertical="center" indent="1"/>
    </xf>
    <xf numFmtId="0" fontId="27" fillId="41" borderId="12" applyNumberFormat="0" applyProtection="0">
      <alignment horizontal="left" vertical="top" indent="1"/>
    </xf>
    <xf numFmtId="4" fontId="72" fillId="39" borderId="85" applyNumberFormat="0" applyProtection="0">
      <alignment vertical="center"/>
    </xf>
    <xf numFmtId="4" fontId="73" fillId="39" borderId="85" applyNumberFormat="0" applyProtection="0">
      <alignment vertical="center"/>
    </xf>
    <xf numFmtId="4" fontId="74" fillId="24" borderId="85" applyNumberFormat="0" applyProtection="0">
      <alignment horizontal="left" vertical="center" indent="1"/>
    </xf>
    <xf numFmtId="4" fontId="117" fillId="20" borderId="85" applyNumberFormat="0" applyProtection="0">
      <alignment horizontal="left" indent="1"/>
    </xf>
    <xf numFmtId="4" fontId="103" fillId="39" borderId="85" applyNumberFormat="0" applyProtection="0">
      <alignment vertical="center"/>
    </xf>
    <xf numFmtId="0" fontId="32" fillId="0" borderId="0" applyNumberFormat="0" applyFont="0" applyFill="0" applyBorder="0" applyAlignment="0" applyProtection="0"/>
    <xf numFmtId="0" fontId="14" fillId="0" borderId="17" applyNumberFormat="0" applyFill="0" applyBorder="0" applyAlignment="0" applyProtection="0"/>
    <xf numFmtId="0" fontId="13" fillId="0" borderId="0"/>
    <xf numFmtId="0" fontId="13" fillId="0" borderId="0"/>
    <xf numFmtId="0" fontId="14" fillId="0" borderId="0"/>
    <xf numFmtId="0" fontId="14" fillId="37" borderId="12" applyNumberFormat="0" applyProtection="0">
      <alignment horizontal="left" vertical="top" indent="1"/>
    </xf>
    <xf numFmtId="0" fontId="14" fillId="41" borderId="12" applyNumberFormat="0" applyProtection="0">
      <alignment horizontal="left" vertical="top" indent="1"/>
    </xf>
    <xf numFmtId="0" fontId="14" fillId="20" borderId="12" applyNumberFormat="0" applyProtection="0">
      <alignment horizontal="left" vertical="top" indent="1"/>
    </xf>
    <xf numFmtId="0" fontId="14" fillId="42" borderId="12" applyNumberFormat="0" applyProtection="0">
      <alignment horizontal="left" vertical="top" indent="1"/>
    </xf>
    <xf numFmtId="0" fontId="13" fillId="0" borderId="0"/>
    <xf numFmtId="0" fontId="14" fillId="0" borderId="0"/>
    <xf numFmtId="0" fontId="39" fillId="7" borderId="0" applyNumberFormat="0" applyBorder="0" applyAlignment="0" applyProtection="0"/>
    <xf numFmtId="0" fontId="39" fillId="7" borderId="0" applyNumberFormat="0" applyBorder="0" applyAlignment="0" applyProtection="0"/>
    <xf numFmtId="0" fontId="39" fillId="2"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3"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9"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5"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7"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7"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8"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10"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5"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1"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11"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2"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10"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5"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13"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21" borderId="0" applyNumberFormat="0" applyBorder="0" applyAlignment="0" applyProtection="0"/>
    <xf numFmtId="0" fontId="40" fillId="9" borderId="0" applyNumberFormat="0" applyBorder="0" applyAlignment="0" applyProtection="0"/>
    <xf numFmtId="0" fontId="40" fillId="9" borderId="0" applyNumberFormat="0" applyBorder="0" applyAlignment="0" applyProtection="0"/>
    <xf numFmtId="0" fontId="40" fillId="15" borderId="0" applyNumberFormat="0" applyBorder="0" applyAlignment="0" applyProtection="0"/>
    <xf numFmtId="0" fontId="40" fillId="9" borderId="0" applyNumberFormat="0" applyBorder="0" applyAlignment="0" applyProtection="0"/>
    <xf numFmtId="0" fontId="40" fillId="9" borderId="0" applyNumberFormat="0" applyBorder="0" applyAlignment="0" applyProtection="0"/>
    <xf numFmtId="0" fontId="40" fillId="9"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6"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71" borderId="0" applyNumberFormat="0" applyBorder="0" applyAlignment="0" applyProtection="0"/>
    <xf numFmtId="0" fontId="40" fillId="71" borderId="0" applyNumberFormat="0" applyBorder="0" applyAlignment="0" applyProtection="0"/>
    <xf numFmtId="0" fontId="40" fillId="13" borderId="0" applyNumberFormat="0" applyBorder="0" applyAlignment="0" applyProtection="0"/>
    <xf numFmtId="0" fontId="40" fillId="71" borderId="0" applyNumberFormat="0" applyBorder="0" applyAlignment="0" applyProtection="0"/>
    <xf numFmtId="0" fontId="40" fillId="71" borderId="0" applyNumberFormat="0" applyBorder="0" applyAlignment="0" applyProtection="0"/>
    <xf numFmtId="0" fontId="40" fillId="71" borderId="0" applyNumberFormat="0" applyBorder="0" applyAlignment="0" applyProtection="0"/>
    <xf numFmtId="0" fontId="42" fillId="68" borderId="2" applyNumberFormat="0" applyAlignment="0" applyProtection="0"/>
    <xf numFmtId="0" fontId="42" fillId="68" borderId="2" applyNumberFormat="0" applyAlignment="0" applyProtection="0"/>
    <xf numFmtId="0" fontId="42" fillId="21" borderId="2" applyNumberFormat="0" applyAlignment="0" applyProtection="0"/>
    <xf numFmtId="0" fontId="42" fillId="68" borderId="2" applyNumberFormat="0" applyAlignment="0" applyProtection="0"/>
    <xf numFmtId="0" fontId="42" fillId="68" borderId="2" applyNumberFormat="0" applyAlignment="0" applyProtection="0"/>
    <xf numFmtId="0" fontId="42" fillId="68" borderId="2"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4"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14" fontId="14" fillId="0" borderId="0" applyFont="0" applyFill="0" applyBorder="0" applyAlignment="0" applyProtection="0"/>
    <xf numFmtId="14" fontId="14" fillId="0" borderId="0" applyFont="0" applyFill="0" applyBorder="0" applyAlignment="0" applyProtection="0"/>
    <xf numFmtId="14" fontId="14" fillId="0" borderId="0" applyFont="0" applyFill="0" applyBorder="0" applyAlignment="0" applyProtection="0"/>
    <xf numFmtId="14" fontId="14" fillId="0" borderId="0" applyFont="0" applyFill="0" applyBorder="0" applyAlignment="0" applyProtection="0"/>
    <xf numFmtId="14" fontId="14" fillId="0" borderId="0" applyFont="0" applyFill="0" applyBorder="0" applyAlignment="0" applyProtection="0"/>
    <xf numFmtId="14" fontId="14" fillId="0" borderId="0" applyFont="0" applyFill="0" applyBorder="0" applyAlignment="0" applyProtection="0"/>
    <xf numFmtId="14" fontId="14" fillId="0" borderId="0" applyFont="0" applyFill="0" applyBorder="0" applyAlignment="0" applyProtection="0"/>
    <xf numFmtId="14" fontId="14" fillId="0" borderId="0" applyFont="0" applyFill="0" applyBorder="0" applyAlignment="0" applyProtection="0"/>
    <xf numFmtId="14" fontId="14" fillId="0" borderId="0" applyFont="0" applyFill="0" applyBorder="0" applyAlignment="0" applyProtection="0"/>
    <xf numFmtId="14" fontId="14" fillId="0" borderId="0" applyFont="0" applyFill="0" applyBorder="0" applyAlignment="0" applyProtection="0"/>
    <xf numFmtId="14" fontId="14" fillId="0" borderId="0" applyFont="0" applyFill="0" applyBorder="0" applyAlignment="0" applyProtection="0"/>
    <xf numFmtId="14" fontId="14" fillId="0" borderId="0" applyFont="0" applyFill="0" applyBorder="0" applyAlignment="0" applyProtection="0"/>
    <xf numFmtId="14"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0" fontId="121" fillId="0" borderId="86" applyNumberFormat="0" applyFill="0" applyAlignment="0" applyProtection="0"/>
    <xf numFmtId="0" fontId="121" fillId="0" borderId="86" applyNumberFormat="0" applyFill="0" applyAlignment="0" applyProtection="0"/>
    <xf numFmtId="0" fontId="101" fillId="0" borderId="83" applyNumberFormat="0" applyFill="0" applyAlignment="0" applyProtection="0"/>
    <xf numFmtId="0" fontId="121" fillId="0" borderId="86" applyNumberFormat="0" applyFill="0" applyAlignment="0" applyProtection="0"/>
    <xf numFmtId="0" fontId="121" fillId="0" borderId="86" applyNumberFormat="0" applyFill="0" applyAlignment="0" applyProtection="0"/>
    <xf numFmtId="0" fontId="121" fillId="0" borderId="86" applyNumberFormat="0" applyFill="0" applyAlignment="0" applyProtection="0"/>
    <xf numFmtId="0" fontId="29" fillId="0" borderId="0" applyNumberFormat="0" applyFont="0" applyFill="0" applyBorder="0" applyProtection="0"/>
    <xf numFmtId="0" fontId="29" fillId="0" borderId="0" applyNumberFormat="0" applyFont="0" applyFill="0" applyBorder="0" applyProtection="0"/>
    <xf numFmtId="0" fontId="29" fillId="0" borderId="0" applyNumberFormat="0" applyFont="0" applyFill="0" applyBorder="0" applyProtection="0"/>
    <xf numFmtId="0" fontId="29" fillId="0" borderId="0" applyNumberFormat="0" applyFont="0" applyFill="0" applyBorder="0" applyProtection="0"/>
    <xf numFmtId="0" fontId="29" fillId="0" borderId="0" applyNumberFormat="0" applyFont="0" applyFill="0" applyBorder="0" applyProtection="0"/>
    <xf numFmtId="0" fontId="29" fillId="0" borderId="0" applyNumberFormat="0" applyFont="0" applyFill="0" applyBorder="0" applyProtection="0"/>
    <xf numFmtId="0" fontId="16" fillId="0" borderId="0" applyNumberFormat="0" applyFont="0" applyFill="0" applyBorder="0" applyProtection="0"/>
    <xf numFmtId="0" fontId="122" fillId="0" borderId="13" applyNumberFormat="0" applyFill="0" applyAlignment="0" applyProtection="0"/>
    <xf numFmtId="0" fontId="122" fillId="0" borderId="13" applyNumberFormat="0" applyFill="0" applyAlignment="0" applyProtection="0"/>
    <xf numFmtId="0" fontId="102" fillId="0" borderId="13" applyNumberFormat="0" applyFill="0" applyAlignment="0" applyProtection="0"/>
    <xf numFmtId="0" fontId="122" fillId="0" borderId="13" applyNumberFormat="0" applyFill="0" applyAlignment="0" applyProtection="0"/>
    <xf numFmtId="0" fontId="122" fillId="0" borderId="13" applyNumberFormat="0" applyFill="0" applyAlignment="0" applyProtection="0"/>
    <xf numFmtId="0" fontId="122" fillId="0" borderId="13" applyNumberFormat="0" applyFill="0" applyAlignment="0" applyProtection="0"/>
    <xf numFmtId="0" fontId="16" fillId="0" borderId="0" applyNumberFormat="0" applyFont="0" applyFill="0" applyBorder="0" applyProtection="0"/>
    <xf numFmtId="0" fontId="16" fillId="0" borderId="0" applyNumberFormat="0" applyFont="0" applyFill="0" applyBorder="0" applyProtection="0"/>
    <xf numFmtId="0" fontId="16" fillId="0" borderId="0" applyNumberFormat="0" applyFont="0" applyFill="0" applyBorder="0" applyProtection="0"/>
    <xf numFmtId="0" fontId="16" fillId="0" borderId="0" applyNumberFormat="0" applyFont="0" applyFill="0" applyBorder="0" applyProtection="0"/>
    <xf numFmtId="0" fontId="16" fillId="0" borderId="0" applyNumberFormat="0" applyFont="0" applyFill="0" applyBorder="0" applyProtection="0"/>
    <xf numFmtId="0" fontId="120" fillId="0" borderId="87" applyNumberFormat="0" applyFill="0" applyAlignment="0" applyProtection="0"/>
    <xf numFmtId="0" fontId="120" fillId="0" borderId="87" applyNumberFormat="0" applyFill="0" applyAlignment="0" applyProtection="0"/>
    <xf numFmtId="0" fontId="46" fillId="0" borderId="6" applyNumberFormat="0" applyFill="0" applyAlignment="0" applyProtection="0"/>
    <xf numFmtId="0" fontId="120" fillId="0" borderId="87" applyNumberFormat="0" applyFill="0" applyAlignment="0" applyProtection="0"/>
    <xf numFmtId="0" fontId="120" fillId="0" borderId="87" applyNumberFormat="0" applyFill="0" applyAlignment="0" applyProtection="0"/>
    <xf numFmtId="0" fontId="120" fillId="0" borderId="87" applyNumberFormat="0" applyFill="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46"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170" fontId="14" fillId="0" borderId="0">
      <protection locked="0"/>
    </xf>
    <xf numFmtId="170" fontId="14" fillId="0" borderId="0">
      <protection locked="0"/>
    </xf>
    <xf numFmtId="170" fontId="14" fillId="0" borderId="0">
      <protection locked="0"/>
    </xf>
    <xf numFmtId="170" fontId="14" fillId="0" borderId="0">
      <protection locked="0"/>
    </xf>
    <xf numFmtId="170" fontId="14" fillId="0" borderId="0">
      <protection locked="0"/>
    </xf>
    <xf numFmtId="170" fontId="14" fillId="0" borderId="0">
      <protection locked="0"/>
    </xf>
    <xf numFmtId="170" fontId="14" fillId="0" borderId="0">
      <protection locked="0"/>
    </xf>
    <xf numFmtId="170" fontId="14" fillId="0" borderId="0">
      <protection locked="0"/>
    </xf>
    <xf numFmtId="170" fontId="14" fillId="0" borderId="0">
      <protection locked="0"/>
    </xf>
    <xf numFmtId="170" fontId="14" fillId="0" borderId="0">
      <protection locked="0"/>
    </xf>
    <xf numFmtId="170" fontId="14" fillId="0" borderId="0">
      <protection locked="0"/>
    </xf>
    <xf numFmtId="170" fontId="14" fillId="0" borderId="0">
      <protection locked="0"/>
    </xf>
    <xf numFmtId="170" fontId="14" fillId="0" borderId="0">
      <protection locked="0"/>
    </xf>
    <xf numFmtId="170" fontId="14" fillId="0" borderId="0">
      <protection locked="0"/>
    </xf>
    <xf numFmtId="170" fontId="14" fillId="0" borderId="0">
      <protection locked="0"/>
    </xf>
    <xf numFmtId="170" fontId="14" fillId="0" borderId="0">
      <protection locked="0"/>
    </xf>
    <xf numFmtId="170" fontId="14" fillId="0" borderId="0">
      <protection locked="0"/>
    </xf>
    <xf numFmtId="170" fontId="14" fillId="0" borderId="0">
      <protection locked="0"/>
    </xf>
    <xf numFmtId="170" fontId="14" fillId="0" borderId="0">
      <protection locked="0"/>
    </xf>
    <xf numFmtId="170" fontId="14" fillId="0" borderId="0">
      <protection locked="0"/>
    </xf>
    <xf numFmtId="170" fontId="14" fillId="0" borderId="0">
      <protection locked="0"/>
    </xf>
    <xf numFmtId="170" fontId="14" fillId="0" borderId="0">
      <protection locked="0"/>
    </xf>
    <xf numFmtId="170" fontId="14" fillId="0" borderId="0">
      <protection locked="0"/>
    </xf>
    <xf numFmtId="170" fontId="14" fillId="0" borderId="0">
      <protection locked="0"/>
    </xf>
    <xf numFmtId="170" fontId="14" fillId="0" borderId="0">
      <protection locked="0"/>
    </xf>
    <xf numFmtId="170" fontId="14" fillId="0" borderId="0">
      <protection locked="0"/>
    </xf>
    <xf numFmtId="0" fontId="47" fillId="25" borderId="2" applyNumberFormat="0" applyAlignment="0" applyProtection="0"/>
    <xf numFmtId="0" fontId="47" fillId="25" borderId="2" applyNumberFormat="0" applyAlignment="0" applyProtection="0"/>
    <xf numFmtId="0" fontId="47" fillId="7" borderId="2" applyNumberFormat="0" applyAlignment="0" applyProtection="0"/>
    <xf numFmtId="0" fontId="47" fillId="25" borderId="2" applyNumberFormat="0" applyAlignment="0" applyProtection="0"/>
    <xf numFmtId="0" fontId="47" fillId="25" borderId="2" applyNumberFormat="0" applyAlignment="0" applyProtection="0"/>
    <xf numFmtId="0" fontId="47" fillId="25" borderId="2" applyNumberFormat="0" applyAlignment="0" applyProtection="0"/>
    <xf numFmtId="0" fontId="47" fillId="7" borderId="2" applyNumberFormat="0" applyAlignment="0" applyProtection="0"/>
    <xf numFmtId="0" fontId="47" fillId="7" borderId="2" applyNumberFormat="0" applyAlignment="0" applyProtection="0"/>
    <xf numFmtId="0" fontId="47" fillId="7" borderId="2" applyNumberFormat="0" applyAlignment="0" applyProtection="0"/>
    <xf numFmtId="0" fontId="47" fillId="7" borderId="2" applyNumberFormat="0" applyAlignment="0" applyProtection="0"/>
    <xf numFmtId="0" fontId="47" fillId="7" borderId="2" applyNumberFormat="0" applyAlignment="0" applyProtection="0"/>
    <xf numFmtId="0" fontId="100"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4" fillId="0" borderId="0"/>
    <xf numFmtId="0" fontId="13" fillId="0" borderId="0"/>
    <xf numFmtId="0" fontId="13" fillId="0" borderId="0"/>
    <xf numFmtId="0" fontId="13" fillId="0" borderId="0"/>
    <xf numFmtId="0" fontId="14" fillId="0" borderId="0"/>
    <xf numFmtId="0" fontId="14" fillId="0" borderId="0"/>
    <xf numFmtId="0" fontId="13" fillId="0" borderId="0"/>
    <xf numFmtId="0" fontId="13" fillId="0" borderId="0"/>
    <xf numFmtId="0" fontId="13" fillId="0" borderId="0"/>
    <xf numFmtId="0" fontId="14" fillId="0" borderId="0"/>
    <xf numFmtId="0" fontId="100" fillId="0" borderId="0"/>
    <xf numFmtId="0" fontId="14" fillId="0" borderId="0"/>
    <xf numFmtId="0" fontId="14" fillId="0" borderId="0"/>
    <xf numFmtId="0" fontId="13" fillId="0" borderId="0"/>
    <xf numFmtId="0" fontId="14" fillId="0" borderId="0"/>
    <xf numFmtId="0" fontId="14" fillId="0" borderId="0"/>
    <xf numFmtId="0" fontId="13" fillId="0" borderId="0"/>
    <xf numFmtId="0" fontId="14" fillId="0" borderId="0"/>
    <xf numFmtId="0" fontId="14" fillId="0" borderId="0"/>
    <xf numFmtId="0" fontId="14" fillId="0" borderId="0"/>
    <xf numFmtId="0" fontId="13" fillId="0" borderId="0"/>
    <xf numFmtId="0" fontId="14" fillId="0" borderId="0"/>
    <xf numFmtId="0" fontId="14" fillId="0" borderId="0"/>
    <xf numFmtId="0" fontId="14" fillId="0" borderId="0"/>
    <xf numFmtId="0" fontId="14" fillId="0" borderId="0"/>
    <xf numFmtId="0" fontId="100" fillId="0" borderId="0"/>
    <xf numFmtId="0" fontId="13"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4" fillId="0" borderId="0"/>
    <xf numFmtId="0" fontId="100"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4" fillId="0" borderId="0"/>
    <xf numFmtId="0" fontId="100" fillId="0" borderId="0"/>
    <xf numFmtId="0" fontId="14" fillId="0" borderId="0"/>
    <xf numFmtId="0" fontId="14" fillId="26" borderId="10" applyNumberFormat="0" applyFont="0" applyAlignment="0" applyProtection="0"/>
    <xf numFmtId="0" fontId="14" fillId="26" borderId="10" applyNumberFormat="0" applyFont="0" applyAlignment="0" applyProtection="0"/>
    <xf numFmtId="0" fontId="14" fillId="26" borderId="10" applyNumberFormat="0" applyFont="0" applyAlignment="0" applyProtection="0"/>
    <xf numFmtId="0" fontId="14" fillId="26" borderId="10" applyNumberFormat="0" applyFont="0" applyAlignment="0" applyProtection="0"/>
    <xf numFmtId="0" fontId="50" fillId="68" borderId="11" applyNumberFormat="0" applyAlignment="0" applyProtection="0"/>
    <xf numFmtId="0" fontId="50" fillId="68" borderId="11" applyNumberFormat="0" applyAlignment="0" applyProtection="0"/>
    <xf numFmtId="0" fontId="50" fillId="21" borderId="11" applyNumberFormat="0" applyAlignment="0" applyProtection="0"/>
    <xf numFmtId="0" fontId="50" fillId="68" borderId="11" applyNumberFormat="0" applyAlignment="0" applyProtection="0"/>
    <xf numFmtId="0" fontId="50" fillId="68" borderId="11" applyNumberFormat="0" applyAlignment="0" applyProtection="0"/>
    <xf numFmtId="0" fontId="50" fillId="68" borderId="11" applyNumberFormat="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0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0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00" fillId="0" borderId="0" applyFont="0" applyFill="0" applyBorder="0" applyAlignment="0" applyProtection="0"/>
    <xf numFmtId="9" fontId="14" fillId="0" borderId="0" applyFont="0" applyFill="0" applyBorder="0" applyAlignment="0" applyProtection="0"/>
    <xf numFmtId="9" fontId="100" fillId="0" borderId="0" applyFont="0" applyFill="0" applyBorder="0" applyAlignment="0" applyProtection="0"/>
    <xf numFmtId="0" fontId="14" fillId="37" borderId="12" applyNumberFormat="0" applyProtection="0">
      <alignment horizontal="left" vertical="center" indent="1"/>
    </xf>
    <xf numFmtId="0" fontId="14" fillId="37" borderId="12" applyNumberFormat="0" applyProtection="0">
      <alignment horizontal="left" vertical="center" indent="1"/>
    </xf>
    <xf numFmtId="0" fontId="14" fillId="37" borderId="12" applyNumberFormat="0" applyProtection="0">
      <alignment horizontal="left" vertical="center" indent="1"/>
    </xf>
    <xf numFmtId="0" fontId="14" fillId="37" borderId="12" applyNumberFormat="0" applyProtection="0">
      <alignment horizontal="left" vertical="center" indent="1"/>
    </xf>
    <xf numFmtId="0" fontId="14" fillId="37" borderId="12" applyNumberFormat="0" applyProtection="0">
      <alignment horizontal="left" vertical="center" indent="1"/>
    </xf>
    <xf numFmtId="0" fontId="14" fillId="37" borderId="12" applyNumberFormat="0" applyProtection="0">
      <alignment horizontal="left" vertical="center" indent="1"/>
    </xf>
    <xf numFmtId="0" fontId="14" fillId="37" borderId="12" applyNumberFormat="0" applyProtection="0">
      <alignment horizontal="left" vertical="center" indent="1"/>
    </xf>
    <xf numFmtId="0" fontId="14" fillId="37" borderId="12" applyNumberFormat="0" applyProtection="0">
      <alignment horizontal="left" vertical="center" indent="1"/>
    </xf>
    <xf numFmtId="0" fontId="14" fillId="37" borderId="12" applyNumberFormat="0" applyProtection="0">
      <alignment horizontal="left" vertical="center" indent="1"/>
    </xf>
    <xf numFmtId="0" fontId="14" fillId="37" borderId="12" applyNumberFormat="0" applyProtection="0">
      <alignment horizontal="left" vertical="center" indent="1"/>
    </xf>
    <xf numFmtId="0" fontId="14" fillId="37" borderId="12" applyNumberFormat="0" applyProtection="0">
      <alignment horizontal="left" vertical="center" indent="1"/>
    </xf>
    <xf numFmtId="0" fontId="14" fillId="37" borderId="12" applyNumberFormat="0" applyProtection="0">
      <alignment horizontal="left" vertical="center" indent="1"/>
    </xf>
    <xf numFmtId="0" fontId="14" fillId="37" borderId="12" applyNumberFormat="0" applyProtection="0">
      <alignment horizontal="left" vertical="center" indent="1"/>
    </xf>
    <xf numFmtId="0" fontId="14" fillId="37" borderId="12" applyNumberFormat="0" applyProtection="0">
      <alignment horizontal="left" vertical="top" indent="1"/>
    </xf>
    <xf numFmtId="0" fontId="14" fillId="37" borderId="12" applyNumberFormat="0" applyProtection="0">
      <alignment horizontal="left" vertical="top" indent="1"/>
    </xf>
    <xf numFmtId="0" fontId="14" fillId="37" borderId="12" applyNumberFormat="0" applyProtection="0">
      <alignment horizontal="left" vertical="top" indent="1"/>
    </xf>
    <xf numFmtId="0" fontId="14" fillId="37" borderId="12" applyNumberFormat="0" applyProtection="0">
      <alignment horizontal="left" vertical="top" indent="1"/>
    </xf>
    <xf numFmtId="0" fontId="14" fillId="37" borderId="12" applyNumberFormat="0" applyProtection="0">
      <alignment horizontal="left" vertical="top" indent="1"/>
    </xf>
    <xf numFmtId="0" fontId="14" fillId="37" borderId="12" applyNumberFormat="0" applyProtection="0">
      <alignment horizontal="left" vertical="top" indent="1"/>
    </xf>
    <xf numFmtId="0" fontId="14" fillId="37" borderId="12" applyNumberFormat="0" applyProtection="0">
      <alignment horizontal="left" vertical="top" indent="1"/>
    </xf>
    <xf numFmtId="0" fontId="14" fillId="37" borderId="12" applyNumberFormat="0" applyProtection="0">
      <alignment horizontal="left" vertical="top" indent="1"/>
    </xf>
    <xf numFmtId="0" fontId="14" fillId="41" borderId="12" applyNumberFormat="0" applyProtection="0">
      <alignment horizontal="left" vertical="center" indent="1"/>
    </xf>
    <xf numFmtId="0" fontId="14" fillId="41" borderId="12" applyNumberFormat="0" applyProtection="0">
      <alignment horizontal="left" vertical="center" indent="1"/>
    </xf>
    <xf numFmtId="0" fontId="14" fillId="41" borderId="12" applyNumberFormat="0" applyProtection="0">
      <alignment horizontal="left" vertical="center" indent="1"/>
    </xf>
    <xf numFmtId="0" fontId="14" fillId="41" borderId="12" applyNumberFormat="0" applyProtection="0">
      <alignment horizontal="left" vertical="center" indent="1"/>
    </xf>
    <xf numFmtId="0" fontId="14" fillId="41" borderId="12" applyNumberFormat="0" applyProtection="0">
      <alignment horizontal="left" vertical="center" indent="1"/>
    </xf>
    <xf numFmtId="0" fontId="14" fillId="41" borderId="12" applyNumberFormat="0" applyProtection="0">
      <alignment horizontal="left" vertical="center" indent="1"/>
    </xf>
    <xf numFmtId="0" fontId="14" fillId="41" borderId="12" applyNumberFormat="0" applyProtection="0">
      <alignment horizontal="left" vertical="center" indent="1"/>
    </xf>
    <xf numFmtId="0" fontId="14" fillId="41" borderId="12" applyNumberFormat="0" applyProtection="0">
      <alignment horizontal="left" vertical="center" indent="1"/>
    </xf>
    <xf numFmtId="0" fontId="14" fillId="41" borderId="12" applyNumberFormat="0" applyProtection="0">
      <alignment horizontal="left" vertical="center" indent="1"/>
    </xf>
    <xf numFmtId="0" fontId="14" fillId="41" borderId="12" applyNumberFormat="0" applyProtection="0">
      <alignment horizontal="left" vertical="center" indent="1"/>
    </xf>
    <xf numFmtId="0" fontId="14" fillId="41" borderId="12" applyNumberFormat="0" applyProtection="0">
      <alignment horizontal="left" vertical="center" indent="1"/>
    </xf>
    <xf numFmtId="0" fontId="14" fillId="41" borderId="12" applyNumberFormat="0" applyProtection="0">
      <alignment horizontal="left" vertical="center" indent="1"/>
    </xf>
    <xf numFmtId="0" fontId="14" fillId="41" borderId="12" applyNumberFormat="0" applyProtection="0">
      <alignment horizontal="left" vertical="center" indent="1"/>
    </xf>
    <xf numFmtId="0" fontId="14" fillId="41" borderId="12" applyNumberFormat="0" applyProtection="0">
      <alignment horizontal="left" vertical="top" indent="1"/>
    </xf>
    <xf numFmtId="0" fontId="14" fillId="41" borderId="12" applyNumberFormat="0" applyProtection="0">
      <alignment horizontal="left" vertical="top" indent="1"/>
    </xf>
    <xf numFmtId="0" fontId="14" fillId="41" borderId="12" applyNumberFormat="0" applyProtection="0">
      <alignment horizontal="left" vertical="top" indent="1"/>
    </xf>
    <xf numFmtId="0" fontId="14" fillId="41" borderId="12" applyNumberFormat="0" applyProtection="0">
      <alignment horizontal="left" vertical="top" indent="1"/>
    </xf>
    <xf numFmtId="0" fontId="14" fillId="41" borderId="12" applyNumberFormat="0" applyProtection="0">
      <alignment horizontal="left" vertical="top" indent="1"/>
    </xf>
    <xf numFmtId="0" fontId="14" fillId="41" borderId="12" applyNumberFormat="0" applyProtection="0">
      <alignment horizontal="left" vertical="top" indent="1"/>
    </xf>
    <xf numFmtId="0" fontId="14" fillId="41" borderId="12" applyNumberFormat="0" applyProtection="0">
      <alignment horizontal="left" vertical="top" indent="1"/>
    </xf>
    <xf numFmtId="0" fontId="14" fillId="41" borderId="12" applyNumberFormat="0" applyProtection="0">
      <alignment horizontal="left" vertical="top" indent="1"/>
    </xf>
    <xf numFmtId="0" fontId="14" fillId="20" borderId="12" applyNumberFormat="0" applyProtection="0">
      <alignment horizontal="left" vertical="center" indent="1"/>
    </xf>
    <xf numFmtId="0" fontId="14" fillId="20" borderId="12" applyNumberFormat="0" applyProtection="0">
      <alignment horizontal="left" vertical="center" indent="1"/>
    </xf>
    <xf numFmtId="0" fontId="14" fillId="20" borderId="12" applyNumberFormat="0" applyProtection="0">
      <alignment horizontal="left" vertical="center" indent="1"/>
    </xf>
    <xf numFmtId="0" fontId="14" fillId="20" borderId="12" applyNumberFormat="0" applyProtection="0">
      <alignment horizontal="left" vertical="center" indent="1"/>
    </xf>
    <xf numFmtId="0" fontId="14" fillId="20" borderId="12" applyNumberFormat="0" applyProtection="0">
      <alignment horizontal="left" vertical="center" indent="1"/>
    </xf>
    <xf numFmtId="0" fontId="14" fillId="20" borderId="12" applyNumberFormat="0" applyProtection="0">
      <alignment horizontal="left" vertical="center" indent="1"/>
    </xf>
    <xf numFmtId="0" fontId="14" fillId="20" borderId="12" applyNumberFormat="0" applyProtection="0">
      <alignment horizontal="left" vertical="center" indent="1"/>
    </xf>
    <xf numFmtId="0" fontId="14" fillId="20" borderId="12" applyNumberFormat="0" applyProtection="0">
      <alignment horizontal="left" vertical="center" indent="1"/>
    </xf>
    <xf numFmtId="0" fontId="14" fillId="20" borderId="12" applyNumberFormat="0" applyProtection="0">
      <alignment horizontal="left" vertical="center" indent="1"/>
    </xf>
    <xf numFmtId="0" fontId="14" fillId="20" borderId="12" applyNumberFormat="0" applyProtection="0">
      <alignment horizontal="left" vertical="center" indent="1"/>
    </xf>
    <xf numFmtId="0" fontId="14" fillId="20" borderId="12" applyNumberFormat="0" applyProtection="0">
      <alignment horizontal="left" vertical="center" indent="1"/>
    </xf>
    <xf numFmtId="0" fontId="14" fillId="20" borderId="12" applyNumberFormat="0" applyProtection="0">
      <alignment horizontal="left" vertical="center" indent="1"/>
    </xf>
    <xf numFmtId="0" fontId="14" fillId="20" borderId="12" applyNumberFormat="0" applyProtection="0">
      <alignment horizontal="left" vertical="center" indent="1"/>
    </xf>
    <xf numFmtId="0" fontId="14" fillId="20" borderId="12" applyNumberFormat="0" applyProtection="0">
      <alignment horizontal="left" vertical="top" indent="1"/>
    </xf>
    <xf numFmtId="0" fontId="14" fillId="20" borderId="12" applyNumberFormat="0" applyProtection="0">
      <alignment horizontal="left" vertical="top" indent="1"/>
    </xf>
    <xf numFmtId="0" fontId="14" fillId="20" borderId="12" applyNumberFormat="0" applyProtection="0">
      <alignment horizontal="left" vertical="top" indent="1"/>
    </xf>
    <xf numFmtId="0" fontId="14" fillId="20" borderId="12" applyNumberFormat="0" applyProtection="0">
      <alignment horizontal="left" vertical="top" indent="1"/>
    </xf>
    <xf numFmtId="0" fontId="14" fillId="20" borderId="12" applyNumberFormat="0" applyProtection="0">
      <alignment horizontal="left" vertical="top" indent="1"/>
    </xf>
    <xf numFmtId="0" fontId="14" fillId="20" borderId="12" applyNumberFormat="0" applyProtection="0">
      <alignment horizontal="left" vertical="top" indent="1"/>
    </xf>
    <xf numFmtId="0" fontId="14" fillId="20" borderId="12" applyNumberFormat="0" applyProtection="0">
      <alignment horizontal="left" vertical="top" indent="1"/>
    </xf>
    <xf numFmtId="0" fontId="14" fillId="20" borderId="12" applyNumberFormat="0" applyProtection="0">
      <alignment horizontal="left" vertical="top" indent="1"/>
    </xf>
    <xf numFmtId="0" fontId="14" fillId="42" borderId="12" applyNumberFormat="0" applyProtection="0">
      <alignment horizontal="left" vertical="center" indent="1"/>
    </xf>
    <xf numFmtId="0" fontId="14" fillId="42" borderId="12" applyNumberFormat="0" applyProtection="0">
      <alignment horizontal="left" vertical="center" indent="1"/>
    </xf>
    <xf numFmtId="0" fontId="14" fillId="42" borderId="12" applyNumberFormat="0" applyProtection="0">
      <alignment horizontal="left" vertical="center" indent="1"/>
    </xf>
    <xf numFmtId="0" fontId="14" fillId="42" borderId="12" applyNumberFormat="0" applyProtection="0">
      <alignment horizontal="left" vertical="center" indent="1"/>
    </xf>
    <xf numFmtId="0" fontId="14" fillId="42" borderId="12" applyNumberFormat="0" applyProtection="0">
      <alignment horizontal="left" vertical="center" indent="1"/>
    </xf>
    <xf numFmtId="0" fontId="14" fillId="42" borderId="12" applyNumberFormat="0" applyProtection="0">
      <alignment horizontal="left" vertical="center" indent="1"/>
    </xf>
    <xf numFmtId="0" fontId="14" fillId="42" borderId="12" applyNumberFormat="0" applyProtection="0">
      <alignment horizontal="left" vertical="center" indent="1"/>
    </xf>
    <xf numFmtId="0" fontId="14" fillId="42" borderId="12" applyNumberFormat="0" applyProtection="0">
      <alignment horizontal="left" vertical="center" indent="1"/>
    </xf>
    <xf numFmtId="0" fontId="14" fillId="42" borderId="12" applyNumberFormat="0" applyProtection="0">
      <alignment horizontal="left" vertical="center" indent="1"/>
    </xf>
    <xf numFmtId="0" fontId="14" fillId="42" borderId="12" applyNumberFormat="0" applyProtection="0">
      <alignment horizontal="left" vertical="center" indent="1"/>
    </xf>
    <xf numFmtId="0" fontId="14" fillId="42" borderId="12" applyNumberFormat="0" applyProtection="0">
      <alignment horizontal="left" vertical="center" indent="1"/>
    </xf>
    <xf numFmtId="0" fontId="14" fillId="42" borderId="12" applyNumberFormat="0" applyProtection="0">
      <alignment horizontal="left" vertical="center" indent="1"/>
    </xf>
    <xf numFmtId="0" fontId="14" fillId="42" borderId="12" applyNumberFormat="0" applyProtection="0">
      <alignment horizontal="left" vertical="center" indent="1"/>
    </xf>
    <xf numFmtId="0" fontId="14" fillId="42" borderId="12" applyNumberFormat="0" applyProtection="0">
      <alignment horizontal="left" vertical="top" indent="1"/>
    </xf>
    <xf numFmtId="0" fontId="14" fillId="42" borderId="12" applyNumberFormat="0" applyProtection="0">
      <alignment horizontal="left" vertical="top" indent="1"/>
    </xf>
    <xf numFmtId="0" fontId="14" fillId="42" borderId="12" applyNumberFormat="0" applyProtection="0">
      <alignment horizontal="left" vertical="top" indent="1"/>
    </xf>
    <xf numFmtId="0" fontId="14" fillId="42" borderId="12" applyNumberFormat="0" applyProtection="0">
      <alignment horizontal="left" vertical="top" indent="1"/>
    </xf>
    <xf numFmtId="0" fontId="14" fillId="42" borderId="12" applyNumberFormat="0" applyProtection="0">
      <alignment horizontal="left" vertical="top" indent="1"/>
    </xf>
    <xf numFmtId="0" fontId="14" fillId="42" borderId="12" applyNumberFormat="0" applyProtection="0">
      <alignment horizontal="left" vertical="top" indent="1"/>
    </xf>
    <xf numFmtId="0" fontId="14" fillId="42" borderId="12" applyNumberFormat="0" applyProtection="0">
      <alignment horizontal="left" vertical="top" indent="1"/>
    </xf>
    <xf numFmtId="0" fontId="14" fillId="42" borderId="12" applyNumberFormat="0" applyProtection="0">
      <alignment horizontal="left" vertical="top" indent="1"/>
    </xf>
    <xf numFmtId="0" fontId="97" fillId="0" borderId="0" applyNumberFormat="0" applyFill="0" applyBorder="0" applyAlignment="0" applyProtection="0"/>
    <xf numFmtId="0" fontId="97" fillId="0" borderId="0" applyNumberFormat="0" applyFill="0" applyBorder="0" applyAlignment="0" applyProtection="0"/>
    <xf numFmtId="0" fontId="51"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14" fillId="0" borderId="17" applyNumberFormat="0" applyFill="0" applyBorder="0" applyAlignment="0" applyProtection="0"/>
    <xf numFmtId="0" fontId="14" fillId="0" borderId="17" applyNumberFormat="0" applyFill="0" applyBorder="0" applyAlignment="0" applyProtection="0"/>
    <xf numFmtId="0" fontId="14" fillId="0" borderId="17" applyNumberFormat="0" applyFill="0" applyBorder="0" applyAlignment="0" applyProtection="0"/>
    <xf numFmtId="0" fontId="14" fillId="0" borderId="17" applyNumberFormat="0" applyFill="0" applyBorder="0" applyAlignment="0" applyProtection="0"/>
    <xf numFmtId="0" fontId="14" fillId="0" borderId="17" applyNumberFormat="0" applyFill="0" applyBorder="0" applyAlignment="0" applyProtection="0"/>
    <xf numFmtId="0" fontId="14" fillId="0" borderId="17" applyNumberFormat="0" applyFill="0" applyBorder="0" applyAlignment="0" applyProtection="0"/>
    <xf numFmtId="0" fontId="14" fillId="0" borderId="17" applyNumberFormat="0" applyFill="0" applyBorder="0" applyAlignment="0" applyProtection="0"/>
    <xf numFmtId="0" fontId="14" fillId="0" borderId="17" applyNumberFormat="0" applyFill="0" applyBorder="0" applyAlignment="0" applyProtection="0"/>
    <xf numFmtId="0" fontId="96" fillId="0" borderId="88" applyNumberFormat="0" applyFill="0" applyAlignment="0" applyProtection="0"/>
    <xf numFmtId="0" fontId="96" fillId="0" borderId="88" applyNumberFormat="0" applyFill="0" applyAlignment="0" applyProtection="0"/>
    <xf numFmtId="0" fontId="96" fillId="0" borderId="84" applyNumberFormat="0" applyFill="0" applyAlignment="0" applyProtection="0"/>
    <xf numFmtId="0" fontId="96" fillId="0" borderId="88" applyNumberFormat="0" applyFill="0" applyAlignment="0" applyProtection="0"/>
    <xf numFmtId="0" fontId="96" fillId="0" borderId="88" applyNumberFormat="0" applyFill="0" applyAlignment="0" applyProtection="0"/>
    <xf numFmtId="0" fontId="96" fillId="0" borderId="88" applyNumberFormat="0" applyFill="0" applyAlignment="0" applyProtection="0"/>
    <xf numFmtId="0" fontId="14" fillId="0" borderId="17" applyNumberFormat="0" applyFill="0" applyBorder="0" applyAlignment="0" applyProtection="0"/>
    <xf numFmtId="0" fontId="14" fillId="0" borderId="17" applyNumberFormat="0" applyFill="0" applyBorder="0" applyAlignment="0" applyProtection="0"/>
    <xf numFmtId="0" fontId="14" fillId="0" borderId="17" applyNumberFormat="0" applyFill="0" applyBorder="0" applyAlignment="0" applyProtection="0"/>
    <xf numFmtId="0" fontId="14" fillId="0" borderId="17" applyNumberFormat="0" applyFill="0" applyBorder="0" applyAlignment="0" applyProtection="0"/>
    <xf numFmtId="0" fontId="14" fillId="0" borderId="17" applyNumberFormat="0" applyFill="0" applyBorder="0" applyAlignment="0" applyProtection="0"/>
    <xf numFmtId="0" fontId="14" fillId="0" borderId="17" applyNumberFormat="0" applyFill="0" applyBorder="0" applyAlignment="0" applyProtection="0"/>
    <xf numFmtId="0" fontId="14" fillId="0" borderId="17" applyNumberFormat="0" applyFill="0" applyBorder="0" applyAlignment="0" applyProtection="0"/>
    <xf numFmtId="0" fontId="14" fillId="0" borderId="17" applyNumberFormat="0" applyFill="0" applyBorder="0" applyAlignment="0" applyProtection="0"/>
    <xf numFmtId="0" fontId="14" fillId="0" borderId="17" applyNumberFormat="0" applyFill="0" applyBorder="0" applyAlignment="0" applyProtection="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4" fillId="0" borderId="0" applyFont="0" applyFill="0" applyBorder="0" applyAlignment="0" applyProtection="0"/>
    <xf numFmtId="9" fontId="1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4" fillId="0" borderId="0" applyFont="0" applyFill="0" applyBorder="0" applyAlignment="0" applyProtection="0"/>
    <xf numFmtId="9" fontId="1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4" fillId="0" borderId="0" applyFont="0" applyFill="0" applyBorder="0" applyAlignment="0" applyProtection="0"/>
    <xf numFmtId="9" fontId="1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4" fillId="0" borderId="0" applyFont="0" applyFill="0" applyBorder="0" applyAlignment="0" applyProtection="0"/>
    <xf numFmtId="9" fontId="1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9" fontId="100" fillId="0" borderId="0" applyFont="0" applyFill="0" applyBorder="0" applyAlignment="0" applyProtection="0"/>
    <xf numFmtId="0" fontId="47" fillId="7" borderId="2" applyNumberFormat="0" applyAlignment="0" applyProtection="0"/>
    <xf numFmtId="43" fontId="100" fillId="0" borderId="0" applyFont="0" applyFill="0" applyBorder="0" applyAlignment="0" applyProtection="0"/>
    <xf numFmtId="0" fontId="100"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9" fontId="14" fillId="0" borderId="0" applyFont="0" applyFill="0" applyBorder="0" applyAlignment="0" applyProtection="0"/>
    <xf numFmtId="0" fontId="13" fillId="0" borderId="0"/>
    <xf numFmtId="0" fontId="13" fillId="0" borderId="0"/>
    <xf numFmtId="0" fontId="13" fillId="0" borderId="0"/>
    <xf numFmtId="0" fontId="13" fillId="0" borderId="0"/>
    <xf numFmtId="9" fontId="14" fillId="0" borderId="0" applyFont="0" applyFill="0" applyBorder="0" applyAlignment="0" applyProtection="0"/>
    <xf numFmtId="9" fontId="14" fillId="0" borderId="0" applyFont="0" applyFill="0" applyBorder="0" applyAlignment="0" applyProtection="0"/>
    <xf numFmtId="0" fontId="13" fillId="0" borderId="0"/>
    <xf numFmtId="0" fontId="13" fillId="0" borderId="0"/>
    <xf numFmtId="9" fontId="14"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4" fillId="0" borderId="0" applyFont="0" applyFill="0" applyBorder="0" applyAlignment="0" applyProtection="0"/>
    <xf numFmtId="0" fontId="13" fillId="0" borderId="0"/>
    <xf numFmtId="43" fontId="14" fillId="0" borderId="0" applyFont="0" applyFill="0" applyBorder="0" applyAlignment="0" applyProtection="0"/>
    <xf numFmtId="9" fontId="1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9" fontId="1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4" fillId="0" borderId="0" applyFont="0" applyFill="0" applyBorder="0" applyAlignment="0" applyProtection="0"/>
    <xf numFmtId="9" fontId="1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9" fontId="14" fillId="0" borderId="0" applyFont="0" applyFill="0" applyBorder="0" applyAlignment="0" applyProtection="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4" fillId="0" borderId="0" applyFont="0" applyFill="0" applyBorder="0" applyAlignment="0" applyProtection="0"/>
    <xf numFmtId="9" fontId="1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4" fillId="0" borderId="0" applyFont="0" applyFill="0" applyBorder="0" applyAlignment="0" applyProtection="0"/>
    <xf numFmtId="9" fontId="1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9" fontId="100" fillId="0" borderId="0" applyFont="0" applyFill="0" applyBorder="0" applyAlignment="0" applyProtection="0"/>
    <xf numFmtId="43" fontId="100" fillId="0" borderId="0" applyFont="0" applyFill="0" applyBorder="0" applyAlignment="0" applyProtection="0"/>
    <xf numFmtId="0" fontId="100" fillId="0" borderId="0"/>
    <xf numFmtId="9" fontId="100" fillId="0" borderId="0" applyFont="0" applyFill="0" applyBorder="0" applyAlignment="0" applyProtection="0"/>
    <xf numFmtId="43" fontId="100" fillId="0" borderId="0" applyFont="0" applyFill="0" applyBorder="0" applyAlignment="0" applyProtection="0"/>
    <xf numFmtId="0" fontId="47" fillId="7" borderId="2" applyNumberFormat="0" applyAlignment="0" applyProtection="0"/>
    <xf numFmtId="0" fontId="100" fillId="0" borderId="0"/>
    <xf numFmtId="0" fontId="47" fillId="7" borderId="2" applyNumberFormat="0" applyAlignment="0" applyProtection="0"/>
    <xf numFmtId="43"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4" fillId="0" borderId="0" applyFont="0" applyFill="0" applyBorder="0" applyAlignment="0" applyProtection="0"/>
    <xf numFmtId="9" fontId="1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9" fillId="2" borderId="0" applyNumberFormat="0" applyBorder="0" applyAlignment="0" applyProtection="0"/>
    <xf numFmtId="0" fontId="39" fillId="3" borderId="0" applyNumberFormat="0" applyBorder="0" applyAlignment="0" applyProtection="0"/>
    <xf numFmtId="0" fontId="39" fillId="4" borderId="0" applyNumberFormat="0" applyBorder="0" applyAlignment="0" applyProtection="0"/>
    <xf numFmtId="0" fontId="39" fillId="5" borderId="0" applyNumberFormat="0" applyBorder="0" applyAlignment="0" applyProtection="0"/>
    <xf numFmtId="0" fontId="39" fillId="6" borderId="0" applyNumberFormat="0" applyBorder="0" applyAlignment="0" applyProtection="0"/>
    <xf numFmtId="0" fontId="39" fillId="7" borderId="0" applyNumberFormat="0" applyBorder="0" applyAlignment="0" applyProtection="0"/>
    <xf numFmtId="0" fontId="39" fillId="8"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5" borderId="0" applyNumberFormat="0" applyBorder="0" applyAlignment="0" applyProtection="0"/>
    <xf numFmtId="0" fontId="39" fillId="8" borderId="0" applyNumberFormat="0" applyBorder="0" applyAlignment="0" applyProtection="0"/>
    <xf numFmtId="0" fontId="39" fillId="11" borderId="0" applyNumberFormat="0" applyBorder="0" applyAlignment="0" applyProtection="0"/>
    <xf numFmtId="0" fontId="40" fillId="12" borderId="0" applyNumberFormat="0" applyBorder="0" applyAlignment="0" applyProtection="0"/>
    <xf numFmtId="0" fontId="40" fillId="9" borderId="0" applyNumberFormat="0" applyBorder="0" applyAlignment="0" applyProtection="0"/>
    <xf numFmtId="0" fontId="40" fillId="10" borderId="0" applyNumberFormat="0" applyBorder="0" applyAlignment="0" applyProtection="0"/>
    <xf numFmtId="0" fontId="40" fillId="13" borderId="0" applyNumberFormat="0" applyBorder="0" applyAlignment="0" applyProtection="0"/>
    <xf numFmtId="0" fontId="40" fillId="14" borderId="0" applyNumberFormat="0" applyBorder="0" applyAlignment="0" applyProtection="0"/>
    <xf numFmtId="0" fontId="40" fillId="15" borderId="0" applyNumberFormat="0" applyBorder="0" applyAlignment="0" applyProtection="0"/>
    <xf numFmtId="0" fontId="40" fillId="16"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40" fillId="13" borderId="0" applyNumberFormat="0" applyBorder="0" applyAlignment="0" applyProtection="0"/>
    <xf numFmtId="0" fontId="40" fillId="14" borderId="0" applyNumberFormat="0" applyBorder="0" applyAlignment="0" applyProtection="0"/>
    <xf numFmtId="0" fontId="40" fillId="19" borderId="0" applyNumberFormat="0" applyBorder="0" applyAlignment="0" applyProtection="0"/>
    <xf numFmtId="0" fontId="41" fillId="3" borderId="0" applyNumberFormat="0" applyBorder="0" applyAlignment="0" applyProtection="0"/>
    <xf numFmtId="0" fontId="42" fillId="21" borderId="2" applyNumberFormat="0" applyAlignment="0" applyProtection="0"/>
    <xf numFmtId="0" fontId="43" fillId="22" borderId="3" applyNumberFormat="0" applyAlignment="0" applyProtection="0"/>
    <xf numFmtId="43" fontId="100" fillId="0" borderId="0" applyFont="0" applyFill="0" applyBorder="0" applyAlignment="0" applyProtection="0"/>
    <xf numFmtId="0" fontId="44" fillId="0" borderId="0" applyNumberFormat="0" applyFill="0" applyBorder="0" applyAlignment="0" applyProtection="0"/>
    <xf numFmtId="0" fontId="45" fillId="4" borderId="0" applyNumberFormat="0" applyBorder="0" applyAlignment="0" applyProtection="0"/>
    <xf numFmtId="0" fontId="101" fillId="0" borderId="83" applyNumberFormat="0" applyFill="0" applyAlignment="0" applyProtection="0"/>
    <xf numFmtId="0" fontId="102" fillId="0" borderId="13" applyNumberFormat="0" applyFill="0" applyAlignment="0" applyProtection="0"/>
    <xf numFmtId="0" fontId="46" fillId="0" borderId="6" applyNumberFormat="0" applyFill="0" applyAlignment="0" applyProtection="0"/>
    <xf numFmtId="0" fontId="46" fillId="0" borderId="0" applyNumberFormat="0" applyFill="0" applyBorder="0" applyAlignment="0" applyProtection="0"/>
    <xf numFmtId="0" fontId="48" fillId="0" borderId="9" applyNumberFormat="0" applyFill="0" applyAlignment="0" applyProtection="0"/>
    <xf numFmtId="0" fontId="49" fillId="25" borderId="0" applyNumberFormat="0" applyBorder="0" applyAlignment="0" applyProtection="0"/>
    <xf numFmtId="0" fontId="100" fillId="26" borderId="10" applyNumberFormat="0" applyFont="0" applyAlignment="0" applyProtection="0"/>
    <xf numFmtId="0" fontId="50" fillId="21" borderId="11" applyNumberFormat="0" applyAlignment="0" applyProtection="0"/>
    <xf numFmtId="0" fontId="51" fillId="0" borderId="0" applyNumberFormat="0" applyFill="0" applyBorder="0" applyAlignment="0" applyProtection="0"/>
    <xf numFmtId="0" fontId="96" fillId="0" borderId="84" applyNumberFormat="0" applyFill="0" applyAlignment="0" applyProtection="0"/>
    <xf numFmtId="0" fontId="52"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0" fillId="0" borderId="0"/>
    <xf numFmtId="177" fontId="14" fillId="46" borderId="11" applyNumberFormat="0" applyProtection="0">
      <alignment horizontal="left" vertical="center" indent="1"/>
    </xf>
    <xf numFmtId="4" fontId="27" fillId="43" borderId="11" applyNumberFormat="0" applyProtection="0">
      <alignment horizontal="right" vertical="center"/>
    </xf>
    <xf numFmtId="177" fontId="27" fillId="24" borderId="12" applyNumberFormat="0" applyProtection="0">
      <alignment horizontal="left" vertical="top" indent="1"/>
    </xf>
    <xf numFmtId="4" fontId="66" fillId="24" borderId="12" applyNumberFormat="0" applyProtection="0">
      <alignment vertical="center"/>
    </xf>
    <xf numFmtId="4" fontId="27" fillId="24" borderId="12" applyNumberFormat="0" applyProtection="0">
      <alignment vertical="center"/>
    </xf>
    <xf numFmtId="177" fontId="14" fillId="42" borderId="12" applyNumberFormat="0" applyProtection="0">
      <alignment horizontal="left" vertical="top" indent="1"/>
    </xf>
    <xf numFmtId="177" fontId="14" fillId="42" borderId="12" applyNumberFormat="0" applyProtection="0">
      <alignment horizontal="left" vertical="top" indent="1"/>
    </xf>
    <xf numFmtId="177" fontId="14" fillId="42" borderId="12" applyNumberFormat="0" applyProtection="0">
      <alignment horizontal="left" vertical="top" indent="1"/>
    </xf>
    <xf numFmtId="177" fontId="65" fillId="0" borderId="8" applyNumberFormat="0" applyProtection="0">
      <alignment horizontal="left" vertical="center" indent="2"/>
    </xf>
    <xf numFmtId="177" fontId="65" fillId="0" borderId="8" applyNumberFormat="0" applyProtection="0">
      <alignment horizontal="left" vertical="center" indent="2"/>
    </xf>
    <xf numFmtId="177" fontId="14" fillId="20" borderId="12" applyNumberFormat="0" applyProtection="0">
      <alignment horizontal="left" vertical="top" indent="1"/>
    </xf>
    <xf numFmtId="177" fontId="14" fillId="20" borderId="12" applyNumberFormat="0" applyProtection="0">
      <alignment horizontal="left" vertical="top" indent="1"/>
    </xf>
    <xf numFmtId="177" fontId="14" fillId="20" borderId="12" applyNumberFormat="0" applyProtection="0">
      <alignment horizontal="left" vertical="top" indent="1"/>
    </xf>
    <xf numFmtId="177" fontId="65" fillId="0" borderId="8" applyNumberFormat="0" applyProtection="0">
      <alignment horizontal="left" vertical="center" indent="2"/>
    </xf>
    <xf numFmtId="177" fontId="14" fillId="41" borderId="12" applyNumberFormat="0" applyProtection="0">
      <alignment horizontal="left" vertical="top" indent="1"/>
    </xf>
    <xf numFmtId="177" fontId="14" fillId="41" borderId="12" applyNumberFormat="0" applyProtection="0">
      <alignment horizontal="left" vertical="top" indent="1"/>
    </xf>
    <xf numFmtId="177" fontId="14" fillId="41" borderId="12" applyNumberFormat="0" applyProtection="0">
      <alignment horizontal="left" vertical="top" indent="1"/>
    </xf>
    <xf numFmtId="177" fontId="65" fillId="0" borderId="8" applyNumberFormat="0" applyProtection="0">
      <alignment horizontal="left" vertical="center" indent="2"/>
    </xf>
    <xf numFmtId="177" fontId="54" fillId="27" borderId="12" applyNumberFormat="0" applyProtection="0">
      <alignment horizontal="left" vertical="top" indent="1"/>
    </xf>
    <xf numFmtId="177" fontId="14" fillId="0" borderId="0"/>
    <xf numFmtId="177" fontId="40" fillId="13" borderId="0" applyNumberFormat="0" applyBorder="0" applyAlignment="0" applyProtection="0"/>
    <xf numFmtId="177" fontId="40" fillId="9" borderId="0" applyNumberFormat="0" applyBorder="0" applyAlignment="0" applyProtection="0"/>
    <xf numFmtId="177" fontId="39" fillId="2" borderId="0" applyNumberFormat="0" applyBorder="0" applyAlignment="0" applyProtection="0"/>
    <xf numFmtId="177" fontId="77" fillId="0" borderId="0"/>
    <xf numFmtId="177" fontId="14" fillId="0" borderId="0"/>
    <xf numFmtId="177" fontId="65" fillId="0" borderId="8" applyNumberFormat="0" applyProtection="0">
      <alignment horizontal="left" vertical="center" indent="2"/>
    </xf>
    <xf numFmtId="177" fontId="14" fillId="37" borderId="12" applyNumberFormat="0" applyProtection="0">
      <alignment horizontal="left" vertical="top" indent="1"/>
    </xf>
    <xf numFmtId="177" fontId="65" fillId="0" borderId="8" applyNumberFormat="0" applyProtection="0">
      <alignment horizontal="left" vertical="center" indent="2"/>
    </xf>
    <xf numFmtId="177" fontId="65" fillId="0" borderId="8" applyNumberFormat="0" applyProtection="0">
      <alignment horizontal="left" vertical="center" indent="2"/>
    </xf>
    <xf numFmtId="177" fontId="14" fillId="37" borderId="12" applyNumberFormat="0" applyProtection="0">
      <alignment horizontal="left" vertical="top" indent="1"/>
    </xf>
    <xf numFmtId="177" fontId="14" fillId="37" borderId="12" applyNumberFormat="0" applyProtection="0">
      <alignment horizontal="left" vertical="top" indent="1"/>
    </xf>
    <xf numFmtId="177" fontId="60" fillId="40" borderId="8" applyNumberFormat="0" applyProtection="0">
      <alignment horizontal="left" vertical="center" indent="2"/>
    </xf>
    <xf numFmtId="4" fontId="64" fillId="39" borderId="14">
      <alignment horizontal="left" vertical="center" indent="1"/>
    </xf>
    <xf numFmtId="9" fontId="14" fillId="0" borderId="0" applyFont="0" applyFill="0" applyBorder="0" applyAlignment="0" applyProtection="0"/>
    <xf numFmtId="9" fontId="14" fillId="0" borderId="0" applyFont="0" applyFill="0" applyBorder="0" applyAlignment="0" applyProtection="0"/>
    <xf numFmtId="177" fontId="50" fillId="21" borderId="11" applyNumberFormat="0" applyAlignment="0" applyProtection="0"/>
    <xf numFmtId="177" fontId="14" fillId="0" borderId="0"/>
    <xf numFmtId="0" fontId="14" fillId="0" borderId="0"/>
    <xf numFmtId="177" fontId="65" fillId="0" borderId="0"/>
    <xf numFmtId="177" fontId="14" fillId="0" borderId="0"/>
    <xf numFmtId="0" fontId="14" fillId="0" borderId="0"/>
    <xf numFmtId="177" fontId="49" fillId="25" borderId="0" applyNumberFormat="0" applyBorder="0" applyAlignment="0" applyProtection="0"/>
    <xf numFmtId="177" fontId="48" fillId="0" borderId="9" applyNumberFormat="0" applyFill="0" applyAlignment="0" applyProtection="0"/>
    <xf numFmtId="177" fontId="47" fillId="7" borderId="2" applyNumberFormat="0" applyAlignment="0" applyProtection="0"/>
    <xf numFmtId="177" fontId="47" fillId="7" borderId="2" applyNumberFormat="0" applyAlignment="0" applyProtection="0"/>
    <xf numFmtId="177" fontId="47" fillId="7" borderId="2" applyNumberFormat="0" applyAlignment="0" applyProtection="0"/>
    <xf numFmtId="177" fontId="30" fillId="0" borderId="7" applyNumberFormat="0" applyFill="0" applyAlignment="0" applyProtection="0"/>
    <xf numFmtId="177" fontId="46" fillId="0" borderId="0" applyNumberFormat="0" applyFill="0" applyBorder="0" applyAlignment="0" applyProtection="0"/>
    <xf numFmtId="177" fontId="46" fillId="0" borderId="6" applyNumberFormat="0" applyFill="0" applyAlignment="0" applyProtection="0"/>
    <xf numFmtId="177" fontId="16" fillId="0" borderId="0" applyNumberFormat="0" applyFont="0" applyFill="0" applyBorder="0" applyProtection="0"/>
    <xf numFmtId="177" fontId="16" fillId="0" borderId="0" applyNumberFormat="0" applyFont="0" applyFill="0" applyBorder="0" applyProtection="0"/>
    <xf numFmtId="177" fontId="29" fillId="0" borderId="0" applyNumberFormat="0" applyFont="0" applyFill="0" applyBorder="0" applyProtection="0"/>
    <xf numFmtId="177" fontId="16" fillId="0" borderId="5">
      <alignment horizontal="left" vertical="center"/>
    </xf>
    <xf numFmtId="177" fontId="28" fillId="0" borderId="0" applyNumberFormat="0" applyFill="0" applyBorder="0" applyAlignment="0" applyProtection="0"/>
    <xf numFmtId="177" fontId="44" fillId="0" borderId="0" applyNumberForma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43" fillId="22" borderId="3" applyNumberFormat="0" applyAlignment="0" applyProtection="0"/>
    <xf numFmtId="177" fontId="42" fillId="21" borderId="2" applyNumberFormat="0" applyAlignment="0" applyProtection="0"/>
    <xf numFmtId="177" fontId="41" fillId="3" borderId="0" applyNumberFormat="0" applyBorder="0" applyAlignment="0" applyProtection="0"/>
    <xf numFmtId="177" fontId="40" fillId="19" borderId="0" applyNumberFormat="0" applyBorder="0" applyAlignment="0" applyProtection="0"/>
    <xf numFmtId="177" fontId="40" fillId="14" borderId="0" applyNumberFormat="0" applyBorder="0" applyAlignment="0" applyProtection="0"/>
    <xf numFmtId="177" fontId="40" fillId="13" borderId="0" applyNumberFormat="0" applyBorder="0" applyAlignment="0" applyProtection="0"/>
    <xf numFmtId="177" fontId="40" fillId="18" borderId="0" applyNumberFormat="0" applyBorder="0" applyAlignment="0" applyProtection="0"/>
    <xf numFmtId="177" fontId="40" fillId="17" borderId="0" applyNumberFormat="0" applyBorder="0" applyAlignment="0" applyProtection="0"/>
    <xf numFmtId="177" fontId="40" fillId="16" borderId="0" applyNumberFormat="0" applyBorder="0" applyAlignment="0" applyProtection="0"/>
    <xf numFmtId="177" fontId="40" fillId="15" borderId="0" applyNumberFormat="0" applyBorder="0" applyAlignment="0" applyProtection="0"/>
    <xf numFmtId="177" fontId="40" fillId="14" borderId="0" applyNumberFormat="0" applyBorder="0" applyAlignment="0" applyProtection="0"/>
    <xf numFmtId="177" fontId="39" fillId="8" borderId="0" applyNumberFormat="0" applyBorder="0" applyAlignment="0" applyProtection="0"/>
    <xf numFmtId="177" fontId="40" fillId="12" borderId="0" applyNumberFormat="0" applyBorder="0" applyAlignment="0" applyProtection="0"/>
    <xf numFmtId="177" fontId="39" fillId="11" borderId="0" applyNumberFormat="0" applyBorder="0" applyAlignment="0" applyProtection="0"/>
    <xf numFmtId="177" fontId="39" fillId="10" borderId="0" applyNumberFormat="0" applyBorder="0" applyAlignment="0" applyProtection="0"/>
    <xf numFmtId="177" fontId="39" fillId="6" borderId="0" applyNumberFormat="0" applyBorder="0" applyAlignment="0" applyProtection="0"/>
    <xf numFmtId="177" fontId="39" fillId="5" borderId="0" applyNumberFormat="0" applyBorder="0" applyAlignment="0" applyProtection="0"/>
    <xf numFmtId="177" fontId="39" fillId="4" borderId="0" applyNumberFormat="0" applyBorder="0" applyAlignment="0" applyProtection="0"/>
    <xf numFmtId="177" fontId="39" fillId="3" borderId="0" applyNumberFormat="0" applyBorder="0" applyAlignment="0" applyProtection="0"/>
    <xf numFmtId="177" fontId="14" fillId="37" borderId="12" applyNumberFormat="0" applyProtection="0">
      <alignment horizontal="left" vertical="top" indent="1"/>
    </xf>
    <xf numFmtId="177" fontId="60" fillId="40" borderId="8" applyNumberFormat="0" applyProtection="0">
      <alignment horizontal="left" vertical="center" indent="2"/>
    </xf>
    <xf numFmtId="177" fontId="60" fillId="40" borderId="8" applyNumberFormat="0" applyProtection="0">
      <alignment horizontal="left" vertical="center" indent="2"/>
    </xf>
    <xf numFmtId="9" fontId="14" fillId="0" borderId="0" applyFont="0" applyFill="0" applyBorder="0" applyAlignment="0" applyProtection="0"/>
    <xf numFmtId="0" fontId="14" fillId="0" borderId="0"/>
    <xf numFmtId="177" fontId="14" fillId="26" borderId="10" applyNumberFormat="0" applyFont="0" applyAlignment="0" applyProtection="0"/>
    <xf numFmtId="177" fontId="14" fillId="0" borderId="0"/>
    <xf numFmtId="177" fontId="65" fillId="0" borderId="0"/>
    <xf numFmtId="177" fontId="29" fillId="0" borderId="0" applyNumberFormat="0" applyFont="0" applyFill="0" applyBorder="0" applyProtection="0"/>
    <xf numFmtId="177" fontId="16" fillId="0" borderId="4" applyNumberFormat="0" applyAlignment="0" applyProtection="0">
      <alignment horizontal="left" vertical="center"/>
    </xf>
    <xf numFmtId="177" fontId="45" fillId="4" borderId="0" applyNumberFormat="0" applyBorder="0" applyAlignment="0" applyProtection="0"/>
    <xf numFmtId="17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7" fontId="39" fillId="5" borderId="0" applyNumberFormat="0" applyBorder="0" applyAlignment="0" applyProtection="0"/>
    <xf numFmtId="177" fontId="39" fillId="8" borderId="0" applyNumberFormat="0" applyBorder="0" applyAlignment="0" applyProtection="0"/>
    <xf numFmtId="177" fontId="39" fillId="9" borderId="0" applyNumberFormat="0" applyBorder="0" applyAlignment="0" applyProtection="0"/>
    <xf numFmtId="177" fontId="77" fillId="0" borderId="0"/>
    <xf numFmtId="4" fontId="66" fillId="44" borderId="12" applyNumberFormat="0" applyProtection="0">
      <alignment horizontal="right" vertical="center"/>
    </xf>
    <xf numFmtId="177" fontId="27" fillId="24" borderId="12" applyNumberFormat="0" applyProtection="0">
      <alignment horizontal="left" vertical="top" indent="1"/>
    </xf>
    <xf numFmtId="4" fontId="69" fillId="0" borderId="0" applyNumberFormat="0" applyProtection="0">
      <alignment horizontal="left" vertical="center" indent="1"/>
    </xf>
    <xf numFmtId="177" fontId="14" fillId="42" borderId="12" applyNumberFormat="0" applyProtection="0">
      <alignment horizontal="left" vertical="top" indent="1"/>
    </xf>
    <xf numFmtId="177" fontId="14" fillId="42" borderId="12" applyNumberFormat="0" applyProtection="0">
      <alignment horizontal="left" vertical="top" indent="1"/>
    </xf>
    <xf numFmtId="177" fontId="65" fillId="0" borderId="8" applyNumberFormat="0" applyProtection="0">
      <alignment horizontal="left" vertical="center" indent="2"/>
    </xf>
    <xf numFmtId="177" fontId="14" fillId="20" borderId="12" applyNumberFormat="0" applyProtection="0">
      <alignment horizontal="left" vertical="top" indent="1"/>
    </xf>
    <xf numFmtId="177" fontId="14" fillId="20" borderId="12" applyNumberFormat="0" applyProtection="0">
      <alignment horizontal="left" vertical="top" indent="1"/>
    </xf>
    <xf numFmtId="177" fontId="65" fillId="0" borderId="8" applyNumberFormat="0" applyProtection="0">
      <alignment horizontal="left" vertical="center" indent="2"/>
    </xf>
    <xf numFmtId="177" fontId="14" fillId="41" borderId="12" applyNumberFormat="0" applyProtection="0">
      <alignment horizontal="left" vertical="top" indent="1"/>
    </xf>
    <xf numFmtId="177" fontId="14" fillId="41" borderId="12" applyNumberFormat="0" applyProtection="0">
      <alignment horizontal="left" vertical="top" indent="1"/>
    </xf>
    <xf numFmtId="177" fontId="14" fillId="37" borderId="12" applyNumberFormat="0" applyProtection="0">
      <alignment horizontal="left" vertical="top" indent="1"/>
    </xf>
    <xf numFmtId="4" fontId="57" fillId="27" borderId="12" applyNumberFormat="0" applyProtection="0">
      <alignment vertical="center"/>
    </xf>
    <xf numFmtId="177" fontId="40" fillId="10" borderId="0" applyNumberFormat="0" applyBorder="0" applyAlignment="0" applyProtection="0"/>
    <xf numFmtId="177" fontId="39" fillId="7" borderId="0" applyNumberFormat="0" applyBorder="0" applyAlignment="0" applyProtection="0"/>
    <xf numFmtId="0" fontId="14" fillId="0" borderId="0"/>
    <xf numFmtId="177" fontId="77" fillId="0" borderId="0"/>
    <xf numFmtId="177" fontId="60" fillId="47" borderId="8" applyNumberFormat="0" applyProtection="0">
      <alignment horizontal="center" vertical="top" wrapText="1"/>
    </xf>
    <xf numFmtId="4" fontId="72" fillId="39" borderId="15">
      <alignment vertical="center"/>
    </xf>
    <xf numFmtId="4" fontId="73" fillId="39" borderId="15">
      <alignment vertical="center"/>
    </xf>
    <xf numFmtId="4" fontId="74" fillId="24" borderId="15">
      <alignment horizontal="left" vertical="center" indent="1"/>
    </xf>
    <xf numFmtId="4" fontId="53" fillId="0" borderId="0" applyNumberFormat="0" applyProtection="0">
      <alignment vertical="center"/>
    </xf>
    <xf numFmtId="4" fontId="75" fillId="0" borderId="12" applyNumberFormat="0" applyProtection="0">
      <alignment horizontal="right" vertical="center"/>
    </xf>
    <xf numFmtId="177" fontId="32" fillId="0" borderId="0" applyNumberFormat="0" applyFont="0" applyFill="0" applyBorder="0" applyAlignment="0" applyProtection="0"/>
    <xf numFmtId="177" fontId="51" fillId="0" borderId="0" applyNumberFormat="0" applyFill="0" applyBorder="0" applyAlignment="0" applyProtection="0"/>
    <xf numFmtId="177" fontId="14" fillId="0" borderId="17" applyNumberFormat="0" applyFill="0" applyBorder="0" applyAlignment="0" applyProtection="0"/>
    <xf numFmtId="177" fontId="14" fillId="0" borderId="17" applyNumberFormat="0" applyFill="0" applyBorder="0" applyAlignment="0" applyProtection="0"/>
    <xf numFmtId="177" fontId="14" fillId="0" borderId="17" applyNumberFormat="0" applyFill="0" applyBorder="0" applyAlignment="0" applyProtection="0"/>
    <xf numFmtId="177" fontId="14" fillId="0" borderId="17" applyNumberFormat="0" applyFill="0" applyBorder="0" applyAlignment="0" applyProtection="0"/>
    <xf numFmtId="0" fontId="14" fillId="0" borderId="0"/>
    <xf numFmtId="177" fontId="52" fillId="0" borderId="0" applyNumberForma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29" fillId="0" borderId="0" applyNumberFormat="0" applyFont="0" applyFill="0" applyBorder="0" applyProtection="0"/>
    <xf numFmtId="0" fontId="16" fillId="0" borderId="0" applyNumberFormat="0" applyFont="0" applyFill="0" applyBorder="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17" applyNumberFormat="0" applyFill="0" applyBorder="0" applyAlignment="0" applyProtection="0"/>
    <xf numFmtId="0" fontId="13" fillId="0" borderId="0"/>
    <xf numFmtId="9" fontId="14"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47" fillId="7" borderId="2" applyNumberFormat="0" applyAlignment="0" applyProtection="0"/>
    <xf numFmtId="43" fontId="100" fillId="0" borderId="0" applyFont="0" applyFill="0" applyBorder="0" applyAlignment="0" applyProtection="0"/>
    <xf numFmtId="9" fontId="100" fillId="0" borderId="0" applyFont="0" applyFill="0" applyBorder="0" applyAlignment="0" applyProtection="0"/>
    <xf numFmtId="0" fontId="100" fillId="0" borderId="0"/>
    <xf numFmtId="9"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8" borderId="12" applyNumberFormat="0" applyProtection="0">
      <alignment horizontal="left" vertical="center" indent="1"/>
    </xf>
    <xf numFmtId="0" fontId="14" fillId="38" borderId="12" applyNumberFormat="0" applyProtection="0">
      <alignment horizontal="left" vertical="center" indent="1"/>
    </xf>
    <xf numFmtId="0" fontId="140" fillId="108" borderId="2" applyNumberFormat="0" applyAlignment="0" applyProtection="0"/>
    <xf numFmtId="179" fontId="14" fillId="0" borderId="0" applyFont="0" applyFill="0" applyBorder="0" applyAlignment="0" applyProtection="0"/>
    <xf numFmtId="0" fontId="141" fillId="0" borderId="0" applyNumberFormat="0" applyFill="0" applyBorder="0" applyAlignment="0" applyProtection="0"/>
    <xf numFmtId="0" fontId="120" fillId="0" borderId="99" applyNumberFormat="0" applyFill="0" applyAlignment="0" applyProtection="0"/>
    <xf numFmtId="0" fontId="50" fillId="108" borderId="11" applyNumberFormat="0" applyAlignment="0" applyProtection="0"/>
    <xf numFmtId="0" fontId="14" fillId="8" borderId="12" applyNumberFormat="0" applyProtection="0">
      <alignment horizontal="left" vertical="top" indent="1"/>
    </xf>
    <xf numFmtId="0" fontId="14" fillId="71" borderId="12" applyNumberFormat="0" applyProtection="0">
      <alignment horizontal="left" vertical="top" indent="1"/>
    </xf>
    <xf numFmtId="0" fontId="13" fillId="84" borderId="0" applyNumberFormat="0" applyBorder="0" applyAlignment="0" applyProtection="0"/>
    <xf numFmtId="4" fontId="27" fillId="38" borderId="12" applyNumberFormat="0" applyProtection="0">
      <alignment horizontal="left" vertical="center" indent="1"/>
    </xf>
    <xf numFmtId="4" fontId="27" fillId="44" borderId="12" applyNumberFormat="0" applyProtection="0">
      <alignment horizontal="right" vertical="center"/>
    </xf>
    <xf numFmtId="0" fontId="27" fillId="38" borderId="12" applyNumberFormat="0" applyProtection="0">
      <alignment horizontal="left" vertical="top" indent="1"/>
    </xf>
    <xf numFmtId="0" fontId="27" fillId="26" borderId="12" applyNumberFormat="0" applyProtection="0">
      <alignment horizontal="left" vertical="top" indent="1"/>
    </xf>
    <xf numFmtId="0" fontId="13" fillId="97" borderId="0" applyNumberFormat="0" applyBorder="0" applyAlignment="0" applyProtection="0"/>
    <xf numFmtId="4" fontId="27" fillId="38" borderId="0" applyNumberFormat="0" applyProtection="0">
      <alignment horizontal="left" vertical="center" indent="1"/>
    </xf>
    <xf numFmtId="0" fontId="96" fillId="0" borderId="102" applyNumberFormat="0" applyFill="0" applyAlignment="0" applyProtection="0"/>
    <xf numFmtId="0" fontId="138" fillId="102" borderId="0" applyNumberFormat="0" applyBorder="0" applyAlignment="0" applyProtection="0"/>
    <xf numFmtId="0" fontId="13" fillId="100" borderId="0" applyNumberFormat="0" applyBorder="0" applyAlignment="0" applyProtection="0"/>
    <xf numFmtId="0" fontId="13" fillId="96" borderId="0" applyNumberFormat="0" applyBorder="0" applyAlignment="0" applyProtection="0"/>
    <xf numFmtId="4" fontId="54" fillId="25" borderId="12" applyNumberFormat="0" applyProtection="0">
      <alignment horizontal="left" vertical="center" indent="1"/>
    </xf>
    <xf numFmtId="4" fontId="27" fillId="38" borderId="12" applyNumberFormat="0" applyProtection="0">
      <alignment horizontal="right" vertical="center"/>
    </xf>
    <xf numFmtId="4" fontId="66" fillId="26" borderId="12" applyNumberFormat="0" applyProtection="0">
      <alignment vertical="center"/>
    </xf>
    <xf numFmtId="0" fontId="13" fillId="85" borderId="0" applyNumberFormat="0" applyBorder="0" applyAlignment="0" applyProtection="0"/>
    <xf numFmtId="0" fontId="13" fillId="92" borderId="0" applyNumberFormat="0" applyBorder="0" applyAlignment="0" applyProtection="0"/>
    <xf numFmtId="0" fontId="138" fillId="99" borderId="0" applyNumberFormat="0" applyBorder="0" applyAlignment="0" applyProtection="0"/>
    <xf numFmtId="0" fontId="138" fillId="90" borderId="0" applyNumberFormat="0" applyBorder="0" applyAlignment="0" applyProtection="0"/>
    <xf numFmtId="0" fontId="138" fillId="86" borderId="0" applyNumberFormat="0" applyBorder="0" applyAlignment="0" applyProtection="0"/>
    <xf numFmtId="4" fontId="62" fillId="71" borderId="0" applyNumberFormat="0" applyProtection="0">
      <alignment horizontal="left" vertical="center" indent="1"/>
    </xf>
    <xf numFmtId="0" fontId="138" fillId="98" borderId="0" applyNumberFormat="0" applyBorder="0" applyAlignment="0" applyProtection="0"/>
    <xf numFmtId="0" fontId="13" fillId="101" borderId="0" applyNumberFormat="0" applyBorder="0" applyAlignment="0" applyProtection="0"/>
    <xf numFmtId="0" fontId="127" fillId="72" borderId="0" applyNumberFormat="0" applyBorder="0" applyAlignment="0" applyProtection="0"/>
    <xf numFmtId="0" fontId="138" fillId="91" borderId="0" applyNumberFormat="0" applyBorder="0" applyAlignment="0" applyProtection="0"/>
    <xf numFmtId="0" fontId="138" fillId="83" borderId="0" applyNumberFormat="0" applyBorder="0" applyAlignment="0" applyProtection="0"/>
    <xf numFmtId="0" fontId="14" fillId="71" borderId="12" applyNumberFormat="0" applyProtection="0">
      <alignment horizontal="left" vertical="center" indent="1"/>
    </xf>
    <xf numFmtId="0" fontId="14" fillId="38" borderId="12" applyNumberFormat="0" applyProtection="0">
      <alignment horizontal="left" vertical="top" indent="1"/>
    </xf>
    <xf numFmtId="0" fontId="14" fillId="44" borderId="12" applyNumberFormat="0" applyProtection="0">
      <alignment horizontal="left" vertical="top" indent="1"/>
    </xf>
    <xf numFmtId="4" fontId="75" fillId="44" borderId="12" applyNumberFormat="0" applyProtection="0">
      <alignment horizontal="right" vertical="center"/>
    </xf>
    <xf numFmtId="0" fontId="13" fillId="88" borderId="0" applyNumberFormat="0" applyBorder="0" applyAlignment="0" applyProtection="0"/>
    <xf numFmtId="0" fontId="138" fillId="95" borderId="0" applyNumberFormat="0" applyBorder="0" applyAlignment="0" applyProtection="0"/>
    <xf numFmtId="0" fontId="138" fillId="79" borderId="0" applyNumberFormat="0" applyBorder="0" applyAlignment="0" applyProtection="0"/>
    <xf numFmtId="0" fontId="130" fillId="75" borderId="92" applyNumberFormat="0" applyAlignment="0" applyProtection="0"/>
    <xf numFmtId="0" fontId="134" fillId="77" borderId="95" applyNumberFormat="0" applyAlignment="0" applyProtection="0"/>
    <xf numFmtId="0" fontId="132" fillId="76" borderId="92" applyNumberFormat="0" applyAlignment="0" applyProtection="0"/>
    <xf numFmtId="4" fontId="27" fillId="26" borderId="12" applyNumberFormat="0" applyProtection="0">
      <alignment horizontal="left" vertical="center" indent="1"/>
    </xf>
    <xf numFmtId="4" fontId="144" fillId="111" borderId="0" applyNumberFormat="0" applyProtection="0">
      <alignment horizontal="left" vertical="center" indent="1"/>
    </xf>
    <xf numFmtId="0" fontId="13" fillId="80" borderId="0" applyNumberFormat="0" applyBorder="0" applyAlignment="0" applyProtection="0"/>
    <xf numFmtId="0" fontId="138" fillId="94" borderId="0" applyNumberFormat="0" applyBorder="0" applyAlignment="0" applyProtection="0"/>
    <xf numFmtId="0" fontId="136" fillId="0" borderId="0" applyNumberFormat="0" applyFill="0" applyBorder="0" applyAlignment="0" applyProtection="0"/>
    <xf numFmtId="0" fontId="128" fillId="73" borderId="0" applyNumberFormat="0" applyBorder="0" applyAlignment="0" applyProtection="0"/>
    <xf numFmtId="0" fontId="133" fillId="0" borderId="94" applyNumberFormat="0" applyFill="0" applyAlignment="0" applyProtection="0"/>
    <xf numFmtId="0" fontId="126" fillId="0" borderId="91" applyNumberFormat="0" applyFill="0" applyAlignment="0" applyProtection="0"/>
    <xf numFmtId="0" fontId="125" fillId="0" borderId="90" applyNumberFormat="0" applyFill="0" applyAlignment="0" applyProtection="0"/>
    <xf numFmtId="0" fontId="97" fillId="0" borderId="0" applyNumberFormat="0" applyFill="0" applyBorder="0" applyAlignment="0" applyProtection="0"/>
    <xf numFmtId="0" fontId="13" fillId="0" borderId="0"/>
    <xf numFmtId="0" fontId="13" fillId="89" borderId="0" applyNumberFormat="0" applyBorder="0" applyAlignment="0" applyProtection="0"/>
    <xf numFmtId="0" fontId="126" fillId="0" borderId="0" applyNumberFormat="0" applyFill="0" applyBorder="0" applyAlignment="0" applyProtection="0"/>
    <xf numFmtId="0" fontId="124" fillId="0" borderId="89" applyNumberFormat="0" applyFill="0" applyAlignment="0" applyProtection="0"/>
    <xf numFmtId="0" fontId="13" fillId="81" borderId="0" applyNumberFormat="0" applyBorder="0" applyAlignment="0" applyProtection="0"/>
    <xf numFmtId="0" fontId="13" fillId="93" borderId="0" applyNumberFormat="0" applyBorder="0" applyAlignment="0" applyProtection="0"/>
    <xf numFmtId="0" fontId="138" fillId="82" borderId="0" applyNumberFormat="0" applyBorder="0" applyAlignment="0" applyProtection="0"/>
    <xf numFmtId="0" fontId="138" fillId="87" borderId="0" applyNumberFormat="0" applyBorder="0" applyAlignment="0" applyProtection="0"/>
    <xf numFmtId="0" fontId="135" fillId="0" borderId="0" applyNumberFormat="0" applyFill="0" applyBorder="0" applyAlignment="0" applyProtection="0"/>
    <xf numFmtId="0" fontId="131" fillId="76" borderId="93" applyNumberFormat="0" applyAlignment="0" applyProtection="0"/>
    <xf numFmtId="0" fontId="13" fillId="101" borderId="0" applyNumberFormat="0" applyBorder="0" applyAlignment="0" applyProtection="0"/>
    <xf numFmtId="0" fontId="13" fillId="100" borderId="0" applyNumberFormat="0" applyBorder="0" applyAlignment="0" applyProtection="0"/>
    <xf numFmtId="0" fontId="138" fillId="87" borderId="0" applyNumberFormat="0" applyBorder="0" applyAlignment="0" applyProtection="0"/>
    <xf numFmtId="0" fontId="13" fillId="84" borderId="0" applyNumberFormat="0" applyBorder="0" applyAlignment="0" applyProtection="0"/>
    <xf numFmtId="0" fontId="138" fillId="83" borderId="0" applyNumberFormat="0" applyBorder="0" applyAlignment="0" applyProtection="0"/>
    <xf numFmtId="0" fontId="13" fillId="81" borderId="0" applyNumberFormat="0" applyBorder="0" applyAlignment="0" applyProtection="0"/>
    <xf numFmtId="0" fontId="13" fillId="80" borderId="0" applyNumberFormat="0" applyBorder="0" applyAlignment="0" applyProtection="0"/>
    <xf numFmtId="0" fontId="13" fillId="0" borderId="0"/>
    <xf numFmtId="0" fontId="13" fillId="78" borderId="96" applyNumberFormat="0" applyFont="0" applyAlignment="0" applyProtection="0"/>
    <xf numFmtId="0" fontId="129" fillId="74" borderId="0" applyNumberFormat="0" applyBorder="0" applyAlignment="0" applyProtection="0"/>
    <xf numFmtId="4" fontId="27" fillId="26" borderId="12" applyNumberFormat="0" applyProtection="0">
      <alignment vertical="center"/>
    </xf>
    <xf numFmtId="4" fontId="27" fillId="44" borderId="0" applyNumberFormat="0" applyProtection="0">
      <alignment horizontal="left" vertical="center" indent="1"/>
    </xf>
    <xf numFmtId="4" fontId="27" fillId="44" borderId="0" applyNumberFormat="0" applyProtection="0">
      <alignment horizontal="left" vertical="center" indent="1"/>
    </xf>
    <xf numFmtId="4" fontId="54" fillId="110" borderId="101" applyNumberFormat="0" applyProtection="0">
      <alignment horizontal="left" vertical="center" indent="1"/>
    </xf>
    <xf numFmtId="4" fontId="54" fillId="38" borderId="0" applyNumberFormat="0" applyProtection="0">
      <alignment horizontal="left" vertical="center" indent="1"/>
    </xf>
    <xf numFmtId="0" fontId="54" fillId="25" borderId="12" applyNumberFormat="0" applyProtection="0">
      <alignment horizontal="left" vertical="top" indent="1"/>
    </xf>
    <xf numFmtId="4" fontId="54" fillId="25" borderId="12" applyNumberFormat="0" applyProtection="0">
      <alignment vertical="center"/>
    </xf>
    <xf numFmtId="0" fontId="14" fillId="63" borderId="10" applyNumberFormat="0" applyFont="0" applyAlignment="0" applyProtection="0"/>
    <xf numFmtId="0" fontId="49" fillId="64" borderId="0" applyNumberFormat="0" applyBorder="0" applyAlignment="0" applyProtection="0"/>
    <xf numFmtId="0" fontId="143" fillId="0" borderId="100" applyNumberFormat="0" applyFill="0" applyAlignment="0" applyProtection="0"/>
    <xf numFmtId="0" fontId="120" fillId="0" borderId="0" applyNumberFormat="0" applyFill="0" applyBorder="0" applyAlignment="0" applyProtection="0"/>
    <xf numFmtId="0" fontId="121" fillId="0" borderId="98" applyNumberFormat="0" applyFill="0" applyAlignment="0" applyProtection="0"/>
    <xf numFmtId="0" fontId="45" fillId="109" borderId="0" applyNumberFormat="0" applyBorder="0" applyAlignment="0" applyProtection="0"/>
    <xf numFmtId="178" fontId="14" fillId="0" borderId="0" applyFont="0" applyFill="0" applyBorder="0" applyAlignment="0" applyProtection="0"/>
    <xf numFmtId="0" fontId="43" fillId="59" borderId="3" applyNumberFormat="0" applyAlignment="0" applyProtection="0"/>
    <xf numFmtId="0" fontId="139" fillId="58" borderId="0" applyNumberFormat="0" applyBorder="0" applyAlignment="0" applyProtection="0"/>
    <xf numFmtId="0" fontId="40" fillId="107" borderId="0" applyNumberFormat="0" applyBorder="0" applyAlignment="0" applyProtection="0"/>
    <xf numFmtId="0" fontId="40" fillId="106" borderId="0" applyNumberFormat="0" applyBorder="0" applyAlignment="0" applyProtection="0"/>
    <xf numFmtId="0" fontId="40" fillId="105" borderId="0" applyNumberFormat="0" applyBorder="0" applyAlignment="0" applyProtection="0"/>
    <xf numFmtId="0" fontId="40" fillId="59" borderId="0" applyNumberFormat="0" applyBorder="0" applyAlignment="0" applyProtection="0"/>
    <xf numFmtId="0" fontId="40" fillId="104" borderId="0" applyNumberFormat="0" applyBorder="0" applyAlignment="0" applyProtection="0"/>
    <xf numFmtId="0" fontId="40" fillId="103" borderId="0" applyNumberFormat="0" applyBorder="0" applyAlignment="0" applyProtection="0"/>
    <xf numFmtId="0" fontId="112" fillId="71" borderId="0" applyNumberFormat="0" applyBorder="0" applyAlignment="0" applyProtection="0"/>
    <xf numFmtId="0" fontId="112" fillId="21" borderId="0" applyNumberFormat="0" applyBorder="0" applyAlignment="0" applyProtection="0"/>
    <xf numFmtId="0" fontId="112" fillId="18" borderId="0" applyNumberFormat="0" applyBorder="0" applyAlignment="0" applyProtection="0"/>
    <xf numFmtId="0" fontId="112" fillId="71" borderId="0" applyNumberFormat="0" applyBorder="0" applyAlignment="0" applyProtection="0"/>
    <xf numFmtId="0" fontId="27" fillId="7" borderId="0" applyNumberFormat="0" applyBorder="0" applyAlignment="0" applyProtection="0"/>
    <xf numFmtId="0" fontId="27" fillId="71" borderId="0" applyNumberFormat="0" applyBorder="0" applyAlignment="0" applyProtection="0"/>
    <xf numFmtId="0" fontId="27" fillId="21" borderId="0" applyNumberFormat="0" applyBorder="0" applyAlignment="0" applyProtection="0"/>
    <xf numFmtId="0" fontId="27" fillId="18" borderId="0" applyNumberFormat="0" applyBorder="0" applyAlignment="0" applyProtection="0"/>
    <xf numFmtId="0" fontId="27" fillId="9" borderId="0" applyNumberFormat="0" applyBorder="0" applyAlignment="0" applyProtection="0"/>
    <xf numFmtId="0" fontId="27" fillId="71" borderId="0" applyNumberFormat="0" applyBorder="0" applyAlignment="0" applyProtection="0"/>
    <xf numFmtId="0" fontId="27" fillId="3" borderId="0" applyNumberFormat="0" applyBorder="0" applyAlignment="0" applyProtection="0"/>
    <xf numFmtId="0" fontId="27" fillId="8" borderId="0" applyNumberFormat="0" applyBorder="0" applyAlignment="0" applyProtection="0"/>
    <xf numFmtId="0" fontId="27" fillId="68" borderId="0" applyNumberFormat="0" applyBorder="0" applyAlignment="0" applyProtection="0"/>
    <xf numFmtId="0" fontId="27" fillId="26" borderId="0" applyNumberFormat="0" applyBorder="0" applyAlignment="0" applyProtection="0"/>
    <xf numFmtId="0" fontId="27" fillId="9" borderId="0" applyNumberFormat="0" applyBorder="0" applyAlignment="0" applyProtection="0"/>
    <xf numFmtId="0" fontId="27" fillId="38" borderId="0" applyNumberFormat="0" applyBorder="0" applyAlignment="0" applyProtection="0"/>
    <xf numFmtId="0" fontId="13" fillId="97" borderId="0" applyNumberFormat="0" applyBorder="0" applyAlignment="0" applyProtection="0"/>
    <xf numFmtId="0" fontId="13" fillId="93" borderId="0" applyNumberFormat="0" applyBorder="0" applyAlignment="0" applyProtection="0"/>
    <xf numFmtId="0" fontId="112" fillId="7" borderId="0" applyNumberFormat="0" applyBorder="0" applyAlignment="0" applyProtection="0"/>
    <xf numFmtId="0" fontId="13" fillId="96" borderId="0" applyNumberFormat="0" applyBorder="0" applyAlignment="0" applyProtection="0"/>
    <xf numFmtId="0" fontId="138" fillId="95" borderId="0" applyNumberFormat="0" applyBorder="0" applyAlignment="0" applyProtection="0"/>
    <xf numFmtId="0" fontId="138" fillId="91" borderId="0" applyNumberFormat="0" applyBorder="0" applyAlignment="0" applyProtection="0"/>
    <xf numFmtId="0" fontId="14" fillId="44" borderId="12" applyNumberFormat="0" applyProtection="0">
      <alignment horizontal="left" vertical="center" indent="1"/>
    </xf>
    <xf numFmtId="0" fontId="138" fillId="99" borderId="0" applyNumberFormat="0" applyBorder="0" applyAlignment="0" applyProtection="0"/>
    <xf numFmtId="0" fontId="13" fillId="88" borderId="0" applyNumberFormat="0" applyBorder="0" applyAlignment="0" applyProtection="0"/>
    <xf numFmtId="4" fontId="57" fillId="25" borderId="12" applyNumberFormat="0" applyProtection="0">
      <alignment vertical="center"/>
    </xf>
    <xf numFmtId="0" fontId="138" fillId="79" borderId="0" applyNumberFormat="0" applyBorder="0" applyAlignment="0" applyProtection="0"/>
    <xf numFmtId="0" fontId="142" fillId="64" borderId="2" applyNumberFormat="0" applyAlignment="0" applyProtection="0"/>
    <xf numFmtId="0" fontId="112" fillId="9" borderId="0" applyNumberFormat="0" applyBorder="0" applyAlignment="0" applyProtection="0"/>
    <xf numFmtId="0" fontId="13" fillId="78" borderId="96" applyNumberFormat="0" applyFont="0" applyAlignment="0" applyProtection="0"/>
    <xf numFmtId="0" fontId="13" fillId="92" borderId="0" applyNumberFormat="0" applyBorder="0" applyAlignment="0" applyProtection="0"/>
    <xf numFmtId="0" fontId="13" fillId="89" borderId="0" applyNumberFormat="0" applyBorder="0" applyAlignment="0" applyProtection="0"/>
    <xf numFmtId="0" fontId="13" fillId="85" borderId="0" applyNumberFormat="0" applyBorder="0" applyAlignment="0" applyProtection="0"/>
    <xf numFmtId="0" fontId="123" fillId="0" borderId="0" applyNumberFormat="0" applyFill="0" applyBorder="0" applyAlignment="0" applyProtection="0"/>
    <xf numFmtId="0" fontId="137" fillId="0" borderId="97" applyNumberFormat="0" applyFill="0" applyAlignment="0" applyProtection="0"/>
    <xf numFmtId="0" fontId="130" fillId="75" borderId="92" applyNumberFormat="0" applyAlignment="0" applyProtection="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4" fillId="0" borderId="0"/>
    <xf numFmtId="43" fontId="39" fillId="0" borderId="0" applyFont="0" applyFill="0" applyBorder="0" applyAlignment="0" applyProtection="0"/>
    <xf numFmtId="43" fontId="39" fillId="0" borderId="0" applyFont="0" applyFill="0" applyBorder="0" applyAlignment="0" applyProtection="0"/>
    <xf numFmtId="3" fontId="14" fillId="0" borderId="0" applyFont="0" applyFill="0" applyBorder="0" applyAlignment="0" applyProtection="0"/>
    <xf numFmtId="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applyFont="0" applyFill="0" applyBorder="0" applyAlignment="0" applyProtection="0"/>
    <xf numFmtId="14" fontId="14" fillId="0" borderId="0" applyFont="0" applyFill="0" applyBorder="0" applyAlignment="0" applyProtection="0"/>
    <xf numFmtId="14" fontId="14" fillId="0" borderId="0" applyFont="0" applyFill="0" applyBorder="0" applyAlignment="0" applyProtection="0"/>
    <xf numFmtId="2" fontId="14" fillId="0" borderId="0" applyFont="0" applyFill="0" applyBorder="0" applyAlignment="0" applyProtection="0"/>
    <xf numFmtId="2" fontId="14" fillId="0" borderId="0" applyFont="0" applyFill="0" applyBorder="0" applyAlignment="0" applyProtection="0"/>
    <xf numFmtId="38" fontId="15" fillId="23" borderId="0" applyNumberFormat="0" applyBorder="0" applyAlignment="0" applyProtection="0"/>
    <xf numFmtId="0" fontId="16" fillId="0" borderId="0" applyNumberFormat="0" applyFont="0" applyFill="0" applyBorder="0" applyProtection="0"/>
    <xf numFmtId="0" fontId="16" fillId="0" borderId="0" applyNumberFormat="0" applyFont="0" applyFill="0" applyBorder="0" applyProtection="0"/>
    <xf numFmtId="170" fontId="14" fillId="0" borderId="0">
      <protection locked="0"/>
    </xf>
    <xf numFmtId="170" fontId="14" fillId="0" borderId="0">
      <protection locked="0"/>
    </xf>
    <xf numFmtId="170" fontId="14" fillId="0" borderId="0">
      <protection locked="0"/>
    </xf>
    <xf numFmtId="170" fontId="14" fillId="0" borderId="0">
      <protection locked="0"/>
    </xf>
    <xf numFmtId="10" fontId="15" fillId="24" borderId="8"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4" fillId="0" borderId="0"/>
    <xf numFmtId="10" fontId="14" fillId="0" borderId="0" applyFont="0" applyFill="0" applyBorder="0" applyAlignment="0" applyProtection="0"/>
    <xf numFmtId="10"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14" fillId="0" borderId="17" applyNumberFormat="0" applyFill="0" applyBorder="0" applyAlignment="0" applyProtection="0"/>
    <xf numFmtId="0" fontId="14" fillId="0" borderId="17" applyNumberFormat="0" applyFill="0" applyBorder="0" applyAlignment="0" applyProtection="0"/>
    <xf numFmtId="37" fontId="15" fillId="27" borderId="0" applyNumberFormat="0" applyBorder="0" applyAlignment="0" applyProtection="0"/>
    <xf numFmtId="0" fontId="14" fillId="0" borderId="0"/>
    <xf numFmtId="0" fontId="11" fillId="0" borderId="0"/>
    <xf numFmtId="43" fontId="11" fillId="0" borderId="0" applyFont="0" applyFill="0" applyBorder="0" applyAlignment="0" applyProtection="0"/>
    <xf numFmtId="0" fontId="10" fillId="0" borderId="0"/>
    <xf numFmtId="9"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3" fontId="148" fillId="0" borderId="0" applyFont="0" applyFill="0" applyBorder="0" applyAlignment="0" applyProtection="0"/>
    <xf numFmtId="44" fontId="148" fillId="0" borderId="0" applyFont="0" applyFill="0" applyBorder="0" applyAlignment="0" applyProtection="0"/>
    <xf numFmtId="0" fontId="148" fillId="0" borderId="0" applyFont="0" applyFill="0" applyBorder="0" applyAlignment="0" applyProtection="0"/>
    <xf numFmtId="14" fontId="148" fillId="0" borderId="0" applyFont="0" applyFill="0" applyBorder="0" applyAlignment="0" applyProtection="0"/>
    <xf numFmtId="2"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170" fontId="148" fillId="0" borderId="0">
      <protection locked="0"/>
    </xf>
    <xf numFmtId="43" fontId="148" fillId="0" borderId="0" applyFont="0" applyFill="0" applyBorder="0" applyAlignment="0" applyProtection="0"/>
    <xf numFmtId="170" fontId="148" fillId="0" borderId="0">
      <protection locked="0"/>
    </xf>
    <xf numFmtId="9" fontId="148" fillId="0" borderId="0" applyFont="0" applyFill="0" applyBorder="0" applyAlignment="0" applyProtection="0"/>
    <xf numFmtId="0" fontId="9" fillId="0" borderId="0"/>
    <xf numFmtId="0" fontId="9" fillId="0" borderId="0"/>
    <xf numFmtId="0" fontId="148" fillId="26" borderId="10" applyNumberFormat="0" applyFont="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10" fontId="148" fillId="0" borderId="0" applyFont="0" applyFill="0" applyBorder="0" applyAlignment="0" applyProtection="0"/>
    <xf numFmtId="9" fontId="148" fillId="0" borderId="0" applyFont="0" applyFill="0" applyBorder="0" applyAlignment="0" applyProtection="0"/>
    <xf numFmtId="0" fontId="148" fillId="0" borderId="17" applyNumberForma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9" fontId="148" fillId="0" borderId="0" applyFont="0" applyFill="0" applyBorder="0" applyAlignment="0" applyProtection="0"/>
    <xf numFmtId="43" fontId="148" fillId="0" borderId="0" applyFont="0" applyFill="0" applyBorder="0" applyAlignment="0" applyProtection="0"/>
    <xf numFmtId="9"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0" fontId="8" fillId="0" borderId="0"/>
    <xf numFmtId="0" fontId="8" fillId="0" borderId="0"/>
    <xf numFmtId="9" fontId="148" fillId="0" borderId="0" applyFont="0" applyFill="0" applyBorder="0" applyAlignment="0" applyProtection="0"/>
    <xf numFmtId="9"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0" fontId="7" fillId="0" borderId="0"/>
    <xf numFmtId="0" fontId="7" fillId="0" borderId="0"/>
    <xf numFmtId="9" fontId="148" fillId="0" borderId="0" applyFont="0" applyFill="0" applyBorder="0" applyAlignment="0" applyProtection="0"/>
    <xf numFmtId="0" fontId="14" fillId="0" borderId="0"/>
    <xf numFmtId="0" fontId="14" fillId="0" borderId="0"/>
    <xf numFmtId="43" fontId="6" fillId="0" borderId="0" applyFont="0" applyFill="0" applyBorder="0" applyAlignment="0" applyProtection="0"/>
    <xf numFmtId="44"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0" fontId="14" fillId="0" borderId="0"/>
    <xf numFmtId="0" fontId="5" fillId="0" borderId="0"/>
    <xf numFmtId="0" fontId="5" fillId="0" borderId="0"/>
    <xf numFmtId="0" fontId="5" fillId="0" borderId="0"/>
    <xf numFmtId="0" fontId="5" fillId="0" borderId="0"/>
    <xf numFmtId="0" fontId="14" fillId="0" borderId="0"/>
    <xf numFmtId="0" fontId="20" fillId="0" borderId="0"/>
    <xf numFmtId="0" fontId="119" fillId="0" borderId="0"/>
    <xf numFmtId="0" fontId="39" fillId="0" borderId="0"/>
    <xf numFmtId="0" fontId="4" fillId="0" borderId="0"/>
    <xf numFmtId="0" fontId="172" fillId="0" borderId="0"/>
    <xf numFmtId="0" fontId="172" fillId="0" borderId="0"/>
    <xf numFmtId="0" fontId="4" fillId="0" borderId="0"/>
    <xf numFmtId="0" fontId="172" fillId="0" borderId="0"/>
    <xf numFmtId="0" fontId="172" fillId="0" borderId="0"/>
    <xf numFmtId="0" fontId="173" fillId="0" borderId="0"/>
    <xf numFmtId="0" fontId="3" fillId="0" borderId="0"/>
    <xf numFmtId="0" fontId="172" fillId="0" borderId="0"/>
    <xf numFmtId="0" fontId="172" fillId="0" borderId="0"/>
    <xf numFmtId="0" fontId="172" fillId="0" borderId="0"/>
    <xf numFmtId="0" fontId="4" fillId="0" borderId="0"/>
    <xf numFmtId="0" fontId="172" fillId="0" borderId="0"/>
    <xf numFmtId="0" fontId="3" fillId="0" borderId="0"/>
    <xf numFmtId="0" fontId="172" fillId="0" borderId="0"/>
    <xf numFmtId="0" fontId="172" fillId="0" borderId="0"/>
    <xf numFmtId="43" fontId="172" fillId="0" borderId="0" applyFont="0" applyFill="0" applyBorder="0" applyAlignment="0" applyProtection="0"/>
    <xf numFmtId="0" fontId="3" fillId="0" borderId="0"/>
    <xf numFmtId="0" fontId="172" fillId="0" borderId="0"/>
    <xf numFmtId="0" fontId="2" fillId="0" borderId="0"/>
    <xf numFmtId="0" fontId="2" fillId="0" borderId="0"/>
    <xf numFmtId="43" fontId="172" fillId="0" borderId="0" applyFont="0" applyFill="0" applyBorder="0" applyAlignment="0" applyProtection="0"/>
    <xf numFmtId="0" fontId="2" fillId="0" borderId="0"/>
    <xf numFmtId="43" fontId="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183" fillId="0" borderId="0"/>
    <xf numFmtId="0" fontId="1" fillId="0" borderId="0"/>
    <xf numFmtId="0" fontId="173" fillId="0" borderId="0"/>
    <xf numFmtId="0" fontId="172" fillId="0" borderId="0"/>
  </cellStyleXfs>
  <cellXfs count="1619">
    <xf numFmtId="0" fontId="0" fillId="0" borderId="0" xfId="0"/>
    <xf numFmtId="0" fontId="19" fillId="0" borderId="0" xfId="0" applyFont="1"/>
    <xf numFmtId="0" fontId="34" fillId="0" borderId="0" xfId="0" applyFont="1" applyFill="1"/>
    <xf numFmtId="0" fontId="19" fillId="0" borderId="0" xfId="0" applyFont="1" applyFill="1"/>
    <xf numFmtId="0" fontId="19" fillId="0" borderId="0" xfId="0" applyFont="1" applyFill="1" applyBorder="1"/>
    <xf numFmtId="0" fontId="19" fillId="0" borderId="0" xfId="0" applyFont="1" applyBorder="1"/>
    <xf numFmtId="0" fontId="34" fillId="0" borderId="0" xfId="0" applyFont="1"/>
    <xf numFmtId="164" fontId="19" fillId="0" borderId="0" xfId="0" applyNumberFormat="1" applyFont="1" applyFill="1"/>
    <xf numFmtId="0" fontId="19" fillId="0" borderId="8" xfId="0" applyFont="1" applyBorder="1" applyAlignment="1">
      <alignment horizontal="center"/>
    </xf>
    <xf numFmtId="0" fontId="19" fillId="0" borderId="0" xfId="0" applyFont="1" applyAlignment="1">
      <alignment horizontal="center"/>
    </xf>
    <xf numFmtId="164" fontId="34" fillId="0" borderId="0" xfId="0" applyNumberFormat="1" applyFont="1" applyFill="1" applyBorder="1" applyAlignment="1">
      <alignment horizontal="center" vertical="center" wrapText="1"/>
    </xf>
    <xf numFmtId="0" fontId="19" fillId="0" borderId="0" xfId="0" applyFont="1" applyFill="1" applyBorder="1" applyAlignment="1">
      <alignment vertical="center"/>
    </xf>
    <xf numFmtId="0" fontId="19" fillId="0" borderId="0" xfId="0" applyFont="1" applyFill="1" applyBorder="1" applyAlignment="1">
      <alignment wrapText="1"/>
    </xf>
    <xf numFmtId="167" fontId="19" fillId="0" borderId="8" xfId="51" applyNumberFormat="1" applyFont="1" applyFill="1" applyBorder="1"/>
    <xf numFmtId="165" fontId="19" fillId="0" borderId="0" xfId="0" applyNumberFormat="1" applyFont="1" applyFill="1" applyBorder="1"/>
    <xf numFmtId="164" fontId="19" fillId="0" borderId="0" xfId="0" applyNumberFormat="1" applyFont="1" applyFill="1" applyBorder="1"/>
    <xf numFmtId="165" fontId="19" fillId="0" borderId="0" xfId="0" applyNumberFormat="1" applyFont="1" applyFill="1"/>
    <xf numFmtId="165" fontId="19" fillId="0" borderId="0" xfId="0" applyNumberFormat="1" applyFont="1" applyFill="1" applyBorder="1" applyAlignment="1">
      <alignment horizontal="left" vertical="top" wrapText="1"/>
    </xf>
    <xf numFmtId="165" fontId="19" fillId="0" borderId="0" xfId="0" applyNumberFormat="1" applyFont="1" applyFill="1" applyBorder="1" applyAlignment="1">
      <alignment horizontal="justify" vertical="top" wrapText="1"/>
    </xf>
    <xf numFmtId="164" fontId="19" fillId="0" borderId="0" xfId="0" applyNumberFormat="1" applyFont="1" applyFill="1" applyBorder="1" applyAlignment="1">
      <alignment horizontal="justify" vertical="top" wrapText="1"/>
    </xf>
    <xf numFmtId="165" fontId="19" fillId="0" borderId="0" xfId="0" applyNumberFormat="1" applyFont="1" applyFill="1" applyBorder="1" applyAlignment="1">
      <alignment horizontal="left"/>
    </xf>
    <xf numFmtId="0" fontId="19" fillId="0" borderId="0" xfId="0" applyFont="1" applyFill="1" applyAlignment="1">
      <alignment vertical="center"/>
    </xf>
    <xf numFmtId="0" fontId="34" fillId="23" borderId="8" xfId="0" applyFont="1" applyFill="1" applyBorder="1" applyAlignment="1">
      <alignment vertical="top" wrapText="1"/>
    </xf>
    <xf numFmtId="166" fontId="19" fillId="0" borderId="45" xfId="31" applyNumberFormat="1" applyFont="1" applyFill="1" applyBorder="1"/>
    <xf numFmtId="166" fontId="19" fillId="0" borderId="8" xfId="31" applyNumberFormat="1" applyFont="1" applyFill="1" applyBorder="1"/>
    <xf numFmtId="0" fontId="34" fillId="0" borderId="0" xfId="0" applyFont="1" applyFill="1" applyBorder="1"/>
    <xf numFmtId="0" fontId="34" fillId="0" borderId="0" xfId="0" applyFont="1" applyBorder="1"/>
    <xf numFmtId="0" fontId="19" fillId="0" borderId="0" xfId="0" applyFont="1" applyAlignment="1">
      <alignment vertical="center"/>
    </xf>
    <xf numFmtId="0" fontId="19" fillId="0" borderId="0" xfId="0" applyNumberFormat="1" applyFont="1" applyFill="1" applyAlignment="1">
      <alignment wrapText="1" readingOrder="1"/>
    </xf>
    <xf numFmtId="0" fontId="34" fillId="0" borderId="8" xfId="0" applyFont="1" applyBorder="1"/>
    <xf numFmtId="166" fontId="19" fillId="39" borderId="8" xfId="31" applyNumberFormat="1" applyFont="1" applyFill="1" applyBorder="1"/>
    <xf numFmtId="0" fontId="19" fillId="0" borderId="8" xfId="0" applyFont="1" applyFill="1" applyBorder="1" applyAlignment="1">
      <alignment horizontal="left"/>
    </xf>
    <xf numFmtId="166" fontId="19" fillId="0" borderId="8" xfId="31" applyNumberFormat="1" applyFont="1" applyFill="1" applyBorder="1" applyAlignment="1"/>
    <xf numFmtId="166" fontId="19" fillId="0" borderId="0" xfId="31" applyNumberFormat="1" applyFont="1" applyFill="1" applyBorder="1" applyAlignment="1"/>
    <xf numFmtId="166" fontId="37" fillId="23" borderId="8" xfId="31" applyNumberFormat="1" applyFont="1" applyFill="1" applyBorder="1" applyAlignment="1">
      <alignment vertical="top" wrapText="1"/>
    </xf>
    <xf numFmtId="166" fontId="37" fillId="23" borderId="8" xfId="31" applyNumberFormat="1" applyFont="1" applyFill="1" applyBorder="1" applyAlignment="1"/>
    <xf numFmtId="166" fontId="19" fillId="39" borderId="0" xfId="31" applyNumberFormat="1" applyFont="1" applyFill="1" applyBorder="1"/>
    <xf numFmtId="166" fontId="19" fillId="0" borderId="0" xfId="31" applyNumberFormat="1" applyFont="1"/>
    <xf numFmtId="44" fontId="19" fillId="0" borderId="0" xfId="51" applyFont="1"/>
    <xf numFmtId="0" fontId="34" fillId="0" borderId="8" xfId="0" applyFont="1" applyFill="1" applyBorder="1" applyAlignment="1">
      <alignment horizontal="justify" wrapText="1"/>
    </xf>
    <xf numFmtId="0" fontId="34" fillId="0" borderId="47" xfId="0" applyFont="1" applyBorder="1"/>
    <xf numFmtId="43" fontId="19" fillId="0" borderId="0" xfId="0" applyNumberFormat="1" applyFont="1"/>
    <xf numFmtId="43" fontId="19" fillId="0" borderId="0" xfId="31" applyFont="1"/>
    <xf numFmtId="168" fontId="19" fillId="0" borderId="0" xfId="0" applyNumberFormat="1" applyFont="1"/>
    <xf numFmtId="43" fontId="19" fillId="0" borderId="0" xfId="31" applyFont="1" applyFill="1"/>
    <xf numFmtId="0" fontId="19" fillId="0" borderId="0" xfId="0" applyFont="1" applyFill="1" applyAlignment="1"/>
    <xf numFmtId="0" fontId="34" fillId="0" borderId="8" xfId="0" applyFont="1" applyFill="1" applyBorder="1" applyAlignment="1">
      <alignment horizontal="left"/>
    </xf>
    <xf numFmtId="0" fontId="19" fillId="0" borderId="50" xfId="0" applyFont="1" applyFill="1" applyBorder="1" applyAlignment="1">
      <alignment horizontal="center" wrapText="1"/>
    </xf>
    <xf numFmtId="0" fontId="19" fillId="0" borderId="8" xfId="0" applyFont="1" applyFill="1" applyBorder="1" applyAlignment="1">
      <alignment horizontal="left" wrapText="1"/>
    </xf>
    <xf numFmtId="0" fontId="19" fillId="0" borderId="26" xfId="133" applyFont="1" applyBorder="1"/>
    <xf numFmtId="44" fontId="34" fillId="23" borderId="62" xfId="51" applyFont="1" applyFill="1" applyBorder="1" applyAlignment="1">
      <alignment vertical="top" wrapText="1"/>
    </xf>
    <xf numFmtId="0" fontId="34" fillId="0" borderId="54" xfId="0" applyFont="1" applyFill="1" applyBorder="1" applyAlignment="1">
      <alignment vertical="top" wrapText="1"/>
    </xf>
    <xf numFmtId="44" fontId="34" fillId="0" borderId="0" xfId="51" applyFont="1" applyBorder="1"/>
    <xf numFmtId="166" fontId="19" fillId="0" borderId="0" xfId="0" applyNumberFormat="1" applyFont="1"/>
    <xf numFmtId="0" fontId="19" fillId="0" borderId="8" xfId="0" applyFont="1" applyFill="1" applyBorder="1" applyAlignment="1">
      <alignment horizontal="center" wrapText="1"/>
    </xf>
    <xf numFmtId="3" fontId="19" fillId="0" borderId="0" xfId="0" applyNumberFormat="1" applyFont="1" applyFill="1"/>
    <xf numFmtId="167" fontId="19" fillId="49" borderId="8" xfId="51" applyNumberFormat="1" applyFont="1" applyFill="1" applyBorder="1"/>
    <xf numFmtId="167" fontId="19" fillId="0" borderId="8" xfId="51" applyNumberFormat="1" applyFont="1" applyFill="1" applyBorder="1" applyAlignment="1" applyProtection="1">
      <alignment wrapText="1"/>
      <protection locked="0"/>
    </xf>
    <xf numFmtId="0" fontId="38" fillId="0" borderId="0" xfId="0" applyFont="1"/>
    <xf numFmtId="0" fontId="0" fillId="0" borderId="0" xfId="0"/>
    <xf numFmtId="0" fontId="19" fillId="0" borderId="0" xfId="0" applyFont="1" applyFill="1" applyBorder="1" applyAlignment="1">
      <alignment wrapText="1"/>
    </xf>
    <xf numFmtId="0" fontId="14" fillId="0" borderId="0" xfId="0" applyFont="1" applyFill="1"/>
    <xf numFmtId="0" fontId="14" fillId="0" borderId="0" xfId="0" applyFont="1"/>
    <xf numFmtId="3" fontId="0" fillId="0" borderId="0" xfId="0" applyNumberFormat="1"/>
    <xf numFmtId="0" fontId="0" fillId="0" borderId="0" xfId="0" applyBorder="1"/>
    <xf numFmtId="0" fontId="53" fillId="0" borderId="0" xfId="0" applyFont="1" applyBorder="1" applyAlignment="1">
      <alignment horizontal="center" wrapText="1"/>
    </xf>
    <xf numFmtId="3" fontId="19" fillId="0" borderId="0" xfId="0" applyNumberFormat="1" applyFont="1"/>
    <xf numFmtId="0" fontId="14" fillId="0" borderId="0" xfId="328" applyFont="1" applyFill="1"/>
    <xf numFmtId="3" fontId="14" fillId="0" borderId="0" xfId="328" applyNumberFormat="1" applyFont="1" applyFill="1"/>
    <xf numFmtId="3" fontId="14" fillId="0" borderId="0" xfId="0" applyNumberFormat="1" applyFont="1" applyBorder="1"/>
    <xf numFmtId="3" fontId="14" fillId="0" borderId="0" xfId="0" applyNumberFormat="1" applyFont="1" applyFill="1" applyBorder="1"/>
    <xf numFmtId="174" fontId="38" fillId="0" borderId="0" xfId="0" applyNumberFormat="1" applyFont="1" applyFill="1" applyBorder="1" applyAlignment="1">
      <alignment horizontal="center"/>
    </xf>
    <xf numFmtId="0" fontId="34" fillId="0" borderId="0" xfId="0" applyFont="1" applyAlignment="1">
      <alignment wrapText="1"/>
    </xf>
    <xf numFmtId="9" fontId="19" fillId="0" borderId="0" xfId="0" applyNumberFormat="1" applyFont="1" applyFill="1"/>
    <xf numFmtId="0" fontId="88" fillId="0" borderId="0" xfId="0" applyFont="1" applyAlignment="1">
      <alignment vertical="center"/>
    </xf>
    <xf numFmtId="0" fontId="14" fillId="0" borderId="8" xfId="0" applyFont="1" applyBorder="1"/>
    <xf numFmtId="0" fontId="38" fillId="23" borderId="8" xfId="0" applyFont="1" applyFill="1" applyBorder="1"/>
    <xf numFmtId="0" fontId="38" fillId="0" borderId="8" xfId="0" applyFont="1" applyBorder="1"/>
    <xf numFmtId="0" fontId="34" fillId="42" borderId="63" xfId="0" applyFont="1" applyFill="1" applyBorder="1" applyAlignment="1"/>
    <xf numFmtId="0" fontId="19" fillId="42" borderId="45" xfId="0" applyFont="1" applyFill="1" applyBorder="1" applyAlignment="1"/>
    <xf numFmtId="0" fontId="34" fillId="0" borderId="40" xfId="0" applyFont="1" applyBorder="1"/>
    <xf numFmtId="0" fontId="25" fillId="0" borderId="18" xfId="0" applyFont="1" applyBorder="1"/>
    <xf numFmtId="0" fontId="34" fillId="0" borderId="52" xfId="0" applyFont="1" applyBorder="1"/>
    <xf numFmtId="0" fontId="34" fillId="0" borderId="20" xfId="0" applyFont="1" applyBorder="1"/>
    <xf numFmtId="166" fontId="19" fillId="39" borderId="20" xfId="31" applyNumberFormat="1" applyFont="1" applyFill="1" applyBorder="1"/>
    <xf numFmtId="166" fontId="19" fillId="0" borderId="20" xfId="31" applyNumberFormat="1" applyFont="1" applyFill="1" applyBorder="1"/>
    <xf numFmtId="175" fontId="19" fillId="0" borderId="20" xfId="31" applyNumberFormat="1" applyFont="1" applyFill="1" applyBorder="1"/>
    <xf numFmtId="175" fontId="19" fillId="0" borderId="8" xfId="31" applyNumberFormat="1" applyFont="1" applyFill="1" applyBorder="1"/>
    <xf numFmtId="0" fontId="34" fillId="0" borderId="63" xfId="0" applyFont="1" applyBorder="1"/>
    <xf numFmtId="0" fontId="34" fillId="0" borderId="45" xfId="0" applyFont="1" applyBorder="1"/>
    <xf numFmtId="175" fontId="19" fillId="0" borderId="45" xfId="31" applyNumberFormat="1" applyFont="1" applyFill="1" applyBorder="1"/>
    <xf numFmtId="0" fontId="34" fillId="0" borderId="18" xfId="0" applyFont="1" applyBorder="1"/>
    <xf numFmtId="0" fontId="19" fillId="0" borderId="63" xfId="0" applyFont="1" applyFill="1" applyBorder="1" applyAlignment="1">
      <alignment horizontal="left"/>
    </xf>
    <xf numFmtId="0" fontId="19" fillId="0" borderId="45" xfId="0" applyFont="1" applyFill="1" applyBorder="1" applyAlignment="1">
      <alignment horizontal="left"/>
    </xf>
    <xf numFmtId="166" fontId="19" fillId="0" borderId="45" xfId="31" applyNumberFormat="1" applyFont="1" applyFill="1" applyBorder="1" applyAlignment="1"/>
    <xf numFmtId="0" fontId="19" fillId="0" borderId="45" xfId="133" applyFont="1" applyFill="1" applyBorder="1"/>
    <xf numFmtId="0" fontId="34" fillId="0" borderId="40" xfId="0" applyFont="1" applyFill="1" applyBorder="1"/>
    <xf numFmtId="0" fontId="34" fillId="0" borderId="18" xfId="0" applyFont="1" applyFill="1" applyBorder="1" applyAlignment="1">
      <alignment horizontal="left"/>
    </xf>
    <xf numFmtId="166" fontId="34" fillId="0" borderId="18" xfId="31" applyNumberFormat="1" applyFont="1" applyFill="1" applyBorder="1" applyAlignment="1"/>
    <xf numFmtId="0" fontId="34" fillId="0" borderId="8" xfId="0" applyNumberFormat="1" applyFont="1" applyFill="1" applyBorder="1" applyAlignment="1">
      <alignment horizontal="center" wrapText="1" readingOrder="1"/>
    </xf>
    <xf numFmtId="166" fontId="37" fillId="0" borderId="8" xfId="31" applyNumberFormat="1" applyFont="1" applyFill="1" applyBorder="1" applyAlignment="1">
      <alignment vertical="top" wrapText="1"/>
    </xf>
    <xf numFmtId="0" fontId="60" fillId="0" borderId="0" xfId="0" applyFont="1" applyAlignment="1">
      <alignment horizontal="centerContinuous" vertical="center"/>
    </xf>
    <xf numFmtId="0" fontId="60" fillId="0" borderId="0" xfId="0" applyFont="1"/>
    <xf numFmtId="0" fontId="65" fillId="0" borderId="0" xfId="0" applyFont="1"/>
    <xf numFmtId="0" fontId="93" fillId="50" borderId="8" xfId="0" applyFont="1" applyFill="1" applyBorder="1" applyAlignment="1">
      <alignment horizontal="center" wrapText="1"/>
    </xf>
    <xf numFmtId="0" fontId="93" fillId="50" borderId="48" xfId="0" applyFont="1" applyFill="1" applyBorder="1" applyAlignment="1">
      <alignment horizontal="center" wrapText="1"/>
    </xf>
    <xf numFmtId="0" fontId="65" fillId="0" borderId="8" xfId="0" applyFont="1" applyFill="1" applyBorder="1" applyAlignment="1">
      <alignment horizontal="justify" vertical="top" wrapText="1"/>
    </xf>
    <xf numFmtId="0" fontId="38" fillId="23" borderId="45" xfId="0" applyFont="1" applyFill="1" applyBorder="1" applyAlignment="1">
      <alignment horizontal="center"/>
    </xf>
    <xf numFmtId="0" fontId="38" fillId="23" borderId="43" xfId="0" applyFont="1" applyFill="1" applyBorder="1"/>
    <xf numFmtId="0" fontId="14" fillId="23" borderId="43" xfId="0" applyFont="1" applyFill="1" applyBorder="1"/>
    <xf numFmtId="0" fontId="14" fillId="23" borderId="5" xfId="0" applyFont="1" applyFill="1" applyBorder="1"/>
    <xf numFmtId="0" fontId="14" fillId="23" borderId="51" xfId="0" applyFont="1" applyFill="1" applyBorder="1"/>
    <xf numFmtId="9" fontId="0" fillId="0" borderId="20" xfId="145" applyFont="1" applyFill="1" applyBorder="1"/>
    <xf numFmtId="167" fontId="0" fillId="0" borderId="8" xfId="52" applyNumberFormat="1" applyFont="1" applyFill="1" applyBorder="1"/>
    <xf numFmtId="0" fontId="14" fillId="49" borderId="8" xfId="0" applyFont="1" applyFill="1" applyBorder="1"/>
    <xf numFmtId="167" fontId="14" fillId="0" borderId="8" xfId="52" applyNumberFormat="1" applyFont="1" applyFill="1" applyBorder="1"/>
    <xf numFmtId="0" fontId="38" fillId="0" borderId="45" xfId="0" applyFont="1" applyBorder="1"/>
    <xf numFmtId="0" fontId="14" fillId="0" borderId="20" xfId="0" applyFont="1" applyBorder="1"/>
    <xf numFmtId="0" fontId="14" fillId="0" borderId="8" xfId="0" applyFont="1" applyBorder="1" applyAlignment="1">
      <alignment wrapText="1"/>
    </xf>
    <xf numFmtId="0" fontId="38" fillId="0" borderId="20" xfId="0" applyFont="1" applyBorder="1"/>
    <xf numFmtId="0" fontId="60" fillId="0" borderId="32" xfId="0" applyFont="1" applyFill="1" applyBorder="1" applyAlignment="1">
      <alignment horizontal="center" wrapText="1"/>
    </xf>
    <xf numFmtId="0" fontId="60" fillId="0" borderId="0" xfId="0" applyFont="1" applyBorder="1" applyAlignment="1">
      <alignment horizontal="center" wrapText="1"/>
    </xf>
    <xf numFmtId="0" fontId="60" fillId="0" borderId="8" xfId="0" applyFont="1" applyFill="1" applyBorder="1" applyAlignment="1">
      <alignment horizontal="center" wrapText="1"/>
    </xf>
    <xf numFmtId="0" fontId="60" fillId="0" borderId="8" xfId="0" applyFont="1" applyBorder="1" applyAlignment="1">
      <alignment horizontal="center" wrapText="1"/>
    </xf>
    <xf numFmtId="0" fontId="38" fillId="0" borderId="0" xfId="0" applyFont="1" applyAlignment="1">
      <alignment horizontal="centerContinuous"/>
    </xf>
    <xf numFmtId="0" fontId="14" fillId="23" borderId="43" xfId="332" applyFont="1" applyFill="1" applyBorder="1" applyAlignment="1">
      <alignment horizontal="center" vertical="top" wrapText="1"/>
    </xf>
    <xf numFmtId="0" fontId="38" fillId="0" borderId="47" xfId="332" applyFont="1" applyFill="1" applyBorder="1" applyAlignment="1">
      <alignment horizontal="justify" vertical="top" wrapText="1"/>
    </xf>
    <xf numFmtId="0" fontId="14" fillId="0" borderId="8" xfId="332" applyFont="1" applyFill="1" applyBorder="1" applyAlignment="1">
      <alignment horizontal="center" vertical="top" wrapText="1"/>
    </xf>
    <xf numFmtId="0" fontId="14" fillId="0" borderId="54" xfId="332" applyFont="1" applyFill="1" applyBorder="1" applyAlignment="1">
      <alignment horizontal="justify" vertical="top" wrapText="1"/>
    </xf>
    <xf numFmtId="0" fontId="14" fillId="0" borderId="37" xfId="332" applyFont="1" applyFill="1" applyBorder="1" applyAlignment="1">
      <alignment horizontal="justify" vertical="top" wrapText="1"/>
    </xf>
    <xf numFmtId="0" fontId="38" fillId="23" borderId="54" xfId="332" applyFont="1" applyFill="1" applyBorder="1" applyAlignment="1">
      <alignment vertical="top" wrapText="1"/>
    </xf>
    <xf numFmtId="0" fontId="14" fillId="0" borderId="20" xfId="332" applyFont="1" applyFill="1" applyBorder="1" applyAlignment="1">
      <alignment horizontal="center" vertical="top" wrapText="1"/>
    </xf>
    <xf numFmtId="0" fontId="14" fillId="0" borderId="47" xfId="332" applyFont="1" applyFill="1" applyBorder="1" applyAlignment="1">
      <alignment horizontal="justify" vertical="top" wrapText="1"/>
    </xf>
    <xf numFmtId="0" fontId="14" fillId="0" borderId="8" xfId="332" applyFont="1" applyFill="1" applyBorder="1" applyAlignment="1">
      <alignment horizontal="left" vertical="top" wrapText="1"/>
    </xf>
    <xf numFmtId="0" fontId="14" fillId="0" borderId="47" xfId="332" applyFont="1" applyFill="1" applyBorder="1"/>
    <xf numFmtId="0" fontId="14" fillId="0" borderId="54" xfId="332" applyFont="1" applyFill="1" applyBorder="1" applyAlignment="1">
      <alignment vertical="top" wrapText="1"/>
    </xf>
    <xf numFmtId="0" fontId="14" fillId="0" borderId="44" xfId="0" applyFont="1" applyBorder="1"/>
    <xf numFmtId="0" fontId="14" fillId="0" borderId="43" xfId="332" applyFont="1" applyFill="1" applyBorder="1" applyAlignment="1">
      <alignment horizontal="center" vertical="top" wrapText="1"/>
    </xf>
    <xf numFmtId="0" fontId="14" fillId="0" borderId="47" xfId="0" applyFont="1" applyFill="1" applyBorder="1"/>
    <xf numFmtId="0" fontId="98" fillId="0" borderId="0" xfId="0" applyFont="1" applyFill="1"/>
    <xf numFmtId="0" fontId="0" fillId="0" borderId="0" xfId="0"/>
    <xf numFmtId="0" fontId="20" fillId="0" borderId="0" xfId="0" applyFont="1" applyAlignment="1">
      <alignment horizontal="centerContinuous"/>
    </xf>
    <xf numFmtId="166" fontId="19" fillId="0" borderId="0" xfId="31" applyNumberFormat="1" applyFont="1" applyFill="1" applyBorder="1" applyAlignment="1">
      <alignment vertical="top" wrapText="1"/>
    </xf>
    <xf numFmtId="9" fontId="19" fillId="0" borderId="0" xfId="331" applyNumberFormat="1" applyFont="1" applyFill="1" applyBorder="1" applyAlignment="1">
      <alignment vertical="top" wrapText="1"/>
    </xf>
    <xf numFmtId="0" fontId="0" fillId="0" borderId="0" xfId="0"/>
    <xf numFmtId="0" fontId="19" fillId="0" borderId="0" xfId="0" applyFont="1" applyFill="1" applyAlignment="1">
      <alignment wrapText="1"/>
    </xf>
    <xf numFmtId="0" fontId="146" fillId="0" borderId="0" xfId="0" applyFont="1"/>
    <xf numFmtId="10" fontId="146" fillId="0" borderId="0" xfId="0" applyNumberFormat="1" applyFont="1"/>
    <xf numFmtId="10" fontId="19" fillId="0" borderId="0" xfId="0" applyNumberFormat="1" applyFont="1"/>
    <xf numFmtId="167" fontId="38" fillId="0" borderId="45" xfId="0" applyNumberFormat="1" applyFont="1" applyBorder="1"/>
    <xf numFmtId="167" fontId="38" fillId="0" borderId="20" xfId="0" applyNumberFormat="1" applyFont="1" applyBorder="1"/>
    <xf numFmtId="9" fontId="38" fillId="0" borderId="20" xfId="145" applyFont="1" applyFill="1" applyBorder="1"/>
    <xf numFmtId="0" fontId="14" fillId="0" borderId="79" xfId="332" applyFont="1" applyFill="1" applyBorder="1" applyAlignment="1">
      <alignment horizontal="center" vertical="top" wrapText="1"/>
    </xf>
    <xf numFmtId="0" fontId="38" fillId="23" borderId="8" xfId="332" applyFont="1" applyFill="1" applyBorder="1" applyAlignment="1">
      <alignment vertical="top" wrapText="1"/>
    </xf>
    <xf numFmtId="167" fontId="34" fillId="49" borderId="8" xfId="51" applyNumberFormat="1" applyFont="1" applyFill="1" applyBorder="1"/>
    <xf numFmtId="165" fontId="34" fillId="0" borderId="0" xfId="0" applyNumberFormat="1" applyFont="1" applyFill="1" applyBorder="1"/>
    <xf numFmtId="167" fontId="34" fillId="0" borderId="8" xfId="51" applyNumberFormat="1" applyFont="1" applyFill="1" applyBorder="1"/>
    <xf numFmtId="0" fontId="34" fillId="0" borderId="8" xfId="0" applyFont="1" applyFill="1" applyBorder="1" applyAlignment="1">
      <alignment horizontal="left" wrapText="1"/>
    </xf>
    <xf numFmtId="166" fontId="34" fillId="39" borderId="18" xfId="31" applyNumberFormat="1" applyFont="1" applyFill="1" applyBorder="1"/>
    <xf numFmtId="166" fontId="19" fillId="49" borderId="8" xfId="31" applyNumberFormat="1" applyFont="1" applyFill="1" applyBorder="1" applyAlignment="1">
      <alignment horizontal="center" wrapText="1"/>
    </xf>
    <xf numFmtId="166" fontId="14" fillId="0" borderId="47" xfId="31" applyNumberFormat="1" applyFont="1" applyBorder="1"/>
    <xf numFmtId="2" fontId="19" fillId="0" borderId="8" xfId="31" applyNumberFormat="1" applyFont="1" applyFill="1" applyBorder="1" applyAlignment="1">
      <alignment horizontal="center"/>
    </xf>
    <xf numFmtId="0" fontId="60" fillId="0" borderId="22" xfId="0" applyFont="1" applyFill="1" applyBorder="1" applyAlignment="1">
      <alignment horizontal="center" wrapText="1"/>
    </xf>
    <xf numFmtId="0" fontId="60" fillId="0" borderId="51" xfId="0" applyFont="1" applyFill="1" applyBorder="1" applyAlignment="1">
      <alignment horizontal="center" wrapText="1"/>
    </xf>
    <xf numFmtId="0" fontId="60" fillId="0" borderId="62" xfId="0" applyFont="1" applyFill="1" applyBorder="1" applyAlignment="1">
      <alignment horizontal="center" wrapText="1"/>
    </xf>
    <xf numFmtId="0" fontId="60" fillId="0" borderId="47" xfId="0" applyFont="1" applyFill="1" applyBorder="1" applyAlignment="1">
      <alignment horizontal="center" wrapText="1"/>
    </xf>
    <xf numFmtId="0" fontId="60" fillId="0" borderId="28" xfId="0" applyFont="1" applyFill="1" applyBorder="1" applyAlignment="1">
      <alignment horizontal="center" wrapText="1"/>
    </xf>
    <xf numFmtId="0" fontId="60" fillId="50" borderId="77" xfId="0" applyFont="1" applyFill="1" applyBorder="1" applyAlignment="1">
      <alignment horizontal="left" wrapText="1"/>
    </xf>
    <xf numFmtId="0" fontId="93" fillId="50" borderId="77" xfId="0" applyFont="1" applyFill="1" applyBorder="1" applyAlignment="1">
      <alignment horizontal="left" wrapText="1"/>
    </xf>
    <xf numFmtId="0" fontId="93" fillId="50" borderId="51" xfId="0" applyFont="1" applyFill="1" applyBorder="1" applyAlignment="1">
      <alignment horizontal="center" wrapText="1"/>
    </xf>
    <xf numFmtId="0" fontId="93" fillId="50" borderId="54" xfId="0" applyFont="1" applyFill="1" applyBorder="1" applyAlignment="1">
      <alignment horizontal="center" wrapText="1"/>
    </xf>
    <xf numFmtId="0" fontId="93" fillId="50" borderId="5" xfId="0" applyFont="1" applyFill="1" applyBorder="1" applyAlignment="1">
      <alignment horizontal="center" wrapText="1"/>
    </xf>
    <xf numFmtId="0" fontId="65" fillId="0" borderId="28" xfId="0" applyFont="1" applyBorder="1"/>
    <xf numFmtId="0" fontId="60" fillId="0" borderId="80" xfId="0" applyFont="1" applyFill="1" applyBorder="1" applyAlignment="1">
      <alignment horizontal="justify" wrapText="1"/>
    </xf>
    <xf numFmtId="167" fontId="65" fillId="0" borderId="51" xfId="495" applyNumberFormat="1" applyFont="1" applyFill="1" applyBorder="1"/>
    <xf numFmtId="167" fontId="65" fillId="0" borderId="8" xfId="495" applyNumberFormat="1" applyFont="1" applyFill="1" applyBorder="1"/>
    <xf numFmtId="167" fontId="65" fillId="0" borderId="48" xfId="495" applyNumberFormat="1" applyFont="1" applyFill="1" applyBorder="1"/>
    <xf numFmtId="167" fontId="65" fillId="0" borderId="47" xfId="495" applyNumberFormat="1" applyFont="1" applyFill="1" applyBorder="1"/>
    <xf numFmtId="0" fontId="65" fillId="0" borderId="28" xfId="0" applyFont="1" applyFill="1" applyBorder="1" applyAlignment="1">
      <alignment horizontal="justify" vertical="top" wrapText="1"/>
    </xf>
    <xf numFmtId="0" fontId="65" fillId="0" borderId="51" xfId="0" applyFont="1" applyFill="1" applyBorder="1" applyAlignment="1">
      <alignment horizontal="justify" vertical="top" wrapText="1"/>
    </xf>
    <xf numFmtId="167" fontId="65" fillId="0" borderId="54" xfId="495" applyNumberFormat="1" applyFont="1" applyFill="1" applyBorder="1"/>
    <xf numFmtId="167" fontId="65" fillId="0" borderId="5" xfId="495" applyNumberFormat="1" applyFont="1" applyFill="1" applyBorder="1"/>
    <xf numFmtId="167" fontId="65" fillId="0" borderId="62" xfId="495" applyNumberFormat="1" applyFont="1" applyFill="1" applyBorder="1"/>
    <xf numFmtId="0" fontId="65" fillId="0" borderId="28" xfId="0" applyFont="1" applyFill="1" applyBorder="1"/>
    <xf numFmtId="165" fontId="65" fillId="0" borderId="28" xfId="0" applyNumberFormat="1" applyFont="1" applyFill="1" applyBorder="1" applyAlignment="1">
      <alignment horizontal="justify" wrapText="1"/>
    </xf>
    <xf numFmtId="167" fontId="60" fillId="0" borderId="48" xfId="495" applyNumberFormat="1" applyFont="1" applyFill="1" applyBorder="1"/>
    <xf numFmtId="9" fontId="65" fillId="0" borderId="8" xfId="624" applyNumberFormat="1" applyFont="1" applyBorder="1" applyAlignment="1">
      <alignment horizontal="center"/>
    </xf>
    <xf numFmtId="165" fontId="60" fillId="0" borderId="28" xfId="0" applyNumberFormat="1" applyFont="1" applyFill="1" applyBorder="1" applyAlignment="1">
      <alignment wrapText="1"/>
    </xf>
    <xf numFmtId="167" fontId="60" fillId="0" borderId="51" xfId="495" applyNumberFormat="1" applyFont="1" applyFill="1" applyBorder="1"/>
    <xf numFmtId="167" fontId="60" fillId="0" borderId="8" xfId="495" applyNumberFormat="1" applyFont="1" applyFill="1" applyBorder="1"/>
    <xf numFmtId="167" fontId="60" fillId="0" borderId="47" xfId="495" applyNumberFormat="1" applyFont="1" applyFill="1" applyBorder="1"/>
    <xf numFmtId="165" fontId="65" fillId="23" borderId="28" xfId="0" applyNumberFormat="1" applyFont="1" applyFill="1" applyBorder="1" applyAlignment="1">
      <alignment horizontal="justify" vertical="top" wrapText="1"/>
    </xf>
    <xf numFmtId="165" fontId="65" fillId="23" borderId="51" xfId="0" applyNumberFormat="1" applyFont="1" applyFill="1" applyBorder="1" applyAlignment="1">
      <alignment horizontal="justify" vertical="top" wrapText="1"/>
    </xf>
    <xf numFmtId="0" fontId="60" fillId="0" borderId="58" xfId="0" applyFont="1" applyBorder="1"/>
    <xf numFmtId="0" fontId="60" fillId="0" borderId="58" xfId="0" applyFont="1" applyFill="1" applyBorder="1" applyAlignment="1">
      <alignment horizontal="left" wrapText="1"/>
    </xf>
    <xf numFmtId="0" fontId="19" fillId="0" borderId="0" xfId="0" applyFont="1" applyFill="1" applyBorder="1" applyAlignment="1">
      <alignment horizontal="center"/>
    </xf>
    <xf numFmtId="0" fontId="11" fillId="0" borderId="0" xfId="47338"/>
    <xf numFmtId="0" fontId="19" fillId="49" borderId="8" xfId="47338" applyFont="1" applyFill="1" applyBorder="1" applyAlignment="1">
      <alignment horizontal="center"/>
    </xf>
    <xf numFmtId="0" fontId="19" fillId="0" borderId="8" xfId="47338" applyFont="1" applyFill="1" applyBorder="1" applyAlignment="1">
      <alignment horizontal="center"/>
    </xf>
    <xf numFmtId="0" fontId="34" fillId="0" borderId="0" xfId="47338" applyFont="1" applyAlignment="1">
      <alignment horizontal="centerContinuous" vertical="center"/>
    </xf>
    <xf numFmtId="0" fontId="19" fillId="0" borderId="0" xfId="0" applyFont="1" applyFill="1" applyBorder="1" applyAlignment="1">
      <alignment horizontal="center" vertical="center"/>
    </xf>
    <xf numFmtId="0" fontId="19" fillId="0" borderId="8" xfId="47338" applyFont="1" applyBorder="1" applyAlignment="1">
      <alignment horizontal="center" vertical="center" wrapText="1"/>
    </xf>
    <xf numFmtId="166" fontId="19" fillId="0" borderId="8" xfId="31" applyNumberFormat="1" applyFont="1" applyBorder="1" applyAlignment="1">
      <alignment horizontal="center" vertical="center" wrapText="1"/>
    </xf>
    <xf numFmtId="9" fontId="0" fillId="49" borderId="20" xfId="145" applyFont="1" applyFill="1" applyBorder="1"/>
    <xf numFmtId="0" fontId="94" fillId="53" borderId="31" xfId="0" applyFont="1" applyFill="1" applyBorder="1" applyAlignment="1">
      <alignment horizontal="center"/>
    </xf>
    <xf numFmtId="0" fontId="65" fillId="0" borderId="48" xfId="0" applyFont="1" applyBorder="1" applyAlignment="1">
      <alignment wrapText="1"/>
    </xf>
    <xf numFmtId="0" fontId="65" fillId="0" borderId="48" xfId="0" applyFont="1" applyFill="1" applyBorder="1" applyAlignment="1">
      <alignment wrapText="1"/>
    </xf>
    <xf numFmtId="0" fontId="94" fillId="53" borderId="49" xfId="0" applyFont="1" applyFill="1" applyBorder="1" applyAlignment="1">
      <alignment horizontal="center"/>
    </xf>
    <xf numFmtId="167" fontId="60" fillId="0" borderId="31" xfId="495" applyNumberFormat="1" applyFont="1" applyFill="1" applyBorder="1"/>
    <xf numFmtId="167" fontId="60" fillId="0" borderId="49" xfId="495" applyNumberFormat="1" applyFont="1" applyFill="1" applyBorder="1"/>
    <xf numFmtId="167" fontId="60" fillId="0" borderId="30" xfId="495" applyNumberFormat="1" applyFont="1" applyFill="1" applyBorder="1"/>
    <xf numFmtId="0" fontId="60" fillId="50" borderId="74" xfId="0" applyFont="1" applyFill="1" applyBorder="1" applyAlignment="1">
      <alignment horizontal="center" wrapText="1"/>
    </xf>
    <xf numFmtId="167" fontId="65" fillId="0" borderId="43" xfId="495" applyNumberFormat="1" applyFont="1" applyFill="1" applyBorder="1"/>
    <xf numFmtId="16" fontId="65" fillId="0" borderId="28" xfId="0" quotePrefix="1" applyNumberFormat="1" applyFont="1" applyFill="1" applyBorder="1"/>
    <xf numFmtId="0" fontId="60" fillId="50" borderId="32" xfId="0" applyFont="1" applyFill="1" applyBorder="1" applyAlignment="1">
      <alignment horizontal="center" wrapText="1"/>
    </xf>
    <xf numFmtId="0" fontId="60" fillId="50" borderId="0" xfId="0" applyFont="1" applyFill="1" applyBorder="1" applyAlignment="1">
      <alignment horizontal="center" wrapText="1"/>
    </xf>
    <xf numFmtId="9" fontId="65" fillId="0" borderId="8" xfId="624" applyNumberFormat="1" applyFont="1" applyFill="1" applyBorder="1" applyAlignment="1">
      <alignment horizontal="center"/>
    </xf>
    <xf numFmtId="0" fontId="65" fillId="0" borderId="8" xfId="0" applyFont="1" applyFill="1" applyBorder="1"/>
    <xf numFmtId="0" fontId="94" fillId="0" borderId="20" xfId="0" applyFont="1" applyFill="1" applyBorder="1" applyAlignment="1">
      <alignment horizontal="center"/>
    </xf>
    <xf numFmtId="0" fontId="60" fillId="0" borderId="18" xfId="0" applyFont="1" applyFill="1" applyBorder="1" applyAlignment="1">
      <alignment horizontal="center" wrapText="1"/>
    </xf>
    <xf numFmtId="0" fontId="19" fillId="0" borderId="0" xfId="0" applyFont="1"/>
    <xf numFmtId="0" fontId="14" fillId="0" borderId="0" xfId="0" applyFont="1"/>
    <xf numFmtId="0" fontId="60" fillId="0" borderId="0" xfId="0" applyFont="1" applyFill="1" applyAlignment="1">
      <alignment horizontal="center" vertical="center" wrapText="1"/>
    </xf>
    <xf numFmtId="0" fontId="60" fillId="0" borderId="66" xfId="0" applyFont="1" applyFill="1" applyBorder="1" applyAlignment="1">
      <alignment vertical="center" wrapText="1"/>
    </xf>
    <xf numFmtId="0" fontId="65" fillId="0" borderId="0" xfId="0" applyFont="1"/>
    <xf numFmtId="0" fontId="60" fillId="0" borderId="75" xfId="0" applyFont="1" applyFill="1" applyBorder="1" applyAlignment="1">
      <alignment horizontal="center" wrapText="1"/>
    </xf>
    <xf numFmtId="0" fontId="60" fillId="0" borderId="74" xfId="0" applyFont="1" applyBorder="1" applyAlignment="1">
      <alignment horizontal="center" wrapText="1"/>
    </xf>
    <xf numFmtId="0" fontId="60" fillId="0" borderId="33" xfId="0" applyFont="1" applyFill="1" applyBorder="1" applyAlignment="1">
      <alignment horizontal="center" wrapText="1"/>
    </xf>
    <xf numFmtId="0" fontId="60" fillId="0" borderId="18" xfId="0" applyFont="1" applyBorder="1" applyAlignment="1">
      <alignment horizontal="center" wrapText="1"/>
    </xf>
    <xf numFmtId="0" fontId="60" fillId="0" borderId="18" xfId="0" applyFont="1" applyBorder="1" applyAlignment="1">
      <alignment horizontal="left" wrapText="1"/>
    </xf>
    <xf numFmtId="0" fontId="60" fillId="0" borderId="41" xfId="0" applyFont="1" applyBorder="1" applyAlignment="1">
      <alignment horizontal="center" wrapText="1"/>
    </xf>
    <xf numFmtId="0" fontId="93" fillId="50" borderId="33" xfId="0" applyFont="1" applyFill="1" applyBorder="1" applyAlignment="1">
      <alignment horizontal="center" wrapText="1"/>
    </xf>
    <xf numFmtId="0" fontId="93" fillId="50" borderId="74" xfId="0" applyFont="1" applyFill="1" applyBorder="1" applyAlignment="1">
      <alignment horizontal="center" wrapText="1"/>
    </xf>
    <xf numFmtId="0" fontId="93" fillId="50" borderId="42" xfId="0" applyFont="1" applyFill="1" applyBorder="1" applyAlignment="1">
      <alignment horizontal="center" wrapText="1"/>
    </xf>
    <xf numFmtId="0" fontId="93" fillId="50" borderId="73" xfId="0" applyFont="1" applyFill="1" applyBorder="1" applyAlignment="1">
      <alignment horizontal="center" wrapText="1"/>
    </xf>
    <xf numFmtId="0" fontId="94" fillId="0" borderId="20" xfId="0" applyFont="1" applyBorder="1" applyAlignment="1">
      <alignment horizontal="center"/>
    </xf>
    <xf numFmtId="0" fontId="94" fillId="0" borderId="79" xfId="0" applyFont="1" applyBorder="1" applyAlignment="1">
      <alignment horizontal="center"/>
    </xf>
    <xf numFmtId="0" fontId="94" fillId="0" borderId="57" xfId="0" applyFont="1" applyBorder="1" applyAlignment="1">
      <alignment horizontal="center"/>
    </xf>
    <xf numFmtId="0" fontId="65" fillId="0" borderId="8" xfId="0" applyFont="1" applyBorder="1"/>
    <xf numFmtId="0" fontId="65" fillId="0" borderId="48" xfId="0" applyFont="1" applyBorder="1"/>
    <xf numFmtId="0" fontId="65" fillId="0" borderId="8" xfId="0" applyFont="1" applyBorder="1" applyAlignment="1">
      <alignment wrapText="1"/>
    </xf>
    <xf numFmtId="165" fontId="65" fillId="23" borderId="54" xfId="0" applyNumberFormat="1" applyFont="1" applyFill="1" applyBorder="1" applyAlignment="1">
      <alignment horizontal="justify" vertical="top" wrapText="1"/>
    </xf>
    <xf numFmtId="165" fontId="65" fillId="23" borderId="8" xfId="0" applyNumberFormat="1" applyFont="1" applyFill="1" applyBorder="1" applyAlignment="1">
      <alignment horizontal="justify" vertical="top" wrapText="1"/>
    </xf>
    <xf numFmtId="165" fontId="65" fillId="23" borderId="48" xfId="0" applyNumberFormat="1" applyFont="1" applyFill="1" applyBorder="1" applyAlignment="1">
      <alignment horizontal="justify" vertical="top" wrapText="1"/>
    </xf>
    <xf numFmtId="165" fontId="65" fillId="23" borderId="5" xfId="0" applyNumberFormat="1" applyFont="1" applyFill="1" applyBorder="1" applyAlignment="1">
      <alignment horizontal="justify" vertical="top" wrapText="1"/>
    </xf>
    <xf numFmtId="165" fontId="65" fillId="23" borderId="62" xfId="0" applyNumberFormat="1" applyFont="1" applyFill="1" applyBorder="1" applyAlignment="1">
      <alignment horizontal="justify" vertical="top" wrapText="1"/>
    </xf>
    <xf numFmtId="0" fontId="65" fillId="0" borderId="0" xfId="0" applyFont="1" applyBorder="1"/>
    <xf numFmtId="0" fontId="60" fillId="0" borderId="0" xfId="0" applyFont="1" applyFill="1" applyBorder="1" applyAlignment="1">
      <alignment horizontal="center" wrapText="1"/>
    </xf>
    <xf numFmtId="0" fontId="60" fillId="0" borderId="46" xfId="0" applyFont="1" applyFill="1" applyBorder="1" applyAlignment="1">
      <alignment horizontal="center" wrapText="1"/>
    </xf>
    <xf numFmtId="0" fontId="65" fillId="0" borderId="8" xfId="0" applyFont="1" applyFill="1" applyBorder="1" applyAlignment="1">
      <alignment wrapText="1"/>
    </xf>
    <xf numFmtId="167" fontId="19" fillId="0" borderId="8" xfId="47349" applyNumberFormat="1" applyFont="1" applyFill="1" applyBorder="1"/>
    <xf numFmtId="167" fontId="14" fillId="0" borderId="8" xfId="51" applyNumberFormat="1" applyFont="1" applyFill="1" applyBorder="1"/>
    <xf numFmtId="167" fontId="14" fillId="0" borderId="8" xfId="0" applyNumberFormat="1" applyFont="1" applyBorder="1"/>
    <xf numFmtId="167" fontId="0" fillId="0" borderId="8" xfId="0" applyNumberFormat="1" applyBorder="1"/>
    <xf numFmtId="0" fontId="14" fillId="49" borderId="43" xfId="0" applyFont="1" applyFill="1" applyBorder="1"/>
    <xf numFmtId="0" fontId="14" fillId="0" borderId="43" xfId="0" applyFont="1" applyBorder="1"/>
    <xf numFmtId="0" fontId="14" fillId="0" borderId="43" xfId="0" applyFont="1" applyBorder="1" applyAlignment="1">
      <alignment wrapText="1"/>
    </xf>
    <xf numFmtId="0" fontId="14" fillId="0" borderId="79" xfId="0" applyFont="1" applyBorder="1"/>
    <xf numFmtId="167" fontId="14" fillId="0" borderId="8" xfId="47349" applyNumberFormat="1" applyFont="1" applyFill="1" applyBorder="1"/>
    <xf numFmtId="17" fontId="65" fillId="0" borderId="28" xfId="0" applyNumberFormat="1" applyFont="1" applyBorder="1"/>
    <xf numFmtId="17" fontId="65" fillId="0" borderId="28" xfId="0" quotePrefix="1" applyNumberFormat="1" applyFont="1" applyBorder="1"/>
    <xf numFmtId="0" fontId="38" fillId="23" borderId="8" xfId="332" applyFont="1" applyFill="1" applyBorder="1" applyAlignment="1">
      <alignment horizontal="center" vertical="top" wrapText="1"/>
    </xf>
    <xf numFmtId="3" fontId="14" fillId="0" borderId="0" xfId="0" applyNumberFormat="1" applyFont="1" applyFill="1"/>
    <xf numFmtId="3" fontId="14" fillId="0" borderId="0" xfId="0" applyNumberFormat="1" applyFont="1"/>
    <xf numFmtId="0" fontId="14" fillId="0" borderId="0" xfId="2081" applyFont="1" applyAlignment="1">
      <alignment horizontal="left"/>
    </xf>
    <xf numFmtId="167" fontId="19" fillId="0" borderId="0" xfId="0" applyNumberFormat="1" applyFont="1"/>
    <xf numFmtId="0" fontId="65" fillId="0" borderId="0" xfId="0" applyFont="1" applyAlignment="1">
      <alignment horizontal="left" vertical="center" wrapText="1"/>
    </xf>
    <xf numFmtId="1" fontId="19" fillId="0" borderId="8" xfId="31" applyNumberFormat="1" applyFont="1" applyBorder="1" applyAlignment="1">
      <alignment horizontal="center" vertical="center" wrapText="1"/>
    </xf>
    <xf numFmtId="0" fontId="15" fillId="0" borderId="0" xfId="328" applyFont="1" applyFill="1"/>
    <xf numFmtId="17" fontId="65" fillId="0" borderId="28" xfId="0" applyNumberFormat="1" applyFont="1" applyFill="1" applyBorder="1"/>
    <xf numFmtId="167" fontId="60" fillId="0" borderId="59" xfId="495" applyNumberFormat="1" applyFont="1" applyFill="1" applyBorder="1"/>
    <xf numFmtId="0" fontId="65" fillId="0" borderId="49" xfId="0" applyFont="1" applyBorder="1" applyAlignment="1">
      <alignment wrapText="1"/>
    </xf>
    <xf numFmtId="0" fontId="14" fillId="0" borderId="0" xfId="0" quotePrefix="1" applyFont="1" applyAlignment="1">
      <alignment horizontal="left"/>
    </xf>
    <xf numFmtId="37" fontId="14" fillId="0" borderId="0" xfId="0" quotePrefix="1" applyNumberFormat="1" applyFont="1" applyFill="1" applyBorder="1" applyAlignment="1">
      <alignment horizontal="right" vertical="center" wrapText="1"/>
    </xf>
    <xf numFmtId="0" fontId="65" fillId="0" borderId="0" xfId="0" applyFont="1" applyFill="1" applyAlignment="1">
      <alignment horizontal="left" vertical="center"/>
    </xf>
    <xf numFmtId="0" fontId="34" fillId="0" borderId="35" xfId="133" applyFont="1" applyBorder="1" applyAlignment="1">
      <alignment vertical="center"/>
    </xf>
    <xf numFmtId="0" fontId="34" fillId="0" borderId="35" xfId="133" applyFont="1" applyFill="1" applyBorder="1" applyAlignment="1">
      <alignment vertical="center"/>
    </xf>
    <xf numFmtId="0" fontId="34" fillId="0" borderId="8" xfId="0" applyFont="1" applyBorder="1" applyAlignment="1" applyProtection="1">
      <alignment horizontal="center" vertical="center" wrapText="1"/>
      <protection locked="0"/>
    </xf>
    <xf numFmtId="2" fontId="19" fillId="0" borderId="8" xfId="31" applyNumberFormat="1" applyFont="1" applyFill="1" applyBorder="1" applyAlignment="1" applyProtection="1">
      <alignment horizontal="center" vertical="center" wrapText="1"/>
      <protection locked="0"/>
    </xf>
    <xf numFmtId="180" fontId="34" fillId="0" borderId="18" xfId="31" applyNumberFormat="1" applyFont="1" applyFill="1" applyBorder="1" applyAlignment="1"/>
    <xf numFmtId="180" fontId="34" fillId="39" borderId="18" xfId="31" applyNumberFormat="1" applyFont="1" applyFill="1" applyBorder="1"/>
    <xf numFmtId="180" fontId="19" fillId="0" borderId="20" xfId="31" applyNumberFormat="1" applyFont="1" applyFill="1" applyBorder="1"/>
    <xf numFmtId="180" fontId="19" fillId="0" borderId="8" xfId="31" applyNumberFormat="1" applyFont="1" applyFill="1" applyBorder="1"/>
    <xf numFmtId="180" fontId="19" fillId="0" borderId="45" xfId="31" applyNumberFormat="1" applyFont="1" applyFill="1" applyBorder="1"/>
    <xf numFmtId="180" fontId="19" fillId="42" borderId="45" xfId="31" applyNumberFormat="1" applyFont="1" applyFill="1" applyBorder="1" applyAlignment="1"/>
    <xf numFmtId="0" fontId="14" fillId="0" borderId="0" xfId="0" applyFont="1"/>
    <xf numFmtId="0" fontId="0" fillId="0" borderId="0" xfId="0"/>
    <xf numFmtId="0" fontId="151" fillId="0" borderId="0" xfId="0" applyFont="1"/>
    <xf numFmtId="0" fontId="19" fillId="0" borderId="0" xfId="0" quotePrefix="1" applyFont="1" applyFill="1"/>
    <xf numFmtId="9" fontId="19" fillId="0" borderId="0" xfId="137" applyFont="1" applyFill="1"/>
    <xf numFmtId="0" fontId="0" fillId="0" borderId="0" xfId="0" applyAlignment="1">
      <alignment vertical="center"/>
    </xf>
    <xf numFmtId="0" fontId="119" fillId="0" borderId="0" xfId="0" quotePrefix="1" applyFont="1" applyBorder="1" applyAlignment="1"/>
    <xf numFmtId="0" fontId="119" fillId="0" borderId="0" xfId="0" quotePrefix="1" applyFont="1" applyAlignment="1"/>
    <xf numFmtId="0" fontId="19" fillId="0" borderId="0" xfId="47338" applyFont="1" applyBorder="1" applyAlignment="1">
      <alignment horizontal="center" wrapText="1"/>
    </xf>
    <xf numFmtId="166" fontId="19" fillId="0" borderId="0" xfId="47339" applyNumberFormat="1" applyFont="1" applyBorder="1" applyAlignment="1">
      <alignment horizontal="center" wrapText="1"/>
    </xf>
    <xf numFmtId="1" fontId="19" fillId="0" borderId="0" xfId="47338" applyNumberFormat="1" applyFont="1" applyBorder="1" applyAlignment="1">
      <alignment horizontal="center" wrapText="1"/>
    </xf>
    <xf numFmtId="166" fontId="19" fillId="0" borderId="0" xfId="31" applyNumberFormat="1" applyFont="1" applyFill="1" applyBorder="1" applyAlignment="1">
      <alignment horizontal="center" vertical="center" wrapText="1"/>
    </xf>
    <xf numFmtId="0" fontId="14" fillId="0" borderId="0" xfId="47338" applyFont="1" applyFill="1" applyAlignment="1">
      <alignment vertical="center"/>
    </xf>
    <xf numFmtId="0" fontId="152" fillId="0" borderId="0" xfId="47338" applyFont="1"/>
    <xf numFmtId="0" fontId="14" fillId="0" borderId="0" xfId="0" applyFont="1" applyFill="1" applyBorder="1" applyAlignment="1">
      <alignment horizontal="center"/>
    </xf>
    <xf numFmtId="0" fontId="14" fillId="0" borderId="0" xfId="47338" applyFont="1"/>
    <xf numFmtId="0" fontId="146" fillId="0" borderId="0" xfId="0" applyFont="1" applyBorder="1"/>
    <xf numFmtId="0" fontId="34" fillId="0" borderId="0" xfId="0" applyFont="1" applyAlignment="1"/>
    <xf numFmtId="42" fontId="14" fillId="0" borderId="8" xfId="0" applyNumberFormat="1" applyFont="1" applyBorder="1" applyAlignment="1">
      <alignment horizontal="right" wrapText="1"/>
    </xf>
    <xf numFmtId="42" fontId="14" fillId="0" borderId="0" xfId="137" applyNumberFormat="1" applyFont="1"/>
    <xf numFmtId="6" fontId="19" fillId="0" borderId="42" xfId="0" applyNumberFormat="1" applyFont="1" applyFill="1" applyBorder="1" applyAlignment="1">
      <alignment horizontal="left"/>
    </xf>
    <xf numFmtId="6" fontId="19" fillId="49" borderId="42" xfId="0" applyNumberFormat="1" applyFont="1" applyFill="1" applyBorder="1" applyAlignment="1">
      <alignment horizontal="left"/>
    </xf>
    <xf numFmtId="0" fontId="153" fillId="0" borderId="0" xfId="0" applyFont="1" applyAlignment="1">
      <alignment horizontal="left" vertical="center"/>
    </xf>
    <xf numFmtId="42" fontId="38" fillId="0" borderId="0" xfId="137" applyNumberFormat="1" applyFont="1" applyFill="1"/>
    <xf numFmtId="42" fontId="14" fillId="0" borderId="8" xfId="0" applyNumberFormat="1" applyFont="1" applyFill="1" applyBorder="1" applyAlignment="1">
      <alignment horizontal="right" wrapText="1"/>
    </xf>
    <xf numFmtId="0" fontId="19" fillId="0" borderId="8" xfId="0" quotePrefix="1" applyFont="1" applyFill="1" applyBorder="1" applyAlignment="1">
      <alignment horizontal="left" wrapText="1"/>
    </xf>
    <xf numFmtId="0" fontId="151" fillId="0" borderId="0" xfId="0" applyFont="1" applyFill="1"/>
    <xf numFmtId="9" fontId="14" fillId="49" borderId="20" xfId="145" applyFont="1" applyFill="1" applyBorder="1"/>
    <xf numFmtId="9" fontId="14" fillId="0" borderId="20" xfId="145" applyFont="1" applyFill="1" applyBorder="1"/>
    <xf numFmtId="166" fontId="14" fillId="0" borderId="79" xfId="31" applyNumberFormat="1" applyFont="1" applyFill="1" applyBorder="1" applyAlignment="1">
      <alignment horizontal="right" vertical="center" wrapText="1"/>
    </xf>
    <xf numFmtId="180" fontId="19" fillId="42" borderId="45" xfId="0" applyNumberFormat="1" applyFont="1" applyFill="1" applyBorder="1" applyAlignment="1"/>
    <xf numFmtId="167" fontId="14" fillId="23" borderId="8" xfId="51" applyNumberFormat="1" applyFont="1" applyFill="1" applyBorder="1" applyAlignment="1">
      <alignment horizontal="center" vertical="top" wrapText="1"/>
    </xf>
    <xf numFmtId="167" fontId="14" fillId="0" borderId="8" xfId="51" applyNumberFormat="1" applyFont="1" applyFill="1" applyBorder="1" applyAlignment="1">
      <alignment horizontal="justify" vertical="top" wrapText="1"/>
    </xf>
    <xf numFmtId="0" fontId="14" fillId="23" borderId="8" xfId="332" applyFont="1" applyFill="1" applyBorder="1" applyAlignment="1">
      <alignment horizontal="center" vertical="top" wrapText="1"/>
    </xf>
    <xf numFmtId="166" fontId="14" fillId="0" borderId="8" xfId="31" applyNumberFormat="1" applyFont="1" applyFill="1" applyBorder="1" applyAlignment="1">
      <alignment horizontal="center" vertical="top" wrapText="1"/>
    </xf>
    <xf numFmtId="0" fontId="14" fillId="0" borderId="8" xfId="0" applyFont="1" applyFill="1" applyBorder="1" applyAlignment="1">
      <alignment horizontal="center"/>
    </xf>
    <xf numFmtId="164" fontId="14" fillId="0" borderId="8" xfId="31" applyNumberFormat="1" applyFont="1" applyFill="1" applyBorder="1" applyAlignment="1">
      <alignment horizontal="right"/>
    </xf>
    <xf numFmtId="6" fontId="19" fillId="0" borderId="8" xfId="0" applyNumberFormat="1" applyFont="1" applyFill="1" applyBorder="1"/>
    <xf numFmtId="167" fontId="19" fillId="42" borderId="8" xfId="51" applyNumberFormat="1" applyFont="1" applyFill="1" applyBorder="1" applyAlignment="1"/>
    <xf numFmtId="42" fontId="19" fillId="0" borderId="0" xfId="0" applyNumberFormat="1" applyFont="1"/>
    <xf numFmtId="167" fontId="19" fillId="0" borderId="42" xfId="0" applyNumberFormat="1" applyFont="1" applyFill="1" applyBorder="1" applyAlignment="1">
      <alignment horizontal="left"/>
    </xf>
    <xf numFmtId="0" fontId="14" fillId="0" borderId="43" xfId="0" applyFont="1" applyFill="1" applyBorder="1"/>
    <xf numFmtId="0" fontId="14" fillId="0" borderId="0" xfId="0" applyFont="1" applyBorder="1"/>
    <xf numFmtId="9" fontId="14" fillId="0" borderId="0" xfId="31" applyNumberFormat="1" applyFont="1" applyBorder="1" applyAlignment="1">
      <alignment horizontal="right"/>
    </xf>
    <xf numFmtId="9" fontId="14" fillId="0" borderId="0" xfId="31" applyNumberFormat="1" applyFont="1" applyBorder="1" applyAlignment="1"/>
    <xf numFmtId="9" fontId="38" fillId="0" borderId="0" xfId="31" applyNumberFormat="1" applyFont="1" applyBorder="1" applyAlignment="1">
      <alignment horizontal="right"/>
    </xf>
    <xf numFmtId="9" fontId="38" fillId="0" borderId="0" xfId="31" applyNumberFormat="1" applyFont="1" applyBorder="1" applyAlignment="1"/>
    <xf numFmtId="166" fontId="155" fillId="0" borderId="0" xfId="31" applyNumberFormat="1" applyFont="1"/>
    <xf numFmtId="43" fontId="155" fillId="0" borderId="0" xfId="31" applyNumberFormat="1" applyFont="1"/>
    <xf numFmtId="0" fontId="154" fillId="0" borderId="0" xfId="0" applyFont="1" applyFill="1"/>
    <xf numFmtId="0" fontId="155" fillId="0" borderId="0" xfId="0" applyFont="1" applyFill="1"/>
    <xf numFmtId="167" fontId="38" fillId="0" borderId="45" xfId="0" applyNumberFormat="1" applyFont="1" applyFill="1" applyBorder="1"/>
    <xf numFmtId="44" fontId="14" fillId="0" borderId="8" xfId="51" applyFont="1" applyFill="1" applyBorder="1"/>
    <xf numFmtId="0" fontId="151" fillId="0" borderId="0" xfId="0" applyFont="1" applyBorder="1"/>
    <xf numFmtId="0" fontId="157" fillId="0" borderId="0" xfId="0" applyFont="1" applyFill="1" applyBorder="1"/>
    <xf numFmtId="0" fontId="156" fillId="0" borderId="0" xfId="0" applyFont="1" applyFill="1" applyBorder="1" applyAlignment="1">
      <alignment wrapText="1"/>
    </xf>
    <xf numFmtId="0" fontId="34" fillId="0" borderId="0" xfId="0" applyFont="1" applyFill="1" applyBorder="1" applyAlignment="1">
      <alignment vertical="center" wrapText="1"/>
    </xf>
    <xf numFmtId="0" fontId="53" fillId="0" borderId="0" xfId="0" applyFont="1" applyAlignment="1">
      <alignment horizontal="centerContinuous" vertical="center"/>
    </xf>
    <xf numFmtId="0" fontId="14" fillId="0" borderId="0" xfId="0" applyFont="1" applyAlignment="1">
      <alignment horizontal="centerContinuous"/>
    </xf>
    <xf numFmtId="0" fontId="34" fillId="49" borderId="8" xfId="0" applyFont="1" applyFill="1" applyBorder="1" applyAlignment="1">
      <alignment horizontal="center" vertical="center" wrapText="1"/>
    </xf>
    <xf numFmtId="37" fontId="19" fillId="0" borderId="0" xfId="0" quotePrefix="1" applyNumberFormat="1" applyFont="1" applyFill="1" applyBorder="1" applyAlignment="1">
      <alignment horizontal="right" vertical="center" wrapText="1"/>
    </xf>
    <xf numFmtId="0" fontId="19" fillId="0" borderId="0" xfId="0" applyFont="1" applyAlignment="1">
      <alignment horizontal="left"/>
    </xf>
    <xf numFmtId="0" fontId="16" fillId="0" borderId="0" xfId="0" applyFont="1" applyFill="1" applyBorder="1" applyAlignment="1">
      <alignment vertical="center" wrapText="1"/>
    </xf>
    <xf numFmtId="0" fontId="14" fillId="0" borderId="54" xfId="332" applyFont="1" applyFill="1" applyBorder="1"/>
    <xf numFmtId="0" fontId="14" fillId="23" borderId="5" xfId="332" applyFont="1" applyFill="1" applyBorder="1" applyAlignment="1">
      <alignment horizontal="center" vertical="top" wrapText="1"/>
    </xf>
    <xf numFmtId="43" fontId="14" fillId="0" borderId="8" xfId="31" applyFont="1" applyFill="1" applyBorder="1"/>
    <xf numFmtId="167" fontId="14" fillId="0" borderId="8" xfId="51" applyNumberFormat="1" applyFont="1" applyFill="1" applyBorder="1" applyAlignment="1">
      <alignment horizontal="center" vertical="top" wrapText="1"/>
    </xf>
    <xf numFmtId="0" fontId="38" fillId="0" borderId="8" xfId="332" applyFont="1" applyFill="1" applyBorder="1" applyAlignment="1">
      <alignment vertical="top" wrapText="1"/>
    </xf>
    <xf numFmtId="0" fontId="14" fillId="0" borderId="8" xfId="0" applyFont="1" applyFill="1" applyBorder="1"/>
    <xf numFmtId="0" fontId="38" fillId="0" borderId="8" xfId="332" applyFont="1" applyFill="1" applyBorder="1" applyAlignment="1">
      <alignment horizontal="center" vertical="top" wrapText="1"/>
    </xf>
    <xf numFmtId="0" fontId="38" fillId="0" borderId="50" xfId="332" applyFont="1" applyFill="1" applyBorder="1" applyAlignment="1">
      <alignment vertical="top" wrapText="1"/>
    </xf>
    <xf numFmtId="0" fontId="19" fillId="0" borderId="0" xfId="0" applyFont="1" applyFill="1" applyBorder="1" applyAlignment="1">
      <alignment horizontal="center" wrapText="1"/>
    </xf>
    <xf numFmtId="2" fontId="19" fillId="0" borderId="0" xfId="31" applyNumberFormat="1" applyFont="1" applyFill="1" applyBorder="1" applyAlignment="1">
      <alignment horizontal="center"/>
    </xf>
    <xf numFmtId="0" fontId="19" fillId="0" borderId="8" xfId="0" applyFont="1" applyFill="1" applyBorder="1" applyAlignment="1" applyProtection="1">
      <alignment horizontal="center" wrapText="1"/>
      <protection locked="0"/>
    </xf>
    <xf numFmtId="166" fontId="19" fillId="0" borderId="8" xfId="47339" applyNumberFormat="1" applyFont="1" applyBorder="1" applyAlignment="1">
      <alignment horizontal="center" wrapText="1"/>
    </xf>
    <xf numFmtId="166" fontId="19" fillId="0" borderId="8" xfId="47339" applyNumberFormat="1" applyFont="1" applyFill="1" applyBorder="1" applyAlignment="1">
      <alignment horizontal="center" wrapText="1"/>
    </xf>
    <xf numFmtId="1" fontId="19" fillId="0" borderId="8" xfId="47338" applyNumberFormat="1" applyFont="1" applyBorder="1" applyAlignment="1">
      <alignment horizontal="center" wrapText="1"/>
    </xf>
    <xf numFmtId="0" fontId="14" fillId="0" borderId="47" xfId="0" applyFont="1" applyFill="1" applyBorder="1" applyAlignment="1">
      <alignment horizontal="justify" vertical="top" wrapText="1"/>
    </xf>
    <xf numFmtId="0" fontId="156" fillId="0" borderId="0" xfId="0" applyFont="1" applyBorder="1"/>
    <xf numFmtId="0" fontId="151" fillId="0" borderId="0" xfId="0" applyFont="1" applyBorder="1" applyAlignment="1">
      <alignment vertical="top" wrapText="1"/>
    </xf>
    <xf numFmtId="0" fontId="151" fillId="0" borderId="0" xfId="330" applyFont="1" applyFill="1" applyBorder="1" applyAlignment="1">
      <alignment horizontal="left" wrapText="1"/>
    </xf>
    <xf numFmtId="0" fontId="151" fillId="0" borderId="0" xfId="0" quotePrefix="1" applyFont="1" applyBorder="1" applyAlignment="1">
      <alignment vertical="top" wrapText="1"/>
    </xf>
    <xf numFmtId="0" fontId="158" fillId="0" borderId="0" xfId="0" applyFont="1" applyAlignment="1"/>
    <xf numFmtId="0" fontId="158" fillId="0" borderId="0" xfId="853" applyFont="1" applyAlignment="1"/>
    <xf numFmtId="49" fontId="158" fillId="0" borderId="0" xfId="853" quotePrefix="1" applyNumberFormat="1" applyFont="1" applyAlignment="1"/>
    <xf numFmtId="0" fontId="158" fillId="0" borderId="0" xfId="0" applyFont="1" applyFill="1" applyAlignment="1"/>
    <xf numFmtId="0" fontId="34" fillId="0" borderId="0" xfId="330" applyFont="1" applyFill="1" applyBorder="1" applyAlignment="1">
      <alignment horizontal="center"/>
    </xf>
    <xf numFmtId="3" fontId="19" fillId="0" borderId="0" xfId="330" applyNumberFormat="1" applyFont="1" applyFill="1" applyBorder="1"/>
    <xf numFmtId="3" fontId="19" fillId="0" borderId="0" xfId="330" applyNumberFormat="1" applyFont="1" applyFill="1" applyBorder="1" applyAlignment="1"/>
    <xf numFmtId="0" fontId="19" fillId="0" borderId="0" xfId="330" applyFont="1" applyFill="1" applyBorder="1"/>
    <xf numFmtId="0" fontId="19" fillId="0" borderId="0" xfId="330" applyFont="1" applyFill="1"/>
    <xf numFmtId="0" fontId="86" fillId="0" borderId="0" xfId="330" applyFont="1" applyFill="1"/>
    <xf numFmtId="0" fontId="14" fillId="0" borderId="0" xfId="330" applyFont="1" applyFill="1"/>
    <xf numFmtId="0" fontId="38" fillId="0" borderId="0" xfId="330" applyFont="1" applyFill="1" applyBorder="1" applyAlignment="1">
      <alignment horizontal="center"/>
    </xf>
    <xf numFmtId="3" fontId="38" fillId="0" borderId="0" xfId="330" applyNumberFormat="1" applyFont="1" applyBorder="1" applyAlignment="1">
      <alignment horizontal="right"/>
    </xf>
    <xf numFmtId="10" fontId="38" fillId="0" borderId="0" xfId="330" applyNumberFormat="1" applyFont="1" applyBorder="1" applyAlignment="1">
      <alignment horizontal="right"/>
    </xf>
    <xf numFmtId="10" fontId="38" fillId="0" borderId="0" xfId="330" applyNumberFormat="1" applyFont="1" applyFill="1" applyBorder="1" applyAlignment="1">
      <alignment horizontal="right"/>
    </xf>
    <xf numFmtId="0" fontId="38" fillId="0" borderId="0" xfId="330" applyFont="1"/>
    <xf numFmtId="3" fontId="14" fillId="0" borderId="0" xfId="330" applyNumberFormat="1" applyFont="1"/>
    <xf numFmtId="0" fontId="14" fillId="0" borderId="0" xfId="330" applyFont="1"/>
    <xf numFmtId="3" fontId="14" fillId="0" borderId="8" xfId="0" applyNumberFormat="1" applyFont="1" applyFill="1" applyBorder="1" applyAlignment="1">
      <alignment horizontal="right" vertical="center"/>
    </xf>
    <xf numFmtId="3" fontId="0" fillId="0" borderId="8" xfId="0" applyNumberFormat="1" applyBorder="1" applyAlignment="1">
      <alignment horizontal="right"/>
    </xf>
    <xf numFmtId="3" fontId="14" fillId="0" borderId="8" xfId="330" applyNumberFormat="1" applyFont="1" applyFill="1" applyBorder="1" applyAlignment="1">
      <alignment horizontal="right"/>
    </xf>
    <xf numFmtId="3" fontId="0" fillId="0" borderId="8" xfId="0" applyNumberFormat="1" applyFill="1" applyBorder="1" applyAlignment="1">
      <alignment horizontal="right"/>
    </xf>
    <xf numFmtId="0" fontId="14" fillId="0" borderId="0" xfId="47404" applyFont="1"/>
    <xf numFmtId="0" fontId="38" fillId="53" borderId="8" xfId="0" applyFont="1" applyFill="1" applyBorder="1" applyAlignment="1">
      <alignment horizontal="center" vertical="center" wrapText="1"/>
    </xf>
    <xf numFmtId="0" fontId="14" fillId="53" borderId="8" xfId="0" applyFont="1" applyFill="1" applyBorder="1" applyAlignment="1">
      <alignment horizontal="right" vertical="center" wrapText="1"/>
    </xf>
    <xf numFmtId="9" fontId="38" fillId="53" borderId="8" xfId="0" applyNumberFormat="1" applyFont="1" applyFill="1" applyBorder="1" applyAlignment="1">
      <alignment horizontal="center" vertical="center" wrapText="1"/>
    </xf>
    <xf numFmtId="9" fontId="0" fillId="0" borderId="0" xfId="0" applyNumberFormat="1"/>
    <xf numFmtId="0" fontId="14" fillId="0" borderId="0" xfId="0" quotePrefix="1" applyFont="1" applyAlignment="1">
      <alignment vertical="center"/>
    </xf>
    <xf numFmtId="9" fontId="0" fillId="0" borderId="0" xfId="0" applyNumberFormat="1" applyAlignment="1">
      <alignment vertical="center"/>
    </xf>
    <xf numFmtId="44" fontId="60" fillId="0" borderId="30" xfId="51" applyFont="1" applyFill="1" applyBorder="1"/>
    <xf numFmtId="0" fontId="164" fillId="0" borderId="0" xfId="0" applyFont="1" applyAlignment="1">
      <alignment horizontal="left" vertical="center"/>
    </xf>
    <xf numFmtId="5" fontId="14" fillId="0" borderId="8" xfId="0" applyNumberFormat="1" applyFont="1" applyFill="1" applyBorder="1" applyAlignment="1">
      <alignment horizontal="left" wrapText="1"/>
    </xf>
    <xf numFmtId="5" fontId="14" fillId="0" borderId="8" xfId="0" applyNumberFormat="1" applyFont="1" applyBorder="1" applyAlignment="1">
      <alignment wrapText="1"/>
    </xf>
    <xf numFmtId="5" fontId="14" fillId="0" borderId="8" xfId="0" applyNumberFormat="1" applyFont="1" applyBorder="1"/>
    <xf numFmtId="167" fontId="14" fillId="0" borderId="8" xfId="47349" applyNumberFormat="1" applyFont="1" applyFill="1" applyBorder="1" applyAlignment="1">
      <alignment horizontal="center"/>
    </xf>
    <xf numFmtId="167" fontId="38" fillId="0" borderId="45" xfId="0" applyNumberFormat="1" applyFont="1" applyBorder="1" applyAlignment="1">
      <alignment horizontal="center"/>
    </xf>
    <xf numFmtId="49" fontId="16" fillId="0" borderId="0" xfId="0" applyNumberFormat="1" applyFont="1" applyBorder="1" applyAlignment="1">
      <alignment horizontal="center"/>
    </xf>
    <xf numFmtId="0" fontId="14" fillId="0" borderId="0" xfId="0" applyFont="1" applyBorder="1" applyAlignment="1">
      <alignment horizontal="center"/>
    </xf>
    <xf numFmtId="0" fontId="38" fillId="53" borderId="22" xfId="0" applyFont="1" applyFill="1" applyBorder="1"/>
    <xf numFmtId="0" fontId="14" fillId="50" borderId="28" xfId="0" applyFont="1" applyFill="1" applyBorder="1"/>
    <xf numFmtId="0" fontId="38" fillId="53" borderId="80" xfId="0" applyFont="1" applyFill="1" applyBorder="1"/>
    <xf numFmtId="0" fontId="38" fillId="53" borderId="80" xfId="0" applyFont="1" applyFill="1" applyBorder="1" applyAlignment="1">
      <alignment horizontal="center" wrapText="1"/>
    </xf>
    <xf numFmtId="0" fontId="38" fillId="53" borderId="47" xfId="0" applyFont="1" applyFill="1" applyBorder="1" applyAlignment="1">
      <alignment horizontal="center" wrapText="1"/>
    </xf>
    <xf numFmtId="0" fontId="38" fillId="53" borderId="8" xfId="0" applyFont="1" applyFill="1" applyBorder="1" applyAlignment="1">
      <alignment horizontal="center" wrapText="1"/>
    </xf>
    <xf numFmtId="0" fontId="38" fillId="53" borderId="48" xfId="0" applyFont="1" applyFill="1" applyBorder="1" applyAlignment="1">
      <alignment horizontal="center" wrapText="1"/>
    </xf>
    <xf numFmtId="0" fontId="38" fillId="50" borderId="80" xfId="0" applyFont="1" applyFill="1" applyBorder="1"/>
    <xf numFmtId="0" fontId="14" fillId="50" borderId="80" xfId="0" applyFont="1" applyFill="1" applyBorder="1"/>
    <xf numFmtId="0" fontId="14" fillId="50" borderId="47" xfId="0" applyFont="1" applyFill="1" applyBorder="1"/>
    <xf numFmtId="0" fontId="14" fillId="50" borderId="8" xfId="0" applyFont="1" applyFill="1" applyBorder="1"/>
    <xf numFmtId="0" fontId="14" fillId="50" borderId="48" xfId="0" applyFont="1" applyFill="1" applyBorder="1"/>
    <xf numFmtId="0" fontId="14" fillId="0" borderId="28" xfId="0" applyFont="1" applyBorder="1"/>
    <xf numFmtId="166" fontId="14" fillId="0" borderId="47" xfId="47339" applyNumberFormat="1" applyFont="1" applyFill="1" applyBorder="1"/>
    <xf numFmtId="166" fontId="14" fillId="0" borderId="8" xfId="47339" applyNumberFormat="1" applyFont="1" applyFill="1" applyBorder="1"/>
    <xf numFmtId="181" fontId="14" fillId="0" borderId="8" xfId="0" applyNumberFormat="1" applyFont="1" applyFill="1" applyBorder="1"/>
    <xf numFmtId="173" fontId="14" fillId="0" borderId="48" xfId="137" applyNumberFormat="1" applyFont="1" applyBorder="1"/>
    <xf numFmtId="0" fontId="38" fillId="50" borderId="28" xfId="0" applyFont="1" applyFill="1" applyBorder="1"/>
    <xf numFmtId="166" fontId="14" fillId="50" borderId="47" xfId="31" applyNumberFormat="1" applyFont="1" applyFill="1" applyBorder="1"/>
    <xf numFmtId="166" fontId="14" fillId="50" borderId="8" xfId="31" applyNumberFormat="1" applyFont="1" applyFill="1" applyBorder="1"/>
    <xf numFmtId="166" fontId="14" fillId="0" borderId="47" xfId="47347" applyNumberFormat="1" applyFont="1" applyFill="1" applyBorder="1"/>
    <xf numFmtId="166" fontId="14" fillId="0" borderId="8" xfId="47347" applyNumberFormat="1" applyFont="1" applyFill="1" applyBorder="1"/>
    <xf numFmtId="166" fontId="14" fillId="0" borderId="47" xfId="47354" applyNumberFormat="1" applyFont="1" applyFill="1" applyBorder="1"/>
    <xf numFmtId="166" fontId="14" fillId="0" borderId="8" xfId="47354" applyNumberFormat="1" applyFont="1" applyFill="1" applyBorder="1"/>
    <xf numFmtId="0" fontId="14" fillId="49" borderId="0" xfId="0" applyFont="1" applyFill="1"/>
    <xf numFmtId="166" fontId="14" fillId="0" borderId="47" xfId="31" applyNumberFormat="1" applyFont="1" applyFill="1" applyBorder="1"/>
    <xf numFmtId="166" fontId="14" fillId="0" borderId="8" xfId="31" applyNumberFormat="1" applyFont="1" applyFill="1" applyBorder="1"/>
    <xf numFmtId="0" fontId="14" fillId="49" borderId="28" xfId="0" applyFont="1" applyFill="1" applyBorder="1"/>
    <xf numFmtId="166" fontId="14" fillId="0" borderId="47" xfId="47345" applyNumberFormat="1" applyFont="1" applyFill="1" applyBorder="1"/>
    <xf numFmtId="166" fontId="14" fillId="0" borderId="8" xfId="47345" applyNumberFormat="1" applyFont="1" applyFill="1" applyBorder="1"/>
    <xf numFmtId="166" fontId="14" fillId="0" borderId="47" xfId="47353" applyNumberFormat="1" applyFont="1" applyFill="1" applyBorder="1"/>
    <xf numFmtId="166" fontId="14" fillId="0" borderId="8" xfId="47353" applyNumberFormat="1" applyFont="1" applyFill="1" applyBorder="1"/>
    <xf numFmtId="39" fontId="14" fillId="50" borderId="8" xfId="31" applyNumberFormat="1" applyFont="1" applyFill="1" applyBorder="1"/>
    <xf numFmtId="166" fontId="14" fillId="0" borderId="47" xfId="47344" applyNumberFormat="1" applyFont="1" applyFill="1" applyBorder="1"/>
    <xf numFmtId="166" fontId="14" fillId="0" borderId="8" xfId="47344" applyNumberFormat="1" applyFont="1" applyFill="1" applyBorder="1"/>
    <xf numFmtId="166" fontId="14" fillId="0" borderId="47" xfId="47355" applyNumberFormat="1" applyFont="1" applyFill="1" applyBorder="1"/>
    <xf numFmtId="166" fontId="14" fillId="0" borderId="8" xfId="47355" applyNumberFormat="1" applyFont="1" applyFill="1" applyBorder="1"/>
    <xf numFmtId="166" fontId="14" fillId="0" borderId="47" xfId="47343" applyNumberFormat="1" applyFont="1" applyFill="1" applyBorder="1"/>
    <xf numFmtId="166" fontId="14" fillId="0" borderId="8" xfId="47343" applyNumberFormat="1" applyFont="1" applyFill="1" applyBorder="1"/>
    <xf numFmtId="166" fontId="14" fillId="0" borderId="8" xfId="31" applyNumberFormat="1" applyFont="1" applyBorder="1"/>
    <xf numFmtId="0" fontId="14" fillId="0" borderId="48" xfId="0" applyFont="1" applyBorder="1"/>
    <xf numFmtId="166" fontId="14" fillId="0" borderId="47" xfId="47356" applyNumberFormat="1" applyFont="1" applyFill="1" applyBorder="1"/>
    <xf numFmtId="0" fontId="38" fillId="0" borderId="28" xfId="0" applyFont="1" applyBorder="1"/>
    <xf numFmtId="0" fontId="14" fillId="0" borderId="47" xfId="0" applyFont="1" applyBorder="1"/>
    <xf numFmtId="44" fontId="14" fillId="0" borderId="8" xfId="51" applyFont="1" applyBorder="1"/>
    <xf numFmtId="0" fontId="14" fillId="0" borderId="58" xfId="0" applyFont="1" applyBorder="1"/>
    <xf numFmtId="0" fontId="14" fillId="0" borderId="78" xfId="0" applyFont="1" applyBorder="1"/>
    <xf numFmtId="0" fontId="14" fillId="0" borderId="66" xfId="0" applyFont="1" applyBorder="1"/>
    <xf numFmtId="0" fontId="14" fillId="50" borderId="35" xfId="0" applyFont="1" applyFill="1" applyBorder="1"/>
    <xf numFmtId="0" fontId="38" fillId="50" borderId="8" xfId="0" applyFont="1" applyFill="1" applyBorder="1"/>
    <xf numFmtId="0" fontId="14" fillId="0" borderId="0" xfId="0" applyFont="1" applyFill="1" applyBorder="1"/>
    <xf numFmtId="0" fontId="38" fillId="0" borderId="23" xfId="0" applyFont="1" applyFill="1" applyBorder="1"/>
    <xf numFmtId="0" fontId="38" fillId="0" borderId="0" xfId="0" applyFont="1" applyFill="1" applyBorder="1"/>
    <xf numFmtId="166" fontId="14" fillId="0" borderId="0" xfId="47346" applyNumberFormat="1" applyFont="1" applyFill="1" applyBorder="1"/>
    <xf numFmtId="0" fontId="14" fillId="0" borderId="49" xfId="0" applyFont="1" applyBorder="1"/>
    <xf numFmtId="0" fontId="14" fillId="0" borderId="31" xfId="0" applyFont="1" applyBorder="1"/>
    <xf numFmtId="0" fontId="16" fillId="0" borderId="0" xfId="0" applyFont="1" applyAlignment="1"/>
    <xf numFmtId="0" fontId="16" fillId="0" borderId="0" xfId="853" applyFont="1" applyAlignment="1"/>
    <xf numFmtId="49" fontId="16" fillId="0" borderId="0" xfId="853" quotePrefix="1" applyNumberFormat="1" applyFont="1" applyAlignment="1"/>
    <xf numFmtId="9" fontId="14" fillId="0" borderId="8" xfId="0" applyNumberFormat="1" applyFont="1" applyBorder="1" applyAlignment="1">
      <alignment horizontal="right" wrapText="1"/>
    </xf>
    <xf numFmtId="0" fontId="14" fillId="0" borderId="47" xfId="0" applyFont="1" applyBorder="1" applyAlignment="1">
      <alignment horizontal="left"/>
    </xf>
    <xf numFmtId="0" fontId="14" fillId="0" borderId="47" xfId="0" applyFont="1" applyBorder="1" applyAlignment="1">
      <alignment horizontal="justify" vertical="top" wrapText="1"/>
    </xf>
    <xf numFmtId="0" fontId="14" fillId="23" borderId="47" xfId="0" applyFont="1" applyFill="1" applyBorder="1" applyAlignment="1">
      <alignment horizontal="justify" wrapText="1"/>
    </xf>
    <xf numFmtId="42" fontId="14" fillId="23" borderId="8" xfId="0" applyNumberFormat="1" applyFont="1" applyFill="1" applyBorder="1" applyAlignment="1">
      <alignment horizontal="center" wrapText="1"/>
    </xf>
    <xf numFmtId="0" fontId="14" fillId="23" borderId="8" xfId="0" applyFont="1" applyFill="1" applyBorder="1" applyAlignment="1">
      <alignment horizontal="center" wrapText="1"/>
    </xf>
    <xf numFmtId="0" fontId="38" fillId="0" borderId="47" xfId="0" applyFont="1" applyBorder="1" applyAlignment="1">
      <alignment horizontal="justify" vertical="top" wrapText="1"/>
    </xf>
    <xf numFmtId="42" fontId="38" fillId="0" borderId="8" xfId="0" applyNumberFormat="1" applyFont="1" applyBorder="1" applyAlignment="1">
      <alignment horizontal="right" wrapText="1"/>
    </xf>
    <xf numFmtId="42" fontId="27" fillId="0" borderId="8" xfId="0" applyNumberFormat="1" applyFont="1" applyBorder="1" applyAlignment="1">
      <alignment horizontal="right" wrapText="1"/>
    </xf>
    <xf numFmtId="42" fontId="54" fillId="0" borderId="8" xfId="0" applyNumberFormat="1" applyFont="1" applyBorder="1" applyAlignment="1">
      <alignment horizontal="right" wrapText="1"/>
    </xf>
    <xf numFmtId="0" fontId="14" fillId="0" borderId="47" xfId="0" applyFont="1" applyBorder="1" applyAlignment="1">
      <alignment vertical="top" wrapText="1"/>
    </xf>
    <xf numFmtId="14" fontId="38" fillId="0" borderId="8" xfId="330" applyNumberFormat="1" applyFont="1" applyFill="1" applyBorder="1" applyAlignment="1">
      <alignment horizontal="left"/>
    </xf>
    <xf numFmtId="0" fontId="38" fillId="0" borderId="8" xfId="330" applyFont="1" applyFill="1" applyBorder="1" applyAlignment="1">
      <alignment horizontal="center"/>
    </xf>
    <xf numFmtId="3" fontId="38" fillId="53" borderId="8" xfId="330" applyNumberFormat="1" applyFont="1" applyFill="1" applyBorder="1" applyAlignment="1">
      <alignment horizontal="center" vertical="center" wrapText="1"/>
    </xf>
    <xf numFmtId="174" fontId="38" fillId="0" borderId="8" xfId="330" applyNumberFormat="1" applyFont="1" applyFill="1" applyBorder="1" applyAlignment="1">
      <alignment horizontal="left"/>
    </xf>
    <xf numFmtId="10" fontId="14" fillId="0" borderId="8" xfId="330" applyNumberFormat="1" applyFont="1" applyBorder="1" applyAlignment="1">
      <alignment horizontal="right"/>
    </xf>
    <xf numFmtId="3" fontId="14" fillId="0" borderId="8" xfId="330" applyNumberFormat="1" applyFont="1" applyBorder="1" applyAlignment="1">
      <alignment horizontal="right"/>
    </xf>
    <xf numFmtId="10" fontId="14" fillId="0" borderId="8" xfId="330" applyNumberFormat="1" applyFont="1" applyFill="1" applyBorder="1" applyAlignment="1">
      <alignment horizontal="right"/>
    </xf>
    <xf numFmtId="3" fontId="38" fillId="0" borderId="8" xfId="330" applyNumberFormat="1" applyFont="1" applyBorder="1" applyAlignment="1">
      <alignment horizontal="right"/>
    </xf>
    <xf numFmtId="10" fontId="38" fillId="0" borderId="8" xfId="330" applyNumberFormat="1" applyFont="1" applyBorder="1" applyAlignment="1">
      <alignment horizontal="right"/>
    </xf>
    <xf numFmtId="10" fontId="38" fillId="0" borderId="8" xfId="330" applyNumberFormat="1" applyFont="1" applyFill="1" applyBorder="1" applyAlignment="1">
      <alignment horizontal="right"/>
    </xf>
    <xf numFmtId="0" fontId="38" fillId="53" borderId="20" xfId="0" applyFont="1" applyFill="1" applyBorder="1" applyAlignment="1">
      <alignment horizontal="center" vertical="center" wrapText="1"/>
    </xf>
    <xf numFmtId="0" fontId="14" fillId="0" borderId="8" xfId="0" applyFont="1" applyBorder="1" applyAlignment="1">
      <alignment horizontal="center"/>
    </xf>
    <xf numFmtId="3" fontId="14" fillId="0" borderId="8" xfId="328" applyNumberFormat="1" applyFont="1" applyFill="1" applyBorder="1" applyAlignment="1">
      <alignment horizontal="center" vertical="top" wrapText="1"/>
    </xf>
    <xf numFmtId="3" fontId="27" fillId="0" borderId="8" xfId="0" applyNumberFormat="1" applyFont="1" applyBorder="1" applyAlignment="1">
      <alignment horizontal="center" wrapText="1"/>
    </xf>
    <xf numFmtId="0" fontId="34" fillId="0" borderId="42" xfId="0" applyFont="1" applyBorder="1" applyAlignment="1">
      <alignment horizontal="centerContinuous" vertical="center"/>
    </xf>
    <xf numFmtId="0" fontId="163" fillId="0" borderId="0" xfId="0" applyFont="1" applyFill="1" applyBorder="1"/>
    <xf numFmtId="0" fontId="19" fillId="0" borderId="52" xfId="0" applyFont="1" applyFill="1" applyBorder="1"/>
    <xf numFmtId="0" fontId="34" fillId="0" borderId="20" xfId="0" applyFont="1" applyFill="1" applyBorder="1"/>
    <xf numFmtId="0" fontId="19" fillId="0" borderId="30" xfId="0" applyFont="1" applyFill="1" applyBorder="1"/>
    <xf numFmtId="0" fontId="19" fillId="0" borderId="49" xfId="0" applyFont="1" applyFill="1" applyBorder="1"/>
    <xf numFmtId="0" fontId="19" fillId="0" borderId="20" xfId="0" applyFont="1" applyFill="1" applyBorder="1"/>
    <xf numFmtId="0" fontId="19" fillId="0" borderId="57" xfId="0" applyFont="1" applyFill="1" applyBorder="1"/>
    <xf numFmtId="0" fontId="159" fillId="0" borderId="0" xfId="0" applyFont="1" applyFill="1" applyBorder="1"/>
    <xf numFmtId="0" fontId="34" fillId="0" borderId="21" xfId="0" applyFont="1" applyFill="1" applyBorder="1" applyAlignment="1">
      <alignment horizontal="center" wrapText="1"/>
    </xf>
    <xf numFmtId="0" fontId="14" fillId="0" borderId="48" xfId="0" applyFont="1" applyFill="1" applyBorder="1"/>
    <xf numFmtId="0" fontId="38" fillId="53" borderId="8" xfId="0" applyFont="1" applyFill="1" applyBorder="1"/>
    <xf numFmtId="0" fontId="38" fillId="0" borderId="8" xfId="0" applyFont="1" applyFill="1" applyBorder="1"/>
    <xf numFmtId="167" fontId="14" fillId="0" borderId="8" xfId="597" applyNumberFormat="1" applyFont="1" applyFill="1" applyBorder="1" applyAlignment="1">
      <alignment vertical="center"/>
    </xf>
    <xf numFmtId="167" fontId="14" fillId="0" borderId="8" xfId="597" applyNumberFormat="1" applyFont="1" applyFill="1" applyBorder="1" applyAlignment="1">
      <alignment vertical="center" wrapText="1"/>
    </xf>
    <xf numFmtId="164" fontId="38" fillId="0" borderId="8" xfId="597" applyNumberFormat="1" applyFont="1" applyFill="1" applyBorder="1" applyAlignment="1">
      <alignment vertical="center" wrapText="1"/>
    </xf>
    <xf numFmtId="0" fontId="19" fillId="0" borderId="8" xfId="0" applyFont="1" applyFill="1" applyBorder="1" applyAlignment="1">
      <alignment wrapText="1"/>
    </xf>
    <xf numFmtId="0" fontId="34" fillId="0" borderId="8" xfId="47338" applyFont="1" applyBorder="1" applyAlignment="1">
      <alignment horizontal="center" vertical="center" wrapText="1"/>
    </xf>
    <xf numFmtId="0" fontId="19" fillId="49" borderId="8" xfId="47338" applyFont="1" applyFill="1" applyBorder="1"/>
    <xf numFmtId="43" fontId="19" fillId="49" borderId="8" xfId="31" applyFont="1" applyFill="1" applyBorder="1" applyAlignment="1">
      <alignment horizontal="right"/>
    </xf>
    <xf numFmtId="43" fontId="19" fillId="0" borderId="8" xfId="31" applyFont="1" applyBorder="1" applyAlignment="1">
      <alignment horizontal="right"/>
    </xf>
    <xf numFmtId="49" fontId="19" fillId="0" borderId="8" xfId="47338" applyNumberFormat="1" applyFont="1" applyBorder="1" applyAlignment="1">
      <alignment horizontal="right"/>
    </xf>
    <xf numFmtId="0" fontId="19" fillId="0" borderId="8" xfId="47338" applyFont="1" applyBorder="1"/>
    <xf numFmtId="0" fontId="19" fillId="0" borderId="8" xfId="0" applyFont="1" applyBorder="1"/>
    <xf numFmtId="0" fontId="19" fillId="0" borderId="8" xfId="47338" applyFont="1" applyBorder="1" applyAlignment="1">
      <alignment horizontal="center" wrapText="1"/>
    </xf>
    <xf numFmtId="166" fontId="19" fillId="0" borderId="8" xfId="31" applyNumberFormat="1" applyFont="1" applyFill="1" applyBorder="1" applyAlignment="1">
      <alignment horizontal="center" vertical="center" wrapText="1"/>
    </xf>
    <xf numFmtId="0" fontId="34" fillId="0" borderId="8" xfId="0" applyFont="1" applyFill="1" applyBorder="1"/>
    <xf numFmtId="166" fontId="34" fillId="0" borderId="8" xfId="0" applyNumberFormat="1" applyFont="1" applyFill="1" applyBorder="1"/>
    <xf numFmtId="0" fontId="14" fillId="0" borderId="54" xfId="0" applyFont="1" applyBorder="1"/>
    <xf numFmtId="0" fontId="14" fillId="0" borderId="54" xfId="853" applyFont="1" applyBorder="1"/>
    <xf numFmtId="0" fontId="14" fillId="0" borderId="54" xfId="853" applyFont="1" applyBorder="1" applyAlignment="1">
      <alignment wrapText="1"/>
    </xf>
    <xf numFmtId="10" fontId="19" fillId="23" borderId="8" xfId="331" applyNumberFormat="1" applyFont="1" applyFill="1" applyBorder="1" applyAlignment="1">
      <alignment horizontal="center" vertical="top" wrapText="1"/>
    </xf>
    <xf numFmtId="9" fontId="19" fillId="0" borderId="8" xfId="331" applyNumberFormat="1" applyFont="1" applyFill="1" applyBorder="1" applyAlignment="1">
      <alignment horizontal="center" vertical="top" wrapText="1"/>
    </xf>
    <xf numFmtId="0" fontId="34" fillId="0" borderId="8" xfId="0" applyFont="1" applyFill="1" applyBorder="1" applyAlignment="1">
      <alignment horizontal="center"/>
    </xf>
    <xf numFmtId="0" fontId="14" fillId="0" borderId="28" xfId="0" applyFont="1" applyFill="1" applyBorder="1"/>
    <xf numFmtId="166" fontId="14" fillId="50" borderId="48" xfId="31" applyNumberFormat="1" applyFont="1" applyFill="1" applyBorder="1"/>
    <xf numFmtId="166" fontId="14" fillId="0" borderId="8" xfId="47358" applyNumberFormat="1" applyFont="1" applyFill="1" applyBorder="1"/>
    <xf numFmtId="0" fontId="169" fillId="50" borderId="53" xfId="0" applyFont="1" applyFill="1" applyBorder="1"/>
    <xf numFmtId="0" fontId="14" fillId="50" borderId="81" xfId="0" applyFont="1" applyFill="1" applyBorder="1"/>
    <xf numFmtId="0" fontId="169" fillId="50" borderId="71" xfId="0" applyFont="1" applyFill="1" applyBorder="1"/>
    <xf numFmtId="0" fontId="169" fillId="50" borderId="70" xfId="0" applyFont="1" applyFill="1" applyBorder="1"/>
    <xf numFmtId="0" fontId="169" fillId="0" borderId="0" xfId="0" applyFont="1"/>
    <xf numFmtId="0" fontId="38" fillId="50" borderId="26" xfId="0" applyFont="1" applyFill="1" applyBorder="1"/>
    <xf numFmtId="0" fontId="169" fillId="0" borderId="0" xfId="0" applyFont="1" applyBorder="1"/>
    <xf numFmtId="0" fontId="14" fillId="0" borderId="43" xfId="0" applyFont="1" applyFill="1" applyBorder="1" applyAlignment="1">
      <alignment horizontal="left"/>
    </xf>
    <xf numFmtId="0" fontId="14" fillId="0" borderId="0" xfId="0" applyFont="1" applyFill="1" applyBorder="1" applyAlignment="1">
      <alignment horizontal="left"/>
    </xf>
    <xf numFmtId="0" fontId="169" fillId="0" borderId="0" xfId="0" applyFont="1" applyFill="1" applyBorder="1" applyAlignment="1">
      <alignment horizontal="left"/>
    </xf>
    <xf numFmtId="0" fontId="169" fillId="0" borderId="0" xfId="0" applyFont="1" applyFill="1" applyBorder="1"/>
    <xf numFmtId="166" fontId="14" fillId="0" borderId="0" xfId="31" applyNumberFormat="1" applyFont="1" applyFill="1"/>
    <xf numFmtId="39" fontId="14" fillId="0" borderId="8" xfId="31" applyNumberFormat="1" applyFont="1" applyFill="1" applyBorder="1"/>
    <xf numFmtId="0" fontId="14" fillId="50" borderId="51" xfId="0" applyFont="1" applyFill="1" applyBorder="1"/>
    <xf numFmtId="0" fontId="169" fillId="50" borderId="40" xfId="0" applyFont="1" applyFill="1" applyBorder="1"/>
    <xf numFmtId="0" fontId="38" fillId="0" borderId="0" xfId="0" applyFont="1" applyFill="1" applyBorder="1" applyAlignment="1">
      <alignment wrapText="1"/>
    </xf>
    <xf numFmtId="0" fontId="14" fillId="0" borderId="55" xfId="0" applyFont="1" applyBorder="1"/>
    <xf numFmtId="166" fontId="14" fillId="0" borderId="0" xfId="31" applyNumberFormat="1" applyFont="1" applyFill="1" applyBorder="1"/>
    <xf numFmtId="0" fontId="166" fillId="53" borderId="39" xfId="0" applyFont="1" applyFill="1" applyBorder="1" applyAlignment="1"/>
    <xf numFmtId="0" fontId="38" fillId="50" borderId="34" xfId="0" applyFont="1" applyFill="1" applyBorder="1"/>
    <xf numFmtId="0" fontId="38" fillId="50" borderId="27" xfId="0" applyFont="1" applyFill="1" applyBorder="1"/>
    <xf numFmtId="0" fontId="169" fillId="0" borderId="48" xfId="0" applyFont="1" applyFill="1" applyBorder="1" applyAlignment="1">
      <alignment horizontal="left"/>
    </xf>
    <xf numFmtId="0" fontId="162" fillId="0" borderId="32" xfId="0" applyFont="1" applyFill="1" applyBorder="1" applyAlignment="1">
      <alignment wrapText="1"/>
    </xf>
    <xf numFmtId="0" fontId="162" fillId="0" borderId="0" xfId="0" applyFont="1" applyFill="1" applyBorder="1"/>
    <xf numFmtId="49" fontId="16" fillId="0" borderId="0" xfId="853" quotePrefix="1" applyNumberFormat="1" applyFont="1" applyFill="1" applyBorder="1" applyAlignment="1"/>
    <xf numFmtId="0" fontId="19" fillId="0" borderId="47" xfId="0" applyFont="1" applyBorder="1"/>
    <xf numFmtId="0" fontId="19" fillId="0" borderId="30" xfId="0" applyFont="1" applyBorder="1"/>
    <xf numFmtId="3" fontId="19" fillId="0" borderId="8" xfId="0" applyNumberFormat="1" applyFont="1" applyFill="1" applyBorder="1"/>
    <xf numFmtId="3" fontId="19" fillId="0" borderId="8" xfId="0" applyNumberFormat="1" applyFont="1" applyFill="1" applyBorder="1" applyAlignment="1">
      <alignment horizontal="right"/>
    </xf>
    <xf numFmtId="3" fontId="19" fillId="0" borderId="8" xfId="47403" applyNumberFormat="1" applyFont="1" applyFill="1" applyBorder="1" applyAlignment="1">
      <alignment horizontal="right"/>
    </xf>
    <xf numFmtId="3" fontId="34" fillId="0" borderId="8" xfId="47403" applyNumberFormat="1" applyFont="1" applyFill="1" applyBorder="1" applyAlignment="1">
      <alignment horizontal="right"/>
    </xf>
    <xf numFmtId="0" fontId="34" fillId="0" borderId="8" xfId="0" applyFont="1" applyBorder="1" applyAlignment="1">
      <alignment horizontal="center"/>
    </xf>
    <xf numFmtId="10" fontId="34" fillId="0" borderId="8" xfId="137" applyNumberFormat="1" applyFont="1" applyFill="1" applyBorder="1" applyAlignment="1">
      <alignment horizontal="right"/>
    </xf>
    <xf numFmtId="3" fontId="145" fillId="0" borderId="8" xfId="0" applyNumberFormat="1" applyFont="1" applyBorder="1" applyAlignment="1">
      <alignment horizontal="center" wrapText="1"/>
    </xf>
    <xf numFmtId="10" fontId="19" fillId="0" borderId="8" xfId="1259" applyNumberFormat="1" applyFont="1" applyFill="1" applyBorder="1"/>
    <xf numFmtId="3" fontId="19" fillId="0" borderId="8" xfId="327" applyNumberFormat="1" applyFont="1" applyBorder="1" applyAlignment="1">
      <alignment horizontal="center" vertical="center"/>
    </xf>
    <xf numFmtId="3" fontId="19" fillId="0" borderId="8" xfId="327" applyNumberFormat="1" applyFont="1" applyFill="1" applyBorder="1" applyAlignment="1">
      <alignment horizontal="center" vertical="center"/>
    </xf>
    <xf numFmtId="0" fontId="19" fillId="0" borderId="8" xfId="0" applyFont="1" applyBorder="1" applyAlignment="1">
      <alignment horizontal="left"/>
    </xf>
    <xf numFmtId="10" fontId="145" fillId="0" borderId="8" xfId="0" applyNumberFormat="1" applyFont="1" applyBorder="1" applyAlignment="1">
      <alignment horizontal="center" wrapText="1"/>
    </xf>
    <xf numFmtId="166" fontId="19" fillId="112" borderId="8" xfId="5035" applyNumberFormat="1" applyFont="1" applyFill="1" applyBorder="1" applyAlignment="1">
      <alignment horizontal="right" vertical="center"/>
    </xf>
    <xf numFmtId="0" fontId="14" fillId="0" borderId="21" xfId="0" applyFont="1" applyBorder="1" applyAlignment="1">
      <alignment horizontal="center"/>
    </xf>
    <xf numFmtId="6" fontId="145" fillId="0" borderId="8" xfId="122" applyNumberFormat="1" applyFont="1" applyFill="1" applyBorder="1" applyAlignment="1">
      <alignment horizontal="center" wrapText="1"/>
    </xf>
    <xf numFmtId="8" fontId="27" fillId="0" borderId="8" xfId="0" applyNumberFormat="1" applyFont="1" applyFill="1" applyBorder="1" applyAlignment="1">
      <alignment horizontal="right" wrapText="1"/>
    </xf>
    <xf numFmtId="6" fontId="27" fillId="0" borderId="8" xfId="0" applyNumberFormat="1" applyFont="1" applyFill="1" applyBorder="1" applyAlignment="1">
      <alignment horizontal="right" wrapText="1"/>
    </xf>
    <xf numFmtId="3" fontId="27" fillId="0" borderId="8" xfId="0" applyNumberFormat="1" applyFont="1" applyFill="1" applyBorder="1" applyAlignment="1">
      <alignment horizontal="center" wrapText="1"/>
    </xf>
    <xf numFmtId="10" fontId="14" fillId="0" borderId="8" xfId="0" applyNumberFormat="1" applyFont="1" applyBorder="1" applyAlignment="1">
      <alignment horizontal="right" wrapText="1"/>
    </xf>
    <xf numFmtId="10" fontId="38" fillId="0" borderId="8" xfId="0" applyNumberFormat="1" applyFont="1" applyBorder="1" applyAlignment="1">
      <alignment horizontal="right" wrapText="1"/>
    </xf>
    <xf numFmtId="3" fontId="19" fillId="0" borderId="8" xfId="327" applyNumberFormat="1" applyFont="1" applyBorder="1" applyAlignment="1">
      <alignment horizontal="right" vertical="center"/>
    </xf>
    <xf numFmtId="10" fontId="19" fillId="0" borderId="8" xfId="327" applyNumberFormat="1" applyFont="1" applyBorder="1" applyAlignment="1">
      <alignment horizontal="right" vertical="center"/>
    </xf>
    <xf numFmtId="3" fontId="19" fillId="0" borderId="8" xfId="330" applyNumberFormat="1" applyFont="1" applyFill="1" applyBorder="1" applyAlignment="1">
      <alignment horizontal="right" vertical="center"/>
    </xf>
    <xf numFmtId="3" fontId="34" fillId="0" borderId="8" xfId="330" applyNumberFormat="1" applyFont="1" applyBorder="1" applyAlignment="1">
      <alignment horizontal="right" vertical="center"/>
    </xf>
    <xf numFmtId="10" fontId="34" fillId="0" borderId="8" xfId="330" applyNumberFormat="1" applyFont="1" applyBorder="1" applyAlignment="1">
      <alignment horizontal="right" vertical="center"/>
    </xf>
    <xf numFmtId="10" fontId="34" fillId="0" borderId="8" xfId="330" applyNumberFormat="1" applyFont="1" applyFill="1" applyBorder="1" applyAlignment="1">
      <alignment horizontal="right" vertical="center"/>
    </xf>
    <xf numFmtId="173" fontId="19" fillId="0" borderId="8" xfId="0" applyNumberFormat="1" applyFont="1" applyBorder="1" applyAlignment="1">
      <alignment horizontal="right" vertical="center"/>
    </xf>
    <xf numFmtId="10" fontId="19" fillId="0" borderId="8" xfId="0" applyNumberFormat="1" applyFont="1" applyBorder="1" applyAlignment="1">
      <alignment horizontal="right" vertical="center"/>
    </xf>
    <xf numFmtId="3" fontId="34" fillId="0" borderId="8" xfId="0" applyNumberFormat="1" applyFont="1" applyBorder="1" applyAlignment="1">
      <alignment horizontal="right" vertical="center"/>
    </xf>
    <xf numFmtId="10" fontId="34" fillId="0" borderId="8" xfId="0" applyNumberFormat="1" applyFont="1" applyBorder="1" applyAlignment="1">
      <alignment horizontal="right" vertical="center"/>
    </xf>
    <xf numFmtId="0" fontId="14" fillId="0" borderId="105" xfId="0" applyFont="1" applyBorder="1"/>
    <xf numFmtId="0" fontId="119" fillId="0" borderId="8" xfId="47401" applyFont="1" applyBorder="1" applyAlignment="1">
      <alignment horizontal="center"/>
    </xf>
    <xf numFmtId="10" fontId="27" fillId="0" borderId="8" xfId="0" applyNumberFormat="1" applyFont="1" applyFill="1" applyBorder="1" applyAlignment="1">
      <alignment horizontal="center" wrapText="1"/>
    </xf>
    <xf numFmtId="3" fontId="14" fillId="0" borderId="8" xfId="0" applyNumberFormat="1" applyFont="1" applyFill="1" applyBorder="1"/>
    <xf numFmtId="42" fontId="19" fillId="49" borderId="8" xfId="51" applyNumberFormat="1" applyFont="1" applyFill="1" applyBorder="1" applyAlignment="1">
      <alignment horizontal="center" wrapText="1"/>
    </xf>
    <xf numFmtId="166" fontId="19" fillId="0" borderId="0" xfId="31" applyNumberFormat="1" applyFont="1" applyBorder="1"/>
    <xf numFmtId="166" fontId="19" fillId="0" borderId="0" xfId="31" applyNumberFormat="1" applyFont="1" applyAlignment="1">
      <alignment wrapText="1"/>
    </xf>
    <xf numFmtId="166" fontId="0" fillId="0" borderId="0" xfId="31" applyNumberFormat="1" applyFont="1"/>
    <xf numFmtId="42" fontId="14" fillId="0" borderId="0" xfId="0" applyNumberFormat="1" applyFont="1"/>
    <xf numFmtId="43" fontId="19" fillId="0" borderId="8" xfId="31" applyFont="1" applyFill="1" applyBorder="1" applyAlignment="1">
      <alignment horizontal="center" wrapText="1"/>
    </xf>
    <xf numFmtId="43" fontId="19" fillId="0" borderId="50" xfId="31" applyFont="1" applyFill="1" applyBorder="1" applyAlignment="1">
      <alignment horizontal="center" wrapText="1"/>
    </xf>
    <xf numFmtId="43" fontId="19" fillId="0" borderId="20" xfId="31" applyFont="1" applyFill="1" applyBorder="1" applyAlignment="1">
      <alignment horizontal="center" wrapText="1"/>
    </xf>
    <xf numFmtId="43" fontId="19" fillId="49" borderId="20" xfId="31" applyFont="1" applyFill="1" applyBorder="1" applyAlignment="1">
      <alignment horizontal="center" vertical="top" wrapText="1"/>
    </xf>
    <xf numFmtId="43" fontId="14" fillId="23" borderId="43" xfId="31" applyFont="1" applyFill="1" applyBorder="1" applyAlignment="1">
      <alignment horizontal="center" vertical="top" wrapText="1"/>
    </xf>
    <xf numFmtId="0" fontId="34" fillId="0" borderId="0" xfId="334" applyFont="1" applyAlignment="1"/>
    <xf numFmtId="0" fontId="19" fillId="0" borderId="0" xfId="334" applyFont="1" applyAlignment="1"/>
    <xf numFmtId="0" fontId="171" fillId="0" borderId="0" xfId="334" applyFont="1" applyAlignment="1"/>
    <xf numFmtId="37" fontId="14" fillId="0" borderId="8" xfId="31" applyNumberFormat="1" applyFont="1" applyBorder="1"/>
    <xf numFmtId="0" fontId="175" fillId="0" borderId="0" xfId="0" applyFont="1" applyAlignment="1">
      <alignment wrapText="1"/>
    </xf>
    <xf numFmtId="166" fontId="175" fillId="0" borderId="0" xfId="31" applyNumberFormat="1" applyFont="1" applyFill="1" applyAlignment="1">
      <alignment wrapText="1"/>
    </xf>
    <xf numFmtId="167" fontId="175" fillId="0" borderId="0" xfId="51" applyNumberFormat="1" applyFont="1" applyAlignment="1">
      <alignment wrapText="1"/>
    </xf>
    <xf numFmtId="166" fontId="175" fillId="0" borderId="0" xfId="31" applyNumberFormat="1" applyFont="1" applyAlignment="1">
      <alignment wrapText="1"/>
    </xf>
    <xf numFmtId="44" fontId="175" fillId="0" borderId="0" xfId="51" applyFont="1" applyAlignment="1">
      <alignment wrapText="1"/>
    </xf>
    <xf numFmtId="167" fontId="175" fillId="0" borderId="0" xfId="51" applyNumberFormat="1" applyFont="1" applyFill="1" applyAlignment="1">
      <alignment wrapText="1"/>
    </xf>
    <xf numFmtId="3" fontId="14" fillId="0" borderId="8" xfId="31" applyNumberFormat="1" applyFont="1" applyFill="1" applyBorder="1"/>
    <xf numFmtId="6" fontId="14" fillId="0" borderId="8" xfId="0" applyNumberFormat="1" applyFont="1" applyFill="1" applyBorder="1" applyAlignment="1">
      <alignment horizontal="left" wrapText="1"/>
    </xf>
    <xf numFmtId="42" fontId="14" fillId="0" borderId="8" xfId="0" applyNumberFormat="1" applyFont="1" applyFill="1" applyBorder="1" applyAlignment="1">
      <alignment horizontal="left" wrapText="1"/>
    </xf>
    <xf numFmtId="167" fontId="14" fillId="0" borderId="8" xfId="51" applyNumberFormat="1" applyFont="1" applyBorder="1"/>
    <xf numFmtId="0" fontId="65" fillId="0" borderId="62" xfId="330" applyFont="1" applyFill="1" applyBorder="1" applyAlignment="1">
      <alignment wrapText="1"/>
    </xf>
    <xf numFmtId="167" fontId="60" fillId="0" borderId="30" xfId="51" applyNumberFormat="1" applyFont="1" applyFill="1" applyBorder="1"/>
    <xf numFmtId="9" fontId="14" fillId="0" borderId="8" xfId="137" applyFont="1" applyFill="1" applyBorder="1"/>
    <xf numFmtId="9" fontId="14" fillId="0" borderId="0" xfId="137" applyFont="1"/>
    <xf numFmtId="6" fontId="14" fillId="0" borderId="0" xfId="0" applyNumberFormat="1" applyFont="1"/>
    <xf numFmtId="166" fontId="14" fillId="0" borderId="0" xfId="31" applyNumberFormat="1" applyFont="1"/>
    <xf numFmtId="10" fontId="14" fillId="0" borderId="0" xfId="137" applyNumberFormat="1" applyFont="1"/>
    <xf numFmtId="0" fontId="38" fillId="0" borderId="0" xfId="0" applyFont="1" applyAlignment="1">
      <alignment horizontal="center"/>
    </xf>
    <xf numFmtId="10" fontId="38" fillId="0" borderId="0" xfId="137" applyNumberFormat="1" applyFont="1" applyAlignment="1">
      <alignment horizontal="center"/>
    </xf>
    <xf numFmtId="165" fontId="14" fillId="0" borderId="0" xfId="0" applyNumberFormat="1" applyFont="1" applyFill="1"/>
    <xf numFmtId="165" fontId="34" fillId="0" borderId="0" xfId="0" applyNumberFormat="1" applyFont="1" applyFill="1" applyAlignment="1">
      <alignment horizontal="center"/>
    </xf>
    <xf numFmtId="182" fontId="14" fillId="0" borderId="0" xfId="0" applyNumberFormat="1" applyFont="1" applyFill="1"/>
    <xf numFmtId="44" fontId="19" fillId="0" borderId="8" xfId="51" applyFont="1" applyFill="1" applyBorder="1" applyAlignment="1" applyProtection="1">
      <alignment horizontal="center"/>
      <protection locked="0"/>
    </xf>
    <xf numFmtId="0" fontId="34" fillId="0" borderId="27" xfId="0" applyFont="1" applyFill="1" applyBorder="1"/>
    <xf numFmtId="0" fontId="14" fillId="23" borderId="51" xfId="332" applyFont="1" applyFill="1" applyBorder="1" applyAlignment="1">
      <alignment horizontal="center" vertical="top" wrapText="1"/>
    </xf>
    <xf numFmtId="0" fontId="34" fillId="0" borderId="0" xfId="0" applyFont="1" applyFill="1" applyBorder="1" applyAlignment="1">
      <alignment horizontal="left"/>
    </xf>
    <xf numFmtId="166" fontId="34" fillId="0" borderId="0" xfId="31" applyNumberFormat="1" applyFont="1" applyFill="1" applyBorder="1" applyAlignment="1"/>
    <xf numFmtId="180" fontId="34" fillId="0" borderId="0" xfId="31" applyNumberFormat="1" applyFont="1" applyFill="1" applyBorder="1" applyAlignment="1"/>
    <xf numFmtId="0" fontId="14" fillId="0" borderId="47" xfId="0" quotePrefix="1" applyFont="1" applyBorder="1" applyAlignment="1">
      <alignment horizontal="left" wrapText="1"/>
    </xf>
    <xf numFmtId="0" fontId="14" fillId="0" borderId="47" xfId="0" applyFont="1" applyBorder="1" applyAlignment="1">
      <alignment horizontal="justify" wrapText="1"/>
    </xf>
    <xf numFmtId="9" fontId="14" fillId="0" borderId="0" xfId="137" applyNumberFormat="1" applyFont="1"/>
    <xf numFmtId="6" fontId="19" fillId="0" borderId="0" xfId="0" applyNumberFormat="1" applyFont="1" applyFill="1" applyBorder="1" applyAlignment="1">
      <alignment horizontal="left"/>
    </xf>
    <xf numFmtId="0" fontId="29" fillId="0" borderId="0" xfId="0" applyFont="1" applyFill="1"/>
    <xf numFmtId="167" fontId="14" fillId="23" borderId="8" xfId="332" applyNumberFormat="1" applyFont="1" applyFill="1" applyBorder="1" applyAlignment="1">
      <alignment horizontal="center" vertical="top" wrapText="1"/>
    </xf>
    <xf numFmtId="0" fontId="19" fillId="0" borderId="80" xfId="0" applyFont="1" applyFill="1" applyBorder="1" applyAlignment="1">
      <alignment horizontal="center"/>
    </xf>
    <xf numFmtId="0" fontId="19" fillId="0" borderId="31" xfId="0" applyFont="1" applyBorder="1" applyAlignment="1">
      <alignment horizontal="center"/>
    </xf>
    <xf numFmtId="0" fontId="19" fillId="0" borderId="31" xfId="0" applyFont="1" applyFill="1" applyBorder="1" applyAlignment="1">
      <alignment horizontal="center"/>
    </xf>
    <xf numFmtId="0" fontId="65" fillId="0" borderId="0" xfId="0" applyFont="1" applyFill="1" applyAlignment="1">
      <alignment vertical="center" wrapText="1"/>
    </xf>
    <xf numFmtId="0" fontId="34" fillId="0" borderId="0" xfId="0" applyFont="1" applyFill="1" applyAlignment="1">
      <alignment horizontal="left" vertical="center"/>
    </xf>
    <xf numFmtId="0" fontId="19" fillId="0" borderId="49" xfId="0" applyFont="1" applyFill="1" applyBorder="1" applyAlignment="1">
      <alignment horizontal="center"/>
    </xf>
    <xf numFmtId="3" fontId="14" fillId="0" borderId="8" xfId="0" applyNumberFormat="1" applyFont="1" applyFill="1" applyBorder="1" applyAlignment="1">
      <alignment horizontal="right"/>
    </xf>
    <xf numFmtId="0" fontId="14" fillId="0" borderId="0" xfId="941" applyFont="1" applyAlignment="1">
      <alignment horizontal="left" wrapText="1"/>
    </xf>
    <xf numFmtId="166" fontId="14" fillId="0" borderId="47" xfId="47429" applyNumberFormat="1" applyFont="1" applyFill="1" applyBorder="1"/>
    <xf numFmtId="166" fontId="14" fillId="0" borderId="8" xfId="47429" applyNumberFormat="1" applyFont="1" applyFill="1" applyBorder="1"/>
    <xf numFmtId="166" fontId="14" fillId="0" borderId="43" xfId="47429" applyNumberFormat="1" applyFont="1" applyFill="1" applyBorder="1"/>
    <xf numFmtId="166" fontId="14" fillId="0" borderId="8" xfId="47430" applyNumberFormat="1" applyFont="1" applyFill="1" applyBorder="1"/>
    <xf numFmtId="166" fontId="14" fillId="0" borderId="47" xfId="47430" applyNumberFormat="1" applyFont="1" applyFill="1" applyBorder="1"/>
    <xf numFmtId="166" fontId="14" fillId="0" borderId="43" xfId="47430" applyNumberFormat="1" applyFont="1" applyFill="1" applyBorder="1"/>
    <xf numFmtId="166" fontId="14" fillId="0" borderId="47" xfId="47431" applyNumberFormat="1" applyFont="1" applyFill="1" applyBorder="1"/>
    <xf numFmtId="166" fontId="14" fillId="0" borderId="20" xfId="47429" applyNumberFormat="1" applyFont="1" applyFill="1" applyBorder="1"/>
    <xf numFmtId="166" fontId="14" fillId="0" borderId="8" xfId="47431" applyNumberFormat="1" applyFont="1" applyFill="1" applyBorder="1"/>
    <xf numFmtId="166" fontId="14" fillId="0" borderId="47" xfId="47432" applyNumberFormat="1" applyFont="1" applyFill="1" applyBorder="1"/>
    <xf numFmtId="166" fontId="14" fillId="0" borderId="8" xfId="47432" applyNumberFormat="1" applyFont="1" applyFill="1" applyBorder="1"/>
    <xf numFmtId="166" fontId="14" fillId="0" borderId="30" xfId="47435" applyNumberFormat="1" applyFont="1" applyFill="1" applyBorder="1"/>
    <xf numFmtId="166" fontId="14" fillId="0" borderId="43" xfId="47436" applyNumberFormat="1" applyFont="1" applyFill="1" applyBorder="1"/>
    <xf numFmtId="166" fontId="14" fillId="0" borderId="62" xfId="47436" applyNumberFormat="1" applyFont="1" applyBorder="1"/>
    <xf numFmtId="166" fontId="14" fillId="0" borderId="32" xfId="47436" applyNumberFormat="1" applyFont="1" applyBorder="1"/>
    <xf numFmtId="166" fontId="14" fillId="0" borderId="0" xfId="47436" applyNumberFormat="1" applyFont="1" applyBorder="1"/>
    <xf numFmtId="166" fontId="14" fillId="0" borderId="0" xfId="47436" applyNumberFormat="1" applyFont="1" applyFill="1" applyBorder="1"/>
    <xf numFmtId="166" fontId="14" fillId="0" borderId="48" xfId="47436" applyNumberFormat="1" applyFont="1" applyBorder="1"/>
    <xf numFmtId="9" fontId="14" fillId="0" borderId="43" xfId="137" applyFont="1" applyFill="1" applyBorder="1"/>
    <xf numFmtId="166" fontId="19" fillId="0" borderId="31" xfId="31" applyNumberFormat="1" applyFont="1" applyFill="1" applyBorder="1" applyAlignment="1">
      <alignment horizontal="center"/>
    </xf>
    <xf numFmtId="43" fontId="19" fillId="0" borderId="0" xfId="31" applyFont="1" applyFill="1" applyBorder="1"/>
    <xf numFmtId="10" fontId="0" fillId="0" borderId="0" xfId="0" applyNumberFormat="1"/>
    <xf numFmtId="0" fontId="179" fillId="0" borderId="0" xfId="0" applyFont="1" applyFill="1" applyBorder="1" applyAlignment="1">
      <alignment horizontal="center" vertical="center" wrapText="1"/>
    </xf>
    <xf numFmtId="166" fontId="14" fillId="0" borderId="31" xfId="47436" applyNumberFormat="1" applyFont="1" applyFill="1" applyBorder="1"/>
    <xf numFmtId="0" fontId="38" fillId="0" borderId="32" xfId="0" applyFont="1" applyFill="1" applyBorder="1"/>
    <xf numFmtId="166" fontId="14" fillId="0" borderId="49" xfId="47358" applyNumberFormat="1" applyFont="1" applyFill="1" applyBorder="1"/>
    <xf numFmtId="0" fontId="169" fillId="50" borderId="18" xfId="0" applyFont="1" applyFill="1" applyBorder="1"/>
    <xf numFmtId="0" fontId="169" fillId="50" borderId="41" xfId="0" applyFont="1" applyFill="1" applyBorder="1"/>
    <xf numFmtId="0" fontId="34" fillId="42" borderId="75" xfId="0" applyFont="1" applyFill="1" applyBorder="1" applyAlignment="1"/>
    <xf numFmtId="0" fontId="19" fillId="42" borderId="74" xfId="0" applyFont="1" applyFill="1" applyBorder="1" applyAlignment="1"/>
    <xf numFmtId="0" fontId="34" fillId="0" borderId="74" xfId="0" applyFont="1" applyBorder="1"/>
    <xf numFmtId="166" fontId="19" fillId="0" borderId="74" xfId="31" applyNumberFormat="1" applyFont="1" applyFill="1" applyBorder="1"/>
    <xf numFmtId="180" fontId="19" fillId="0" borderId="74" xfId="31" applyNumberFormat="1" applyFont="1" applyFill="1" applyBorder="1"/>
    <xf numFmtId="0" fontId="19" fillId="0" borderId="74" xfId="133" applyFont="1" applyFill="1" applyBorder="1"/>
    <xf numFmtId="0" fontId="19" fillId="42" borderId="49" xfId="0" applyFont="1" applyFill="1" applyBorder="1" applyAlignment="1"/>
    <xf numFmtId="166" fontId="34" fillId="0" borderId="8" xfId="31" applyNumberFormat="1" applyFont="1" applyFill="1" applyBorder="1" applyAlignment="1"/>
    <xf numFmtId="166" fontId="14" fillId="0" borderId="63" xfId="31" applyNumberFormat="1" applyFont="1" applyBorder="1"/>
    <xf numFmtId="166" fontId="14" fillId="0" borderId="45" xfId="31" applyNumberFormat="1" applyFont="1" applyBorder="1"/>
    <xf numFmtId="0" fontId="38" fillId="0" borderId="40" xfId="0" applyFont="1" applyBorder="1"/>
    <xf numFmtId="37" fontId="38" fillId="0" borderId="18" xfId="31" applyNumberFormat="1" applyFont="1" applyBorder="1"/>
    <xf numFmtId="37" fontId="38" fillId="0" borderId="41" xfId="31" applyNumberFormat="1" applyFont="1" applyBorder="1"/>
    <xf numFmtId="0" fontId="38" fillId="23" borderId="47" xfId="0" applyFont="1" applyFill="1" applyBorder="1"/>
    <xf numFmtId="37" fontId="14" fillId="0" borderId="48" xfId="31" applyNumberFormat="1" applyFont="1" applyBorder="1"/>
    <xf numFmtId="166" fontId="14" fillId="0" borderId="64" xfId="31" applyNumberFormat="1" applyFont="1" applyBorder="1"/>
    <xf numFmtId="0" fontId="38" fillId="23" borderId="26" xfId="0" applyFont="1" applyFill="1" applyBorder="1" applyAlignment="1">
      <alignment vertical="center"/>
    </xf>
    <xf numFmtId="166" fontId="14" fillId="0" borderId="48" xfId="31" applyNumberFormat="1" applyFont="1" applyBorder="1"/>
    <xf numFmtId="166" fontId="38" fillId="0" borderId="8" xfId="332" applyNumberFormat="1" applyFont="1" applyFill="1" applyBorder="1" applyAlignment="1">
      <alignment horizontal="center" vertical="top" wrapText="1"/>
    </xf>
    <xf numFmtId="167" fontId="38" fillId="0" borderId="8" xfId="51" applyNumberFormat="1" applyFont="1" applyFill="1" applyBorder="1" applyAlignment="1">
      <alignment horizontal="justify" vertical="top" wrapText="1"/>
    </xf>
    <xf numFmtId="166" fontId="38" fillId="0" borderId="79" xfId="31" applyNumberFormat="1" applyFont="1" applyFill="1" applyBorder="1" applyAlignment="1">
      <alignment horizontal="right" vertical="center" wrapText="1"/>
    </xf>
    <xf numFmtId="44" fontId="38" fillId="0" borderId="8" xfId="51" applyNumberFormat="1" applyFont="1" applyFill="1" applyBorder="1" applyAlignment="1">
      <alignment horizontal="justify" vertical="top" wrapText="1"/>
    </xf>
    <xf numFmtId="43" fontId="34" fillId="0" borderId="8" xfId="31" quotePrefix="1" applyFont="1" applyBorder="1" applyAlignment="1">
      <alignment horizontal="center" wrapText="1"/>
    </xf>
    <xf numFmtId="0" fontId="19" fillId="113" borderId="0" xfId="0" applyFont="1" applyFill="1"/>
    <xf numFmtId="166" fontId="19" fillId="113" borderId="0" xfId="31" applyNumberFormat="1" applyFont="1" applyFill="1"/>
    <xf numFmtId="0" fontId="60" fillId="0" borderId="106" xfId="0" applyFont="1" applyBorder="1" applyAlignment="1">
      <alignment horizontal="center" wrapText="1"/>
    </xf>
    <xf numFmtId="0" fontId="93" fillId="50" borderId="43" xfId="0" applyFont="1" applyFill="1" applyBorder="1" applyAlignment="1">
      <alignment horizontal="center" wrapText="1"/>
    </xf>
    <xf numFmtId="167" fontId="60" fillId="0" borderId="43" xfId="495" applyNumberFormat="1" applyFont="1" applyFill="1" applyBorder="1"/>
    <xf numFmtId="167" fontId="60" fillId="0" borderId="103" xfId="495" applyNumberFormat="1" applyFont="1" applyFill="1" applyBorder="1"/>
    <xf numFmtId="167" fontId="60" fillId="0" borderId="55" xfId="51" applyNumberFormat="1" applyFont="1" applyFill="1" applyBorder="1"/>
    <xf numFmtId="44" fontId="60" fillId="0" borderId="59" xfId="51" applyFont="1" applyFill="1" applyBorder="1"/>
    <xf numFmtId="44" fontId="60" fillId="0" borderId="58" xfId="51" applyFont="1" applyFill="1" applyBorder="1"/>
    <xf numFmtId="0" fontId="93" fillId="50" borderId="46" xfId="0" applyFont="1" applyFill="1" applyBorder="1" applyAlignment="1">
      <alignment horizontal="center" wrapText="1"/>
    </xf>
    <xf numFmtId="0" fontId="94" fillId="0" borderId="19" xfId="0" applyFont="1" applyBorder="1" applyAlignment="1">
      <alignment horizontal="center"/>
    </xf>
    <xf numFmtId="0" fontId="65" fillId="0" borderId="51" xfId="0" applyFont="1" applyBorder="1"/>
    <xf numFmtId="167" fontId="65" fillId="0" borderId="51" xfId="495" applyNumberFormat="1" applyFont="1" applyBorder="1"/>
    <xf numFmtId="167" fontId="65" fillId="23" borderId="51" xfId="495" applyNumberFormat="1" applyFont="1" applyFill="1" applyBorder="1" applyAlignment="1">
      <alignment horizontal="justify" vertical="top" wrapText="1"/>
    </xf>
    <xf numFmtId="0" fontId="16" fillId="0" borderId="8" xfId="0" applyFont="1" applyBorder="1" applyAlignment="1">
      <alignment horizontal="center" wrapText="1"/>
    </xf>
    <xf numFmtId="0" fontId="16" fillId="0" borderId="8" xfId="0" applyFont="1" applyFill="1" applyBorder="1" applyAlignment="1">
      <alignment horizontal="center" wrapText="1"/>
    </xf>
    <xf numFmtId="0" fontId="34" fillId="0" borderId="48" xfId="0" applyFont="1" applyBorder="1" applyAlignment="1">
      <alignment horizontal="center"/>
    </xf>
    <xf numFmtId="0" fontId="14" fillId="0" borderId="52" xfId="0" quotePrefix="1" applyFont="1" applyBorder="1" applyAlignment="1">
      <alignment horizontal="left" wrapText="1"/>
    </xf>
    <xf numFmtId="42" fontId="14" fillId="0" borderId="20" xfId="0" applyNumberFormat="1" applyFont="1" applyFill="1" applyBorder="1" applyAlignment="1">
      <alignment horizontal="right" wrapText="1"/>
    </xf>
    <xf numFmtId="42" fontId="14" fillId="0" borderId="20" xfId="0" applyNumberFormat="1" applyFont="1" applyBorder="1" applyAlignment="1">
      <alignment horizontal="right" wrapText="1"/>
    </xf>
    <xf numFmtId="9" fontId="14" fillId="0" borderId="20" xfId="0" applyNumberFormat="1" applyFont="1" applyBorder="1" applyAlignment="1">
      <alignment horizontal="right" wrapText="1"/>
    </xf>
    <xf numFmtId="42" fontId="14" fillId="0" borderId="20" xfId="0" applyNumberFormat="1" applyFont="1" applyFill="1" applyBorder="1" applyAlignment="1">
      <alignment horizontal="left" wrapText="1"/>
    </xf>
    <xf numFmtId="0" fontId="34" fillId="0" borderId="0" xfId="0" applyFont="1" applyBorder="1" applyAlignment="1">
      <alignment horizontal="centerContinuous"/>
    </xf>
    <xf numFmtId="6" fontId="14" fillId="0" borderId="57" xfId="0" applyNumberFormat="1" applyFont="1" applyFill="1" applyBorder="1" applyAlignment="1">
      <alignment horizontal="left" wrapText="1"/>
    </xf>
    <xf numFmtId="6" fontId="14" fillId="0" borderId="48" xfId="0" applyNumberFormat="1" applyFont="1" applyFill="1" applyBorder="1" applyAlignment="1">
      <alignment horizontal="left" wrapText="1"/>
    </xf>
    <xf numFmtId="9" fontId="14" fillId="0" borderId="48" xfId="0" quotePrefix="1" applyNumberFormat="1" applyFont="1" applyFill="1" applyBorder="1" applyAlignment="1">
      <alignment horizontal="left" wrapText="1"/>
    </xf>
    <xf numFmtId="9" fontId="14" fillId="0" borderId="48" xfId="0" applyNumberFormat="1" applyFont="1" applyFill="1" applyBorder="1" applyAlignment="1">
      <alignment horizontal="left" wrapText="1"/>
    </xf>
    <xf numFmtId="0" fontId="14" fillId="23" borderId="48" xfId="0" applyFont="1" applyFill="1" applyBorder="1" applyAlignment="1">
      <alignment horizontal="center" wrapText="1"/>
    </xf>
    <xf numFmtId="9" fontId="38" fillId="0" borderId="48" xfId="0" applyNumberFormat="1" applyFont="1" applyFill="1" applyBorder="1" applyAlignment="1">
      <alignment horizontal="right" wrapText="1"/>
    </xf>
    <xf numFmtId="9" fontId="14" fillId="0" borderId="48" xfId="0" applyNumberFormat="1" applyFont="1" applyFill="1" applyBorder="1" applyAlignment="1">
      <alignment horizontal="right" wrapText="1"/>
    </xf>
    <xf numFmtId="0" fontId="38" fillId="0" borderId="30" xfId="0" applyFont="1" applyBorder="1" applyAlignment="1">
      <alignment vertical="top" wrapText="1"/>
    </xf>
    <xf numFmtId="42" fontId="54" fillId="0" borderId="49" xfId="0" applyNumberFormat="1" applyFont="1" applyBorder="1" applyAlignment="1">
      <alignment horizontal="right" wrapText="1"/>
    </xf>
    <xf numFmtId="10" fontId="54" fillId="0" borderId="49" xfId="0" applyNumberFormat="1" applyFont="1" applyBorder="1" applyAlignment="1">
      <alignment horizontal="right" wrapText="1"/>
    </xf>
    <xf numFmtId="9" fontId="54" fillId="0" borderId="31" xfId="0" applyNumberFormat="1" applyFont="1" applyFill="1" applyBorder="1" applyAlignment="1">
      <alignment horizontal="right" wrapText="1"/>
    </xf>
    <xf numFmtId="0" fontId="38" fillId="0" borderId="71" xfId="0" applyFont="1" applyBorder="1" applyAlignment="1">
      <alignment horizontal="center" vertical="center" wrapText="1"/>
    </xf>
    <xf numFmtId="3" fontId="19" fillId="0" borderId="20" xfId="0" applyNumberFormat="1" applyFont="1" applyFill="1" applyBorder="1"/>
    <xf numFmtId="10" fontId="19" fillId="0" borderId="20" xfId="1259" applyNumberFormat="1" applyFont="1" applyFill="1" applyBorder="1"/>
    <xf numFmtId="0" fontId="19" fillId="0" borderId="37" xfId="0" applyFont="1" applyFill="1" applyBorder="1"/>
    <xf numFmtId="10" fontId="19" fillId="0" borderId="57" xfId="1259" applyNumberFormat="1" applyFont="1" applyFill="1" applyBorder="1"/>
    <xf numFmtId="0" fontId="19" fillId="0" borderId="54" xfId="0" applyFont="1" applyFill="1" applyBorder="1"/>
    <xf numFmtId="10" fontId="19" fillId="0" borderId="48" xfId="1259" applyNumberFormat="1" applyFont="1" applyFill="1" applyBorder="1"/>
    <xf numFmtId="3" fontId="19" fillId="0" borderId="57" xfId="0" applyNumberFormat="1" applyFont="1" applyFill="1" applyBorder="1"/>
    <xf numFmtId="3" fontId="19" fillId="0" borderId="47" xfId="0" applyNumberFormat="1" applyFont="1" applyFill="1" applyBorder="1"/>
    <xf numFmtId="3" fontId="19" fillId="0" borderId="48" xfId="0" applyNumberFormat="1" applyFont="1" applyFill="1" applyBorder="1"/>
    <xf numFmtId="10" fontId="19" fillId="0" borderId="52" xfId="1259" applyNumberFormat="1" applyFont="1" applyFill="1" applyBorder="1"/>
    <xf numFmtId="10" fontId="19" fillId="0" borderId="47" xfId="1259" applyNumberFormat="1" applyFont="1" applyFill="1" applyBorder="1" applyAlignment="1">
      <alignment horizontal="right"/>
    </xf>
    <xf numFmtId="10" fontId="19" fillId="0" borderId="47" xfId="1259" applyNumberFormat="1" applyFont="1" applyFill="1" applyBorder="1"/>
    <xf numFmtId="0" fontId="38" fillId="0" borderId="38" xfId="327" applyFont="1" applyBorder="1" applyAlignment="1"/>
    <xf numFmtId="3" fontId="34" fillId="0" borderId="109" xfId="0" applyNumberFormat="1" applyFont="1" applyFill="1" applyBorder="1"/>
    <xf numFmtId="3" fontId="34" fillId="0" borderId="71" xfId="0" applyNumberFormat="1" applyFont="1" applyFill="1" applyBorder="1"/>
    <xf numFmtId="3" fontId="34" fillId="0" borderId="70" xfId="0" applyNumberFormat="1" applyFont="1" applyFill="1" applyBorder="1"/>
    <xf numFmtId="10" fontId="34" fillId="0" borderId="109" xfId="1259" applyNumberFormat="1" applyFont="1" applyFill="1" applyBorder="1"/>
    <xf numFmtId="10" fontId="34" fillId="0" borderId="71" xfId="1259" applyNumberFormat="1" applyFont="1" applyFill="1" applyBorder="1"/>
    <xf numFmtId="10" fontId="34" fillId="0" borderId="70" xfId="1259" applyNumberFormat="1" applyFont="1" applyFill="1" applyBorder="1"/>
    <xf numFmtId="0" fontId="19" fillId="0" borderId="55" xfId="0" applyFont="1" applyFill="1" applyBorder="1"/>
    <xf numFmtId="3" fontId="19" fillId="0" borderId="30" xfId="0" applyNumberFormat="1" applyFont="1" applyFill="1" applyBorder="1"/>
    <xf numFmtId="3" fontId="19" fillId="0" borderId="49" xfId="0" applyNumberFormat="1" applyFont="1" applyFill="1" applyBorder="1"/>
    <xf numFmtId="3" fontId="19" fillId="0" borderId="31" xfId="0" applyNumberFormat="1" applyFont="1" applyFill="1" applyBorder="1"/>
    <xf numFmtId="10" fontId="19" fillId="0" borderId="30" xfId="1259" applyNumberFormat="1" applyFont="1" applyFill="1" applyBorder="1"/>
    <xf numFmtId="10" fontId="19" fillId="0" borderId="49" xfId="1259" applyNumberFormat="1" applyFont="1" applyFill="1" applyBorder="1"/>
    <xf numFmtId="10" fontId="19" fillId="0" borderId="31" xfId="1259" applyNumberFormat="1" applyFont="1" applyFill="1" applyBorder="1"/>
    <xf numFmtId="0" fontId="14" fillId="0" borderId="0" xfId="328" applyFont="1" applyFill="1" applyBorder="1"/>
    <xf numFmtId="0" fontId="14" fillId="23" borderId="71" xfId="47402" applyFont="1" applyFill="1" applyBorder="1" applyAlignment="1">
      <alignment horizontal="center" vertical="center"/>
    </xf>
    <xf numFmtId="3" fontId="38" fillId="0" borderId="71" xfId="328" applyNumberFormat="1" applyFont="1" applyFill="1" applyBorder="1" applyAlignment="1">
      <alignment horizontal="center"/>
    </xf>
    <xf numFmtId="0" fontId="38" fillId="0" borderId="38" xfId="328" applyFont="1" applyFill="1" applyBorder="1" applyAlignment="1">
      <alignment horizontal="left"/>
    </xf>
    <xf numFmtId="0" fontId="14" fillId="23" borderId="109" xfId="47402" applyFont="1" applyFill="1" applyBorder="1" applyAlignment="1">
      <alignment horizontal="center" vertical="center"/>
    </xf>
    <xf numFmtId="0" fontId="14" fillId="23" borderId="70" xfId="47402" applyFont="1" applyFill="1" applyBorder="1" applyAlignment="1">
      <alignment horizontal="center" vertical="center"/>
    </xf>
    <xf numFmtId="167" fontId="14" fillId="0" borderId="110" xfId="51" applyNumberFormat="1" applyFont="1" applyFill="1" applyBorder="1"/>
    <xf numFmtId="167" fontId="14" fillId="0" borderId="62" xfId="51" applyNumberFormat="1" applyFont="1" applyFill="1" applyBorder="1"/>
    <xf numFmtId="167" fontId="14" fillId="0" borderId="65" xfId="51" applyNumberFormat="1" applyFont="1" applyFill="1" applyBorder="1"/>
    <xf numFmtId="167" fontId="38" fillId="0" borderId="72" xfId="51" applyNumberFormat="1" applyFont="1" applyFill="1" applyBorder="1" applyAlignment="1">
      <alignment horizontal="center"/>
    </xf>
    <xf numFmtId="3" fontId="38" fillId="0" borderId="109" xfId="328" applyNumberFormat="1" applyFont="1" applyFill="1" applyBorder="1" applyAlignment="1">
      <alignment horizontal="center"/>
    </xf>
    <xf numFmtId="3" fontId="38" fillId="0" borderId="70" xfId="328" applyNumberFormat="1" applyFont="1" applyFill="1" applyBorder="1" applyAlignment="1">
      <alignment horizontal="center"/>
    </xf>
    <xf numFmtId="3" fontId="19" fillId="0" borderId="20" xfId="327" applyNumberFormat="1" applyFont="1" applyBorder="1" applyAlignment="1">
      <alignment horizontal="center" vertical="center"/>
    </xf>
    <xf numFmtId="3" fontId="19" fillId="0" borderId="20" xfId="327" applyNumberFormat="1" applyFont="1" applyBorder="1" applyAlignment="1">
      <alignment horizontal="right" vertical="center"/>
    </xf>
    <xf numFmtId="10" fontId="19" fillId="0" borderId="20" xfId="327" applyNumberFormat="1" applyFont="1" applyBorder="1" applyAlignment="1">
      <alignment horizontal="right" vertical="center"/>
    </xf>
    <xf numFmtId="0" fontId="38" fillId="0" borderId="49" xfId="0" applyFont="1" applyBorder="1" applyAlignment="1">
      <alignment horizontal="center" wrapText="1"/>
    </xf>
    <xf numFmtId="14" fontId="38" fillId="0" borderId="52" xfId="0" applyNumberFormat="1" applyFont="1" applyFill="1" applyBorder="1" applyAlignment="1">
      <alignment horizontal="left"/>
    </xf>
    <xf numFmtId="14" fontId="38" fillId="0" borderId="47" xfId="0" applyNumberFormat="1" applyFont="1" applyFill="1" applyBorder="1" applyAlignment="1">
      <alignment horizontal="left"/>
    </xf>
    <xf numFmtId="10" fontId="19" fillId="0" borderId="48" xfId="327" applyNumberFormat="1" applyFont="1" applyBorder="1" applyAlignment="1">
      <alignment horizontal="right" vertical="center"/>
    </xf>
    <xf numFmtId="14" fontId="38" fillId="0" borderId="30" xfId="0" applyNumberFormat="1" applyFont="1" applyFill="1" applyBorder="1" applyAlignment="1">
      <alignment horizontal="left"/>
    </xf>
    <xf numFmtId="3" fontId="19" fillId="0" borderId="49" xfId="327" applyNumberFormat="1" applyFont="1" applyFill="1" applyBorder="1" applyAlignment="1">
      <alignment horizontal="center" vertical="center"/>
    </xf>
    <xf numFmtId="3" fontId="19" fillId="0" borderId="49" xfId="327" applyNumberFormat="1" applyFont="1" applyBorder="1" applyAlignment="1">
      <alignment horizontal="right" vertical="center"/>
    </xf>
    <xf numFmtId="10" fontId="19" fillId="0" borderId="49" xfId="327" applyNumberFormat="1" applyFont="1" applyBorder="1" applyAlignment="1">
      <alignment horizontal="right" vertical="center"/>
    </xf>
    <xf numFmtId="10" fontId="19" fillId="0" borderId="31" xfId="327" applyNumberFormat="1" applyFont="1" applyBorder="1" applyAlignment="1">
      <alignment horizontal="right" vertical="center"/>
    </xf>
    <xf numFmtId="2" fontId="27" fillId="0" borderId="20" xfId="0" applyNumberFormat="1" applyFont="1" applyFill="1" applyBorder="1" applyAlignment="1">
      <alignment horizontal="center" wrapText="1"/>
    </xf>
    <xf numFmtId="1" fontId="27" fillId="0" borderId="20" xfId="0" applyNumberFormat="1" applyFont="1" applyFill="1" applyBorder="1" applyAlignment="1">
      <alignment horizontal="center" wrapText="1"/>
    </xf>
    <xf numFmtId="0" fontId="38" fillId="0" borderId="49" xfId="0" applyFont="1" applyFill="1" applyBorder="1" applyAlignment="1">
      <alignment horizontal="center" wrapText="1"/>
    </xf>
    <xf numFmtId="0" fontId="38" fillId="0" borderId="35" xfId="0" applyFont="1" applyBorder="1" applyAlignment="1">
      <alignment horizontal="center" wrapText="1"/>
    </xf>
    <xf numFmtId="0" fontId="14" fillId="0" borderId="52" xfId="0" applyFont="1" applyFill="1" applyBorder="1" applyAlignment="1">
      <alignment horizontal="center" wrapText="1"/>
    </xf>
    <xf numFmtId="0" fontId="14" fillId="0" borderId="30" xfId="0" applyFont="1" applyFill="1" applyBorder="1" applyAlignment="1">
      <alignment horizontal="center" wrapText="1"/>
    </xf>
    <xf numFmtId="2" fontId="27" fillId="0" borderId="49" xfId="0" applyNumberFormat="1" applyFont="1" applyFill="1" applyBorder="1" applyAlignment="1">
      <alignment horizontal="center" wrapText="1"/>
    </xf>
    <xf numFmtId="0" fontId="38" fillId="0" borderId="35" xfId="0" applyFont="1" applyFill="1" applyBorder="1" applyAlignment="1">
      <alignment horizontal="center" wrapText="1"/>
    </xf>
    <xf numFmtId="1" fontId="27" fillId="0" borderId="49" xfId="0" applyNumberFormat="1" applyFont="1" applyFill="1" applyBorder="1" applyAlignment="1">
      <alignment horizontal="center" wrapText="1"/>
    </xf>
    <xf numFmtId="8" fontId="27" fillId="0" borderId="20" xfId="0" applyNumberFormat="1" applyFont="1" applyFill="1" applyBorder="1" applyAlignment="1">
      <alignment horizontal="center" wrapText="1"/>
    </xf>
    <xf numFmtId="8" fontId="27" fillId="0" borderId="57" xfId="0" applyNumberFormat="1" applyFont="1" applyFill="1" applyBorder="1" applyAlignment="1">
      <alignment horizontal="center" wrapText="1"/>
    </xf>
    <xf numFmtId="8" fontId="27" fillId="0" borderId="49" xfId="0" applyNumberFormat="1" applyFont="1" applyFill="1" applyBorder="1" applyAlignment="1">
      <alignment horizontal="center" wrapText="1"/>
    </xf>
    <xf numFmtId="8" fontId="27" fillId="0" borderId="31" xfId="0" applyNumberFormat="1" applyFont="1" applyFill="1" applyBorder="1" applyAlignment="1">
      <alignment horizontal="center" wrapText="1"/>
    </xf>
    <xf numFmtId="0" fontId="38" fillId="0" borderId="109" xfId="0" applyFont="1" applyFill="1" applyBorder="1" applyAlignment="1">
      <alignment horizontal="center" wrapText="1"/>
    </xf>
    <xf numFmtId="0" fontId="38" fillId="0" borderId="71" xfId="0" applyFont="1" applyFill="1" applyBorder="1" applyAlignment="1">
      <alignment horizontal="center" wrapText="1"/>
    </xf>
    <xf numFmtId="0" fontId="38" fillId="0" borderId="70" xfId="0" applyFont="1" applyFill="1" applyBorder="1" applyAlignment="1">
      <alignment horizontal="center" wrapText="1"/>
    </xf>
    <xf numFmtId="2" fontId="54" fillId="0" borderId="57" xfId="0" applyNumberFormat="1" applyFont="1" applyFill="1" applyBorder="1" applyAlignment="1">
      <alignment horizontal="center" wrapText="1"/>
    </xf>
    <xf numFmtId="2" fontId="54" fillId="0" borderId="31" xfId="0" applyNumberFormat="1" applyFont="1" applyFill="1" applyBorder="1" applyAlignment="1">
      <alignment horizontal="center" wrapText="1"/>
    </xf>
    <xf numFmtId="1" fontId="54" fillId="0" borderId="57" xfId="0" applyNumberFormat="1" applyFont="1" applyFill="1" applyBorder="1" applyAlignment="1">
      <alignment horizontal="center" wrapText="1"/>
    </xf>
    <xf numFmtId="1" fontId="54" fillId="0" borderId="31" xfId="0" applyNumberFormat="1" applyFont="1" applyFill="1" applyBorder="1" applyAlignment="1">
      <alignment horizontal="center" wrapText="1"/>
    </xf>
    <xf numFmtId="6" fontId="145" fillId="0" borderId="20" xfId="122" applyNumberFormat="1" applyFont="1" applyFill="1" applyBorder="1" applyAlignment="1">
      <alignment horizontal="center" wrapText="1"/>
    </xf>
    <xf numFmtId="10" fontId="146" fillId="0" borderId="0" xfId="0" applyNumberFormat="1" applyFont="1" applyBorder="1"/>
    <xf numFmtId="0" fontId="145" fillId="0" borderId="52" xfId="122" applyFont="1" applyBorder="1" applyAlignment="1">
      <alignment horizontal="right" wrapText="1"/>
    </xf>
    <xf numFmtId="6" fontId="145" fillId="0" borderId="57" xfId="122" applyNumberFormat="1" applyFont="1" applyFill="1" applyBorder="1" applyAlignment="1">
      <alignment horizontal="center" wrapText="1"/>
    </xf>
    <xf numFmtId="0" fontId="145" fillId="0" borderId="47" xfId="122" applyFont="1" applyBorder="1" applyAlignment="1">
      <alignment horizontal="right" wrapText="1"/>
    </xf>
    <xf numFmtId="6" fontId="145" fillId="0" borderId="48" xfId="122" applyNumberFormat="1" applyFont="1" applyFill="1" applyBorder="1" applyAlignment="1">
      <alignment horizontal="center" wrapText="1"/>
    </xf>
    <xf numFmtId="0" fontId="145" fillId="0" borderId="47" xfId="122" applyFont="1" applyBorder="1" applyAlignment="1">
      <alignment horizontal="right"/>
    </xf>
    <xf numFmtId="0" fontId="145" fillId="0" borderId="30" xfId="122" applyFont="1" applyBorder="1" applyAlignment="1">
      <alignment horizontal="right" wrapText="1"/>
    </xf>
    <xf numFmtId="6" fontId="145" fillId="0" borderId="49" xfId="122" applyNumberFormat="1" applyFont="1" applyFill="1" applyBorder="1" applyAlignment="1">
      <alignment horizontal="center" wrapText="1"/>
    </xf>
    <xf numFmtId="6" fontId="145" fillId="0" borderId="31" xfId="122" applyNumberFormat="1" applyFont="1" applyFill="1" applyBorder="1" applyAlignment="1">
      <alignment horizontal="center" wrapText="1"/>
    </xf>
    <xf numFmtId="8" fontId="27" fillId="0" borderId="20" xfId="0" applyNumberFormat="1" applyFont="1" applyFill="1" applyBorder="1" applyAlignment="1">
      <alignment horizontal="right" wrapText="1"/>
    </xf>
    <xf numFmtId="10" fontId="27" fillId="0" borderId="20" xfId="0" applyNumberFormat="1" applyFont="1" applyFill="1" applyBorder="1" applyAlignment="1">
      <alignment horizontal="center" wrapText="1"/>
    </xf>
    <xf numFmtId="6" fontId="27" fillId="0" borderId="20" xfId="0" applyNumberFormat="1" applyFont="1" applyFill="1" applyBorder="1" applyAlignment="1">
      <alignment horizontal="right" wrapText="1"/>
    </xf>
    <xf numFmtId="0" fontId="147" fillId="0" borderId="52" xfId="0" applyFont="1" applyBorder="1" applyAlignment="1">
      <alignment horizontal="right" vertical="center" wrapText="1"/>
    </xf>
    <xf numFmtId="10" fontId="27" fillId="0" borderId="57" xfId="0" applyNumberFormat="1" applyFont="1" applyFill="1" applyBorder="1" applyAlignment="1">
      <alignment horizontal="center" wrapText="1"/>
    </xf>
    <xf numFmtId="0" fontId="147" fillId="0" borderId="47" xfId="0" applyFont="1" applyBorder="1" applyAlignment="1">
      <alignment horizontal="right" vertical="center" wrapText="1"/>
    </xf>
    <xf numFmtId="10" fontId="27" fillId="0" borderId="48" xfId="0" applyNumberFormat="1" applyFont="1" applyFill="1" applyBorder="1" applyAlignment="1">
      <alignment horizontal="center" wrapText="1"/>
    </xf>
    <xf numFmtId="0" fontId="147" fillId="0" borderId="47" xfId="0" applyFont="1" applyBorder="1" applyAlignment="1">
      <alignment horizontal="right" vertical="center"/>
    </xf>
    <xf numFmtId="0" fontId="147" fillId="0" borderId="30" xfId="0" applyFont="1" applyBorder="1" applyAlignment="1">
      <alignment horizontal="right" vertical="center" wrapText="1"/>
    </xf>
    <xf numFmtId="8" fontId="27" fillId="0" borderId="49" xfId="0" applyNumberFormat="1" applyFont="1" applyFill="1" applyBorder="1" applyAlignment="1">
      <alignment horizontal="right" wrapText="1"/>
    </xf>
    <xf numFmtId="10" fontId="27" fillId="0" borderId="49" xfId="0" applyNumberFormat="1" applyFont="1" applyFill="1" applyBorder="1" applyAlignment="1">
      <alignment horizontal="center" wrapText="1"/>
    </xf>
    <xf numFmtId="6" fontId="27" fillId="0" borderId="49" xfId="0" applyNumberFormat="1" applyFont="1" applyFill="1" applyBorder="1" applyAlignment="1">
      <alignment horizontal="right" wrapText="1"/>
    </xf>
    <xf numFmtId="10" fontId="27" fillId="0" borderId="31" xfId="0" applyNumberFormat="1" applyFont="1" applyFill="1" applyBorder="1" applyAlignment="1">
      <alignment horizontal="center" wrapText="1"/>
    </xf>
    <xf numFmtId="0" fontId="38" fillId="0" borderId="109" xfId="0" applyFont="1" applyBorder="1"/>
    <xf numFmtId="3" fontId="38" fillId="0" borderId="71" xfId="0" applyNumberFormat="1" applyFont="1" applyFill="1" applyBorder="1"/>
    <xf numFmtId="3" fontId="38" fillId="0" borderId="71" xfId="0" applyNumberFormat="1" applyFont="1" applyBorder="1"/>
    <xf numFmtId="3" fontId="38" fillId="0" borderId="70" xfId="0" applyNumberFormat="1" applyFont="1" applyBorder="1"/>
    <xf numFmtId="0" fontId="34" fillId="0" borderId="0" xfId="0" applyFont="1" applyBorder="1" applyAlignment="1"/>
    <xf numFmtId="3" fontId="27" fillId="0" borderId="20" xfId="0" applyNumberFormat="1" applyFont="1" applyFill="1" applyBorder="1" applyAlignment="1">
      <alignment horizontal="center" wrapText="1"/>
    </xf>
    <xf numFmtId="3" fontId="27" fillId="0" borderId="20" xfId="0" applyNumberFormat="1" applyFont="1" applyBorder="1" applyAlignment="1">
      <alignment horizontal="center" wrapText="1"/>
    </xf>
    <xf numFmtId="0" fontId="119" fillId="0" borderId="20" xfId="47401" applyFont="1" applyBorder="1" applyAlignment="1">
      <alignment horizontal="center"/>
    </xf>
    <xf numFmtId="0" fontId="119" fillId="0" borderId="20" xfId="47400" applyFont="1" applyBorder="1" applyAlignment="1">
      <alignment horizontal="center"/>
    </xf>
    <xf numFmtId="0" fontId="54" fillId="0" borderId="52" xfId="0" applyFont="1" applyBorder="1" applyAlignment="1">
      <alignment horizontal="right" wrapText="1"/>
    </xf>
    <xf numFmtId="3" fontId="27" fillId="0" borderId="57" xfId="0" applyNumberFormat="1" applyFont="1" applyBorder="1" applyAlignment="1">
      <alignment horizontal="center" wrapText="1"/>
    </xf>
    <xf numFmtId="0" fontId="54" fillId="0" borderId="47" xfId="0" applyFont="1" applyBorder="1" applyAlignment="1">
      <alignment horizontal="right" wrapText="1"/>
    </xf>
    <xf numFmtId="0" fontId="119" fillId="0" borderId="48" xfId="47401" applyFont="1" applyBorder="1" applyAlignment="1">
      <alignment horizontal="center"/>
    </xf>
    <xf numFmtId="0" fontId="54" fillId="0" borderId="30" xfId="0" applyFont="1" applyBorder="1" applyAlignment="1">
      <alignment horizontal="right" wrapText="1"/>
    </xf>
    <xf numFmtId="3" fontId="27" fillId="0" borderId="49" xfId="0" applyNumberFormat="1" applyFont="1" applyFill="1" applyBorder="1" applyAlignment="1">
      <alignment horizontal="center" wrapText="1"/>
    </xf>
    <xf numFmtId="3" fontId="27" fillId="0" borderId="49" xfId="0" applyNumberFormat="1" applyFont="1" applyBorder="1" applyAlignment="1">
      <alignment horizontal="center" wrapText="1"/>
    </xf>
    <xf numFmtId="0" fontId="119" fillId="0" borderId="49" xfId="47401" applyFont="1" applyBorder="1" applyAlignment="1">
      <alignment horizontal="center"/>
    </xf>
    <xf numFmtId="0" fontId="119" fillId="0" borderId="31" xfId="47401" applyFont="1" applyBorder="1" applyAlignment="1">
      <alignment horizontal="center"/>
    </xf>
    <xf numFmtId="43" fontId="27" fillId="0" borderId="20" xfId="31" applyNumberFormat="1" applyFont="1" applyFill="1" applyBorder="1" applyAlignment="1">
      <alignment horizontal="center" vertical="center" wrapText="1"/>
    </xf>
    <xf numFmtId="0" fontId="14" fillId="0" borderId="52" xfId="0" applyFont="1" applyBorder="1" applyAlignment="1">
      <alignment horizontal="center" wrapText="1"/>
    </xf>
    <xf numFmtId="166" fontId="27" fillId="0" borderId="57" xfId="31" applyNumberFormat="1" applyFont="1" applyFill="1" applyBorder="1" applyAlignment="1">
      <alignment horizontal="center" vertical="center" wrapText="1"/>
    </xf>
    <xf numFmtId="0" fontId="14" fillId="0" borderId="30" xfId="0" applyFont="1" applyBorder="1" applyAlignment="1">
      <alignment horizontal="center" wrapText="1"/>
    </xf>
    <xf numFmtId="43" fontId="27" fillId="0" borderId="49" xfId="31" applyNumberFormat="1" applyFont="1" applyFill="1" applyBorder="1" applyAlignment="1">
      <alignment horizontal="center" vertical="center" wrapText="1"/>
    </xf>
    <xf numFmtId="166" fontId="27" fillId="0" borderId="31" xfId="31" applyNumberFormat="1" applyFont="1" applyFill="1" applyBorder="1" applyAlignment="1">
      <alignment horizontal="center" vertical="center" wrapText="1"/>
    </xf>
    <xf numFmtId="0" fontId="27" fillId="0" borderId="20" xfId="0" applyFont="1" applyFill="1" applyBorder="1" applyAlignment="1">
      <alignment horizontal="center" wrapText="1"/>
    </xf>
    <xf numFmtId="0" fontId="27" fillId="0" borderId="52" xfId="0" applyFont="1" applyBorder="1" applyAlignment="1">
      <alignment horizontal="right" wrapText="1"/>
    </xf>
    <xf numFmtId="0" fontId="27" fillId="0" borderId="57" xfId="0" applyFont="1" applyFill="1" applyBorder="1" applyAlignment="1">
      <alignment horizontal="center" wrapText="1"/>
    </xf>
    <xf numFmtId="0" fontId="27" fillId="0" borderId="30" xfId="0" applyFont="1" applyBorder="1" applyAlignment="1">
      <alignment horizontal="right" wrapText="1"/>
    </xf>
    <xf numFmtId="10" fontId="27" fillId="50" borderId="49" xfId="0" applyNumberFormat="1" applyFont="1" applyFill="1" applyBorder="1" applyAlignment="1">
      <alignment horizontal="center" wrapText="1"/>
    </xf>
    <xf numFmtId="3" fontId="14" fillId="0" borderId="109" xfId="0" applyNumberFormat="1" applyFont="1" applyBorder="1" applyAlignment="1">
      <alignment horizontal="center"/>
    </xf>
    <xf numFmtId="3" fontId="14" fillId="0" borderId="71" xfId="0" applyNumberFormat="1" applyFont="1" applyBorder="1" applyAlignment="1">
      <alignment horizontal="center"/>
    </xf>
    <xf numFmtId="3" fontId="14" fillId="0" borderId="70" xfId="0" applyNumberFormat="1" applyFont="1" applyBorder="1" applyAlignment="1">
      <alignment horizontal="center"/>
    </xf>
    <xf numFmtId="0" fontId="34" fillId="0" borderId="0" xfId="0" applyFont="1" applyBorder="1" applyAlignment="1">
      <alignment horizontal="centerContinuous" vertical="center"/>
    </xf>
    <xf numFmtId="0" fontId="16" fillId="0" borderId="0" xfId="0" applyFont="1" applyAlignment="1">
      <alignment vertical="center"/>
    </xf>
    <xf numFmtId="0" fontId="34" fillId="52" borderId="29" xfId="0" applyFont="1" applyFill="1" applyBorder="1" applyAlignment="1">
      <alignment horizontal="center" vertical="center"/>
    </xf>
    <xf numFmtId="0" fontId="34" fillId="52" borderId="72" xfId="0" applyFont="1" applyFill="1" applyBorder="1" applyAlignment="1">
      <alignment horizontal="center" vertical="center"/>
    </xf>
    <xf numFmtId="0" fontId="14" fillId="0" borderId="29" xfId="0" applyFont="1" applyBorder="1" applyAlignment="1">
      <alignment vertical="center"/>
    </xf>
    <xf numFmtId="6" fontId="14" fillId="0" borderId="72" xfId="0" applyNumberFormat="1" applyFont="1" applyBorder="1" applyAlignment="1">
      <alignment horizontal="right" vertical="center"/>
    </xf>
    <xf numFmtId="9" fontId="14" fillId="0" borderId="72" xfId="0" applyNumberFormat="1" applyFont="1" applyBorder="1" applyAlignment="1">
      <alignment horizontal="center" vertical="center"/>
    </xf>
    <xf numFmtId="3" fontId="14" fillId="0" borderId="72" xfId="0" applyNumberFormat="1" applyFont="1" applyFill="1" applyBorder="1" applyAlignment="1">
      <alignment horizontal="right" vertical="center"/>
    </xf>
    <xf numFmtId="3" fontId="14" fillId="0" borderId="72" xfId="0" applyNumberFormat="1" applyFont="1" applyFill="1" applyBorder="1" applyAlignment="1">
      <alignment horizontal="center" vertical="center"/>
    </xf>
    <xf numFmtId="9" fontId="14" fillId="0" borderId="72" xfId="0" applyNumberFormat="1" applyFont="1" applyFill="1" applyBorder="1" applyAlignment="1">
      <alignment horizontal="center" vertical="center"/>
    </xf>
    <xf numFmtId="0" fontId="14" fillId="0" borderId="29" xfId="0" quotePrefix="1" applyFont="1" applyBorder="1" applyAlignment="1">
      <alignment vertical="center"/>
    </xf>
    <xf numFmtId="42" fontId="14" fillId="0" borderId="72" xfId="0" applyNumberFormat="1" applyFont="1" applyFill="1" applyBorder="1" applyAlignment="1">
      <alignment horizontal="right" vertical="center"/>
    </xf>
    <xf numFmtId="42" fontId="14" fillId="0" borderId="72" xfId="0" applyNumberFormat="1" applyFont="1" applyBorder="1" applyAlignment="1">
      <alignment horizontal="right" vertical="center"/>
    </xf>
    <xf numFmtId="0" fontId="38" fillId="0" borderId="29" xfId="0" applyFont="1" applyBorder="1" applyAlignment="1">
      <alignment vertical="center"/>
    </xf>
    <xf numFmtId="42" fontId="38" fillId="0" borderId="72" xfId="0" applyNumberFormat="1" applyFont="1" applyBorder="1" applyAlignment="1">
      <alignment horizontal="right" vertical="center"/>
    </xf>
    <xf numFmtId="3" fontId="14" fillId="0" borderId="72" xfId="0" applyNumberFormat="1" applyFont="1" applyBorder="1" applyAlignment="1">
      <alignment horizontal="center" vertical="center"/>
    </xf>
    <xf numFmtId="0" fontId="34" fillId="52" borderId="21" xfId="0" applyFont="1" applyFill="1" applyBorder="1" applyAlignment="1">
      <alignment vertical="center" wrapText="1"/>
    </xf>
    <xf numFmtId="0" fontId="34" fillId="52" borderId="21" xfId="0" applyFont="1" applyFill="1" applyBorder="1" applyAlignment="1">
      <alignment horizontal="center" vertical="center" wrapText="1"/>
    </xf>
    <xf numFmtId="0" fontId="14" fillId="0" borderId="74" xfId="0" applyFont="1" applyBorder="1"/>
    <xf numFmtId="0" fontId="34" fillId="52" borderId="21" xfId="0" applyFont="1" applyFill="1" applyBorder="1" applyAlignment="1">
      <alignment vertical="center"/>
    </xf>
    <xf numFmtId="3" fontId="14" fillId="0" borderId="74" xfId="0" applyNumberFormat="1" applyFont="1" applyFill="1" applyBorder="1" applyAlignment="1">
      <alignment horizontal="center" vertical="center"/>
    </xf>
    <xf numFmtId="0" fontId="34" fillId="52" borderId="21" xfId="0" applyFont="1" applyFill="1" applyBorder="1" applyAlignment="1">
      <alignment horizontal="center" vertical="center"/>
    </xf>
    <xf numFmtId="166" fontId="19" fillId="50" borderId="8" xfId="31" applyNumberFormat="1" applyFont="1" applyFill="1" applyBorder="1" applyAlignment="1">
      <alignment vertical="top" wrapText="1"/>
    </xf>
    <xf numFmtId="9" fontId="19" fillId="50" borderId="8" xfId="331" applyNumberFormat="1" applyFont="1" applyFill="1" applyBorder="1" applyAlignment="1">
      <alignment horizontal="center" vertical="top" wrapText="1"/>
    </xf>
    <xf numFmtId="166" fontId="34" fillId="50" borderId="8" xfId="31" applyNumberFormat="1" applyFont="1" applyFill="1" applyBorder="1" applyAlignment="1"/>
    <xf numFmtId="167" fontId="34" fillId="0" borderId="8" xfId="51" applyNumberFormat="1" applyFont="1" applyBorder="1" applyAlignment="1">
      <alignment horizontal="center" wrapText="1"/>
    </xf>
    <xf numFmtId="0" fontId="34" fillId="23" borderId="8" xfId="332" applyFont="1" applyFill="1" applyBorder="1" applyAlignment="1">
      <alignment wrapText="1"/>
    </xf>
    <xf numFmtId="0" fontId="19" fillId="23" borderId="8" xfId="332" applyFont="1" applyFill="1" applyBorder="1" applyAlignment="1">
      <alignment horizontal="center" wrapText="1"/>
    </xf>
    <xf numFmtId="0" fontId="19" fillId="0" borderId="8" xfId="332" applyFont="1" applyFill="1" applyBorder="1" applyAlignment="1">
      <alignment wrapText="1"/>
    </xf>
    <xf numFmtId="0" fontId="19" fillId="0" borderId="8" xfId="332" applyFont="1" applyFill="1" applyBorder="1" applyAlignment="1">
      <alignment horizontal="center" wrapText="1"/>
    </xf>
    <xf numFmtId="0" fontId="19" fillId="0" borderId="8" xfId="332" applyFont="1" applyFill="1" applyBorder="1" applyAlignment="1">
      <alignment horizontal="justify" wrapText="1"/>
    </xf>
    <xf numFmtId="0" fontId="19" fillId="0" borderId="8" xfId="332" applyFont="1" applyFill="1" applyBorder="1" applyAlignment="1">
      <alignment horizontal="left" wrapText="1"/>
    </xf>
    <xf numFmtId="0" fontId="19" fillId="0" borderId="8" xfId="853" applyFont="1" applyBorder="1" applyAlignment="1">
      <alignment wrapText="1"/>
    </xf>
    <xf numFmtId="166" fontId="14" fillId="0" borderId="8" xfId="31" applyNumberFormat="1" applyFont="1" applyFill="1" applyBorder="1" applyAlignment="1">
      <alignment horizontal="center" wrapText="1"/>
    </xf>
    <xf numFmtId="9" fontId="14" fillId="49" borderId="8" xfId="137" applyFont="1" applyFill="1" applyBorder="1" applyAlignment="1">
      <alignment horizontal="right" wrapText="1"/>
    </xf>
    <xf numFmtId="166" fontId="14" fillId="49" borderId="8" xfId="31" applyNumberFormat="1" applyFont="1" applyFill="1" applyBorder="1" applyAlignment="1">
      <alignment horizontal="center" wrapText="1"/>
    </xf>
    <xf numFmtId="167" fontId="14" fillId="49" borderId="8" xfId="51" applyNumberFormat="1" applyFont="1" applyFill="1" applyBorder="1" applyAlignment="1">
      <alignment horizontal="center" wrapText="1"/>
    </xf>
    <xf numFmtId="167" fontId="14" fillId="0" borderId="8" xfId="51" applyNumberFormat="1" applyFont="1" applyFill="1" applyBorder="1" applyAlignment="1">
      <alignment horizontal="center" wrapText="1"/>
    </xf>
    <xf numFmtId="167" fontId="19" fillId="23" borderId="8" xfId="51" applyNumberFormat="1" applyFont="1" applyFill="1" applyBorder="1" applyAlignment="1">
      <alignment horizontal="center" wrapText="1"/>
    </xf>
    <xf numFmtId="9" fontId="14" fillId="0" borderId="8" xfId="137" applyFont="1" applyFill="1" applyBorder="1" applyAlignment="1">
      <alignment horizontal="right" wrapText="1"/>
    </xf>
    <xf numFmtId="0" fontId="34" fillId="0" borderId="20" xfId="0" applyFont="1" applyFill="1" applyBorder="1" applyAlignment="1">
      <alignment horizontal="center" vertical="center" wrapText="1"/>
    </xf>
    <xf numFmtId="167" fontId="38" fillId="0" borderId="8" xfId="52" applyNumberFormat="1" applyFont="1" applyFill="1" applyBorder="1"/>
    <xf numFmtId="6" fontId="14" fillId="0" borderId="72" xfId="0" applyNumberFormat="1" applyFont="1" applyFill="1" applyBorder="1" applyAlignment="1">
      <alignment horizontal="right" vertical="center"/>
    </xf>
    <xf numFmtId="167" fontId="14" fillId="0" borderId="8" xfId="51" applyNumberFormat="1" applyFont="1" applyFill="1" applyBorder="1" applyAlignment="1">
      <alignment horizontal="justify" wrapText="1"/>
    </xf>
    <xf numFmtId="39" fontId="19" fillId="0" borderId="8" xfId="333" applyNumberFormat="1" applyFont="1" applyFill="1" applyBorder="1" applyAlignment="1">
      <alignment horizontal="center" vertical="center"/>
    </xf>
    <xf numFmtId="167" fontId="19" fillId="0" borderId="8" xfId="51" applyNumberFormat="1" applyFont="1" applyFill="1" applyBorder="1" applyAlignment="1">
      <alignment horizontal="center" vertical="center"/>
    </xf>
    <xf numFmtId="166" fontId="38" fillId="0" borderId="18" xfId="0" applyNumberFormat="1" applyFont="1" applyFill="1" applyBorder="1"/>
    <xf numFmtId="166" fontId="38" fillId="0" borderId="41" xfId="0" applyNumberFormat="1" applyFont="1" applyFill="1" applyBorder="1"/>
    <xf numFmtId="3" fontId="19" fillId="0" borderId="20" xfId="330" applyNumberFormat="1" applyFont="1" applyFill="1" applyBorder="1" applyAlignment="1">
      <alignment horizontal="right"/>
    </xf>
    <xf numFmtId="3" fontId="19" fillId="0" borderId="79" xfId="330" applyNumberFormat="1" applyFont="1" applyFill="1" applyBorder="1" applyAlignment="1">
      <alignment horizontal="right"/>
    </xf>
    <xf numFmtId="3" fontId="19" fillId="0" borderId="8" xfId="330" applyNumberFormat="1" applyFont="1" applyFill="1" applyBorder="1" applyAlignment="1">
      <alignment horizontal="right"/>
    </xf>
    <xf numFmtId="3" fontId="19" fillId="0" borderId="50" xfId="330" applyNumberFormat="1" applyFont="1" applyFill="1" applyBorder="1" applyAlignment="1">
      <alignment horizontal="right"/>
    </xf>
    <xf numFmtId="3" fontId="19" fillId="0" borderId="20" xfId="330" applyNumberFormat="1" applyFont="1" applyFill="1" applyBorder="1" applyAlignment="1">
      <alignment horizontal="right" vertical="center"/>
    </xf>
    <xf numFmtId="3" fontId="19" fillId="0" borderId="20" xfId="47403" applyNumberFormat="1" applyFont="1" applyFill="1" applyBorder="1" applyAlignment="1">
      <alignment horizontal="right"/>
    </xf>
    <xf numFmtId="3" fontId="19" fillId="49" borderId="8" xfId="0" applyNumberFormat="1" applyFont="1" applyFill="1" applyBorder="1"/>
    <xf numFmtId="3" fontId="19" fillId="0" borderId="35" xfId="330" applyNumberFormat="1" applyFont="1" applyFill="1" applyBorder="1" applyAlignment="1">
      <alignment horizontal="right"/>
    </xf>
    <xf numFmtId="10" fontId="19" fillId="0" borderId="35" xfId="330" applyNumberFormat="1" applyFont="1" applyFill="1" applyBorder="1" applyAlignment="1">
      <alignment horizontal="right"/>
    </xf>
    <xf numFmtId="10" fontId="19" fillId="0" borderId="20" xfId="330" applyNumberFormat="1" applyFont="1" applyFill="1" applyBorder="1" applyAlignment="1">
      <alignment horizontal="right"/>
    </xf>
    <xf numFmtId="3" fontId="19" fillId="49" borderId="43" xfId="0" applyNumberFormat="1" applyFont="1" applyFill="1" applyBorder="1" applyAlignment="1">
      <alignment horizontal="right"/>
    </xf>
    <xf numFmtId="3" fontId="19" fillId="49" borderId="8" xfId="0" applyNumberFormat="1" applyFont="1" applyFill="1" applyBorder="1" applyAlignment="1">
      <alignment horizontal="right"/>
    </xf>
    <xf numFmtId="10" fontId="19" fillId="0" borderId="8" xfId="622" applyNumberFormat="1" applyFont="1" applyFill="1" applyBorder="1" applyAlignment="1">
      <alignment horizontal="right"/>
    </xf>
    <xf numFmtId="3" fontId="19" fillId="0" borderId="45" xfId="330" applyNumberFormat="1" applyFont="1" applyFill="1" applyBorder="1" applyAlignment="1">
      <alignment horizontal="right"/>
    </xf>
    <xf numFmtId="3" fontId="19" fillId="0" borderId="45" xfId="330" applyNumberFormat="1" applyFont="1" applyFill="1" applyBorder="1" applyAlignment="1">
      <alignment horizontal="right" vertical="center"/>
    </xf>
    <xf numFmtId="3" fontId="19" fillId="0" borderId="45" xfId="47403" applyNumberFormat="1" applyFont="1" applyFill="1" applyBorder="1" applyAlignment="1">
      <alignment horizontal="right"/>
    </xf>
    <xf numFmtId="3" fontId="19" fillId="0" borderId="74" xfId="47403" applyNumberFormat="1" applyFont="1" applyFill="1" applyBorder="1" applyAlignment="1">
      <alignment horizontal="right"/>
    </xf>
    <xf numFmtId="3" fontId="34" fillId="0" borderId="8" xfId="0" applyNumberFormat="1" applyFont="1" applyFill="1" applyBorder="1" applyAlignment="1">
      <alignment horizontal="right"/>
    </xf>
    <xf numFmtId="3" fontId="19" fillId="0" borderId="19" xfId="330" applyNumberFormat="1" applyFont="1" applyFill="1" applyBorder="1" applyAlignment="1">
      <alignment horizontal="right"/>
    </xf>
    <xf numFmtId="3" fontId="19" fillId="0" borderId="8" xfId="0" applyNumberFormat="1" applyFont="1" applyBorder="1"/>
    <xf numFmtId="10" fontId="19" fillId="0" borderId="8" xfId="0" applyNumberFormat="1" applyFont="1" applyBorder="1"/>
    <xf numFmtId="10" fontId="19" fillId="0" borderId="48" xfId="0" applyNumberFormat="1" applyFont="1" applyFill="1" applyBorder="1"/>
    <xf numFmtId="3" fontId="19" fillId="0" borderId="51" xfId="330" applyNumberFormat="1" applyFont="1" applyFill="1" applyBorder="1" applyAlignment="1">
      <alignment horizontal="right"/>
    </xf>
    <xf numFmtId="10" fontId="19" fillId="0" borderId="8" xfId="0" applyNumberFormat="1" applyFont="1" applyFill="1" applyBorder="1"/>
    <xf numFmtId="3" fontId="145" fillId="0" borderId="8" xfId="0" applyNumberFormat="1" applyFont="1" applyFill="1" applyBorder="1"/>
    <xf numFmtId="3" fontId="34" fillId="0" borderId="8" xfId="330" applyNumberFormat="1" applyFont="1" applyFill="1" applyBorder="1" applyAlignment="1">
      <alignment horizontal="right" vertical="center"/>
    </xf>
    <xf numFmtId="0" fontId="0" fillId="0" borderId="0" xfId="0" applyFill="1"/>
    <xf numFmtId="3" fontId="19" fillId="0" borderId="8" xfId="16803" applyNumberFormat="1" applyFont="1" applyBorder="1" applyAlignment="1">
      <alignment horizontal="right"/>
    </xf>
    <xf numFmtId="3" fontId="19" fillId="0" borderId="20" xfId="0" applyNumberFormat="1" applyFont="1" applyBorder="1" applyAlignment="1">
      <alignment horizontal="right"/>
    </xf>
    <xf numFmtId="3" fontId="19" fillId="0" borderId="8" xfId="0" applyNumberFormat="1" applyFont="1" applyBorder="1" applyAlignment="1">
      <alignment horizontal="right"/>
    </xf>
    <xf numFmtId="3" fontId="19" fillId="0" borderId="49" xfId="16803" applyNumberFormat="1" applyFont="1" applyBorder="1" applyAlignment="1">
      <alignment horizontal="right"/>
    </xf>
    <xf numFmtId="3" fontId="19" fillId="0" borderId="26" xfId="0" applyNumberFormat="1" applyFont="1" applyFill="1" applyBorder="1"/>
    <xf numFmtId="3" fontId="19" fillId="0" borderId="51" xfId="0" applyNumberFormat="1" applyFont="1" applyFill="1" applyBorder="1"/>
    <xf numFmtId="3" fontId="19" fillId="0" borderId="8" xfId="16801" applyNumberFormat="1" applyFont="1" applyBorder="1" applyAlignment="1">
      <alignment horizontal="right"/>
    </xf>
    <xf numFmtId="3" fontId="19" fillId="0" borderId="8" xfId="16808" applyNumberFormat="1" applyFont="1" applyBorder="1" applyAlignment="1">
      <alignment horizontal="right"/>
    </xf>
    <xf numFmtId="3" fontId="19" fillId="0" borderId="45" xfId="0" applyNumberFormat="1" applyFont="1" applyBorder="1" applyAlignment="1">
      <alignment horizontal="right"/>
    </xf>
    <xf numFmtId="0" fontId="19" fillId="0" borderId="8" xfId="47405" applyFont="1" applyBorder="1" applyAlignment="1">
      <alignment horizontal="left" wrapText="1"/>
    </xf>
    <xf numFmtId="0" fontId="14" fillId="0" borderId="8" xfId="47251" applyFont="1" applyFill="1" applyBorder="1" applyAlignment="1">
      <alignment horizontal="center" vertical="center" wrapText="1"/>
    </xf>
    <xf numFmtId="0" fontId="14" fillId="0" borderId="8" xfId="47402" applyFont="1" applyFill="1" applyBorder="1" applyAlignment="1">
      <alignment horizontal="center" vertical="center"/>
    </xf>
    <xf numFmtId="0" fontId="119" fillId="0" borderId="8" xfId="47253" applyFont="1" applyFill="1" applyBorder="1" applyAlignment="1">
      <alignment horizontal="center"/>
    </xf>
    <xf numFmtId="3" fontId="19" fillId="0" borderId="8" xfId="16825" applyNumberFormat="1" applyFont="1" applyBorder="1" applyAlignment="1">
      <alignment horizontal="right"/>
    </xf>
    <xf numFmtId="3" fontId="19" fillId="0" borderId="49" xfId="16825" applyNumberFormat="1" applyFont="1" applyBorder="1" applyAlignment="1">
      <alignment horizontal="right"/>
    </xf>
    <xf numFmtId="3" fontId="19" fillId="0" borderId="35" xfId="0" applyNumberFormat="1" applyFont="1" applyBorder="1" applyAlignment="1">
      <alignment horizontal="right"/>
    </xf>
    <xf numFmtId="0" fontId="0" fillId="0" borderId="8" xfId="0" applyBorder="1"/>
    <xf numFmtId="0" fontId="27" fillId="0" borderId="8" xfId="0" applyFont="1" applyBorder="1"/>
    <xf numFmtId="0" fontId="0" fillId="0" borderId="8" xfId="0" applyFill="1" applyBorder="1"/>
    <xf numFmtId="0" fontId="27" fillId="0" borderId="8" xfId="0" applyFont="1" applyFill="1" applyBorder="1"/>
    <xf numFmtId="0" fontId="14" fillId="0" borderId="52" xfId="0" applyFont="1" applyFill="1" applyBorder="1"/>
    <xf numFmtId="0" fontId="14" fillId="0" borderId="30" xfId="0" applyFont="1" applyFill="1" applyBorder="1"/>
    <xf numFmtId="0" fontId="38" fillId="53" borderId="61" xfId="0" applyFont="1" applyFill="1" applyBorder="1" applyAlignment="1"/>
    <xf numFmtId="0" fontId="38" fillId="53" borderId="38" xfId="0" applyFont="1" applyFill="1" applyBorder="1" applyAlignment="1"/>
    <xf numFmtId="0" fontId="38" fillId="53" borderId="30" xfId="0" applyFont="1" applyFill="1" applyBorder="1" applyAlignment="1">
      <alignment horizontal="center"/>
    </xf>
    <xf numFmtId="0" fontId="38" fillId="53" borderId="49" xfId="0" applyFont="1" applyFill="1" applyBorder="1" applyAlignment="1">
      <alignment horizontal="center"/>
    </xf>
    <xf numFmtId="0" fontId="38" fillId="53" borderId="31" xfId="0" applyFont="1" applyFill="1" applyBorder="1" applyAlignment="1">
      <alignment horizontal="center"/>
    </xf>
    <xf numFmtId="0" fontId="38" fillId="53" borderId="30" xfId="328" applyFont="1" applyFill="1" applyBorder="1" applyAlignment="1">
      <alignment horizontal="center" vertical="center" wrapText="1"/>
    </xf>
    <xf numFmtId="0" fontId="38" fillId="53" borderId="49" xfId="328" applyFont="1" applyFill="1" applyBorder="1" applyAlignment="1">
      <alignment horizontal="center" vertical="center" wrapText="1"/>
    </xf>
    <xf numFmtId="0" fontId="38" fillId="53" borderId="31" xfId="328" applyFont="1" applyFill="1" applyBorder="1" applyAlignment="1">
      <alignment horizontal="center" vertical="center" wrapText="1"/>
    </xf>
    <xf numFmtId="3" fontId="38" fillId="53" borderId="30" xfId="328" applyNumberFormat="1" applyFont="1" applyFill="1" applyBorder="1" applyAlignment="1">
      <alignment horizontal="center" vertical="center" wrapText="1"/>
    </xf>
    <xf numFmtId="3" fontId="38" fillId="53" borderId="49" xfId="328" applyNumberFormat="1" applyFont="1" applyFill="1" applyBorder="1" applyAlignment="1">
      <alignment horizontal="center" vertical="center" wrapText="1"/>
    </xf>
    <xf numFmtId="3" fontId="38" fillId="53" borderId="31" xfId="328" applyNumberFormat="1" applyFont="1" applyFill="1" applyBorder="1" applyAlignment="1">
      <alignment horizontal="center" vertical="center" wrapText="1"/>
    </xf>
    <xf numFmtId="0" fontId="38" fillId="53" borderId="40" xfId="0" applyFont="1" applyFill="1" applyBorder="1" applyAlignment="1">
      <alignment horizontal="center" vertical="center" wrapText="1"/>
    </xf>
    <xf numFmtId="3" fontId="38" fillId="53" borderId="18" xfId="0" applyNumberFormat="1" applyFont="1" applyFill="1" applyBorder="1" applyAlignment="1">
      <alignment horizontal="center" wrapText="1"/>
    </xf>
    <xf numFmtId="0" fontId="38" fillId="53" borderId="18" xfId="0" applyFont="1" applyFill="1" applyBorder="1" applyAlignment="1">
      <alignment horizontal="center" wrapText="1"/>
    </xf>
    <xf numFmtId="3" fontId="38" fillId="53" borderId="41" xfId="0" applyNumberFormat="1" applyFont="1" applyFill="1" applyBorder="1" applyAlignment="1">
      <alignment horizontal="center" wrapText="1"/>
    </xf>
    <xf numFmtId="0" fontId="87" fillId="53" borderId="40" xfId="122" applyFont="1" applyFill="1" applyBorder="1" applyAlignment="1">
      <alignment horizontal="center" wrapText="1"/>
    </xf>
    <xf numFmtId="0" fontId="87" fillId="53" borderId="18" xfId="122" applyFont="1" applyFill="1" applyBorder="1" applyAlignment="1">
      <alignment horizontal="center" wrapText="1"/>
    </xf>
    <xf numFmtId="0" fontId="87" fillId="53" borderId="41" xfId="122" applyFont="1" applyFill="1" applyBorder="1" applyAlignment="1">
      <alignment horizontal="center" wrapText="1"/>
    </xf>
    <xf numFmtId="0" fontId="87" fillId="53" borderId="30" xfId="122" applyFont="1" applyFill="1" applyBorder="1" applyAlignment="1">
      <alignment horizontal="center" wrapText="1"/>
    </xf>
    <xf numFmtId="0" fontId="87" fillId="53" borderId="49" xfId="122" applyFont="1" applyFill="1" applyBorder="1" applyAlignment="1">
      <alignment horizontal="center" wrapText="1"/>
    </xf>
    <xf numFmtId="0" fontId="87" fillId="53" borderId="31" xfId="122" applyFont="1" applyFill="1" applyBorder="1" applyAlignment="1">
      <alignment horizontal="center" wrapText="1"/>
    </xf>
    <xf numFmtId="0" fontId="54" fillId="53" borderId="40" xfId="0" applyFont="1" applyFill="1" applyBorder="1" applyAlignment="1">
      <alignment horizontal="center" vertical="center" wrapText="1"/>
    </xf>
    <xf numFmtId="0" fontId="54" fillId="53" borderId="18" xfId="0" applyFont="1" applyFill="1" applyBorder="1" applyAlignment="1">
      <alignment horizontal="center" vertical="center" wrapText="1"/>
    </xf>
    <xf numFmtId="0" fontId="54" fillId="53" borderId="41" xfId="0" applyFont="1" applyFill="1" applyBorder="1" applyAlignment="1">
      <alignment horizontal="center" vertical="center" wrapText="1"/>
    </xf>
    <xf numFmtId="0" fontId="54" fillId="53" borderId="49" xfId="0" applyFont="1" applyFill="1" applyBorder="1" applyAlignment="1">
      <alignment horizontal="center" vertical="center" wrapText="1"/>
    </xf>
    <xf numFmtId="0" fontId="54" fillId="53" borderId="31" xfId="0" applyFont="1" applyFill="1" applyBorder="1" applyAlignment="1">
      <alignment horizontal="center" vertical="center" wrapText="1"/>
    </xf>
    <xf numFmtId="0" fontId="38" fillId="53" borderId="35" xfId="0" applyFont="1" applyFill="1" applyBorder="1" applyAlignment="1">
      <alignment horizontal="center" wrapText="1"/>
    </xf>
    <xf numFmtId="0" fontId="38" fillId="53" borderId="27" xfId="0" applyFont="1" applyFill="1" applyBorder="1" applyAlignment="1">
      <alignment horizontal="center" wrapText="1"/>
    </xf>
    <xf numFmtId="0" fontId="38" fillId="53" borderId="49" xfId="0" applyFont="1" applyFill="1" applyBorder="1" applyAlignment="1">
      <alignment horizontal="center" wrapText="1"/>
    </xf>
    <xf numFmtId="0" fontId="38" fillId="53" borderId="31" xfId="0" applyFont="1" applyFill="1" applyBorder="1" applyAlignment="1">
      <alignment horizontal="center" wrapText="1"/>
    </xf>
    <xf numFmtId="0" fontId="54" fillId="53" borderId="40" xfId="0" applyFont="1" applyFill="1" applyBorder="1" applyAlignment="1">
      <alignment horizontal="center" vertical="top" wrapText="1"/>
    </xf>
    <xf numFmtId="0" fontId="54" fillId="53" borderId="18" xfId="0" applyFont="1" applyFill="1" applyBorder="1" applyAlignment="1">
      <alignment horizontal="center" wrapText="1"/>
    </xf>
    <xf numFmtId="0" fontId="54" fillId="53" borderId="41" xfId="0" applyFont="1" applyFill="1" applyBorder="1" applyAlignment="1">
      <alignment horizontal="center" wrapText="1"/>
    </xf>
    <xf numFmtId="0" fontId="89" fillId="53" borderId="30" xfId="0" applyFont="1" applyFill="1" applyBorder="1" applyAlignment="1">
      <alignment horizontal="center" vertical="center" wrapText="1"/>
    </xf>
    <xf numFmtId="0" fontId="89" fillId="53" borderId="49" xfId="0" applyFont="1" applyFill="1" applyBorder="1" applyAlignment="1">
      <alignment horizontal="center" vertical="center" wrapText="1"/>
    </xf>
    <xf numFmtId="0" fontId="89" fillId="53" borderId="31" xfId="0" applyFont="1" applyFill="1" applyBorder="1" applyAlignment="1">
      <alignment horizontal="center" vertical="center" wrapText="1"/>
    </xf>
    <xf numFmtId="0" fontId="34" fillId="53" borderId="40" xfId="0" applyFont="1" applyFill="1" applyBorder="1" applyAlignment="1">
      <alignment horizontal="center" vertical="center"/>
    </xf>
    <xf numFmtId="0" fontId="34" fillId="53" borderId="41" xfId="0" applyFont="1" applyFill="1" applyBorder="1" applyAlignment="1">
      <alignment horizontal="center" vertical="center"/>
    </xf>
    <xf numFmtId="3" fontId="14" fillId="0" borderId="47" xfId="47429" applyNumberFormat="1" applyFont="1" applyFill="1" applyBorder="1"/>
    <xf numFmtId="3" fontId="14" fillId="0" borderId="8" xfId="47429" applyNumberFormat="1" applyFont="1" applyFill="1" applyBorder="1"/>
    <xf numFmtId="3" fontId="14" fillId="0" borderId="51" xfId="47429" applyNumberFormat="1" applyFont="1" applyFill="1" applyBorder="1"/>
    <xf numFmtId="181" fontId="14" fillId="0" borderId="8" xfId="330" applyNumberFormat="1" applyFont="1" applyFill="1" applyBorder="1"/>
    <xf numFmtId="173" fontId="14" fillId="0" borderId="48" xfId="622" applyNumberFormat="1" applyFont="1" applyBorder="1"/>
    <xf numFmtId="166" fontId="14" fillId="0" borderId="20" xfId="47436" applyNumberFormat="1" applyFont="1" applyFill="1" applyBorder="1"/>
    <xf numFmtId="166" fontId="14" fillId="0" borderId="8" xfId="47436" applyNumberFormat="1" applyFont="1" applyFill="1" applyBorder="1"/>
    <xf numFmtId="166" fontId="14" fillId="0" borderId="8" xfId="1259" applyNumberFormat="1" applyFont="1" applyFill="1" applyBorder="1"/>
    <xf numFmtId="167" fontId="14" fillId="0" borderId="8" xfId="1290" applyNumberFormat="1" applyFont="1" applyBorder="1"/>
    <xf numFmtId="10" fontId="19" fillId="0" borderId="8" xfId="327" applyNumberFormat="1" applyFont="1" applyFill="1" applyBorder="1" applyAlignment="1">
      <alignment horizontal="right" vertical="center"/>
    </xf>
    <xf numFmtId="10" fontId="19" fillId="0" borderId="48" xfId="327" applyNumberFormat="1" applyFont="1" applyFill="1" applyBorder="1" applyAlignment="1">
      <alignment horizontal="right" vertical="center"/>
    </xf>
    <xf numFmtId="10" fontId="19" fillId="0" borderId="57" xfId="327" applyNumberFormat="1" applyFont="1" applyFill="1" applyBorder="1" applyAlignment="1">
      <alignment horizontal="right" vertical="center"/>
    </xf>
    <xf numFmtId="3" fontId="19" fillId="39" borderId="20" xfId="31" applyNumberFormat="1" applyFont="1" applyFill="1" applyBorder="1"/>
    <xf numFmtId="3" fontId="19" fillId="39" borderId="8" xfId="31" applyNumberFormat="1" applyFont="1" applyFill="1" applyBorder="1"/>
    <xf numFmtId="3" fontId="19" fillId="0" borderId="20" xfId="31" applyNumberFormat="1" applyFont="1" applyFill="1" applyBorder="1"/>
    <xf numFmtId="3" fontId="19" fillId="0" borderId="8" xfId="31" applyNumberFormat="1" applyFont="1" applyFill="1" applyBorder="1"/>
    <xf numFmtId="3" fontId="19" fillId="0" borderId="45" xfId="31" applyNumberFormat="1" applyFont="1" applyFill="1" applyBorder="1"/>
    <xf numFmtId="3" fontId="14" fillId="0" borderId="8" xfId="31" applyNumberFormat="1" applyFont="1" applyBorder="1"/>
    <xf numFmtId="167" fontId="14" fillId="0" borderId="8" xfId="47437" applyNumberFormat="1" applyFont="1" applyFill="1" applyBorder="1"/>
    <xf numFmtId="10" fontId="14" fillId="0" borderId="20" xfId="622" applyNumberFormat="1" applyFont="1" applyFill="1" applyBorder="1"/>
    <xf numFmtId="10" fontId="14" fillId="49" borderId="20" xfId="622" applyNumberFormat="1" applyFont="1" applyFill="1" applyBorder="1"/>
    <xf numFmtId="10" fontId="38" fillId="0" borderId="20" xfId="622" applyNumberFormat="1" applyFont="1" applyFill="1" applyBorder="1"/>
    <xf numFmtId="167" fontId="169" fillId="0" borderId="0" xfId="0" applyNumberFormat="1" applyFont="1"/>
    <xf numFmtId="0" fontId="19" fillId="0" borderId="0" xfId="334" applyFont="1" applyFill="1" applyAlignment="1"/>
    <xf numFmtId="166" fontId="38" fillId="0" borderId="0" xfId="0" applyNumberFormat="1" applyFont="1" applyFill="1" applyBorder="1"/>
    <xf numFmtId="166" fontId="14" fillId="0" borderId="72" xfId="31" applyNumberFormat="1" applyFont="1" applyFill="1" applyBorder="1" applyAlignment="1">
      <alignment horizontal="right" vertical="center"/>
    </xf>
    <xf numFmtId="166" fontId="14" fillId="0" borderId="43" xfId="47436" applyNumberFormat="1" applyFont="1" applyFill="1" applyBorder="1" applyAlignment="1">
      <alignment horizontal="right"/>
    </xf>
    <xf numFmtId="9" fontId="60" fillId="0" borderId="49" xfId="624" applyNumberFormat="1" applyFont="1" applyFill="1" applyBorder="1" applyAlignment="1">
      <alignment horizontal="center"/>
    </xf>
    <xf numFmtId="0" fontId="14" fillId="0" borderId="8" xfId="0" applyFont="1" applyFill="1" applyBorder="1" applyAlignment="1">
      <alignment vertical="top" wrapText="1"/>
    </xf>
    <xf numFmtId="39" fontId="14" fillId="0" borderId="8" xfId="31" applyNumberFormat="1" applyFont="1" applyFill="1" applyBorder="1" applyAlignment="1">
      <alignment horizontal="right"/>
    </xf>
    <xf numFmtId="0" fontId="14" fillId="0" borderId="8" xfId="0" applyFont="1" applyFill="1" applyBorder="1" applyAlignment="1">
      <alignment horizontal="justify" vertical="top" wrapText="1"/>
    </xf>
    <xf numFmtId="0" fontId="14" fillId="0" borderId="8" xfId="0" applyNumberFormat="1" applyFont="1" applyFill="1" applyBorder="1"/>
    <xf numFmtId="0" fontId="14" fillId="0" borderId="8" xfId="0" applyFont="1" applyFill="1" applyBorder="1" applyAlignment="1">
      <alignment horizontal="right"/>
    </xf>
    <xf numFmtId="164" fontId="14" fillId="0" borderId="0" xfId="0" applyNumberFormat="1" applyFont="1" applyBorder="1"/>
    <xf numFmtId="0" fontId="0" fillId="0" borderId="0" xfId="0" applyFont="1" applyAlignment="1"/>
    <xf numFmtId="0" fontId="14" fillId="0" borderId="23" xfId="0" applyFont="1" applyFill="1" applyBorder="1" applyAlignment="1">
      <alignment horizontal="left"/>
    </xf>
    <xf numFmtId="44" fontId="14" fillId="0" borderId="8" xfId="51" applyFont="1" applyFill="1" applyBorder="1" applyAlignment="1">
      <alignment horizontal="center" wrapText="1"/>
    </xf>
    <xf numFmtId="166" fontId="19" fillId="0" borderId="8" xfId="31" applyNumberFormat="1" applyFont="1" applyFill="1" applyBorder="1" applyAlignment="1">
      <alignment vertical="top" wrapText="1"/>
    </xf>
    <xf numFmtId="0" fontId="119" fillId="0" borderId="0" xfId="0" quotePrefix="1" applyFont="1" applyFill="1" applyAlignment="1"/>
    <xf numFmtId="0" fontId="119" fillId="0" borderId="0" xfId="0" applyFont="1" applyFill="1" applyAlignment="1"/>
    <xf numFmtId="0" fontId="65" fillId="0" borderId="0" xfId="0" applyFont="1" applyFill="1"/>
    <xf numFmtId="166" fontId="19" fillId="0" borderId="0" xfId="31" applyNumberFormat="1" applyFont="1" applyFill="1" applyAlignment="1">
      <alignment wrapText="1"/>
    </xf>
    <xf numFmtId="167" fontId="19" fillId="0" borderId="0" xfId="51" applyNumberFormat="1" applyFont="1" applyFill="1" applyAlignment="1">
      <alignment wrapText="1"/>
    </xf>
    <xf numFmtId="0" fontId="20" fillId="0" borderId="0" xfId="0" applyFont="1" applyFill="1"/>
    <xf numFmtId="166" fontId="20" fillId="0" borderId="0" xfId="31" applyNumberFormat="1" applyFont="1" applyFill="1"/>
    <xf numFmtId="0" fontId="151" fillId="0" borderId="0" xfId="0" applyFont="1" applyFill="1" applyAlignment="1">
      <alignment horizontal="left" vertical="top" wrapText="1"/>
    </xf>
    <xf numFmtId="0" fontId="19" fillId="0" borderId="43" xfId="0" applyFont="1" applyFill="1" applyBorder="1" applyAlignment="1">
      <alignment horizontal="left"/>
    </xf>
    <xf numFmtId="0" fontId="19" fillId="0" borderId="5" xfId="0" applyFont="1" applyFill="1" applyBorder="1"/>
    <xf numFmtId="166" fontId="19" fillId="0" borderId="5" xfId="31" applyNumberFormat="1" applyFont="1" applyFill="1" applyBorder="1"/>
    <xf numFmtId="0" fontId="19" fillId="0" borderId="51" xfId="0" applyFont="1" applyFill="1" applyBorder="1"/>
    <xf numFmtId="166" fontId="19" fillId="0" borderId="51" xfId="31" applyNumberFormat="1" applyFont="1" applyFill="1" applyBorder="1"/>
    <xf numFmtId="0" fontId="19" fillId="0" borderId="47" xfId="0" applyFont="1" applyFill="1" applyBorder="1" applyAlignment="1">
      <alignment horizontal="center" wrapText="1"/>
    </xf>
    <xf numFmtId="167" fontId="19" fillId="0" borderId="8" xfId="51" applyNumberFormat="1" applyFont="1" applyFill="1" applyBorder="1" applyAlignment="1">
      <alignment horizontal="center" wrapText="1"/>
    </xf>
    <xf numFmtId="0" fontId="19" fillId="0" borderId="8" xfId="0" applyFont="1" applyFill="1" applyBorder="1" applyAlignment="1">
      <alignment horizontal="center"/>
    </xf>
    <xf numFmtId="0" fontId="14" fillId="0" borderId="0" xfId="0" applyFont="1" applyAlignment="1"/>
    <xf numFmtId="166" fontId="14" fillId="0" borderId="0" xfId="31" applyNumberFormat="1" applyFont="1" applyFill="1" applyBorder="1" applyAlignment="1"/>
    <xf numFmtId="167" fontId="19" fillId="0" borderId="0" xfId="51" applyNumberFormat="1" applyFont="1" applyAlignment="1">
      <alignment wrapText="1"/>
    </xf>
    <xf numFmtId="166" fontId="14" fillId="23" borderId="43" xfId="332" applyNumberFormat="1" applyFont="1" applyFill="1" applyBorder="1" applyAlignment="1">
      <alignment horizontal="center" vertical="top" wrapText="1"/>
    </xf>
    <xf numFmtId="166" fontId="38" fillId="0" borderId="8" xfId="332" applyNumberFormat="1" applyFont="1" applyFill="1" applyBorder="1" applyAlignment="1">
      <alignment vertical="top" wrapText="1"/>
    </xf>
    <xf numFmtId="3" fontId="19" fillId="0" borderId="8" xfId="31" applyNumberFormat="1" applyFont="1" applyFill="1" applyBorder="1" applyAlignment="1">
      <alignment horizontal="right"/>
    </xf>
    <xf numFmtId="3" fontId="119" fillId="0" borderId="57" xfId="47406" applyNumberFormat="1" applyFont="1" applyFill="1" applyBorder="1"/>
    <xf numFmtId="3" fontId="119" fillId="0" borderId="48" xfId="47406" applyNumberFormat="1" applyFont="1" applyFill="1" applyBorder="1"/>
    <xf numFmtId="3" fontId="119" fillId="0" borderId="48" xfId="47406" applyNumberFormat="1" applyFont="1" applyFill="1" applyBorder="1" applyAlignment="1">
      <alignment horizontal="right"/>
    </xf>
    <xf numFmtId="3" fontId="119" fillId="0" borderId="31" xfId="47406" applyNumberFormat="1" applyFont="1" applyFill="1" applyBorder="1"/>
    <xf numFmtId="0" fontId="14" fillId="0" borderId="0" xfId="0" quotePrefix="1" applyFont="1" applyBorder="1" applyAlignment="1">
      <alignment vertical="center"/>
    </xf>
    <xf numFmtId="3" fontId="14" fillId="0" borderId="0" xfId="0" applyNumberFormat="1" applyFont="1" applyFill="1" applyBorder="1" applyAlignment="1">
      <alignment horizontal="right" vertical="center"/>
    </xf>
    <xf numFmtId="9" fontId="14" fillId="0" borderId="0" xfId="0" applyNumberFormat="1" applyFont="1" applyBorder="1" applyAlignment="1">
      <alignment horizontal="center" vertical="center"/>
    </xf>
    <xf numFmtId="0" fontId="14" fillId="0" borderId="0" xfId="3349" applyFont="1" applyFill="1" applyBorder="1" applyAlignment="1">
      <alignment horizontal="left"/>
    </xf>
    <xf numFmtId="0" fontId="14" fillId="0" borderId="0" xfId="0" applyFont="1" applyFill="1" applyAlignment="1">
      <alignment horizontal="left" vertical="top" wrapText="1"/>
    </xf>
    <xf numFmtId="0" fontId="14" fillId="0" borderId="0" xfId="0" applyFont="1" applyFill="1" applyAlignment="1">
      <alignment vertical="top" wrapText="1"/>
    </xf>
    <xf numFmtId="0" fontId="34" fillId="0" borderId="8" xfId="0" applyFont="1" applyBorder="1" applyAlignment="1">
      <alignment horizontal="center" wrapText="1"/>
    </xf>
    <xf numFmtId="43" fontId="34" fillId="0" borderId="8" xfId="31" applyFont="1" applyBorder="1" applyAlignment="1">
      <alignment horizontal="center" wrapText="1"/>
    </xf>
    <xf numFmtId="0" fontId="19" fillId="0" borderId="0" xfId="0" applyFont="1" applyAlignment="1">
      <alignment wrapText="1"/>
    </xf>
    <xf numFmtId="0" fontId="19" fillId="0" borderId="43" xfId="0" applyFont="1" applyFill="1" applyBorder="1" applyAlignment="1">
      <alignment wrapText="1"/>
    </xf>
    <xf numFmtId="0" fontId="19" fillId="0" borderId="8" xfId="47338" applyFont="1" applyBorder="1" applyAlignment="1">
      <alignment horizontal="center"/>
    </xf>
    <xf numFmtId="0" fontId="34" fillId="0" borderId="0" xfId="0" applyFont="1" applyFill="1" applyBorder="1" applyAlignment="1">
      <alignment horizontal="center" vertical="center" wrapText="1"/>
    </xf>
    <xf numFmtId="0" fontId="34" fillId="0" borderId="0" xfId="0" applyFont="1" applyBorder="1" applyAlignment="1">
      <alignment horizontal="center"/>
    </xf>
    <xf numFmtId="0" fontId="38" fillId="53" borderId="8" xfId="330" applyFont="1" applyFill="1" applyBorder="1" applyAlignment="1">
      <alignment horizontal="center" vertical="center" wrapText="1"/>
    </xf>
    <xf numFmtId="0" fontId="60" fillId="53" borderId="8" xfId="330" applyFont="1" applyFill="1" applyBorder="1" applyAlignment="1">
      <alignment horizontal="center" vertical="center" wrapText="1"/>
    </xf>
    <xf numFmtId="0" fontId="14" fillId="0" borderId="0" xfId="3349" applyFont="1" applyFill="1" applyBorder="1" applyAlignment="1">
      <alignment wrapText="1"/>
    </xf>
    <xf numFmtId="0" fontId="14" fillId="0" borderId="0" xfId="330" applyFont="1" applyFill="1" applyAlignment="1"/>
    <xf numFmtId="0" fontId="14" fillId="0" borderId="0" xfId="0" applyFont="1" applyFill="1" applyAlignment="1">
      <alignment horizontal="left" vertical="center"/>
    </xf>
    <xf numFmtId="3" fontId="19" fillId="0" borderId="45" xfId="0" applyNumberFormat="1" applyFont="1" applyFill="1" applyBorder="1" applyAlignment="1">
      <alignment horizontal="right"/>
    </xf>
    <xf numFmtId="37" fontId="14" fillId="0" borderId="74" xfId="31" applyNumberFormat="1" applyFont="1" applyFill="1" applyBorder="1" applyAlignment="1">
      <alignment horizontal="center" vertical="center"/>
    </xf>
    <xf numFmtId="49" fontId="16" fillId="0" borderId="0" xfId="853" quotePrefix="1" applyNumberFormat="1" applyFont="1" applyAlignment="1">
      <alignment horizontal="center"/>
    </xf>
    <xf numFmtId="0" fontId="34" fillId="0" borderId="8" xfId="0" applyFont="1" applyBorder="1" applyAlignment="1">
      <alignment horizontal="center" wrapText="1"/>
    </xf>
    <xf numFmtId="0" fontId="34" fillId="0" borderId="42" xfId="0" applyFont="1" applyFill="1" applyBorder="1" applyAlignment="1">
      <alignment horizontal="center"/>
    </xf>
    <xf numFmtId="0" fontId="34" fillId="0" borderId="46" xfId="0" applyFont="1" applyFill="1" applyBorder="1" applyAlignment="1">
      <alignment horizontal="center"/>
    </xf>
    <xf numFmtId="49" fontId="34" fillId="0" borderId="79" xfId="0" applyNumberFormat="1" applyFont="1" applyBorder="1" applyAlignment="1">
      <alignment horizontal="center"/>
    </xf>
    <xf numFmtId="49" fontId="34" fillId="0" borderId="50" xfId="0" applyNumberFormat="1" applyFont="1" applyBorder="1" applyAlignment="1">
      <alignment horizontal="center"/>
    </xf>
    <xf numFmtId="49" fontId="34" fillId="0" borderId="19" xfId="0" applyNumberFormat="1" applyFont="1" applyBorder="1" applyAlignment="1">
      <alignment horizontal="center"/>
    </xf>
    <xf numFmtId="0" fontId="38" fillId="53" borderId="8" xfId="0" applyFont="1" applyFill="1" applyBorder="1" applyAlignment="1">
      <alignment horizontal="center"/>
    </xf>
    <xf numFmtId="49" fontId="34" fillId="0" borderId="0" xfId="853" quotePrefix="1" applyNumberFormat="1" applyFont="1" applyFill="1" applyBorder="1" applyAlignment="1">
      <alignment horizontal="center"/>
    </xf>
    <xf numFmtId="165" fontId="60" fillId="0" borderId="58" xfId="0" applyNumberFormat="1" applyFont="1" applyFill="1" applyBorder="1" applyAlignment="1">
      <alignment horizontal="left" vertical="center" wrapText="1"/>
    </xf>
    <xf numFmtId="166" fontId="19" fillId="49" borderId="8" xfId="31" applyNumberFormat="1" applyFont="1" applyFill="1" applyBorder="1" applyAlignment="1">
      <alignment wrapText="1"/>
    </xf>
    <xf numFmtId="0" fontId="19" fillId="0" borderId="58" xfId="0" applyFont="1" applyFill="1" applyBorder="1" applyAlignment="1">
      <alignment horizontal="center"/>
    </xf>
    <xf numFmtId="0" fontId="34" fillId="0" borderId="39" xfId="0" applyFont="1" applyFill="1" applyBorder="1" applyAlignment="1">
      <alignment horizontal="center"/>
    </xf>
    <xf numFmtId="0" fontId="34" fillId="0" borderId="21" xfId="0" applyFont="1" applyFill="1" applyBorder="1" applyAlignment="1">
      <alignment horizontal="center"/>
    </xf>
    <xf numFmtId="0" fontId="34" fillId="23" borderId="8" xfId="0" applyFont="1" applyFill="1" applyBorder="1" applyAlignment="1">
      <alignment horizontal="centerContinuous"/>
    </xf>
    <xf numFmtId="0" fontId="34" fillId="23" borderId="43" xfId="0" applyFont="1" applyFill="1" applyBorder="1" applyAlignment="1">
      <alignment horizontal="centerContinuous"/>
    </xf>
    <xf numFmtId="0" fontId="34" fillId="23" borderId="5" xfId="0" applyFont="1" applyFill="1" applyBorder="1" applyAlignment="1">
      <alignment horizontal="centerContinuous"/>
    </xf>
    <xf numFmtId="0" fontId="34" fillId="23" borderId="51" xfId="0" applyFont="1" applyFill="1" applyBorder="1" applyAlignment="1">
      <alignment horizontal="centerContinuous"/>
    </xf>
    <xf numFmtId="0" fontId="34" fillId="53" borderId="80" xfId="0" applyFont="1" applyFill="1" applyBorder="1"/>
    <xf numFmtId="0" fontId="34" fillId="53" borderId="80" xfId="0" applyFont="1" applyFill="1" applyBorder="1" applyAlignment="1">
      <alignment horizontal="center" wrapText="1"/>
    </xf>
    <xf numFmtId="0" fontId="34" fillId="53" borderId="47" xfId="0" applyFont="1" applyFill="1" applyBorder="1" applyAlignment="1">
      <alignment horizontal="center" wrapText="1"/>
    </xf>
    <xf numFmtId="0" fontId="34" fillId="53" borderId="8" xfId="0" applyFont="1" applyFill="1" applyBorder="1" applyAlignment="1">
      <alignment horizontal="center" wrapText="1"/>
    </xf>
    <xf numFmtId="0" fontId="34" fillId="53" borderId="48" xfId="0" applyFont="1" applyFill="1" applyBorder="1" applyAlignment="1">
      <alignment horizontal="center" wrapText="1"/>
    </xf>
    <xf numFmtId="0" fontId="38" fillId="0" borderId="49" xfId="0" applyNumberFormat="1" applyFont="1" applyFill="1" applyBorder="1" applyAlignment="1">
      <alignment horizontal="center" vertical="center" wrapText="1"/>
    </xf>
    <xf numFmtId="166" fontId="38" fillId="0" borderId="49" xfId="31" applyNumberFormat="1" applyFont="1" applyFill="1" applyBorder="1" applyAlignment="1">
      <alignment horizontal="center" vertical="center" wrapText="1"/>
    </xf>
    <xf numFmtId="0" fontId="38" fillId="0" borderId="49" xfId="133" applyFont="1" applyFill="1" applyBorder="1" applyAlignment="1">
      <alignment horizontal="center" vertical="center"/>
    </xf>
    <xf numFmtId="0" fontId="38" fillId="0" borderId="49" xfId="133" applyFont="1" applyFill="1" applyBorder="1" applyAlignment="1">
      <alignment horizontal="center" vertical="center" wrapText="1"/>
    </xf>
    <xf numFmtId="0" fontId="38" fillId="0" borderId="8" xfId="0" applyFont="1" applyBorder="1" applyAlignment="1">
      <alignment horizontal="center" vertical="center" wrapText="1"/>
    </xf>
    <xf numFmtId="44" fontId="38" fillId="0" borderId="8" xfId="51" applyFont="1" applyBorder="1" applyAlignment="1">
      <alignment horizontal="center" vertical="center" wrapText="1"/>
    </xf>
    <xf numFmtId="0" fontId="38" fillId="0" borderId="8" xfId="0" applyFont="1" applyFill="1" applyBorder="1" applyAlignment="1">
      <alignment horizontal="center"/>
    </xf>
    <xf numFmtId="0" fontId="38" fillId="0" borderId="5" xfId="0" applyFont="1" applyFill="1" applyBorder="1" applyAlignment="1"/>
    <xf numFmtId="43" fontId="38" fillId="0" borderId="5" xfId="31" applyFont="1" applyFill="1" applyBorder="1" applyAlignment="1">
      <alignment horizontal="center"/>
    </xf>
    <xf numFmtId="164" fontId="38" fillId="0" borderId="5" xfId="31" applyNumberFormat="1" applyFont="1" applyFill="1" applyBorder="1" applyAlignment="1">
      <alignment horizontal="center"/>
    </xf>
    <xf numFmtId="164" fontId="38" fillId="0" borderId="51" xfId="31" applyNumberFormat="1" applyFont="1" applyFill="1" applyBorder="1" applyAlignment="1">
      <alignment horizontal="center"/>
    </xf>
    <xf numFmtId="0" fontId="38" fillId="0" borderId="20" xfId="0" applyFont="1" applyFill="1" applyBorder="1" applyAlignment="1">
      <alignment horizontal="center" vertical="center" wrapText="1"/>
    </xf>
    <xf numFmtId="43" fontId="38" fillId="0" borderId="20" xfId="31" applyFont="1" applyFill="1" applyBorder="1" applyAlignment="1">
      <alignment horizontal="center" vertical="center" wrapText="1"/>
    </xf>
    <xf numFmtId="164" fontId="38" fillId="0" borderId="20" xfId="31" applyNumberFormat="1" applyFont="1" applyFill="1" applyBorder="1" applyAlignment="1">
      <alignment horizontal="center" vertical="center" wrapText="1"/>
    </xf>
    <xf numFmtId="167" fontId="34" fillId="0" borderId="18" xfId="51" applyNumberFormat="1" applyFont="1" applyFill="1" applyBorder="1" applyAlignment="1"/>
    <xf numFmtId="49" fontId="16" fillId="0" borderId="0" xfId="330" applyNumberFormat="1" applyFont="1" applyBorder="1" applyAlignment="1">
      <alignment horizontal="center"/>
    </xf>
    <xf numFmtId="0" fontId="14" fillId="50" borderId="25" xfId="330" applyFont="1" applyFill="1" applyBorder="1"/>
    <xf numFmtId="0" fontId="38" fillId="53" borderId="22" xfId="330" applyFont="1" applyFill="1" applyBorder="1"/>
    <xf numFmtId="0" fontId="14" fillId="50" borderId="28" xfId="330" applyFont="1" applyFill="1" applyBorder="1"/>
    <xf numFmtId="0" fontId="38" fillId="53" borderId="80" xfId="330" applyFont="1" applyFill="1" applyBorder="1"/>
    <xf numFmtId="0" fontId="38" fillId="53" borderId="80" xfId="330" applyFont="1" applyFill="1" applyBorder="1" applyAlignment="1">
      <alignment horizontal="center" wrapText="1"/>
    </xf>
    <xf numFmtId="0" fontId="38" fillId="53" borderId="47" xfId="330" applyFont="1" applyFill="1" applyBorder="1" applyAlignment="1">
      <alignment horizontal="center" wrapText="1"/>
    </xf>
    <xf numFmtId="0" fontId="38" fillId="53" borderId="8" xfId="330" applyFont="1" applyFill="1" applyBorder="1" applyAlignment="1">
      <alignment horizontal="center" wrapText="1"/>
    </xf>
    <xf numFmtId="0" fontId="38" fillId="53" borderId="48" xfId="330" applyFont="1" applyFill="1" applyBorder="1" applyAlignment="1">
      <alignment horizontal="center" wrapText="1"/>
    </xf>
    <xf numFmtId="0" fontId="14" fillId="50" borderId="81" xfId="330" applyFont="1" applyFill="1" applyBorder="1"/>
    <xf numFmtId="0" fontId="38" fillId="50" borderId="80" xfId="330" applyFont="1" applyFill="1" applyBorder="1"/>
    <xf numFmtId="0" fontId="14" fillId="50" borderId="80" xfId="330" applyFont="1" applyFill="1" applyBorder="1"/>
    <xf numFmtId="0" fontId="14" fillId="50" borderId="37" xfId="330" applyFont="1" applyFill="1" applyBorder="1" applyAlignment="1">
      <alignment horizontal="center"/>
    </xf>
    <xf numFmtId="0" fontId="14" fillId="50" borderId="8" xfId="330" applyFont="1" applyFill="1" applyBorder="1" applyAlignment="1">
      <alignment horizontal="center"/>
    </xf>
    <xf numFmtId="0" fontId="14" fillId="50" borderId="110" xfId="330" applyFont="1" applyFill="1" applyBorder="1" applyAlignment="1">
      <alignment horizontal="center"/>
    </xf>
    <xf numFmtId="0" fontId="14" fillId="50" borderId="47" xfId="330" applyFont="1" applyFill="1" applyBorder="1"/>
    <xf numFmtId="0" fontId="14" fillId="50" borderId="8" xfId="330" applyFont="1" applyFill="1" applyBorder="1"/>
    <xf numFmtId="0" fontId="14" fillId="50" borderId="43" xfId="330" applyFont="1" applyFill="1" applyBorder="1"/>
    <xf numFmtId="0" fontId="14" fillId="50" borderId="21" xfId="330" applyFont="1" applyFill="1" applyBorder="1"/>
    <xf numFmtId="0" fontId="14" fillId="50" borderId="48" xfId="330" applyFont="1" applyFill="1" applyBorder="1"/>
    <xf numFmtId="0" fontId="14" fillId="0" borderId="28" xfId="330" applyFont="1" applyBorder="1"/>
    <xf numFmtId="181" fontId="14" fillId="0" borderId="51" xfId="1290" applyNumberFormat="1" applyFont="1" applyFill="1" applyBorder="1"/>
    <xf numFmtId="167" fontId="14" fillId="0" borderId="8" xfId="1290" applyNumberFormat="1" applyFont="1" applyFill="1" applyBorder="1"/>
    <xf numFmtId="0" fontId="38" fillId="50" borderId="28" xfId="330" applyFont="1" applyFill="1" applyBorder="1"/>
    <xf numFmtId="166" fontId="14" fillId="50" borderId="47" xfId="890" applyNumberFormat="1" applyFont="1" applyFill="1" applyBorder="1"/>
    <xf numFmtId="166" fontId="14" fillId="50" borderId="8" xfId="890" applyNumberFormat="1" applyFont="1" applyFill="1" applyBorder="1"/>
    <xf numFmtId="167" fontId="14" fillId="0" borderId="51" xfId="1290" applyNumberFormat="1" applyFont="1" applyFill="1" applyBorder="1"/>
    <xf numFmtId="167" fontId="14" fillId="0" borderId="51" xfId="330" applyNumberFormat="1" applyFont="1" applyFill="1" applyBorder="1"/>
    <xf numFmtId="0" fontId="14" fillId="50" borderId="47" xfId="890" applyNumberFormat="1" applyFont="1" applyFill="1" applyBorder="1"/>
    <xf numFmtId="166" fontId="14" fillId="50" borderId="43" xfId="890" applyNumberFormat="1" applyFont="1" applyFill="1" applyBorder="1"/>
    <xf numFmtId="166" fontId="14" fillId="50" borderId="51" xfId="890" applyNumberFormat="1" applyFont="1" applyFill="1" applyBorder="1"/>
    <xf numFmtId="0" fontId="14" fillId="49" borderId="0" xfId="330" applyFont="1" applyFill="1"/>
    <xf numFmtId="0" fontId="14" fillId="49" borderId="28" xfId="330" applyFont="1" applyFill="1" applyBorder="1"/>
    <xf numFmtId="0" fontId="14" fillId="50" borderId="43" xfId="890" applyNumberFormat="1" applyFont="1" applyFill="1" applyBorder="1"/>
    <xf numFmtId="0" fontId="14" fillId="50" borderId="8" xfId="890" applyNumberFormat="1" applyFont="1" applyFill="1" applyBorder="1"/>
    <xf numFmtId="0" fontId="14" fillId="50" borderId="51" xfId="890" applyNumberFormat="1" applyFont="1" applyFill="1" applyBorder="1"/>
    <xf numFmtId="167" fontId="14" fillId="0" borderId="8" xfId="330" applyNumberFormat="1" applyFont="1" applyFill="1" applyBorder="1"/>
    <xf numFmtId="0" fontId="14" fillId="50" borderId="77" xfId="330" applyFont="1" applyFill="1" applyBorder="1"/>
    <xf numFmtId="0" fontId="14" fillId="0" borderId="47" xfId="330" applyFont="1" applyBorder="1"/>
    <xf numFmtId="39" fontId="14" fillId="50" borderId="8" xfId="890" applyNumberFormat="1" applyFont="1" applyFill="1" applyBorder="1"/>
    <xf numFmtId="167" fontId="14" fillId="0" borderId="47" xfId="1290" applyNumberFormat="1" applyFont="1" applyFill="1" applyBorder="1"/>
    <xf numFmtId="166" fontId="14" fillId="0" borderId="47" xfId="890" applyNumberFormat="1" applyFont="1" applyBorder="1"/>
    <xf numFmtId="166" fontId="14" fillId="0" borderId="8" xfId="890" applyNumberFormat="1" applyFont="1" applyBorder="1"/>
    <xf numFmtId="0" fontId="14" fillId="0" borderId="48" xfId="330" applyFont="1" applyBorder="1"/>
    <xf numFmtId="166" fontId="181" fillId="50" borderId="47" xfId="330" applyNumberFormat="1" applyFont="1" applyFill="1" applyBorder="1"/>
    <xf numFmtId="181" fontId="14" fillId="50" borderId="8" xfId="330" applyNumberFormat="1" applyFont="1" applyFill="1" applyBorder="1"/>
    <xf numFmtId="173" fontId="14" fillId="50" borderId="48" xfId="330" applyNumberFormat="1" applyFont="1" applyFill="1" applyBorder="1"/>
    <xf numFmtId="0" fontId="38" fillId="0" borderId="28" xfId="330" applyFont="1" applyBorder="1"/>
    <xf numFmtId="166" fontId="14" fillId="0" borderId="51" xfId="890" applyNumberFormat="1" applyFont="1" applyBorder="1"/>
    <xf numFmtId="37" fontId="14" fillId="0" borderId="8" xfId="1290" applyNumberFormat="1" applyFont="1" applyBorder="1"/>
    <xf numFmtId="0" fontId="14" fillId="50" borderId="52" xfId="330" applyFont="1" applyFill="1" applyBorder="1"/>
    <xf numFmtId="0" fontId="14" fillId="0" borderId="44" xfId="330" applyFont="1" applyBorder="1"/>
    <xf numFmtId="0" fontId="14" fillId="0" borderId="82" xfId="330" applyFont="1" applyBorder="1"/>
    <xf numFmtId="166" fontId="14" fillId="0" borderId="82" xfId="330" applyNumberFormat="1" applyFont="1" applyBorder="1"/>
    <xf numFmtId="0" fontId="14" fillId="0" borderId="104" xfId="330" applyFont="1" applyBorder="1"/>
    <xf numFmtId="0" fontId="14" fillId="0" borderId="58" xfId="330" applyFont="1" applyBorder="1"/>
    <xf numFmtId="0" fontId="14" fillId="0" borderId="78" xfId="330" applyFont="1" applyBorder="1"/>
    <xf numFmtId="0" fontId="14" fillId="0" borderId="66" xfId="330" applyFont="1" applyBorder="1"/>
    <xf numFmtId="0" fontId="14" fillId="0" borderId="72" xfId="330" applyFont="1" applyBorder="1"/>
    <xf numFmtId="0" fontId="14" fillId="50" borderId="58" xfId="330" applyFont="1" applyFill="1" applyBorder="1"/>
    <xf numFmtId="0" fontId="14" fillId="50" borderId="26" xfId="330" applyFont="1" applyFill="1" applyBorder="1"/>
    <xf numFmtId="0" fontId="14" fillId="50" borderId="35" xfId="330" applyFont="1" applyFill="1" applyBorder="1"/>
    <xf numFmtId="0" fontId="14" fillId="50" borderId="56" xfId="330" applyFont="1" applyFill="1" applyBorder="1"/>
    <xf numFmtId="0" fontId="38" fillId="50" borderId="47" xfId="330" applyFont="1" applyFill="1" applyBorder="1"/>
    <xf numFmtId="0" fontId="14" fillId="50" borderId="45" xfId="330" applyFont="1" applyFill="1" applyBorder="1"/>
    <xf numFmtId="0" fontId="38" fillId="50" borderId="8" xfId="330" applyFont="1" applyFill="1" applyBorder="1"/>
    <xf numFmtId="0" fontId="38" fillId="50" borderId="45" xfId="330" applyFont="1" applyFill="1" applyBorder="1"/>
    <xf numFmtId="0" fontId="38" fillId="50" borderId="48" xfId="330" applyFont="1" applyFill="1" applyBorder="1"/>
    <xf numFmtId="0" fontId="38" fillId="50" borderId="63" xfId="330" applyFont="1" applyFill="1" applyBorder="1"/>
    <xf numFmtId="0" fontId="38" fillId="50" borderId="44" xfId="330" applyFont="1" applyFill="1" applyBorder="1"/>
    <xf numFmtId="0" fontId="38" fillId="50" borderId="64" xfId="330" applyFont="1" applyFill="1" applyBorder="1"/>
    <xf numFmtId="0" fontId="14" fillId="0" borderId="8" xfId="330" applyFont="1" applyBorder="1"/>
    <xf numFmtId="0" fontId="14" fillId="0" borderId="61" xfId="330" applyFont="1" applyFill="1" applyBorder="1"/>
    <xf numFmtId="0" fontId="14" fillId="0" borderId="23" xfId="330" applyFont="1" applyFill="1" applyBorder="1"/>
    <xf numFmtId="0" fontId="14" fillId="0" borderId="24" xfId="330" applyFont="1" applyFill="1" applyBorder="1"/>
    <xf numFmtId="0" fontId="14" fillId="0" borderId="62" xfId="330" applyFont="1" applyBorder="1"/>
    <xf numFmtId="0" fontId="14" fillId="0" borderId="61" xfId="330" applyFont="1" applyBorder="1"/>
    <xf numFmtId="0" fontId="38" fillId="0" borderId="23" xfId="330" applyFont="1" applyFill="1" applyBorder="1"/>
    <xf numFmtId="0" fontId="14" fillId="0" borderId="23" xfId="330" applyFont="1" applyBorder="1"/>
    <xf numFmtId="0" fontId="38" fillId="0" borderId="24" xfId="330" applyFont="1" applyFill="1" applyBorder="1"/>
    <xf numFmtId="0" fontId="14" fillId="0" borderId="32" xfId="330" applyFont="1" applyFill="1" applyBorder="1"/>
    <xf numFmtId="0" fontId="14" fillId="0" borderId="0" xfId="330" applyFont="1" applyFill="1" applyBorder="1"/>
    <xf numFmtId="0" fontId="14" fillId="0" borderId="33" xfId="330" applyFont="1" applyFill="1" applyBorder="1"/>
    <xf numFmtId="0" fontId="14" fillId="0" borderId="32" xfId="330" applyFont="1" applyBorder="1"/>
    <xf numFmtId="0" fontId="38" fillId="0" borderId="0" xfId="330" applyFont="1" applyFill="1" applyBorder="1"/>
    <xf numFmtId="0" fontId="14" fillId="0" borderId="0" xfId="330" applyFont="1" applyBorder="1"/>
    <xf numFmtId="0" fontId="38" fillId="0" borderId="33" xfId="330" applyFont="1" applyFill="1" applyBorder="1"/>
    <xf numFmtId="0" fontId="38" fillId="0" borderId="47" xfId="330" applyFont="1" applyBorder="1" applyAlignment="1">
      <alignment readingOrder="1"/>
    </xf>
    <xf numFmtId="0" fontId="38" fillId="0" borderId="47" xfId="330" applyFont="1" applyBorder="1"/>
    <xf numFmtId="0" fontId="14" fillId="0" borderId="30" xfId="330" applyFont="1" applyBorder="1"/>
    <xf numFmtId="0" fontId="14" fillId="0" borderId="49" xfId="330" applyFont="1" applyBorder="1"/>
    <xf numFmtId="0" fontId="14" fillId="0" borderId="38" xfId="330" applyFont="1" applyFill="1" applyBorder="1"/>
    <xf numFmtId="0" fontId="38" fillId="0" borderId="66" xfId="330" applyFont="1" applyFill="1" applyBorder="1"/>
    <xf numFmtId="0" fontId="14" fillId="0" borderId="66" xfId="330" applyFont="1" applyFill="1" applyBorder="1"/>
    <xf numFmtId="0" fontId="38" fillId="0" borderId="72" xfId="330" applyFont="1" applyFill="1" applyBorder="1"/>
    <xf numFmtId="0" fontId="14" fillId="0" borderId="65" xfId="330" applyFont="1" applyBorder="1"/>
    <xf numFmtId="166" fontId="14" fillId="0" borderId="103" xfId="890" applyNumberFormat="1" applyFont="1" applyFill="1" applyBorder="1"/>
    <xf numFmtId="0" fontId="14" fillId="0" borderId="38" xfId="330" applyFont="1" applyBorder="1"/>
    <xf numFmtId="0" fontId="14" fillId="0" borderId="31" xfId="330" applyFont="1" applyBorder="1"/>
    <xf numFmtId="3" fontId="34" fillId="39" borderId="18" xfId="31" applyNumberFormat="1" applyFont="1" applyFill="1" applyBorder="1"/>
    <xf numFmtId="183" fontId="34" fillId="39" borderId="18" xfId="51" applyNumberFormat="1" applyFont="1" applyFill="1" applyBorder="1"/>
    <xf numFmtId="183" fontId="19" fillId="0" borderId="20" xfId="51" applyNumberFormat="1" applyFont="1" applyFill="1" applyBorder="1" applyAlignment="1">
      <alignment vertical="top" wrapText="1"/>
    </xf>
    <xf numFmtId="0" fontId="175" fillId="0" borderId="0" xfId="334" applyFont="1" applyAlignment="1">
      <alignment wrapText="1"/>
    </xf>
    <xf numFmtId="0" fontId="176" fillId="0" borderId="0" xfId="334" applyFont="1" applyAlignment="1">
      <alignment horizontal="centerContinuous" wrapText="1"/>
    </xf>
    <xf numFmtId="0" fontId="34" fillId="0" borderId="8" xfId="334" applyFont="1" applyBorder="1" applyAlignment="1">
      <alignment horizontal="center" wrapText="1"/>
    </xf>
    <xf numFmtId="166" fontId="175" fillId="0" borderId="8" xfId="334" applyNumberFormat="1" applyFont="1" applyBorder="1" applyAlignment="1">
      <alignment wrapText="1"/>
    </xf>
    <xf numFmtId="0" fontId="174" fillId="0" borderId="8" xfId="334" applyFont="1" applyBorder="1" applyAlignment="1">
      <alignment horizontal="center" wrapText="1"/>
    </xf>
    <xf numFmtId="0" fontId="175" fillId="0" borderId="8" xfId="334" applyFont="1" applyBorder="1" applyAlignment="1">
      <alignment wrapText="1"/>
    </xf>
    <xf numFmtId="0" fontId="19" fillId="49" borderId="8" xfId="334" applyFont="1" applyFill="1" applyBorder="1" applyAlignment="1">
      <alignment wrapText="1"/>
    </xf>
    <xf numFmtId="0" fontId="19" fillId="49" borderId="8" xfId="334" applyFont="1" applyFill="1" applyBorder="1" applyAlignment="1">
      <alignment horizontal="center" wrapText="1"/>
    </xf>
    <xf numFmtId="0" fontId="175" fillId="49" borderId="0" xfId="334" applyFont="1" applyFill="1" applyAlignment="1">
      <alignment wrapText="1"/>
    </xf>
    <xf numFmtId="3" fontId="19" fillId="23" borderId="8" xfId="334" applyNumberFormat="1" applyFont="1" applyFill="1" applyBorder="1" applyAlignment="1">
      <alignment horizontal="center" wrapText="1"/>
    </xf>
    <xf numFmtId="167" fontId="14" fillId="0" borderId="8" xfId="31" applyNumberFormat="1" applyFont="1" applyFill="1" applyBorder="1" applyAlignment="1">
      <alignment horizontal="center" wrapText="1"/>
    </xf>
    <xf numFmtId="1" fontId="175" fillId="0" borderId="0" xfId="334" applyNumberFormat="1" applyFont="1" applyAlignment="1">
      <alignment wrapText="1"/>
    </xf>
    <xf numFmtId="0" fontId="19" fillId="0" borderId="8" xfId="334" applyFont="1" applyBorder="1" applyAlignment="1">
      <alignment wrapText="1"/>
    </xf>
    <xf numFmtId="0" fontId="19" fillId="0" borderId="8" xfId="334" applyFont="1" applyBorder="1" applyAlignment="1">
      <alignment horizontal="center" wrapText="1"/>
    </xf>
    <xf numFmtId="0" fontId="34" fillId="50" borderId="8" xfId="334" applyFont="1" applyFill="1" applyBorder="1" applyAlignment="1">
      <alignment wrapText="1"/>
    </xf>
    <xf numFmtId="0" fontId="19" fillId="0" borderId="8" xfId="334" applyFont="1" applyFill="1" applyBorder="1" applyAlignment="1">
      <alignment horizontal="center" wrapText="1"/>
    </xf>
    <xf numFmtId="0" fontId="175" fillId="0" borderId="0" xfId="334" applyFont="1" applyFill="1" applyAlignment="1">
      <alignment wrapText="1"/>
    </xf>
    <xf numFmtId="9" fontId="14" fillId="0" borderId="8" xfId="0" applyNumberFormat="1" applyFont="1" applyFill="1" applyBorder="1"/>
    <xf numFmtId="9" fontId="151" fillId="0" borderId="0" xfId="137" applyFont="1"/>
    <xf numFmtId="9" fontId="38" fillId="0" borderId="8" xfId="137" applyFont="1" applyFill="1" applyBorder="1" applyAlignment="1">
      <alignment vertical="center" wrapText="1"/>
    </xf>
    <xf numFmtId="9" fontId="38" fillId="0" borderId="8" xfId="137" applyFont="1" applyFill="1" applyBorder="1"/>
    <xf numFmtId="0" fontId="38" fillId="0" borderId="111" xfId="0" applyFont="1" applyFill="1" applyBorder="1"/>
    <xf numFmtId="0" fontId="175" fillId="0" borderId="8" xfId="0" applyFont="1" applyFill="1" applyBorder="1"/>
    <xf numFmtId="3" fontId="19" fillId="0" borderId="0" xfId="0" applyNumberFormat="1" applyFont="1" applyFill="1" applyBorder="1"/>
    <xf numFmtId="0" fontId="34" fillId="0" borderId="53" xfId="0" applyFont="1" applyFill="1" applyBorder="1" applyAlignment="1">
      <alignment horizontal="center" wrapText="1"/>
    </xf>
    <xf numFmtId="0" fontId="34" fillId="0" borderId="107" xfId="0" applyFont="1" applyFill="1" applyBorder="1" applyAlignment="1">
      <alignment horizontal="center" wrapText="1"/>
    </xf>
    <xf numFmtId="0" fontId="34" fillId="0" borderId="108" xfId="0" applyFont="1" applyFill="1" applyBorder="1" applyAlignment="1">
      <alignment horizontal="center" wrapText="1"/>
    </xf>
    <xf numFmtId="0" fontId="19" fillId="0" borderId="8" xfId="0" applyFont="1" applyFill="1" applyBorder="1"/>
    <xf numFmtId="3" fontId="38" fillId="0" borderId="40" xfId="0" applyNumberFormat="1" applyFont="1" applyFill="1" applyBorder="1"/>
    <xf numFmtId="10" fontId="65" fillId="0" borderId="8" xfId="624" applyNumberFormat="1" applyFont="1" applyBorder="1" applyAlignment="1">
      <alignment horizontal="center"/>
    </xf>
    <xf numFmtId="0" fontId="14" fillId="0" borderId="0" xfId="0" applyFont="1" applyBorder="1" applyAlignment="1">
      <alignment horizontal="left"/>
    </xf>
    <xf numFmtId="166" fontId="14" fillId="0" borderId="8" xfId="0" applyNumberFormat="1" applyFont="1" applyFill="1" applyBorder="1"/>
    <xf numFmtId="0" fontId="14" fillId="0" borderId="54" xfId="0" applyFont="1" applyFill="1" applyBorder="1"/>
    <xf numFmtId="0" fontId="14" fillId="0" borderId="43" xfId="0" applyFont="1" applyFill="1" applyBorder="1" applyAlignment="1">
      <alignment horizontal="center"/>
    </xf>
    <xf numFmtId="0" fontId="38" fillId="0" borderId="43" xfId="332" applyFont="1" applyFill="1" applyBorder="1" applyAlignment="1">
      <alignment vertical="top" wrapText="1"/>
    </xf>
    <xf numFmtId="0" fontId="38" fillId="0" borderId="8" xfId="0" applyFont="1" applyFill="1" applyBorder="1" applyAlignment="1">
      <alignment horizontal="center" vertical="center" wrapText="1"/>
    </xf>
    <xf numFmtId="0" fontId="38" fillId="53" borderId="32" xfId="330" applyFont="1" applyFill="1" applyBorder="1"/>
    <xf numFmtId="0" fontId="38" fillId="53" borderId="37" xfId="330" applyFont="1" applyFill="1" applyBorder="1" applyAlignment="1">
      <alignment horizontal="center" wrapText="1"/>
    </xf>
    <xf numFmtId="0" fontId="14" fillId="50" borderId="37" xfId="330" applyFont="1" applyFill="1" applyBorder="1"/>
    <xf numFmtId="0" fontId="14" fillId="0" borderId="54" xfId="330" applyFont="1" applyBorder="1"/>
    <xf numFmtId="0" fontId="14" fillId="50" borderId="54" xfId="330" applyFont="1" applyFill="1" applyBorder="1"/>
    <xf numFmtId="0" fontId="14" fillId="49" borderId="54" xfId="330" applyFont="1" applyFill="1" applyBorder="1"/>
    <xf numFmtId="0" fontId="14" fillId="0" borderId="55" xfId="330" applyFont="1" applyBorder="1"/>
    <xf numFmtId="166" fontId="14" fillId="0" borderId="30" xfId="47429" applyNumberFormat="1" applyFont="1" applyFill="1" applyBorder="1"/>
    <xf numFmtId="0" fontId="14" fillId="50" borderId="62" xfId="330" applyFont="1" applyFill="1" applyBorder="1"/>
    <xf numFmtId="0" fontId="38" fillId="53" borderId="61" xfId="330" applyFont="1" applyFill="1" applyBorder="1"/>
    <xf numFmtId="0" fontId="14" fillId="50" borderId="50" xfId="330" applyFont="1" applyFill="1" applyBorder="1"/>
    <xf numFmtId="3" fontId="14" fillId="50" borderId="47" xfId="330" applyNumberFormat="1" applyFont="1" applyFill="1" applyBorder="1"/>
    <xf numFmtId="0" fontId="151" fillId="0" borderId="0" xfId="0" quotePrefix="1" applyFont="1" applyBorder="1" applyAlignment="1">
      <alignment horizontal="left" vertical="center"/>
    </xf>
    <xf numFmtId="0" fontId="151" fillId="0" borderId="0" xfId="0" applyFont="1" applyBorder="1" applyAlignment="1">
      <alignment horizontal="left" vertical="center"/>
    </xf>
    <xf numFmtId="0" fontId="184" fillId="0" borderId="0" xfId="0" applyFont="1" applyFill="1"/>
    <xf numFmtId="166" fontId="151" fillId="0" borderId="0" xfId="31" applyNumberFormat="1" applyFont="1" applyBorder="1" applyAlignment="1">
      <alignment horizontal="left" vertical="center"/>
    </xf>
    <xf numFmtId="166" fontId="151" fillId="0" borderId="0" xfId="31" applyNumberFormat="1" applyFont="1"/>
    <xf numFmtId="0" fontId="19" fillId="0" borderId="82" xfId="332" applyFont="1" applyFill="1" applyBorder="1" applyAlignment="1">
      <alignment wrapText="1"/>
    </xf>
    <xf numFmtId="0" fontId="19" fillId="0" borderId="82" xfId="332" applyFont="1" applyFill="1" applyBorder="1" applyAlignment="1">
      <alignment horizontal="center" wrapText="1"/>
    </xf>
    <xf numFmtId="166" fontId="14" fillId="0" borderId="82" xfId="31" applyNumberFormat="1" applyFont="1" applyFill="1" applyBorder="1" applyAlignment="1">
      <alignment horizontal="center" wrapText="1"/>
    </xf>
    <xf numFmtId="9" fontId="14" fillId="0" borderId="82" xfId="137" applyFont="1" applyFill="1" applyBorder="1" applyAlignment="1">
      <alignment horizontal="right" wrapText="1"/>
    </xf>
    <xf numFmtId="9" fontId="14" fillId="0" borderId="0" xfId="137" applyFont="1" applyFill="1" applyBorder="1" applyAlignment="1">
      <alignment horizontal="right" wrapText="1"/>
    </xf>
    <xf numFmtId="166" fontId="14" fillId="0" borderId="0" xfId="31" applyNumberFormat="1" applyFont="1" applyFill="1" applyBorder="1" applyAlignment="1">
      <alignment horizontal="center" wrapText="1"/>
    </xf>
    <xf numFmtId="167" fontId="14" fillId="0" borderId="0" xfId="51" applyNumberFormat="1" applyFont="1" applyFill="1" applyBorder="1" applyAlignment="1">
      <alignment horizontal="center" wrapText="1"/>
    </xf>
    <xf numFmtId="0" fontId="38" fillId="0" borderId="0" xfId="0" applyFont="1" applyFill="1"/>
    <xf numFmtId="166" fontId="34" fillId="0" borderId="8" xfId="31" applyNumberFormat="1" applyFont="1" applyBorder="1" applyAlignment="1">
      <alignment horizontal="center" wrapText="1"/>
    </xf>
    <xf numFmtId="0" fontId="19" fillId="0" borderId="0" xfId="334" applyFont="1" applyFill="1" applyAlignment="1">
      <alignment wrapText="1"/>
    </xf>
    <xf numFmtId="0" fontId="38" fillId="23" borderId="8" xfId="0" applyFont="1" applyFill="1" applyBorder="1" applyAlignment="1">
      <alignment horizontal="center" vertical="center" wrapText="1"/>
    </xf>
    <xf numFmtId="0" fontId="38" fillId="23" borderId="48" xfId="0" applyFont="1" applyFill="1" applyBorder="1" applyAlignment="1">
      <alignment horizontal="center" vertical="center" wrapText="1"/>
    </xf>
    <xf numFmtId="0" fontId="38" fillId="0" borderId="47" xfId="0" applyFont="1" applyBorder="1" applyAlignment="1">
      <alignment vertical="center" wrapText="1"/>
    </xf>
    <xf numFmtId="0" fontId="38" fillId="53" borderId="21" xfId="0" applyFont="1" applyFill="1" applyBorder="1" applyAlignment="1">
      <alignment horizontal="center" vertical="center" wrapText="1"/>
    </xf>
    <xf numFmtId="0" fontId="14" fillId="0" borderId="0" xfId="0" applyFont="1" applyFill="1" applyBorder="1" applyAlignment="1">
      <alignment horizontal="left" vertical="center" wrapText="1"/>
    </xf>
    <xf numFmtId="0" fontId="53" fillId="0" borderId="0" xfId="0" applyFont="1" applyAlignment="1">
      <alignment horizontal="center" vertical="center"/>
    </xf>
    <xf numFmtId="0" fontId="16" fillId="51" borderId="39" xfId="0" applyFont="1" applyFill="1" applyBorder="1" applyAlignment="1">
      <alignment horizontal="center" vertical="center"/>
    </xf>
    <xf numFmtId="0" fontId="16" fillId="51" borderId="4" xfId="0" applyFont="1" applyFill="1" applyBorder="1" applyAlignment="1">
      <alignment horizontal="center" vertical="center"/>
    </xf>
    <xf numFmtId="0" fontId="16" fillId="51" borderId="76" xfId="0" applyFont="1" applyFill="1" applyBorder="1" applyAlignment="1">
      <alignment horizontal="center" vertical="center"/>
    </xf>
    <xf numFmtId="0" fontId="16" fillId="51" borderId="60" xfId="0" applyFont="1" applyFill="1" applyBorder="1" applyAlignment="1">
      <alignment horizontal="center" vertical="center"/>
    </xf>
    <xf numFmtId="0" fontId="14" fillId="0" borderId="0" xfId="0" quotePrefix="1" applyFont="1" applyBorder="1" applyAlignment="1">
      <alignment vertical="center" wrapText="1"/>
    </xf>
    <xf numFmtId="0" fontId="14" fillId="0" borderId="0" xfId="3349" applyFont="1" applyFill="1" applyBorder="1" applyAlignment="1">
      <alignment horizontal="left" wrapText="1"/>
    </xf>
    <xf numFmtId="165" fontId="16" fillId="0" borderId="0" xfId="0" applyNumberFormat="1" applyFont="1" applyFill="1" applyBorder="1" applyAlignment="1">
      <alignment horizontal="center" vertical="center" wrapText="1"/>
    </xf>
    <xf numFmtId="0" fontId="34" fillId="0" borderId="50" xfId="0" applyFont="1" applyFill="1" applyBorder="1" applyAlignment="1">
      <alignment horizontal="center" vertical="center" wrapText="1"/>
    </xf>
    <xf numFmtId="0" fontId="38" fillId="23" borderId="43" xfId="0" applyFont="1" applyFill="1" applyBorder="1" applyAlignment="1">
      <alignment horizontal="center"/>
    </xf>
    <xf numFmtId="0" fontId="38" fillId="23" borderId="5" xfId="0" applyFont="1" applyFill="1" applyBorder="1" applyAlignment="1">
      <alignment horizontal="center"/>
    </xf>
    <xf numFmtId="0" fontId="38" fillId="23" borderId="51" xfId="0" applyFont="1" applyFill="1" applyBorder="1" applyAlignment="1">
      <alignment horizontal="center"/>
    </xf>
    <xf numFmtId="0" fontId="14" fillId="0" borderId="0" xfId="0" applyFont="1" applyAlignment="1">
      <alignment wrapText="1"/>
    </xf>
    <xf numFmtId="0" fontId="14" fillId="0" borderId="0" xfId="0" applyFont="1" applyFill="1" applyBorder="1" applyAlignment="1">
      <alignment wrapText="1"/>
    </xf>
    <xf numFmtId="0" fontId="14" fillId="0" borderId="0" xfId="0" quotePrefix="1" applyFont="1" applyBorder="1" applyAlignment="1">
      <alignment horizontal="left" vertical="center" wrapText="1"/>
    </xf>
    <xf numFmtId="0" fontId="14" fillId="0" borderId="0" xfId="0" applyFont="1" applyBorder="1" applyAlignment="1">
      <alignment horizontal="left" vertical="center" wrapText="1"/>
    </xf>
    <xf numFmtId="0" fontId="34" fillId="0" borderId="0" xfId="0" applyFont="1" applyFill="1" applyBorder="1" applyAlignment="1">
      <alignment horizontal="center" vertical="center" wrapText="1"/>
    </xf>
    <xf numFmtId="0" fontId="19" fillId="0" borderId="0" xfId="0" applyFont="1" applyAlignment="1">
      <alignment horizontal="center" vertical="center" wrapText="1"/>
    </xf>
    <xf numFmtId="0" fontId="14" fillId="0" borderId="0" xfId="330" applyFont="1" applyAlignment="1">
      <alignment horizontal="left" wrapText="1"/>
    </xf>
    <xf numFmtId="0" fontId="14" fillId="0" borderId="0" xfId="330" applyFont="1" applyAlignment="1">
      <alignment wrapText="1"/>
    </xf>
    <xf numFmtId="0" fontId="38" fillId="50" borderId="35" xfId="330" applyFont="1" applyFill="1" applyBorder="1" applyAlignment="1">
      <alignment horizontal="center" wrapText="1"/>
    </xf>
    <xf numFmtId="0" fontId="38" fillId="50" borderId="68" xfId="330" applyFont="1" applyFill="1" applyBorder="1" applyAlignment="1">
      <alignment horizontal="center" wrapText="1"/>
    </xf>
    <xf numFmtId="0" fontId="38" fillId="50" borderId="69" xfId="330" applyFont="1" applyFill="1" applyBorder="1" applyAlignment="1">
      <alignment horizontal="center" wrapText="1"/>
    </xf>
    <xf numFmtId="0" fontId="14" fillId="0" borderId="0" xfId="941" applyFont="1" applyFill="1"/>
    <xf numFmtId="0" fontId="14" fillId="0" borderId="0" xfId="941" applyFont="1" applyFill="1" applyAlignment="1">
      <alignment horizontal="left" vertical="top" wrapText="1"/>
    </xf>
    <xf numFmtId="0" fontId="14" fillId="0" borderId="0" xfId="941" applyFont="1" applyFill="1" applyAlignment="1">
      <alignment horizontal="left" indent="2"/>
    </xf>
    <xf numFmtId="0" fontId="14" fillId="0" borderId="0" xfId="941" applyFont="1" applyFill="1" applyAlignment="1">
      <alignment horizontal="left" wrapText="1"/>
    </xf>
    <xf numFmtId="0" fontId="38" fillId="53" borderId="26" xfId="330" applyFont="1" applyFill="1" applyBorder="1" applyAlignment="1">
      <alignment horizontal="center"/>
    </xf>
    <xf numFmtId="0" fontId="38" fillId="53" borderId="35" xfId="330" applyFont="1" applyFill="1" applyBorder="1" applyAlignment="1">
      <alignment horizontal="center"/>
    </xf>
    <xf numFmtId="0" fontId="38" fillId="53" borderId="27" xfId="330" applyFont="1" applyFill="1" applyBorder="1" applyAlignment="1">
      <alignment horizontal="center"/>
    </xf>
    <xf numFmtId="0" fontId="16" fillId="0" borderId="0" xfId="330" applyFont="1" applyAlignment="1">
      <alignment horizontal="center"/>
    </xf>
    <xf numFmtId="0" fontId="16" fillId="0" borderId="0" xfId="853" applyFont="1" applyAlignment="1">
      <alignment horizontal="center"/>
    </xf>
    <xf numFmtId="49" fontId="16" fillId="0" borderId="0" xfId="853" quotePrefix="1" applyNumberFormat="1" applyFont="1" applyAlignment="1">
      <alignment horizontal="center"/>
    </xf>
    <xf numFmtId="0" fontId="16" fillId="53" borderId="39" xfId="330" applyFont="1" applyFill="1" applyBorder="1" applyAlignment="1">
      <alignment horizontal="center"/>
    </xf>
    <xf numFmtId="0" fontId="16" fillId="53" borderId="4" xfId="330" applyFont="1" applyFill="1" applyBorder="1" applyAlignment="1">
      <alignment horizontal="center"/>
    </xf>
    <xf numFmtId="0" fontId="16" fillId="53" borderId="60" xfId="330" applyFont="1" applyFill="1" applyBorder="1" applyAlignment="1">
      <alignment horizontal="center"/>
    </xf>
    <xf numFmtId="0" fontId="38" fillId="53" borderId="26" xfId="0" applyFont="1" applyFill="1" applyBorder="1" applyAlignment="1">
      <alignment horizontal="center"/>
    </xf>
    <xf numFmtId="0" fontId="38" fillId="53" borderId="35" xfId="0" applyFont="1" applyFill="1" applyBorder="1" applyAlignment="1">
      <alignment horizontal="center"/>
    </xf>
    <xf numFmtId="0" fontId="38" fillId="53" borderId="27" xfId="0" applyFont="1" applyFill="1" applyBorder="1" applyAlignment="1">
      <alignment horizontal="center"/>
    </xf>
    <xf numFmtId="0" fontId="34" fillId="0" borderId="0" xfId="0" applyFont="1" applyAlignment="1">
      <alignment horizontal="center"/>
    </xf>
    <xf numFmtId="0" fontId="34" fillId="0" borderId="0" xfId="853" applyFont="1" applyAlignment="1">
      <alignment horizontal="center"/>
    </xf>
    <xf numFmtId="49" fontId="34" fillId="0" borderId="0" xfId="853" quotePrefix="1" applyNumberFormat="1" applyFont="1" applyAlignment="1">
      <alignment horizontal="center"/>
    </xf>
    <xf numFmtId="0" fontId="34" fillId="53" borderId="4" xfId="0" applyFont="1" applyFill="1" applyBorder="1" applyAlignment="1">
      <alignment horizontal="center"/>
    </xf>
    <xf numFmtId="0" fontId="34" fillId="53" borderId="60" xfId="0" applyFont="1" applyFill="1" applyBorder="1" applyAlignment="1">
      <alignment horizontal="center"/>
    </xf>
    <xf numFmtId="0" fontId="14" fillId="0" borderId="0" xfId="856" quotePrefix="1" applyFont="1" applyAlignment="1">
      <alignment horizontal="left" vertical="top" wrapText="1"/>
    </xf>
    <xf numFmtId="0" fontId="14" fillId="0" borderId="0" xfId="0" applyFont="1" applyAlignment="1">
      <alignment horizontal="left" vertical="top" wrapText="1"/>
    </xf>
    <xf numFmtId="0" fontId="14" fillId="0" borderId="0" xfId="941" applyFont="1" applyFill="1" applyAlignment="1">
      <alignment horizontal="left"/>
    </xf>
    <xf numFmtId="0" fontId="14" fillId="0" borderId="0" xfId="941" applyFont="1" applyFill="1" applyAlignment="1">
      <alignment wrapText="1"/>
    </xf>
    <xf numFmtId="0" fontId="34" fillId="53" borderId="39" xfId="0" applyFont="1" applyFill="1" applyBorder="1" applyAlignment="1">
      <alignment horizontal="center"/>
    </xf>
    <xf numFmtId="0" fontId="14" fillId="0" borderId="0" xfId="856" quotePrefix="1" applyFont="1" applyFill="1" applyAlignment="1">
      <alignment horizontal="left" vertical="top" wrapText="1"/>
    </xf>
    <xf numFmtId="0" fontId="14" fillId="0" borderId="0" xfId="0" applyFont="1" applyFill="1" applyAlignment="1">
      <alignment horizontal="left" wrapText="1"/>
    </xf>
    <xf numFmtId="0" fontId="38" fillId="53" borderId="34" xfId="0" applyFont="1" applyFill="1" applyBorder="1" applyAlignment="1">
      <alignment horizontal="center"/>
    </xf>
    <xf numFmtId="0" fontId="38" fillId="53" borderId="68" xfId="0" applyFont="1" applyFill="1" applyBorder="1" applyAlignment="1">
      <alignment horizontal="center"/>
    </xf>
    <xf numFmtId="0" fontId="38" fillId="53" borderId="69" xfId="0" applyFont="1" applyFill="1" applyBorder="1" applyAlignment="1">
      <alignment horizontal="center"/>
    </xf>
    <xf numFmtId="0" fontId="14" fillId="0" borderId="0" xfId="0" applyFont="1" applyFill="1" applyBorder="1" applyAlignment="1">
      <alignment horizontal="left" wrapText="1"/>
    </xf>
    <xf numFmtId="0" fontId="119" fillId="0" borderId="0" xfId="0" quotePrefix="1" applyFont="1" applyFill="1" applyAlignment="1">
      <alignment horizontal="left" wrapText="1"/>
    </xf>
    <xf numFmtId="0" fontId="34" fillId="0" borderId="43" xfId="0" applyFont="1" applyFill="1" applyBorder="1" applyAlignment="1">
      <alignment horizontal="center"/>
    </xf>
    <xf numFmtId="0" fontId="34" fillId="0" borderId="51" xfId="0" applyFont="1" applyFill="1" applyBorder="1" applyAlignment="1">
      <alignment horizontal="center"/>
    </xf>
    <xf numFmtId="0" fontId="119" fillId="0" borderId="0" xfId="0" quotePrefix="1" applyFont="1" applyFill="1" applyBorder="1" applyAlignment="1">
      <alignment horizontal="left" wrapText="1"/>
    </xf>
    <xf numFmtId="0" fontId="34" fillId="0" borderId="56" xfId="133" applyFont="1" applyFill="1" applyBorder="1" applyAlignment="1">
      <alignment horizontal="center" vertical="center" wrapText="1"/>
    </xf>
    <xf numFmtId="0" fontId="34" fillId="0" borderId="68" xfId="133" applyFont="1" applyFill="1" applyBorder="1" applyAlignment="1">
      <alignment horizontal="center" vertical="center" wrapText="1"/>
    </xf>
    <xf numFmtId="0" fontId="34" fillId="0" borderId="36" xfId="133" applyFont="1" applyFill="1" applyBorder="1" applyAlignment="1">
      <alignment horizontal="center" vertical="center" wrapText="1"/>
    </xf>
    <xf numFmtId="0" fontId="34" fillId="0" borderId="8" xfId="0" applyFont="1" applyFill="1" applyBorder="1" applyAlignment="1">
      <alignment horizontal="center" vertical="center" wrapText="1"/>
    </xf>
    <xf numFmtId="0" fontId="19" fillId="0" borderId="8" xfId="0" applyFont="1" applyBorder="1" applyAlignment="1">
      <alignment horizontal="center" vertical="center"/>
    </xf>
    <xf numFmtId="0" fontId="14" fillId="0" borderId="0" xfId="0" applyFont="1" applyFill="1" applyAlignment="1">
      <alignment horizontal="left" vertical="top" wrapText="1"/>
    </xf>
    <xf numFmtId="0" fontId="34" fillId="0" borderId="8" xfId="0" applyFont="1" applyFill="1" applyBorder="1" applyAlignment="1">
      <alignment horizontal="center" wrapText="1"/>
    </xf>
    <xf numFmtId="0" fontId="38" fillId="0" borderId="8" xfId="0" applyFont="1" applyBorder="1" applyAlignment="1">
      <alignment horizontal="center" wrapText="1"/>
    </xf>
    <xf numFmtId="0" fontId="14" fillId="0" borderId="0" xfId="0" applyFont="1" applyFill="1" applyAlignment="1">
      <alignment vertical="top" wrapText="1"/>
    </xf>
    <xf numFmtId="0" fontId="19" fillId="0" borderId="0" xfId="334" applyFont="1" applyFill="1" applyAlignment="1">
      <alignment wrapText="1"/>
    </xf>
    <xf numFmtId="0" fontId="34" fillId="0" borderId="50" xfId="0" applyFont="1" applyBorder="1" applyAlignment="1">
      <alignment horizontal="center" vertical="center" wrapText="1"/>
    </xf>
    <xf numFmtId="0" fontId="34" fillId="0" borderId="8" xfId="0" applyFont="1" applyBorder="1" applyAlignment="1">
      <alignment horizontal="center" wrapText="1"/>
    </xf>
    <xf numFmtId="0" fontId="34" fillId="39" borderId="8" xfId="0" applyFont="1" applyFill="1" applyBorder="1" applyAlignment="1">
      <alignment horizontal="center" wrapText="1"/>
    </xf>
    <xf numFmtId="43" fontId="34" fillId="0" borderId="8" xfId="31" applyFont="1" applyBorder="1" applyAlignment="1">
      <alignment horizontal="center" wrapText="1"/>
    </xf>
    <xf numFmtId="43" fontId="34" fillId="0" borderId="8" xfId="31" applyFont="1" applyBorder="1" applyAlignment="1">
      <alignment horizontal="center"/>
    </xf>
    <xf numFmtId="166" fontId="34" fillId="0" borderId="8" xfId="31" applyNumberFormat="1" applyFont="1" applyBorder="1" applyAlignment="1">
      <alignment horizontal="center" wrapText="1"/>
    </xf>
    <xf numFmtId="0" fontId="34" fillId="0" borderId="8" xfId="51" applyNumberFormat="1" applyFont="1" applyBorder="1" applyAlignment="1" applyProtection="1">
      <alignment horizontal="center" wrapText="1"/>
      <protection locked="0"/>
    </xf>
    <xf numFmtId="0" fontId="19" fillId="0" borderId="0" xfId="0" applyFont="1" applyFill="1" applyAlignment="1">
      <alignment horizontal="left" wrapText="1"/>
    </xf>
    <xf numFmtId="0" fontId="19" fillId="0" borderId="0" xfId="334" applyFont="1" applyFill="1" applyAlignment="1">
      <alignment vertical="center" wrapText="1"/>
    </xf>
    <xf numFmtId="44" fontId="34" fillId="0" borderId="8" xfId="51" applyFont="1" applyBorder="1" applyAlignment="1">
      <alignment horizontal="center" wrapText="1"/>
    </xf>
    <xf numFmtId="0" fontId="19" fillId="0" borderId="0" xfId="0" applyFont="1" applyBorder="1" applyAlignment="1">
      <alignment wrapText="1"/>
    </xf>
    <xf numFmtId="0" fontId="34" fillId="0" borderId="0" xfId="334" applyFont="1" applyAlignment="1">
      <alignment horizontal="center" wrapText="1"/>
    </xf>
    <xf numFmtId="166" fontId="34" fillId="0" borderId="43" xfId="31" applyNumberFormat="1" applyFont="1" applyBorder="1" applyAlignment="1">
      <alignment horizontal="center" wrapText="1"/>
    </xf>
    <xf numFmtId="166" fontId="34" fillId="0" borderId="5" xfId="31" applyNumberFormat="1" applyFont="1" applyBorder="1" applyAlignment="1">
      <alignment horizontal="center" wrapText="1"/>
    </xf>
    <xf numFmtId="166" fontId="34" fillId="0" borderId="51" xfId="31" applyNumberFormat="1" applyFont="1" applyBorder="1" applyAlignment="1">
      <alignment horizontal="center" wrapText="1"/>
    </xf>
    <xf numFmtId="166" fontId="34" fillId="0" borderId="43" xfId="31" applyNumberFormat="1" applyFont="1" applyFill="1" applyBorder="1" applyAlignment="1">
      <alignment horizontal="center" wrapText="1"/>
    </xf>
    <xf numFmtId="166" fontId="34" fillId="0" borderId="5" xfId="31" applyNumberFormat="1" applyFont="1" applyFill="1" applyBorder="1" applyAlignment="1">
      <alignment horizontal="center" wrapText="1"/>
    </xf>
    <xf numFmtId="166" fontId="34" fillId="0" borderId="51" xfId="31" applyNumberFormat="1" applyFont="1" applyFill="1" applyBorder="1" applyAlignment="1">
      <alignment horizontal="center" wrapText="1"/>
    </xf>
    <xf numFmtId="0" fontId="34" fillId="0" borderId="43" xfId="0" applyFont="1" applyBorder="1" applyAlignment="1">
      <alignment horizontal="center" vertical="center" wrapText="1"/>
    </xf>
    <xf numFmtId="0" fontId="34" fillId="0" borderId="5" xfId="0" applyFont="1" applyBorder="1" applyAlignment="1">
      <alignment horizontal="center" vertical="center" wrapText="1"/>
    </xf>
    <xf numFmtId="0" fontId="34" fillId="0" borderId="51" xfId="0" applyFont="1" applyBorder="1" applyAlignment="1">
      <alignment horizontal="center" vertical="center" wrapText="1"/>
    </xf>
    <xf numFmtId="0" fontId="14" fillId="0" borderId="0" xfId="0" quotePrefix="1" applyFont="1" applyFill="1" applyAlignment="1">
      <alignment horizontal="left" vertical="center" wrapText="1"/>
    </xf>
    <xf numFmtId="0" fontId="14" fillId="0" borderId="0" xfId="0" applyFont="1" applyFill="1" applyAlignment="1">
      <alignment vertical="center" wrapText="1"/>
    </xf>
    <xf numFmtId="0" fontId="19" fillId="0" borderId="0" xfId="0" applyFont="1" applyFill="1"/>
    <xf numFmtId="0" fontId="38" fillId="23" borderId="34" xfId="0" applyFont="1" applyFill="1" applyBorder="1" applyAlignment="1">
      <alignment horizontal="center" vertical="center"/>
    </xf>
    <xf numFmtId="0" fontId="38" fillId="23" borderId="68" xfId="0" applyFont="1" applyFill="1" applyBorder="1" applyAlignment="1">
      <alignment horizontal="center" vertical="center"/>
    </xf>
    <xf numFmtId="0" fontId="38" fillId="23" borderId="69" xfId="0" applyFont="1" applyFill="1" applyBorder="1" applyAlignment="1">
      <alignment horizontal="center" vertical="center"/>
    </xf>
    <xf numFmtId="0" fontId="34" fillId="0" borderId="44" xfId="0" applyFont="1" applyFill="1" applyBorder="1" applyAlignment="1">
      <alignment horizontal="center" vertical="center" wrapText="1"/>
    </xf>
    <xf numFmtId="0" fontId="34" fillId="0" borderId="82" xfId="0" applyFont="1" applyFill="1" applyBorder="1" applyAlignment="1">
      <alignment horizontal="center" vertical="center" wrapText="1"/>
    </xf>
    <xf numFmtId="0" fontId="34" fillId="0" borderId="67" xfId="0" applyFont="1" applyFill="1" applyBorder="1" applyAlignment="1">
      <alignment horizontal="center" vertical="center" wrapText="1"/>
    </xf>
    <xf numFmtId="0" fontId="38" fillId="23" borderId="56" xfId="0" applyFont="1" applyFill="1" applyBorder="1" applyAlignment="1">
      <alignment horizontal="center" vertical="center" wrapText="1"/>
    </xf>
    <xf numFmtId="0" fontId="38" fillId="23" borderId="68" xfId="0" applyFont="1" applyFill="1" applyBorder="1" applyAlignment="1">
      <alignment horizontal="center" vertical="center" wrapText="1"/>
    </xf>
    <xf numFmtId="0" fontId="38" fillId="23" borderId="69" xfId="0" applyFont="1" applyFill="1" applyBorder="1" applyAlignment="1">
      <alignment horizontal="center" vertical="center" wrapText="1"/>
    </xf>
    <xf numFmtId="0" fontId="14" fillId="0" borderId="0" xfId="0" applyFont="1" applyFill="1" applyAlignment="1">
      <alignment horizontal="left" vertical="center" wrapText="1"/>
    </xf>
    <xf numFmtId="0" fontId="14" fillId="0" borderId="0" xfId="0" applyFont="1" applyFill="1" applyAlignment="1"/>
    <xf numFmtId="0" fontId="34" fillId="0" borderId="43" xfId="0" applyFont="1" applyBorder="1" applyAlignment="1" applyProtection="1">
      <alignment horizontal="center" vertical="center" wrapText="1"/>
      <protection locked="0"/>
    </xf>
    <xf numFmtId="0" fontId="34" fillId="0" borderId="5" xfId="0" applyFont="1" applyBorder="1" applyAlignment="1" applyProtection="1">
      <alignment horizontal="center" vertical="center" wrapText="1"/>
      <protection locked="0"/>
    </xf>
    <xf numFmtId="0" fontId="34" fillId="0" borderId="51" xfId="0" applyFont="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0" fontId="60" fillId="0" borderId="47" xfId="0" applyFont="1" applyFill="1" applyBorder="1" applyAlignment="1">
      <alignment horizontal="center" vertical="center" wrapText="1"/>
    </xf>
    <xf numFmtId="0" fontId="60" fillId="0" borderId="8" xfId="0" applyFont="1" applyFill="1" applyBorder="1" applyAlignment="1">
      <alignment horizontal="center" vertical="center" wrapText="1"/>
    </xf>
    <xf numFmtId="0" fontId="60" fillId="0" borderId="48" xfId="0" applyFont="1" applyFill="1" applyBorder="1" applyAlignment="1">
      <alignment horizontal="center" vertical="center" wrapText="1"/>
    </xf>
    <xf numFmtId="0" fontId="60" fillId="0" borderId="53" xfId="0" applyFont="1" applyFill="1" applyBorder="1" applyAlignment="1">
      <alignment horizontal="center" vertical="center" wrapText="1"/>
    </xf>
    <xf numFmtId="0" fontId="60" fillId="0" borderId="107" xfId="0" applyFont="1" applyFill="1" applyBorder="1" applyAlignment="1">
      <alignment horizontal="center" vertical="center" wrapText="1"/>
    </xf>
    <xf numFmtId="0" fontId="60" fillId="0" borderId="108" xfId="0" applyFont="1" applyFill="1" applyBorder="1" applyAlignment="1">
      <alignment horizontal="center" vertical="center" wrapText="1"/>
    </xf>
    <xf numFmtId="0" fontId="60" fillId="0" borderId="34" xfId="0" applyFont="1" applyFill="1" applyBorder="1" applyAlignment="1">
      <alignment horizontal="center" vertical="center" wrapText="1"/>
    </xf>
    <xf numFmtId="0" fontId="60" fillId="0" borderId="68" xfId="0" applyFont="1" applyFill="1" applyBorder="1" applyAlignment="1">
      <alignment horizontal="center" vertical="center" wrapText="1"/>
    </xf>
    <xf numFmtId="0" fontId="60" fillId="0" borderId="69" xfId="0" applyFont="1" applyFill="1" applyBorder="1" applyAlignment="1">
      <alignment horizontal="center" vertical="center" wrapText="1"/>
    </xf>
    <xf numFmtId="0" fontId="60" fillId="0" borderId="26" xfId="0" applyFont="1" applyFill="1" applyBorder="1" applyAlignment="1">
      <alignment horizontal="center" vertical="center" wrapText="1"/>
    </xf>
    <xf numFmtId="0" fontId="60" fillId="0" borderId="35" xfId="0" applyFont="1" applyFill="1" applyBorder="1" applyAlignment="1">
      <alignment horizontal="center" vertical="center" wrapText="1"/>
    </xf>
    <xf numFmtId="0" fontId="60" fillId="0" borderId="27" xfId="0" applyFont="1" applyFill="1" applyBorder="1" applyAlignment="1">
      <alignment horizontal="center" vertical="center" wrapText="1"/>
    </xf>
    <xf numFmtId="0" fontId="60" fillId="0" borderId="54" xfId="0" applyFont="1" applyFill="1" applyBorder="1" applyAlignment="1">
      <alignment horizontal="center" wrapText="1"/>
    </xf>
    <xf numFmtId="0" fontId="0" fillId="0" borderId="5" xfId="0" applyBorder="1" applyAlignment="1">
      <alignment horizontal="center" wrapText="1"/>
    </xf>
    <xf numFmtId="0" fontId="34" fillId="0" borderId="42" xfId="0" applyFont="1" applyFill="1" applyBorder="1" applyAlignment="1">
      <alignment horizontal="center"/>
    </xf>
    <xf numFmtId="0" fontId="34" fillId="0" borderId="46" xfId="0" applyFont="1" applyFill="1" applyBorder="1" applyAlignment="1">
      <alignment horizontal="center"/>
    </xf>
    <xf numFmtId="0" fontId="34" fillId="0" borderId="44" xfId="0" applyFont="1" applyFill="1" applyBorder="1" applyAlignment="1">
      <alignment horizontal="center"/>
    </xf>
    <xf numFmtId="0" fontId="34" fillId="0" borderId="67" xfId="0" applyFont="1" applyFill="1" applyBorder="1" applyAlignment="1">
      <alignment horizontal="center"/>
    </xf>
    <xf numFmtId="0" fontId="34" fillId="0" borderId="42" xfId="0" applyFont="1" applyFill="1" applyBorder="1" applyAlignment="1">
      <alignment horizontal="center" vertical="center"/>
    </xf>
    <xf numFmtId="0" fontId="34" fillId="0" borderId="46" xfId="0" applyFont="1" applyFill="1" applyBorder="1" applyAlignment="1">
      <alignment horizontal="center" vertical="center"/>
    </xf>
    <xf numFmtId="0" fontId="161" fillId="0" borderId="43" xfId="0" applyFont="1" applyBorder="1" applyAlignment="1">
      <alignment horizontal="center" vertical="center" wrapText="1"/>
    </xf>
    <xf numFmtId="0" fontId="161" fillId="0" borderId="5" xfId="0" applyFont="1" applyBorder="1" applyAlignment="1">
      <alignment horizontal="center" vertical="center" wrapText="1"/>
    </xf>
    <xf numFmtId="0" fontId="161" fillId="0" borderId="51" xfId="0" applyFont="1" applyBorder="1" applyAlignment="1">
      <alignment horizontal="center" vertical="center" wrapText="1"/>
    </xf>
    <xf numFmtId="0" fontId="20" fillId="0" borderId="0" xfId="0" applyFont="1" applyFill="1" applyAlignment="1">
      <alignment horizontal="left" wrapText="1"/>
    </xf>
    <xf numFmtId="0" fontId="20" fillId="0" borderId="0" xfId="0" applyFont="1" applyFill="1" applyAlignment="1">
      <alignment horizontal="left" vertical="top" wrapText="1"/>
    </xf>
    <xf numFmtId="0" fontId="19" fillId="0" borderId="45" xfId="0" applyFont="1" applyFill="1" applyBorder="1" applyAlignment="1">
      <alignment horizontal="center" vertical="center"/>
    </xf>
    <xf numFmtId="0" fontId="19" fillId="0" borderId="74" xfId="0" applyFont="1" applyFill="1" applyBorder="1" applyAlignment="1">
      <alignment horizontal="center" vertical="center"/>
    </xf>
    <xf numFmtId="0" fontId="19" fillId="0" borderId="20" xfId="0" applyFont="1" applyFill="1" applyBorder="1" applyAlignment="1">
      <alignment horizontal="center" vertical="center"/>
    </xf>
    <xf numFmtId="0" fontId="19" fillId="0" borderId="43" xfId="0" applyFont="1" applyFill="1" applyBorder="1" applyAlignment="1">
      <alignment wrapText="1"/>
    </xf>
    <xf numFmtId="0" fontId="19" fillId="0" borderId="5" xfId="0" applyFont="1" applyFill="1" applyBorder="1" applyAlignment="1">
      <alignment wrapText="1"/>
    </xf>
    <xf numFmtId="0" fontId="19" fillId="0" borderId="51" xfId="0" applyFont="1" applyFill="1" applyBorder="1" applyAlignment="1">
      <alignment wrapText="1"/>
    </xf>
    <xf numFmtId="0" fontId="20" fillId="0" borderId="0" xfId="0" applyFont="1" applyFill="1" applyAlignment="1">
      <alignment wrapText="1"/>
    </xf>
    <xf numFmtId="0" fontId="36" fillId="0" borderId="8" xfId="47338" applyFont="1" applyBorder="1" applyAlignment="1">
      <alignment horizontal="center"/>
    </xf>
    <xf numFmtId="0" fontId="19" fillId="0" borderId="8" xfId="47338" applyFont="1" applyBorder="1" applyAlignment="1">
      <alignment horizontal="center"/>
    </xf>
    <xf numFmtId="0" fontId="34" fillId="0" borderId="44" xfId="47338" applyFont="1" applyBorder="1" applyAlignment="1">
      <alignment horizontal="center"/>
    </xf>
    <xf numFmtId="0" fontId="34" fillId="0" borderId="82" xfId="47338" applyFont="1" applyBorder="1" applyAlignment="1">
      <alignment horizontal="center"/>
    </xf>
    <xf numFmtId="0" fontId="34" fillId="0" borderId="67" xfId="47338" applyFont="1" applyBorder="1" applyAlignment="1">
      <alignment horizontal="center"/>
    </xf>
    <xf numFmtId="0" fontId="34" fillId="0" borderId="42" xfId="47338" applyFont="1" applyBorder="1" applyAlignment="1">
      <alignment horizontal="center" vertical="center"/>
    </xf>
    <xf numFmtId="0" fontId="34" fillId="0" borderId="0" xfId="47338" applyFont="1" applyBorder="1" applyAlignment="1">
      <alignment horizontal="center" vertical="center"/>
    </xf>
    <xf numFmtId="0" fontId="34" fillId="0" borderId="46" xfId="47338" applyFont="1" applyBorder="1" applyAlignment="1">
      <alignment horizontal="center" vertical="center"/>
    </xf>
    <xf numFmtId="0" fontId="34" fillId="0" borderId="42" xfId="47338" applyFont="1" applyFill="1" applyBorder="1" applyAlignment="1">
      <alignment horizontal="center" vertical="top"/>
    </xf>
    <xf numFmtId="0" fontId="34" fillId="0" borderId="0" xfId="47338" applyFont="1" applyFill="1" applyBorder="1" applyAlignment="1">
      <alignment horizontal="center" vertical="top"/>
    </xf>
    <xf numFmtId="0" fontId="34" fillId="0" borderId="46" xfId="47338" applyFont="1" applyFill="1" applyBorder="1" applyAlignment="1">
      <alignment horizontal="center" vertical="top"/>
    </xf>
    <xf numFmtId="0" fontId="34" fillId="0" borderId="20" xfId="47338" applyFont="1" applyFill="1" applyBorder="1" applyAlignment="1">
      <alignment horizontal="center"/>
    </xf>
    <xf numFmtId="0" fontId="19" fillId="0" borderId="20" xfId="47338" applyFont="1" applyFill="1" applyBorder="1" applyAlignment="1"/>
    <xf numFmtId="43" fontId="34" fillId="0" borderId="5" xfId="31" applyFont="1" applyFill="1" applyBorder="1" applyAlignment="1">
      <alignment horizontal="center" wrapText="1"/>
    </xf>
    <xf numFmtId="0" fontId="14" fillId="0" borderId="0" xfId="0" applyFont="1" applyFill="1" applyBorder="1" applyAlignment="1">
      <alignment horizontal="left" vertical="top" wrapText="1"/>
    </xf>
    <xf numFmtId="0" fontId="34" fillId="0" borderId="42" xfId="0" applyFont="1" applyFill="1" applyBorder="1" applyAlignment="1">
      <alignment horizontal="center" vertical="center" wrapText="1"/>
    </xf>
    <xf numFmtId="0" fontId="34" fillId="0" borderId="46" xfId="0" applyFont="1" applyFill="1" applyBorder="1" applyAlignment="1">
      <alignment horizontal="center" vertical="center" wrapText="1"/>
    </xf>
    <xf numFmtId="0" fontId="34" fillId="0" borderId="0" xfId="0" applyFont="1" applyFill="1" applyBorder="1" applyAlignment="1">
      <alignment horizontal="center" vertical="center"/>
    </xf>
    <xf numFmtId="0" fontId="14" fillId="0" borderId="0" xfId="0" quotePrefix="1" applyFont="1" applyFill="1" applyBorder="1" applyAlignment="1">
      <alignment horizontal="left" vertical="top" wrapText="1"/>
    </xf>
    <xf numFmtId="0" fontId="14" fillId="0" borderId="0" xfId="0" applyFont="1" applyAlignment="1"/>
    <xf numFmtId="0" fontId="14" fillId="0" borderId="0" xfId="0" applyFont="1" applyAlignment="1">
      <alignment vertical="center"/>
    </xf>
    <xf numFmtId="0" fontId="14" fillId="0" borderId="0" xfId="330" applyFont="1" applyBorder="1" applyAlignment="1">
      <alignment horizontal="left" wrapText="1"/>
    </xf>
    <xf numFmtId="0" fontId="34" fillId="0" borderId="44" xfId="0" applyFont="1" applyBorder="1" applyAlignment="1">
      <alignment horizontal="center"/>
    </xf>
    <xf numFmtId="0" fontId="34" fillId="0" borderId="82" xfId="0" applyFont="1" applyBorder="1" applyAlignment="1">
      <alignment horizontal="center"/>
    </xf>
    <xf numFmtId="0" fontId="34" fillId="0" borderId="67" xfId="0" applyFont="1" applyBorder="1" applyAlignment="1">
      <alignment horizontal="center"/>
    </xf>
    <xf numFmtId="0" fontId="34" fillId="0" borderId="42" xfId="0" applyFont="1" applyBorder="1" applyAlignment="1">
      <alignment horizontal="center"/>
    </xf>
    <xf numFmtId="0" fontId="34" fillId="0" borderId="0" xfId="0" applyFont="1" applyBorder="1" applyAlignment="1">
      <alignment horizontal="center"/>
    </xf>
    <xf numFmtId="0" fontId="34" fillId="0" borderId="46" xfId="0" applyFont="1" applyBorder="1" applyAlignment="1">
      <alignment horizontal="center"/>
    </xf>
    <xf numFmtId="49" fontId="34" fillId="0" borderId="42" xfId="0" applyNumberFormat="1" applyFont="1" applyBorder="1" applyAlignment="1">
      <alignment horizontal="center"/>
    </xf>
    <xf numFmtId="49" fontId="34" fillId="0" borderId="0" xfId="0" applyNumberFormat="1" applyFont="1" applyBorder="1" applyAlignment="1">
      <alignment horizontal="center"/>
    </xf>
    <xf numFmtId="49" fontId="34" fillId="0" borderId="46" xfId="0" applyNumberFormat="1" applyFont="1" applyBorder="1" applyAlignment="1">
      <alignment horizontal="center"/>
    </xf>
    <xf numFmtId="0" fontId="38" fillId="53" borderId="8" xfId="0" applyFont="1" applyFill="1" applyBorder="1" applyAlignment="1">
      <alignment horizontal="center"/>
    </xf>
    <xf numFmtId="0" fontId="38" fillId="53" borderId="43" xfId="0" applyFont="1" applyFill="1" applyBorder="1" applyAlignment="1">
      <alignment horizontal="center"/>
    </xf>
    <xf numFmtId="0" fontId="38" fillId="53" borderId="5" xfId="0" applyFont="1" applyFill="1" applyBorder="1" applyAlignment="1">
      <alignment horizontal="center"/>
    </xf>
    <xf numFmtId="0" fontId="38" fillId="53" borderId="51" xfId="0" applyFont="1" applyFill="1" applyBorder="1" applyAlignment="1">
      <alignment horizontal="center"/>
    </xf>
    <xf numFmtId="0" fontId="34" fillId="53" borderId="61" xfId="0" applyFont="1" applyFill="1" applyBorder="1" applyAlignment="1">
      <alignment horizontal="center" wrapText="1"/>
    </xf>
    <xf numFmtId="0" fontId="34" fillId="53" borderId="24" xfId="0" applyFont="1" applyFill="1" applyBorder="1" applyAlignment="1">
      <alignment horizontal="center" wrapText="1"/>
    </xf>
    <xf numFmtId="0" fontId="166" fillId="0" borderId="0" xfId="0" applyFont="1" applyFill="1" applyBorder="1" applyAlignment="1">
      <alignment horizontal="center"/>
    </xf>
    <xf numFmtId="0" fontId="160" fillId="0" borderId="0" xfId="0" applyFont="1" applyFill="1" applyBorder="1" applyAlignment="1">
      <alignment horizontal="center" wrapText="1"/>
    </xf>
    <xf numFmtId="0" fontId="34" fillId="0" borderId="39" xfId="0" applyFont="1" applyFill="1" applyBorder="1" applyAlignment="1">
      <alignment horizontal="center" wrapText="1"/>
    </xf>
    <xf numFmtId="0" fontId="34" fillId="0" borderId="4" xfId="0" applyFont="1" applyFill="1" applyBorder="1" applyAlignment="1">
      <alignment horizontal="center" wrapText="1"/>
    </xf>
    <xf numFmtId="0" fontId="34" fillId="0" borderId="60" xfId="0" applyFont="1" applyFill="1" applyBorder="1" applyAlignment="1">
      <alignment horizontal="center" wrapText="1"/>
    </xf>
    <xf numFmtId="3" fontId="14" fillId="0" borderId="0" xfId="0" applyNumberFormat="1" applyFont="1" applyFill="1" applyBorder="1" applyAlignment="1">
      <alignment wrapText="1"/>
    </xf>
    <xf numFmtId="0" fontId="53" fillId="0" borderId="44" xfId="0" applyFont="1" applyFill="1" applyBorder="1" applyAlignment="1">
      <alignment horizontal="center"/>
    </xf>
    <xf numFmtId="0" fontId="53" fillId="0" borderId="82" xfId="0" applyFont="1" applyFill="1" applyBorder="1" applyAlignment="1">
      <alignment horizontal="center"/>
    </xf>
    <xf numFmtId="0" fontId="53" fillId="0" borderId="42" xfId="853" applyFont="1" applyFill="1" applyBorder="1" applyAlignment="1">
      <alignment horizontal="center"/>
    </xf>
    <xf numFmtId="0" fontId="53" fillId="0" borderId="0" xfId="853" applyFont="1" applyFill="1" applyBorder="1" applyAlignment="1">
      <alignment horizontal="center"/>
    </xf>
    <xf numFmtId="49" fontId="53" fillId="0" borderId="42" xfId="853" quotePrefix="1" applyNumberFormat="1" applyFont="1" applyFill="1" applyBorder="1" applyAlignment="1">
      <alignment horizontal="center"/>
    </xf>
    <xf numFmtId="49" fontId="53" fillId="0" borderId="0" xfId="853" quotePrefix="1" applyNumberFormat="1" applyFont="1" applyFill="1" applyBorder="1" applyAlignment="1">
      <alignment horizontal="center"/>
    </xf>
    <xf numFmtId="165" fontId="34" fillId="0" borderId="0" xfId="0" applyNumberFormat="1" applyFont="1" applyFill="1" applyBorder="1" applyAlignment="1">
      <alignment horizontal="center" vertical="center" wrapText="1"/>
    </xf>
    <xf numFmtId="0" fontId="38" fillId="0" borderId="35" xfId="0" applyFont="1" applyBorder="1" applyAlignment="1">
      <alignment horizontal="center" vertical="center" wrapText="1"/>
    </xf>
    <xf numFmtId="0" fontId="38" fillId="0" borderId="49" xfId="0" applyFont="1" applyBorder="1" applyAlignment="1">
      <alignment horizontal="center" vertical="center" wrapText="1"/>
    </xf>
    <xf numFmtId="0" fontId="38" fillId="0" borderId="35" xfId="0" applyFont="1" applyFill="1" applyBorder="1" applyAlignment="1">
      <alignment horizontal="center" vertical="center" wrapText="1"/>
    </xf>
    <xf numFmtId="0" fontId="38" fillId="0" borderId="49" xfId="0" applyFont="1" applyFill="1" applyBorder="1" applyAlignment="1">
      <alignment horizontal="center" vertical="center" wrapText="1"/>
    </xf>
    <xf numFmtId="0" fontId="38" fillId="0" borderId="27" xfId="0" applyFont="1" applyFill="1" applyBorder="1" applyAlignment="1">
      <alignment horizontal="center" vertical="center" wrapText="1"/>
    </xf>
    <xf numFmtId="0" fontId="38" fillId="0" borderId="31" xfId="0" applyFont="1" applyFill="1" applyBorder="1" applyAlignment="1">
      <alignment horizontal="center" vertical="center" wrapText="1"/>
    </xf>
    <xf numFmtId="0" fontId="38" fillId="0" borderId="26" xfId="0" applyFont="1" applyBorder="1" applyAlignment="1">
      <alignment horizontal="center" vertical="center" wrapText="1"/>
    </xf>
    <xf numFmtId="0" fontId="0" fillId="0" borderId="30" xfId="0" applyBorder="1" applyAlignment="1">
      <alignment horizontal="center" vertical="center" wrapText="1"/>
    </xf>
    <xf numFmtId="0" fontId="38" fillId="0" borderId="18" xfId="0" applyFont="1" applyFill="1" applyBorder="1" applyAlignment="1">
      <alignment horizontal="center" vertical="center" wrapText="1"/>
    </xf>
    <xf numFmtId="0" fontId="86" fillId="0" borderId="0" xfId="330" applyFont="1" applyFill="1"/>
    <xf numFmtId="0" fontId="86" fillId="0" borderId="42" xfId="330" applyFont="1" applyFill="1" applyBorder="1" applyAlignment="1"/>
    <xf numFmtId="0" fontId="86" fillId="0" borderId="0" xfId="330" applyFont="1" applyFill="1" applyBorder="1" applyAlignment="1"/>
    <xf numFmtId="0" fontId="34" fillId="0" borderId="42" xfId="329" applyFont="1" applyFill="1" applyBorder="1" applyAlignment="1">
      <alignment horizontal="center"/>
    </xf>
    <xf numFmtId="0" fontId="34" fillId="0" borderId="0" xfId="329" applyFont="1" applyFill="1" applyBorder="1" applyAlignment="1">
      <alignment horizontal="center"/>
    </xf>
    <xf numFmtId="0" fontId="34" fillId="0" borderId="46" xfId="329" applyFont="1" applyFill="1" applyBorder="1" applyAlignment="1">
      <alignment horizontal="center"/>
    </xf>
    <xf numFmtId="0" fontId="34" fillId="0" borderId="44" xfId="329" applyFont="1" applyFill="1" applyBorder="1" applyAlignment="1">
      <alignment horizontal="center"/>
    </xf>
    <xf numFmtId="0" fontId="34" fillId="0" borderId="82" xfId="329" applyFont="1" applyFill="1" applyBorder="1" applyAlignment="1">
      <alignment horizontal="center"/>
    </xf>
    <xf numFmtId="0" fontId="34" fillId="0" borderId="67" xfId="329" applyFont="1" applyFill="1" applyBorder="1" applyAlignment="1">
      <alignment horizontal="center"/>
    </xf>
    <xf numFmtId="0" fontId="34" fillId="0" borderId="79" xfId="329" applyFont="1" applyFill="1" applyBorder="1" applyAlignment="1">
      <alignment horizontal="center" vertical="center"/>
    </xf>
    <xf numFmtId="0" fontId="34" fillId="0" borderId="50" xfId="329" applyFont="1" applyFill="1" applyBorder="1" applyAlignment="1">
      <alignment horizontal="center" vertical="center"/>
    </xf>
    <xf numFmtId="0" fontId="34" fillId="0" borderId="19" xfId="329" applyFont="1" applyFill="1" applyBorder="1" applyAlignment="1">
      <alignment horizontal="center" vertical="center"/>
    </xf>
    <xf numFmtId="0" fontId="60" fillId="53" borderId="8" xfId="330" applyFont="1" applyFill="1" applyBorder="1" applyAlignment="1">
      <alignment horizontal="center" vertical="center" wrapText="1"/>
    </xf>
    <xf numFmtId="0" fontId="14" fillId="0" borderId="8" xfId="0" applyFont="1" applyBorder="1" applyAlignment="1">
      <alignment horizontal="center" vertical="center" wrapText="1"/>
    </xf>
    <xf numFmtId="0" fontId="38" fillId="53" borderId="8" xfId="330" applyFont="1" applyFill="1" applyBorder="1" applyAlignment="1">
      <alignment horizontal="center" vertical="center"/>
    </xf>
    <xf numFmtId="0" fontId="38" fillId="53" borderId="8" xfId="330" applyFont="1" applyFill="1" applyBorder="1" applyAlignment="1">
      <alignment horizontal="center" vertical="center" wrapText="1"/>
    </xf>
    <xf numFmtId="0" fontId="60" fillId="53" borderId="8" xfId="47403" applyFont="1" applyFill="1" applyBorder="1" applyAlignment="1">
      <alignment horizontal="center" vertical="center" wrapText="1"/>
    </xf>
    <xf numFmtId="0" fontId="38" fillId="0" borderId="0" xfId="0" applyFont="1" applyFill="1" applyAlignment="1">
      <alignment vertical="center" wrapText="1"/>
    </xf>
    <xf numFmtId="0" fontId="86" fillId="0" borderId="0" xfId="3349" applyFont="1" applyFill="1" applyBorder="1" applyAlignment="1">
      <alignment horizontal="left" vertical="center" wrapText="1"/>
    </xf>
    <xf numFmtId="0" fontId="14" fillId="0" borderId="0" xfId="3349" applyFont="1" applyFill="1" applyBorder="1" applyAlignment="1">
      <alignment horizontal="left" vertical="center" wrapText="1"/>
    </xf>
    <xf numFmtId="0" fontId="86" fillId="0" borderId="0" xfId="330" applyFont="1" applyFill="1" applyAlignment="1">
      <alignment horizontal="left" vertical="center" wrapText="1"/>
    </xf>
    <xf numFmtId="0" fontId="14" fillId="0" borderId="0" xfId="330" applyFont="1" applyFill="1" applyAlignment="1">
      <alignment horizontal="left" vertical="center" wrapText="1"/>
    </xf>
    <xf numFmtId="0" fontId="14" fillId="0" borderId="0" xfId="3349" applyFont="1" applyFill="1" applyBorder="1" applyAlignment="1">
      <alignment wrapText="1"/>
    </xf>
    <xf numFmtId="0" fontId="14" fillId="0" borderId="0" xfId="0" applyFont="1" applyFill="1" applyAlignment="1">
      <alignment wrapText="1"/>
    </xf>
    <xf numFmtId="0" fontId="34" fillId="0" borderId="45" xfId="329" applyFont="1" applyBorder="1" applyAlignment="1">
      <alignment horizontal="center" wrapText="1"/>
    </xf>
    <xf numFmtId="0" fontId="34" fillId="0" borderId="45" xfId="329" applyFont="1" applyBorder="1" applyAlignment="1">
      <alignment horizontal="center"/>
    </xf>
    <xf numFmtId="0" fontId="34" fillId="0" borderId="79" xfId="329" applyFont="1" applyBorder="1" applyAlignment="1">
      <alignment horizontal="center" vertical="center" wrapText="1"/>
    </xf>
    <xf numFmtId="0" fontId="34" fillId="0" borderId="50" xfId="329" applyFont="1" applyBorder="1" applyAlignment="1">
      <alignment horizontal="center" vertical="center"/>
    </xf>
    <xf numFmtId="0" fontId="34" fillId="0" borderId="19" xfId="329" applyFont="1" applyBorder="1" applyAlignment="1">
      <alignment horizontal="center" vertical="center"/>
    </xf>
    <xf numFmtId="0" fontId="16" fillId="0" borderId="45" xfId="330" applyFont="1" applyBorder="1" applyAlignment="1">
      <alignment horizontal="center" wrapText="1"/>
    </xf>
    <xf numFmtId="0" fontId="16" fillId="0" borderId="45" xfId="330" applyFont="1" applyBorder="1" applyAlignment="1">
      <alignment horizontal="center"/>
    </xf>
    <xf numFmtId="49" fontId="16" fillId="0" borderId="42" xfId="330" applyNumberFormat="1" applyFont="1" applyBorder="1" applyAlignment="1">
      <alignment horizontal="center"/>
    </xf>
    <xf numFmtId="49" fontId="0" fillId="0" borderId="0" xfId="0" applyNumberFormat="1" applyBorder="1" applyAlignment="1">
      <alignment horizontal="center"/>
    </xf>
    <xf numFmtId="49" fontId="0" fillId="0" borderId="46" xfId="0" applyNumberFormat="1" applyBorder="1" applyAlignment="1">
      <alignment horizontal="center"/>
    </xf>
    <xf numFmtId="49" fontId="16" fillId="0" borderId="20" xfId="330" applyNumberFormat="1" applyFont="1" applyBorder="1" applyAlignment="1">
      <alignment horizontal="center" wrapText="1"/>
    </xf>
    <xf numFmtId="49" fontId="16" fillId="0" borderId="20" xfId="330" applyNumberFormat="1" applyFont="1" applyBorder="1" applyAlignment="1">
      <alignment horizontal="center"/>
    </xf>
    <xf numFmtId="0" fontId="34" fillId="0" borderId="42" xfId="329" applyFont="1" applyBorder="1" applyAlignment="1">
      <alignment horizontal="center" wrapText="1"/>
    </xf>
    <xf numFmtId="0" fontId="34" fillId="0" borderId="0" xfId="329" applyFont="1" applyBorder="1" applyAlignment="1">
      <alignment horizontal="center" wrapText="1"/>
    </xf>
    <xf numFmtId="0" fontId="34" fillId="0" borderId="46" xfId="329" applyFont="1" applyBorder="1" applyAlignment="1">
      <alignment horizontal="center" wrapText="1"/>
    </xf>
    <xf numFmtId="0" fontId="65" fillId="0" borderId="0" xfId="0" applyFont="1" applyFill="1" applyAlignment="1">
      <alignment horizontal="left" wrapText="1"/>
    </xf>
    <xf numFmtId="0" fontId="34" fillId="0" borderId="79" xfId="0" applyFont="1" applyBorder="1" applyAlignment="1">
      <alignment horizontal="center" vertical="center" wrapText="1"/>
    </xf>
    <xf numFmtId="0" fontId="34" fillId="0" borderId="50" xfId="0" applyFont="1" applyBorder="1" applyAlignment="1">
      <alignment horizontal="center" vertical="center"/>
    </xf>
    <xf numFmtId="0" fontId="34" fillId="0" borderId="19" xfId="0" applyFont="1" applyBorder="1" applyAlignment="1">
      <alignment horizontal="center" vertical="center"/>
    </xf>
    <xf numFmtId="0" fontId="34" fillId="0" borderId="45" xfId="0" applyFont="1" applyBorder="1" applyAlignment="1">
      <alignment horizontal="center" wrapText="1"/>
    </xf>
    <xf numFmtId="0" fontId="34" fillId="0" borderId="45" xfId="0" applyFont="1" applyBorder="1" applyAlignment="1">
      <alignment horizontal="center"/>
    </xf>
    <xf numFmtId="0" fontId="34" fillId="0" borderId="74" xfId="0" applyFont="1" applyBorder="1" applyAlignment="1">
      <alignment horizontal="center" wrapText="1"/>
    </xf>
    <xf numFmtId="0" fontId="34" fillId="0" borderId="74" xfId="0" applyFont="1" applyBorder="1" applyAlignment="1">
      <alignment horizontal="center"/>
    </xf>
    <xf numFmtId="0" fontId="34" fillId="0" borderId="42" xfId="0" applyFont="1" applyBorder="1" applyAlignment="1">
      <alignment horizontal="center" wrapText="1"/>
    </xf>
    <xf numFmtId="0" fontId="34" fillId="0" borderId="0" xfId="0" applyFont="1" applyBorder="1" applyAlignment="1">
      <alignment horizontal="center" wrapText="1"/>
    </xf>
    <xf numFmtId="0" fontId="34" fillId="0" borderId="46" xfId="0" applyFont="1" applyBorder="1" applyAlignment="1">
      <alignment horizontal="center" wrapText="1"/>
    </xf>
    <xf numFmtId="0" fontId="34" fillId="0" borderId="42" xfId="0" applyFont="1" applyBorder="1" applyAlignment="1">
      <alignment horizontal="center" vertical="center"/>
    </xf>
    <xf numFmtId="0" fontId="34" fillId="0" borderId="0" xfId="0" applyFont="1" applyBorder="1" applyAlignment="1">
      <alignment horizontal="center" vertical="center"/>
    </xf>
    <xf numFmtId="0" fontId="34" fillId="0" borderId="46" xfId="0" applyFont="1" applyBorder="1" applyAlignment="1">
      <alignment horizontal="center" vertical="center"/>
    </xf>
    <xf numFmtId="0" fontId="0" fillId="0" borderId="0" xfId="0" applyFill="1" applyAlignment="1"/>
    <xf numFmtId="0" fontId="14" fillId="0" borderId="0" xfId="0" applyFont="1" applyAlignment="1">
      <alignment horizontal="left" wrapText="1"/>
    </xf>
    <xf numFmtId="0" fontId="14" fillId="0" borderId="0" xfId="330" applyFont="1" applyFill="1" applyAlignment="1">
      <alignment wrapText="1"/>
    </xf>
    <xf numFmtId="0" fontId="0" fillId="0" borderId="0" xfId="0" applyFill="1" applyAlignment="1">
      <alignment wrapText="1"/>
    </xf>
    <xf numFmtId="0" fontId="34" fillId="0" borderId="44" xfId="328" applyFont="1" applyFill="1" applyBorder="1" applyAlignment="1">
      <alignment horizontal="center" wrapText="1"/>
    </xf>
    <xf numFmtId="0" fontId="34" fillId="0" borderId="82" xfId="328" quotePrefix="1" applyFont="1" applyFill="1" applyBorder="1" applyAlignment="1">
      <alignment horizontal="center" wrapText="1"/>
    </xf>
    <xf numFmtId="0" fontId="34" fillId="0" borderId="67" xfId="328" quotePrefix="1" applyFont="1" applyFill="1" applyBorder="1" applyAlignment="1">
      <alignment horizontal="center" wrapText="1"/>
    </xf>
    <xf numFmtId="0" fontId="34" fillId="0" borderId="42" xfId="0" applyFont="1" applyBorder="1" applyAlignment="1">
      <alignment horizontal="center" vertical="center" wrapText="1"/>
    </xf>
    <xf numFmtId="0" fontId="14" fillId="0" borderId="0" xfId="330" applyFont="1" applyFill="1" applyAlignment="1"/>
    <xf numFmtId="0" fontId="34" fillId="0" borderId="0" xfId="0" applyFont="1" applyBorder="1" applyAlignment="1">
      <alignment horizontal="center" vertical="center" wrapText="1"/>
    </xf>
    <xf numFmtId="0" fontId="34" fillId="0" borderId="46" xfId="0" applyFont="1" applyBorder="1" applyAlignment="1">
      <alignment horizontal="center" vertical="center" wrapText="1"/>
    </xf>
    <xf numFmtId="0" fontId="14" fillId="0" borderId="0" xfId="328" applyFont="1" applyFill="1" applyAlignment="1">
      <alignment horizontal="left" vertical="center"/>
    </xf>
    <xf numFmtId="0" fontId="38" fillId="53" borderId="34" xfId="328" applyFont="1" applyFill="1" applyBorder="1" applyAlignment="1">
      <alignment horizontal="center" vertical="center" wrapText="1"/>
    </xf>
    <xf numFmtId="0" fontId="38" fillId="53" borderId="55" xfId="328" applyFont="1" applyFill="1" applyBorder="1" applyAlignment="1">
      <alignment horizontal="center" vertical="center" wrapText="1"/>
    </xf>
    <xf numFmtId="0" fontId="38" fillId="53" borderId="26" xfId="328" applyFont="1" applyFill="1" applyBorder="1" applyAlignment="1">
      <alignment horizontal="center" vertical="center" wrapText="1"/>
    </xf>
    <xf numFmtId="0" fontId="38" fillId="53" borderId="35" xfId="328" applyFont="1" applyFill="1" applyBorder="1" applyAlignment="1">
      <alignment vertical="center"/>
    </xf>
    <xf numFmtId="0" fontId="38" fillId="53" borderId="27" xfId="328" applyFont="1" applyFill="1" applyBorder="1" applyAlignment="1">
      <alignment vertical="center"/>
    </xf>
    <xf numFmtId="3" fontId="38" fillId="53" borderId="26" xfId="51" applyNumberFormat="1" applyFont="1" applyFill="1" applyBorder="1" applyAlignment="1">
      <alignment horizontal="center" vertical="center" wrapText="1"/>
    </xf>
    <xf numFmtId="3" fontId="38" fillId="53" borderId="35" xfId="328" applyNumberFormat="1" applyFont="1" applyFill="1" applyBorder="1" applyAlignment="1">
      <alignment horizontal="center" vertical="center" wrapText="1"/>
    </xf>
    <xf numFmtId="3" fontId="38" fillId="53" borderId="27" xfId="328" applyNumberFormat="1" applyFont="1" applyFill="1" applyBorder="1" applyAlignment="1">
      <alignment horizontal="center" vertical="center" wrapText="1"/>
    </xf>
    <xf numFmtId="0" fontId="34" fillId="0" borderId="82" xfId="328" applyFont="1" applyFill="1" applyBorder="1" applyAlignment="1">
      <alignment horizontal="center" wrapText="1"/>
    </xf>
    <xf numFmtId="0" fontId="34" fillId="0" borderId="42" xfId="328" applyFont="1" applyFill="1" applyBorder="1" applyAlignment="1">
      <alignment horizontal="center" wrapText="1"/>
    </xf>
    <xf numFmtId="0" fontId="34" fillId="0" borderId="0" xfId="328" applyFont="1" applyFill="1" applyBorder="1" applyAlignment="1">
      <alignment horizontal="center" wrapText="1"/>
    </xf>
    <xf numFmtId="0" fontId="38" fillId="53" borderId="22" xfId="328" applyFont="1" applyFill="1" applyBorder="1" applyAlignment="1">
      <alignment horizontal="center" vertical="center" wrapText="1"/>
    </xf>
    <xf numFmtId="0" fontId="38" fillId="53" borderId="29" xfId="328" applyFont="1" applyFill="1" applyBorder="1" applyAlignment="1">
      <alignment horizontal="center" vertical="center" wrapText="1"/>
    </xf>
    <xf numFmtId="0" fontId="14" fillId="0" borderId="0" xfId="0" applyFont="1" applyFill="1"/>
    <xf numFmtId="0" fontId="34" fillId="0" borderId="42" xfId="0" applyFont="1" applyBorder="1" applyAlignment="1"/>
    <xf numFmtId="0" fontId="34" fillId="0" borderId="0" xfId="0" applyFont="1" applyBorder="1" applyAlignment="1">
      <alignment vertical="center"/>
    </xf>
    <xf numFmtId="0" fontId="34" fillId="0" borderId="44" xfId="0" applyFont="1" applyBorder="1" applyAlignment="1"/>
    <xf numFmtId="0" fontId="14" fillId="0" borderId="0" xfId="2081" applyFont="1" applyFill="1" applyAlignment="1">
      <alignment horizontal="left"/>
    </xf>
    <xf numFmtId="0" fontId="19" fillId="0" borderId="82" xfId="0" applyFont="1" applyBorder="1" applyAlignment="1">
      <alignment horizontal="center"/>
    </xf>
    <xf numFmtId="0" fontId="19" fillId="0" borderId="0" xfId="0" applyFont="1" applyBorder="1" applyAlignment="1">
      <alignment horizontal="center"/>
    </xf>
    <xf numFmtId="0" fontId="19" fillId="0" borderId="0" xfId="0" applyFont="1" applyBorder="1" applyAlignment="1">
      <alignment horizontal="center" vertical="center"/>
    </xf>
    <xf numFmtId="0" fontId="34" fillId="0" borderId="61" xfId="0" applyFont="1" applyBorder="1" applyAlignment="1">
      <alignment horizontal="center" wrapText="1"/>
    </xf>
    <xf numFmtId="0" fontId="34" fillId="0" borderId="23" xfId="0" applyFont="1" applyBorder="1" applyAlignment="1">
      <alignment horizontal="center" wrapText="1"/>
    </xf>
    <xf numFmtId="0" fontId="34" fillId="0" borderId="24" xfId="0" applyFont="1" applyBorder="1" applyAlignment="1">
      <alignment horizontal="center" wrapText="1"/>
    </xf>
    <xf numFmtId="0" fontId="34" fillId="0" borderId="38" xfId="0" applyFont="1" applyBorder="1" applyAlignment="1">
      <alignment horizontal="center" wrapText="1"/>
    </xf>
    <xf numFmtId="0" fontId="34" fillId="0" borderId="66" xfId="0" applyFont="1" applyBorder="1" applyAlignment="1">
      <alignment horizontal="center" wrapText="1"/>
    </xf>
    <xf numFmtId="0" fontId="34" fillId="0" borderId="72" xfId="0" applyFont="1" applyBorder="1" applyAlignment="1">
      <alignment horizontal="center" wrapText="1"/>
    </xf>
    <xf numFmtId="0" fontId="38" fillId="0" borderId="38" xfId="0" applyFont="1" applyFill="1" applyBorder="1" applyAlignment="1">
      <alignment horizontal="center" wrapText="1"/>
    </xf>
    <xf numFmtId="0" fontId="38" fillId="0" borderId="66" xfId="0" applyFont="1" applyFill="1" applyBorder="1" applyAlignment="1">
      <alignment horizontal="center" wrapText="1"/>
    </xf>
    <xf numFmtId="0" fontId="38" fillId="0" borderId="72" xfId="0" applyFont="1" applyFill="1" applyBorder="1" applyAlignment="1">
      <alignment horizontal="center" wrapText="1"/>
    </xf>
    <xf numFmtId="0" fontId="38" fillId="0" borderId="26" xfId="0" applyFont="1" applyFill="1" applyBorder="1" applyAlignment="1">
      <alignment horizontal="center" vertical="center" wrapText="1"/>
    </xf>
    <xf numFmtId="0" fontId="0" fillId="0" borderId="30" xfId="0" applyFill="1" applyBorder="1" applyAlignment="1">
      <alignment horizontal="center" vertical="center" wrapText="1"/>
    </xf>
    <xf numFmtId="0" fontId="34" fillId="0" borderId="61" xfId="0" applyFont="1" applyFill="1" applyBorder="1" applyAlignment="1">
      <alignment horizontal="center" wrapText="1"/>
    </xf>
    <xf numFmtId="0" fontId="34" fillId="0" borderId="23" xfId="0" applyFont="1" applyFill="1" applyBorder="1" applyAlignment="1">
      <alignment horizontal="center" wrapText="1"/>
    </xf>
    <xf numFmtId="0" fontId="34" fillId="0" borderId="24" xfId="0" applyFont="1" applyFill="1" applyBorder="1" applyAlignment="1">
      <alignment horizontal="center" wrapText="1"/>
    </xf>
    <xf numFmtId="0" fontId="38" fillId="0" borderId="27" xfId="0" applyFont="1" applyBorder="1" applyAlignment="1">
      <alignment horizontal="center" vertical="center" wrapText="1"/>
    </xf>
    <xf numFmtId="0" fontId="0" fillId="0" borderId="31" xfId="0" applyBorder="1" applyAlignment="1">
      <alignment horizontal="center" vertical="center" wrapText="1"/>
    </xf>
    <xf numFmtId="0" fontId="0" fillId="0" borderId="31" xfId="0" applyFill="1" applyBorder="1" applyAlignment="1">
      <alignment horizontal="center" vertical="center" wrapText="1"/>
    </xf>
    <xf numFmtId="0" fontId="34" fillId="0" borderId="32" xfId="0" applyFont="1" applyFill="1" applyBorder="1" applyAlignment="1">
      <alignment horizontal="center" wrapText="1"/>
    </xf>
    <xf numFmtId="0" fontId="34" fillId="0" borderId="0" xfId="0" applyFont="1" applyFill="1" applyBorder="1" applyAlignment="1">
      <alignment horizontal="center" wrapText="1"/>
    </xf>
    <xf numFmtId="0" fontId="34" fillId="0" borderId="33" xfId="0" applyFont="1" applyFill="1" applyBorder="1" applyAlignment="1">
      <alignment horizontal="center" wrapText="1"/>
    </xf>
    <xf numFmtId="0" fontId="119" fillId="0" borderId="0" xfId="0" applyFont="1" applyFill="1"/>
    <xf numFmtId="0" fontId="34" fillId="0" borderId="0" xfId="122" applyFont="1" applyBorder="1" applyAlignment="1">
      <alignment horizontal="center" wrapText="1"/>
    </xf>
    <xf numFmtId="0" fontId="87" fillId="53" borderId="26" xfId="122" applyFont="1" applyFill="1" applyBorder="1" applyAlignment="1">
      <alignment horizontal="center" wrapText="1"/>
    </xf>
    <xf numFmtId="0" fontId="87" fillId="53" borderId="47" xfId="122" applyFont="1" applyFill="1" applyBorder="1" applyAlignment="1">
      <alignment horizontal="center" wrapText="1"/>
    </xf>
    <xf numFmtId="0" fontId="87" fillId="53" borderId="35" xfId="122" applyFont="1" applyFill="1" applyBorder="1" applyAlignment="1">
      <alignment horizontal="center" wrapText="1"/>
    </xf>
    <xf numFmtId="0" fontId="87" fillId="53" borderId="8" xfId="122" applyFont="1" applyFill="1" applyBorder="1" applyAlignment="1">
      <alignment horizontal="center" wrapText="1"/>
    </xf>
    <xf numFmtId="0" fontId="87" fillId="53" borderId="27" xfId="122" applyFont="1" applyFill="1" applyBorder="1" applyAlignment="1">
      <alignment horizontal="center" wrapText="1"/>
    </xf>
    <xf numFmtId="0" fontId="87" fillId="53" borderId="48" xfId="122" applyFont="1" applyFill="1" applyBorder="1" applyAlignment="1">
      <alignment horizontal="center" wrapText="1"/>
    </xf>
    <xf numFmtId="0" fontId="34" fillId="0" borderId="82" xfId="0" applyFont="1" applyFill="1" applyBorder="1" applyAlignment="1">
      <alignment horizontal="center"/>
    </xf>
    <xf numFmtId="0" fontId="86" fillId="0" borderId="0" xfId="0" applyFont="1" applyFill="1" applyAlignment="1">
      <alignment horizontal="left" vertical="center"/>
    </xf>
    <xf numFmtId="0" fontId="14" fillId="0" borderId="0" xfId="0" applyFont="1" applyFill="1" applyAlignment="1">
      <alignment horizontal="left" vertical="center"/>
    </xf>
    <xf numFmtId="0" fontId="14" fillId="0" borderId="0" xfId="0" applyFont="1"/>
    <xf numFmtId="0" fontId="19" fillId="0" borderId="74" xfId="0" applyFont="1" applyBorder="1" applyAlignment="1">
      <alignment horizontal="center" wrapText="1"/>
    </xf>
    <xf numFmtId="0" fontId="19" fillId="0" borderId="42" xfId="0" applyFont="1" applyBorder="1" applyAlignment="1">
      <alignment horizontal="center" wrapText="1"/>
    </xf>
    <xf numFmtId="0" fontId="38" fillId="53" borderId="26" xfId="0" applyFont="1" applyFill="1" applyBorder="1" applyAlignment="1">
      <alignment horizontal="center" vertical="center" wrapText="1"/>
    </xf>
    <xf numFmtId="0" fontId="0" fillId="53" borderId="30" xfId="0" applyFill="1" applyBorder="1" applyAlignment="1">
      <alignment horizontal="center" vertical="center" wrapText="1"/>
    </xf>
    <xf numFmtId="0" fontId="87" fillId="0" borderId="0" xfId="0" applyFont="1" applyBorder="1" applyAlignment="1">
      <alignment horizontal="center" wrapText="1"/>
    </xf>
    <xf numFmtId="0" fontId="34" fillId="53" borderId="35" xfId="0" applyFont="1" applyFill="1" applyBorder="1" applyAlignment="1">
      <alignment horizontal="center" vertical="center" wrapText="1"/>
    </xf>
    <xf numFmtId="0" fontId="34" fillId="53" borderId="27" xfId="0" applyFont="1" applyFill="1" applyBorder="1" applyAlignment="1">
      <alignment horizontal="center" vertical="center" wrapText="1"/>
    </xf>
    <xf numFmtId="0" fontId="54" fillId="53" borderId="26" xfId="0" applyFont="1" applyFill="1" applyBorder="1" applyAlignment="1">
      <alignment horizontal="center" vertical="center" wrapText="1"/>
    </xf>
    <xf numFmtId="0" fontId="38" fillId="53" borderId="30" xfId="0" applyFont="1" applyFill="1" applyBorder="1" applyAlignment="1">
      <alignment horizontal="center" vertical="center" wrapText="1"/>
    </xf>
    <xf numFmtId="0" fontId="177" fillId="0" borderId="44" xfId="0" applyFont="1" applyBorder="1" applyAlignment="1">
      <alignment horizontal="center" vertical="center"/>
    </xf>
    <xf numFmtId="0" fontId="177" fillId="0" borderId="82" xfId="0" applyFont="1" applyBorder="1" applyAlignment="1">
      <alignment horizontal="center" vertical="center"/>
    </xf>
    <xf numFmtId="0" fontId="177" fillId="0" borderId="42" xfId="0" applyFont="1" applyBorder="1" applyAlignment="1">
      <alignment horizontal="center" vertical="center"/>
    </xf>
    <xf numFmtId="0" fontId="177" fillId="0" borderId="0" xfId="0" applyFont="1" applyBorder="1" applyAlignment="1">
      <alignment horizontal="center" vertical="center"/>
    </xf>
    <xf numFmtId="0" fontId="89" fillId="53" borderId="26" xfId="0" applyFont="1" applyFill="1" applyBorder="1" applyAlignment="1">
      <alignment horizontal="center" vertical="center" wrapText="1"/>
    </xf>
    <xf numFmtId="0" fontId="89" fillId="53" borderId="35" xfId="0" applyFont="1" applyFill="1" applyBorder="1" applyAlignment="1">
      <alignment horizontal="center" vertical="center" wrapText="1"/>
    </xf>
    <xf numFmtId="0" fontId="89" fillId="53" borderId="27" xfId="0" applyFont="1" applyFill="1" applyBorder="1" applyAlignment="1">
      <alignment horizontal="center" vertical="center" wrapText="1"/>
    </xf>
    <xf numFmtId="0" fontId="38" fillId="53" borderId="39" xfId="0" applyFont="1" applyFill="1" applyBorder="1" applyAlignment="1">
      <alignment horizontal="center" vertical="center" wrapText="1"/>
    </xf>
    <xf numFmtId="0" fontId="38" fillId="53" borderId="4" xfId="0" applyFont="1" applyFill="1" applyBorder="1" applyAlignment="1">
      <alignment horizontal="center" vertical="center" wrapText="1"/>
    </xf>
    <xf numFmtId="0" fontId="38" fillId="53" borderId="60" xfId="0" applyFont="1" applyFill="1" applyBorder="1" applyAlignment="1">
      <alignment horizontal="center" vertical="center" wrapText="1"/>
    </xf>
    <xf numFmtId="0" fontId="38" fillId="53" borderId="22" xfId="0" applyFont="1" applyFill="1" applyBorder="1" applyAlignment="1">
      <alignment horizontal="center" vertical="center" wrapText="1"/>
    </xf>
    <xf numFmtId="0" fontId="38" fillId="53" borderId="29" xfId="0" applyFont="1" applyFill="1" applyBorder="1" applyAlignment="1">
      <alignment horizontal="center" vertical="center" wrapText="1"/>
    </xf>
  </cellXfs>
  <cellStyles count="47442">
    <cellStyle name="20% - Accent1" xfId="1" builtinId="30" customBuiltin="1"/>
    <cellStyle name="20% - Accent1 2" xfId="664" xr:uid="{00000000-0005-0000-0000-000001000000}"/>
    <cellStyle name="20% - Accent1 2 10" xfId="857" xr:uid="{00000000-0005-0000-0000-000002000000}"/>
    <cellStyle name="20% - Accent1 2 2" xfId="1164" xr:uid="{00000000-0005-0000-0000-000003000000}"/>
    <cellStyle name="20% - Accent1 2 2 2" xfId="47164" xr:uid="{00000000-0005-0000-0000-000004000000}"/>
    <cellStyle name="20% - Accent1 2 3" xfId="1165" xr:uid="{00000000-0005-0000-0000-000005000000}"/>
    <cellStyle name="20% - Accent1 2 4" xfId="1166" xr:uid="{00000000-0005-0000-0000-000006000000}"/>
    <cellStyle name="20% - Accent1 2 5" xfId="1167" xr:uid="{00000000-0005-0000-0000-000007000000}"/>
    <cellStyle name="20% - Accent1 2 6" xfId="1168" xr:uid="{00000000-0005-0000-0000-000008000000}"/>
    <cellStyle name="20% - Accent1 2 7" xfId="1163" xr:uid="{00000000-0005-0000-0000-000009000000}"/>
    <cellStyle name="20% - Accent1 2 8" xfId="1055" xr:uid="{00000000-0005-0000-0000-00000A000000}"/>
    <cellStyle name="20% - Accent1 2 9" xfId="31956" xr:uid="{00000000-0005-0000-0000-00000B000000}"/>
    <cellStyle name="20% - Accent1 3" xfId="31875" xr:uid="{00000000-0005-0000-0000-00000C000000}"/>
    <cellStyle name="20% - Accent1 3 2" xfId="47188" xr:uid="{00000000-0005-0000-0000-00000D000000}"/>
    <cellStyle name="20% - Accent1 4" xfId="47229" xr:uid="{00000000-0005-0000-0000-00000E000000}"/>
    <cellStyle name="20% - Accent2" xfId="2" builtinId="34" customBuiltin="1"/>
    <cellStyle name="20% - Accent2 2" xfId="665" xr:uid="{00000000-0005-0000-0000-000010000000}"/>
    <cellStyle name="20% - Accent2 2 10" xfId="858" xr:uid="{00000000-0005-0000-0000-000011000000}"/>
    <cellStyle name="20% - Accent2 2 2" xfId="1170" xr:uid="{00000000-0005-0000-0000-000012000000}"/>
    <cellStyle name="20% - Accent2 2 2 2" xfId="47127" xr:uid="{00000000-0005-0000-0000-000013000000}"/>
    <cellStyle name="20% - Accent2 2 3" xfId="1171" xr:uid="{00000000-0005-0000-0000-000014000000}"/>
    <cellStyle name="20% - Accent2 2 4" xfId="1172" xr:uid="{00000000-0005-0000-0000-000015000000}"/>
    <cellStyle name="20% - Accent2 2 5" xfId="1173" xr:uid="{00000000-0005-0000-0000-000016000000}"/>
    <cellStyle name="20% - Accent2 2 6" xfId="1174" xr:uid="{00000000-0005-0000-0000-000017000000}"/>
    <cellStyle name="20% - Accent2 2 7" xfId="1169" xr:uid="{00000000-0005-0000-0000-000018000000}"/>
    <cellStyle name="20% - Accent2 2 8" xfId="1056" xr:uid="{00000000-0005-0000-0000-000019000000}"/>
    <cellStyle name="20% - Accent2 2 9" xfId="32010" xr:uid="{00000000-0005-0000-0000-00001A000000}"/>
    <cellStyle name="20% - Accent2 3" xfId="31876" xr:uid="{00000000-0005-0000-0000-00001B000000}"/>
    <cellStyle name="20% - Accent2 3 2" xfId="47185" xr:uid="{00000000-0005-0000-0000-00001C000000}"/>
    <cellStyle name="20% - Accent2 4" xfId="47228" xr:uid="{00000000-0005-0000-0000-00001D000000}"/>
    <cellStyle name="20% - Accent3" xfId="3" builtinId="38" customBuiltin="1"/>
    <cellStyle name="20% - Accent3 2" xfId="666" xr:uid="{00000000-0005-0000-0000-00001F000000}"/>
    <cellStyle name="20% - Accent3 2 10" xfId="859" xr:uid="{00000000-0005-0000-0000-000020000000}"/>
    <cellStyle name="20% - Accent3 2 2" xfId="1176" xr:uid="{00000000-0005-0000-0000-000021000000}"/>
    <cellStyle name="20% - Accent3 2 2 2" xfId="47156" xr:uid="{00000000-0005-0000-0000-000022000000}"/>
    <cellStyle name="20% - Accent3 2 3" xfId="1177" xr:uid="{00000000-0005-0000-0000-000023000000}"/>
    <cellStyle name="20% - Accent3 2 4" xfId="1178" xr:uid="{00000000-0005-0000-0000-000024000000}"/>
    <cellStyle name="20% - Accent3 2 5" xfId="1179" xr:uid="{00000000-0005-0000-0000-000025000000}"/>
    <cellStyle name="20% - Accent3 2 6" xfId="1180" xr:uid="{00000000-0005-0000-0000-000026000000}"/>
    <cellStyle name="20% - Accent3 2 7" xfId="1175" xr:uid="{00000000-0005-0000-0000-000027000000}"/>
    <cellStyle name="20% - Accent3 2 8" xfId="1057" xr:uid="{00000000-0005-0000-0000-000028000000}"/>
    <cellStyle name="20% - Accent3 2 9" xfId="32009" xr:uid="{00000000-0005-0000-0000-000029000000}"/>
    <cellStyle name="20% - Accent3 3" xfId="31877" xr:uid="{00000000-0005-0000-0000-00002A000000}"/>
    <cellStyle name="20% - Accent3 3 2" xfId="47238" xr:uid="{00000000-0005-0000-0000-00002B000000}"/>
    <cellStyle name="20% - Accent3 4" xfId="47227" xr:uid="{00000000-0005-0000-0000-00002C000000}"/>
    <cellStyle name="20% - Accent4" xfId="4" builtinId="42" customBuiltin="1"/>
    <cellStyle name="20% - Accent4 2" xfId="667" xr:uid="{00000000-0005-0000-0000-00002E000000}"/>
    <cellStyle name="20% - Accent4 2 10" xfId="860" xr:uid="{00000000-0005-0000-0000-00002F000000}"/>
    <cellStyle name="20% - Accent4 2 2" xfId="1182" xr:uid="{00000000-0005-0000-0000-000030000000}"/>
    <cellStyle name="20% - Accent4 2 2 2" xfId="47142" xr:uid="{00000000-0005-0000-0000-000031000000}"/>
    <cellStyle name="20% - Accent4 2 3" xfId="1183" xr:uid="{00000000-0005-0000-0000-000032000000}"/>
    <cellStyle name="20% - Accent4 2 4" xfId="1184" xr:uid="{00000000-0005-0000-0000-000033000000}"/>
    <cellStyle name="20% - Accent4 2 5" xfId="1185" xr:uid="{00000000-0005-0000-0000-000034000000}"/>
    <cellStyle name="20% - Accent4 2 6" xfId="1186" xr:uid="{00000000-0005-0000-0000-000035000000}"/>
    <cellStyle name="20% - Accent4 2 7" xfId="1181" xr:uid="{00000000-0005-0000-0000-000036000000}"/>
    <cellStyle name="20% - Accent4 2 8" xfId="1058" xr:uid="{00000000-0005-0000-0000-000037000000}"/>
    <cellStyle name="20% - Accent4 2 9" xfId="32008" xr:uid="{00000000-0005-0000-0000-000038000000}"/>
    <cellStyle name="20% - Accent4 3" xfId="31878" xr:uid="{00000000-0005-0000-0000-000039000000}"/>
    <cellStyle name="20% - Accent4 3 2" xfId="47244" xr:uid="{00000000-0005-0000-0000-00003A000000}"/>
    <cellStyle name="20% - Accent4 4" xfId="47226" xr:uid="{00000000-0005-0000-0000-00003B000000}"/>
    <cellStyle name="20% - Accent5" xfId="5" builtinId="46" customBuiltin="1"/>
    <cellStyle name="20% - Accent5 2" xfId="668" xr:uid="{00000000-0005-0000-0000-00003D000000}"/>
    <cellStyle name="20% - Accent5 2 2" xfId="1059" xr:uid="{00000000-0005-0000-0000-00003E000000}"/>
    <cellStyle name="20% - Accent5 2 2 2" xfId="47137" xr:uid="{00000000-0005-0000-0000-00003F000000}"/>
    <cellStyle name="20% - Accent5 2 3" xfId="32007" xr:uid="{00000000-0005-0000-0000-000040000000}"/>
    <cellStyle name="20% - Accent5 2 4" xfId="861" xr:uid="{00000000-0005-0000-0000-000041000000}"/>
    <cellStyle name="20% - Accent5 3" xfId="31879" xr:uid="{00000000-0005-0000-0000-000042000000}"/>
    <cellStyle name="20% - Accent5 3 2" xfId="47233" xr:uid="{00000000-0005-0000-0000-000043000000}"/>
    <cellStyle name="20% - Accent5 4" xfId="47225" xr:uid="{00000000-0005-0000-0000-000044000000}"/>
    <cellStyle name="20% - Accent6" xfId="6" builtinId="50" customBuiltin="1"/>
    <cellStyle name="20% - Accent6 2" xfId="669" xr:uid="{00000000-0005-0000-0000-000046000000}"/>
    <cellStyle name="20% - Accent6 2 10" xfId="862" xr:uid="{00000000-0005-0000-0000-000047000000}"/>
    <cellStyle name="20% - Accent6 2 2" xfId="1188" xr:uid="{00000000-0005-0000-0000-000048000000}"/>
    <cellStyle name="20% - Accent6 2 2 2" xfId="47136" xr:uid="{00000000-0005-0000-0000-000049000000}"/>
    <cellStyle name="20% - Accent6 2 3" xfId="1189" xr:uid="{00000000-0005-0000-0000-00004A000000}"/>
    <cellStyle name="20% - Accent6 2 4" xfId="1190" xr:uid="{00000000-0005-0000-0000-00004B000000}"/>
    <cellStyle name="20% - Accent6 2 5" xfId="1191" xr:uid="{00000000-0005-0000-0000-00004C000000}"/>
    <cellStyle name="20% - Accent6 2 6" xfId="1192" xr:uid="{00000000-0005-0000-0000-00004D000000}"/>
    <cellStyle name="20% - Accent6 2 7" xfId="1187" xr:uid="{00000000-0005-0000-0000-00004E000000}"/>
    <cellStyle name="20% - Accent6 2 8" xfId="1060" xr:uid="{00000000-0005-0000-0000-00004F000000}"/>
    <cellStyle name="20% - Accent6 2 9" xfId="32043" xr:uid="{00000000-0005-0000-0000-000050000000}"/>
    <cellStyle name="20% - Accent6 3" xfId="31880" xr:uid="{00000000-0005-0000-0000-000051000000}"/>
    <cellStyle name="20% - Accent6 3 2" xfId="47183" xr:uid="{00000000-0005-0000-0000-000052000000}"/>
    <cellStyle name="20% - Accent6 4" xfId="47224" xr:uid="{00000000-0005-0000-0000-000053000000}"/>
    <cellStyle name="40% - Accent1" xfId="7" builtinId="31" customBuiltin="1"/>
    <cellStyle name="40% - Accent1 2" xfId="670" xr:uid="{00000000-0005-0000-0000-000055000000}"/>
    <cellStyle name="40% - Accent1 2 10" xfId="863" xr:uid="{00000000-0005-0000-0000-000056000000}"/>
    <cellStyle name="40% - Accent1 2 2" xfId="1194" xr:uid="{00000000-0005-0000-0000-000057000000}"/>
    <cellStyle name="40% - Accent1 2 2 2" xfId="47176" xr:uid="{00000000-0005-0000-0000-000058000000}"/>
    <cellStyle name="40% - Accent1 2 3" xfId="1195" xr:uid="{00000000-0005-0000-0000-000059000000}"/>
    <cellStyle name="40% - Accent1 2 4" xfId="1196" xr:uid="{00000000-0005-0000-0000-00005A000000}"/>
    <cellStyle name="40% - Accent1 2 5" xfId="1197" xr:uid="{00000000-0005-0000-0000-00005B000000}"/>
    <cellStyle name="40% - Accent1 2 6" xfId="1198" xr:uid="{00000000-0005-0000-0000-00005C000000}"/>
    <cellStyle name="40% - Accent1 2 7" xfId="1193" xr:uid="{00000000-0005-0000-0000-00005D000000}"/>
    <cellStyle name="40% - Accent1 2 8" xfId="1061" xr:uid="{00000000-0005-0000-0000-00005E000000}"/>
    <cellStyle name="40% - Accent1 2 9" xfId="32003" xr:uid="{00000000-0005-0000-0000-00005F000000}"/>
    <cellStyle name="40% - Accent1 3" xfId="31881" xr:uid="{00000000-0005-0000-0000-000060000000}"/>
    <cellStyle name="40% - Accent1 3 2" xfId="47187" xr:uid="{00000000-0005-0000-0000-000061000000}"/>
    <cellStyle name="40% - Accent1 4" xfId="47223" xr:uid="{00000000-0005-0000-0000-000062000000}"/>
    <cellStyle name="40% - Accent2" xfId="8" builtinId="35" customBuiltin="1"/>
    <cellStyle name="40% - Accent2 2" xfId="671" xr:uid="{00000000-0005-0000-0000-000064000000}"/>
    <cellStyle name="40% - Accent2 2 2" xfId="1062" xr:uid="{00000000-0005-0000-0000-000065000000}"/>
    <cellStyle name="40% - Accent2 2 2 2" xfId="47141" xr:uid="{00000000-0005-0000-0000-000066000000}"/>
    <cellStyle name="40% - Accent2 2 3" xfId="32027" xr:uid="{00000000-0005-0000-0000-000067000000}"/>
    <cellStyle name="40% - Accent2 2 4" xfId="864" xr:uid="{00000000-0005-0000-0000-000068000000}"/>
    <cellStyle name="40% - Accent2 3" xfId="31882" xr:uid="{00000000-0005-0000-0000-000069000000}"/>
    <cellStyle name="40% - Accent2 3 2" xfId="47246" xr:uid="{00000000-0005-0000-0000-00006A000000}"/>
    <cellStyle name="40% - Accent2 4" xfId="47222" xr:uid="{00000000-0005-0000-0000-00006B000000}"/>
    <cellStyle name="40% - Accent3" xfId="9" builtinId="39" customBuiltin="1"/>
    <cellStyle name="40% - Accent3 2" xfId="672" xr:uid="{00000000-0005-0000-0000-00006D000000}"/>
    <cellStyle name="40% - Accent3 2 10" xfId="865" xr:uid="{00000000-0005-0000-0000-00006E000000}"/>
    <cellStyle name="40% - Accent3 2 2" xfId="1200" xr:uid="{00000000-0005-0000-0000-00006F000000}"/>
    <cellStyle name="40% - Accent3 2 2 2" xfId="47173" xr:uid="{00000000-0005-0000-0000-000070000000}"/>
    <cellStyle name="40% - Accent3 2 3" xfId="1201" xr:uid="{00000000-0005-0000-0000-000071000000}"/>
    <cellStyle name="40% - Accent3 2 4" xfId="1202" xr:uid="{00000000-0005-0000-0000-000072000000}"/>
    <cellStyle name="40% - Accent3 2 5" xfId="1203" xr:uid="{00000000-0005-0000-0000-000073000000}"/>
    <cellStyle name="40% - Accent3 2 6" xfId="1204" xr:uid="{00000000-0005-0000-0000-000074000000}"/>
    <cellStyle name="40% - Accent3 2 7" xfId="1199" xr:uid="{00000000-0005-0000-0000-000075000000}"/>
    <cellStyle name="40% - Accent3 2 8" xfId="1063" xr:uid="{00000000-0005-0000-0000-000076000000}"/>
    <cellStyle name="40% - Accent3 2 9" xfId="32006" xr:uid="{00000000-0005-0000-0000-000077000000}"/>
    <cellStyle name="40% - Accent3 3" xfId="31883" xr:uid="{00000000-0005-0000-0000-000078000000}"/>
    <cellStyle name="40% - Accent3 3 2" xfId="47245" xr:uid="{00000000-0005-0000-0000-000079000000}"/>
    <cellStyle name="40% - Accent3 4" xfId="47221" xr:uid="{00000000-0005-0000-0000-00007A000000}"/>
    <cellStyle name="40% - Accent4" xfId="10" builtinId="43" customBuiltin="1"/>
    <cellStyle name="40% - Accent4 2" xfId="673" xr:uid="{00000000-0005-0000-0000-00007C000000}"/>
    <cellStyle name="40% - Accent4 2 10" xfId="866" xr:uid="{00000000-0005-0000-0000-00007D000000}"/>
    <cellStyle name="40% - Accent4 2 2" xfId="1206" xr:uid="{00000000-0005-0000-0000-00007E000000}"/>
    <cellStyle name="40% - Accent4 2 2 2" xfId="47177" xr:uid="{00000000-0005-0000-0000-00007F000000}"/>
    <cellStyle name="40% - Accent4 2 3" xfId="1207" xr:uid="{00000000-0005-0000-0000-000080000000}"/>
    <cellStyle name="40% - Accent4 2 4" xfId="1208" xr:uid="{00000000-0005-0000-0000-000081000000}"/>
    <cellStyle name="40% - Accent4 2 5" xfId="1209" xr:uid="{00000000-0005-0000-0000-000082000000}"/>
    <cellStyle name="40% - Accent4 2 6" xfId="1210" xr:uid="{00000000-0005-0000-0000-000083000000}"/>
    <cellStyle name="40% - Accent4 2 7" xfId="1205" xr:uid="{00000000-0005-0000-0000-000084000000}"/>
    <cellStyle name="40% - Accent4 2 8" xfId="1064" xr:uid="{00000000-0005-0000-0000-000085000000}"/>
    <cellStyle name="40% - Accent4 2 9" xfId="32025" xr:uid="{00000000-0005-0000-0000-000086000000}"/>
    <cellStyle name="40% - Accent4 3" xfId="31884" xr:uid="{00000000-0005-0000-0000-000087000000}"/>
    <cellStyle name="40% - Accent4 3 2" xfId="47231" xr:uid="{00000000-0005-0000-0000-000088000000}"/>
    <cellStyle name="40% - Accent4 4" xfId="47220" xr:uid="{00000000-0005-0000-0000-000089000000}"/>
    <cellStyle name="40% - Accent5" xfId="11" builtinId="47" customBuiltin="1"/>
    <cellStyle name="40% - Accent5 2" xfId="674" xr:uid="{00000000-0005-0000-0000-00008B000000}"/>
    <cellStyle name="40% - Accent5 2 2" xfId="1065" xr:uid="{00000000-0005-0000-0000-00008C000000}"/>
    <cellStyle name="40% - Accent5 2 2 2" xfId="47132" xr:uid="{00000000-0005-0000-0000-00008D000000}"/>
    <cellStyle name="40% - Accent5 2 3" xfId="32026" xr:uid="{00000000-0005-0000-0000-00008E000000}"/>
    <cellStyle name="40% - Accent5 2 4" xfId="867" xr:uid="{00000000-0005-0000-0000-00008F000000}"/>
    <cellStyle name="40% - Accent5 3" xfId="31885" xr:uid="{00000000-0005-0000-0000-000090000000}"/>
    <cellStyle name="40% - Accent5 3 2" xfId="47230" xr:uid="{00000000-0005-0000-0000-000091000000}"/>
    <cellStyle name="40% - Accent5 4" xfId="47219" xr:uid="{00000000-0005-0000-0000-000092000000}"/>
    <cellStyle name="40% - Accent6" xfId="12" builtinId="51" customBuiltin="1"/>
    <cellStyle name="40% - Accent6 2" xfId="675" xr:uid="{00000000-0005-0000-0000-000094000000}"/>
    <cellStyle name="40% - Accent6 2 10" xfId="868" xr:uid="{00000000-0005-0000-0000-000095000000}"/>
    <cellStyle name="40% - Accent6 2 2" xfId="1212" xr:uid="{00000000-0005-0000-0000-000096000000}"/>
    <cellStyle name="40% - Accent6 2 2 2" xfId="47148" xr:uid="{00000000-0005-0000-0000-000097000000}"/>
    <cellStyle name="40% - Accent6 2 3" xfId="1213" xr:uid="{00000000-0005-0000-0000-000098000000}"/>
    <cellStyle name="40% - Accent6 2 4" xfId="1214" xr:uid="{00000000-0005-0000-0000-000099000000}"/>
    <cellStyle name="40% - Accent6 2 5" xfId="1215" xr:uid="{00000000-0005-0000-0000-00009A000000}"/>
    <cellStyle name="40% - Accent6 2 6" xfId="1216" xr:uid="{00000000-0005-0000-0000-00009B000000}"/>
    <cellStyle name="40% - Accent6 2 7" xfId="1211" xr:uid="{00000000-0005-0000-0000-00009C000000}"/>
    <cellStyle name="40% - Accent6 2 8" xfId="1066" xr:uid="{00000000-0005-0000-0000-00009D000000}"/>
    <cellStyle name="40% - Accent6 2 9" xfId="32005" xr:uid="{00000000-0005-0000-0000-00009E000000}"/>
    <cellStyle name="40% - Accent6 3" xfId="31886" xr:uid="{00000000-0005-0000-0000-00009F000000}"/>
    <cellStyle name="40% - Accent6 3 2" xfId="47182" xr:uid="{00000000-0005-0000-0000-0000A0000000}"/>
    <cellStyle name="40% - Accent6 4" xfId="47218" xr:uid="{00000000-0005-0000-0000-0000A1000000}"/>
    <cellStyle name="60% - Accent1" xfId="13" builtinId="32" customBuiltin="1"/>
    <cellStyle name="60% - Accent1 2" xfId="676" xr:uid="{00000000-0005-0000-0000-0000A3000000}"/>
    <cellStyle name="60% - Accent1 2 10" xfId="869" xr:uid="{00000000-0005-0000-0000-0000A4000000}"/>
    <cellStyle name="60% - Accent1 2 2" xfId="1218" xr:uid="{00000000-0005-0000-0000-0000A5000000}"/>
    <cellStyle name="60% - Accent1 2 2 2" xfId="47178" xr:uid="{00000000-0005-0000-0000-0000A6000000}"/>
    <cellStyle name="60% - Accent1 2 3" xfId="1219" xr:uid="{00000000-0005-0000-0000-0000A7000000}"/>
    <cellStyle name="60% - Accent1 2 4" xfId="1220" xr:uid="{00000000-0005-0000-0000-0000A8000000}"/>
    <cellStyle name="60% - Accent1 2 5" xfId="1221" xr:uid="{00000000-0005-0000-0000-0000A9000000}"/>
    <cellStyle name="60% - Accent1 2 6" xfId="1222" xr:uid="{00000000-0005-0000-0000-0000AA000000}"/>
    <cellStyle name="60% - Accent1 2 7" xfId="1217" xr:uid="{00000000-0005-0000-0000-0000AB000000}"/>
    <cellStyle name="60% - Accent1 2 8" xfId="1067" xr:uid="{00000000-0005-0000-0000-0000AC000000}"/>
    <cellStyle name="60% - Accent1 2 9" xfId="32004" xr:uid="{00000000-0005-0000-0000-0000AD000000}"/>
    <cellStyle name="60% - Accent1 3" xfId="31887" xr:uid="{00000000-0005-0000-0000-0000AE000000}"/>
    <cellStyle name="60% - Accent1 3 2" xfId="47217" xr:uid="{00000000-0005-0000-0000-0000AF000000}"/>
    <cellStyle name="60% - Accent2" xfId="14" builtinId="36" customBuiltin="1"/>
    <cellStyle name="60% - Accent2 2" xfId="677" xr:uid="{00000000-0005-0000-0000-0000B1000000}"/>
    <cellStyle name="60% - Accent2 2 2" xfId="1068" xr:uid="{00000000-0005-0000-0000-0000B2000000}"/>
    <cellStyle name="60% - Accent2 2 2 2" xfId="47145" xr:uid="{00000000-0005-0000-0000-0000B3000000}"/>
    <cellStyle name="60% - Accent2 2 3" xfId="31955" xr:uid="{00000000-0005-0000-0000-0000B4000000}"/>
    <cellStyle name="60% - Accent2 2 4" xfId="870" xr:uid="{00000000-0005-0000-0000-0000B5000000}"/>
    <cellStyle name="60% - Accent2 3" xfId="31888" xr:uid="{00000000-0005-0000-0000-0000B6000000}"/>
    <cellStyle name="60% - Accent2 3 2" xfId="47242" xr:uid="{00000000-0005-0000-0000-0000B7000000}"/>
    <cellStyle name="60% - Accent3" xfId="15" builtinId="40" customBuiltin="1"/>
    <cellStyle name="60% - Accent3 2" xfId="678" xr:uid="{00000000-0005-0000-0000-0000B9000000}"/>
    <cellStyle name="60% - Accent3 2 10" xfId="871" xr:uid="{00000000-0005-0000-0000-0000BA000000}"/>
    <cellStyle name="60% - Accent3 2 2" xfId="1224" xr:uid="{00000000-0005-0000-0000-0000BB000000}"/>
    <cellStyle name="60% - Accent3 2 2 2" xfId="47144" xr:uid="{00000000-0005-0000-0000-0000BC000000}"/>
    <cellStyle name="60% - Accent3 2 3" xfId="1225" xr:uid="{00000000-0005-0000-0000-0000BD000000}"/>
    <cellStyle name="60% - Accent3 2 4" xfId="1226" xr:uid="{00000000-0005-0000-0000-0000BE000000}"/>
    <cellStyle name="60% - Accent3 2 5" xfId="1227" xr:uid="{00000000-0005-0000-0000-0000BF000000}"/>
    <cellStyle name="60% - Accent3 2 6" xfId="1228" xr:uid="{00000000-0005-0000-0000-0000C0000000}"/>
    <cellStyle name="60% - Accent3 2 7" xfId="1223" xr:uid="{00000000-0005-0000-0000-0000C1000000}"/>
    <cellStyle name="60% - Accent3 2 8" xfId="1069" xr:uid="{00000000-0005-0000-0000-0000C2000000}"/>
    <cellStyle name="60% - Accent3 2 9" xfId="32042" xr:uid="{00000000-0005-0000-0000-0000C3000000}"/>
    <cellStyle name="60% - Accent3 3" xfId="31889" xr:uid="{00000000-0005-0000-0000-0000C4000000}"/>
    <cellStyle name="60% - Accent3 3 2" xfId="47216" xr:uid="{00000000-0005-0000-0000-0000C5000000}"/>
    <cellStyle name="60% - Accent4" xfId="16" builtinId="44" customBuiltin="1"/>
    <cellStyle name="60% - Accent4 2" xfId="679" xr:uid="{00000000-0005-0000-0000-0000C7000000}"/>
    <cellStyle name="60% - Accent4 2 10" xfId="872" xr:uid="{00000000-0005-0000-0000-0000C8000000}"/>
    <cellStyle name="60% - Accent4 2 2" xfId="1230" xr:uid="{00000000-0005-0000-0000-0000C9000000}"/>
    <cellStyle name="60% - Accent4 2 2 2" xfId="47165" xr:uid="{00000000-0005-0000-0000-0000CA000000}"/>
    <cellStyle name="60% - Accent4 2 3" xfId="1231" xr:uid="{00000000-0005-0000-0000-0000CB000000}"/>
    <cellStyle name="60% - Accent4 2 4" xfId="1232" xr:uid="{00000000-0005-0000-0000-0000CC000000}"/>
    <cellStyle name="60% - Accent4 2 5" xfId="1233" xr:uid="{00000000-0005-0000-0000-0000CD000000}"/>
    <cellStyle name="60% - Accent4 2 6" xfId="1234" xr:uid="{00000000-0005-0000-0000-0000CE000000}"/>
    <cellStyle name="60% - Accent4 2 7" xfId="1229" xr:uid="{00000000-0005-0000-0000-0000CF000000}"/>
    <cellStyle name="60% - Accent4 2 8" xfId="1070" xr:uid="{00000000-0005-0000-0000-0000D0000000}"/>
    <cellStyle name="60% - Accent4 2 9" xfId="31954" xr:uid="{00000000-0005-0000-0000-0000D1000000}"/>
    <cellStyle name="60% - Accent4 3" xfId="31890" xr:uid="{00000000-0005-0000-0000-0000D2000000}"/>
    <cellStyle name="60% - Accent4 3 2" xfId="47215" xr:uid="{00000000-0005-0000-0000-0000D3000000}"/>
    <cellStyle name="60% - Accent5" xfId="17" builtinId="48" customBuiltin="1"/>
    <cellStyle name="60% - Accent5 2" xfId="680" xr:uid="{00000000-0005-0000-0000-0000D5000000}"/>
    <cellStyle name="60% - Accent5 2 2" xfId="1071" xr:uid="{00000000-0005-0000-0000-0000D6000000}"/>
    <cellStyle name="60% - Accent5 2 2 2" xfId="47147" xr:uid="{00000000-0005-0000-0000-0000D7000000}"/>
    <cellStyle name="60% - Accent5 2 3" xfId="32002" xr:uid="{00000000-0005-0000-0000-0000D8000000}"/>
    <cellStyle name="60% - Accent5 2 4" xfId="873" xr:uid="{00000000-0005-0000-0000-0000D9000000}"/>
    <cellStyle name="60% - Accent5 3" xfId="31891" xr:uid="{00000000-0005-0000-0000-0000DA000000}"/>
    <cellStyle name="60% - Accent5 3 2" xfId="47214" xr:uid="{00000000-0005-0000-0000-0000DB000000}"/>
    <cellStyle name="60% - Accent6" xfId="18" builtinId="52" customBuiltin="1"/>
    <cellStyle name="60% - Accent6 2" xfId="681" xr:uid="{00000000-0005-0000-0000-0000DD000000}"/>
    <cellStyle name="60% - Accent6 2 10" xfId="874" xr:uid="{00000000-0005-0000-0000-0000DE000000}"/>
    <cellStyle name="60% - Accent6 2 2" xfId="1236" xr:uid="{00000000-0005-0000-0000-0000DF000000}"/>
    <cellStyle name="60% - Accent6 2 2 2" xfId="47135" xr:uid="{00000000-0005-0000-0000-0000E0000000}"/>
    <cellStyle name="60% - Accent6 2 3" xfId="1237" xr:uid="{00000000-0005-0000-0000-0000E1000000}"/>
    <cellStyle name="60% - Accent6 2 4" xfId="1238" xr:uid="{00000000-0005-0000-0000-0000E2000000}"/>
    <cellStyle name="60% - Accent6 2 5" xfId="1239" xr:uid="{00000000-0005-0000-0000-0000E3000000}"/>
    <cellStyle name="60% - Accent6 2 6" xfId="1240" xr:uid="{00000000-0005-0000-0000-0000E4000000}"/>
    <cellStyle name="60% - Accent6 2 7" xfId="1235" xr:uid="{00000000-0005-0000-0000-0000E5000000}"/>
    <cellStyle name="60% - Accent6 2 8" xfId="1072" xr:uid="{00000000-0005-0000-0000-0000E6000000}"/>
    <cellStyle name="60% - Accent6 2 9" xfId="32001" xr:uid="{00000000-0005-0000-0000-0000E7000000}"/>
    <cellStyle name="60% - Accent6 3" xfId="31892" xr:uid="{00000000-0005-0000-0000-0000E8000000}"/>
    <cellStyle name="60% - Accent6 3 2" xfId="47232" xr:uid="{00000000-0005-0000-0000-0000E9000000}"/>
    <cellStyle name="Accent1" xfId="19" builtinId="29" customBuiltin="1"/>
    <cellStyle name="Accent1 - 20%" xfId="335" xr:uid="{00000000-0005-0000-0000-0000EB000000}"/>
    <cellStyle name="Accent1 - 40%" xfId="336" xr:uid="{00000000-0005-0000-0000-0000EC000000}"/>
    <cellStyle name="Accent1 - 60%" xfId="337" xr:uid="{00000000-0005-0000-0000-0000ED000000}"/>
    <cellStyle name="Accent1 2" xfId="682" xr:uid="{00000000-0005-0000-0000-0000EE000000}"/>
    <cellStyle name="Accent1 2 10" xfId="875" xr:uid="{00000000-0005-0000-0000-0000EF000000}"/>
    <cellStyle name="Accent1 2 2" xfId="1242" xr:uid="{00000000-0005-0000-0000-0000F0000000}"/>
    <cellStyle name="Accent1 2 2 2" xfId="47158" xr:uid="{00000000-0005-0000-0000-0000F1000000}"/>
    <cellStyle name="Accent1 2 3" xfId="1243" xr:uid="{00000000-0005-0000-0000-0000F2000000}"/>
    <cellStyle name="Accent1 2 4" xfId="1244" xr:uid="{00000000-0005-0000-0000-0000F3000000}"/>
    <cellStyle name="Accent1 2 5" xfId="1245" xr:uid="{00000000-0005-0000-0000-0000F4000000}"/>
    <cellStyle name="Accent1 2 6" xfId="1246" xr:uid="{00000000-0005-0000-0000-0000F5000000}"/>
    <cellStyle name="Accent1 2 7" xfId="1241" xr:uid="{00000000-0005-0000-0000-0000F6000000}"/>
    <cellStyle name="Accent1 2 8" xfId="1073" xr:uid="{00000000-0005-0000-0000-0000F7000000}"/>
    <cellStyle name="Accent1 2 9" xfId="32000" xr:uid="{00000000-0005-0000-0000-0000F8000000}"/>
    <cellStyle name="Accent1 3" xfId="31893" xr:uid="{00000000-0005-0000-0000-0000F9000000}"/>
    <cellStyle name="Accent1 3 2" xfId="47240" xr:uid="{00000000-0005-0000-0000-0000FA000000}"/>
    <cellStyle name="Accent1 4" xfId="47213" xr:uid="{00000000-0005-0000-0000-0000FB000000}"/>
    <cellStyle name="Accent2" xfId="20" builtinId="33" customBuiltin="1"/>
    <cellStyle name="Accent2 - 20%" xfId="338" xr:uid="{00000000-0005-0000-0000-0000FD000000}"/>
    <cellStyle name="Accent2 - 40%" xfId="339" xr:uid="{00000000-0005-0000-0000-0000FE000000}"/>
    <cellStyle name="Accent2 - 60%" xfId="340" xr:uid="{00000000-0005-0000-0000-0000FF000000}"/>
    <cellStyle name="Accent2 2" xfId="683" xr:uid="{00000000-0005-0000-0000-000000010000}"/>
    <cellStyle name="Accent2 2 2" xfId="1074" xr:uid="{00000000-0005-0000-0000-000001010000}"/>
    <cellStyle name="Accent2 2 2 2" xfId="47151" xr:uid="{00000000-0005-0000-0000-000002010000}"/>
    <cellStyle name="Accent2 2 3" xfId="31999" xr:uid="{00000000-0005-0000-0000-000003010000}"/>
    <cellStyle name="Accent2 2 4" xfId="876" xr:uid="{00000000-0005-0000-0000-000004010000}"/>
    <cellStyle name="Accent2 3" xfId="31894" xr:uid="{00000000-0005-0000-0000-000005010000}"/>
    <cellStyle name="Accent2 3 2" xfId="47186" xr:uid="{00000000-0005-0000-0000-000006010000}"/>
    <cellStyle name="Accent2 4" xfId="47212" xr:uid="{00000000-0005-0000-0000-000007010000}"/>
    <cellStyle name="Accent3" xfId="21" builtinId="37" customBuiltin="1"/>
    <cellStyle name="Accent3 - 20%" xfId="341" xr:uid="{00000000-0005-0000-0000-000009010000}"/>
    <cellStyle name="Accent3 - 40%" xfId="342" xr:uid="{00000000-0005-0000-0000-00000A010000}"/>
    <cellStyle name="Accent3 - 60%" xfId="343" xr:uid="{00000000-0005-0000-0000-00000B010000}"/>
    <cellStyle name="Accent3 2" xfId="684" xr:uid="{00000000-0005-0000-0000-00000C010000}"/>
    <cellStyle name="Accent3 2 2" xfId="1075" xr:uid="{00000000-0005-0000-0000-00000D010000}"/>
    <cellStyle name="Accent3 2 2 2" xfId="47179" xr:uid="{00000000-0005-0000-0000-00000E010000}"/>
    <cellStyle name="Accent3 2 3" xfId="31998" xr:uid="{00000000-0005-0000-0000-00000F010000}"/>
    <cellStyle name="Accent3 2 4" xfId="877" xr:uid="{00000000-0005-0000-0000-000010010000}"/>
    <cellStyle name="Accent3 3" xfId="31895" xr:uid="{00000000-0005-0000-0000-000011010000}"/>
    <cellStyle name="Accent3 3 2" xfId="47184" xr:uid="{00000000-0005-0000-0000-000012010000}"/>
    <cellStyle name="Accent3 4" xfId="47211" xr:uid="{00000000-0005-0000-0000-000013010000}"/>
    <cellStyle name="Accent4" xfId="22" builtinId="41" customBuiltin="1"/>
    <cellStyle name="Accent4 - 20%" xfId="344" xr:uid="{00000000-0005-0000-0000-000015010000}"/>
    <cellStyle name="Accent4 - 40%" xfId="345" xr:uid="{00000000-0005-0000-0000-000016010000}"/>
    <cellStyle name="Accent4 - 60%" xfId="346" xr:uid="{00000000-0005-0000-0000-000017010000}"/>
    <cellStyle name="Accent4 2" xfId="685" xr:uid="{00000000-0005-0000-0000-000018010000}"/>
    <cellStyle name="Accent4 2 10" xfId="878" xr:uid="{00000000-0005-0000-0000-000019010000}"/>
    <cellStyle name="Accent4 2 2" xfId="1248" xr:uid="{00000000-0005-0000-0000-00001A010000}"/>
    <cellStyle name="Accent4 2 2 2" xfId="47150" xr:uid="{00000000-0005-0000-0000-00001B010000}"/>
    <cellStyle name="Accent4 2 3" xfId="1249" xr:uid="{00000000-0005-0000-0000-00001C010000}"/>
    <cellStyle name="Accent4 2 4" xfId="1250" xr:uid="{00000000-0005-0000-0000-00001D010000}"/>
    <cellStyle name="Accent4 2 5" xfId="1251" xr:uid="{00000000-0005-0000-0000-00001E010000}"/>
    <cellStyle name="Accent4 2 6" xfId="1252" xr:uid="{00000000-0005-0000-0000-00001F010000}"/>
    <cellStyle name="Accent4 2 7" xfId="1247" xr:uid="{00000000-0005-0000-0000-000020010000}"/>
    <cellStyle name="Accent4 2 8" xfId="1076" xr:uid="{00000000-0005-0000-0000-000021010000}"/>
    <cellStyle name="Accent4 2 9" xfId="31997" xr:uid="{00000000-0005-0000-0000-000022010000}"/>
    <cellStyle name="Accent4 3" xfId="31896" xr:uid="{00000000-0005-0000-0000-000023010000}"/>
    <cellStyle name="Accent4 3 2" xfId="47235" xr:uid="{00000000-0005-0000-0000-000024010000}"/>
    <cellStyle name="Accent4 4" xfId="47210" xr:uid="{00000000-0005-0000-0000-000025010000}"/>
    <cellStyle name="Accent5" xfId="23" builtinId="45" customBuiltin="1"/>
    <cellStyle name="Accent5 - 20%" xfId="347" xr:uid="{00000000-0005-0000-0000-000027010000}"/>
    <cellStyle name="Accent5 - 40%" xfId="348" xr:uid="{00000000-0005-0000-0000-000028010000}"/>
    <cellStyle name="Accent5 - 60%" xfId="349" xr:uid="{00000000-0005-0000-0000-000029010000}"/>
    <cellStyle name="Accent5 2" xfId="686" xr:uid="{00000000-0005-0000-0000-00002A010000}"/>
    <cellStyle name="Accent5 2 2" xfId="1077" xr:uid="{00000000-0005-0000-0000-00002B010000}"/>
    <cellStyle name="Accent5 2 2 2" xfId="47157" xr:uid="{00000000-0005-0000-0000-00002C010000}"/>
    <cellStyle name="Accent5 2 3" xfId="31996" xr:uid="{00000000-0005-0000-0000-00002D010000}"/>
    <cellStyle name="Accent5 2 4" xfId="879" xr:uid="{00000000-0005-0000-0000-00002E010000}"/>
    <cellStyle name="Accent5 3" xfId="31897" xr:uid="{00000000-0005-0000-0000-00002F010000}"/>
    <cellStyle name="Accent5 3 2" xfId="47234" xr:uid="{00000000-0005-0000-0000-000030010000}"/>
    <cellStyle name="Accent5 4" xfId="47209" xr:uid="{00000000-0005-0000-0000-000031010000}"/>
    <cellStyle name="Accent6" xfId="24" builtinId="49" customBuiltin="1"/>
    <cellStyle name="Accent6 - 20%" xfId="350" xr:uid="{00000000-0005-0000-0000-000033010000}"/>
    <cellStyle name="Accent6 - 40%" xfId="351" xr:uid="{00000000-0005-0000-0000-000034010000}"/>
    <cellStyle name="Accent6 - 60%" xfId="352" xr:uid="{00000000-0005-0000-0000-000035010000}"/>
    <cellStyle name="Accent6 2" xfId="687" xr:uid="{00000000-0005-0000-0000-000036010000}"/>
    <cellStyle name="Accent6 2 2" xfId="1078" xr:uid="{00000000-0005-0000-0000-000037010000}"/>
    <cellStyle name="Accent6 2 2 2" xfId="47143" xr:uid="{00000000-0005-0000-0000-000038010000}"/>
    <cellStyle name="Accent6 2 3" xfId="31995" xr:uid="{00000000-0005-0000-0000-000039010000}"/>
    <cellStyle name="Accent6 2 4" xfId="880" xr:uid="{00000000-0005-0000-0000-00003A010000}"/>
    <cellStyle name="Accent6 3" xfId="31898" xr:uid="{00000000-0005-0000-0000-00003B010000}"/>
    <cellStyle name="Accent6 3 2" xfId="47237" xr:uid="{00000000-0005-0000-0000-00003C010000}"/>
    <cellStyle name="Accent6 4" xfId="47208" xr:uid="{00000000-0005-0000-0000-00003D010000}"/>
    <cellStyle name="Actual Date" xfId="25" xr:uid="{00000000-0005-0000-0000-00003E010000}"/>
    <cellStyle name="Actual Date 2" xfId="26" xr:uid="{00000000-0005-0000-0000-00003F010000}"/>
    <cellStyle name="Actual Date 2 2" xfId="881" xr:uid="{00000000-0005-0000-0000-000040010000}"/>
    <cellStyle name="Actual Date_2011-12 LIEE Table 1 Updated budget" xfId="27" xr:uid="{00000000-0005-0000-0000-000041010000}"/>
    <cellStyle name="ariel" xfId="488" xr:uid="{00000000-0005-0000-0000-000042010000}"/>
    <cellStyle name="Bad" xfId="28" builtinId="27" customBuiltin="1"/>
    <cellStyle name="Bad 2" xfId="688" xr:uid="{00000000-0005-0000-0000-000044010000}"/>
    <cellStyle name="Bad 2 2" xfId="1079" xr:uid="{00000000-0005-0000-0000-000045010000}"/>
    <cellStyle name="Bad 2 2 2" xfId="47167" xr:uid="{00000000-0005-0000-0000-000046010000}"/>
    <cellStyle name="Bad 2 3" xfId="31994" xr:uid="{00000000-0005-0000-0000-000047010000}"/>
    <cellStyle name="Bad 2 4" xfId="882" xr:uid="{00000000-0005-0000-0000-000048010000}"/>
    <cellStyle name="Bad 3" xfId="31899" xr:uid="{00000000-0005-0000-0000-000049010000}"/>
    <cellStyle name="Bad 3 2" xfId="47207" xr:uid="{00000000-0005-0000-0000-00004A010000}"/>
    <cellStyle name="Calculation" xfId="29" builtinId="22" customBuiltin="1"/>
    <cellStyle name="Calculation 2" xfId="689" xr:uid="{00000000-0005-0000-0000-00004C010000}"/>
    <cellStyle name="Calculation 2 10" xfId="883" xr:uid="{00000000-0005-0000-0000-00004D010000}"/>
    <cellStyle name="Calculation 2 2" xfId="1254" xr:uid="{00000000-0005-0000-0000-00004E010000}"/>
    <cellStyle name="Calculation 2 2 2" xfId="47161" xr:uid="{00000000-0005-0000-0000-00004F010000}"/>
    <cellStyle name="Calculation 2 3" xfId="1255" xr:uid="{00000000-0005-0000-0000-000050010000}"/>
    <cellStyle name="Calculation 2 4" xfId="1256" xr:uid="{00000000-0005-0000-0000-000051010000}"/>
    <cellStyle name="Calculation 2 5" xfId="1257" xr:uid="{00000000-0005-0000-0000-000052010000}"/>
    <cellStyle name="Calculation 2 6" xfId="1258" xr:uid="{00000000-0005-0000-0000-000053010000}"/>
    <cellStyle name="Calculation 2 7" xfId="1253" xr:uid="{00000000-0005-0000-0000-000054010000}"/>
    <cellStyle name="Calculation 2 8" xfId="1080" xr:uid="{00000000-0005-0000-0000-000055010000}"/>
    <cellStyle name="Calculation 2 9" xfId="31993" xr:uid="{00000000-0005-0000-0000-000056010000}"/>
    <cellStyle name="Calculation 3" xfId="31900" xr:uid="{00000000-0005-0000-0000-000057010000}"/>
    <cellStyle name="Calculation 3 2" xfId="47120" xr:uid="{00000000-0005-0000-0000-000058010000}"/>
    <cellStyle name="Check Cell" xfId="30" builtinId="23" customBuiltin="1"/>
    <cellStyle name="Check Cell 2" xfId="690" xr:uid="{00000000-0005-0000-0000-00005A010000}"/>
    <cellStyle name="Check Cell 2 2" xfId="1081" xr:uid="{00000000-0005-0000-0000-00005B010000}"/>
    <cellStyle name="Check Cell 2 2 2" xfId="47160" xr:uid="{00000000-0005-0000-0000-00005C010000}"/>
    <cellStyle name="Check Cell 2 3" xfId="31992" xr:uid="{00000000-0005-0000-0000-00005D010000}"/>
    <cellStyle name="Check Cell 2 4" xfId="884" xr:uid="{00000000-0005-0000-0000-00005E010000}"/>
    <cellStyle name="Check Cell 3" xfId="31901" xr:uid="{00000000-0005-0000-0000-00005F010000}"/>
    <cellStyle name="Check Cell 3 2" xfId="47206" xr:uid="{00000000-0005-0000-0000-000060010000}"/>
    <cellStyle name="Comma" xfId="31" builtinId="3"/>
    <cellStyle name="Comma [0] 2" xfId="32" xr:uid="{00000000-0005-0000-0000-000062010000}"/>
    <cellStyle name="Comma [0] 2 2" xfId="762" xr:uid="{00000000-0005-0000-0000-000063010000}"/>
    <cellStyle name="Comma [0] 2 3" xfId="358" xr:uid="{00000000-0005-0000-0000-000064010000}"/>
    <cellStyle name="Comma 10" xfId="481" xr:uid="{00000000-0005-0000-0000-000065010000}"/>
    <cellStyle name="Comma 10 2" xfId="1259" xr:uid="{00000000-0005-0000-0000-000066010000}"/>
    <cellStyle name="Comma 10 3" xfId="885" xr:uid="{00000000-0005-0000-0000-000067010000}"/>
    <cellStyle name="Comma 11" xfId="797" xr:uid="{00000000-0005-0000-0000-000068010000}"/>
    <cellStyle name="Comma 11 2" xfId="886" xr:uid="{00000000-0005-0000-0000-000069010000}"/>
    <cellStyle name="Comma 12" xfId="855" xr:uid="{00000000-0005-0000-0000-00006A010000}"/>
    <cellStyle name="Comma 12 2" xfId="887" xr:uid="{00000000-0005-0000-0000-00006B010000}"/>
    <cellStyle name="Comma 13" xfId="888" xr:uid="{00000000-0005-0000-0000-00006C010000}"/>
    <cellStyle name="Comma 13 2" xfId="889" xr:uid="{00000000-0005-0000-0000-00006D010000}"/>
    <cellStyle name="Comma 14" xfId="890" xr:uid="{00000000-0005-0000-0000-00006E010000}"/>
    <cellStyle name="Comma 15" xfId="891" xr:uid="{00000000-0005-0000-0000-00006F010000}"/>
    <cellStyle name="Comma 16" xfId="892" xr:uid="{00000000-0005-0000-0000-000070010000}"/>
    <cellStyle name="Comma 17" xfId="893" xr:uid="{00000000-0005-0000-0000-000071010000}"/>
    <cellStyle name="Comma 18" xfId="894" xr:uid="{00000000-0005-0000-0000-000072010000}"/>
    <cellStyle name="Comma 19" xfId="895" xr:uid="{00000000-0005-0000-0000-000073010000}"/>
    <cellStyle name="Comma 2" xfId="33" xr:uid="{00000000-0005-0000-0000-000074010000}"/>
    <cellStyle name="Comma 2 2" xfId="34" xr:uid="{00000000-0005-0000-0000-000075010000}"/>
    <cellStyle name="Comma 2 2 2" xfId="333" xr:uid="{00000000-0005-0000-0000-000076010000}"/>
    <cellStyle name="Comma 2 2 3" xfId="1260" xr:uid="{00000000-0005-0000-0000-000077010000}"/>
    <cellStyle name="Comma 2 2 3 10" xfId="6747" xr:uid="{00000000-0005-0000-0000-000078010000}"/>
    <cellStyle name="Comma 2 2 3 10 2" xfId="37075" xr:uid="{00000000-0005-0000-0000-000079010000}"/>
    <cellStyle name="Comma 2 2 3 10 3" xfId="21851" xr:uid="{00000000-0005-0000-0000-00007A010000}"/>
    <cellStyle name="Comma 2 2 3 11" xfId="32064" xr:uid="{00000000-0005-0000-0000-00007B010000}"/>
    <cellStyle name="Comma 2 2 3 12" xfId="16836" xr:uid="{00000000-0005-0000-0000-00007C010000}"/>
    <cellStyle name="Comma 2 2 3 13" xfId="47258" xr:uid="{00000000-0005-0000-0000-00007D010000}"/>
    <cellStyle name="Comma 2 2 3 2" xfId="1711" xr:uid="{00000000-0005-0000-0000-00007E010000}"/>
    <cellStyle name="Comma 2 2 3 2 10" xfId="32118" xr:uid="{00000000-0005-0000-0000-00007F010000}"/>
    <cellStyle name="Comma 2 2 3 2 11" xfId="16890" xr:uid="{00000000-0005-0000-0000-000080010000}"/>
    <cellStyle name="Comma 2 2 3 2 2" xfId="1819" xr:uid="{00000000-0005-0000-0000-000081010000}"/>
    <cellStyle name="Comma 2 2 3 2 2 10" xfId="16994" xr:uid="{00000000-0005-0000-0000-000082010000}"/>
    <cellStyle name="Comma 2 2 3 2 2 2" xfId="2036" xr:uid="{00000000-0005-0000-0000-000083010000}"/>
    <cellStyle name="Comma 2 2 3 2 2 2 2" xfId="2457" xr:uid="{00000000-0005-0000-0000-000084010000}"/>
    <cellStyle name="Comma 2 2 3 2 2 2 2 2" xfId="3296" xr:uid="{00000000-0005-0000-0000-000085010000}"/>
    <cellStyle name="Comma 2 2 3 2 2 2 2 2 2" xfId="4986" xr:uid="{00000000-0005-0000-0000-000086010000}"/>
    <cellStyle name="Comma 2 2 3 2 2 2 2 2 2 2" xfId="15059" xr:uid="{00000000-0005-0000-0000-000087010000}"/>
    <cellStyle name="Comma 2 2 3 2 2 2 2 2 2 2 2" xfId="45381" xr:uid="{00000000-0005-0000-0000-000088010000}"/>
    <cellStyle name="Comma 2 2 3 2 2 2 2 2 2 2 3" xfId="30157" xr:uid="{00000000-0005-0000-0000-000089010000}"/>
    <cellStyle name="Comma 2 2 3 2 2 2 2 2 2 3" xfId="10039" xr:uid="{00000000-0005-0000-0000-00008A010000}"/>
    <cellStyle name="Comma 2 2 3 2 2 2 2 2 2 3 2" xfId="40364" xr:uid="{00000000-0005-0000-0000-00008B010000}"/>
    <cellStyle name="Comma 2 2 3 2 2 2 2 2 2 3 3" xfId="25140" xr:uid="{00000000-0005-0000-0000-00008C010000}"/>
    <cellStyle name="Comma 2 2 3 2 2 2 2 2 2 4" xfId="35351" xr:uid="{00000000-0005-0000-0000-00008D010000}"/>
    <cellStyle name="Comma 2 2 3 2 2 2 2 2 2 5" xfId="20127" xr:uid="{00000000-0005-0000-0000-00008E010000}"/>
    <cellStyle name="Comma 2 2 3 2 2 2 2 2 3" xfId="6678" xr:uid="{00000000-0005-0000-0000-00008F010000}"/>
    <cellStyle name="Comma 2 2 3 2 2 2 2 2 3 2" xfId="16730" xr:uid="{00000000-0005-0000-0000-000090010000}"/>
    <cellStyle name="Comma 2 2 3 2 2 2 2 2 3 2 2" xfId="47052" xr:uid="{00000000-0005-0000-0000-000091010000}"/>
    <cellStyle name="Comma 2 2 3 2 2 2 2 2 3 2 3" xfId="31828" xr:uid="{00000000-0005-0000-0000-000092010000}"/>
    <cellStyle name="Comma 2 2 3 2 2 2 2 2 3 3" xfId="11710" xr:uid="{00000000-0005-0000-0000-000093010000}"/>
    <cellStyle name="Comma 2 2 3 2 2 2 2 2 3 3 2" xfId="42035" xr:uid="{00000000-0005-0000-0000-000094010000}"/>
    <cellStyle name="Comma 2 2 3 2 2 2 2 2 3 3 3" xfId="26811" xr:uid="{00000000-0005-0000-0000-000095010000}"/>
    <cellStyle name="Comma 2 2 3 2 2 2 2 2 3 4" xfId="37022" xr:uid="{00000000-0005-0000-0000-000096010000}"/>
    <cellStyle name="Comma 2 2 3 2 2 2 2 2 3 5" xfId="21798" xr:uid="{00000000-0005-0000-0000-000097010000}"/>
    <cellStyle name="Comma 2 2 3 2 2 2 2 2 4" xfId="13388" xr:uid="{00000000-0005-0000-0000-000098010000}"/>
    <cellStyle name="Comma 2 2 3 2 2 2 2 2 4 2" xfId="43710" xr:uid="{00000000-0005-0000-0000-000099010000}"/>
    <cellStyle name="Comma 2 2 3 2 2 2 2 2 4 3" xfId="28486" xr:uid="{00000000-0005-0000-0000-00009A010000}"/>
    <cellStyle name="Comma 2 2 3 2 2 2 2 2 5" xfId="8367" xr:uid="{00000000-0005-0000-0000-00009B010000}"/>
    <cellStyle name="Comma 2 2 3 2 2 2 2 2 5 2" xfId="38693" xr:uid="{00000000-0005-0000-0000-00009C010000}"/>
    <cellStyle name="Comma 2 2 3 2 2 2 2 2 5 3" xfId="23469" xr:uid="{00000000-0005-0000-0000-00009D010000}"/>
    <cellStyle name="Comma 2 2 3 2 2 2 2 2 6" xfId="33681" xr:uid="{00000000-0005-0000-0000-00009E010000}"/>
    <cellStyle name="Comma 2 2 3 2 2 2 2 2 7" xfId="18456" xr:uid="{00000000-0005-0000-0000-00009F010000}"/>
    <cellStyle name="Comma 2 2 3 2 2 2 2 3" xfId="4149" xr:uid="{00000000-0005-0000-0000-0000A0010000}"/>
    <cellStyle name="Comma 2 2 3 2 2 2 2 3 2" xfId="14223" xr:uid="{00000000-0005-0000-0000-0000A1010000}"/>
    <cellStyle name="Comma 2 2 3 2 2 2 2 3 2 2" xfId="44545" xr:uid="{00000000-0005-0000-0000-0000A2010000}"/>
    <cellStyle name="Comma 2 2 3 2 2 2 2 3 2 3" xfId="29321" xr:uid="{00000000-0005-0000-0000-0000A3010000}"/>
    <cellStyle name="Comma 2 2 3 2 2 2 2 3 3" xfId="9203" xr:uid="{00000000-0005-0000-0000-0000A4010000}"/>
    <cellStyle name="Comma 2 2 3 2 2 2 2 3 3 2" xfId="39528" xr:uid="{00000000-0005-0000-0000-0000A5010000}"/>
    <cellStyle name="Comma 2 2 3 2 2 2 2 3 3 3" xfId="24304" xr:uid="{00000000-0005-0000-0000-0000A6010000}"/>
    <cellStyle name="Comma 2 2 3 2 2 2 2 3 4" xfId="34515" xr:uid="{00000000-0005-0000-0000-0000A7010000}"/>
    <cellStyle name="Comma 2 2 3 2 2 2 2 3 5" xfId="19291" xr:uid="{00000000-0005-0000-0000-0000A8010000}"/>
    <cellStyle name="Comma 2 2 3 2 2 2 2 4" xfId="5842" xr:uid="{00000000-0005-0000-0000-0000A9010000}"/>
    <cellStyle name="Comma 2 2 3 2 2 2 2 4 2" xfId="15894" xr:uid="{00000000-0005-0000-0000-0000AA010000}"/>
    <cellStyle name="Comma 2 2 3 2 2 2 2 4 2 2" xfId="46216" xr:uid="{00000000-0005-0000-0000-0000AB010000}"/>
    <cellStyle name="Comma 2 2 3 2 2 2 2 4 2 3" xfId="30992" xr:uid="{00000000-0005-0000-0000-0000AC010000}"/>
    <cellStyle name="Comma 2 2 3 2 2 2 2 4 3" xfId="10874" xr:uid="{00000000-0005-0000-0000-0000AD010000}"/>
    <cellStyle name="Comma 2 2 3 2 2 2 2 4 3 2" xfId="41199" xr:uid="{00000000-0005-0000-0000-0000AE010000}"/>
    <cellStyle name="Comma 2 2 3 2 2 2 2 4 3 3" xfId="25975" xr:uid="{00000000-0005-0000-0000-0000AF010000}"/>
    <cellStyle name="Comma 2 2 3 2 2 2 2 4 4" xfId="36186" xr:uid="{00000000-0005-0000-0000-0000B0010000}"/>
    <cellStyle name="Comma 2 2 3 2 2 2 2 4 5" xfId="20962" xr:uid="{00000000-0005-0000-0000-0000B1010000}"/>
    <cellStyle name="Comma 2 2 3 2 2 2 2 5" xfId="12552" xr:uid="{00000000-0005-0000-0000-0000B2010000}"/>
    <cellStyle name="Comma 2 2 3 2 2 2 2 5 2" xfId="42874" xr:uid="{00000000-0005-0000-0000-0000B3010000}"/>
    <cellStyle name="Comma 2 2 3 2 2 2 2 5 3" xfId="27650" xr:uid="{00000000-0005-0000-0000-0000B4010000}"/>
    <cellStyle name="Comma 2 2 3 2 2 2 2 6" xfId="7531" xr:uid="{00000000-0005-0000-0000-0000B5010000}"/>
    <cellStyle name="Comma 2 2 3 2 2 2 2 6 2" xfId="37857" xr:uid="{00000000-0005-0000-0000-0000B6010000}"/>
    <cellStyle name="Comma 2 2 3 2 2 2 2 6 3" xfId="22633" xr:uid="{00000000-0005-0000-0000-0000B7010000}"/>
    <cellStyle name="Comma 2 2 3 2 2 2 2 7" xfId="32845" xr:uid="{00000000-0005-0000-0000-0000B8010000}"/>
    <cellStyle name="Comma 2 2 3 2 2 2 2 8" xfId="17620" xr:uid="{00000000-0005-0000-0000-0000B9010000}"/>
    <cellStyle name="Comma 2 2 3 2 2 2 3" xfId="2878" xr:uid="{00000000-0005-0000-0000-0000BA010000}"/>
    <cellStyle name="Comma 2 2 3 2 2 2 3 2" xfId="4568" xr:uid="{00000000-0005-0000-0000-0000BB010000}"/>
    <cellStyle name="Comma 2 2 3 2 2 2 3 2 2" xfId="14641" xr:uid="{00000000-0005-0000-0000-0000BC010000}"/>
    <cellStyle name="Comma 2 2 3 2 2 2 3 2 2 2" xfId="44963" xr:uid="{00000000-0005-0000-0000-0000BD010000}"/>
    <cellStyle name="Comma 2 2 3 2 2 2 3 2 2 3" xfId="29739" xr:uid="{00000000-0005-0000-0000-0000BE010000}"/>
    <cellStyle name="Comma 2 2 3 2 2 2 3 2 3" xfId="9621" xr:uid="{00000000-0005-0000-0000-0000BF010000}"/>
    <cellStyle name="Comma 2 2 3 2 2 2 3 2 3 2" xfId="39946" xr:uid="{00000000-0005-0000-0000-0000C0010000}"/>
    <cellStyle name="Comma 2 2 3 2 2 2 3 2 3 3" xfId="24722" xr:uid="{00000000-0005-0000-0000-0000C1010000}"/>
    <cellStyle name="Comma 2 2 3 2 2 2 3 2 4" xfId="34933" xr:uid="{00000000-0005-0000-0000-0000C2010000}"/>
    <cellStyle name="Comma 2 2 3 2 2 2 3 2 5" xfId="19709" xr:uid="{00000000-0005-0000-0000-0000C3010000}"/>
    <cellStyle name="Comma 2 2 3 2 2 2 3 3" xfId="6260" xr:uid="{00000000-0005-0000-0000-0000C4010000}"/>
    <cellStyle name="Comma 2 2 3 2 2 2 3 3 2" xfId="16312" xr:uid="{00000000-0005-0000-0000-0000C5010000}"/>
    <cellStyle name="Comma 2 2 3 2 2 2 3 3 2 2" xfId="46634" xr:uid="{00000000-0005-0000-0000-0000C6010000}"/>
    <cellStyle name="Comma 2 2 3 2 2 2 3 3 2 3" xfId="31410" xr:uid="{00000000-0005-0000-0000-0000C7010000}"/>
    <cellStyle name="Comma 2 2 3 2 2 2 3 3 3" xfId="11292" xr:uid="{00000000-0005-0000-0000-0000C8010000}"/>
    <cellStyle name="Comma 2 2 3 2 2 2 3 3 3 2" xfId="41617" xr:uid="{00000000-0005-0000-0000-0000C9010000}"/>
    <cellStyle name="Comma 2 2 3 2 2 2 3 3 3 3" xfId="26393" xr:uid="{00000000-0005-0000-0000-0000CA010000}"/>
    <cellStyle name="Comma 2 2 3 2 2 2 3 3 4" xfId="36604" xr:uid="{00000000-0005-0000-0000-0000CB010000}"/>
    <cellStyle name="Comma 2 2 3 2 2 2 3 3 5" xfId="21380" xr:uid="{00000000-0005-0000-0000-0000CC010000}"/>
    <cellStyle name="Comma 2 2 3 2 2 2 3 4" xfId="12970" xr:uid="{00000000-0005-0000-0000-0000CD010000}"/>
    <cellStyle name="Comma 2 2 3 2 2 2 3 4 2" xfId="43292" xr:uid="{00000000-0005-0000-0000-0000CE010000}"/>
    <cellStyle name="Comma 2 2 3 2 2 2 3 4 3" xfId="28068" xr:uid="{00000000-0005-0000-0000-0000CF010000}"/>
    <cellStyle name="Comma 2 2 3 2 2 2 3 5" xfId="7949" xr:uid="{00000000-0005-0000-0000-0000D0010000}"/>
    <cellStyle name="Comma 2 2 3 2 2 2 3 5 2" xfId="38275" xr:uid="{00000000-0005-0000-0000-0000D1010000}"/>
    <cellStyle name="Comma 2 2 3 2 2 2 3 5 3" xfId="23051" xr:uid="{00000000-0005-0000-0000-0000D2010000}"/>
    <cellStyle name="Comma 2 2 3 2 2 2 3 6" xfId="33263" xr:uid="{00000000-0005-0000-0000-0000D3010000}"/>
    <cellStyle name="Comma 2 2 3 2 2 2 3 7" xfId="18038" xr:uid="{00000000-0005-0000-0000-0000D4010000}"/>
    <cellStyle name="Comma 2 2 3 2 2 2 4" xfId="3731" xr:uid="{00000000-0005-0000-0000-0000D5010000}"/>
    <cellStyle name="Comma 2 2 3 2 2 2 4 2" xfId="13805" xr:uid="{00000000-0005-0000-0000-0000D6010000}"/>
    <cellStyle name="Comma 2 2 3 2 2 2 4 2 2" xfId="44127" xr:uid="{00000000-0005-0000-0000-0000D7010000}"/>
    <cellStyle name="Comma 2 2 3 2 2 2 4 2 3" xfId="28903" xr:uid="{00000000-0005-0000-0000-0000D8010000}"/>
    <cellStyle name="Comma 2 2 3 2 2 2 4 3" xfId="8785" xr:uid="{00000000-0005-0000-0000-0000D9010000}"/>
    <cellStyle name="Comma 2 2 3 2 2 2 4 3 2" xfId="39110" xr:uid="{00000000-0005-0000-0000-0000DA010000}"/>
    <cellStyle name="Comma 2 2 3 2 2 2 4 3 3" xfId="23886" xr:uid="{00000000-0005-0000-0000-0000DB010000}"/>
    <cellStyle name="Comma 2 2 3 2 2 2 4 4" xfId="34097" xr:uid="{00000000-0005-0000-0000-0000DC010000}"/>
    <cellStyle name="Comma 2 2 3 2 2 2 4 5" xfId="18873" xr:uid="{00000000-0005-0000-0000-0000DD010000}"/>
    <cellStyle name="Comma 2 2 3 2 2 2 5" xfId="5424" xr:uid="{00000000-0005-0000-0000-0000DE010000}"/>
    <cellStyle name="Comma 2 2 3 2 2 2 5 2" xfId="15476" xr:uid="{00000000-0005-0000-0000-0000DF010000}"/>
    <cellStyle name="Comma 2 2 3 2 2 2 5 2 2" xfId="45798" xr:uid="{00000000-0005-0000-0000-0000E0010000}"/>
    <cellStyle name="Comma 2 2 3 2 2 2 5 2 3" xfId="30574" xr:uid="{00000000-0005-0000-0000-0000E1010000}"/>
    <cellStyle name="Comma 2 2 3 2 2 2 5 3" xfId="10456" xr:uid="{00000000-0005-0000-0000-0000E2010000}"/>
    <cellStyle name="Comma 2 2 3 2 2 2 5 3 2" xfId="40781" xr:uid="{00000000-0005-0000-0000-0000E3010000}"/>
    <cellStyle name="Comma 2 2 3 2 2 2 5 3 3" xfId="25557" xr:uid="{00000000-0005-0000-0000-0000E4010000}"/>
    <cellStyle name="Comma 2 2 3 2 2 2 5 4" xfId="35768" xr:uid="{00000000-0005-0000-0000-0000E5010000}"/>
    <cellStyle name="Comma 2 2 3 2 2 2 5 5" xfId="20544" xr:uid="{00000000-0005-0000-0000-0000E6010000}"/>
    <cellStyle name="Comma 2 2 3 2 2 2 6" xfId="12134" xr:uid="{00000000-0005-0000-0000-0000E7010000}"/>
    <cellStyle name="Comma 2 2 3 2 2 2 6 2" xfId="42456" xr:uid="{00000000-0005-0000-0000-0000E8010000}"/>
    <cellStyle name="Comma 2 2 3 2 2 2 6 3" xfId="27232" xr:uid="{00000000-0005-0000-0000-0000E9010000}"/>
    <cellStyle name="Comma 2 2 3 2 2 2 7" xfId="7113" xr:uid="{00000000-0005-0000-0000-0000EA010000}"/>
    <cellStyle name="Comma 2 2 3 2 2 2 7 2" xfId="37439" xr:uid="{00000000-0005-0000-0000-0000EB010000}"/>
    <cellStyle name="Comma 2 2 3 2 2 2 7 3" xfId="22215" xr:uid="{00000000-0005-0000-0000-0000EC010000}"/>
    <cellStyle name="Comma 2 2 3 2 2 2 8" xfId="32427" xr:uid="{00000000-0005-0000-0000-0000ED010000}"/>
    <cellStyle name="Comma 2 2 3 2 2 2 9" xfId="17202" xr:uid="{00000000-0005-0000-0000-0000EE010000}"/>
    <cellStyle name="Comma 2 2 3 2 2 3" xfId="2249" xr:uid="{00000000-0005-0000-0000-0000EF010000}"/>
    <cellStyle name="Comma 2 2 3 2 2 3 2" xfId="3088" xr:uid="{00000000-0005-0000-0000-0000F0010000}"/>
    <cellStyle name="Comma 2 2 3 2 2 3 2 2" xfId="4778" xr:uid="{00000000-0005-0000-0000-0000F1010000}"/>
    <cellStyle name="Comma 2 2 3 2 2 3 2 2 2" xfId="14851" xr:uid="{00000000-0005-0000-0000-0000F2010000}"/>
    <cellStyle name="Comma 2 2 3 2 2 3 2 2 2 2" xfId="45173" xr:uid="{00000000-0005-0000-0000-0000F3010000}"/>
    <cellStyle name="Comma 2 2 3 2 2 3 2 2 2 3" xfId="29949" xr:uid="{00000000-0005-0000-0000-0000F4010000}"/>
    <cellStyle name="Comma 2 2 3 2 2 3 2 2 3" xfId="9831" xr:uid="{00000000-0005-0000-0000-0000F5010000}"/>
    <cellStyle name="Comma 2 2 3 2 2 3 2 2 3 2" xfId="40156" xr:uid="{00000000-0005-0000-0000-0000F6010000}"/>
    <cellStyle name="Comma 2 2 3 2 2 3 2 2 3 3" xfId="24932" xr:uid="{00000000-0005-0000-0000-0000F7010000}"/>
    <cellStyle name="Comma 2 2 3 2 2 3 2 2 4" xfId="35143" xr:uid="{00000000-0005-0000-0000-0000F8010000}"/>
    <cellStyle name="Comma 2 2 3 2 2 3 2 2 5" xfId="19919" xr:uid="{00000000-0005-0000-0000-0000F9010000}"/>
    <cellStyle name="Comma 2 2 3 2 2 3 2 3" xfId="6470" xr:uid="{00000000-0005-0000-0000-0000FA010000}"/>
    <cellStyle name="Comma 2 2 3 2 2 3 2 3 2" xfId="16522" xr:uid="{00000000-0005-0000-0000-0000FB010000}"/>
    <cellStyle name="Comma 2 2 3 2 2 3 2 3 2 2" xfId="46844" xr:uid="{00000000-0005-0000-0000-0000FC010000}"/>
    <cellStyle name="Comma 2 2 3 2 2 3 2 3 2 3" xfId="31620" xr:uid="{00000000-0005-0000-0000-0000FD010000}"/>
    <cellStyle name="Comma 2 2 3 2 2 3 2 3 3" xfId="11502" xr:uid="{00000000-0005-0000-0000-0000FE010000}"/>
    <cellStyle name="Comma 2 2 3 2 2 3 2 3 3 2" xfId="41827" xr:uid="{00000000-0005-0000-0000-0000FF010000}"/>
    <cellStyle name="Comma 2 2 3 2 2 3 2 3 3 3" xfId="26603" xr:uid="{00000000-0005-0000-0000-000000020000}"/>
    <cellStyle name="Comma 2 2 3 2 2 3 2 3 4" xfId="36814" xr:uid="{00000000-0005-0000-0000-000001020000}"/>
    <cellStyle name="Comma 2 2 3 2 2 3 2 3 5" xfId="21590" xr:uid="{00000000-0005-0000-0000-000002020000}"/>
    <cellStyle name="Comma 2 2 3 2 2 3 2 4" xfId="13180" xr:uid="{00000000-0005-0000-0000-000003020000}"/>
    <cellStyle name="Comma 2 2 3 2 2 3 2 4 2" xfId="43502" xr:uid="{00000000-0005-0000-0000-000004020000}"/>
    <cellStyle name="Comma 2 2 3 2 2 3 2 4 3" xfId="28278" xr:uid="{00000000-0005-0000-0000-000005020000}"/>
    <cellStyle name="Comma 2 2 3 2 2 3 2 5" xfId="8159" xr:uid="{00000000-0005-0000-0000-000006020000}"/>
    <cellStyle name="Comma 2 2 3 2 2 3 2 5 2" xfId="38485" xr:uid="{00000000-0005-0000-0000-000007020000}"/>
    <cellStyle name="Comma 2 2 3 2 2 3 2 5 3" xfId="23261" xr:uid="{00000000-0005-0000-0000-000008020000}"/>
    <cellStyle name="Comma 2 2 3 2 2 3 2 6" xfId="33473" xr:uid="{00000000-0005-0000-0000-000009020000}"/>
    <cellStyle name="Comma 2 2 3 2 2 3 2 7" xfId="18248" xr:uid="{00000000-0005-0000-0000-00000A020000}"/>
    <cellStyle name="Comma 2 2 3 2 2 3 3" xfId="3941" xr:uid="{00000000-0005-0000-0000-00000B020000}"/>
    <cellStyle name="Comma 2 2 3 2 2 3 3 2" xfId="14015" xr:uid="{00000000-0005-0000-0000-00000C020000}"/>
    <cellStyle name="Comma 2 2 3 2 2 3 3 2 2" xfId="44337" xr:uid="{00000000-0005-0000-0000-00000D020000}"/>
    <cellStyle name="Comma 2 2 3 2 2 3 3 2 3" xfId="29113" xr:uid="{00000000-0005-0000-0000-00000E020000}"/>
    <cellStyle name="Comma 2 2 3 2 2 3 3 3" xfId="8995" xr:uid="{00000000-0005-0000-0000-00000F020000}"/>
    <cellStyle name="Comma 2 2 3 2 2 3 3 3 2" xfId="39320" xr:uid="{00000000-0005-0000-0000-000010020000}"/>
    <cellStyle name="Comma 2 2 3 2 2 3 3 3 3" xfId="24096" xr:uid="{00000000-0005-0000-0000-000011020000}"/>
    <cellStyle name="Comma 2 2 3 2 2 3 3 4" xfId="34307" xr:uid="{00000000-0005-0000-0000-000012020000}"/>
    <cellStyle name="Comma 2 2 3 2 2 3 3 5" xfId="19083" xr:uid="{00000000-0005-0000-0000-000013020000}"/>
    <cellStyle name="Comma 2 2 3 2 2 3 4" xfId="5634" xr:uid="{00000000-0005-0000-0000-000014020000}"/>
    <cellStyle name="Comma 2 2 3 2 2 3 4 2" xfId="15686" xr:uid="{00000000-0005-0000-0000-000015020000}"/>
    <cellStyle name="Comma 2 2 3 2 2 3 4 2 2" xfId="46008" xr:uid="{00000000-0005-0000-0000-000016020000}"/>
    <cellStyle name="Comma 2 2 3 2 2 3 4 2 3" xfId="30784" xr:uid="{00000000-0005-0000-0000-000017020000}"/>
    <cellStyle name="Comma 2 2 3 2 2 3 4 3" xfId="10666" xr:uid="{00000000-0005-0000-0000-000018020000}"/>
    <cellStyle name="Comma 2 2 3 2 2 3 4 3 2" xfId="40991" xr:uid="{00000000-0005-0000-0000-000019020000}"/>
    <cellStyle name="Comma 2 2 3 2 2 3 4 3 3" xfId="25767" xr:uid="{00000000-0005-0000-0000-00001A020000}"/>
    <cellStyle name="Comma 2 2 3 2 2 3 4 4" xfId="35978" xr:uid="{00000000-0005-0000-0000-00001B020000}"/>
    <cellStyle name="Comma 2 2 3 2 2 3 4 5" xfId="20754" xr:uid="{00000000-0005-0000-0000-00001C020000}"/>
    <cellStyle name="Comma 2 2 3 2 2 3 5" xfId="12344" xr:uid="{00000000-0005-0000-0000-00001D020000}"/>
    <cellStyle name="Comma 2 2 3 2 2 3 5 2" xfId="42666" xr:uid="{00000000-0005-0000-0000-00001E020000}"/>
    <cellStyle name="Comma 2 2 3 2 2 3 5 3" xfId="27442" xr:uid="{00000000-0005-0000-0000-00001F020000}"/>
    <cellStyle name="Comma 2 2 3 2 2 3 6" xfId="7323" xr:uid="{00000000-0005-0000-0000-000020020000}"/>
    <cellStyle name="Comma 2 2 3 2 2 3 6 2" xfId="37649" xr:uid="{00000000-0005-0000-0000-000021020000}"/>
    <cellStyle name="Comma 2 2 3 2 2 3 6 3" xfId="22425" xr:uid="{00000000-0005-0000-0000-000022020000}"/>
    <cellStyle name="Comma 2 2 3 2 2 3 7" xfId="32637" xr:uid="{00000000-0005-0000-0000-000023020000}"/>
    <cellStyle name="Comma 2 2 3 2 2 3 8" xfId="17412" xr:uid="{00000000-0005-0000-0000-000024020000}"/>
    <cellStyle name="Comma 2 2 3 2 2 4" xfId="2670" xr:uid="{00000000-0005-0000-0000-000025020000}"/>
    <cellStyle name="Comma 2 2 3 2 2 4 2" xfId="4360" xr:uid="{00000000-0005-0000-0000-000026020000}"/>
    <cellStyle name="Comma 2 2 3 2 2 4 2 2" xfId="14433" xr:uid="{00000000-0005-0000-0000-000027020000}"/>
    <cellStyle name="Comma 2 2 3 2 2 4 2 2 2" xfId="44755" xr:uid="{00000000-0005-0000-0000-000028020000}"/>
    <cellStyle name="Comma 2 2 3 2 2 4 2 2 3" xfId="29531" xr:uid="{00000000-0005-0000-0000-000029020000}"/>
    <cellStyle name="Comma 2 2 3 2 2 4 2 3" xfId="9413" xr:uid="{00000000-0005-0000-0000-00002A020000}"/>
    <cellStyle name="Comma 2 2 3 2 2 4 2 3 2" xfId="39738" xr:uid="{00000000-0005-0000-0000-00002B020000}"/>
    <cellStyle name="Comma 2 2 3 2 2 4 2 3 3" xfId="24514" xr:uid="{00000000-0005-0000-0000-00002C020000}"/>
    <cellStyle name="Comma 2 2 3 2 2 4 2 4" xfId="34725" xr:uid="{00000000-0005-0000-0000-00002D020000}"/>
    <cellStyle name="Comma 2 2 3 2 2 4 2 5" xfId="19501" xr:uid="{00000000-0005-0000-0000-00002E020000}"/>
    <cellStyle name="Comma 2 2 3 2 2 4 3" xfId="6052" xr:uid="{00000000-0005-0000-0000-00002F020000}"/>
    <cellStyle name="Comma 2 2 3 2 2 4 3 2" xfId="16104" xr:uid="{00000000-0005-0000-0000-000030020000}"/>
    <cellStyle name="Comma 2 2 3 2 2 4 3 2 2" xfId="46426" xr:uid="{00000000-0005-0000-0000-000031020000}"/>
    <cellStyle name="Comma 2 2 3 2 2 4 3 2 3" xfId="31202" xr:uid="{00000000-0005-0000-0000-000032020000}"/>
    <cellStyle name="Comma 2 2 3 2 2 4 3 3" xfId="11084" xr:uid="{00000000-0005-0000-0000-000033020000}"/>
    <cellStyle name="Comma 2 2 3 2 2 4 3 3 2" xfId="41409" xr:uid="{00000000-0005-0000-0000-000034020000}"/>
    <cellStyle name="Comma 2 2 3 2 2 4 3 3 3" xfId="26185" xr:uid="{00000000-0005-0000-0000-000035020000}"/>
    <cellStyle name="Comma 2 2 3 2 2 4 3 4" xfId="36396" xr:uid="{00000000-0005-0000-0000-000036020000}"/>
    <cellStyle name="Comma 2 2 3 2 2 4 3 5" xfId="21172" xr:uid="{00000000-0005-0000-0000-000037020000}"/>
    <cellStyle name="Comma 2 2 3 2 2 4 4" xfId="12762" xr:uid="{00000000-0005-0000-0000-000038020000}"/>
    <cellStyle name="Comma 2 2 3 2 2 4 4 2" xfId="43084" xr:uid="{00000000-0005-0000-0000-000039020000}"/>
    <cellStyle name="Comma 2 2 3 2 2 4 4 3" xfId="27860" xr:uid="{00000000-0005-0000-0000-00003A020000}"/>
    <cellStyle name="Comma 2 2 3 2 2 4 5" xfId="7741" xr:uid="{00000000-0005-0000-0000-00003B020000}"/>
    <cellStyle name="Comma 2 2 3 2 2 4 5 2" xfId="38067" xr:uid="{00000000-0005-0000-0000-00003C020000}"/>
    <cellStyle name="Comma 2 2 3 2 2 4 5 3" xfId="22843" xr:uid="{00000000-0005-0000-0000-00003D020000}"/>
    <cellStyle name="Comma 2 2 3 2 2 4 6" xfId="33055" xr:uid="{00000000-0005-0000-0000-00003E020000}"/>
    <cellStyle name="Comma 2 2 3 2 2 4 7" xfId="17830" xr:uid="{00000000-0005-0000-0000-00003F020000}"/>
    <cellStyle name="Comma 2 2 3 2 2 5" xfId="3523" xr:uid="{00000000-0005-0000-0000-000040020000}"/>
    <cellStyle name="Comma 2 2 3 2 2 5 2" xfId="13597" xr:uid="{00000000-0005-0000-0000-000041020000}"/>
    <cellStyle name="Comma 2 2 3 2 2 5 2 2" xfId="43919" xr:uid="{00000000-0005-0000-0000-000042020000}"/>
    <cellStyle name="Comma 2 2 3 2 2 5 2 3" xfId="28695" xr:uid="{00000000-0005-0000-0000-000043020000}"/>
    <cellStyle name="Comma 2 2 3 2 2 5 3" xfId="8577" xr:uid="{00000000-0005-0000-0000-000044020000}"/>
    <cellStyle name="Comma 2 2 3 2 2 5 3 2" xfId="38902" xr:uid="{00000000-0005-0000-0000-000045020000}"/>
    <cellStyle name="Comma 2 2 3 2 2 5 3 3" xfId="23678" xr:uid="{00000000-0005-0000-0000-000046020000}"/>
    <cellStyle name="Comma 2 2 3 2 2 5 4" xfId="33889" xr:uid="{00000000-0005-0000-0000-000047020000}"/>
    <cellStyle name="Comma 2 2 3 2 2 5 5" xfId="18665" xr:uid="{00000000-0005-0000-0000-000048020000}"/>
    <cellStyle name="Comma 2 2 3 2 2 6" xfId="5216" xr:uid="{00000000-0005-0000-0000-000049020000}"/>
    <cellStyle name="Comma 2 2 3 2 2 6 2" xfId="15268" xr:uid="{00000000-0005-0000-0000-00004A020000}"/>
    <cellStyle name="Comma 2 2 3 2 2 6 2 2" xfId="45590" xr:uid="{00000000-0005-0000-0000-00004B020000}"/>
    <cellStyle name="Comma 2 2 3 2 2 6 2 3" xfId="30366" xr:uid="{00000000-0005-0000-0000-00004C020000}"/>
    <cellStyle name="Comma 2 2 3 2 2 6 3" xfId="10248" xr:uid="{00000000-0005-0000-0000-00004D020000}"/>
    <cellStyle name="Comma 2 2 3 2 2 6 3 2" xfId="40573" xr:uid="{00000000-0005-0000-0000-00004E020000}"/>
    <cellStyle name="Comma 2 2 3 2 2 6 3 3" xfId="25349" xr:uid="{00000000-0005-0000-0000-00004F020000}"/>
    <cellStyle name="Comma 2 2 3 2 2 6 4" xfId="35560" xr:uid="{00000000-0005-0000-0000-000050020000}"/>
    <cellStyle name="Comma 2 2 3 2 2 6 5" xfId="20336" xr:uid="{00000000-0005-0000-0000-000051020000}"/>
    <cellStyle name="Comma 2 2 3 2 2 7" xfId="11926" xr:uid="{00000000-0005-0000-0000-000052020000}"/>
    <cellStyle name="Comma 2 2 3 2 2 7 2" xfId="42248" xr:uid="{00000000-0005-0000-0000-000053020000}"/>
    <cellStyle name="Comma 2 2 3 2 2 7 3" xfId="27024" xr:uid="{00000000-0005-0000-0000-000054020000}"/>
    <cellStyle name="Comma 2 2 3 2 2 8" xfId="6905" xr:uid="{00000000-0005-0000-0000-000055020000}"/>
    <cellStyle name="Comma 2 2 3 2 2 8 2" xfId="37231" xr:uid="{00000000-0005-0000-0000-000056020000}"/>
    <cellStyle name="Comma 2 2 3 2 2 8 3" xfId="22007" xr:uid="{00000000-0005-0000-0000-000057020000}"/>
    <cellStyle name="Comma 2 2 3 2 2 9" xfId="32219" xr:uid="{00000000-0005-0000-0000-000058020000}"/>
    <cellStyle name="Comma 2 2 3 2 3" xfId="1932" xr:uid="{00000000-0005-0000-0000-000059020000}"/>
    <cellStyle name="Comma 2 2 3 2 3 2" xfId="2353" xr:uid="{00000000-0005-0000-0000-00005A020000}"/>
    <cellStyle name="Comma 2 2 3 2 3 2 2" xfId="3192" xr:uid="{00000000-0005-0000-0000-00005B020000}"/>
    <cellStyle name="Comma 2 2 3 2 3 2 2 2" xfId="4882" xr:uid="{00000000-0005-0000-0000-00005C020000}"/>
    <cellStyle name="Comma 2 2 3 2 3 2 2 2 2" xfId="14955" xr:uid="{00000000-0005-0000-0000-00005D020000}"/>
    <cellStyle name="Comma 2 2 3 2 3 2 2 2 2 2" xfId="45277" xr:uid="{00000000-0005-0000-0000-00005E020000}"/>
    <cellStyle name="Comma 2 2 3 2 3 2 2 2 2 3" xfId="30053" xr:uid="{00000000-0005-0000-0000-00005F020000}"/>
    <cellStyle name="Comma 2 2 3 2 3 2 2 2 3" xfId="9935" xr:uid="{00000000-0005-0000-0000-000060020000}"/>
    <cellStyle name="Comma 2 2 3 2 3 2 2 2 3 2" xfId="40260" xr:uid="{00000000-0005-0000-0000-000061020000}"/>
    <cellStyle name="Comma 2 2 3 2 3 2 2 2 3 3" xfId="25036" xr:uid="{00000000-0005-0000-0000-000062020000}"/>
    <cellStyle name="Comma 2 2 3 2 3 2 2 2 4" xfId="35247" xr:uid="{00000000-0005-0000-0000-000063020000}"/>
    <cellStyle name="Comma 2 2 3 2 3 2 2 2 5" xfId="20023" xr:uid="{00000000-0005-0000-0000-000064020000}"/>
    <cellStyle name="Comma 2 2 3 2 3 2 2 3" xfId="6574" xr:uid="{00000000-0005-0000-0000-000065020000}"/>
    <cellStyle name="Comma 2 2 3 2 3 2 2 3 2" xfId="16626" xr:uid="{00000000-0005-0000-0000-000066020000}"/>
    <cellStyle name="Comma 2 2 3 2 3 2 2 3 2 2" xfId="46948" xr:uid="{00000000-0005-0000-0000-000067020000}"/>
    <cellStyle name="Comma 2 2 3 2 3 2 2 3 2 3" xfId="31724" xr:uid="{00000000-0005-0000-0000-000068020000}"/>
    <cellStyle name="Comma 2 2 3 2 3 2 2 3 3" xfId="11606" xr:uid="{00000000-0005-0000-0000-000069020000}"/>
    <cellStyle name="Comma 2 2 3 2 3 2 2 3 3 2" xfId="41931" xr:uid="{00000000-0005-0000-0000-00006A020000}"/>
    <cellStyle name="Comma 2 2 3 2 3 2 2 3 3 3" xfId="26707" xr:uid="{00000000-0005-0000-0000-00006B020000}"/>
    <cellStyle name="Comma 2 2 3 2 3 2 2 3 4" xfId="36918" xr:uid="{00000000-0005-0000-0000-00006C020000}"/>
    <cellStyle name="Comma 2 2 3 2 3 2 2 3 5" xfId="21694" xr:uid="{00000000-0005-0000-0000-00006D020000}"/>
    <cellStyle name="Comma 2 2 3 2 3 2 2 4" xfId="13284" xr:uid="{00000000-0005-0000-0000-00006E020000}"/>
    <cellStyle name="Comma 2 2 3 2 3 2 2 4 2" xfId="43606" xr:uid="{00000000-0005-0000-0000-00006F020000}"/>
    <cellStyle name="Comma 2 2 3 2 3 2 2 4 3" xfId="28382" xr:uid="{00000000-0005-0000-0000-000070020000}"/>
    <cellStyle name="Comma 2 2 3 2 3 2 2 5" xfId="8263" xr:uid="{00000000-0005-0000-0000-000071020000}"/>
    <cellStyle name="Comma 2 2 3 2 3 2 2 5 2" xfId="38589" xr:uid="{00000000-0005-0000-0000-000072020000}"/>
    <cellStyle name="Comma 2 2 3 2 3 2 2 5 3" xfId="23365" xr:uid="{00000000-0005-0000-0000-000073020000}"/>
    <cellStyle name="Comma 2 2 3 2 3 2 2 6" xfId="33577" xr:uid="{00000000-0005-0000-0000-000074020000}"/>
    <cellStyle name="Comma 2 2 3 2 3 2 2 7" xfId="18352" xr:uid="{00000000-0005-0000-0000-000075020000}"/>
    <cellStyle name="Comma 2 2 3 2 3 2 3" xfId="4045" xr:uid="{00000000-0005-0000-0000-000076020000}"/>
    <cellStyle name="Comma 2 2 3 2 3 2 3 2" xfId="14119" xr:uid="{00000000-0005-0000-0000-000077020000}"/>
    <cellStyle name="Comma 2 2 3 2 3 2 3 2 2" xfId="44441" xr:uid="{00000000-0005-0000-0000-000078020000}"/>
    <cellStyle name="Comma 2 2 3 2 3 2 3 2 3" xfId="29217" xr:uid="{00000000-0005-0000-0000-000079020000}"/>
    <cellStyle name="Comma 2 2 3 2 3 2 3 3" xfId="9099" xr:uid="{00000000-0005-0000-0000-00007A020000}"/>
    <cellStyle name="Comma 2 2 3 2 3 2 3 3 2" xfId="39424" xr:uid="{00000000-0005-0000-0000-00007B020000}"/>
    <cellStyle name="Comma 2 2 3 2 3 2 3 3 3" xfId="24200" xr:uid="{00000000-0005-0000-0000-00007C020000}"/>
    <cellStyle name="Comma 2 2 3 2 3 2 3 4" xfId="34411" xr:uid="{00000000-0005-0000-0000-00007D020000}"/>
    <cellStyle name="Comma 2 2 3 2 3 2 3 5" xfId="19187" xr:uid="{00000000-0005-0000-0000-00007E020000}"/>
    <cellStyle name="Comma 2 2 3 2 3 2 4" xfId="5738" xr:uid="{00000000-0005-0000-0000-00007F020000}"/>
    <cellStyle name="Comma 2 2 3 2 3 2 4 2" xfId="15790" xr:uid="{00000000-0005-0000-0000-000080020000}"/>
    <cellStyle name="Comma 2 2 3 2 3 2 4 2 2" xfId="46112" xr:uid="{00000000-0005-0000-0000-000081020000}"/>
    <cellStyle name="Comma 2 2 3 2 3 2 4 2 3" xfId="30888" xr:uid="{00000000-0005-0000-0000-000082020000}"/>
    <cellStyle name="Comma 2 2 3 2 3 2 4 3" xfId="10770" xr:uid="{00000000-0005-0000-0000-000083020000}"/>
    <cellStyle name="Comma 2 2 3 2 3 2 4 3 2" xfId="41095" xr:uid="{00000000-0005-0000-0000-000084020000}"/>
    <cellStyle name="Comma 2 2 3 2 3 2 4 3 3" xfId="25871" xr:uid="{00000000-0005-0000-0000-000085020000}"/>
    <cellStyle name="Comma 2 2 3 2 3 2 4 4" xfId="36082" xr:uid="{00000000-0005-0000-0000-000086020000}"/>
    <cellStyle name="Comma 2 2 3 2 3 2 4 5" xfId="20858" xr:uid="{00000000-0005-0000-0000-000087020000}"/>
    <cellStyle name="Comma 2 2 3 2 3 2 5" xfId="12448" xr:uid="{00000000-0005-0000-0000-000088020000}"/>
    <cellStyle name="Comma 2 2 3 2 3 2 5 2" xfId="42770" xr:uid="{00000000-0005-0000-0000-000089020000}"/>
    <cellStyle name="Comma 2 2 3 2 3 2 5 3" xfId="27546" xr:uid="{00000000-0005-0000-0000-00008A020000}"/>
    <cellStyle name="Comma 2 2 3 2 3 2 6" xfId="7427" xr:uid="{00000000-0005-0000-0000-00008B020000}"/>
    <cellStyle name="Comma 2 2 3 2 3 2 6 2" xfId="37753" xr:uid="{00000000-0005-0000-0000-00008C020000}"/>
    <cellStyle name="Comma 2 2 3 2 3 2 6 3" xfId="22529" xr:uid="{00000000-0005-0000-0000-00008D020000}"/>
    <cellStyle name="Comma 2 2 3 2 3 2 7" xfId="32741" xr:uid="{00000000-0005-0000-0000-00008E020000}"/>
    <cellStyle name="Comma 2 2 3 2 3 2 8" xfId="17516" xr:uid="{00000000-0005-0000-0000-00008F020000}"/>
    <cellStyle name="Comma 2 2 3 2 3 3" xfId="2774" xr:uid="{00000000-0005-0000-0000-000090020000}"/>
    <cellStyle name="Comma 2 2 3 2 3 3 2" xfId="4464" xr:uid="{00000000-0005-0000-0000-000091020000}"/>
    <cellStyle name="Comma 2 2 3 2 3 3 2 2" xfId="14537" xr:uid="{00000000-0005-0000-0000-000092020000}"/>
    <cellStyle name="Comma 2 2 3 2 3 3 2 2 2" xfId="44859" xr:uid="{00000000-0005-0000-0000-000093020000}"/>
    <cellStyle name="Comma 2 2 3 2 3 3 2 2 3" xfId="29635" xr:uid="{00000000-0005-0000-0000-000094020000}"/>
    <cellStyle name="Comma 2 2 3 2 3 3 2 3" xfId="9517" xr:uid="{00000000-0005-0000-0000-000095020000}"/>
    <cellStyle name="Comma 2 2 3 2 3 3 2 3 2" xfId="39842" xr:uid="{00000000-0005-0000-0000-000096020000}"/>
    <cellStyle name="Comma 2 2 3 2 3 3 2 3 3" xfId="24618" xr:uid="{00000000-0005-0000-0000-000097020000}"/>
    <cellStyle name="Comma 2 2 3 2 3 3 2 4" xfId="34829" xr:uid="{00000000-0005-0000-0000-000098020000}"/>
    <cellStyle name="Comma 2 2 3 2 3 3 2 5" xfId="19605" xr:uid="{00000000-0005-0000-0000-000099020000}"/>
    <cellStyle name="Comma 2 2 3 2 3 3 3" xfId="6156" xr:uid="{00000000-0005-0000-0000-00009A020000}"/>
    <cellStyle name="Comma 2 2 3 2 3 3 3 2" xfId="16208" xr:uid="{00000000-0005-0000-0000-00009B020000}"/>
    <cellStyle name="Comma 2 2 3 2 3 3 3 2 2" xfId="46530" xr:uid="{00000000-0005-0000-0000-00009C020000}"/>
    <cellStyle name="Comma 2 2 3 2 3 3 3 2 3" xfId="31306" xr:uid="{00000000-0005-0000-0000-00009D020000}"/>
    <cellStyle name="Comma 2 2 3 2 3 3 3 3" xfId="11188" xr:uid="{00000000-0005-0000-0000-00009E020000}"/>
    <cellStyle name="Comma 2 2 3 2 3 3 3 3 2" xfId="41513" xr:uid="{00000000-0005-0000-0000-00009F020000}"/>
    <cellStyle name="Comma 2 2 3 2 3 3 3 3 3" xfId="26289" xr:uid="{00000000-0005-0000-0000-0000A0020000}"/>
    <cellStyle name="Comma 2 2 3 2 3 3 3 4" xfId="36500" xr:uid="{00000000-0005-0000-0000-0000A1020000}"/>
    <cellStyle name="Comma 2 2 3 2 3 3 3 5" xfId="21276" xr:uid="{00000000-0005-0000-0000-0000A2020000}"/>
    <cellStyle name="Comma 2 2 3 2 3 3 4" xfId="12866" xr:uid="{00000000-0005-0000-0000-0000A3020000}"/>
    <cellStyle name="Comma 2 2 3 2 3 3 4 2" xfId="43188" xr:uid="{00000000-0005-0000-0000-0000A4020000}"/>
    <cellStyle name="Comma 2 2 3 2 3 3 4 3" xfId="27964" xr:uid="{00000000-0005-0000-0000-0000A5020000}"/>
    <cellStyle name="Comma 2 2 3 2 3 3 5" xfId="7845" xr:uid="{00000000-0005-0000-0000-0000A6020000}"/>
    <cellStyle name="Comma 2 2 3 2 3 3 5 2" xfId="38171" xr:uid="{00000000-0005-0000-0000-0000A7020000}"/>
    <cellStyle name="Comma 2 2 3 2 3 3 5 3" xfId="22947" xr:uid="{00000000-0005-0000-0000-0000A8020000}"/>
    <cellStyle name="Comma 2 2 3 2 3 3 6" xfId="33159" xr:uid="{00000000-0005-0000-0000-0000A9020000}"/>
    <cellStyle name="Comma 2 2 3 2 3 3 7" xfId="17934" xr:uid="{00000000-0005-0000-0000-0000AA020000}"/>
    <cellStyle name="Comma 2 2 3 2 3 4" xfId="3627" xr:uid="{00000000-0005-0000-0000-0000AB020000}"/>
    <cellStyle name="Comma 2 2 3 2 3 4 2" xfId="13701" xr:uid="{00000000-0005-0000-0000-0000AC020000}"/>
    <cellStyle name="Comma 2 2 3 2 3 4 2 2" xfId="44023" xr:uid="{00000000-0005-0000-0000-0000AD020000}"/>
    <cellStyle name="Comma 2 2 3 2 3 4 2 3" xfId="28799" xr:uid="{00000000-0005-0000-0000-0000AE020000}"/>
    <cellStyle name="Comma 2 2 3 2 3 4 3" xfId="8681" xr:uid="{00000000-0005-0000-0000-0000AF020000}"/>
    <cellStyle name="Comma 2 2 3 2 3 4 3 2" xfId="39006" xr:uid="{00000000-0005-0000-0000-0000B0020000}"/>
    <cellStyle name="Comma 2 2 3 2 3 4 3 3" xfId="23782" xr:uid="{00000000-0005-0000-0000-0000B1020000}"/>
    <cellStyle name="Comma 2 2 3 2 3 4 4" xfId="33993" xr:uid="{00000000-0005-0000-0000-0000B2020000}"/>
    <cellStyle name="Comma 2 2 3 2 3 4 5" xfId="18769" xr:uid="{00000000-0005-0000-0000-0000B3020000}"/>
    <cellStyle name="Comma 2 2 3 2 3 5" xfId="5320" xr:uid="{00000000-0005-0000-0000-0000B4020000}"/>
    <cellStyle name="Comma 2 2 3 2 3 5 2" xfId="15372" xr:uid="{00000000-0005-0000-0000-0000B5020000}"/>
    <cellStyle name="Comma 2 2 3 2 3 5 2 2" xfId="45694" xr:uid="{00000000-0005-0000-0000-0000B6020000}"/>
    <cellStyle name="Comma 2 2 3 2 3 5 2 3" xfId="30470" xr:uid="{00000000-0005-0000-0000-0000B7020000}"/>
    <cellStyle name="Comma 2 2 3 2 3 5 3" xfId="10352" xr:uid="{00000000-0005-0000-0000-0000B8020000}"/>
    <cellStyle name="Comma 2 2 3 2 3 5 3 2" xfId="40677" xr:uid="{00000000-0005-0000-0000-0000B9020000}"/>
    <cellStyle name="Comma 2 2 3 2 3 5 3 3" xfId="25453" xr:uid="{00000000-0005-0000-0000-0000BA020000}"/>
    <cellStyle name="Comma 2 2 3 2 3 5 4" xfId="35664" xr:uid="{00000000-0005-0000-0000-0000BB020000}"/>
    <cellStyle name="Comma 2 2 3 2 3 5 5" xfId="20440" xr:uid="{00000000-0005-0000-0000-0000BC020000}"/>
    <cellStyle name="Comma 2 2 3 2 3 6" xfId="12030" xr:uid="{00000000-0005-0000-0000-0000BD020000}"/>
    <cellStyle name="Comma 2 2 3 2 3 6 2" xfId="42352" xr:uid="{00000000-0005-0000-0000-0000BE020000}"/>
    <cellStyle name="Comma 2 2 3 2 3 6 3" xfId="27128" xr:uid="{00000000-0005-0000-0000-0000BF020000}"/>
    <cellStyle name="Comma 2 2 3 2 3 7" xfId="7009" xr:uid="{00000000-0005-0000-0000-0000C0020000}"/>
    <cellStyle name="Comma 2 2 3 2 3 7 2" xfId="37335" xr:uid="{00000000-0005-0000-0000-0000C1020000}"/>
    <cellStyle name="Comma 2 2 3 2 3 7 3" xfId="22111" xr:uid="{00000000-0005-0000-0000-0000C2020000}"/>
    <cellStyle name="Comma 2 2 3 2 3 8" xfId="32323" xr:uid="{00000000-0005-0000-0000-0000C3020000}"/>
    <cellStyle name="Comma 2 2 3 2 3 9" xfId="17098" xr:uid="{00000000-0005-0000-0000-0000C4020000}"/>
    <cellStyle name="Comma 2 2 3 2 4" xfId="2145" xr:uid="{00000000-0005-0000-0000-0000C5020000}"/>
    <cellStyle name="Comma 2 2 3 2 4 2" xfId="2984" xr:uid="{00000000-0005-0000-0000-0000C6020000}"/>
    <cellStyle name="Comma 2 2 3 2 4 2 2" xfId="4674" xr:uid="{00000000-0005-0000-0000-0000C7020000}"/>
    <cellStyle name="Comma 2 2 3 2 4 2 2 2" xfId="14747" xr:uid="{00000000-0005-0000-0000-0000C8020000}"/>
    <cellStyle name="Comma 2 2 3 2 4 2 2 2 2" xfId="45069" xr:uid="{00000000-0005-0000-0000-0000C9020000}"/>
    <cellStyle name="Comma 2 2 3 2 4 2 2 2 3" xfId="29845" xr:uid="{00000000-0005-0000-0000-0000CA020000}"/>
    <cellStyle name="Comma 2 2 3 2 4 2 2 3" xfId="9727" xr:uid="{00000000-0005-0000-0000-0000CB020000}"/>
    <cellStyle name="Comma 2 2 3 2 4 2 2 3 2" xfId="40052" xr:uid="{00000000-0005-0000-0000-0000CC020000}"/>
    <cellStyle name="Comma 2 2 3 2 4 2 2 3 3" xfId="24828" xr:uid="{00000000-0005-0000-0000-0000CD020000}"/>
    <cellStyle name="Comma 2 2 3 2 4 2 2 4" xfId="35039" xr:uid="{00000000-0005-0000-0000-0000CE020000}"/>
    <cellStyle name="Comma 2 2 3 2 4 2 2 5" xfId="19815" xr:uid="{00000000-0005-0000-0000-0000CF020000}"/>
    <cellStyle name="Comma 2 2 3 2 4 2 3" xfId="6366" xr:uid="{00000000-0005-0000-0000-0000D0020000}"/>
    <cellStyle name="Comma 2 2 3 2 4 2 3 2" xfId="16418" xr:uid="{00000000-0005-0000-0000-0000D1020000}"/>
    <cellStyle name="Comma 2 2 3 2 4 2 3 2 2" xfId="46740" xr:uid="{00000000-0005-0000-0000-0000D2020000}"/>
    <cellStyle name="Comma 2 2 3 2 4 2 3 2 3" xfId="31516" xr:uid="{00000000-0005-0000-0000-0000D3020000}"/>
    <cellStyle name="Comma 2 2 3 2 4 2 3 3" xfId="11398" xr:uid="{00000000-0005-0000-0000-0000D4020000}"/>
    <cellStyle name="Comma 2 2 3 2 4 2 3 3 2" xfId="41723" xr:uid="{00000000-0005-0000-0000-0000D5020000}"/>
    <cellStyle name="Comma 2 2 3 2 4 2 3 3 3" xfId="26499" xr:uid="{00000000-0005-0000-0000-0000D6020000}"/>
    <cellStyle name="Comma 2 2 3 2 4 2 3 4" xfId="36710" xr:uid="{00000000-0005-0000-0000-0000D7020000}"/>
    <cellStyle name="Comma 2 2 3 2 4 2 3 5" xfId="21486" xr:uid="{00000000-0005-0000-0000-0000D8020000}"/>
    <cellStyle name="Comma 2 2 3 2 4 2 4" xfId="13076" xr:uid="{00000000-0005-0000-0000-0000D9020000}"/>
    <cellStyle name="Comma 2 2 3 2 4 2 4 2" xfId="43398" xr:uid="{00000000-0005-0000-0000-0000DA020000}"/>
    <cellStyle name="Comma 2 2 3 2 4 2 4 3" xfId="28174" xr:uid="{00000000-0005-0000-0000-0000DB020000}"/>
    <cellStyle name="Comma 2 2 3 2 4 2 5" xfId="8055" xr:uid="{00000000-0005-0000-0000-0000DC020000}"/>
    <cellStyle name="Comma 2 2 3 2 4 2 5 2" xfId="38381" xr:uid="{00000000-0005-0000-0000-0000DD020000}"/>
    <cellStyle name="Comma 2 2 3 2 4 2 5 3" xfId="23157" xr:uid="{00000000-0005-0000-0000-0000DE020000}"/>
    <cellStyle name="Comma 2 2 3 2 4 2 6" xfId="33369" xr:uid="{00000000-0005-0000-0000-0000DF020000}"/>
    <cellStyle name="Comma 2 2 3 2 4 2 7" xfId="18144" xr:uid="{00000000-0005-0000-0000-0000E0020000}"/>
    <cellStyle name="Comma 2 2 3 2 4 3" xfId="3837" xr:uid="{00000000-0005-0000-0000-0000E1020000}"/>
    <cellStyle name="Comma 2 2 3 2 4 3 2" xfId="13911" xr:uid="{00000000-0005-0000-0000-0000E2020000}"/>
    <cellStyle name="Comma 2 2 3 2 4 3 2 2" xfId="44233" xr:uid="{00000000-0005-0000-0000-0000E3020000}"/>
    <cellStyle name="Comma 2 2 3 2 4 3 2 3" xfId="29009" xr:uid="{00000000-0005-0000-0000-0000E4020000}"/>
    <cellStyle name="Comma 2 2 3 2 4 3 3" xfId="8891" xr:uid="{00000000-0005-0000-0000-0000E5020000}"/>
    <cellStyle name="Comma 2 2 3 2 4 3 3 2" xfId="39216" xr:uid="{00000000-0005-0000-0000-0000E6020000}"/>
    <cellStyle name="Comma 2 2 3 2 4 3 3 3" xfId="23992" xr:uid="{00000000-0005-0000-0000-0000E7020000}"/>
    <cellStyle name="Comma 2 2 3 2 4 3 4" xfId="34203" xr:uid="{00000000-0005-0000-0000-0000E8020000}"/>
    <cellStyle name="Comma 2 2 3 2 4 3 5" xfId="18979" xr:uid="{00000000-0005-0000-0000-0000E9020000}"/>
    <cellStyle name="Comma 2 2 3 2 4 4" xfId="5530" xr:uid="{00000000-0005-0000-0000-0000EA020000}"/>
    <cellStyle name="Comma 2 2 3 2 4 4 2" xfId="15582" xr:uid="{00000000-0005-0000-0000-0000EB020000}"/>
    <cellStyle name="Comma 2 2 3 2 4 4 2 2" xfId="45904" xr:uid="{00000000-0005-0000-0000-0000EC020000}"/>
    <cellStyle name="Comma 2 2 3 2 4 4 2 3" xfId="30680" xr:uid="{00000000-0005-0000-0000-0000ED020000}"/>
    <cellStyle name="Comma 2 2 3 2 4 4 3" xfId="10562" xr:uid="{00000000-0005-0000-0000-0000EE020000}"/>
    <cellStyle name="Comma 2 2 3 2 4 4 3 2" xfId="40887" xr:uid="{00000000-0005-0000-0000-0000EF020000}"/>
    <cellStyle name="Comma 2 2 3 2 4 4 3 3" xfId="25663" xr:uid="{00000000-0005-0000-0000-0000F0020000}"/>
    <cellStyle name="Comma 2 2 3 2 4 4 4" xfId="35874" xr:uid="{00000000-0005-0000-0000-0000F1020000}"/>
    <cellStyle name="Comma 2 2 3 2 4 4 5" xfId="20650" xr:uid="{00000000-0005-0000-0000-0000F2020000}"/>
    <cellStyle name="Comma 2 2 3 2 4 5" xfId="12240" xr:uid="{00000000-0005-0000-0000-0000F3020000}"/>
    <cellStyle name="Comma 2 2 3 2 4 5 2" xfId="42562" xr:uid="{00000000-0005-0000-0000-0000F4020000}"/>
    <cellStyle name="Comma 2 2 3 2 4 5 3" xfId="27338" xr:uid="{00000000-0005-0000-0000-0000F5020000}"/>
    <cellStyle name="Comma 2 2 3 2 4 6" xfId="7219" xr:uid="{00000000-0005-0000-0000-0000F6020000}"/>
    <cellStyle name="Comma 2 2 3 2 4 6 2" xfId="37545" xr:uid="{00000000-0005-0000-0000-0000F7020000}"/>
    <cellStyle name="Comma 2 2 3 2 4 6 3" xfId="22321" xr:uid="{00000000-0005-0000-0000-0000F8020000}"/>
    <cellStyle name="Comma 2 2 3 2 4 7" xfId="32533" xr:uid="{00000000-0005-0000-0000-0000F9020000}"/>
    <cellStyle name="Comma 2 2 3 2 4 8" xfId="17308" xr:uid="{00000000-0005-0000-0000-0000FA020000}"/>
    <cellStyle name="Comma 2 2 3 2 5" xfId="2566" xr:uid="{00000000-0005-0000-0000-0000FB020000}"/>
    <cellStyle name="Comma 2 2 3 2 5 2" xfId="4256" xr:uid="{00000000-0005-0000-0000-0000FC020000}"/>
    <cellStyle name="Comma 2 2 3 2 5 2 2" xfId="14329" xr:uid="{00000000-0005-0000-0000-0000FD020000}"/>
    <cellStyle name="Comma 2 2 3 2 5 2 2 2" xfId="44651" xr:uid="{00000000-0005-0000-0000-0000FE020000}"/>
    <cellStyle name="Comma 2 2 3 2 5 2 2 3" xfId="29427" xr:uid="{00000000-0005-0000-0000-0000FF020000}"/>
    <cellStyle name="Comma 2 2 3 2 5 2 3" xfId="9309" xr:uid="{00000000-0005-0000-0000-000000030000}"/>
    <cellStyle name="Comma 2 2 3 2 5 2 3 2" xfId="39634" xr:uid="{00000000-0005-0000-0000-000001030000}"/>
    <cellStyle name="Comma 2 2 3 2 5 2 3 3" xfId="24410" xr:uid="{00000000-0005-0000-0000-000002030000}"/>
    <cellStyle name="Comma 2 2 3 2 5 2 4" xfId="34621" xr:uid="{00000000-0005-0000-0000-000003030000}"/>
    <cellStyle name="Comma 2 2 3 2 5 2 5" xfId="19397" xr:uid="{00000000-0005-0000-0000-000004030000}"/>
    <cellStyle name="Comma 2 2 3 2 5 3" xfId="5948" xr:uid="{00000000-0005-0000-0000-000005030000}"/>
    <cellStyle name="Comma 2 2 3 2 5 3 2" xfId="16000" xr:uid="{00000000-0005-0000-0000-000006030000}"/>
    <cellStyle name="Comma 2 2 3 2 5 3 2 2" xfId="46322" xr:uid="{00000000-0005-0000-0000-000007030000}"/>
    <cellStyle name="Comma 2 2 3 2 5 3 2 3" xfId="31098" xr:uid="{00000000-0005-0000-0000-000008030000}"/>
    <cellStyle name="Comma 2 2 3 2 5 3 3" xfId="10980" xr:uid="{00000000-0005-0000-0000-000009030000}"/>
    <cellStyle name="Comma 2 2 3 2 5 3 3 2" xfId="41305" xr:uid="{00000000-0005-0000-0000-00000A030000}"/>
    <cellStyle name="Comma 2 2 3 2 5 3 3 3" xfId="26081" xr:uid="{00000000-0005-0000-0000-00000B030000}"/>
    <cellStyle name="Comma 2 2 3 2 5 3 4" xfId="36292" xr:uid="{00000000-0005-0000-0000-00000C030000}"/>
    <cellStyle name="Comma 2 2 3 2 5 3 5" xfId="21068" xr:uid="{00000000-0005-0000-0000-00000D030000}"/>
    <cellStyle name="Comma 2 2 3 2 5 4" xfId="12658" xr:uid="{00000000-0005-0000-0000-00000E030000}"/>
    <cellStyle name="Comma 2 2 3 2 5 4 2" xfId="42980" xr:uid="{00000000-0005-0000-0000-00000F030000}"/>
    <cellStyle name="Comma 2 2 3 2 5 4 3" xfId="27756" xr:uid="{00000000-0005-0000-0000-000010030000}"/>
    <cellStyle name="Comma 2 2 3 2 5 5" xfId="7637" xr:uid="{00000000-0005-0000-0000-000011030000}"/>
    <cellStyle name="Comma 2 2 3 2 5 5 2" xfId="37963" xr:uid="{00000000-0005-0000-0000-000012030000}"/>
    <cellStyle name="Comma 2 2 3 2 5 5 3" xfId="22739" xr:uid="{00000000-0005-0000-0000-000013030000}"/>
    <cellStyle name="Comma 2 2 3 2 5 6" xfId="32951" xr:uid="{00000000-0005-0000-0000-000014030000}"/>
    <cellStyle name="Comma 2 2 3 2 5 7" xfId="17726" xr:uid="{00000000-0005-0000-0000-000015030000}"/>
    <cellStyle name="Comma 2 2 3 2 6" xfId="3419" xr:uid="{00000000-0005-0000-0000-000016030000}"/>
    <cellStyle name="Comma 2 2 3 2 6 2" xfId="13493" xr:uid="{00000000-0005-0000-0000-000017030000}"/>
    <cellStyle name="Comma 2 2 3 2 6 2 2" xfId="43815" xr:uid="{00000000-0005-0000-0000-000018030000}"/>
    <cellStyle name="Comma 2 2 3 2 6 2 3" xfId="28591" xr:uid="{00000000-0005-0000-0000-000019030000}"/>
    <cellStyle name="Comma 2 2 3 2 6 3" xfId="8473" xr:uid="{00000000-0005-0000-0000-00001A030000}"/>
    <cellStyle name="Comma 2 2 3 2 6 3 2" xfId="38798" xr:uid="{00000000-0005-0000-0000-00001B030000}"/>
    <cellStyle name="Comma 2 2 3 2 6 3 3" xfId="23574" xr:uid="{00000000-0005-0000-0000-00001C030000}"/>
    <cellStyle name="Comma 2 2 3 2 6 4" xfId="33785" xr:uid="{00000000-0005-0000-0000-00001D030000}"/>
    <cellStyle name="Comma 2 2 3 2 6 5" xfId="18561" xr:uid="{00000000-0005-0000-0000-00001E030000}"/>
    <cellStyle name="Comma 2 2 3 2 7" xfId="5112" xr:uid="{00000000-0005-0000-0000-00001F030000}"/>
    <cellStyle name="Comma 2 2 3 2 7 2" xfId="15164" xr:uid="{00000000-0005-0000-0000-000020030000}"/>
    <cellStyle name="Comma 2 2 3 2 7 2 2" xfId="45486" xr:uid="{00000000-0005-0000-0000-000021030000}"/>
    <cellStyle name="Comma 2 2 3 2 7 2 3" xfId="30262" xr:uid="{00000000-0005-0000-0000-000022030000}"/>
    <cellStyle name="Comma 2 2 3 2 7 3" xfId="10144" xr:uid="{00000000-0005-0000-0000-000023030000}"/>
    <cellStyle name="Comma 2 2 3 2 7 3 2" xfId="40469" xr:uid="{00000000-0005-0000-0000-000024030000}"/>
    <cellStyle name="Comma 2 2 3 2 7 3 3" xfId="25245" xr:uid="{00000000-0005-0000-0000-000025030000}"/>
    <cellStyle name="Comma 2 2 3 2 7 4" xfId="35456" xr:uid="{00000000-0005-0000-0000-000026030000}"/>
    <cellStyle name="Comma 2 2 3 2 7 5" xfId="20232" xr:uid="{00000000-0005-0000-0000-000027030000}"/>
    <cellStyle name="Comma 2 2 3 2 8" xfId="11822" xr:uid="{00000000-0005-0000-0000-000028030000}"/>
    <cellStyle name="Comma 2 2 3 2 8 2" xfId="42144" xr:uid="{00000000-0005-0000-0000-000029030000}"/>
    <cellStyle name="Comma 2 2 3 2 8 3" xfId="26920" xr:uid="{00000000-0005-0000-0000-00002A030000}"/>
    <cellStyle name="Comma 2 2 3 2 9" xfId="6801" xr:uid="{00000000-0005-0000-0000-00002B030000}"/>
    <cellStyle name="Comma 2 2 3 2 9 2" xfId="37127" xr:uid="{00000000-0005-0000-0000-00002C030000}"/>
    <cellStyle name="Comma 2 2 3 2 9 3" xfId="21903" xr:uid="{00000000-0005-0000-0000-00002D030000}"/>
    <cellStyle name="Comma 2 2 3 3" xfId="1765" xr:uid="{00000000-0005-0000-0000-00002E030000}"/>
    <cellStyle name="Comma 2 2 3 3 10" xfId="16942" xr:uid="{00000000-0005-0000-0000-00002F030000}"/>
    <cellStyle name="Comma 2 2 3 3 2" xfId="1984" xr:uid="{00000000-0005-0000-0000-000030030000}"/>
    <cellStyle name="Comma 2 2 3 3 2 2" xfId="2405" xr:uid="{00000000-0005-0000-0000-000031030000}"/>
    <cellStyle name="Comma 2 2 3 3 2 2 2" xfId="3244" xr:uid="{00000000-0005-0000-0000-000032030000}"/>
    <cellStyle name="Comma 2 2 3 3 2 2 2 2" xfId="4934" xr:uid="{00000000-0005-0000-0000-000033030000}"/>
    <cellStyle name="Comma 2 2 3 3 2 2 2 2 2" xfId="15007" xr:uid="{00000000-0005-0000-0000-000034030000}"/>
    <cellStyle name="Comma 2 2 3 3 2 2 2 2 2 2" xfId="45329" xr:uid="{00000000-0005-0000-0000-000035030000}"/>
    <cellStyle name="Comma 2 2 3 3 2 2 2 2 2 3" xfId="30105" xr:uid="{00000000-0005-0000-0000-000036030000}"/>
    <cellStyle name="Comma 2 2 3 3 2 2 2 2 3" xfId="9987" xr:uid="{00000000-0005-0000-0000-000037030000}"/>
    <cellStyle name="Comma 2 2 3 3 2 2 2 2 3 2" xfId="40312" xr:uid="{00000000-0005-0000-0000-000038030000}"/>
    <cellStyle name="Comma 2 2 3 3 2 2 2 2 3 3" xfId="25088" xr:uid="{00000000-0005-0000-0000-000039030000}"/>
    <cellStyle name="Comma 2 2 3 3 2 2 2 2 4" xfId="35299" xr:uid="{00000000-0005-0000-0000-00003A030000}"/>
    <cellStyle name="Comma 2 2 3 3 2 2 2 2 5" xfId="20075" xr:uid="{00000000-0005-0000-0000-00003B030000}"/>
    <cellStyle name="Comma 2 2 3 3 2 2 2 3" xfId="6626" xr:uid="{00000000-0005-0000-0000-00003C030000}"/>
    <cellStyle name="Comma 2 2 3 3 2 2 2 3 2" xfId="16678" xr:uid="{00000000-0005-0000-0000-00003D030000}"/>
    <cellStyle name="Comma 2 2 3 3 2 2 2 3 2 2" xfId="47000" xr:uid="{00000000-0005-0000-0000-00003E030000}"/>
    <cellStyle name="Comma 2 2 3 3 2 2 2 3 2 3" xfId="31776" xr:uid="{00000000-0005-0000-0000-00003F030000}"/>
    <cellStyle name="Comma 2 2 3 3 2 2 2 3 3" xfId="11658" xr:uid="{00000000-0005-0000-0000-000040030000}"/>
    <cellStyle name="Comma 2 2 3 3 2 2 2 3 3 2" xfId="41983" xr:uid="{00000000-0005-0000-0000-000041030000}"/>
    <cellStyle name="Comma 2 2 3 3 2 2 2 3 3 3" xfId="26759" xr:uid="{00000000-0005-0000-0000-000042030000}"/>
    <cellStyle name="Comma 2 2 3 3 2 2 2 3 4" xfId="36970" xr:uid="{00000000-0005-0000-0000-000043030000}"/>
    <cellStyle name="Comma 2 2 3 3 2 2 2 3 5" xfId="21746" xr:uid="{00000000-0005-0000-0000-000044030000}"/>
    <cellStyle name="Comma 2 2 3 3 2 2 2 4" xfId="13336" xr:uid="{00000000-0005-0000-0000-000045030000}"/>
    <cellStyle name="Comma 2 2 3 3 2 2 2 4 2" xfId="43658" xr:uid="{00000000-0005-0000-0000-000046030000}"/>
    <cellStyle name="Comma 2 2 3 3 2 2 2 4 3" xfId="28434" xr:uid="{00000000-0005-0000-0000-000047030000}"/>
    <cellStyle name="Comma 2 2 3 3 2 2 2 5" xfId="8315" xr:uid="{00000000-0005-0000-0000-000048030000}"/>
    <cellStyle name="Comma 2 2 3 3 2 2 2 5 2" xfId="38641" xr:uid="{00000000-0005-0000-0000-000049030000}"/>
    <cellStyle name="Comma 2 2 3 3 2 2 2 5 3" xfId="23417" xr:uid="{00000000-0005-0000-0000-00004A030000}"/>
    <cellStyle name="Comma 2 2 3 3 2 2 2 6" xfId="33629" xr:uid="{00000000-0005-0000-0000-00004B030000}"/>
    <cellStyle name="Comma 2 2 3 3 2 2 2 7" xfId="18404" xr:uid="{00000000-0005-0000-0000-00004C030000}"/>
    <cellStyle name="Comma 2 2 3 3 2 2 3" xfId="4097" xr:uid="{00000000-0005-0000-0000-00004D030000}"/>
    <cellStyle name="Comma 2 2 3 3 2 2 3 2" xfId="14171" xr:uid="{00000000-0005-0000-0000-00004E030000}"/>
    <cellStyle name="Comma 2 2 3 3 2 2 3 2 2" xfId="44493" xr:uid="{00000000-0005-0000-0000-00004F030000}"/>
    <cellStyle name="Comma 2 2 3 3 2 2 3 2 3" xfId="29269" xr:uid="{00000000-0005-0000-0000-000050030000}"/>
    <cellStyle name="Comma 2 2 3 3 2 2 3 3" xfId="9151" xr:uid="{00000000-0005-0000-0000-000051030000}"/>
    <cellStyle name="Comma 2 2 3 3 2 2 3 3 2" xfId="39476" xr:uid="{00000000-0005-0000-0000-000052030000}"/>
    <cellStyle name="Comma 2 2 3 3 2 2 3 3 3" xfId="24252" xr:uid="{00000000-0005-0000-0000-000053030000}"/>
    <cellStyle name="Comma 2 2 3 3 2 2 3 4" xfId="34463" xr:uid="{00000000-0005-0000-0000-000054030000}"/>
    <cellStyle name="Comma 2 2 3 3 2 2 3 5" xfId="19239" xr:uid="{00000000-0005-0000-0000-000055030000}"/>
    <cellStyle name="Comma 2 2 3 3 2 2 4" xfId="5790" xr:uid="{00000000-0005-0000-0000-000056030000}"/>
    <cellStyle name="Comma 2 2 3 3 2 2 4 2" xfId="15842" xr:uid="{00000000-0005-0000-0000-000057030000}"/>
    <cellStyle name="Comma 2 2 3 3 2 2 4 2 2" xfId="46164" xr:uid="{00000000-0005-0000-0000-000058030000}"/>
    <cellStyle name="Comma 2 2 3 3 2 2 4 2 3" xfId="30940" xr:uid="{00000000-0005-0000-0000-000059030000}"/>
    <cellStyle name="Comma 2 2 3 3 2 2 4 3" xfId="10822" xr:uid="{00000000-0005-0000-0000-00005A030000}"/>
    <cellStyle name="Comma 2 2 3 3 2 2 4 3 2" xfId="41147" xr:uid="{00000000-0005-0000-0000-00005B030000}"/>
    <cellStyle name="Comma 2 2 3 3 2 2 4 3 3" xfId="25923" xr:uid="{00000000-0005-0000-0000-00005C030000}"/>
    <cellStyle name="Comma 2 2 3 3 2 2 4 4" xfId="36134" xr:uid="{00000000-0005-0000-0000-00005D030000}"/>
    <cellStyle name="Comma 2 2 3 3 2 2 4 5" xfId="20910" xr:uid="{00000000-0005-0000-0000-00005E030000}"/>
    <cellStyle name="Comma 2 2 3 3 2 2 5" xfId="12500" xr:uid="{00000000-0005-0000-0000-00005F030000}"/>
    <cellStyle name="Comma 2 2 3 3 2 2 5 2" xfId="42822" xr:uid="{00000000-0005-0000-0000-000060030000}"/>
    <cellStyle name="Comma 2 2 3 3 2 2 5 3" xfId="27598" xr:uid="{00000000-0005-0000-0000-000061030000}"/>
    <cellStyle name="Comma 2 2 3 3 2 2 6" xfId="7479" xr:uid="{00000000-0005-0000-0000-000062030000}"/>
    <cellStyle name="Comma 2 2 3 3 2 2 6 2" xfId="37805" xr:uid="{00000000-0005-0000-0000-000063030000}"/>
    <cellStyle name="Comma 2 2 3 3 2 2 6 3" xfId="22581" xr:uid="{00000000-0005-0000-0000-000064030000}"/>
    <cellStyle name="Comma 2 2 3 3 2 2 7" xfId="32793" xr:uid="{00000000-0005-0000-0000-000065030000}"/>
    <cellStyle name="Comma 2 2 3 3 2 2 8" xfId="17568" xr:uid="{00000000-0005-0000-0000-000066030000}"/>
    <cellStyle name="Comma 2 2 3 3 2 3" xfId="2826" xr:uid="{00000000-0005-0000-0000-000067030000}"/>
    <cellStyle name="Comma 2 2 3 3 2 3 2" xfId="4516" xr:uid="{00000000-0005-0000-0000-000068030000}"/>
    <cellStyle name="Comma 2 2 3 3 2 3 2 2" xfId="14589" xr:uid="{00000000-0005-0000-0000-000069030000}"/>
    <cellStyle name="Comma 2 2 3 3 2 3 2 2 2" xfId="44911" xr:uid="{00000000-0005-0000-0000-00006A030000}"/>
    <cellStyle name="Comma 2 2 3 3 2 3 2 2 3" xfId="29687" xr:uid="{00000000-0005-0000-0000-00006B030000}"/>
    <cellStyle name="Comma 2 2 3 3 2 3 2 3" xfId="9569" xr:uid="{00000000-0005-0000-0000-00006C030000}"/>
    <cellStyle name="Comma 2 2 3 3 2 3 2 3 2" xfId="39894" xr:uid="{00000000-0005-0000-0000-00006D030000}"/>
    <cellStyle name="Comma 2 2 3 3 2 3 2 3 3" xfId="24670" xr:uid="{00000000-0005-0000-0000-00006E030000}"/>
    <cellStyle name="Comma 2 2 3 3 2 3 2 4" xfId="34881" xr:uid="{00000000-0005-0000-0000-00006F030000}"/>
    <cellStyle name="Comma 2 2 3 3 2 3 2 5" xfId="19657" xr:uid="{00000000-0005-0000-0000-000070030000}"/>
    <cellStyle name="Comma 2 2 3 3 2 3 3" xfId="6208" xr:uid="{00000000-0005-0000-0000-000071030000}"/>
    <cellStyle name="Comma 2 2 3 3 2 3 3 2" xfId="16260" xr:uid="{00000000-0005-0000-0000-000072030000}"/>
    <cellStyle name="Comma 2 2 3 3 2 3 3 2 2" xfId="46582" xr:uid="{00000000-0005-0000-0000-000073030000}"/>
    <cellStyle name="Comma 2 2 3 3 2 3 3 2 3" xfId="31358" xr:uid="{00000000-0005-0000-0000-000074030000}"/>
    <cellStyle name="Comma 2 2 3 3 2 3 3 3" xfId="11240" xr:uid="{00000000-0005-0000-0000-000075030000}"/>
    <cellStyle name="Comma 2 2 3 3 2 3 3 3 2" xfId="41565" xr:uid="{00000000-0005-0000-0000-000076030000}"/>
    <cellStyle name="Comma 2 2 3 3 2 3 3 3 3" xfId="26341" xr:uid="{00000000-0005-0000-0000-000077030000}"/>
    <cellStyle name="Comma 2 2 3 3 2 3 3 4" xfId="36552" xr:uid="{00000000-0005-0000-0000-000078030000}"/>
    <cellStyle name="Comma 2 2 3 3 2 3 3 5" xfId="21328" xr:uid="{00000000-0005-0000-0000-000079030000}"/>
    <cellStyle name="Comma 2 2 3 3 2 3 4" xfId="12918" xr:uid="{00000000-0005-0000-0000-00007A030000}"/>
    <cellStyle name="Comma 2 2 3 3 2 3 4 2" xfId="43240" xr:uid="{00000000-0005-0000-0000-00007B030000}"/>
    <cellStyle name="Comma 2 2 3 3 2 3 4 3" xfId="28016" xr:uid="{00000000-0005-0000-0000-00007C030000}"/>
    <cellStyle name="Comma 2 2 3 3 2 3 5" xfId="7897" xr:uid="{00000000-0005-0000-0000-00007D030000}"/>
    <cellStyle name="Comma 2 2 3 3 2 3 5 2" xfId="38223" xr:uid="{00000000-0005-0000-0000-00007E030000}"/>
    <cellStyle name="Comma 2 2 3 3 2 3 5 3" xfId="22999" xr:uid="{00000000-0005-0000-0000-00007F030000}"/>
    <cellStyle name="Comma 2 2 3 3 2 3 6" xfId="33211" xr:uid="{00000000-0005-0000-0000-000080030000}"/>
    <cellStyle name="Comma 2 2 3 3 2 3 7" xfId="17986" xr:uid="{00000000-0005-0000-0000-000081030000}"/>
    <cellStyle name="Comma 2 2 3 3 2 4" xfId="3679" xr:uid="{00000000-0005-0000-0000-000082030000}"/>
    <cellStyle name="Comma 2 2 3 3 2 4 2" xfId="13753" xr:uid="{00000000-0005-0000-0000-000083030000}"/>
    <cellStyle name="Comma 2 2 3 3 2 4 2 2" xfId="44075" xr:uid="{00000000-0005-0000-0000-000084030000}"/>
    <cellStyle name="Comma 2 2 3 3 2 4 2 3" xfId="28851" xr:uid="{00000000-0005-0000-0000-000085030000}"/>
    <cellStyle name="Comma 2 2 3 3 2 4 3" xfId="8733" xr:uid="{00000000-0005-0000-0000-000086030000}"/>
    <cellStyle name="Comma 2 2 3 3 2 4 3 2" xfId="39058" xr:uid="{00000000-0005-0000-0000-000087030000}"/>
    <cellStyle name="Comma 2 2 3 3 2 4 3 3" xfId="23834" xr:uid="{00000000-0005-0000-0000-000088030000}"/>
    <cellStyle name="Comma 2 2 3 3 2 4 4" xfId="34045" xr:uid="{00000000-0005-0000-0000-000089030000}"/>
    <cellStyle name="Comma 2 2 3 3 2 4 5" xfId="18821" xr:uid="{00000000-0005-0000-0000-00008A030000}"/>
    <cellStyle name="Comma 2 2 3 3 2 5" xfId="5372" xr:uid="{00000000-0005-0000-0000-00008B030000}"/>
    <cellStyle name="Comma 2 2 3 3 2 5 2" xfId="15424" xr:uid="{00000000-0005-0000-0000-00008C030000}"/>
    <cellStyle name="Comma 2 2 3 3 2 5 2 2" xfId="45746" xr:uid="{00000000-0005-0000-0000-00008D030000}"/>
    <cellStyle name="Comma 2 2 3 3 2 5 2 3" xfId="30522" xr:uid="{00000000-0005-0000-0000-00008E030000}"/>
    <cellStyle name="Comma 2 2 3 3 2 5 3" xfId="10404" xr:uid="{00000000-0005-0000-0000-00008F030000}"/>
    <cellStyle name="Comma 2 2 3 3 2 5 3 2" xfId="40729" xr:uid="{00000000-0005-0000-0000-000090030000}"/>
    <cellStyle name="Comma 2 2 3 3 2 5 3 3" xfId="25505" xr:uid="{00000000-0005-0000-0000-000091030000}"/>
    <cellStyle name="Comma 2 2 3 3 2 5 4" xfId="35716" xr:uid="{00000000-0005-0000-0000-000092030000}"/>
    <cellStyle name="Comma 2 2 3 3 2 5 5" xfId="20492" xr:uid="{00000000-0005-0000-0000-000093030000}"/>
    <cellStyle name="Comma 2 2 3 3 2 6" xfId="12082" xr:uid="{00000000-0005-0000-0000-000094030000}"/>
    <cellStyle name="Comma 2 2 3 3 2 6 2" xfId="42404" xr:uid="{00000000-0005-0000-0000-000095030000}"/>
    <cellStyle name="Comma 2 2 3 3 2 6 3" xfId="27180" xr:uid="{00000000-0005-0000-0000-000096030000}"/>
    <cellStyle name="Comma 2 2 3 3 2 7" xfId="7061" xr:uid="{00000000-0005-0000-0000-000097030000}"/>
    <cellStyle name="Comma 2 2 3 3 2 7 2" xfId="37387" xr:uid="{00000000-0005-0000-0000-000098030000}"/>
    <cellStyle name="Comma 2 2 3 3 2 7 3" xfId="22163" xr:uid="{00000000-0005-0000-0000-000099030000}"/>
    <cellStyle name="Comma 2 2 3 3 2 8" xfId="32375" xr:uid="{00000000-0005-0000-0000-00009A030000}"/>
    <cellStyle name="Comma 2 2 3 3 2 9" xfId="17150" xr:uid="{00000000-0005-0000-0000-00009B030000}"/>
    <cellStyle name="Comma 2 2 3 3 3" xfId="2197" xr:uid="{00000000-0005-0000-0000-00009C030000}"/>
    <cellStyle name="Comma 2 2 3 3 3 2" xfId="3036" xr:uid="{00000000-0005-0000-0000-00009D030000}"/>
    <cellStyle name="Comma 2 2 3 3 3 2 2" xfId="4726" xr:uid="{00000000-0005-0000-0000-00009E030000}"/>
    <cellStyle name="Comma 2 2 3 3 3 2 2 2" xfId="14799" xr:uid="{00000000-0005-0000-0000-00009F030000}"/>
    <cellStyle name="Comma 2 2 3 3 3 2 2 2 2" xfId="45121" xr:uid="{00000000-0005-0000-0000-0000A0030000}"/>
    <cellStyle name="Comma 2 2 3 3 3 2 2 2 3" xfId="29897" xr:uid="{00000000-0005-0000-0000-0000A1030000}"/>
    <cellStyle name="Comma 2 2 3 3 3 2 2 3" xfId="9779" xr:uid="{00000000-0005-0000-0000-0000A2030000}"/>
    <cellStyle name="Comma 2 2 3 3 3 2 2 3 2" xfId="40104" xr:uid="{00000000-0005-0000-0000-0000A3030000}"/>
    <cellStyle name="Comma 2 2 3 3 3 2 2 3 3" xfId="24880" xr:uid="{00000000-0005-0000-0000-0000A4030000}"/>
    <cellStyle name="Comma 2 2 3 3 3 2 2 4" xfId="35091" xr:uid="{00000000-0005-0000-0000-0000A5030000}"/>
    <cellStyle name="Comma 2 2 3 3 3 2 2 5" xfId="19867" xr:uid="{00000000-0005-0000-0000-0000A6030000}"/>
    <cellStyle name="Comma 2 2 3 3 3 2 3" xfId="6418" xr:uid="{00000000-0005-0000-0000-0000A7030000}"/>
    <cellStyle name="Comma 2 2 3 3 3 2 3 2" xfId="16470" xr:uid="{00000000-0005-0000-0000-0000A8030000}"/>
    <cellStyle name="Comma 2 2 3 3 3 2 3 2 2" xfId="46792" xr:uid="{00000000-0005-0000-0000-0000A9030000}"/>
    <cellStyle name="Comma 2 2 3 3 3 2 3 2 3" xfId="31568" xr:uid="{00000000-0005-0000-0000-0000AA030000}"/>
    <cellStyle name="Comma 2 2 3 3 3 2 3 3" xfId="11450" xr:uid="{00000000-0005-0000-0000-0000AB030000}"/>
    <cellStyle name="Comma 2 2 3 3 3 2 3 3 2" xfId="41775" xr:uid="{00000000-0005-0000-0000-0000AC030000}"/>
    <cellStyle name="Comma 2 2 3 3 3 2 3 3 3" xfId="26551" xr:uid="{00000000-0005-0000-0000-0000AD030000}"/>
    <cellStyle name="Comma 2 2 3 3 3 2 3 4" xfId="36762" xr:uid="{00000000-0005-0000-0000-0000AE030000}"/>
    <cellStyle name="Comma 2 2 3 3 3 2 3 5" xfId="21538" xr:uid="{00000000-0005-0000-0000-0000AF030000}"/>
    <cellStyle name="Comma 2 2 3 3 3 2 4" xfId="13128" xr:uid="{00000000-0005-0000-0000-0000B0030000}"/>
    <cellStyle name="Comma 2 2 3 3 3 2 4 2" xfId="43450" xr:uid="{00000000-0005-0000-0000-0000B1030000}"/>
    <cellStyle name="Comma 2 2 3 3 3 2 4 3" xfId="28226" xr:uid="{00000000-0005-0000-0000-0000B2030000}"/>
    <cellStyle name="Comma 2 2 3 3 3 2 5" xfId="8107" xr:uid="{00000000-0005-0000-0000-0000B3030000}"/>
    <cellStyle name="Comma 2 2 3 3 3 2 5 2" xfId="38433" xr:uid="{00000000-0005-0000-0000-0000B4030000}"/>
    <cellStyle name="Comma 2 2 3 3 3 2 5 3" xfId="23209" xr:uid="{00000000-0005-0000-0000-0000B5030000}"/>
    <cellStyle name="Comma 2 2 3 3 3 2 6" xfId="33421" xr:uid="{00000000-0005-0000-0000-0000B6030000}"/>
    <cellStyle name="Comma 2 2 3 3 3 2 7" xfId="18196" xr:uid="{00000000-0005-0000-0000-0000B7030000}"/>
    <cellStyle name="Comma 2 2 3 3 3 3" xfId="3889" xr:uid="{00000000-0005-0000-0000-0000B8030000}"/>
    <cellStyle name="Comma 2 2 3 3 3 3 2" xfId="13963" xr:uid="{00000000-0005-0000-0000-0000B9030000}"/>
    <cellStyle name="Comma 2 2 3 3 3 3 2 2" xfId="44285" xr:uid="{00000000-0005-0000-0000-0000BA030000}"/>
    <cellStyle name="Comma 2 2 3 3 3 3 2 3" xfId="29061" xr:uid="{00000000-0005-0000-0000-0000BB030000}"/>
    <cellStyle name="Comma 2 2 3 3 3 3 3" xfId="8943" xr:uid="{00000000-0005-0000-0000-0000BC030000}"/>
    <cellStyle name="Comma 2 2 3 3 3 3 3 2" xfId="39268" xr:uid="{00000000-0005-0000-0000-0000BD030000}"/>
    <cellStyle name="Comma 2 2 3 3 3 3 3 3" xfId="24044" xr:uid="{00000000-0005-0000-0000-0000BE030000}"/>
    <cellStyle name="Comma 2 2 3 3 3 3 4" xfId="34255" xr:uid="{00000000-0005-0000-0000-0000BF030000}"/>
    <cellStyle name="Comma 2 2 3 3 3 3 5" xfId="19031" xr:uid="{00000000-0005-0000-0000-0000C0030000}"/>
    <cellStyle name="Comma 2 2 3 3 3 4" xfId="5582" xr:uid="{00000000-0005-0000-0000-0000C1030000}"/>
    <cellStyle name="Comma 2 2 3 3 3 4 2" xfId="15634" xr:uid="{00000000-0005-0000-0000-0000C2030000}"/>
    <cellStyle name="Comma 2 2 3 3 3 4 2 2" xfId="45956" xr:uid="{00000000-0005-0000-0000-0000C3030000}"/>
    <cellStyle name="Comma 2 2 3 3 3 4 2 3" xfId="30732" xr:uid="{00000000-0005-0000-0000-0000C4030000}"/>
    <cellStyle name="Comma 2 2 3 3 3 4 3" xfId="10614" xr:uid="{00000000-0005-0000-0000-0000C5030000}"/>
    <cellStyle name="Comma 2 2 3 3 3 4 3 2" xfId="40939" xr:uid="{00000000-0005-0000-0000-0000C6030000}"/>
    <cellStyle name="Comma 2 2 3 3 3 4 3 3" xfId="25715" xr:uid="{00000000-0005-0000-0000-0000C7030000}"/>
    <cellStyle name="Comma 2 2 3 3 3 4 4" xfId="35926" xr:uid="{00000000-0005-0000-0000-0000C8030000}"/>
    <cellStyle name="Comma 2 2 3 3 3 4 5" xfId="20702" xr:uid="{00000000-0005-0000-0000-0000C9030000}"/>
    <cellStyle name="Comma 2 2 3 3 3 5" xfId="12292" xr:uid="{00000000-0005-0000-0000-0000CA030000}"/>
    <cellStyle name="Comma 2 2 3 3 3 5 2" xfId="42614" xr:uid="{00000000-0005-0000-0000-0000CB030000}"/>
    <cellStyle name="Comma 2 2 3 3 3 5 3" xfId="27390" xr:uid="{00000000-0005-0000-0000-0000CC030000}"/>
    <cellStyle name="Comma 2 2 3 3 3 6" xfId="7271" xr:uid="{00000000-0005-0000-0000-0000CD030000}"/>
    <cellStyle name="Comma 2 2 3 3 3 6 2" xfId="37597" xr:uid="{00000000-0005-0000-0000-0000CE030000}"/>
    <cellStyle name="Comma 2 2 3 3 3 6 3" xfId="22373" xr:uid="{00000000-0005-0000-0000-0000CF030000}"/>
    <cellStyle name="Comma 2 2 3 3 3 7" xfId="32585" xr:uid="{00000000-0005-0000-0000-0000D0030000}"/>
    <cellStyle name="Comma 2 2 3 3 3 8" xfId="17360" xr:uid="{00000000-0005-0000-0000-0000D1030000}"/>
    <cellStyle name="Comma 2 2 3 3 4" xfId="2618" xr:uid="{00000000-0005-0000-0000-0000D2030000}"/>
    <cellStyle name="Comma 2 2 3 3 4 2" xfId="4308" xr:uid="{00000000-0005-0000-0000-0000D3030000}"/>
    <cellStyle name="Comma 2 2 3 3 4 2 2" xfId="14381" xr:uid="{00000000-0005-0000-0000-0000D4030000}"/>
    <cellStyle name="Comma 2 2 3 3 4 2 2 2" xfId="44703" xr:uid="{00000000-0005-0000-0000-0000D5030000}"/>
    <cellStyle name="Comma 2 2 3 3 4 2 2 3" xfId="29479" xr:uid="{00000000-0005-0000-0000-0000D6030000}"/>
    <cellStyle name="Comma 2 2 3 3 4 2 3" xfId="9361" xr:uid="{00000000-0005-0000-0000-0000D7030000}"/>
    <cellStyle name="Comma 2 2 3 3 4 2 3 2" xfId="39686" xr:uid="{00000000-0005-0000-0000-0000D8030000}"/>
    <cellStyle name="Comma 2 2 3 3 4 2 3 3" xfId="24462" xr:uid="{00000000-0005-0000-0000-0000D9030000}"/>
    <cellStyle name="Comma 2 2 3 3 4 2 4" xfId="34673" xr:uid="{00000000-0005-0000-0000-0000DA030000}"/>
    <cellStyle name="Comma 2 2 3 3 4 2 5" xfId="19449" xr:uid="{00000000-0005-0000-0000-0000DB030000}"/>
    <cellStyle name="Comma 2 2 3 3 4 3" xfId="6000" xr:uid="{00000000-0005-0000-0000-0000DC030000}"/>
    <cellStyle name="Comma 2 2 3 3 4 3 2" xfId="16052" xr:uid="{00000000-0005-0000-0000-0000DD030000}"/>
    <cellStyle name="Comma 2 2 3 3 4 3 2 2" xfId="46374" xr:uid="{00000000-0005-0000-0000-0000DE030000}"/>
    <cellStyle name="Comma 2 2 3 3 4 3 2 3" xfId="31150" xr:uid="{00000000-0005-0000-0000-0000DF030000}"/>
    <cellStyle name="Comma 2 2 3 3 4 3 3" xfId="11032" xr:uid="{00000000-0005-0000-0000-0000E0030000}"/>
    <cellStyle name="Comma 2 2 3 3 4 3 3 2" xfId="41357" xr:uid="{00000000-0005-0000-0000-0000E1030000}"/>
    <cellStyle name="Comma 2 2 3 3 4 3 3 3" xfId="26133" xr:uid="{00000000-0005-0000-0000-0000E2030000}"/>
    <cellStyle name="Comma 2 2 3 3 4 3 4" xfId="36344" xr:uid="{00000000-0005-0000-0000-0000E3030000}"/>
    <cellStyle name="Comma 2 2 3 3 4 3 5" xfId="21120" xr:uid="{00000000-0005-0000-0000-0000E4030000}"/>
    <cellStyle name="Comma 2 2 3 3 4 4" xfId="12710" xr:uid="{00000000-0005-0000-0000-0000E5030000}"/>
    <cellStyle name="Comma 2 2 3 3 4 4 2" xfId="43032" xr:uid="{00000000-0005-0000-0000-0000E6030000}"/>
    <cellStyle name="Comma 2 2 3 3 4 4 3" xfId="27808" xr:uid="{00000000-0005-0000-0000-0000E7030000}"/>
    <cellStyle name="Comma 2 2 3 3 4 5" xfId="7689" xr:uid="{00000000-0005-0000-0000-0000E8030000}"/>
    <cellStyle name="Comma 2 2 3 3 4 5 2" xfId="38015" xr:uid="{00000000-0005-0000-0000-0000E9030000}"/>
    <cellStyle name="Comma 2 2 3 3 4 5 3" xfId="22791" xr:uid="{00000000-0005-0000-0000-0000EA030000}"/>
    <cellStyle name="Comma 2 2 3 3 4 6" xfId="33003" xr:uid="{00000000-0005-0000-0000-0000EB030000}"/>
    <cellStyle name="Comma 2 2 3 3 4 7" xfId="17778" xr:uid="{00000000-0005-0000-0000-0000EC030000}"/>
    <cellStyle name="Comma 2 2 3 3 5" xfId="3471" xr:uid="{00000000-0005-0000-0000-0000ED030000}"/>
    <cellStyle name="Comma 2 2 3 3 5 2" xfId="13545" xr:uid="{00000000-0005-0000-0000-0000EE030000}"/>
    <cellStyle name="Comma 2 2 3 3 5 2 2" xfId="43867" xr:uid="{00000000-0005-0000-0000-0000EF030000}"/>
    <cellStyle name="Comma 2 2 3 3 5 2 3" xfId="28643" xr:uid="{00000000-0005-0000-0000-0000F0030000}"/>
    <cellStyle name="Comma 2 2 3 3 5 3" xfId="8525" xr:uid="{00000000-0005-0000-0000-0000F1030000}"/>
    <cellStyle name="Comma 2 2 3 3 5 3 2" xfId="38850" xr:uid="{00000000-0005-0000-0000-0000F2030000}"/>
    <cellStyle name="Comma 2 2 3 3 5 3 3" xfId="23626" xr:uid="{00000000-0005-0000-0000-0000F3030000}"/>
    <cellStyle name="Comma 2 2 3 3 5 4" xfId="33837" xr:uid="{00000000-0005-0000-0000-0000F4030000}"/>
    <cellStyle name="Comma 2 2 3 3 5 5" xfId="18613" xr:uid="{00000000-0005-0000-0000-0000F5030000}"/>
    <cellStyle name="Comma 2 2 3 3 6" xfId="5164" xr:uid="{00000000-0005-0000-0000-0000F6030000}"/>
    <cellStyle name="Comma 2 2 3 3 6 2" xfId="15216" xr:uid="{00000000-0005-0000-0000-0000F7030000}"/>
    <cellStyle name="Comma 2 2 3 3 6 2 2" xfId="45538" xr:uid="{00000000-0005-0000-0000-0000F8030000}"/>
    <cellStyle name="Comma 2 2 3 3 6 2 3" xfId="30314" xr:uid="{00000000-0005-0000-0000-0000F9030000}"/>
    <cellStyle name="Comma 2 2 3 3 6 3" xfId="10196" xr:uid="{00000000-0005-0000-0000-0000FA030000}"/>
    <cellStyle name="Comma 2 2 3 3 6 3 2" xfId="40521" xr:uid="{00000000-0005-0000-0000-0000FB030000}"/>
    <cellStyle name="Comma 2 2 3 3 6 3 3" xfId="25297" xr:uid="{00000000-0005-0000-0000-0000FC030000}"/>
    <cellStyle name="Comma 2 2 3 3 6 4" xfId="35508" xr:uid="{00000000-0005-0000-0000-0000FD030000}"/>
    <cellStyle name="Comma 2 2 3 3 6 5" xfId="20284" xr:uid="{00000000-0005-0000-0000-0000FE030000}"/>
    <cellStyle name="Comma 2 2 3 3 7" xfId="11874" xr:uid="{00000000-0005-0000-0000-0000FF030000}"/>
    <cellStyle name="Comma 2 2 3 3 7 2" xfId="42196" xr:uid="{00000000-0005-0000-0000-000000040000}"/>
    <cellStyle name="Comma 2 2 3 3 7 3" xfId="26972" xr:uid="{00000000-0005-0000-0000-000001040000}"/>
    <cellStyle name="Comma 2 2 3 3 8" xfId="6853" xr:uid="{00000000-0005-0000-0000-000002040000}"/>
    <cellStyle name="Comma 2 2 3 3 8 2" xfId="37179" xr:uid="{00000000-0005-0000-0000-000003040000}"/>
    <cellStyle name="Comma 2 2 3 3 8 3" xfId="21955" xr:uid="{00000000-0005-0000-0000-000004040000}"/>
    <cellStyle name="Comma 2 2 3 3 9" xfId="32168" xr:uid="{00000000-0005-0000-0000-000005040000}"/>
    <cellStyle name="Comma 2 2 3 4" xfId="1878" xr:uid="{00000000-0005-0000-0000-000006040000}"/>
    <cellStyle name="Comma 2 2 3 4 2" xfId="2301" xr:uid="{00000000-0005-0000-0000-000007040000}"/>
    <cellStyle name="Comma 2 2 3 4 2 2" xfId="3140" xr:uid="{00000000-0005-0000-0000-000008040000}"/>
    <cellStyle name="Comma 2 2 3 4 2 2 2" xfId="4830" xr:uid="{00000000-0005-0000-0000-000009040000}"/>
    <cellStyle name="Comma 2 2 3 4 2 2 2 2" xfId="14903" xr:uid="{00000000-0005-0000-0000-00000A040000}"/>
    <cellStyle name="Comma 2 2 3 4 2 2 2 2 2" xfId="45225" xr:uid="{00000000-0005-0000-0000-00000B040000}"/>
    <cellStyle name="Comma 2 2 3 4 2 2 2 2 3" xfId="30001" xr:uid="{00000000-0005-0000-0000-00000C040000}"/>
    <cellStyle name="Comma 2 2 3 4 2 2 2 3" xfId="9883" xr:uid="{00000000-0005-0000-0000-00000D040000}"/>
    <cellStyle name="Comma 2 2 3 4 2 2 2 3 2" xfId="40208" xr:uid="{00000000-0005-0000-0000-00000E040000}"/>
    <cellStyle name="Comma 2 2 3 4 2 2 2 3 3" xfId="24984" xr:uid="{00000000-0005-0000-0000-00000F040000}"/>
    <cellStyle name="Comma 2 2 3 4 2 2 2 4" xfId="35195" xr:uid="{00000000-0005-0000-0000-000010040000}"/>
    <cellStyle name="Comma 2 2 3 4 2 2 2 5" xfId="19971" xr:uid="{00000000-0005-0000-0000-000011040000}"/>
    <cellStyle name="Comma 2 2 3 4 2 2 3" xfId="6522" xr:uid="{00000000-0005-0000-0000-000012040000}"/>
    <cellStyle name="Comma 2 2 3 4 2 2 3 2" xfId="16574" xr:uid="{00000000-0005-0000-0000-000013040000}"/>
    <cellStyle name="Comma 2 2 3 4 2 2 3 2 2" xfId="46896" xr:uid="{00000000-0005-0000-0000-000014040000}"/>
    <cellStyle name="Comma 2 2 3 4 2 2 3 2 3" xfId="31672" xr:uid="{00000000-0005-0000-0000-000015040000}"/>
    <cellStyle name="Comma 2 2 3 4 2 2 3 3" xfId="11554" xr:uid="{00000000-0005-0000-0000-000016040000}"/>
    <cellStyle name="Comma 2 2 3 4 2 2 3 3 2" xfId="41879" xr:uid="{00000000-0005-0000-0000-000017040000}"/>
    <cellStyle name="Comma 2 2 3 4 2 2 3 3 3" xfId="26655" xr:uid="{00000000-0005-0000-0000-000018040000}"/>
    <cellStyle name="Comma 2 2 3 4 2 2 3 4" xfId="36866" xr:uid="{00000000-0005-0000-0000-000019040000}"/>
    <cellStyle name="Comma 2 2 3 4 2 2 3 5" xfId="21642" xr:uid="{00000000-0005-0000-0000-00001A040000}"/>
    <cellStyle name="Comma 2 2 3 4 2 2 4" xfId="13232" xr:uid="{00000000-0005-0000-0000-00001B040000}"/>
    <cellStyle name="Comma 2 2 3 4 2 2 4 2" xfId="43554" xr:uid="{00000000-0005-0000-0000-00001C040000}"/>
    <cellStyle name="Comma 2 2 3 4 2 2 4 3" xfId="28330" xr:uid="{00000000-0005-0000-0000-00001D040000}"/>
    <cellStyle name="Comma 2 2 3 4 2 2 5" xfId="8211" xr:uid="{00000000-0005-0000-0000-00001E040000}"/>
    <cellStyle name="Comma 2 2 3 4 2 2 5 2" xfId="38537" xr:uid="{00000000-0005-0000-0000-00001F040000}"/>
    <cellStyle name="Comma 2 2 3 4 2 2 5 3" xfId="23313" xr:uid="{00000000-0005-0000-0000-000020040000}"/>
    <cellStyle name="Comma 2 2 3 4 2 2 6" xfId="33525" xr:uid="{00000000-0005-0000-0000-000021040000}"/>
    <cellStyle name="Comma 2 2 3 4 2 2 7" xfId="18300" xr:uid="{00000000-0005-0000-0000-000022040000}"/>
    <cellStyle name="Comma 2 2 3 4 2 3" xfId="3993" xr:uid="{00000000-0005-0000-0000-000023040000}"/>
    <cellStyle name="Comma 2 2 3 4 2 3 2" xfId="14067" xr:uid="{00000000-0005-0000-0000-000024040000}"/>
    <cellStyle name="Comma 2 2 3 4 2 3 2 2" xfId="44389" xr:uid="{00000000-0005-0000-0000-000025040000}"/>
    <cellStyle name="Comma 2 2 3 4 2 3 2 3" xfId="29165" xr:uid="{00000000-0005-0000-0000-000026040000}"/>
    <cellStyle name="Comma 2 2 3 4 2 3 3" xfId="9047" xr:uid="{00000000-0005-0000-0000-000027040000}"/>
    <cellStyle name="Comma 2 2 3 4 2 3 3 2" xfId="39372" xr:uid="{00000000-0005-0000-0000-000028040000}"/>
    <cellStyle name="Comma 2 2 3 4 2 3 3 3" xfId="24148" xr:uid="{00000000-0005-0000-0000-000029040000}"/>
    <cellStyle name="Comma 2 2 3 4 2 3 4" xfId="34359" xr:uid="{00000000-0005-0000-0000-00002A040000}"/>
    <cellStyle name="Comma 2 2 3 4 2 3 5" xfId="19135" xr:uid="{00000000-0005-0000-0000-00002B040000}"/>
    <cellStyle name="Comma 2 2 3 4 2 4" xfId="5686" xr:uid="{00000000-0005-0000-0000-00002C040000}"/>
    <cellStyle name="Comma 2 2 3 4 2 4 2" xfId="15738" xr:uid="{00000000-0005-0000-0000-00002D040000}"/>
    <cellStyle name="Comma 2 2 3 4 2 4 2 2" xfId="46060" xr:uid="{00000000-0005-0000-0000-00002E040000}"/>
    <cellStyle name="Comma 2 2 3 4 2 4 2 3" xfId="30836" xr:uid="{00000000-0005-0000-0000-00002F040000}"/>
    <cellStyle name="Comma 2 2 3 4 2 4 3" xfId="10718" xr:uid="{00000000-0005-0000-0000-000030040000}"/>
    <cellStyle name="Comma 2 2 3 4 2 4 3 2" xfId="41043" xr:uid="{00000000-0005-0000-0000-000031040000}"/>
    <cellStyle name="Comma 2 2 3 4 2 4 3 3" xfId="25819" xr:uid="{00000000-0005-0000-0000-000032040000}"/>
    <cellStyle name="Comma 2 2 3 4 2 4 4" xfId="36030" xr:uid="{00000000-0005-0000-0000-000033040000}"/>
    <cellStyle name="Comma 2 2 3 4 2 4 5" xfId="20806" xr:uid="{00000000-0005-0000-0000-000034040000}"/>
    <cellStyle name="Comma 2 2 3 4 2 5" xfId="12396" xr:uid="{00000000-0005-0000-0000-000035040000}"/>
    <cellStyle name="Comma 2 2 3 4 2 5 2" xfId="42718" xr:uid="{00000000-0005-0000-0000-000036040000}"/>
    <cellStyle name="Comma 2 2 3 4 2 5 3" xfId="27494" xr:uid="{00000000-0005-0000-0000-000037040000}"/>
    <cellStyle name="Comma 2 2 3 4 2 6" xfId="7375" xr:uid="{00000000-0005-0000-0000-000038040000}"/>
    <cellStyle name="Comma 2 2 3 4 2 6 2" xfId="37701" xr:uid="{00000000-0005-0000-0000-000039040000}"/>
    <cellStyle name="Comma 2 2 3 4 2 6 3" xfId="22477" xr:uid="{00000000-0005-0000-0000-00003A040000}"/>
    <cellStyle name="Comma 2 2 3 4 2 7" xfId="32689" xr:uid="{00000000-0005-0000-0000-00003B040000}"/>
    <cellStyle name="Comma 2 2 3 4 2 8" xfId="17464" xr:uid="{00000000-0005-0000-0000-00003C040000}"/>
    <cellStyle name="Comma 2 2 3 4 3" xfId="2722" xr:uid="{00000000-0005-0000-0000-00003D040000}"/>
    <cellStyle name="Comma 2 2 3 4 3 2" xfId="4412" xr:uid="{00000000-0005-0000-0000-00003E040000}"/>
    <cellStyle name="Comma 2 2 3 4 3 2 2" xfId="14485" xr:uid="{00000000-0005-0000-0000-00003F040000}"/>
    <cellStyle name="Comma 2 2 3 4 3 2 2 2" xfId="44807" xr:uid="{00000000-0005-0000-0000-000040040000}"/>
    <cellStyle name="Comma 2 2 3 4 3 2 2 3" xfId="29583" xr:uid="{00000000-0005-0000-0000-000041040000}"/>
    <cellStyle name="Comma 2 2 3 4 3 2 3" xfId="9465" xr:uid="{00000000-0005-0000-0000-000042040000}"/>
    <cellStyle name="Comma 2 2 3 4 3 2 3 2" xfId="39790" xr:uid="{00000000-0005-0000-0000-000043040000}"/>
    <cellStyle name="Comma 2 2 3 4 3 2 3 3" xfId="24566" xr:uid="{00000000-0005-0000-0000-000044040000}"/>
    <cellStyle name="Comma 2 2 3 4 3 2 4" xfId="34777" xr:uid="{00000000-0005-0000-0000-000045040000}"/>
    <cellStyle name="Comma 2 2 3 4 3 2 5" xfId="19553" xr:uid="{00000000-0005-0000-0000-000046040000}"/>
    <cellStyle name="Comma 2 2 3 4 3 3" xfId="6104" xr:uid="{00000000-0005-0000-0000-000047040000}"/>
    <cellStyle name="Comma 2 2 3 4 3 3 2" xfId="16156" xr:uid="{00000000-0005-0000-0000-000048040000}"/>
    <cellStyle name="Comma 2 2 3 4 3 3 2 2" xfId="46478" xr:uid="{00000000-0005-0000-0000-000049040000}"/>
    <cellStyle name="Comma 2 2 3 4 3 3 2 3" xfId="31254" xr:uid="{00000000-0005-0000-0000-00004A040000}"/>
    <cellStyle name="Comma 2 2 3 4 3 3 3" xfId="11136" xr:uid="{00000000-0005-0000-0000-00004B040000}"/>
    <cellStyle name="Comma 2 2 3 4 3 3 3 2" xfId="41461" xr:uid="{00000000-0005-0000-0000-00004C040000}"/>
    <cellStyle name="Comma 2 2 3 4 3 3 3 3" xfId="26237" xr:uid="{00000000-0005-0000-0000-00004D040000}"/>
    <cellStyle name="Comma 2 2 3 4 3 3 4" xfId="36448" xr:uid="{00000000-0005-0000-0000-00004E040000}"/>
    <cellStyle name="Comma 2 2 3 4 3 3 5" xfId="21224" xr:uid="{00000000-0005-0000-0000-00004F040000}"/>
    <cellStyle name="Comma 2 2 3 4 3 4" xfId="12814" xr:uid="{00000000-0005-0000-0000-000050040000}"/>
    <cellStyle name="Comma 2 2 3 4 3 4 2" xfId="43136" xr:uid="{00000000-0005-0000-0000-000051040000}"/>
    <cellStyle name="Comma 2 2 3 4 3 4 3" xfId="27912" xr:uid="{00000000-0005-0000-0000-000052040000}"/>
    <cellStyle name="Comma 2 2 3 4 3 5" xfId="7793" xr:uid="{00000000-0005-0000-0000-000053040000}"/>
    <cellStyle name="Comma 2 2 3 4 3 5 2" xfId="38119" xr:uid="{00000000-0005-0000-0000-000054040000}"/>
    <cellStyle name="Comma 2 2 3 4 3 5 3" xfId="22895" xr:uid="{00000000-0005-0000-0000-000055040000}"/>
    <cellStyle name="Comma 2 2 3 4 3 6" xfId="33107" xr:uid="{00000000-0005-0000-0000-000056040000}"/>
    <cellStyle name="Comma 2 2 3 4 3 7" xfId="17882" xr:uid="{00000000-0005-0000-0000-000057040000}"/>
    <cellStyle name="Comma 2 2 3 4 4" xfId="3575" xr:uid="{00000000-0005-0000-0000-000058040000}"/>
    <cellStyle name="Comma 2 2 3 4 4 2" xfId="13649" xr:uid="{00000000-0005-0000-0000-000059040000}"/>
    <cellStyle name="Comma 2 2 3 4 4 2 2" xfId="43971" xr:uid="{00000000-0005-0000-0000-00005A040000}"/>
    <cellStyle name="Comma 2 2 3 4 4 2 3" xfId="28747" xr:uid="{00000000-0005-0000-0000-00005B040000}"/>
    <cellStyle name="Comma 2 2 3 4 4 3" xfId="8629" xr:uid="{00000000-0005-0000-0000-00005C040000}"/>
    <cellStyle name="Comma 2 2 3 4 4 3 2" xfId="38954" xr:uid="{00000000-0005-0000-0000-00005D040000}"/>
    <cellStyle name="Comma 2 2 3 4 4 3 3" xfId="23730" xr:uid="{00000000-0005-0000-0000-00005E040000}"/>
    <cellStyle name="Comma 2 2 3 4 4 4" xfId="33941" xr:uid="{00000000-0005-0000-0000-00005F040000}"/>
    <cellStyle name="Comma 2 2 3 4 4 5" xfId="18717" xr:uid="{00000000-0005-0000-0000-000060040000}"/>
    <cellStyle name="Comma 2 2 3 4 5" xfId="5268" xr:uid="{00000000-0005-0000-0000-000061040000}"/>
    <cellStyle name="Comma 2 2 3 4 5 2" xfId="15320" xr:uid="{00000000-0005-0000-0000-000062040000}"/>
    <cellStyle name="Comma 2 2 3 4 5 2 2" xfId="45642" xr:uid="{00000000-0005-0000-0000-000063040000}"/>
    <cellStyle name="Comma 2 2 3 4 5 2 3" xfId="30418" xr:uid="{00000000-0005-0000-0000-000064040000}"/>
    <cellStyle name="Comma 2 2 3 4 5 3" xfId="10300" xr:uid="{00000000-0005-0000-0000-000065040000}"/>
    <cellStyle name="Comma 2 2 3 4 5 3 2" xfId="40625" xr:uid="{00000000-0005-0000-0000-000066040000}"/>
    <cellStyle name="Comma 2 2 3 4 5 3 3" xfId="25401" xr:uid="{00000000-0005-0000-0000-000067040000}"/>
    <cellStyle name="Comma 2 2 3 4 5 4" xfId="35612" xr:uid="{00000000-0005-0000-0000-000068040000}"/>
    <cellStyle name="Comma 2 2 3 4 5 5" xfId="20388" xr:uid="{00000000-0005-0000-0000-000069040000}"/>
    <cellStyle name="Comma 2 2 3 4 6" xfId="11978" xr:uid="{00000000-0005-0000-0000-00006A040000}"/>
    <cellStyle name="Comma 2 2 3 4 6 2" xfId="42300" xr:uid="{00000000-0005-0000-0000-00006B040000}"/>
    <cellStyle name="Comma 2 2 3 4 6 3" xfId="27076" xr:uid="{00000000-0005-0000-0000-00006C040000}"/>
    <cellStyle name="Comma 2 2 3 4 7" xfId="6957" xr:uid="{00000000-0005-0000-0000-00006D040000}"/>
    <cellStyle name="Comma 2 2 3 4 7 2" xfId="37283" xr:uid="{00000000-0005-0000-0000-00006E040000}"/>
    <cellStyle name="Comma 2 2 3 4 7 3" xfId="22059" xr:uid="{00000000-0005-0000-0000-00006F040000}"/>
    <cellStyle name="Comma 2 2 3 4 8" xfId="32271" xr:uid="{00000000-0005-0000-0000-000070040000}"/>
    <cellStyle name="Comma 2 2 3 4 9" xfId="17046" xr:uid="{00000000-0005-0000-0000-000071040000}"/>
    <cellStyle name="Comma 2 2 3 5" xfId="2091" xr:uid="{00000000-0005-0000-0000-000072040000}"/>
    <cellStyle name="Comma 2 2 3 5 2" xfId="2932" xr:uid="{00000000-0005-0000-0000-000073040000}"/>
    <cellStyle name="Comma 2 2 3 5 2 2" xfId="4622" xr:uid="{00000000-0005-0000-0000-000074040000}"/>
    <cellStyle name="Comma 2 2 3 5 2 2 2" xfId="14695" xr:uid="{00000000-0005-0000-0000-000075040000}"/>
    <cellStyle name="Comma 2 2 3 5 2 2 2 2" xfId="45017" xr:uid="{00000000-0005-0000-0000-000076040000}"/>
    <cellStyle name="Comma 2 2 3 5 2 2 2 3" xfId="29793" xr:uid="{00000000-0005-0000-0000-000077040000}"/>
    <cellStyle name="Comma 2 2 3 5 2 2 3" xfId="9675" xr:uid="{00000000-0005-0000-0000-000078040000}"/>
    <cellStyle name="Comma 2 2 3 5 2 2 3 2" xfId="40000" xr:uid="{00000000-0005-0000-0000-000079040000}"/>
    <cellStyle name="Comma 2 2 3 5 2 2 3 3" xfId="24776" xr:uid="{00000000-0005-0000-0000-00007A040000}"/>
    <cellStyle name="Comma 2 2 3 5 2 2 4" xfId="34987" xr:uid="{00000000-0005-0000-0000-00007B040000}"/>
    <cellStyle name="Comma 2 2 3 5 2 2 5" xfId="19763" xr:uid="{00000000-0005-0000-0000-00007C040000}"/>
    <cellStyle name="Comma 2 2 3 5 2 3" xfId="6314" xr:uid="{00000000-0005-0000-0000-00007D040000}"/>
    <cellStyle name="Comma 2 2 3 5 2 3 2" xfId="16366" xr:uid="{00000000-0005-0000-0000-00007E040000}"/>
    <cellStyle name="Comma 2 2 3 5 2 3 2 2" xfId="46688" xr:uid="{00000000-0005-0000-0000-00007F040000}"/>
    <cellStyle name="Comma 2 2 3 5 2 3 2 3" xfId="31464" xr:uid="{00000000-0005-0000-0000-000080040000}"/>
    <cellStyle name="Comma 2 2 3 5 2 3 3" xfId="11346" xr:uid="{00000000-0005-0000-0000-000081040000}"/>
    <cellStyle name="Comma 2 2 3 5 2 3 3 2" xfId="41671" xr:uid="{00000000-0005-0000-0000-000082040000}"/>
    <cellStyle name="Comma 2 2 3 5 2 3 3 3" xfId="26447" xr:uid="{00000000-0005-0000-0000-000083040000}"/>
    <cellStyle name="Comma 2 2 3 5 2 3 4" xfId="36658" xr:uid="{00000000-0005-0000-0000-000084040000}"/>
    <cellStyle name="Comma 2 2 3 5 2 3 5" xfId="21434" xr:uid="{00000000-0005-0000-0000-000085040000}"/>
    <cellStyle name="Comma 2 2 3 5 2 4" xfId="13024" xr:uid="{00000000-0005-0000-0000-000086040000}"/>
    <cellStyle name="Comma 2 2 3 5 2 4 2" xfId="43346" xr:uid="{00000000-0005-0000-0000-000087040000}"/>
    <cellStyle name="Comma 2 2 3 5 2 4 3" xfId="28122" xr:uid="{00000000-0005-0000-0000-000088040000}"/>
    <cellStyle name="Comma 2 2 3 5 2 5" xfId="8003" xr:uid="{00000000-0005-0000-0000-000089040000}"/>
    <cellStyle name="Comma 2 2 3 5 2 5 2" xfId="38329" xr:uid="{00000000-0005-0000-0000-00008A040000}"/>
    <cellStyle name="Comma 2 2 3 5 2 5 3" xfId="23105" xr:uid="{00000000-0005-0000-0000-00008B040000}"/>
    <cellStyle name="Comma 2 2 3 5 2 6" xfId="33317" xr:uid="{00000000-0005-0000-0000-00008C040000}"/>
    <cellStyle name="Comma 2 2 3 5 2 7" xfId="18092" xr:uid="{00000000-0005-0000-0000-00008D040000}"/>
    <cellStyle name="Comma 2 2 3 5 3" xfId="3785" xr:uid="{00000000-0005-0000-0000-00008E040000}"/>
    <cellStyle name="Comma 2 2 3 5 3 2" xfId="13859" xr:uid="{00000000-0005-0000-0000-00008F040000}"/>
    <cellStyle name="Comma 2 2 3 5 3 2 2" xfId="44181" xr:uid="{00000000-0005-0000-0000-000090040000}"/>
    <cellStyle name="Comma 2 2 3 5 3 2 3" xfId="28957" xr:uid="{00000000-0005-0000-0000-000091040000}"/>
    <cellStyle name="Comma 2 2 3 5 3 3" xfId="8839" xr:uid="{00000000-0005-0000-0000-000092040000}"/>
    <cellStyle name="Comma 2 2 3 5 3 3 2" xfId="39164" xr:uid="{00000000-0005-0000-0000-000093040000}"/>
    <cellStyle name="Comma 2 2 3 5 3 3 3" xfId="23940" xr:uid="{00000000-0005-0000-0000-000094040000}"/>
    <cellStyle name="Comma 2 2 3 5 3 4" xfId="34151" xr:uid="{00000000-0005-0000-0000-000095040000}"/>
    <cellStyle name="Comma 2 2 3 5 3 5" xfId="18927" xr:uid="{00000000-0005-0000-0000-000096040000}"/>
    <cellStyle name="Comma 2 2 3 5 4" xfId="5478" xr:uid="{00000000-0005-0000-0000-000097040000}"/>
    <cellStyle name="Comma 2 2 3 5 4 2" xfId="15530" xr:uid="{00000000-0005-0000-0000-000098040000}"/>
    <cellStyle name="Comma 2 2 3 5 4 2 2" xfId="45852" xr:uid="{00000000-0005-0000-0000-000099040000}"/>
    <cellStyle name="Comma 2 2 3 5 4 2 3" xfId="30628" xr:uid="{00000000-0005-0000-0000-00009A040000}"/>
    <cellStyle name="Comma 2 2 3 5 4 3" xfId="10510" xr:uid="{00000000-0005-0000-0000-00009B040000}"/>
    <cellStyle name="Comma 2 2 3 5 4 3 2" xfId="40835" xr:uid="{00000000-0005-0000-0000-00009C040000}"/>
    <cellStyle name="Comma 2 2 3 5 4 3 3" xfId="25611" xr:uid="{00000000-0005-0000-0000-00009D040000}"/>
    <cellStyle name="Comma 2 2 3 5 4 4" xfId="35822" xr:uid="{00000000-0005-0000-0000-00009E040000}"/>
    <cellStyle name="Comma 2 2 3 5 4 5" xfId="20598" xr:uid="{00000000-0005-0000-0000-00009F040000}"/>
    <cellStyle name="Comma 2 2 3 5 5" xfId="12188" xr:uid="{00000000-0005-0000-0000-0000A0040000}"/>
    <cellStyle name="Comma 2 2 3 5 5 2" xfId="42510" xr:uid="{00000000-0005-0000-0000-0000A1040000}"/>
    <cellStyle name="Comma 2 2 3 5 5 3" xfId="27286" xr:uid="{00000000-0005-0000-0000-0000A2040000}"/>
    <cellStyle name="Comma 2 2 3 5 6" xfId="7167" xr:uid="{00000000-0005-0000-0000-0000A3040000}"/>
    <cellStyle name="Comma 2 2 3 5 6 2" xfId="37493" xr:uid="{00000000-0005-0000-0000-0000A4040000}"/>
    <cellStyle name="Comma 2 2 3 5 6 3" xfId="22269" xr:uid="{00000000-0005-0000-0000-0000A5040000}"/>
    <cellStyle name="Comma 2 2 3 5 7" xfId="32481" xr:uid="{00000000-0005-0000-0000-0000A6040000}"/>
    <cellStyle name="Comma 2 2 3 5 8" xfId="17256" xr:uid="{00000000-0005-0000-0000-0000A7040000}"/>
    <cellStyle name="Comma 2 2 3 6" xfId="2512" xr:uid="{00000000-0005-0000-0000-0000A8040000}"/>
    <cellStyle name="Comma 2 2 3 6 2" xfId="4204" xr:uid="{00000000-0005-0000-0000-0000A9040000}"/>
    <cellStyle name="Comma 2 2 3 6 2 2" xfId="14277" xr:uid="{00000000-0005-0000-0000-0000AA040000}"/>
    <cellStyle name="Comma 2 2 3 6 2 2 2" xfId="44599" xr:uid="{00000000-0005-0000-0000-0000AB040000}"/>
    <cellStyle name="Comma 2 2 3 6 2 2 3" xfId="29375" xr:uid="{00000000-0005-0000-0000-0000AC040000}"/>
    <cellStyle name="Comma 2 2 3 6 2 3" xfId="9257" xr:uid="{00000000-0005-0000-0000-0000AD040000}"/>
    <cellStyle name="Comma 2 2 3 6 2 3 2" xfId="39582" xr:uid="{00000000-0005-0000-0000-0000AE040000}"/>
    <cellStyle name="Comma 2 2 3 6 2 3 3" xfId="24358" xr:uid="{00000000-0005-0000-0000-0000AF040000}"/>
    <cellStyle name="Comma 2 2 3 6 2 4" xfId="34569" xr:uid="{00000000-0005-0000-0000-0000B0040000}"/>
    <cellStyle name="Comma 2 2 3 6 2 5" xfId="19345" xr:uid="{00000000-0005-0000-0000-0000B1040000}"/>
    <cellStyle name="Comma 2 2 3 6 3" xfId="5896" xr:uid="{00000000-0005-0000-0000-0000B2040000}"/>
    <cellStyle name="Comma 2 2 3 6 3 2" xfId="15948" xr:uid="{00000000-0005-0000-0000-0000B3040000}"/>
    <cellStyle name="Comma 2 2 3 6 3 2 2" xfId="46270" xr:uid="{00000000-0005-0000-0000-0000B4040000}"/>
    <cellStyle name="Comma 2 2 3 6 3 2 3" xfId="31046" xr:uid="{00000000-0005-0000-0000-0000B5040000}"/>
    <cellStyle name="Comma 2 2 3 6 3 3" xfId="10928" xr:uid="{00000000-0005-0000-0000-0000B6040000}"/>
    <cellStyle name="Comma 2 2 3 6 3 3 2" xfId="41253" xr:uid="{00000000-0005-0000-0000-0000B7040000}"/>
    <cellStyle name="Comma 2 2 3 6 3 3 3" xfId="26029" xr:uid="{00000000-0005-0000-0000-0000B8040000}"/>
    <cellStyle name="Comma 2 2 3 6 3 4" xfId="36240" xr:uid="{00000000-0005-0000-0000-0000B9040000}"/>
    <cellStyle name="Comma 2 2 3 6 3 5" xfId="21016" xr:uid="{00000000-0005-0000-0000-0000BA040000}"/>
    <cellStyle name="Comma 2 2 3 6 4" xfId="12606" xr:uid="{00000000-0005-0000-0000-0000BB040000}"/>
    <cellStyle name="Comma 2 2 3 6 4 2" xfId="42928" xr:uid="{00000000-0005-0000-0000-0000BC040000}"/>
    <cellStyle name="Comma 2 2 3 6 4 3" xfId="27704" xr:uid="{00000000-0005-0000-0000-0000BD040000}"/>
    <cellStyle name="Comma 2 2 3 6 5" xfId="7585" xr:uid="{00000000-0005-0000-0000-0000BE040000}"/>
    <cellStyle name="Comma 2 2 3 6 5 2" xfId="37911" xr:uid="{00000000-0005-0000-0000-0000BF040000}"/>
    <cellStyle name="Comma 2 2 3 6 5 3" xfId="22687" xr:uid="{00000000-0005-0000-0000-0000C0040000}"/>
    <cellStyle name="Comma 2 2 3 6 6" xfId="32899" xr:uid="{00000000-0005-0000-0000-0000C1040000}"/>
    <cellStyle name="Comma 2 2 3 6 7" xfId="17674" xr:uid="{00000000-0005-0000-0000-0000C2040000}"/>
    <cellStyle name="Comma 2 2 3 7" xfId="3361" xr:uid="{00000000-0005-0000-0000-0000C3040000}"/>
    <cellStyle name="Comma 2 2 3 7 2" xfId="13441" xr:uid="{00000000-0005-0000-0000-0000C4040000}"/>
    <cellStyle name="Comma 2 2 3 7 2 2" xfId="43763" xr:uid="{00000000-0005-0000-0000-0000C5040000}"/>
    <cellStyle name="Comma 2 2 3 7 2 3" xfId="28539" xr:uid="{00000000-0005-0000-0000-0000C6040000}"/>
    <cellStyle name="Comma 2 2 3 7 3" xfId="8421" xr:uid="{00000000-0005-0000-0000-0000C7040000}"/>
    <cellStyle name="Comma 2 2 3 7 3 2" xfId="38746" xr:uid="{00000000-0005-0000-0000-0000C8040000}"/>
    <cellStyle name="Comma 2 2 3 7 3 3" xfId="23522" xr:uid="{00000000-0005-0000-0000-0000C9040000}"/>
    <cellStyle name="Comma 2 2 3 7 4" xfId="33733" xr:uid="{00000000-0005-0000-0000-0000CA040000}"/>
    <cellStyle name="Comma 2 2 3 7 5" xfId="18509" xr:uid="{00000000-0005-0000-0000-0000CB040000}"/>
    <cellStyle name="Comma 2 2 3 8" xfId="5056" xr:uid="{00000000-0005-0000-0000-0000CC040000}"/>
    <cellStyle name="Comma 2 2 3 8 2" xfId="15112" xr:uid="{00000000-0005-0000-0000-0000CD040000}"/>
    <cellStyle name="Comma 2 2 3 8 2 2" xfId="45434" xr:uid="{00000000-0005-0000-0000-0000CE040000}"/>
    <cellStyle name="Comma 2 2 3 8 2 3" xfId="30210" xr:uid="{00000000-0005-0000-0000-0000CF040000}"/>
    <cellStyle name="Comma 2 2 3 8 3" xfId="10092" xr:uid="{00000000-0005-0000-0000-0000D0040000}"/>
    <cellStyle name="Comma 2 2 3 8 3 2" xfId="40417" xr:uid="{00000000-0005-0000-0000-0000D1040000}"/>
    <cellStyle name="Comma 2 2 3 8 3 3" xfId="25193" xr:uid="{00000000-0005-0000-0000-0000D2040000}"/>
    <cellStyle name="Comma 2 2 3 8 4" xfId="35404" xr:uid="{00000000-0005-0000-0000-0000D3040000}"/>
    <cellStyle name="Comma 2 2 3 8 5" xfId="20180" xr:uid="{00000000-0005-0000-0000-0000D4040000}"/>
    <cellStyle name="Comma 2 2 3 9" xfId="11768" xr:uid="{00000000-0005-0000-0000-0000D5040000}"/>
    <cellStyle name="Comma 2 2 3 9 2" xfId="42092" xr:uid="{00000000-0005-0000-0000-0000D6040000}"/>
    <cellStyle name="Comma 2 2 3 9 3" xfId="26868" xr:uid="{00000000-0005-0000-0000-0000D7040000}"/>
    <cellStyle name="Comma 2 3" xfId="35" xr:uid="{00000000-0005-0000-0000-0000D8040000}"/>
    <cellStyle name="Comma 2 3 2" xfId="593" xr:uid="{00000000-0005-0000-0000-0000D9040000}"/>
    <cellStyle name="Comma 2 3 2 2" xfId="1262" xr:uid="{00000000-0005-0000-0000-0000DA040000}"/>
    <cellStyle name="Comma 2 3 3" xfId="1263" xr:uid="{00000000-0005-0000-0000-0000DB040000}"/>
    <cellStyle name="Comma 2 3 4" xfId="1264" xr:uid="{00000000-0005-0000-0000-0000DC040000}"/>
    <cellStyle name="Comma 2 3 5" xfId="1265" xr:uid="{00000000-0005-0000-0000-0000DD040000}"/>
    <cellStyle name="Comma 2 3 6" xfId="1266" xr:uid="{00000000-0005-0000-0000-0000DE040000}"/>
    <cellStyle name="Comma 2 3 6 10" xfId="6748" xr:uid="{00000000-0005-0000-0000-0000DF040000}"/>
    <cellStyle name="Comma 2 3 6 10 2" xfId="37076" xr:uid="{00000000-0005-0000-0000-0000E0040000}"/>
    <cellStyle name="Comma 2 3 6 10 3" xfId="21852" xr:uid="{00000000-0005-0000-0000-0000E1040000}"/>
    <cellStyle name="Comma 2 3 6 11" xfId="32065" xr:uid="{00000000-0005-0000-0000-0000E2040000}"/>
    <cellStyle name="Comma 2 3 6 12" xfId="16837" xr:uid="{00000000-0005-0000-0000-0000E3040000}"/>
    <cellStyle name="Comma 2 3 6 13" xfId="47259" xr:uid="{00000000-0005-0000-0000-0000E4040000}"/>
    <cellStyle name="Comma 2 3 6 2" xfId="1712" xr:uid="{00000000-0005-0000-0000-0000E5040000}"/>
    <cellStyle name="Comma 2 3 6 2 10" xfId="32119" xr:uid="{00000000-0005-0000-0000-0000E6040000}"/>
    <cellStyle name="Comma 2 3 6 2 11" xfId="16891" xr:uid="{00000000-0005-0000-0000-0000E7040000}"/>
    <cellStyle name="Comma 2 3 6 2 2" xfId="1820" xr:uid="{00000000-0005-0000-0000-0000E8040000}"/>
    <cellStyle name="Comma 2 3 6 2 2 10" xfId="16995" xr:uid="{00000000-0005-0000-0000-0000E9040000}"/>
    <cellStyle name="Comma 2 3 6 2 2 2" xfId="2037" xr:uid="{00000000-0005-0000-0000-0000EA040000}"/>
    <cellStyle name="Comma 2 3 6 2 2 2 2" xfId="2458" xr:uid="{00000000-0005-0000-0000-0000EB040000}"/>
    <cellStyle name="Comma 2 3 6 2 2 2 2 2" xfId="3297" xr:uid="{00000000-0005-0000-0000-0000EC040000}"/>
    <cellStyle name="Comma 2 3 6 2 2 2 2 2 2" xfId="4987" xr:uid="{00000000-0005-0000-0000-0000ED040000}"/>
    <cellStyle name="Comma 2 3 6 2 2 2 2 2 2 2" xfId="15060" xr:uid="{00000000-0005-0000-0000-0000EE040000}"/>
    <cellStyle name="Comma 2 3 6 2 2 2 2 2 2 2 2" xfId="45382" xr:uid="{00000000-0005-0000-0000-0000EF040000}"/>
    <cellStyle name="Comma 2 3 6 2 2 2 2 2 2 2 3" xfId="30158" xr:uid="{00000000-0005-0000-0000-0000F0040000}"/>
    <cellStyle name="Comma 2 3 6 2 2 2 2 2 2 3" xfId="10040" xr:uid="{00000000-0005-0000-0000-0000F1040000}"/>
    <cellStyle name="Comma 2 3 6 2 2 2 2 2 2 3 2" xfId="40365" xr:uid="{00000000-0005-0000-0000-0000F2040000}"/>
    <cellStyle name="Comma 2 3 6 2 2 2 2 2 2 3 3" xfId="25141" xr:uid="{00000000-0005-0000-0000-0000F3040000}"/>
    <cellStyle name="Comma 2 3 6 2 2 2 2 2 2 4" xfId="35352" xr:uid="{00000000-0005-0000-0000-0000F4040000}"/>
    <cellStyle name="Comma 2 3 6 2 2 2 2 2 2 5" xfId="20128" xr:uid="{00000000-0005-0000-0000-0000F5040000}"/>
    <cellStyle name="Comma 2 3 6 2 2 2 2 2 3" xfId="6679" xr:uid="{00000000-0005-0000-0000-0000F6040000}"/>
    <cellStyle name="Comma 2 3 6 2 2 2 2 2 3 2" xfId="16731" xr:uid="{00000000-0005-0000-0000-0000F7040000}"/>
    <cellStyle name="Comma 2 3 6 2 2 2 2 2 3 2 2" xfId="47053" xr:uid="{00000000-0005-0000-0000-0000F8040000}"/>
    <cellStyle name="Comma 2 3 6 2 2 2 2 2 3 2 3" xfId="31829" xr:uid="{00000000-0005-0000-0000-0000F9040000}"/>
    <cellStyle name="Comma 2 3 6 2 2 2 2 2 3 3" xfId="11711" xr:uid="{00000000-0005-0000-0000-0000FA040000}"/>
    <cellStyle name="Comma 2 3 6 2 2 2 2 2 3 3 2" xfId="42036" xr:uid="{00000000-0005-0000-0000-0000FB040000}"/>
    <cellStyle name="Comma 2 3 6 2 2 2 2 2 3 3 3" xfId="26812" xr:uid="{00000000-0005-0000-0000-0000FC040000}"/>
    <cellStyle name="Comma 2 3 6 2 2 2 2 2 3 4" xfId="37023" xr:uid="{00000000-0005-0000-0000-0000FD040000}"/>
    <cellStyle name="Comma 2 3 6 2 2 2 2 2 3 5" xfId="21799" xr:uid="{00000000-0005-0000-0000-0000FE040000}"/>
    <cellStyle name="Comma 2 3 6 2 2 2 2 2 4" xfId="13389" xr:uid="{00000000-0005-0000-0000-0000FF040000}"/>
    <cellStyle name="Comma 2 3 6 2 2 2 2 2 4 2" xfId="43711" xr:uid="{00000000-0005-0000-0000-000000050000}"/>
    <cellStyle name="Comma 2 3 6 2 2 2 2 2 4 3" xfId="28487" xr:uid="{00000000-0005-0000-0000-000001050000}"/>
    <cellStyle name="Comma 2 3 6 2 2 2 2 2 5" xfId="8368" xr:uid="{00000000-0005-0000-0000-000002050000}"/>
    <cellStyle name="Comma 2 3 6 2 2 2 2 2 5 2" xfId="38694" xr:uid="{00000000-0005-0000-0000-000003050000}"/>
    <cellStyle name="Comma 2 3 6 2 2 2 2 2 5 3" xfId="23470" xr:uid="{00000000-0005-0000-0000-000004050000}"/>
    <cellStyle name="Comma 2 3 6 2 2 2 2 2 6" xfId="33682" xr:uid="{00000000-0005-0000-0000-000005050000}"/>
    <cellStyle name="Comma 2 3 6 2 2 2 2 2 7" xfId="18457" xr:uid="{00000000-0005-0000-0000-000006050000}"/>
    <cellStyle name="Comma 2 3 6 2 2 2 2 3" xfId="4150" xr:uid="{00000000-0005-0000-0000-000007050000}"/>
    <cellStyle name="Comma 2 3 6 2 2 2 2 3 2" xfId="14224" xr:uid="{00000000-0005-0000-0000-000008050000}"/>
    <cellStyle name="Comma 2 3 6 2 2 2 2 3 2 2" xfId="44546" xr:uid="{00000000-0005-0000-0000-000009050000}"/>
    <cellStyle name="Comma 2 3 6 2 2 2 2 3 2 3" xfId="29322" xr:uid="{00000000-0005-0000-0000-00000A050000}"/>
    <cellStyle name="Comma 2 3 6 2 2 2 2 3 3" xfId="9204" xr:uid="{00000000-0005-0000-0000-00000B050000}"/>
    <cellStyle name="Comma 2 3 6 2 2 2 2 3 3 2" xfId="39529" xr:uid="{00000000-0005-0000-0000-00000C050000}"/>
    <cellStyle name="Comma 2 3 6 2 2 2 2 3 3 3" xfId="24305" xr:uid="{00000000-0005-0000-0000-00000D050000}"/>
    <cellStyle name="Comma 2 3 6 2 2 2 2 3 4" xfId="34516" xr:uid="{00000000-0005-0000-0000-00000E050000}"/>
    <cellStyle name="Comma 2 3 6 2 2 2 2 3 5" xfId="19292" xr:uid="{00000000-0005-0000-0000-00000F050000}"/>
    <cellStyle name="Comma 2 3 6 2 2 2 2 4" xfId="5843" xr:uid="{00000000-0005-0000-0000-000010050000}"/>
    <cellStyle name="Comma 2 3 6 2 2 2 2 4 2" xfId="15895" xr:uid="{00000000-0005-0000-0000-000011050000}"/>
    <cellStyle name="Comma 2 3 6 2 2 2 2 4 2 2" xfId="46217" xr:uid="{00000000-0005-0000-0000-000012050000}"/>
    <cellStyle name="Comma 2 3 6 2 2 2 2 4 2 3" xfId="30993" xr:uid="{00000000-0005-0000-0000-000013050000}"/>
    <cellStyle name="Comma 2 3 6 2 2 2 2 4 3" xfId="10875" xr:uid="{00000000-0005-0000-0000-000014050000}"/>
    <cellStyle name="Comma 2 3 6 2 2 2 2 4 3 2" xfId="41200" xr:uid="{00000000-0005-0000-0000-000015050000}"/>
    <cellStyle name="Comma 2 3 6 2 2 2 2 4 3 3" xfId="25976" xr:uid="{00000000-0005-0000-0000-000016050000}"/>
    <cellStyle name="Comma 2 3 6 2 2 2 2 4 4" xfId="36187" xr:uid="{00000000-0005-0000-0000-000017050000}"/>
    <cellStyle name="Comma 2 3 6 2 2 2 2 4 5" xfId="20963" xr:uid="{00000000-0005-0000-0000-000018050000}"/>
    <cellStyle name="Comma 2 3 6 2 2 2 2 5" xfId="12553" xr:uid="{00000000-0005-0000-0000-000019050000}"/>
    <cellStyle name="Comma 2 3 6 2 2 2 2 5 2" xfId="42875" xr:uid="{00000000-0005-0000-0000-00001A050000}"/>
    <cellStyle name="Comma 2 3 6 2 2 2 2 5 3" xfId="27651" xr:uid="{00000000-0005-0000-0000-00001B050000}"/>
    <cellStyle name="Comma 2 3 6 2 2 2 2 6" xfId="7532" xr:uid="{00000000-0005-0000-0000-00001C050000}"/>
    <cellStyle name="Comma 2 3 6 2 2 2 2 6 2" xfId="37858" xr:uid="{00000000-0005-0000-0000-00001D050000}"/>
    <cellStyle name="Comma 2 3 6 2 2 2 2 6 3" xfId="22634" xr:uid="{00000000-0005-0000-0000-00001E050000}"/>
    <cellStyle name="Comma 2 3 6 2 2 2 2 7" xfId="32846" xr:uid="{00000000-0005-0000-0000-00001F050000}"/>
    <cellStyle name="Comma 2 3 6 2 2 2 2 8" xfId="17621" xr:uid="{00000000-0005-0000-0000-000020050000}"/>
    <cellStyle name="Comma 2 3 6 2 2 2 3" xfId="2879" xr:uid="{00000000-0005-0000-0000-000021050000}"/>
    <cellStyle name="Comma 2 3 6 2 2 2 3 2" xfId="4569" xr:uid="{00000000-0005-0000-0000-000022050000}"/>
    <cellStyle name="Comma 2 3 6 2 2 2 3 2 2" xfId="14642" xr:uid="{00000000-0005-0000-0000-000023050000}"/>
    <cellStyle name="Comma 2 3 6 2 2 2 3 2 2 2" xfId="44964" xr:uid="{00000000-0005-0000-0000-000024050000}"/>
    <cellStyle name="Comma 2 3 6 2 2 2 3 2 2 3" xfId="29740" xr:uid="{00000000-0005-0000-0000-000025050000}"/>
    <cellStyle name="Comma 2 3 6 2 2 2 3 2 3" xfId="9622" xr:uid="{00000000-0005-0000-0000-000026050000}"/>
    <cellStyle name="Comma 2 3 6 2 2 2 3 2 3 2" xfId="39947" xr:uid="{00000000-0005-0000-0000-000027050000}"/>
    <cellStyle name="Comma 2 3 6 2 2 2 3 2 3 3" xfId="24723" xr:uid="{00000000-0005-0000-0000-000028050000}"/>
    <cellStyle name="Comma 2 3 6 2 2 2 3 2 4" xfId="34934" xr:uid="{00000000-0005-0000-0000-000029050000}"/>
    <cellStyle name="Comma 2 3 6 2 2 2 3 2 5" xfId="19710" xr:uid="{00000000-0005-0000-0000-00002A050000}"/>
    <cellStyle name="Comma 2 3 6 2 2 2 3 3" xfId="6261" xr:uid="{00000000-0005-0000-0000-00002B050000}"/>
    <cellStyle name="Comma 2 3 6 2 2 2 3 3 2" xfId="16313" xr:uid="{00000000-0005-0000-0000-00002C050000}"/>
    <cellStyle name="Comma 2 3 6 2 2 2 3 3 2 2" xfId="46635" xr:uid="{00000000-0005-0000-0000-00002D050000}"/>
    <cellStyle name="Comma 2 3 6 2 2 2 3 3 2 3" xfId="31411" xr:uid="{00000000-0005-0000-0000-00002E050000}"/>
    <cellStyle name="Comma 2 3 6 2 2 2 3 3 3" xfId="11293" xr:uid="{00000000-0005-0000-0000-00002F050000}"/>
    <cellStyle name="Comma 2 3 6 2 2 2 3 3 3 2" xfId="41618" xr:uid="{00000000-0005-0000-0000-000030050000}"/>
    <cellStyle name="Comma 2 3 6 2 2 2 3 3 3 3" xfId="26394" xr:uid="{00000000-0005-0000-0000-000031050000}"/>
    <cellStyle name="Comma 2 3 6 2 2 2 3 3 4" xfId="36605" xr:uid="{00000000-0005-0000-0000-000032050000}"/>
    <cellStyle name="Comma 2 3 6 2 2 2 3 3 5" xfId="21381" xr:uid="{00000000-0005-0000-0000-000033050000}"/>
    <cellStyle name="Comma 2 3 6 2 2 2 3 4" xfId="12971" xr:uid="{00000000-0005-0000-0000-000034050000}"/>
    <cellStyle name="Comma 2 3 6 2 2 2 3 4 2" xfId="43293" xr:uid="{00000000-0005-0000-0000-000035050000}"/>
    <cellStyle name="Comma 2 3 6 2 2 2 3 4 3" xfId="28069" xr:uid="{00000000-0005-0000-0000-000036050000}"/>
    <cellStyle name="Comma 2 3 6 2 2 2 3 5" xfId="7950" xr:uid="{00000000-0005-0000-0000-000037050000}"/>
    <cellStyle name="Comma 2 3 6 2 2 2 3 5 2" xfId="38276" xr:uid="{00000000-0005-0000-0000-000038050000}"/>
    <cellStyle name="Comma 2 3 6 2 2 2 3 5 3" xfId="23052" xr:uid="{00000000-0005-0000-0000-000039050000}"/>
    <cellStyle name="Comma 2 3 6 2 2 2 3 6" xfId="33264" xr:uid="{00000000-0005-0000-0000-00003A050000}"/>
    <cellStyle name="Comma 2 3 6 2 2 2 3 7" xfId="18039" xr:uid="{00000000-0005-0000-0000-00003B050000}"/>
    <cellStyle name="Comma 2 3 6 2 2 2 4" xfId="3732" xr:uid="{00000000-0005-0000-0000-00003C050000}"/>
    <cellStyle name="Comma 2 3 6 2 2 2 4 2" xfId="13806" xr:uid="{00000000-0005-0000-0000-00003D050000}"/>
    <cellStyle name="Comma 2 3 6 2 2 2 4 2 2" xfId="44128" xr:uid="{00000000-0005-0000-0000-00003E050000}"/>
    <cellStyle name="Comma 2 3 6 2 2 2 4 2 3" xfId="28904" xr:uid="{00000000-0005-0000-0000-00003F050000}"/>
    <cellStyle name="Comma 2 3 6 2 2 2 4 3" xfId="8786" xr:uid="{00000000-0005-0000-0000-000040050000}"/>
    <cellStyle name="Comma 2 3 6 2 2 2 4 3 2" xfId="39111" xr:uid="{00000000-0005-0000-0000-000041050000}"/>
    <cellStyle name="Comma 2 3 6 2 2 2 4 3 3" xfId="23887" xr:uid="{00000000-0005-0000-0000-000042050000}"/>
    <cellStyle name="Comma 2 3 6 2 2 2 4 4" xfId="34098" xr:uid="{00000000-0005-0000-0000-000043050000}"/>
    <cellStyle name="Comma 2 3 6 2 2 2 4 5" xfId="18874" xr:uid="{00000000-0005-0000-0000-000044050000}"/>
    <cellStyle name="Comma 2 3 6 2 2 2 5" xfId="5425" xr:uid="{00000000-0005-0000-0000-000045050000}"/>
    <cellStyle name="Comma 2 3 6 2 2 2 5 2" xfId="15477" xr:uid="{00000000-0005-0000-0000-000046050000}"/>
    <cellStyle name="Comma 2 3 6 2 2 2 5 2 2" xfId="45799" xr:uid="{00000000-0005-0000-0000-000047050000}"/>
    <cellStyle name="Comma 2 3 6 2 2 2 5 2 3" xfId="30575" xr:uid="{00000000-0005-0000-0000-000048050000}"/>
    <cellStyle name="Comma 2 3 6 2 2 2 5 3" xfId="10457" xr:uid="{00000000-0005-0000-0000-000049050000}"/>
    <cellStyle name="Comma 2 3 6 2 2 2 5 3 2" xfId="40782" xr:uid="{00000000-0005-0000-0000-00004A050000}"/>
    <cellStyle name="Comma 2 3 6 2 2 2 5 3 3" xfId="25558" xr:uid="{00000000-0005-0000-0000-00004B050000}"/>
    <cellStyle name="Comma 2 3 6 2 2 2 5 4" xfId="35769" xr:uid="{00000000-0005-0000-0000-00004C050000}"/>
    <cellStyle name="Comma 2 3 6 2 2 2 5 5" xfId="20545" xr:uid="{00000000-0005-0000-0000-00004D050000}"/>
    <cellStyle name="Comma 2 3 6 2 2 2 6" xfId="12135" xr:uid="{00000000-0005-0000-0000-00004E050000}"/>
    <cellStyle name="Comma 2 3 6 2 2 2 6 2" xfId="42457" xr:uid="{00000000-0005-0000-0000-00004F050000}"/>
    <cellStyle name="Comma 2 3 6 2 2 2 6 3" xfId="27233" xr:uid="{00000000-0005-0000-0000-000050050000}"/>
    <cellStyle name="Comma 2 3 6 2 2 2 7" xfId="7114" xr:uid="{00000000-0005-0000-0000-000051050000}"/>
    <cellStyle name="Comma 2 3 6 2 2 2 7 2" xfId="37440" xr:uid="{00000000-0005-0000-0000-000052050000}"/>
    <cellStyle name="Comma 2 3 6 2 2 2 7 3" xfId="22216" xr:uid="{00000000-0005-0000-0000-000053050000}"/>
    <cellStyle name="Comma 2 3 6 2 2 2 8" xfId="32428" xr:uid="{00000000-0005-0000-0000-000054050000}"/>
    <cellStyle name="Comma 2 3 6 2 2 2 9" xfId="17203" xr:uid="{00000000-0005-0000-0000-000055050000}"/>
    <cellStyle name="Comma 2 3 6 2 2 3" xfId="2250" xr:uid="{00000000-0005-0000-0000-000056050000}"/>
    <cellStyle name="Comma 2 3 6 2 2 3 2" xfId="3089" xr:uid="{00000000-0005-0000-0000-000057050000}"/>
    <cellStyle name="Comma 2 3 6 2 2 3 2 2" xfId="4779" xr:uid="{00000000-0005-0000-0000-000058050000}"/>
    <cellStyle name="Comma 2 3 6 2 2 3 2 2 2" xfId="14852" xr:uid="{00000000-0005-0000-0000-000059050000}"/>
    <cellStyle name="Comma 2 3 6 2 2 3 2 2 2 2" xfId="45174" xr:uid="{00000000-0005-0000-0000-00005A050000}"/>
    <cellStyle name="Comma 2 3 6 2 2 3 2 2 2 3" xfId="29950" xr:uid="{00000000-0005-0000-0000-00005B050000}"/>
    <cellStyle name="Comma 2 3 6 2 2 3 2 2 3" xfId="9832" xr:uid="{00000000-0005-0000-0000-00005C050000}"/>
    <cellStyle name="Comma 2 3 6 2 2 3 2 2 3 2" xfId="40157" xr:uid="{00000000-0005-0000-0000-00005D050000}"/>
    <cellStyle name="Comma 2 3 6 2 2 3 2 2 3 3" xfId="24933" xr:uid="{00000000-0005-0000-0000-00005E050000}"/>
    <cellStyle name="Comma 2 3 6 2 2 3 2 2 4" xfId="35144" xr:uid="{00000000-0005-0000-0000-00005F050000}"/>
    <cellStyle name="Comma 2 3 6 2 2 3 2 2 5" xfId="19920" xr:uid="{00000000-0005-0000-0000-000060050000}"/>
    <cellStyle name="Comma 2 3 6 2 2 3 2 3" xfId="6471" xr:uid="{00000000-0005-0000-0000-000061050000}"/>
    <cellStyle name="Comma 2 3 6 2 2 3 2 3 2" xfId="16523" xr:uid="{00000000-0005-0000-0000-000062050000}"/>
    <cellStyle name="Comma 2 3 6 2 2 3 2 3 2 2" xfId="46845" xr:uid="{00000000-0005-0000-0000-000063050000}"/>
    <cellStyle name="Comma 2 3 6 2 2 3 2 3 2 3" xfId="31621" xr:uid="{00000000-0005-0000-0000-000064050000}"/>
    <cellStyle name="Comma 2 3 6 2 2 3 2 3 3" xfId="11503" xr:uid="{00000000-0005-0000-0000-000065050000}"/>
    <cellStyle name="Comma 2 3 6 2 2 3 2 3 3 2" xfId="41828" xr:uid="{00000000-0005-0000-0000-000066050000}"/>
    <cellStyle name="Comma 2 3 6 2 2 3 2 3 3 3" xfId="26604" xr:uid="{00000000-0005-0000-0000-000067050000}"/>
    <cellStyle name="Comma 2 3 6 2 2 3 2 3 4" xfId="36815" xr:uid="{00000000-0005-0000-0000-000068050000}"/>
    <cellStyle name="Comma 2 3 6 2 2 3 2 3 5" xfId="21591" xr:uid="{00000000-0005-0000-0000-000069050000}"/>
    <cellStyle name="Comma 2 3 6 2 2 3 2 4" xfId="13181" xr:uid="{00000000-0005-0000-0000-00006A050000}"/>
    <cellStyle name="Comma 2 3 6 2 2 3 2 4 2" xfId="43503" xr:uid="{00000000-0005-0000-0000-00006B050000}"/>
    <cellStyle name="Comma 2 3 6 2 2 3 2 4 3" xfId="28279" xr:uid="{00000000-0005-0000-0000-00006C050000}"/>
    <cellStyle name="Comma 2 3 6 2 2 3 2 5" xfId="8160" xr:uid="{00000000-0005-0000-0000-00006D050000}"/>
    <cellStyle name="Comma 2 3 6 2 2 3 2 5 2" xfId="38486" xr:uid="{00000000-0005-0000-0000-00006E050000}"/>
    <cellStyle name="Comma 2 3 6 2 2 3 2 5 3" xfId="23262" xr:uid="{00000000-0005-0000-0000-00006F050000}"/>
    <cellStyle name="Comma 2 3 6 2 2 3 2 6" xfId="33474" xr:uid="{00000000-0005-0000-0000-000070050000}"/>
    <cellStyle name="Comma 2 3 6 2 2 3 2 7" xfId="18249" xr:uid="{00000000-0005-0000-0000-000071050000}"/>
    <cellStyle name="Comma 2 3 6 2 2 3 3" xfId="3942" xr:uid="{00000000-0005-0000-0000-000072050000}"/>
    <cellStyle name="Comma 2 3 6 2 2 3 3 2" xfId="14016" xr:uid="{00000000-0005-0000-0000-000073050000}"/>
    <cellStyle name="Comma 2 3 6 2 2 3 3 2 2" xfId="44338" xr:uid="{00000000-0005-0000-0000-000074050000}"/>
    <cellStyle name="Comma 2 3 6 2 2 3 3 2 3" xfId="29114" xr:uid="{00000000-0005-0000-0000-000075050000}"/>
    <cellStyle name="Comma 2 3 6 2 2 3 3 3" xfId="8996" xr:uid="{00000000-0005-0000-0000-000076050000}"/>
    <cellStyle name="Comma 2 3 6 2 2 3 3 3 2" xfId="39321" xr:uid="{00000000-0005-0000-0000-000077050000}"/>
    <cellStyle name="Comma 2 3 6 2 2 3 3 3 3" xfId="24097" xr:uid="{00000000-0005-0000-0000-000078050000}"/>
    <cellStyle name="Comma 2 3 6 2 2 3 3 4" xfId="34308" xr:uid="{00000000-0005-0000-0000-000079050000}"/>
    <cellStyle name="Comma 2 3 6 2 2 3 3 5" xfId="19084" xr:uid="{00000000-0005-0000-0000-00007A050000}"/>
    <cellStyle name="Comma 2 3 6 2 2 3 4" xfId="5635" xr:uid="{00000000-0005-0000-0000-00007B050000}"/>
    <cellStyle name="Comma 2 3 6 2 2 3 4 2" xfId="15687" xr:uid="{00000000-0005-0000-0000-00007C050000}"/>
    <cellStyle name="Comma 2 3 6 2 2 3 4 2 2" xfId="46009" xr:uid="{00000000-0005-0000-0000-00007D050000}"/>
    <cellStyle name="Comma 2 3 6 2 2 3 4 2 3" xfId="30785" xr:uid="{00000000-0005-0000-0000-00007E050000}"/>
    <cellStyle name="Comma 2 3 6 2 2 3 4 3" xfId="10667" xr:uid="{00000000-0005-0000-0000-00007F050000}"/>
    <cellStyle name="Comma 2 3 6 2 2 3 4 3 2" xfId="40992" xr:uid="{00000000-0005-0000-0000-000080050000}"/>
    <cellStyle name="Comma 2 3 6 2 2 3 4 3 3" xfId="25768" xr:uid="{00000000-0005-0000-0000-000081050000}"/>
    <cellStyle name="Comma 2 3 6 2 2 3 4 4" xfId="35979" xr:uid="{00000000-0005-0000-0000-000082050000}"/>
    <cellStyle name="Comma 2 3 6 2 2 3 4 5" xfId="20755" xr:uid="{00000000-0005-0000-0000-000083050000}"/>
    <cellStyle name="Comma 2 3 6 2 2 3 5" xfId="12345" xr:uid="{00000000-0005-0000-0000-000084050000}"/>
    <cellStyle name="Comma 2 3 6 2 2 3 5 2" xfId="42667" xr:uid="{00000000-0005-0000-0000-000085050000}"/>
    <cellStyle name="Comma 2 3 6 2 2 3 5 3" xfId="27443" xr:uid="{00000000-0005-0000-0000-000086050000}"/>
    <cellStyle name="Comma 2 3 6 2 2 3 6" xfId="7324" xr:uid="{00000000-0005-0000-0000-000087050000}"/>
    <cellStyle name="Comma 2 3 6 2 2 3 6 2" xfId="37650" xr:uid="{00000000-0005-0000-0000-000088050000}"/>
    <cellStyle name="Comma 2 3 6 2 2 3 6 3" xfId="22426" xr:uid="{00000000-0005-0000-0000-000089050000}"/>
    <cellStyle name="Comma 2 3 6 2 2 3 7" xfId="32638" xr:uid="{00000000-0005-0000-0000-00008A050000}"/>
    <cellStyle name="Comma 2 3 6 2 2 3 8" xfId="17413" xr:uid="{00000000-0005-0000-0000-00008B050000}"/>
    <cellStyle name="Comma 2 3 6 2 2 4" xfId="2671" xr:uid="{00000000-0005-0000-0000-00008C050000}"/>
    <cellStyle name="Comma 2 3 6 2 2 4 2" xfId="4361" xr:uid="{00000000-0005-0000-0000-00008D050000}"/>
    <cellStyle name="Comma 2 3 6 2 2 4 2 2" xfId="14434" xr:uid="{00000000-0005-0000-0000-00008E050000}"/>
    <cellStyle name="Comma 2 3 6 2 2 4 2 2 2" xfId="44756" xr:uid="{00000000-0005-0000-0000-00008F050000}"/>
    <cellStyle name="Comma 2 3 6 2 2 4 2 2 3" xfId="29532" xr:uid="{00000000-0005-0000-0000-000090050000}"/>
    <cellStyle name="Comma 2 3 6 2 2 4 2 3" xfId="9414" xr:uid="{00000000-0005-0000-0000-000091050000}"/>
    <cellStyle name="Comma 2 3 6 2 2 4 2 3 2" xfId="39739" xr:uid="{00000000-0005-0000-0000-000092050000}"/>
    <cellStyle name="Comma 2 3 6 2 2 4 2 3 3" xfId="24515" xr:uid="{00000000-0005-0000-0000-000093050000}"/>
    <cellStyle name="Comma 2 3 6 2 2 4 2 4" xfId="34726" xr:uid="{00000000-0005-0000-0000-000094050000}"/>
    <cellStyle name="Comma 2 3 6 2 2 4 2 5" xfId="19502" xr:uid="{00000000-0005-0000-0000-000095050000}"/>
    <cellStyle name="Comma 2 3 6 2 2 4 3" xfId="6053" xr:uid="{00000000-0005-0000-0000-000096050000}"/>
    <cellStyle name="Comma 2 3 6 2 2 4 3 2" xfId="16105" xr:uid="{00000000-0005-0000-0000-000097050000}"/>
    <cellStyle name="Comma 2 3 6 2 2 4 3 2 2" xfId="46427" xr:uid="{00000000-0005-0000-0000-000098050000}"/>
    <cellStyle name="Comma 2 3 6 2 2 4 3 2 3" xfId="31203" xr:uid="{00000000-0005-0000-0000-000099050000}"/>
    <cellStyle name="Comma 2 3 6 2 2 4 3 3" xfId="11085" xr:uid="{00000000-0005-0000-0000-00009A050000}"/>
    <cellStyle name="Comma 2 3 6 2 2 4 3 3 2" xfId="41410" xr:uid="{00000000-0005-0000-0000-00009B050000}"/>
    <cellStyle name="Comma 2 3 6 2 2 4 3 3 3" xfId="26186" xr:uid="{00000000-0005-0000-0000-00009C050000}"/>
    <cellStyle name="Comma 2 3 6 2 2 4 3 4" xfId="36397" xr:uid="{00000000-0005-0000-0000-00009D050000}"/>
    <cellStyle name="Comma 2 3 6 2 2 4 3 5" xfId="21173" xr:uid="{00000000-0005-0000-0000-00009E050000}"/>
    <cellStyle name="Comma 2 3 6 2 2 4 4" xfId="12763" xr:uid="{00000000-0005-0000-0000-00009F050000}"/>
    <cellStyle name="Comma 2 3 6 2 2 4 4 2" xfId="43085" xr:uid="{00000000-0005-0000-0000-0000A0050000}"/>
    <cellStyle name="Comma 2 3 6 2 2 4 4 3" xfId="27861" xr:uid="{00000000-0005-0000-0000-0000A1050000}"/>
    <cellStyle name="Comma 2 3 6 2 2 4 5" xfId="7742" xr:uid="{00000000-0005-0000-0000-0000A2050000}"/>
    <cellStyle name="Comma 2 3 6 2 2 4 5 2" xfId="38068" xr:uid="{00000000-0005-0000-0000-0000A3050000}"/>
    <cellStyle name="Comma 2 3 6 2 2 4 5 3" xfId="22844" xr:uid="{00000000-0005-0000-0000-0000A4050000}"/>
    <cellStyle name="Comma 2 3 6 2 2 4 6" xfId="33056" xr:uid="{00000000-0005-0000-0000-0000A5050000}"/>
    <cellStyle name="Comma 2 3 6 2 2 4 7" xfId="17831" xr:uid="{00000000-0005-0000-0000-0000A6050000}"/>
    <cellStyle name="Comma 2 3 6 2 2 5" xfId="3524" xr:uid="{00000000-0005-0000-0000-0000A7050000}"/>
    <cellStyle name="Comma 2 3 6 2 2 5 2" xfId="13598" xr:uid="{00000000-0005-0000-0000-0000A8050000}"/>
    <cellStyle name="Comma 2 3 6 2 2 5 2 2" xfId="43920" xr:uid="{00000000-0005-0000-0000-0000A9050000}"/>
    <cellStyle name="Comma 2 3 6 2 2 5 2 3" xfId="28696" xr:uid="{00000000-0005-0000-0000-0000AA050000}"/>
    <cellStyle name="Comma 2 3 6 2 2 5 3" xfId="8578" xr:uid="{00000000-0005-0000-0000-0000AB050000}"/>
    <cellStyle name="Comma 2 3 6 2 2 5 3 2" xfId="38903" xr:uid="{00000000-0005-0000-0000-0000AC050000}"/>
    <cellStyle name="Comma 2 3 6 2 2 5 3 3" xfId="23679" xr:uid="{00000000-0005-0000-0000-0000AD050000}"/>
    <cellStyle name="Comma 2 3 6 2 2 5 4" xfId="33890" xr:uid="{00000000-0005-0000-0000-0000AE050000}"/>
    <cellStyle name="Comma 2 3 6 2 2 5 5" xfId="18666" xr:uid="{00000000-0005-0000-0000-0000AF050000}"/>
    <cellStyle name="Comma 2 3 6 2 2 6" xfId="5217" xr:uid="{00000000-0005-0000-0000-0000B0050000}"/>
    <cellStyle name="Comma 2 3 6 2 2 6 2" xfId="15269" xr:uid="{00000000-0005-0000-0000-0000B1050000}"/>
    <cellStyle name="Comma 2 3 6 2 2 6 2 2" xfId="45591" xr:uid="{00000000-0005-0000-0000-0000B2050000}"/>
    <cellStyle name="Comma 2 3 6 2 2 6 2 3" xfId="30367" xr:uid="{00000000-0005-0000-0000-0000B3050000}"/>
    <cellStyle name="Comma 2 3 6 2 2 6 3" xfId="10249" xr:uid="{00000000-0005-0000-0000-0000B4050000}"/>
    <cellStyle name="Comma 2 3 6 2 2 6 3 2" xfId="40574" xr:uid="{00000000-0005-0000-0000-0000B5050000}"/>
    <cellStyle name="Comma 2 3 6 2 2 6 3 3" xfId="25350" xr:uid="{00000000-0005-0000-0000-0000B6050000}"/>
    <cellStyle name="Comma 2 3 6 2 2 6 4" xfId="35561" xr:uid="{00000000-0005-0000-0000-0000B7050000}"/>
    <cellStyle name="Comma 2 3 6 2 2 6 5" xfId="20337" xr:uid="{00000000-0005-0000-0000-0000B8050000}"/>
    <cellStyle name="Comma 2 3 6 2 2 7" xfId="11927" xr:uid="{00000000-0005-0000-0000-0000B9050000}"/>
    <cellStyle name="Comma 2 3 6 2 2 7 2" xfId="42249" xr:uid="{00000000-0005-0000-0000-0000BA050000}"/>
    <cellStyle name="Comma 2 3 6 2 2 7 3" xfId="27025" xr:uid="{00000000-0005-0000-0000-0000BB050000}"/>
    <cellStyle name="Comma 2 3 6 2 2 8" xfId="6906" xr:uid="{00000000-0005-0000-0000-0000BC050000}"/>
    <cellStyle name="Comma 2 3 6 2 2 8 2" xfId="37232" xr:uid="{00000000-0005-0000-0000-0000BD050000}"/>
    <cellStyle name="Comma 2 3 6 2 2 8 3" xfId="22008" xr:uid="{00000000-0005-0000-0000-0000BE050000}"/>
    <cellStyle name="Comma 2 3 6 2 2 9" xfId="32220" xr:uid="{00000000-0005-0000-0000-0000BF050000}"/>
    <cellStyle name="Comma 2 3 6 2 3" xfId="1933" xr:uid="{00000000-0005-0000-0000-0000C0050000}"/>
    <cellStyle name="Comma 2 3 6 2 3 2" xfId="2354" xr:uid="{00000000-0005-0000-0000-0000C1050000}"/>
    <cellStyle name="Comma 2 3 6 2 3 2 2" xfId="3193" xr:uid="{00000000-0005-0000-0000-0000C2050000}"/>
    <cellStyle name="Comma 2 3 6 2 3 2 2 2" xfId="4883" xr:uid="{00000000-0005-0000-0000-0000C3050000}"/>
    <cellStyle name="Comma 2 3 6 2 3 2 2 2 2" xfId="14956" xr:uid="{00000000-0005-0000-0000-0000C4050000}"/>
    <cellStyle name="Comma 2 3 6 2 3 2 2 2 2 2" xfId="45278" xr:uid="{00000000-0005-0000-0000-0000C5050000}"/>
    <cellStyle name="Comma 2 3 6 2 3 2 2 2 2 3" xfId="30054" xr:uid="{00000000-0005-0000-0000-0000C6050000}"/>
    <cellStyle name="Comma 2 3 6 2 3 2 2 2 3" xfId="9936" xr:uid="{00000000-0005-0000-0000-0000C7050000}"/>
    <cellStyle name="Comma 2 3 6 2 3 2 2 2 3 2" xfId="40261" xr:uid="{00000000-0005-0000-0000-0000C8050000}"/>
    <cellStyle name="Comma 2 3 6 2 3 2 2 2 3 3" xfId="25037" xr:uid="{00000000-0005-0000-0000-0000C9050000}"/>
    <cellStyle name="Comma 2 3 6 2 3 2 2 2 4" xfId="35248" xr:uid="{00000000-0005-0000-0000-0000CA050000}"/>
    <cellStyle name="Comma 2 3 6 2 3 2 2 2 5" xfId="20024" xr:uid="{00000000-0005-0000-0000-0000CB050000}"/>
    <cellStyle name="Comma 2 3 6 2 3 2 2 3" xfId="6575" xr:uid="{00000000-0005-0000-0000-0000CC050000}"/>
    <cellStyle name="Comma 2 3 6 2 3 2 2 3 2" xfId="16627" xr:uid="{00000000-0005-0000-0000-0000CD050000}"/>
    <cellStyle name="Comma 2 3 6 2 3 2 2 3 2 2" xfId="46949" xr:uid="{00000000-0005-0000-0000-0000CE050000}"/>
    <cellStyle name="Comma 2 3 6 2 3 2 2 3 2 3" xfId="31725" xr:uid="{00000000-0005-0000-0000-0000CF050000}"/>
    <cellStyle name="Comma 2 3 6 2 3 2 2 3 3" xfId="11607" xr:uid="{00000000-0005-0000-0000-0000D0050000}"/>
    <cellStyle name="Comma 2 3 6 2 3 2 2 3 3 2" xfId="41932" xr:uid="{00000000-0005-0000-0000-0000D1050000}"/>
    <cellStyle name="Comma 2 3 6 2 3 2 2 3 3 3" xfId="26708" xr:uid="{00000000-0005-0000-0000-0000D2050000}"/>
    <cellStyle name="Comma 2 3 6 2 3 2 2 3 4" xfId="36919" xr:uid="{00000000-0005-0000-0000-0000D3050000}"/>
    <cellStyle name="Comma 2 3 6 2 3 2 2 3 5" xfId="21695" xr:uid="{00000000-0005-0000-0000-0000D4050000}"/>
    <cellStyle name="Comma 2 3 6 2 3 2 2 4" xfId="13285" xr:uid="{00000000-0005-0000-0000-0000D5050000}"/>
    <cellStyle name="Comma 2 3 6 2 3 2 2 4 2" xfId="43607" xr:uid="{00000000-0005-0000-0000-0000D6050000}"/>
    <cellStyle name="Comma 2 3 6 2 3 2 2 4 3" xfId="28383" xr:uid="{00000000-0005-0000-0000-0000D7050000}"/>
    <cellStyle name="Comma 2 3 6 2 3 2 2 5" xfId="8264" xr:uid="{00000000-0005-0000-0000-0000D8050000}"/>
    <cellStyle name="Comma 2 3 6 2 3 2 2 5 2" xfId="38590" xr:uid="{00000000-0005-0000-0000-0000D9050000}"/>
    <cellStyle name="Comma 2 3 6 2 3 2 2 5 3" xfId="23366" xr:uid="{00000000-0005-0000-0000-0000DA050000}"/>
    <cellStyle name="Comma 2 3 6 2 3 2 2 6" xfId="33578" xr:uid="{00000000-0005-0000-0000-0000DB050000}"/>
    <cellStyle name="Comma 2 3 6 2 3 2 2 7" xfId="18353" xr:uid="{00000000-0005-0000-0000-0000DC050000}"/>
    <cellStyle name="Comma 2 3 6 2 3 2 3" xfId="4046" xr:uid="{00000000-0005-0000-0000-0000DD050000}"/>
    <cellStyle name="Comma 2 3 6 2 3 2 3 2" xfId="14120" xr:uid="{00000000-0005-0000-0000-0000DE050000}"/>
    <cellStyle name="Comma 2 3 6 2 3 2 3 2 2" xfId="44442" xr:uid="{00000000-0005-0000-0000-0000DF050000}"/>
    <cellStyle name="Comma 2 3 6 2 3 2 3 2 3" xfId="29218" xr:uid="{00000000-0005-0000-0000-0000E0050000}"/>
    <cellStyle name="Comma 2 3 6 2 3 2 3 3" xfId="9100" xr:uid="{00000000-0005-0000-0000-0000E1050000}"/>
    <cellStyle name="Comma 2 3 6 2 3 2 3 3 2" xfId="39425" xr:uid="{00000000-0005-0000-0000-0000E2050000}"/>
    <cellStyle name="Comma 2 3 6 2 3 2 3 3 3" xfId="24201" xr:uid="{00000000-0005-0000-0000-0000E3050000}"/>
    <cellStyle name="Comma 2 3 6 2 3 2 3 4" xfId="34412" xr:uid="{00000000-0005-0000-0000-0000E4050000}"/>
    <cellStyle name="Comma 2 3 6 2 3 2 3 5" xfId="19188" xr:uid="{00000000-0005-0000-0000-0000E5050000}"/>
    <cellStyle name="Comma 2 3 6 2 3 2 4" xfId="5739" xr:uid="{00000000-0005-0000-0000-0000E6050000}"/>
    <cellStyle name="Comma 2 3 6 2 3 2 4 2" xfId="15791" xr:uid="{00000000-0005-0000-0000-0000E7050000}"/>
    <cellStyle name="Comma 2 3 6 2 3 2 4 2 2" xfId="46113" xr:uid="{00000000-0005-0000-0000-0000E8050000}"/>
    <cellStyle name="Comma 2 3 6 2 3 2 4 2 3" xfId="30889" xr:uid="{00000000-0005-0000-0000-0000E9050000}"/>
    <cellStyle name="Comma 2 3 6 2 3 2 4 3" xfId="10771" xr:uid="{00000000-0005-0000-0000-0000EA050000}"/>
    <cellStyle name="Comma 2 3 6 2 3 2 4 3 2" xfId="41096" xr:uid="{00000000-0005-0000-0000-0000EB050000}"/>
    <cellStyle name="Comma 2 3 6 2 3 2 4 3 3" xfId="25872" xr:uid="{00000000-0005-0000-0000-0000EC050000}"/>
    <cellStyle name="Comma 2 3 6 2 3 2 4 4" xfId="36083" xr:uid="{00000000-0005-0000-0000-0000ED050000}"/>
    <cellStyle name="Comma 2 3 6 2 3 2 4 5" xfId="20859" xr:uid="{00000000-0005-0000-0000-0000EE050000}"/>
    <cellStyle name="Comma 2 3 6 2 3 2 5" xfId="12449" xr:uid="{00000000-0005-0000-0000-0000EF050000}"/>
    <cellStyle name="Comma 2 3 6 2 3 2 5 2" xfId="42771" xr:uid="{00000000-0005-0000-0000-0000F0050000}"/>
    <cellStyle name="Comma 2 3 6 2 3 2 5 3" xfId="27547" xr:uid="{00000000-0005-0000-0000-0000F1050000}"/>
    <cellStyle name="Comma 2 3 6 2 3 2 6" xfId="7428" xr:uid="{00000000-0005-0000-0000-0000F2050000}"/>
    <cellStyle name="Comma 2 3 6 2 3 2 6 2" xfId="37754" xr:uid="{00000000-0005-0000-0000-0000F3050000}"/>
    <cellStyle name="Comma 2 3 6 2 3 2 6 3" xfId="22530" xr:uid="{00000000-0005-0000-0000-0000F4050000}"/>
    <cellStyle name="Comma 2 3 6 2 3 2 7" xfId="32742" xr:uid="{00000000-0005-0000-0000-0000F5050000}"/>
    <cellStyle name="Comma 2 3 6 2 3 2 8" xfId="17517" xr:uid="{00000000-0005-0000-0000-0000F6050000}"/>
    <cellStyle name="Comma 2 3 6 2 3 3" xfId="2775" xr:uid="{00000000-0005-0000-0000-0000F7050000}"/>
    <cellStyle name="Comma 2 3 6 2 3 3 2" xfId="4465" xr:uid="{00000000-0005-0000-0000-0000F8050000}"/>
    <cellStyle name="Comma 2 3 6 2 3 3 2 2" xfId="14538" xr:uid="{00000000-0005-0000-0000-0000F9050000}"/>
    <cellStyle name="Comma 2 3 6 2 3 3 2 2 2" xfId="44860" xr:uid="{00000000-0005-0000-0000-0000FA050000}"/>
    <cellStyle name="Comma 2 3 6 2 3 3 2 2 3" xfId="29636" xr:uid="{00000000-0005-0000-0000-0000FB050000}"/>
    <cellStyle name="Comma 2 3 6 2 3 3 2 3" xfId="9518" xr:uid="{00000000-0005-0000-0000-0000FC050000}"/>
    <cellStyle name="Comma 2 3 6 2 3 3 2 3 2" xfId="39843" xr:uid="{00000000-0005-0000-0000-0000FD050000}"/>
    <cellStyle name="Comma 2 3 6 2 3 3 2 3 3" xfId="24619" xr:uid="{00000000-0005-0000-0000-0000FE050000}"/>
    <cellStyle name="Comma 2 3 6 2 3 3 2 4" xfId="34830" xr:uid="{00000000-0005-0000-0000-0000FF050000}"/>
    <cellStyle name="Comma 2 3 6 2 3 3 2 5" xfId="19606" xr:uid="{00000000-0005-0000-0000-000000060000}"/>
    <cellStyle name="Comma 2 3 6 2 3 3 3" xfId="6157" xr:uid="{00000000-0005-0000-0000-000001060000}"/>
    <cellStyle name="Comma 2 3 6 2 3 3 3 2" xfId="16209" xr:uid="{00000000-0005-0000-0000-000002060000}"/>
    <cellStyle name="Comma 2 3 6 2 3 3 3 2 2" xfId="46531" xr:uid="{00000000-0005-0000-0000-000003060000}"/>
    <cellStyle name="Comma 2 3 6 2 3 3 3 2 3" xfId="31307" xr:uid="{00000000-0005-0000-0000-000004060000}"/>
    <cellStyle name="Comma 2 3 6 2 3 3 3 3" xfId="11189" xr:uid="{00000000-0005-0000-0000-000005060000}"/>
    <cellStyle name="Comma 2 3 6 2 3 3 3 3 2" xfId="41514" xr:uid="{00000000-0005-0000-0000-000006060000}"/>
    <cellStyle name="Comma 2 3 6 2 3 3 3 3 3" xfId="26290" xr:uid="{00000000-0005-0000-0000-000007060000}"/>
    <cellStyle name="Comma 2 3 6 2 3 3 3 4" xfId="36501" xr:uid="{00000000-0005-0000-0000-000008060000}"/>
    <cellStyle name="Comma 2 3 6 2 3 3 3 5" xfId="21277" xr:uid="{00000000-0005-0000-0000-000009060000}"/>
    <cellStyle name="Comma 2 3 6 2 3 3 4" xfId="12867" xr:uid="{00000000-0005-0000-0000-00000A060000}"/>
    <cellStyle name="Comma 2 3 6 2 3 3 4 2" xfId="43189" xr:uid="{00000000-0005-0000-0000-00000B060000}"/>
    <cellStyle name="Comma 2 3 6 2 3 3 4 3" xfId="27965" xr:uid="{00000000-0005-0000-0000-00000C060000}"/>
    <cellStyle name="Comma 2 3 6 2 3 3 5" xfId="7846" xr:uid="{00000000-0005-0000-0000-00000D060000}"/>
    <cellStyle name="Comma 2 3 6 2 3 3 5 2" xfId="38172" xr:uid="{00000000-0005-0000-0000-00000E060000}"/>
    <cellStyle name="Comma 2 3 6 2 3 3 5 3" xfId="22948" xr:uid="{00000000-0005-0000-0000-00000F060000}"/>
    <cellStyle name="Comma 2 3 6 2 3 3 6" xfId="33160" xr:uid="{00000000-0005-0000-0000-000010060000}"/>
    <cellStyle name="Comma 2 3 6 2 3 3 7" xfId="17935" xr:uid="{00000000-0005-0000-0000-000011060000}"/>
    <cellStyle name="Comma 2 3 6 2 3 4" xfId="3628" xr:uid="{00000000-0005-0000-0000-000012060000}"/>
    <cellStyle name="Comma 2 3 6 2 3 4 2" xfId="13702" xr:uid="{00000000-0005-0000-0000-000013060000}"/>
    <cellStyle name="Comma 2 3 6 2 3 4 2 2" xfId="44024" xr:uid="{00000000-0005-0000-0000-000014060000}"/>
    <cellStyle name="Comma 2 3 6 2 3 4 2 3" xfId="28800" xr:uid="{00000000-0005-0000-0000-000015060000}"/>
    <cellStyle name="Comma 2 3 6 2 3 4 3" xfId="8682" xr:uid="{00000000-0005-0000-0000-000016060000}"/>
    <cellStyle name="Comma 2 3 6 2 3 4 3 2" xfId="39007" xr:uid="{00000000-0005-0000-0000-000017060000}"/>
    <cellStyle name="Comma 2 3 6 2 3 4 3 3" xfId="23783" xr:uid="{00000000-0005-0000-0000-000018060000}"/>
    <cellStyle name="Comma 2 3 6 2 3 4 4" xfId="33994" xr:uid="{00000000-0005-0000-0000-000019060000}"/>
    <cellStyle name="Comma 2 3 6 2 3 4 5" xfId="18770" xr:uid="{00000000-0005-0000-0000-00001A060000}"/>
    <cellStyle name="Comma 2 3 6 2 3 5" xfId="5321" xr:uid="{00000000-0005-0000-0000-00001B060000}"/>
    <cellStyle name="Comma 2 3 6 2 3 5 2" xfId="15373" xr:uid="{00000000-0005-0000-0000-00001C060000}"/>
    <cellStyle name="Comma 2 3 6 2 3 5 2 2" xfId="45695" xr:uid="{00000000-0005-0000-0000-00001D060000}"/>
    <cellStyle name="Comma 2 3 6 2 3 5 2 3" xfId="30471" xr:uid="{00000000-0005-0000-0000-00001E060000}"/>
    <cellStyle name="Comma 2 3 6 2 3 5 3" xfId="10353" xr:uid="{00000000-0005-0000-0000-00001F060000}"/>
    <cellStyle name="Comma 2 3 6 2 3 5 3 2" xfId="40678" xr:uid="{00000000-0005-0000-0000-000020060000}"/>
    <cellStyle name="Comma 2 3 6 2 3 5 3 3" xfId="25454" xr:uid="{00000000-0005-0000-0000-000021060000}"/>
    <cellStyle name="Comma 2 3 6 2 3 5 4" xfId="35665" xr:uid="{00000000-0005-0000-0000-000022060000}"/>
    <cellStyle name="Comma 2 3 6 2 3 5 5" xfId="20441" xr:uid="{00000000-0005-0000-0000-000023060000}"/>
    <cellStyle name="Comma 2 3 6 2 3 6" xfId="12031" xr:uid="{00000000-0005-0000-0000-000024060000}"/>
    <cellStyle name="Comma 2 3 6 2 3 6 2" xfId="42353" xr:uid="{00000000-0005-0000-0000-000025060000}"/>
    <cellStyle name="Comma 2 3 6 2 3 6 3" xfId="27129" xr:uid="{00000000-0005-0000-0000-000026060000}"/>
    <cellStyle name="Comma 2 3 6 2 3 7" xfId="7010" xr:uid="{00000000-0005-0000-0000-000027060000}"/>
    <cellStyle name="Comma 2 3 6 2 3 7 2" xfId="37336" xr:uid="{00000000-0005-0000-0000-000028060000}"/>
    <cellStyle name="Comma 2 3 6 2 3 7 3" xfId="22112" xr:uid="{00000000-0005-0000-0000-000029060000}"/>
    <cellStyle name="Comma 2 3 6 2 3 8" xfId="32324" xr:uid="{00000000-0005-0000-0000-00002A060000}"/>
    <cellStyle name="Comma 2 3 6 2 3 9" xfId="17099" xr:uid="{00000000-0005-0000-0000-00002B060000}"/>
    <cellStyle name="Comma 2 3 6 2 4" xfId="2146" xr:uid="{00000000-0005-0000-0000-00002C060000}"/>
    <cellStyle name="Comma 2 3 6 2 4 2" xfId="2985" xr:uid="{00000000-0005-0000-0000-00002D060000}"/>
    <cellStyle name="Comma 2 3 6 2 4 2 2" xfId="4675" xr:uid="{00000000-0005-0000-0000-00002E060000}"/>
    <cellStyle name="Comma 2 3 6 2 4 2 2 2" xfId="14748" xr:uid="{00000000-0005-0000-0000-00002F060000}"/>
    <cellStyle name="Comma 2 3 6 2 4 2 2 2 2" xfId="45070" xr:uid="{00000000-0005-0000-0000-000030060000}"/>
    <cellStyle name="Comma 2 3 6 2 4 2 2 2 3" xfId="29846" xr:uid="{00000000-0005-0000-0000-000031060000}"/>
    <cellStyle name="Comma 2 3 6 2 4 2 2 3" xfId="9728" xr:uid="{00000000-0005-0000-0000-000032060000}"/>
    <cellStyle name="Comma 2 3 6 2 4 2 2 3 2" xfId="40053" xr:uid="{00000000-0005-0000-0000-000033060000}"/>
    <cellStyle name="Comma 2 3 6 2 4 2 2 3 3" xfId="24829" xr:uid="{00000000-0005-0000-0000-000034060000}"/>
    <cellStyle name="Comma 2 3 6 2 4 2 2 4" xfId="35040" xr:uid="{00000000-0005-0000-0000-000035060000}"/>
    <cellStyle name="Comma 2 3 6 2 4 2 2 5" xfId="19816" xr:uid="{00000000-0005-0000-0000-000036060000}"/>
    <cellStyle name="Comma 2 3 6 2 4 2 3" xfId="6367" xr:uid="{00000000-0005-0000-0000-000037060000}"/>
    <cellStyle name="Comma 2 3 6 2 4 2 3 2" xfId="16419" xr:uid="{00000000-0005-0000-0000-000038060000}"/>
    <cellStyle name="Comma 2 3 6 2 4 2 3 2 2" xfId="46741" xr:uid="{00000000-0005-0000-0000-000039060000}"/>
    <cellStyle name="Comma 2 3 6 2 4 2 3 2 3" xfId="31517" xr:uid="{00000000-0005-0000-0000-00003A060000}"/>
    <cellStyle name="Comma 2 3 6 2 4 2 3 3" xfId="11399" xr:uid="{00000000-0005-0000-0000-00003B060000}"/>
    <cellStyle name="Comma 2 3 6 2 4 2 3 3 2" xfId="41724" xr:uid="{00000000-0005-0000-0000-00003C060000}"/>
    <cellStyle name="Comma 2 3 6 2 4 2 3 3 3" xfId="26500" xr:uid="{00000000-0005-0000-0000-00003D060000}"/>
    <cellStyle name="Comma 2 3 6 2 4 2 3 4" xfId="36711" xr:uid="{00000000-0005-0000-0000-00003E060000}"/>
    <cellStyle name="Comma 2 3 6 2 4 2 3 5" xfId="21487" xr:uid="{00000000-0005-0000-0000-00003F060000}"/>
    <cellStyle name="Comma 2 3 6 2 4 2 4" xfId="13077" xr:uid="{00000000-0005-0000-0000-000040060000}"/>
    <cellStyle name="Comma 2 3 6 2 4 2 4 2" xfId="43399" xr:uid="{00000000-0005-0000-0000-000041060000}"/>
    <cellStyle name="Comma 2 3 6 2 4 2 4 3" xfId="28175" xr:uid="{00000000-0005-0000-0000-000042060000}"/>
    <cellStyle name="Comma 2 3 6 2 4 2 5" xfId="8056" xr:uid="{00000000-0005-0000-0000-000043060000}"/>
    <cellStyle name="Comma 2 3 6 2 4 2 5 2" xfId="38382" xr:uid="{00000000-0005-0000-0000-000044060000}"/>
    <cellStyle name="Comma 2 3 6 2 4 2 5 3" xfId="23158" xr:uid="{00000000-0005-0000-0000-000045060000}"/>
    <cellStyle name="Comma 2 3 6 2 4 2 6" xfId="33370" xr:uid="{00000000-0005-0000-0000-000046060000}"/>
    <cellStyle name="Comma 2 3 6 2 4 2 7" xfId="18145" xr:uid="{00000000-0005-0000-0000-000047060000}"/>
    <cellStyle name="Comma 2 3 6 2 4 3" xfId="3838" xr:uid="{00000000-0005-0000-0000-000048060000}"/>
    <cellStyle name="Comma 2 3 6 2 4 3 2" xfId="13912" xr:uid="{00000000-0005-0000-0000-000049060000}"/>
    <cellStyle name="Comma 2 3 6 2 4 3 2 2" xfId="44234" xr:uid="{00000000-0005-0000-0000-00004A060000}"/>
    <cellStyle name="Comma 2 3 6 2 4 3 2 3" xfId="29010" xr:uid="{00000000-0005-0000-0000-00004B060000}"/>
    <cellStyle name="Comma 2 3 6 2 4 3 3" xfId="8892" xr:uid="{00000000-0005-0000-0000-00004C060000}"/>
    <cellStyle name="Comma 2 3 6 2 4 3 3 2" xfId="39217" xr:uid="{00000000-0005-0000-0000-00004D060000}"/>
    <cellStyle name="Comma 2 3 6 2 4 3 3 3" xfId="23993" xr:uid="{00000000-0005-0000-0000-00004E060000}"/>
    <cellStyle name="Comma 2 3 6 2 4 3 4" xfId="34204" xr:uid="{00000000-0005-0000-0000-00004F060000}"/>
    <cellStyle name="Comma 2 3 6 2 4 3 5" xfId="18980" xr:uid="{00000000-0005-0000-0000-000050060000}"/>
    <cellStyle name="Comma 2 3 6 2 4 4" xfId="5531" xr:uid="{00000000-0005-0000-0000-000051060000}"/>
    <cellStyle name="Comma 2 3 6 2 4 4 2" xfId="15583" xr:uid="{00000000-0005-0000-0000-000052060000}"/>
    <cellStyle name="Comma 2 3 6 2 4 4 2 2" xfId="45905" xr:uid="{00000000-0005-0000-0000-000053060000}"/>
    <cellStyle name="Comma 2 3 6 2 4 4 2 3" xfId="30681" xr:uid="{00000000-0005-0000-0000-000054060000}"/>
    <cellStyle name="Comma 2 3 6 2 4 4 3" xfId="10563" xr:uid="{00000000-0005-0000-0000-000055060000}"/>
    <cellStyle name="Comma 2 3 6 2 4 4 3 2" xfId="40888" xr:uid="{00000000-0005-0000-0000-000056060000}"/>
    <cellStyle name="Comma 2 3 6 2 4 4 3 3" xfId="25664" xr:uid="{00000000-0005-0000-0000-000057060000}"/>
    <cellStyle name="Comma 2 3 6 2 4 4 4" xfId="35875" xr:uid="{00000000-0005-0000-0000-000058060000}"/>
    <cellStyle name="Comma 2 3 6 2 4 4 5" xfId="20651" xr:uid="{00000000-0005-0000-0000-000059060000}"/>
    <cellStyle name="Comma 2 3 6 2 4 5" xfId="12241" xr:uid="{00000000-0005-0000-0000-00005A060000}"/>
    <cellStyle name="Comma 2 3 6 2 4 5 2" xfId="42563" xr:uid="{00000000-0005-0000-0000-00005B060000}"/>
    <cellStyle name="Comma 2 3 6 2 4 5 3" xfId="27339" xr:uid="{00000000-0005-0000-0000-00005C060000}"/>
    <cellStyle name="Comma 2 3 6 2 4 6" xfId="7220" xr:uid="{00000000-0005-0000-0000-00005D060000}"/>
    <cellStyle name="Comma 2 3 6 2 4 6 2" xfId="37546" xr:uid="{00000000-0005-0000-0000-00005E060000}"/>
    <cellStyle name="Comma 2 3 6 2 4 6 3" xfId="22322" xr:uid="{00000000-0005-0000-0000-00005F060000}"/>
    <cellStyle name="Comma 2 3 6 2 4 7" xfId="32534" xr:uid="{00000000-0005-0000-0000-000060060000}"/>
    <cellStyle name="Comma 2 3 6 2 4 8" xfId="17309" xr:uid="{00000000-0005-0000-0000-000061060000}"/>
    <cellStyle name="Comma 2 3 6 2 5" xfId="2567" xr:uid="{00000000-0005-0000-0000-000062060000}"/>
    <cellStyle name="Comma 2 3 6 2 5 2" xfId="4257" xr:uid="{00000000-0005-0000-0000-000063060000}"/>
    <cellStyle name="Comma 2 3 6 2 5 2 2" xfId="14330" xr:uid="{00000000-0005-0000-0000-000064060000}"/>
    <cellStyle name="Comma 2 3 6 2 5 2 2 2" xfId="44652" xr:uid="{00000000-0005-0000-0000-000065060000}"/>
    <cellStyle name="Comma 2 3 6 2 5 2 2 3" xfId="29428" xr:uid="{00000000-0005-0000-0000-000066060000}"/>
    <cellStyle name="Comma 2 3 6 2 5 2 3" xfId="9310" xr:uid="{00000000-0005-0000-0000-000067060000}"/>
    <cellStyle name="Comma 2 3 6 2 5 2 3 2" xfId="39635" xr:uid="{00000000-0005-0000-0000-000068060000}"/>
    <cellStyle name="Comma 2 3 6 2 5 2 3 3" xfId="24411" xr:uid="{00000000-0005-0000-0000-000069060000}"/>
    <cellStyle name="Comma 2 3 6 2 5 2 4" xfId="34622" xr:uid="{00000000-0005-0000-0000-00006A060000}"/>
    <cellStyle name="Comma 2 3 6 2 5 2 5" xfId="19398" xr:uid="{00000000-0005-0000-0000-00006B060000}"/>
    <cellStyle name="Comma 2 3 6 2 5 3" xfId="5949" xr:uid="{00000000-0005-0000-0000-00006C060000}"/>
    <cellStyle name="Comma 2 3 6 2 5 3 2" xfId="16001" xr:uid="{00000000-0005-0000-0000-00006D060000}"/>
    <cellStyle name="Comma 2 3 6 2 5 3 2 2" xfId="46323" xr:uid="{00000000-0005-0000-0000-00006E060000}"/>
    <cellStyle name="Comma 2 3 6 2 5 3 2 3" xfId="31099" xr:uid="{00000000-0005-0000-0000-00006F060000}"/>
    <cellStyle name="Comma 2 3 6 2 5 3 3" xfId="10981" xr:uid="{00000000-0005-0000-0000-000070060000}"/>
    <cellStyle name="Comma 2 3 6 2 5 3 3 2" xfId="41306" xr:uid="{00000000-0005-0000-0000-000071060000}"/>
    <cellStyle name="Comma 2 3 6 2 5 3 3 3" xfId="26082" xr:uid="{00000000-0005-0000-0000-000072060000}"/>
    <cellStyle name="Comma 2 3 6 2 5 3 4" xfId="36293" xr:uid="{00000000-0005-0000-0000-000073060000}"/>
    <cellStyle name="Comma 2 3 6 2 5 3 5" xfId="21069" xr:uid="{00000000-0005-0000-0000-000074060000}"/>
    <cellStyle name="Comma 2 3 6 2 5 4" xfId="12659" xr:uid="{00000000-0005-0000-0000-000075060000}"/>
    <cellStyle name="Comma 2 3 6 2 5 4 2" xfId="42981" xr:uid="{00000000-0005-0000-0000-000076060000}"/>
    <cellStyle name="Comma 2 3 6 2 5 4 3" xfId="27757" xr:uid="{00000000-0005-0000-0000-000077060000}"/>
    <cellStyle name="Comma 2 3 6 2 5 5" xfId="7638" xr:uid="{00000000-0005-0000-0000-000078060000}"/>
    <cellStyle name="Comma 2 3 6 2 5 5 2" xfId="37964" xr:uid="{00000000-0005-0000-0000-000079060000}"/>
    <cellStyle name="Comma 2 3 6 2 5 5 3" xfId="22740" xr:uid="{00000000-0005-0000-0000-00007A060000}"/>
    <cellStyle name="Comma 2 3 6 2 5 6" xfId="32952" xr:uid="{00000000-0005-0000-0000-00007B060000}"/>
    <cellStyle name="Comma 2 3 6 2 5 7" xfId="17727" xr:uid="{00000000-0005-0000-0000-00007C060000}"/>
    <cellStyle name="Comma 2 3 6 2 6" xfId="3420" xr:uid="{00000000-0005-0000-0000-00007D060000}"/>
    <cellStyle name="Comma 2 3 6 2 6 2" xfId="13494" xr:uid="{00000000-0005-0000-0000-00007E060000}"/>
    <cellStyle name="Comma 2 3 6 2 6 2 2" xfId="43816" xr:uid="{00000000-0005-0000-0000-00007F060000}"/>
    <cellStyle name="Comma 2 3 6 2 6 2 3" xfId="28592" xr:uid="{00000000-0005-0000-0000-000080060000}"/>
    <cellStyle name="Comma 2 3 6 2 6 3" xfId="8474" xr:uid="{00000000-0005-0000-0000-000081060000}"/>
    <cellStyle name="Comma 2 3 6 2 6 3 2" xfId="38799" xr:uid="{00000000-0005-0000-0000-000082060000}"/>
    <cellStyle name="Comma 2 3 6 2 6 3 3" xfId="23575" xr:uid="{00000000-0005-0000-0000-000083060000}"/>
    <cellStyle name="Comma 2 3 6 2 6 4" xfId="33786" xr:uid="{00000000-0005-0000-0000-000084060000}"/>
    <cellStyle name="Comma 2 3 6 2 6 5" xfId="18562" xr:uid="{00000000-0005-0000-0000-000085060000}"/>
    <cellStyle name="Comma 2 3 6 2 7" xfId="5113" xr:uid="{00000000-0005-0000-0000-000086060000}"/>
    <cellStyle name="Comma 2 3 6 2 7 2" xfId="15165" xr:uid="{00000000-0005-0000-0000-000087060000}"/>
    <cellStyle name="Comma 2 3 6 2 7 2 2" xfId="45487" xr:uid="{00000000-0005-0000-0000-000088060000}"/>
    <cellStyle name="Comma 2 3 6 2 7 2 3" xfId="30263" xr:uid="{00000000-0005-0000-0000-000089060000}"/>
    <cellStyle name="Comma 2 3 6 2 7 3" xfId="10145" xr:uid="{00000000-0005-0000-0000-00008A060000}"/>
    <cellStyle name="Comma 2 3 6 2 7 3 2" xfId="40470" xr:uid="{00000000-0005-0000-0000-00008B060000}"/>
    <cellStyle name="Comma 2 3 6 2 7 3 3" xfId="25246" xr:uid="{00000000-0005-0000-0000-00008C060000}"/>
    <cellStyle name="Comma 2 3 6 2 7 4" xfId="35457" xr:uid="{00000000-0005-0000-0000-00008D060000}"/>
    <cellStyle name="Comma 2 3 6 2 7 5" xfId="20233" xr:uid="{00000000-0005-0000-0000-00008E060000}"/>
    <cellStyle name="Comma 2 3 6 2 8" xfId="11823" xr:uid="{00000000-0005-0000-0000-00008F060000}"/>
    <cellStyle name="Comma 2 3 6 2 8 2" xfId="42145" xr:uid="{00000000-0005-0000-0000-000090060000}"/>
    <cellStyle name="Comma 2 3 6 2 8 3" xfId="26921" xr:uid="{00000000-0005-0000-0000-000091060000}"/>
    <cellStyle name="Comma 2 3 6 2 9" xfId="6802" xr:uid="{00000000-0005-0000-0000-000092060000}"/>
    <cellStyle name="Comma 2 3 6 2 9 2" xfId="37128" xr:uid="{00000000-0005-0000-0000-000093060000}"/>
    <cellStyle name="Comma 2 3 6 2 9 3" xfId="21904" xr:uid="{00000000-0005-0000-0000-000094060000}"/>
    <cellStyle name="Comma 2 3 6 3" xfId="1766" xr:uid="{00000000-0005-0000-0000-000095060000}"/>
    <cellStyle name="Comma 2 3 6 3 10" xfId="16943" xr:uid="{00000000-0005-0000-0000-000096060000}"/>
    <cellStyle name="Comma 2 3 6 3 2" xfId="1985" xr:uid="{00000000-0005-0000-0000-000097060000}"/>
    <cellStyle name="Comma 2 3 6 3 2 2" xfId="2406" xr:uid="{00000000-0005-0000-0000-000098060000}"/>
    <cellStyle name="Comma 2 3 6 3 2 2 2" xfId="3245" xr:uid="{00000000-0005-0000-0000-000099060000}"/>
    <cellStyle name="Comma 2 3 6 3 2 2 2 2" xfId="4935" xr:uid="{00000000-0005-0000-0000-00009A060000}"/>
    <cellStyle name="Comma 2 3 6 3 2 2 2 2 2" xfId="15008" xr:uid="{00000000-0005-0000-0000-00009B060000}"/>
    <cellStyle name="Comma 2 3 6 3 2 2 2 2 2 2" xfId="45330" xr:uid="{00000000-0005-0000-0000-00009C060000}"/>
    <cellStyle name="Comma 2 3 6 3 2 2 2 2 2 3" xfId="30106" xr:uid="{00000000-0005-0000-0000-00009D060000}"/>
    <cellStyle name="Comma 2 3 6 3 2 2 2 2 3" xfId="9988" xr:uid="{00000000-0005-0000-0000-00009E060000}"/>
    <cellStyle name="Comma 2 3 6 3 2 2 2 2 3 2" xfId="40313" xr:uid="{00000000-0005-0000-0000-00009F060000}"/>
    <cellStyle name="Comma 2 3 6 3 2 2 2 2 3 3" xfId="25089" xr:uid="{00000000-0005-0000-0000-0000A0060000}"/>
    <cellStyle name="Comma 2 3 6 3 2 2 2 2 4" xfId="35300" xr:uid="{00000000-0005-0000-0000-0000A1060000}"/>
    <cellStyle name="Comma 2 3 6 3 2 2 2 2 5" xfId="20076" xr:uid="{00000000-0005-0000-0000-0000A2060000}"/>
    <cellStyle name="Comma 2 3 6 3 2 2 2 3" xfId="6627" xr:uid="{00000000-0005-0000-0000-0000A3060000}"/>
    <cellStyle name="Comma 2 3 6 3 2 2 2 3 2" xfId="16679" xr:uid="{00000000-0005-0000-0000-0000A4060000}"/>
    <cellStyle name="Comma 2 3 6 3 2 2 2 3 2 2" xfId="47001" xr:uid="{00000000-0005-0000-0000-0000A5060000}"/>
    <cellStyle name="Comma 2 3 6 3 2 2 2 3 2 3" xfId="31777" xr:uid="{00000000-0005-0000-0000-0000A6060000}"/>
    <cellStyle name="Comma 2 3 6 3 2 2 2 3 3" xfId="11659" xr:uid="{00000000-0005-0000-0000-0000A7060000}"/>
    <cellStyle name="Comma 2 3 6 3 2 2 2 3 3 2" xfId="41984" xr:uid="{00000000-0005-0000-0000-0000A8060000}"/>
    <cellStyle name="Comma 2 3 6 3 2 2 2 3 3 3" xfId="26760" xr:uid="{00000000-0005-0000-0000-0000A9060000}"/>
    <cellStyle name="Comma 2 3 6 3 2 2 2 3 4" xfId="36971" xr:uid="{00000000-0005-0000-0000-0000AA060000}"/>
    <cellStyle name="Comma 2 3 6 3 2 2 2 3 5" xfId="21747" xr:uid="{00000000-0005-0000-0000-0000AB060000}"/>
    <cellStyle name="Comma 2 3 6 3 2 2 2 4" xfId="13337" xr:uid="{00000000-0005-0000-0000-0000AC060000}"/>
    <cellStyle name="Comma 2 3 6 3 2 2 2 4 2" xfId="43659" xr:uid="{00000000-0005-0000-0000-0000AD060000}"/>
    <cellStyle name="Comma 2 3 6 3 2 2 2 4 3" xfId="28435" xr:uid="{00000000-0005-0000-0000-0000AE060000}"/>
    <cellStyle name="Comma 2 3 6 3 2 2 2 5" xfId="8316" xr:uid="{00000000-0005-0000-0000-0000AF060000}"/>
    <cellStyle name="Comma 2 3 6 3 2 2 2 5 2" xfId="38642" xr:uid="{00000000-0005-0000-0000-0000B0060000}"/>
    <cellStyle name="Comma 2 3 6 3 2 2 2 5 3" xfId="23418" xr:uid="{00000000-0005-0000-0000-0000B1060000}"/>
    <cellStyle name="Comma 2 3 6 3 2 2 2 6" xfId="33630" xr:uid="{00000000-0005-0000-0000-0000B2060000}"/>
    <cellStyle name="Comma 2 3 6 3 2 2 2 7" xfId="18405" xr:uid="{00000000-0005-0000-0000-0000B3060000}"/>
    <cellStyle name="Comma 2 3 6 3 2 2 3" xfId="4098" xr:uid="{00000000-0005-0000-0000-0000B4060000}"/>
    <cellStyle name="Comma 2 3 6 3 2 2 3 2" xfId="14172" xr:uid="{00000000-0005-0000-0000-0000B5060000}"/>
    <cellStyle name="Comma 2 3 6 3 2 2 3 2 2" xfId="44494" xr:uid="{00000000-0005-0000-0000-0000B6060000}"/>
    <cellStyle name="Comma 2 3 6 3 2 2 3 2 3" xfId="29270" xr:uid="{00000000-0005-0000-0000-0000B7060000}"/>
    <cellStyle name="Comma 2 3 6 3 2 2 3 3" xfId="9152" xr:uid="{00000000-0005-0000-0000-0000B8060000}"/>
    <cellStyle name="Comma 2 3 6 3 2 2 3 3 2" xfId="39477" xr:uid="{00000000-0005-0000-0000-0000B9060000}"/>
    <cellStyle name="Comma 2 3 6 3 2 2 3 3 3" xfId="24253" xr:uid="{00000000-0005-0000-0000-0000BA060000}"/>
    <cellStyle name="Comma 2 3 6 3 2 2 3 4" xfId="34464" xr:uid="{00000000-0005-0000-0000-0000BB060000}"/>
    <cellStyle name="Comma 2 3 6 3 2 2 3 5" xfId="19240" xr:uid="{00000000-0005-0000-0000-0000BC060000}"/>
    <cellStyle name="Comma 2 3 6 3 2 2 4" xfId="5791" xr:uid="{00000000-0005-0000-0000-0000BD060000}"/>
    <cellStyle name="Comma 2 3 6 3 2 2 4 2" xfId="15843" xr:uid="{00000000-0005-0000-0000-0000BE060000}"/>
    <cellStyle name="Comma 2 3 6 3 2 2 4 2 2" xfId="46165" xr:uid="{00000000-0005-0000-0000-0000BF060000}"/>
    <cellStyle name="Comma 2 3 6 3 2 2 4 2 3" xfId="30941" xr:uid="{00000000-0005-0000-0000-0000C0060000}"/>
    <cellStyle name="Comma 2 3 6 3 2 2 4 3" xfId="10823" xr:uid="{00000000-0005-0000-0000-0000C1060000}"/>
    <cellStyle name="Comma 2 3 6 3 2 2 4 3 2" xfId="41148" xr:uid="{00000000-0005-0000-0000-0000C2060000}"/>
    <cellStyle name="Comma 2 3 6 3 2 2 4 3 3" xfId="25924" xr:uid="{00000000-0005-0000-0000-0000C3060000}"/>
    <cellStyle name="Comma 2 3 6 3 2 2 4 4" xfId="36135" xr:uid="{00000000-0005-0000-0000-0000C4060000}"/>
    <cellStyle name="Comma 2 3 6 3 2 2 4 5" xfId="20911" xr:uid="{00000000-0005-0000-0000-0000C5060000}"/>
    <cellStyle name="Comma 2 3 6 3 2 2 5" xfId="12501" xr:uid="{00000000-0005-0000-0000-0000C6060000}"/>
    <cellStyle name="Comma 2 3 6 3 2 2 5 2" xfId="42823" xr:uid="{00000000-0005-0000-0000-0000C7060000}"/>
    <cellStyle name="Comma 2 3 6 3 2 2 5 3" xfId="27599" xr:uid="{00000000-0005-0000-0000-0000C8060000}"/>
    <cellStyle name="Comma 2 3 6 3 2 2 6" xfId="7480" xr:uid="{00000000-0005-0000-0000-0000C9060000}"/>
    <cellStyle name="Comma 2 3 6 3 2 2 6 2" xfId="37806" xr:uid="{00000000-0005-0000-0000-0000CA060000}"/>
    <cellStyle name="Comma 2 3 6 3 2 2 6 3" xfId="22582" xr:uid="{00000000-0005-0000-0000-0000CB060000}"/>
    <cellStyle name="Comma 2 3 6 3 2 2 7" xfId="32794" xr:uid="{00000000-0005-0000-0000-0000CC060000}"/>
    <cellStyle name="Comma 2 3 6 3 2 2 8" xfId="17569" xr:uid="{00000000-0005-0000-0000-0000CD060000}"/>
    <cellStyle name="Comma 2 3 6 3 2 3" xfId="2827" xr:uid="{00000000-0005-0000-0000-0000CE060000}"/>
    <cellStyle name="Comma 2 3 6 3 2 3 2" xfId="4517" xr:uid="{00000000-0005-0000-0000-0000CF060000}"/>
    <cellStyle name="Comma 2 3 6 3 2 3 2 2" xfId="14590" xr:uid="{00000000-0005-0000-0000-0000D0060000}"/>
    <cellStyle name="Comma 2 3 6 3 2 3 2 2 2" xfId="44912" xr:uid="{00000000-0005-0000-0000-0000D1060000}"/>
    <cellStyle name="Comma 2 3 6 3 2 3 2 2 3" xfId="29688" xr:uid="{00000000-0005-0000-0000-0000D2060000}"/>
    <cellStyle name="Comma 2 3 6 3 2 3 2 3" xfId="9570" xr:uid="{00000000-0005-0000-0000-0000D3060000}"/>
    <cellStyle name="Comma 2 3 6 3 2 3 2 3 2" xfId="39895" xr:uid="{00000000-0005-0000-0000-0000D4060000}"/>
    <cellStyle name="Comma 2 3 6 3 2 3 2 3 3" xfId="24671" xr:uid="{00000000-0005-0000-0000-0000D5060000}"/>
    <cellStyle name="Comma 2 3 6 3 2 3 2 4" xfId="34882" xr:uid="{00000000-0005-0000-0000-0000D6060000}"/>
    <cellStyle name="Comma 2 3 6 3 2 3 2 5" xfId="19658" xr:uid="{00000000-0005-0000-0000-0000D7060000}"/>
    <cellStyle name="Comma 2 3 6 3 2 3 3" xfId="6209" xr:uid="{00000000-0005-0000-0000-0000D8060000}"/>
    <cellStyle name="Comma 2 3 6 3 2 3 3 2" xfId="16261" xr:uid="{00000000-0005-0000-0000-0000D9060000}"/>
    <cellStyle name="Comma 2 3 6 3 2 3 3 2 2" xfId="46583" xr:uid="{00000000-0005-0000-0000-0000DA060000}"/>
    <cellStyle name="Comma 2 3 6 3 2 3 3 2 3" xfId="31359" xr:uid="{00000000-0005-0000-0000-0000DB060000}"/>
    <cellStyle name="Comma 2 3 6 3 2 3 3 3" xfId="11241" xr:uid="{00000000-0005-0000-0000-0000DC060000}"/>
    <cellStyle name="Comma 2 3 6 3 2 3 3 3 2" xfId="41566" xr:uid="{00000000-0005-0000-0000-0000DD060000}"/>
    <cellStyle name="Comma 2 3 6 3 2 3 3 3 3" xfId="26342" xr:uid="{00000000-0005-0000-0000-0000DE060000}"/>
    <cellStyle name="Comma 2 3 6 3 2 3 3 4" xfId="36553" xr:uid="{00000000-0005-0000-0000-0000DF060000}"/>
    <cellStyle name="Comma 2 3 6 3 2 3 3 5" xfId="21329" xr:uid="{00000000-0005-0000-0000-0000E0060000}"/>
    <cellStyle name="Comma 2 3 6 3 2 3 4" xfId="12919" xr:uid="{00000000-0005-0000-0000-0000E1060000}"/>
    <cellStyle name="Comma 2 3 6 3 2 3 4 2" xfId="43241" xr:uid="{00000000-0005-0000-0000-0000E2060000}"/>
    <cellStyle name="Comma 2 3 6 3 2 3 4 3" xfId="28017" xr:uid="{00000000-0005-0000-0000-0000E3060000}"/>
    <cellStyle name="Comma 2 3 6 3 2 3 5" xfId="7898" xr:uid="{00000000-0005-0000-0000-0000E4060000}"/>
    <cellStyle name="Comma 2 3 6 3 2 3 5 2" xfId="38224" xr:uid="{00000000-0005-0000-0000-0000E5060000}"/>
    <cellStyle name="Comma 2 3 6 3 2 3 5 3" xfId="23000" xr:uid="{00000000-0005-0000-0000-0000E6060000}"/>
    <cellStyle name="Comma 2 3 6 3 2 3 6" xfId="33212" xr:uid="{00000000-0005-0000-0000-0000E7060000}"/>
    <cellStyle name="Comma 2 3 6 3 2 3 7" xfId="17987" xr:uid="{00000000-0005-0000-0000-0000E8060000}"/>
    <cellStyle name="Comma 2 3 6 3 2 4" xfId="3680" xr:uid="{00000000-0005-0000-0000-0000E9060000}"/>
    <cellStyle name="Comma 2 3 6 3 2 4 2" xfId="13754" xr:uid="{00000000-0005-0000-0000-0000EA060000}"/>
    <cellStyle name="Comma 2 3 6 3 2 4 2 2" xfId="44076" xr:uid="{00000000-0005-0000-0000-0000EB060000}"/>
    <cellStyle name="Comma 2 3 6 3 2 4 2 3" xfId="28852" xr:uid="{00000000-0005-0000-0000-0000EC060000}"/>
    <cellStyle name="Comma 2 3 6 3 2 4 3" xfId="8734" xr:uid="{00000000-0005-0000-0000-0000ED060000}"/>
    <cellStyle name="Comma 2 3 6 3 2 4 3 2" xfId="39059" xr:uid="{00000000-0005-0000-0000-0000EE060000}"/>
    <cellStyle name="Comma 2 3 6 3 2 4 3 3" xfId="23835" xr:uid="{00000000-0005-0000-0000-0000EF060000}"/>
    <cellStyle name="Comma 2 3 6 3 2 4 4" xfId="34046" xr:uid="{00000000-0005-0000-0000-0000F0060000}"/>
    <cellStyle name="Comma 2 3 6 3 2 4 5" xfId="18822" xr:uid="{00000000-0005-0000-0000-0000F1060000}"/>
    <cellStyle name="Comma 2 3 6 3 2 5" xfId="5373" xr:uid="{00000000-0005-0000-0000-0000F2060000}"/>
    <cellStyle name="Comma 2 3 6 3 2 5 2" xfId="15425" xr:uid="{00000000-0005-0000-0000-0000F3060000}"/>
    <cellStyle name="Comma 2 3 6 3 2 5 2 2" xfId="45747" xr:uid="{00000000-0005-0000-0000-0000F4060000}"/>
    <cellStyle name="Comma 2 3 6 3 2 5 2 3" xfId="30523" xr:uid="{00000000-0005-0000-0000-0000F5060000}"/>
    <cellStyle name="Comma 2 3 6 3 2 5 3" xfId="10405" xr:uid="{00000000-0005-0000-0000-0000F6060000}"/>
    <cellStyle name="Comma 2 3 6 3 2 5 3 2" xfId="40730" xr:uid="{00000000-0005-0000-0000-0000F7060000}"/>
    <cellStyle name="Comma 2 3 6 3 2 5 3 3" xfId="25506" xr:uid="{00000000-0005-0000-0000-0000F8060000}"/>
    <cellStyle name="Comma 2 3 6 3 2 5 4" xfId="35717" xr:uid="{00000000-0005-0000-0000-0000F9060000}"/>
    <cellStyle name="Comma 2 3 6 3 2 5 5" xfId="20493" xr:uid="{00000000-0005-0000-0000-0000FA060000}"/>
    <cellStyle name="Comma 2 3 6 3 2 6" xfId="12083" xr:uid="{00000000-0005-0000-0000-0000FB060000}"/>
    <cellStyle name="Comma 2 3 6 3 2 6 2" xfId="42405" xr:uid="{00000000-0005-0000-0000-0000FC060000}"/>
    <cellStyle name="Comma 2 3 6 3 2 6 3" xfId="27181" xr:uid="{00000000-0005-0000-0000-0000FD060000}"/>
    <cellStyle name="Comma 2 3 6 3 2 7" xfId="7062" xr:uid="{00000000-0005-0000-0000-0000FE060000}"/>
    <cellStyle name="Comma 2 3 6 3 2 7 2" xfId="37388" xr:uid="{00000000-0005-0000-0000-0000FF060000}"/>
    <cellStyle name="Comma 2 3 6 3 2 7 3" xfId="22164" xr:uid="{00000000-0005-0000-0000-000000070000}"/>
    <cellStyle name="Comma 2 3 6 3 2 8" xfId="32376" xr:uid="{00000000-0005-0000-0000-000001070000}"/>
    <cellStyle name="Comma 2 3 6 3 2 9" xfId="17151" xr:uid="{00000000-0005-0000-0000-000002070000}"/>
    <cellStyle name="Comma 2 3 6 3 3" xfId="2198" xr:uid="{00000000-0005-0000-0000-000003070000}"/>
    <cellStyle name="Comma 2 3 6 3 3 2" xfId="3037" xr:uid="{00000000-0005-0000-0000-000004070000}"/>
    <cellStyle name="Comma 2 3 6 3 3 2 2" xfId="4727" xr:uid="{00000000-0005-0000-0000-000005070000}"/>
    <cellStyle name="Comma 2 3 6 3 3 2 2 2" xfId="14800" xr:uid="{00000000-0005-0000-0000-000006070000}"/>
    <cellStyle name="Comma 2 3 6 3 3 2 2 2 2" xfId="45122" xr:uid="{00000000-0005-0000-0000-000007070000}"/>
    <cellStyle name="Comma 2 3 6 3 3 2 2 2 3" xfId="29898" xr:uid="{00000000-0005-0000-0000-000008070000}"/>
    <cellStyle name="Comma 2 3 6 3 3 2 2 3" xfId="9780" xr:uid="{00000000-0005-0000-0000-000009070000}"/>
    <cellStyle name="Comma 2 3 6 3 3 2 2 3 2" xfId="40105" xr:uid="{00000000-0005-0000-0000-00000A070000}"/>
    <cellStyle name="Comma 2 3 6 3 3 2 2 3 3" xfId="24881" xr:uid="{00000000-0005-0000-0000-00000B070000}"/>
    <cellStyle name="Comma 2 3 6 3 3 2 2 4" xfId="35092" xr:uid="{00000000-0005-0000-0000-00000C070000}"/>
    <cellStyle name="Comma 2 3 6 3 3 2 2 5" xfId="19868" xr:uid="{00000000-0005-0000-0000-00000D070000}"/>
    <cellStyle name="Comma 2 3 6 3 3 2 3" xfId="6419" xr:uid="{00000000-0005-0000-0000-00000E070000}"/>
    <cellStyle name="Comma 2 3 6 3 3 2 3 2" xfId="16471" xr:uid="{00000000-0005-0000-0000-00000F070000}"/>
    <cellStyle name="Comma 2 3 6 3 3 2 3 2 2" xfId="46793" xr:uid="{00000000-0005-0000-0000-000010070000}"/>
    <cellStyle name="Comma 2 3 6 3 3 2 3 2 3" xfId="31569" xr:uid="{00000000-0005-0000-0000-000011070000}"/>
    <cellStyle name="Comma 2 3 6 3 3 2 3 3" xfId="11451" xr:uid="{00000000-0005-0000-0000-000012070000}"/>
    <cellStyle name="Comma 2 3 6 3 3 2 3 3 2" xfId="41776" xr:uid="{00000000-0005-0000-0000-000013070000}"/>
    <cellStyle name="Comma 2 3 6 3 3 2 3 3 3" xfId="26552" xr:uid="{00000000-0005-0000-0000-000014070000}"/>
    <cellStyle name="Comma 2 3 6 3 3 2 3 4" xfId="36763" xr:uid="{00000000-0005-0000-0000-000015070000}"/>
    <cellStyle name="Comma 2 3 6 3 3 2 3 5" xfId="21539" xr:uid="{00000000-0005-0000-0000-000016070000}"/>
    <cellStyle name="Comma 2 3 6 3 3 2 4" xfId="13129" xr:uid="{00000000-0005-0000-0000-000017070000}"/>
    <cellStyle name="Comma 2 3 6 3 3 2 4 2" xfId="43451" xr:uid="{00000000-0005-0000-0000-000018070000}"/>
    <cellStyle name="Comma 2 3 6 3 3 2 4 3" xfId="28227" xr:uid="{00000000-0005-0000-0000-000019070000}"/>
    <cellStyle name="Comma 2 3 6 3 3 2 5" xfId="8108" xr:uid="{00000000-0005-0000-0000-00001A070000}"/>
    <cellStyle name="Comma 2 3 6 3 3 2 5 2" xfId="38434" xr:uid="{00000000-0005-0000-0000-00001B070000}"/>
    <cellStyle name="Comma 2 3 6 3 3 2 5 3" xfId="23210" xr:uid="{00000000-0005-0000-0000-00001C070000}"/>
    <cellStyle name="Comma 2 3 6 3 3 2 6" xfId="33422" xr:uid="{00000000-0005-0000-0000-00001D070000}"/>
    <cellStyle name="Comma 2 3 6 3 3 2 7" xfId="18197" xr:uid="{00000000-0005-0000-0000-00001E070000}"/>
    <cellStyle name="Comma 2 3 6 3 3 3" xfId="3890" xr:uid="{00000000-0005-0000-0000-00001F070000}"/>
    <cellStyle name="Comma 2 3 6 3 3 3 2" xfId="13964" xr:uid="{00000000-0005-0000-0000-000020070000}"/>
    <cellStyle name="Comma 2 3 6 3 3 3 2 2" xfId="44286" xr:uid="{00000000-0005-0000-0000-000021070000}"/>
    <cellStyle name="Comma 2 3 6 3 3 3 2 3" xfId="29062" xr:uid="{00000000-0005-0000-0000-000022070000}"/>
    <cellStyle name="Comma 2 3 6 3 3 3 3" xfId="8944" xr:uid="{00000000-0005-0000-0000-000023070000}"/>
    <cellStyle name="Comma 2 3 6 3 3 3 3 2" xfId="39269" xr:uid="{00000000-0005-0000-0000-000024070000}"/>
    <cellStyle name="Comma 2 3 6 3 3 3 3 3" xfId="24045" xr:uid="{00000000-0005-0000-0000-000025070000}"/>
    <cellStyle name="Comma 2 3 6 3 3 3 4" xfId="34256" xr:uid="{00000000-0005-0000-0000-000026070000}"/>
    <cellStyle name="Comma 2 3 6 3 3 3 5" xfId="19032" xr:uid="{00000000-0005-0000-0000-000027070000}"/>
    <cellStyle name="Comma 2 3 6 3 3 4" xfId="5583" xr:uid="{00000000-0005-0000-0000-000028070000}"/>
    <cellStyle name="Comma 2 3 6 3 3 4 2" xfId="15635" xr:uid="{00000000-0005-0000-0000-000029070000}"/>
    <cellStyle name="Comma 2 3 6 3 3 4 2 2" xfId="45957" xr:uid="{00000000-0005-0000-0000-00002A070000}"/>
    <cellStyle name="Comma 2 3 6 3 3 4 2 3" xfId="30733" xr:uid="{00000000-0005-0000-0000-00002B070000}"/>
    <cellStyle name="Comma 2 3 6 3 3 4 3" xfId="10615" xr:uid="{00000000-0005-0000-0000-00002C070000}"/>
    <cellStyle name="Comma 2 3 6 3 3 4 3 2" xfId="40940" xr:uid="{00000000-0005-0000-0000-00002D070000}"/>
    <cellStyle name="Comma 2 3 6 3 3 4 3 3" xfId="25716" xr:uid="{00000000-0005-0000-0000-00002E070000}"/>
    <cellStyle name="Comma 2 3 6 3 3 4 4" xfId="35927" xr:uid="{00000000-0005-0000-0000-00002F070000}"/>
    <cellStyle name="Comma 2 3 6 3 3 4 5" xfId="20703" xr:uid="{00000000-0005-0000-0000-000030070000}"/>
    <cellStyle name="Comma 2 3 6 3 3 5" xfId="12293" xr:uid="{00000000-0005-0000-0000-000031070000}"/>
    <cellStyle name="Comma 2 3 6 3 3 5 2" xfId="42615" xr:uid="{00000000-0005-0000-0000-000032070000}"/>
    <cellStyle name="Comma 2 3 6 3 3 5 3" xfId="27391" xr:uid="{00000000-0005-0000-0000-000033070000}"/>
    <cellStyle name="Comma 2 3 6 3 3 6" xfId="7272" xr:uid="{00000000-0005-0000-0000-000034070000}"/>
    <cellStyle name="Comma 2 3 6 3 3 6 2" xfId="37598" xr:uid="{00000000-0005-0000-0000-000035070000}"/>
    <cellStyle name="Comma 2 3 6 3 3 6 3" xfId="22374" xr:uid="{00000000-0005-0000-0000-000036070000}"/>
    <cellStyle name="Comma 2 3 6 3 3 7" xfId="32586" xr:uid="{00000000-0005-0000-0000-000037070000}"/>
    <cellStyle name="Comma 2 3 6 3 3 8" xfId="17361" xr:uid="{00000000-0005-0000-0000-000038070000}"/>
    <cellStyle name="Comma 2 3 6 3 4" xfId="2619" xr:uid="{00000000-0005-0000-0000-000039070000}"/>
    <cellStyle name="Comma 2 3 6 3 4 2" xfId="4309" xr:uid="{00000000-0005-0000-0000-00003A070000}"/>
    <cellStyle name="Comma 2 3 6 3 4 2 2" xfId="14382" xr:uid="{00000000-0005-0000-0000-00003B070000}"/>
    <cellStyle name="Comma 2 3 6 3 4 2 2 2" xfId="44704" xr:uid="{00000000-0005-0000-0000-00003C070000}"/>
    <cellStyle name="Comma 2 3 6 3 4 2 2 3" xfId="29480" xr:uid="{00000000-0005-0000-0000-00003D070000}"/>
    <cellStyle name="Comma 2 3 6 3 4 2 3" xfId="9362" xr:uid="{00000000-0005-0000-0000-00003E070000}"/>
    <cellStyle name="Comma 2 3 6 3 4 2 3 2" xfId="39687" xr:uid="{00000000-0005-0000-0000-00003F070000}"/>
    <cellStyle name="Comma 2 3 6 3 4 2 3 3" xfId="24463" xr:uid="{00000000-0005-0000-0000-000040070000}"/>
    <cellStyle name="Comma 2 3 6 3 4 2 4" xfId="34674" xr:uid="{00000000-0005-0000-0000-000041070000}"/>
    <cellStyle name="Comma 2 3 6 3 4 2 5" xfId="19450" xr:uid="{00000000-0005-0000-0000-000042070000}"/>
    <cellStyle name="Comma 2 3 6 3 4 3" xfId="6001" xr:uid="{00000000-0005-0000-0000-000043070000}"/>
    <cellStyle name="Comma 2 3 6 3 4 3 2" xfId="16053" xr:uid="{00000000-0005-0000-0000-000044070000}"/>
    <cellStyle name="Comma 2 3 6 3 4 3 2 2" xfId="46375" xr:uid="{00000000-0005-0000-0000-000045070000}"/>
    <cellStyle name="Comma 2 3 6 3 4 3 2 3" xfId="31151" xr:uid="{00000000-0005-0000-0000-000046070000}"/>
    <cellStyle name="Comma 2 3 6 3 4 3 3" xfId="11033" xr:uid="{00000000-0005-0000-0000-000047070000}"/>
    <cellStyle name="Comma 2 3 6 3 4 3 3 2" xfId="41358" xr:uid="{00000000-0005-0000-0000-000048070000}"/>
    <cellStyle name="Comma 2 3 6 3 4 3 3 3" xfId="26134" xr:uid="{00000000-0005-0000-0000-000049070000}"/>
    <cellStyle name="Comma 2 3 6 3 4 3 4" xfId="36345" xr:uid="{00000000-0005-0000-0000-00004A070000}"/>
    <cellStyle name="Comma 2 3 6 3 4 3 5" xfId="21121" xr:uid="{00000000-0005-0000-0000-00004B070000}"/>
    <cellStyle name="Comma 2 3 6 3 4 4" xfId="12711" xr:uid="{00000000-0005-0000-0000-00004C070000}"/>
    <cellStyle name="Comma 2 3 6 3 4 4 2" xfId="43033" xr:uid="{00000000-0005-0000-0000-00004D070000}"/>
    <cellStyle name="Comma 2 3 6 3 4 4 3" xfId="27809" xr:uid="{00000000-0005-0000-0000-00004E070000}"/>
    <cellStyle name="Comma 2 3 6 3 4 5" xfId="7690" xr:uid="{00000000-0005-0000-0000-00004F070000}"/>
    <cellStyle name="Comma 2 3 6 3 4 5 2" xfId="38016" xr:uid="{00000000-0005-0000-0000-000050070000}"/>
    <cellStyle name="Comma 2 3 6 3 4 5 3" xfId="22792" xr:uid="{00000000-0005-0000-0000-000051070000}"/>
    <cellStyle name="Comma 2 3 6 3 4 6" xfId="33004" xr:uid="{00000000-0005-0000-0000-000052070000}"/>
    <cellStyle name="Comma 2 3 6 3 4 7" xfId="17779" xr:uid="{00000000-0005-0000-0000-000053070000}"/>
    <cellStyle name="Comma 2 3 6 3 5" xfId="3472" xr:uid="{00000000-0005-0000-0000-000054070000}"/>
    <cellStyle name="Comma 2 3 6 3 5 2" xfId="13546" xr:uid="{00000000-0005-0000-0000-000055070000}"/>
    <cellStyle name="Comma 2 3 6 3 5 2 2" xfId="43868" xr:uid="{00000000-0005-0000-0000-000056070000}"/>
    <cellStyle name="Comma 2 3 6 3 5 2 3" xfId="28644" xr:uid="{00000000-0005-0000-0000-000057070000}"/>
    <cellStyle name="Comma 2 3 6 3 5 3" xfId="8526" xr:uid="{00000000-0005-0000-0000-000058070000}"/>
    <cellStyle name="Comma 2 3 6 3 5 3 2" xfId="38851" xr:uid="{00000000-0005-0000-0000-000059070000}"/>
    <cellStyle name="Comma 2 3 6 3 5 3 3" xfId="23627" xr:uid="{00000000-0005-0000-0000-00005A070000}"/>
    <cellStyle name="Comma 2 3 6 3 5 4" xfId="33838" xr:uid="{00000000-0005-0000-0000-00005B070000}"/>
    <cellStyle name="Comma 2 3 6 3 5 5" xfId="18614" xr:uid="{00000000-0005-0000-0000-00005C070000}"/>
    <cellStyle name="Comma 2 3 6 3 6" xfId="5165" xr:uid="{00000000-0005-0000-0000-00005D070000}"/>
    <cellStyle name="Comma 2 3 6 3 6 2" xfId="15217" xr:uid="{00000000-0005-0000-0000-00005E070000}"/>
    <cellStyle name="Comma 2 3 6 3 6 2 2" xfId="45539" xr:uid="{00000000-0005-0000-0000-00005F070000}"/>
    <cellStyle name="Comma 2 3 6 3 6 2 3" xfId="30315" xr:uid="{00000000-0005-0000-0000-000060070000}"/>
    <cellStyle name="Comma 2 3 6 3 6 3" xfId="10197" xr:uid="{00000000-0005-0000-0000-000061070000}"/>
    <cellStyle name="Comma 2 3 6 3 6 3 2" xfId="40522" xr:uid="{00000000-0005-0000-0000-000062070000}"/>
    <cellStyle name="Comma 2 3 6 3 6 3 3" xfId="25298" xr:uid="{00000000-0005-0000-0000-000063070000}"/>
    <cellStyle name="Comma 2 3 6 3 6 4" xfId="35509" xr:uid="{00000000-0005-0000-0000-000064070000}"/>
    <cellStyle name="Comma 2 3 6 3 6 5" xfId="20285" xr:uid="{00000000-0005-0000-0000-000065070000}"/>
    <cellStyle name="Comma 2 3 6 3 7" xfId="11875" xr:uid="{00000000-0005-0000-0000-000066070000}"/>
    <cellStyle name="Comma 2 3 6 3 7 2" xfId="42197" xr:uid="{00000000-0005-0000-0000-000067070000}"/>
    <cellStyle name="Comma 2 3 6 3 7 3" xfId="26973" xr:uid="{00000000-0005-0000-0000-000068070000}"/>
    <cellStyle name="Comma 2 3 6 3 8" xfId="6854" xr:uid="{00000000-0005-0000-0000-000069070000}"/>
    <cellStyle name="Comma 2 3 6 3 8 2" xfId="37180" xr:uid="{00000000-0005-0000-0000-00006A070000}"/>
    <cellStyle name="Comma 2 3 6 3 8 3" xfId="21956" xr:uid="{00000000-0005-0000-0000-00006B070000}"/>
    <cellStyle name="Comma 2 3 6 3 9" xfId="32169" xr:uid="{00000000-0005-0000-0000-00006C070000}"/>
    <cellStyle name="Comma 2 3 6 4" xfId="1879" xr:uid="{00000000-0005-0000-0000-00006D070000}"/>
    <cellStyle name="Comma 2 3 6 4 2" xfId="2302" xr:uid="{00000000-0005-0000-0000-00006E070000}"/>
    <cellStyle name="Comma 2 3 6 4 2 2" xfId="3141" xr:uid="{00000000-0005-0000-0000-00006F070000}"/>
    <cellStyle name="Comma 2 3 6 4 2 2 2" xfId="4831" xr:uid="{00000000-0005-0000-0000-000070070000}"/>
    <cellStyle name="Comma 2 3 6 4 2 2 2 2" xfId="14904" xr:uid="{00000000-0005-0000-0000-000071070000}"/>
    <cellStyle name="Comma 2 3 6 4 2 2 2 2 2" xfId="45226" xr:uid="{00000000-0005-0000-0000-000072070000}"/>
    <cellStyle name="Comma 2 3 6 4 2 2 2 2 3" xfId="30002" xr:uid="{00000000-0005-0000-0000-000073070000}"/>
    <cellStyle name="Comma 2 3 6 4 2 2 2 3" xfId="9884" xr:uid="{00000000-0005-0000-0000-000074070000}"/>
    <cellStyle name="Comma 2 3 6 4 2 2 2 3 2" xfId="40209" xr:uid="{00000000-0005-0000-0000-000075070000}"/>
    <cellStyle name="Comma 2 3 6 4 2 2 2 3 3" xfId="24985" xr:uid="{00000000-0005-0000-0000-000076070000}"/>
    <cellStyle name="Comma 2 3 6 4 2 2 2 4" xfId="35196" xr:uid="{00000000-0005-0000-0000-000077070000}"/>
    <cellStyle name="Comma 2 3 6 4 2 2 2 5" xfId="19972" xr:uid="{00000000-0005-0000-0000-000078070000}"/>
    <cellStyle name="Comma 2 3 6 4 2 2 3" xfId="6523" xr:uid="{00000000-0005-0000-0000-000079070000}"/>
    <cellStyle name="Comma 2 3 6 4 2 2 3 2" xfId="16575" xr:uid="{00000000-0005-0000-0000-00007A070000}"/>
    <cellStyle name="Comma 2 3 6 4 2 2 3 2 2" xfId="46897" xr:uid="{00000000-0005-0000-0000-00007B070000}"/>
    <cellStyle name="Comma 2 3 6 4 2 2 3 2 3" xfId="31673" xr:uid="{00000000-0005-0000-0000-00007C070000}"/>
    <cellStyle name="Comma 2 3 6 4 2 2 3 3" xfId="11555" xr:uid="{00000000-0005-0000-0000-00007D070000}"/>
    <cellStyle name="Comma 2 3 6 4 2 2 3 3 2" xfId="41880" xr:uid="{00000000-0005-0000-0000-00007E070000}"/>
    <cellStyle name="Comma 2 3 6 4 2 2 3 3 3" xfId="26656" xr:uid="{00000000-0005-0000-0000-00007F070000}"/>
    <cellStyle name="Comma 2 3 6 4 2 2 3 4" xfId="36867" xr:uid="{00000000-0005-0000-0000-000080070000}"/>
    <cellStyle name="Comma 2 3 6 4 2 2 3 5" xfId="21643" xr:uid="{00000000-0005-0000-0000-000081070000}"/>
    <cellStyle name="Comma 2 3 6 4 2 2 4" xfId="13233" xr:uid="{00000000-0005-0000-0000-000082070000}"/>
    <cellStyle name="Comma 2 3 6 4 2 2 4 2" xfId="43555" xr:uid="{00000000-0005-0000-0000-000083070000}"/>
    <cellStyle name="Comma 2 3 6 4 2 2 4 3" xfId="28331" xr:uid="{00000000-0005-0000-0000-000084070000}"/>
    <cellStyle name="Comma 2 3 6 4 2 2 5" xfId="8212" xr:uid="{00000000-0005-0000-0000-000085070000}"/>
    <cellStyle name="Comma 2 3 6 4 2 2 5 2" xfId="38538" xr:uid="{00000000-0005-0000-0000-000086070000}"/>
    <cellStyle name="Comma 2 3 6 4 2 2 5 3" xfId="23314" xr:uid="{00000000-0005-0000-0000-000087070000}"/>
    <cellStyle name="Comma 2 3 6 4 2 2 6" xfId="33526" xr:uid="{00000000-0005-0000-0000-000088070000}"/>
    <cellStyle name="Comma 2 3 6 4 2 2 7" xfId="18301" xr:uid="{00000000-0005-0000-0000-000089070000}"/>
    <cellStyle name="Comma 2 3 6 4 2 3" xfId="3994" xr:uid="{00000000-0005-0000-0000-00008A070000}"/>
    <cellStyle name="Comma 2 3 6 4 2 3 2" xfId="14068" xr:uid="{00000000-0005-0000-0000-00008B070000}"/>
    <cellStyle name="Comma 2 3 6 4 2 3 2 2" xfId="44390" xr:uid="{00000000-0005-0000-0000-00008C070000}"/>
    <cellStyle name="Comma 2 3 6 4 2 3 2 3" xfId="29166" xr:uid="{00000000-0005-0000-0000-00008D070000}"/>
    <cellStyle name="Comma 2 3 6 4 2 3 3" xfId="9048" xr:uid="{00000000-0005-0000-0000-00008E070000}"/>
    <cellStyle name="Comma 2 3 6 4 2 3 3 2" xfId="39373" xr:uid="{00000000-0005-0000-0000-00008F070000}"/>
    <cellStyle name="Comma 2 3 6 4 2 3 3 3" xfId="24149" xr:uid="{00000000-0005-0000-0000-000090070000}"/>
    <cellStyle name="Comma 2 3 6 4 2 3 4" xfId="34360" xr:uid="{00000000-0005-0000-0000-000091070000}"/>
    <cellStyle name="Comma 2 3 6 4 2 3 5" xfId="19136" xr:uid="{00000000-0005-0000-0000-000092070000}"/>
    <cellStyle name="Comma 2 3 6 4 2 4" xfId="5687" xr:uid="{00000000-0005-0000-0000-000093070000}"/>
    <cellStyle name="Comma 2 3 6 4 2 4 2" xfId="15739" xr:uid="{00000000-0005-0000-0000-000094070000}"/>
    <cellStyle name="Comma 2 3 6 4 2 4 2 2" xfId="46061" xr:uid="{00000000-0005-0000-0000-000095070000}"/>
    <cellStyle name="Comma 2 3 6 4 2 4 2 3" xfId="30837" xr:uid="{00000000-0005-0000-0000-000096070000}"/>
    <cellStyle name="Comma 2 3 6 4 2 4 3" xfId="10719" xr:uid="{00000000-0005-0000-0000-000097070000}"/>
    <cellStyle name="Comma 2 3 6 4 2 4 3 2" xfId="41044" xr:uid="{00000000-0005-0000-0000-000098070000}"/>
    <cellStyle name="Comma 2 3 6 4 2 4 3 3" xfId="25820" xr:uid="{00000000-0005-0000-0000-000099070000}"/>
    <cellStyle name="Comma 2 3 6 4 2 4 4" xfId="36031" xr:uid="{00000000-0005-0000-0000-00009A070000}"/>
    <cellStyle name="Comma 2 3 6 4 2 4 5" xfId="20807" xr:uid="{00000000-0005-0000-0000-00009B070000}"/>
    <cellStyle name="Comma 2 3 6 4 2 5" xfId="12397" xr:uid="{00000000-0005-0000-0000-00009C070000}"/>
    <cellStyle name="Comma 2 3 6 4 2 5 2" xfId="42719" xr:uid="{00000000-0005-0000-0000-00009D070000}"/>
    <cellStyle name="Comma 2 3 6 4 2 5 3" xfId="27495" xr:uid="{00000000-0005-0000-0000-00009E070000}"/>
    <cellStyle name="Comma 2 3 6 4 2 6" xfId="7376" xr:uid="{00000000-0005-0000-0000-00009F070000}"/>
    <cellStyle name="Comma 2 3 6 4 2 6 2" xfId="37702" xr:uid="{00000000-0005-0000-0000-0000A0070000}"/>
    <cellStyle name="Comma 2 3 6 4 2 6 3" xfId="22478" xr:uid="{00000000-0005-0000-0000-0000A1070000}"/>
    <cellStyle name="Comma 2 3 6 4 2 7" xfId="32690" xr:uid="{00000000-0005-0000-0000-0000A2070000}"/>
    <cellStyle name="Comma 2 3 6 4 2 8" xfId="17465" xr:uid="{00000000-0005-0000-0000-0000A3070000}"/>
    <cellStyle name="Comma 2 3 6 4 3" xfId="2723" xr:uid="{00000000-0005-0000-0000-0000A4070000}"/>
    <cellStyle name="Comma 2 3 6 4 3 2" xfId="4413" xr:uid="{00000000-0005-0000-0000-0000A5070000}"/>
    <cellStyle name="Comma 2 3 6 4 3 2 2" xfId="14486" xr:uid="{00000000-0005-0000-0000-0000A6070000}"/>
    <cellStyle name="Comma 2 3 6 4 3 2 2 2" xfId="44808" xr:uid="{00000000-0005-0000-0000-0000A7070000}"/>
    <cellStyle name="Comma 2 3 6 4 3 2 2 3" xfId="29584" xr:uid="{00000000-0005-0000-0000-0000A8070000}"/>
    <cellStyle name="Comma 2 3 6 4 3 2 3" xfId="9466" xr:uid="{00000000-0005-0000-0000-0000A9070000}"/>
    <cellStyle name="Comma 2 3 6 4 3 2 3 2" xfId="39791" xr:uid="{00000000-0005-0000-0000-0000AA070000}"/>
    <cellStyle name="Comma 2 3 6 4 3 2 3 3" xfId="24567" xr:uid="{00000000-0005-0000-0000-0000AB070000}"/>
    <cellStyle name="Comma 2 3 6 4 3 2 4" xfId="34778" xr:uid="{00000000-0005-0000-0000-0000AC070000}"/>
    <cellStyle name="Comma 2 3 6 4 3 2 5" xfId="19554" xr:uid="{00000000-0005-0000-0000-0000AD070000}"/>
    <cellStyle name="Comma 2 3 6 4 3 3" xfId="6105" xr:uid="{00000000-0005-0000-0000-0000AE070000}"/>
    <cellStyle name="Comma 2 3 6 4 3 3 2" xfId="16157" xr:uid="{00000000-0005-0000-0000-0000AF070000}"/>
    <cellStyle name="Comma 2 3 6 4 3 3 2 2" xfId="46479" xr:uid="{00000000-0005-0000-0000-0000B0070000}"/>
    <cellStyle name="Comma 2 3 6 4 3 3 2 3" xfId="31255" xr:uid="{00000000-0005-0000-0000-0000B1070000}"/>
    <cellStyle name="Comma 2 3 6 4 3 3 3" xfId="11137" xr:uid="{00000000-0005-0000-0000-0000B2070000}"/>
    <cellStyle name="Comma 2 3 6 4 3 3 3 2" xfId="41462" xr:uid="{00000000-0005-0000-0000-0000B3070000}"/>
    <cellStyle name="Comma 2 3 6 4 3 3 3 3" xfId="26238" xr:uid="{00000000-0005-0000-0000-0000B4070000}"/>
    <cellStyle name="Comma 2 3 6 4 3 3 4" xfId="36449" xr:uid="{00000000-0005-0000-0000-0000B5070000}"/>
    <cellStyle name="Comma 2 3 6 4 3 3 5" xfId="21225" xr:uid="{00000000-0005-0000-0000-0000B6070000}"/>
    <cellStyle name="Comma 2 3 6 4 3 4" xfId="12815" xr:uid="{00000000-0005-0000-0000-0000B7070000}"/>
    <cellStyle name="Comma 2 3 6 4 3 4 2" xfId="43137" xr:uid="{00000000-0005-0000-0000-0000B8070000}"/>
    <cellStyle name="Comma 2 3 6 4 3 4 3" xfId="27913" xr:uid="{00000000-0005-0000-0000-0000B9070000}"/>
    <cellStyle name="Comma 2 3 6 4 3 5" xfId="7794" xr:uid="{00000000-0005-0000-0000-0000BA070000}"/>
    <cellStyle name="Comma 2 3 6 4 3 5 2" xfId="38120" xr:uid="{00000000-0005-0000-0000-0000BB070000}"/>
    <cellStyle name="Comma 2 3 6 4 3 5 3" xfId="22896" xr:uid="{00000000-0005-0000-0000-0000BC070000}"/>
    <cellStyle name="Comma 2 3 6 4 3 6" xfId="33108" xr:uid="{00000000-0005-0000-0000-0000BD070000}"/>
    <cellStyle name="Comma 2 3 6 4 3 7" xfId="17883" xr:uid="{00000000-0005-0000-0000-0000BE070000}"/>
    <cellStyle name="Comma 2 3 6 4 4" xfId="3576" xr:uid="{00000000-0005-0000-0000-0000BF070000}"/>
    <cellStyle name="Comma 2 3 6 4 4 2" xfId="13650" xr:uid="{00000000-0005-0000-0000-0000C0070000}"/>
    <cellStyle name="Comma 2 3 6 4 4 2 2" xfId="43972" xr:uid="{00000000-0005-0000-0000-0000C1070000}"/>
    <cellStyle name="Comma 2 3 6 4 4 2 3" xfId="28748" xr:uid="{00000000-0005-0000-0000-0000C2070000}"/>
    <cellStyle name="Comma 2 3 6 4 4 3" xfId="8630" xr:uid="{00000000-0005-0000-0000-0000C3070000}"/>
    <cellStyle name="Comma 2 3 6 4 4 3 2" xfId="38955" xr:uid="{00000000-0005-0000-0000-0000C4070000}"/>
    <cellStyle name="Comma 2 3 6 4 4 3 3" xfId="23731" xr:uid="{00000000-0005-0000-0000-0000C5070000}"/>
    <cellStyle name="Comma 2 3 6 4 4 4" xfId="33942" xr:uid="{00000000-0005-0000-0000-0000C6070000}"/>
    <cellStyle name="Comma 2 3 6 4 4 5" xfId="18718" xr:uid="{00000000-0005-0000-0000-0000C7070000}"/>
    <cellStyle name="Comma 2 3 6 4 5" xfId="5269" xr:uid="{00000000-0005-0000-0000-0000C8070000}"/>
    <cellStyle name="Comma 2 3 6 4 5 2" xfId="15321" xr:uid="{00000000-0005-0000-0000-0000C9070000}"/>
    <cellStyle name="Comma 2 3 6 4 5 2 2" xfId="45643" xr:uid="{00000000-0005-0000-0000-0000CA070000}"/>
    <cellStyle name="Comma 2 3 6 4 5 2 3" xfId="30419" xr:uid="{00000000-0005-0000-0000-0000CB070000}"/>
    <cellStyle name="Comma 2 3 6 4 5 3" xfId="10301" xr:uid="{00000000-0005-0000-0000-0000CC070000}"/>
    <cellStyle name="Comma 2 3 6 4 5 3 2" xfId="40626" xr:uid="{00000000-0005-0000-0000-0000CD070000}"/>
    <cellStyle name="Comma 2 3 6 4 5 3 3" xfId="25402" xr:uid="{00000000-0005-0000-0000-0000CE070000}"/>
    <cellStyle name="Comma 2 3 6 4 5 4" xfId="35613" xr:uid="{00000000-0005-0000-0000-0000CF070000}"/>
    <cellStyle name="Comma 2 3 6 4 5 5" xfId="20389" xr:uid="{00000000-0005-0000-0000-0000D0070000}"/>
    <cellStyle name="Comma 2 3 6 4 6" xfId="11979" xr:uid="{00000000-0005-0000-0000-0000D1070000}"/>
    <cellStyle name="Comma 2 3 6 4 6 2" xfId="42301" xr:uid="{00000000-0005-0000-0000-0000D2070000}"/>
    <cellStyle name="Comma 2 3 6 4 6 3" xfId="27077" xr:uid="{00000000-0005-0000-0000-0000D3070000}"/>
    <cellStyle name="Comma 2 3 6 4 7" xfId="6958" xr:uid="{00000000-0005-0000-0000-0000D4070000}"/>
    <cellStyle name="Comma 2 3 6 4 7 2" xfId="37284" xr:uid="{00000000-0005-0000-0000-0000D5070000}"/>
    <cellStyle name="Comma 2 3 6 4 7 3" xfId="22060" xr:uid="{00000000-0005-0000-0000-0000D6070000}"/>
    <cellStyle name="Comma 2 3 6 4 8" xfId="32272" xr:uid="{00000000-0005-0000-0000-0000D7070000}"/>
    <cellStyle name="Comma 2 3 6 4 9" xfId="17047" xr:uid="{00000000-0005-0000-0000-0000D8070000}"/>
    <cellStyle name="Comma 2 3 6 5" xfId="2092" xr:uid="{00000000-0005-0000-0000-0000D9070000}"/>
    <cellStyle name="Comma 2 3 6 5 2" xfId="2933" xr:uid="{00000000-0005-0000-0000-0000DA070000}"/>
    <cellStyle name="Comma 2 3 6 5 2 2" xfId="4623" xr:uid="{00000000-0005-0000-0000-0000DB070000}"/>
    <cellStyle name="Comma 2 3 6 5 2 2 2" xfId="14696" xr:uid="{00000000-0005-0000-0000-0000DC070000}"/>
    <cellStyle name="Comma 2 3 6 5 2 2 2 2" xfId="45018" xr:uid="{00000000-0005-0000-0000-0000DD070000}"/>
    <cellStyle name="Comma 2 3 6 5 2 2 2 3" xfId="29794" xr:uid="{00000000-0005-0000-0000-0000DE070000}"/>
    <cellStyle name="Comma 2 3 6 5 2 2 3" xfId="9676" xr:uid="{00000000-0005-0000-0000-0000DF070000}"/>
    <cellStyle name="Comma 2 3 6 5 2 2 3 2" xfId="40001" xr:uid="{00000000-0005-0000-0000-0000E0070000}"/>
    <cellStyle name="Comma 2 3 6 5 2 2 3 3" xfId="24777" xr:uid="{00000000-0005-0000-0000-0000E1070000}"/>
    <cellStyle name="Comma 2 3 6 5 2 2 4" xfId="34988" xr:uid="{00000000-0005-0000-0000-0000E2070000}"/>
    <cellStyle name="Comma 2 3 6 5 2 2 5" xfId="19764" xr:uid="{00000000-0005-0000-0000-0000E3070000}"/>
    <cellStyle name="Comma 2 3 6 5 2 3" xfId="6315" xr:uid="{00000000-0005-0000-0000-0000E4070000}"/>
    <cellStyle name="Comma 2 3 6 5 2 3 2" xfId="16367" xr:uid="{00000000-0005-0000-0000-0000E5070000}"/>
    <cellStyle name="Comma 2 3 6 5 2 3 2 2" xfId="46689" xr:uid="{00000000-0005-0000-0000-0000E6070000}"/>
    <cellStyle name="Comma 2 3 6 5 2 3 2 3" xfId="31465" xr:uid="{00000000-0005-0000-0000-0000E7070000}"/>
    <cellStyle name="Comma 2 3 6 5 2 3 3" xfId="11347" xr:uid="{00000000-0005-0000-0000-0000E8070000}"/>
    <cellStyle name="Comma 2 3 6 5 2 3 3 2" xfId="41672" xr:uid="{00000000-0005-0000-0000-0000E9070000}"/>
    <cellStyle name="Comma 2 3 6 5 2 3 3 3" xfId="26448" xr:uid="{00000000-0005-0000-0000-0000EA070000}"/>
    <cellStyle name="Comma 2 3 6 5 2 3 4" xfId="36659" xr:uid="{00000000-0005-0000-0000-0000EB070000}"/>
    <cellStyle name="Comma 2 3 6 5 2 3 5" xfId="21435" xr:uid="{00000000-0005-0000-0000-0000EC070000}"/>
    <cellStyle name="Comma 2 3 6 5 2 4" xfId="13025" xr:uid="{00000000-0005-0000-0000-0000ED070000}"/>
    <cellStyle name="Comma 2 3 6 5 2 4 2" xfId="43347" xr:uid="{00000000-0005-0000-0000-0000EE070000}"/>
    <cellStyle name="Comma 2 3 6 5 2 4 3" xfId="28123" xr:uid="{00000000-0005-0000-0000-0000EF070000}"/>
    <cellStyle name="Comma 2 3 6 5 2 5" xfId="8004" xr:uid="{00000000-0005-0000-0000-0000F0070000}"/>
    <cellStyle name="Comma 2 3 6 5 2 5 2" xfId="38330" xr:uid="{00000000-0005-0000-0000-0000F1070000}"/>
    <cellStyle name="Comma 2 3 6 5 2 5 3" xfId="23106" xr:uid="{00000000-0005-0000-0000-0000F2070000}"/>
    <cellStyle name="Comma 2 3 6 5 2 6" xfId="33318" xr:uid="{00000000-0005-0000-0000-0000F3070000}"/>
    <cellStyle name="Comma 2 3 6 5 2 7" xfId="18093" xr:uid="{00000000-0005-0000-0000-0000F4070000}"/>
    <cellStyle name="Comma 2 3 6 5 3" xfId="3786" xr:uid="{00000000-0005-0000-0000-0000F5070000}"/>
    <cellStyle name="Comma 2 3 6 5 3 2" xfId="13860" xr:uid="{00000000-0005-0000-0000-0000F6070000}"/>
    <cellStyle name="Comma 2 3 6 5 3 2 2" xfId="44182" xr:uid="{00000000-0005-0000-0000-0000F7070000}"/>
    <cellStyle name="Comma 2 3 6 5 3 2 3" xfId="28958" xr:uid="{00000000-0005-0000-0000-0000F8070000}"/>
    <cellStyle name="Comma 2 3 6 5 3 3" xfId="8840" xr:uid="{00000000-0005-0000-0000-0000F9070000}"/>
    <cellStyle name="Comma 2 3 6 5 3 3 2" xfId="39165" xr:uid="{00000000-0005-0000-0000-0000FA070000}"/>
    <cellStyle name="Comma 2 3 6 5 3 3 3" xfId="23941" xr:uid="{00000000-0005-0000-0000-0000FB070000}"/>
    <cellStyle name="Comma 2 3 6 5 3 4" xfId="34152" xr:uid="{00000000-0005-0000-0000-0000FC070000}"/>
    <cellStyle name="Comma 2 3 6 5 3 5" xfId="18928" xr:uid="{00000000-0005-0000-0000-0000FD070000}"/>
    <cellStyle name="Comma 2 3 6 5 4" xfId="5479" xr:uid="{00000000-0005-0000-0000-0000FE070000}"/>
    <cellStyle name="Comma 2 3 6 5 4 2" xfId="15531" xr:uid="{00000000-0005-0000-0000-0000FF070000}"/>
    <cellStyle name="Comma 2 3 6 5 4 2 2" xfId="45853" xr:uid="{00000000-0005-0000-0000-000000080000}"/>
    <cellStyle name="Comma 2 3 6 5 4 2 3" xfId="30629" xr:uid="{00000000-0005-0000-0000-000001080000}"/>
    <cellStyle name="Comma 2 3 6 5 4 3" xfId="10511" xr:uid="{00000000-0005-0000-0000-000002080000}"/>
    <cellStyle name="Comma 2 3 6 5 4 3 2" xfId="40836" xr:uid="{00000000-0005-0000-0000-000003080000}"/>
    <cellStyle name="Comma 2 3 6 5 4 3 3" xfId="25612" xr:uid="{00000000-0005-0000-0000-000004080000}"/>
    <cellStyle name="Comma 2 3 6 5 4 4" xfId="35823" xr:uid="{00000000-0005-0000-0000-000005080000}"/>
    <cellStyle name="Comma 2 3 6 5 4 5" xfId="20599" xr:uid="{00000000-0005-0000-0000-000006080000}"/>
    <cellStyle name="Comma 2 3 6 5 5" xfId="12189" xr:uid="{00000000-0005-0000-0000-000007080000}"/>
    <cellStyle name="Comma 2 3 6 5 5 2" xfId="42511" xr:uid="{00000000-0005-0000-0000-000008080000}"/>
    <cellStyle name="Comma 2 3 6 5 5 3" xfId="27287" xr:uid="{00000000-0005-0000-0000-000009080000}"/>
    <cellStyle name="Comma 2 3 6 5 6" xfId="7168" xr:uid="{00000000-0005-0000-0000-00000A080000}"/>
    <cellStyle name="Comma 2 3 6 5 6 2" xfId="37494" xr:uid="{00000000-0005-0000-0000-00000B080000}"/>
    <cellStyle name="Comma 2 3 6 5 6 3" xfId="22270" xr:uid="{00000000-0005-0000-0000-00000C080000}"/>
    <cellStyle name="Comma 2 3 6 5 7" xfId="32482" xr:uid="{00000000-0005-0000-0000-00000D080000}"/>
    <cellStyle name="Comma 2 3 6 5 8" xfId="17257" xr:uid="{00000000-0005-0000-0000-00000E080000}"/>
    <cellStyle name="Comma 2 3 6 6" xfId="2513" xr:uid="{00000000-0005-0000-0000-00000F080000}"/>
    <cellStyle name="Comma 2 3 6 6 2" xfId="4205" xr:uid="{00000000-0005-0000-0000-000010080000}"/>
    <cellStyle name="Comma 2 3 6 6 2 2" xfId="14278" xr:uid="{00000000-0005-0000-0000-000011080000}"/>
    <cellStyle name="Comma 2 3 6 6 2 2 2" xfId="44600" xr:uid="{00000000-0005-0000-0000-000012080000}"/>
    <cellStyle name="Comma 2 3 6 6 2 2 3" xfId="29376" xr:uid="{00000000-0005-0000-0000-000013080000}"/>
    <cellStyle name="Comma 2 3 6 6 2 3" xfId="9258" xr:uid="{00000000-0005-0000-0000-000014080000}"/>
    <cellStyle name="Comma 2 3 6 6 2 3 2" xfId="39583" xr:uid="{00000000-0005-0000-0000-000015080000}"/>
    <cellStyle name="Comma 2 3 6 6 2 3 3" xfId="24359" xr:uid="{00000000-0005-0000-0000-000016080000}"/>
    <cellStyle name="Comma 2 3 6 6 2 4" xfId="34570" xr:uid="{00000000-0005-0000-0000-000017080000}"/>
    <cellStyle name="Comma 2 3 6 6 2 5" xfId="19346" xr:uid="{00000000-0005-0000-0000-000018080000}"/>
    <cellStyle name="Comma 2 3 6 6 3" xfId="5897" xr:uid="{00000000-0005-0000-0000-000019080000}"/>
    <cellStyle name="Comma 2 3 6 6 3 2" xfId="15949" xr:uid="{00000000-0005-0000-0000-00001A080000}"/>
    <cellStyle name="Comma 2 3 6 6 3 2 2" xfId="46271" xr:uid="{00000000-0005-0000-0000-00001B080000}"/>
    <cellStyle name="Comma 2 3 6 6 3 2 3" xfId="31047" xr:uid="{00000000-0005-0000-0000-00001C080000}"/>
    <cellStyle name="Comma 2 3 6 6 3 3" xfId="10929" xr:uid="{00000000-0005-0000-0000-00001D080000}"/>
    <cellStyle name="Comma 2 3 6 6 3 3 2" xfId="41254" xr:uid="{00000000-0005-0000-0000-00001E080000}"/>
    <cellStyle name="Comma 2 3 6 6 3 3 3" xfId="26030" xr:uid="{00000000-0005-0000-0000-00001F080000}"/>
    <cellStyle name="Comma 2 3 6 6 3 4" xfId="36241" xr:uid="{00000000-0005-0000-0000-000020080000}"/>
    <cellStyle name="Comma 2 3 6 6 3 5" xfId="21017" xr:uid="{00000000-0005-0000-0000-000021080000}"/>
    <cellStyle name="Comma 2 3 6 6 4" xfId="12607" xr:uid="{00000000-0005-0000-0000-000022080000}"/>
    <cellStyle name="Comma 2 3 6 6 4 2" xfId="42929" xr:uid="{00000000-0005-0000-0000-000023080000}"/>
    <cellStyle name="Comma 2 3 6 6 4 3" xfId="27705" xr:uid="{00000000-0005-0000-0000-000024080000}"/>
    <cellStyle name="Comma 2 3 6 6 5" xfId="7586" xr:uid="{00000000-0005-0000-0000-000025080000}"/>
    <cellStyle name="Comma 2 3 6 6 5 2" xfId="37912" xr:uid="{00000000-0005-0000-0000-000026080000}"/>
    <cellStyle name="Comma 2 3 6 6 5 3" xfId="22688" xr:uid="{00000000-0005-0000-0000-000027080000}"/>
    <cellStyle name="Comma 2 3 6 6 6" xfId="32900" xr:uid="{00000000-0005-0000-0000-000028080000}"/>
    <cellStyle name="Comma 2 3 6 6 7" xfId="17675" xr:uid="{00000000-0005-0000-0000-000029080000}"/>
    <cellStyle name="Comma 2 3 6 7" xfId="3362" xr:uid="{00000000-0005-0000-0000-00002A080000}"/>
    <cellStyle name="Comma 2 3 6 7 2" xfId="13442" xr:uid="{00000000-0005-0000-0000-00002B080000}"/>
    <cellStyle name="Comma 2 3 6 7 2 2" xfId="43764" xr:uid="{00000000-0005-0000-0000-00002C080000}"/>
    <cellStyle name="Comma 2 3 6 7 2 3" xfId="28540" xr:uid="{00000000-0005-0000-0000-00002D080000}"/>
    <cellStyle name="Comma 2 3 6 7 3" xfId="8422" xr:uid="{00000000-0005-0000-0000-00002E080000}"/>
    <cellStyle name="Comma 2 3 6 7 3 2" xfId="38747" xr:uid="{00000000-0005-0000-0000-00002F080000}"/>
    <cellStyle name="Comma 2 3 6 7 3 3" xfId="23523" xr:uid="{00000000-0005-0000-0000-000030080000}"/>
    <cellStyle name="Comma 2 3 6 7 4" xfId="33734" xr:uid="{00000000-0005-0000-0000-000031080000}"/>
    <cellStyle name="Comma 2 3 6 7 5" xfId="18510" xr:uid="{00000000-0005-0000-0000-000032080000}"/>
    <cellStyle name="Comma 2 3 6 8" xfId="5057" xr:uid="{00000000-0005-0000-0000-000033080000}"/>
    <cellStyle name="Comma 2 3 6 8 2" xfId="15113" xr:uid="{00000000-0005-0000-0000-000034080000}"/>
    <cellStyle name="Comma 2 3 6 8 2 2" xfId="45435" xr:uid="{00000000-0005-0000-0000-000035080000}"/>
    <cellStyle name="Comma 2 3 6 8 2 3" xfId="30211" xr:uid="{00000000-0005-0000-0000-000036080000}"/>
    <cellStyle name="Comma 2 3 6 8 3" xfId="10093" xr:uid="{00000000-0005-0000-0000-000037080000}"/>
    <cellStyle name="Comma 2 3 6 8 3 2" xfId="40418" xr:uid="{00000000-0005-0000-0000-000038080000}"/>
    <cellStyle name="Comma 2 3 6 8 3 3" xfId="25194" xr:uid="{00000000-0005-0000-0000-000039080000}"/>
    <cellStyle name="Comma 2 3 6 8 4" xfId="35405" xr:uid="{00000000-0005-0000-0000-00003A080000}"/>
    <cellStyle name="Comma 2 3 6 8 5" xfId="20181" xr:uid="{00000000-0005-0000-0000-00003B080000}"/>
    <cellStyle name="Comma 2 3 6 9" xfId="11769" xr:uid="{00000000-0005-0000-0000-00003C080000}"/>
    <cellStyle name="Comma 2 3 6 9 2" xfId="42093" xr:uid="{00000000-0005-0000-0000-00003D080000}"/>
    <cellStyle name="Comma 2 3 6 9 3" xfId="26869" xr:uid="{00000000-0005-0000-0000-00003E080000}"/>
    <cellStyle name="Comma 2 3 7" xfId="1267" xr:uid="{00000000-0005-0000-0000-00003F080000}"/>
    <cellStyle name="Comma 2 3 8" xfId="1261" xr:uid="{00000000-0005-0000-0000-000040080000}"/>
    <cellStyle name="Comma 2 3 9" xfId="359" xr:uid="{00000000-0005-0000-0000-000041080000}"/>
    <cellStyle name="Comma 20" xfId="1810" xr:uid="{00000000-0005-0000-0000-000042080000}"/>
    <cellStyle name="Comma 21" xfId="1867" xr:uid="{00000000-0005-0000-0000-000043080000}"/>
    <cellStyle name="Comma 22" xfId="1869" xr:uid="{00000000-0005-0000-0000-000044080000}"/>
    <cellStyle name="Comma 22 2" xfId="47205" xr:uid="{00000000-0005-0000-0000-000045080000}"/>
    <cellStyle name="Comma 23" xfId="1923" xr:uid="{00000000-0005-0000-0000-000046080000}"/>
    <cellStyle name="Comma 24" xfId="2136" xr:uid="{00000000-0005-0000-0000-000047080000}"/>
    <cellStyle name="Comma 25" xfId="2557" xr:uid="{00000000-0005-0000-0000-000048080000}"/>
    <cellStyle name="Comma 26" xfId="3347" xr:uid="{00000000-0005-0000-0000-000049080000}"/>
    <cellStyle name="Comma 27" xfId="3345" xr:uid="{00000000-0005-0000-0000-00004A080000}"/>
    <cellStyle name="Comma 28" xfId="3410" xr:uid="{00000000-0005-0000-0000-00004B080000}"/>
    <cellStyle name="Comma 29" xfId="5033" xr:uid="{00000000-0005-0000-0000-00004C080000}"/>
    <cellStyle name="Comma 3" xfId="36" xr:uid="{00000000-0005-0000-0000-00004D080000}"/>
    <cellStyle name="Comma 3 2" xfId="37" xr:uid="{00000000-0005-0000-0000-00004E080000}"/>
    <cellStyle name="Comma 3 2 2" xfId="763" xr:uid="{00000000-0005-0000-0000-00004F080000}"/>
    <cellStyle name="Comma 3 2 3" xfId="361" xr:uid="{00000000-0005-0000-0000-000050080000}"/>
    <cellStyle name="Comma 3 3" xfId="489" xr:uid="{00000000-0005-0000-0000-000051080000}"/>
    <cellStyle name="Comma 3 4" xfId="360" xr:uid="{00000000-0005-0000-0000-000052080000}"/>
    <cellStyle name="Comma 3 5" xfId="47391" xr:uid="{00000000-0005-0000-0000-000053080000}"/>
    <cellStyle name="Comma 30" xfId="5041" xr:uid="{00000000-0005-0000-0000-000054080000}"/>
    <cellStyle name="Comma 31" xfId="5040" xr:uid="{00000000-0005-0000-0000-000055080000}"/>
    <cellStyle name="Comma 32" xfId="5042" xr:uid="{00000000-0005-0000-0000-000056080000}"/>
    <cellStyle name="Comma 33" xfId="5039" xr:uid="{00000000-0005-0000-0000-000057080000}"/>
    <cellStyle name="Comma 34" xfId="5038" xr:uid="{00000000-0005-0000-0000-000058080000}"/>
    <cellStyle name="Comma 35" xfId="5035" xr:uid="{00000000-0005-0000-0000-000059080000}"/>
    <cellStyle name="Comma 36" xfId="5036" xr:uid="{00000000-0005-0000-0000-00005A080000}"/>
    <cellStyle name="Comma 37" xfId="5043" xr:uid="{00000000-0005-0000-0000-00005B080000}"/>
    <cellStyle name="Comma 38" xfId="5046" xr:uid="{00000000-0005-0000-0000-00005C080000}"/>
    <cellStyle name="Comma 39" xfId="3364" xr:uid="{00000000-0005-0000-0000-00005D080000}"/>
    <cellStyle name="Comma 4" xfId="38" xr:uid="{00000000-0005-0000-0000-00005E080000}"/>
    <cellStyle name="Comma 4 10" xfId="1082" xr:uid="{00000000-0005-0000-0000-00005F080000}"/>
    <cellStyle name="Comma 4 11" xfId="32023" xr:uid="{00000000-0005-0000-0000-000060080000}"/>
    <cellStyle name="Comma 4 12" xfId="362" xr:uid="{00000000-0005-0000-0000-000061080000}"/>
    <cellStyle name="Comma 4 13" xfId="47396" xr:uid="{00000000-0005-0000-0000-000062080000}"/>
    <cellStyle name="Comma 4 2" xfId="764" xr:uid="{00000000-0005-0000-0000-000063080000}"/>
    <cellStyle name="Comma 4 2 2" xfId="1269" xr:uid="{00000000-0005-0000-0000-000064080000}"/>
    <cellStyle name="Comma 4 3" xfId="691" xr:uid="{00000000-0005-0000-0000-000065080000}"/>
    <cellStyle name="Comma 4 4" xfId="1270" xr:uid="{00000000-0005-0000-0000-000066080000}"/>
    <cellStyle name="Comma 4 5" xfId="1271" xr:uid="{00000000-0005-0000-0000-000067080000}"/>
    <cellStyle name="Comma 4 6" xfId="1272" xr:uid="{00000000-0005-0000-0000-000068080000}"/>
    <cellStyle name="Comma 4 7" xfId="1273" xr:uid="{00000000-0005-0000-0000-000069080000}"/>
    <cellStyle name="Comma 4 8" xfId="1274" xr:uid="{00000000-0005-0000-0000-00006A080000}"/>
    <cellStyle name="Comma 4 9" xfId="1268" xr:uid="{00000000-0005-0000-0000-00006B080000}"/>
    <cellStyle name="Comma 40" xfId="5044" xr:uid="{00000000-0005-0000-0000-00006C080000}"/>
    <cellStyle name="Comma 41" xfId="5103" xr:uid="{00000000-0005-0000-0000-00006D080000}"/>
    <cellStyle name="Comma 42" xfId="6724" xr:uid="{00000000-0005-0000-0000-00006E080000}"/>
    <cellStyle name="Comma 43" xfId="6730" xr:uid="{00000000-0005-0000-0000-00006F080000}"/>
    <cellStyle name="Comma 44" xfId="6729" xr:uid="{00000000-0005-0000-0000-000070080000}"/>
    <cellStyle name="Comma 45" xfId="6731" xr:uid="{00000000-0005-0000-0000-000071080000}"/>
    <cellStyle name="Comma 46" xfId="6728" xr:uid="{00000000-0005-0000-0000-000072080000}"/>
    <cellStyle name="Comma 47" xfId="6727" xr:uid="{00000000-0005-0000-0000-000073080000}"/>
    <cellStyle name="Comma 48" xfId="11813" xr:uid="{00000000-0005-0000-0000-000074080000}"/>
    <cellStyle name="Comma 49" xfId="16785" xr:uid="{00000000-0005-0000-0000-000075080000}"/>
    <cellStyle name="Comma 5" xfId="39" xr:uid="{00000000-0005-0000-0000-000076080000}"/>
    <cellStyle name="Comma 5 2" xfId="765" xr:uid="{00000000-0005-0000-0000-000077080000}"/>
    <cellStyle name="Comma 5 3" xfId="32024" xr:uid="{00000000-0005-0000-0000-000078080000}"/>
    <cellStyle name="Comma 5 4" xfId="31902" xr:uid="{00000000-0005-0000-0000-000079080000}"/>
    <cellStyle name="Comma 5 5" xfId="363" xr:uid="{00000000-0005-0000-0000-00007A080000}"/>
    <cellStyle name="Comma 50" xfId="16781" xr:uid="{00000000-0005-0000-0000-00007B080000}"/>
    <cellStyle name="Comma 51" xfId="16778" xr:uid="{00000000-0005-0000-0000-00007C080000}"/>
    <cellStyle name="Comma 52" xfId="6792" xr:uid="{00000000-0005-0000-0000-00007D080000}"/>
    <cellStyle name="Comma 53" xfId="6746" xr:uid="{00000000-0005-0000-0000-00007E080000}"/>
    <cellStyle name="Comma 54" xfId="16806" xr:uid="{00000000-0005-0000-0000-00007F080000}"/>
    <cellStyle name="Comma 55" xfId="16815" xr:uid="{00000000-0005-0000-0000-000080080000}"/>
    <cellStyle name="Comma 56" xfId="16800" xr:uid="{00000000-0005-0000-0000-000081080000}"/>
    <cellStyle name="Comma 57" xfId="16792" xr:uid="{00000000-0005-0000-0000-000082080000}"/>
    <cellStyle name="Comma 58" xfId="16824" xr:uid="{00000000-0005-0000-0000-000083080000}"/>
    <cellStyle name="Comma 59" xfId="16804" xr:uid="{00000000-0005-0000-0000-000084080000}"/>
    <cellStyle name="Comma 6" xfId="40" xr:uid="{00000000-0005-0000-0000-000085080000}"/>
    <cellStyle name="Comma 6 2" xfId="766" xr:uid="{00000000-0005-0000-0000-000086080000}"/>
    <cellStyle name="Comma 6 3" xfId="364" xr:uid="{00000000-0005-0000-0000-000087080000}"/>
    <cellStyle name="Comma 60" xfId="16812" xr:uid="{00000000-0005-0000-0000-000088080000}"/>
    <cellStyle name="Comma 61" xfId="16790" xr:uid="{00000000-0005-0000-0000-000089080000}"/>
    <cellStyle name="Comma 62" xfId="16799" xr:uid="{00000000-0005-0000-0000-00008A080000}"/>
    <cellStyle name="Comma 63" xfId="16794" xr:uid="{00000000-0005-0000-0000-00008B080000}"/>
    <cellStyle name="Comma 64" xfId="16828" xr:uid="{00000000-0005-0000-0000-00008C080000}"/>
    <cellStyle name="Comma 65" xfId="16788" xr:uid="{00000000-0005-0000-0000-00008D080000}"/>
    <cellStyle name="Comma 66" xfId="16817" xr:uid="{00000000-0005-0000-0000-00008E080000}"/>
    <cellStyle name="Comma 67" xfId="16813" xr:uid="{00000000-0005-0000-0000-00008F080000}"/>
    <cellStyle name="Comma 68" xfId="16820" xr:uid="{00000000-0005-0000-0000-000090080000}"/>
    <cellStyle name="Comma 69" xfId="47106" xr:uid="{00000000-0005-0000-0000-000091080000}"/>
    <cellStyle name="Comma 7" xfId="41" xr:uid="{00000000-0005-0000-0000-000092080000}"/>
    <cellStyle name="Comma 7 2" xfId="767" xr:uid="{00000000-0005-0000-0000-000093080000}"/>
    <cellStyle name="Comma 7 3" xfId="365" xr:uid="{00000000-0005-0000-0000-000094080000}"/>
    <cellStyle name="Comma 70" xfId="47100" xr:uid="{00000000-0005-0000-0000-000095080000}"/>
    <cellStyle name="Comma 71" xfId="47108" xr:uid="{00000000-0005-0000-0000-000096080000}"/>
    <cellStyle name="Comma 72" xfId="47112" xr:uid="{00000000-0005-0000-0000-000097080000}"/>
    <cellStyle name="Comma 73" xfId="47111" xr:uid="{00000000-0005-0000-0000-000098080000}"/>
    <cellStyle name="Comma 74" xfId="16881" xr:uid="{00000000-0005-0000-0000-000099080000}"/>
    <cellStyle name="Comma 75" xfId="47114" xr:uid="{00000000-0005-0000-0000-00009A080000}"/>
    <cellStyle name="Comma 76" xfId="47339" xr:uid="{00000000-0005-0000-0000-00009B080000}"/>
    <cellStyle name="Comma 76 2" xfId="47429" xr:uid="{00000000-0005-0000-0000-00009C080000}"/>
    <cellStyle name="Comma 77" xfId="47347" xr:uid="{00000000-0005-0000-0000-00009D080000}"/>
    <cellStyle name="Comma 77 2" xfId="47430" xr:uid="{00000000-0005-0000-0000-00009E080000}"/>
    <cellStyle name="Comma 78" xfId="47354" xr:uid="{00000000-0005-0000-0000-00009F080000}"/>
    <cellStyle name="Comma 79" xfId="47345" xr:uid="{00000000-0005-0000-0000-0000A0080000}"/>
    <cellStyle name="Comma 8" xfId="42" xr:uid="{00000000-0005-0000-0000-0000A1080000}"/>
    <cellStyle name="Comma 8 2" xfId="768" xr:uid="{00000000-0005-0000-0000-0000A2080000}"/>
    <cellStyle name="Comma 8 3" xfId="366" xr:uid="{00000000-0005-0000-0000-0000A3080000}"/>
    <cellStyle name="Comma 80" xfId="47353" xr:uid="{00000000-0005-0000-0000-0000A4080000}"/>
    <cellStyle name="Comma 80 2" xfId="47431" xr:uid="{00000000-0005-0000-0000-0000A5080000}"/>
    <cellStyle name="Comma 81" xfId="47344" xr:uid="{00000000-0005-0000-0000-0000A6080000}"/>
    <cellStyle name="Comma 81 2" xfId="47432" xr:uid="{00000000-0005-0000-0000-0000A7080000}"/>
    <cellStyle name="Comma 82" xfId="47355" xr:uid="{00000000-0005-0000-0000-0000A8080000}"/>
    <cellStyle name="Comma 82 2" xfId="47433" xr:uid="{00000000-0005-0000-0000-0000A9080000}"/>
    <cellStyle name="Comma 83" xfId="47343" xr:uid="{00000000-0005-0000-0000-0000AA080000}"/>
    <cellStyle name="Comma 83 2" xfId="47434" xr:uid="{00000000-0005-0000-0000-0000AB080000}"/>
    <cellStyle name="Comma 84" xfId="47356" xr:uid="{00000000-0005-0000-0000-0000AC080000}"/>
    <cellStyle name="Comma 85" xfId="47342" xr:uid="{00000000-0005-0000-0000-0000AD080000}"/>
    <cellStyle name="Comma 86" xfId="47358" xr:uid="{00000000-0005-0000-0000-0000AE080000}"/>
    <cellStyle name="Comma 86 2" xfId="47435" xr:uid="{00000000-0005-0000-0000-0000AF080000}"/>
    <cellStyle name="Comma 87" xfId="47346" xr:uid="{00000000-0005-0000-0000-0000B0080000}"/>
    <cellStyle name="Comma 87 2" xfId="47436" xr:uid="{00000000-0005-0000-0000-0000B1080000}"/>
    <cellStyle name="Comma 88" xfId="47376" xr:uid="{00000000-0005-0000-0000-0000B2080000}"/>
    <cellStyle name="Comma 89" xfId="47378" xr:uid="{00000000-0005-0000-0000-0000B3080000}"/>
    <cellStyle name="Comma 9" xfId="43" xr:uid="{00000000-0005-0000-0000-0000B4080000}"/>
    <cellStyle name="Comma 9 2" xfId="769" xr:uid="{00000000-0005-0000-0000-0000B5080000}"/>
    <cellStyle name="Comma 9 3" xfId="367" xr:uid="{00000000-0005-0000-0000-0000B6080000}"/>
    <cellStyle name="Comma 90" xfId="47379" xr:uid="{00000000-0005-0000-0000-0000B7080000}"/>
    <cellStyle name="Comma 91" xfId="47384" xr:uid="{00000000-0005-0000-0000-0000B8080000}"/>
    <cellStyle name="Comma 92" xfId="47385" xr:uid="{00000000-0005-0000-0000-0000B9080000}"/>
    <cellStyle name="Comma 93" xfId="47422" xr:uid="{00000000-0005-0000-0000-0000BA080000}"/>
    <cellStyle name="Comma 94" xfId="47427" xr:uid="{00000000-0005-0000-0000-0000BB080000}"/>
    <cellStyle name="Comma0" xfId="44" xr:uid="{00000000-0005-0000-0000-0000BC080000}"/>
    <cellStyle name="Comma0 10" xfId="1276" xr:uid="{00000000-0005-0000-0000-0000BD080000}"/>
    <cellStyle name="Comma0 10 2" xfId="1277" xr:uid="{00000000-0005-0000-0000-0000BE080000}"/>
    <cellStyle name="Comma0 11" xfId="1275" xr:uid="{00000000-0005-0000-0000-0000BF080000}"/>
    <cellStyle name="Comma0 11 2" xfId="47260" xr:uid="{00000000-0005-0000-0000-0000C0080000}"/>
    <cellStyle name="Comma0 12" xfId="47261" xr:uid="{00000000-0005-0000-0000-0000C1080000}"/>
    <cellStyle name="Comma0 13" xfId="47348" xr:uid="{00000000-0005-0000-0000-0000C2080000}"/>
    <cellStyle name="Comma0 2" xfId="45" xr:uid="{00000000-0005-0000-0000-0000C3080000}"/>
    <cellStyle name="Comma0 2 2" xfId="46" xr:uid="{00000000-0005-0000-0000-0000C4080000}"/>
    <cellStyle name="Comma0 2 2 2" xfId="595" xr:uid="{00000000-0005-0000-0000-0000C5080000}"/>
    <cellStyle name="Comma0 2 2 3" xfId="491" xr:uid="{00000000-0005-0000-0000-0000C6080000}"/>
    <cellStyle name="Comma0 2 2 4" xfId="369" xr:uid="{00000000-0005-0000-0000-0000C7080000}"/>
    <cellStyle name="Comma0 2 3" xfId="47" xr:uid="{00000000-0005-0000-0000-0000C8080000}"/>
    <cellStyle name="Comma0 2 3 2" xfId="594" xr:uid="{00000000-0005-0000-0000-0000C9080000}"/>
    <cellStyle name="Comma0 2 3 3" xfId="370" xr:uid="{00000000-0005-0000-0000-0000CA080000}"/>
    <cellStyle name="Comma0 2 4" xfId="490" xr:uid="{00000000-0005-0000-0000-0000CB080000}"/>
    <cellStyle name="Comma0 2 5" xfId="368" xr:uid="{00000000-0005-0000-0000-0000CC080000}"/>
    <cellStyle name="Comma0 3" xfId="48" xr:uid="{00000000-0005-0000-0000-0000CD080000}"/>
    <cellStyle name="Comma0 3 2" xfId="49" xr:uid="{00000000-0005-0000-0000-0000CE080000}"/>
    <cellStyle name="Comma0 3 2 2" xfId="596" xr:uid="{00000000-0005-0000-0000-0000CF080000}"/>
    <cellStyle name="Comma0 3 2 3" xfId="372" xr:uid="{00000000-0005-0000-0000-0000D0080000}"/>
    <cellStyle name="Comma0 3 3" xfId="492" xr:uid="{00000000-0005-0000-0000-0000D1080000}"/>
    <cellStyle name="Comma0 3 4" xfId="371" xr:uid="{00000000-0005-0000-0000-0000D2080000}"/>
    <cellStyle name="Comma0 4" xfId="50" xr:uid="{00000000-0005-0000-0000-0000D3080000}"/>
    <cellStyle name="Comma0 4 2" xfId="770" xr:uid="{00000000-0005-0000-0000-0000D4080000}"/>
    <cellStyle name="Comma0 4 3" xfId="373" xr:uid="{00000000-0005-0000-0000-0000D5080000}"/>
    <cellStyle name="Comma0 5" xfId="1278" xr:uid="{00000000-0005-0000-0000-0000D6080000}"/>
    <cellStyle name="Comma0 5 2" xfId="1279" xr:uid="{00000000-0005-0000-0000-0000D7080000}"/>
    <cellStyle name="Comma0 5 3" xfId="1280" xr:uid="{00000000-0005-0000-0000-0000D8080000}"/>
    <cellStyle name="Comma0 6" xfId="1281" xr:uid="{00000000-0005-0000-0000-0000D9080000}"/>
    <cellStyle name="Comma0 6 2" xfId="1282" xr:uid="{00000000-0005-0000-0000-0000DA080000}"/>
    <cellStyle name="Comma0 7" xfId="1283" xr:uid="{00000000-0005-0000-0000-0000DB080000}"/>
    <cellStyle name="Comma0 7 2" xfId="1284" xr:uid="{00000000-0005-0000-0000-0000DC080000}"/>
    <cellStyle name="Comma0 8" xfId="1285" xr:uid="{00000000-0005-0000-0000-0000DD080000}"/>
    <cellStyle name="Comma0 9" xfId="1286" xr:uid="{00000000-0005-0000-0000-0000DE080000}"/>
    <cellStyle name="Comma0 9 2" xfId="1287" xr:uid="{00000000-0005-0000-0000-0000DF080000}"/>
    <cellStyle name="Currency" xfId="51" builtinId="4"/>
    <cellStyle name="Currency 10" xfId="1289" xr:uid="{00000000-0005-0000-0000-0000E1080000}"/>
    <cellStyle name="Currency 10 2" xfId="1290" xr:uid="{00000000-0005-0000-0000-0000E2080000}"/>
    <cellStyle name="Currency 11" xfId="1291" xr:uid="{00000000-0005-0000-0000-0000E3080000}"/>
    <cellStyle name="Currency 11 2" xfId="1292" xr:uid="{00000000-0005-0000-0000-0000E4080000}"/>
    <cellStyle name="Currency 12" xfId="1293" xr:uid="{00000000-0005-0000-0000-0000E5080000}"/>
    <cellStyle name="Currency 13" xfId="1294" xr:uid="{00000000-0005-0000-0000-0000E6080000}"/>
    <cellStyle name="Currency 14" xfId="1288" xr:uid="{00000000-0005-0000-0000-0000E7080000}"/>
    <cellStyle name="Currency 14 2" xfId="47262" xr:uid="{00000000-0005-0000-0000-0000E8080000}"/>
    <cellStyle name="Currency 15" xfId="47263" xr:uid="{00000000-0005-0000-0000-0000E9080000}"/>
    <cellStyle name="Currency 16" xfId="47349" xr:uid="{00000000-0005-0000-0000-0000EA080000}"/>
    <cellStyle name="Currency 2" xfId="52" xr:uid="{00000000-0005-0000-0000-0000EB080000}"/>
    <cellStyle name="Currency 2 2" xfId="495" xr:uid="{00000000-0005-0000-0000-0000EC080000}"/>
    <cellStyle name="Currency 2 2 2" xfId="598" xr:uid="{00000000-0005-0000-0000-0000ED080000}"/>
    <cellStyle name="Currency 2 2 4" xfId="47437" xr:uid="{B48CC1B2-4378-4E63-AE9D-C42BDFBD842D}"/>
    <cellStyle name="Currency 2 3" xfId="597" xr:uid="{00000000-0005-0000-0000-0000EE080000}"/>
    <cellStyle name="Currency 2 4" xfId="494" xr:uid="{00000000-0005-0000-0000-0000EF080000}"/>
    <cellStyle name="Currency 2 5" xfId="374" xr:uid="{00000000-0005-0000-0000-0000F0080000}"/>
    <cellStyle name="Currency 2 6" xfId="47392" xr:uid="{00000000-0005-0000-0000-0000F1080000}"/>
    <cellStyle name="Currency 3" xfId="53" xr:uid="{00000000-0005-0000-0000-0000F2080000}"/>
    <cellStyle name="Currency 3 2" xfId="599" xr:uid="{00000000-0005-0000-0000-0000F3080000}"/>
    <cellStyle name="Currency 3 3" xfId="496" xr:uid="{00000000-0005-0000-0000-0000F4080000}"/>
    <cellStyle name="Currency 3 4" xfId="375" xr:uid="{00000000-0005-0000-0000-0000F5080000}"/>
    <cellStyle name="Currency 4" xfId="54" xr:uid="{00000000-0005-0000-0000-0000F6080000}"/>
    <cellStyle name="Currency 4 2" xfId="493" xr:uid="{00000000-0005-0000-0000-0000F7080000}"/>
    <cellStyle name="Currency 4 3" xfId="376" xr:uid="{00000000-0005-0000-0000-0000F8080000}"/>
    <cellStyle name="Currency 5" xfId="896" xr:uid="{00000000-0005-0000-0000-0000F9080000}"/>
    <cellStyle name="Currency 5 2" xfId="1295" xr:uid="{00000000-0005-0000-0000-0000FA080000}"/>
    <cellStyle name="Currency 5 3" xfId="1296" xr:uid="{00000000-0005-0000-0000-0000FB080000}"/>
    <cellStyle name="Currency 6" xfId="1297" xr:uid="{00000000-0005-0000-0000-0000FC080000}"/>
    <cellStyle name="Currency 6 2" xfId="1298" xr:uid="{00000000-0005-0000-0000-0000FD080000}"/>
    <cellStyle name="Currency 6 3" xfId="47121" xr:uid="{00000000-0005-0000-0000-0000FE080000}"/>
    <cellStyle name="Currency 7" xfId="1299" xr:uid="{00000000-0005-0000-0000-0000FF080000}"/>
    <cellStyle name="Currency 7 2" xfId="1300" xr:uid="{00000000-0005-0000-0000-000000090000}"/>
    <cellStyle name="Currency 8" xfId="1301" xr:uid="{00000000-0005-0000-0000-000001090000}"/>
    <cellStyle name="Currency 8 2" xfId="1302" xr:uid="{00000000-0005-0000-0000-000002090000}"/>
    <cellStyle name="Currency 9" xfId="1303" xr:uid="{00000000-0005-0000-0000-000003090000}"/>
    <cellStyle name="Currency0" xfId="55" xr:uid="{00000000-0005-0000-0000-000004090000}"/>
    <cellStyle name="Currency0 10" xfId="1305" xr:uid="{00000000-0005-0000-0000-000005090000}"/>
    <cellStyle name="Currency0 10 2" xfId="1306" xr:uid="{00000000-0005-0000-0000-000006090000}"/>
    <cellStyle name="Currency0 11" xfId="1304" xr:uid="{00000000-0005-0000-0000-000007090000}"/>
    <cellStyle name="Currency0 11 2" xfId="47264" xr:uid="{00000000-0005-0000-0000-000008090000}"/>
    <cellStyle name="Currency0 12" xfId="1098" xr:uid="{00000000-0005-0000-0000-000009090000}"/>
    <cellStyle name="Currency0 13" xfId="31991" xr:uid="{00000000-0005-0000-0000-00000A090000}"/>
    <cellStyle name="Currency0 14" xfId="897" xr:uid="{00000000-0005-0000-0000-00000B090000}"/>
    <cellStyle name="Currency0 15" xfId="47350" xr:uid="{00000000-0005-0000-0000-00000C090000}"/>
    <cellStyle name="Currency0 2" xfId="56" xr:uid="{00000000-0005-0000-0000-00000D090000}"/>
    <cellStyle name="Currency0 2 2" xfId="57" xr:uid="{00000000-0005-0000-0000-00000E090000}"/>
    <cellStyle name="Currency0 2 2 2" xfId="601" xr:uid="{00000000-0005-0000-0000-00000F090000}"/>
    <cellStyle name="Currency0 2 2 3" xfId="498" xr:uid="{00000000-0005-0000-0000-000010090000}"/>
    <cellStyle name="Currency0 2 2 4" xfId="31989" xr:uid="{00000000-0005-0000-0000-000011090000}"/>
    <cellStyle name="Currency0 2 2 5" xfId="899" xr:uid="{00000000-0005-0000-0000-000012090000}"/>
    <cellStyle name="Currency0 2 2 6" xfId="378" xr:uid="{00000000-0005-0000-0000-000013090000}"/>
    <cellStyle name="Currency0 2 3" xfId="58" xr:uid="{00000000-0005-0000-0000-000014090000}"/>
    <cellStyle name="Currency0 2 3 2" xfId="600" xr:uid="{00000000-0005-0000-0000-000015090000}"/>
    <cellStyle name="Currency0 2 3 3" xfId="379" xr:uid="{00000000-0005-0000-0000-000016090000}"/>
    <cellStyle name="Currency0 2 4" xfId="497" xr:uid="{00000000-0005-0000-0000-000017090000}"/>
    <cellStyle name="Currency0 2 5" xfId="31990" xr:uid="{00000000-0005-0000-0000-000018090000}"/>
    <cellStyle name="Currency0 2 6" xfId="898" xr:uid="{00000000-0005-0000-0000-000019090000}"/>
    <cellStyle name="Currency0 2 7" xfId="377" xr:uid="{00000000-0005-0000-0000-00001A090000}"/>
    <cellStyle name="Currency0 3" xfId="59" xr:uid="{00000000-0005-0000-0000-00001B090000}"/>
    <cellStyle name="Currency0 3 2" xfId="60" xr:uid="{00000000-0005-0000-0000-00001C090000}"/>
    <cellStyle name="Currency0 3 2 2" xfId="602" xr:uid="{00000000-0005-0000-0000-00001D090000}"/>
    <cellStyle name="Currency0 3 2 3" xfId="381" xr:uid="{00000000-0005-0000-0000-00001E090000}"/>
    <cellStyle name="Currency0 3 3" xfId="499" xr:uid="{00000000-0005-0000-0000-00001F090000}"/>
    <cellStyle name="Currency0 3 4" xfId="32022" xr:uid="{00000000-0005-0000-0000-000020090000}"/>
    <cellStyle name="Currency0 3 5" xfId="900" xr:uid="{00000000-0005-0000-0000-000021090000}"/>
    <cellStyle name="Currency0 3 6" xfId="380" xr:uid="{00000000-0005-0000-0000-000022090000}"/>
    <cellStyle name="Currency0 4" xfId="61" xr:uid="{00000000-0005-0000-0000-000023090000}"/>
    <cellStyle name="Currency0 4 2" xfId="771" xr:uid="{00000000-0005-0000-0000-000024090000}"/>
    <cellStyle name="Currency0 4 3" xfId="382" xr:uid="{00000000-0005-0000-0000-000025090000}"/>
    <cellStyle name="Currency0 5" xfId="1307" xr:uid="{00000000-0005-0000-0000-000026090000}"/>
    <cellStyle name="Currency0 5 2" xfId="1308" xr:uid="{00000000-0005-0000-0000-000027090000}"/>
    <cellStyle name="Currency0 5 3" xfId="1309" xr:uid="{00000000-0005-0000-0000-000028090000}"/>
    <cellStyle name="Currency0 6" xfId="1310" xr:uid="{00000000-0005-0000-0000-000029090000}"/>
    <cellStyle name="Currency0 6 2" xfId="1311" xr:uid="{00000000-0005-0000-0000-00002A090000}"/>
    <cellStyle name="Currency0 7" xfId="1312" xr:uid="{00000000-0005-0000-0000-00002B090000}"/>
    <cellStyle name="Currency0 7 2" xfId="1313" xr:uid="{00000000-0005-0000-0000-00002C090000}"/>
    <cellStyle name="Currency0 8" xfId="1314" xr:uid="{00000000-0005-0000-0000-00002D090000}"/>
    <cellStyle name="Currency0 9" xfId="1315" xr:uid="{00000000-0005-0000-0000-00002E090000}"/>
    <cellStyle name="Currency0 9 2" xfId="1316" xr:uid="{00000000-0005-0000-0000-00002F090000}"/>
    <cellStyle name="Date" xfId="62" xr:uid="{00000000-0005-0000-0000-000030090000}"/>
    <cellStyle name="Date 10" xfId="1318" xr:uid="{00000000-0005-0000-0000-000031090000}"/>
    <cellStyle name="Date 10 2" xfId="1319" xr:uid="{00000000-0005-0000-0000-000032090000}"/>
    <cellStyle name="Date 11" xfId="1317" xr:uid="{00000000-0005-0000-0000-000033090000}"/>
    <cellStyle name="Date 11 2" xfId="47265" xr:uid="{00000000-0005-0000-0000-000034090000}"/>
    <cellStyle name="Date 12" xfId="47266" xr:uid="{00000000-0005-0000-0000-000035090000}"/>
    <cellStyle name="Date 13" xfId="47351" xr:uid="{00000000-0005-0000-0000-000036090000}"/>
    <cellStyle name="Date 2" xfId="63" xr:uid="{00000000-0005-0000-0000-000037090000}"/>
    <cellStyle name="Date 2 2" xfId="64" xr:uid="{00000000-0005-0000-0000-000038090000}"/>
    <cellStyle name="Date 2 2 2" xfId="604" xr:uid="{00000000-0005-0000-0000-000039090000}"/>
    <cellStyle name="Date 2 2 3" xfId="501" xr:uid="{00000000-0005-0000-0000-00003A090000}"/>
    <cellStyle name="Date 2 2 4" xfId="384" xr:uid="{00000000-0005-0000-0000-00003B090000}"/>
    <cellStyle name="Date 2 3" xfId="65" xr:uid="{00000000-0005-0000-0000-00003C090000}"/>
    <cellStyle name="Date 2 3 2" xfId="603" xr:uid="{00000000-0005-0000-0000-00003D090000}"/>
    <cellStyle name="Date 2 3 3" xfId="385" xr:uid="{00000000-0005-0000-0000-00003E090000}"/>
    <cellStyle name="Date 2 4" xfId="500" xr:uid="{00000000-0005-0000-0000-00003F090000}"/>
    <cellStyle name="Date 2 5" xfId="383" xr:uid="{00000000-0005-0000-0000-000040090000}"/>
    <cellStyle name="Date 3" xfId="66" xr:uid="{00000000-0005-0000-0000-000041090000}"/>
    <cellStyle name="Date 3 2" xfId="67" xr:uid="{00000000-0005-0000-0000-000042090000}"/>
    <cellStyle name="Date 3 2 2" xfId="605" xr:uid="{00000000-0005-0000-0000-000043090000}"/>
    <cellStyle name="Date 3 2 3" xfId="387" xr:uid="{00000000-0005-0000-0000-000044090000}"/>
    <cellStyle name="Date 3 3" xfId="502" xr:uid="{00000000-0005-0000-0000-000045090000}"/>
    <cellStyle name="Date 3 4" xfId="386" xr:uid="{00000000-0005-0000-0000-000046090000}"/>
    <cellStyle name="Date 4" xfId="68" xr:uid="{00000000-0005-0000-0000-000047090000}"/>
    <cellStyle name="Date 4 2" xfId="772" xr:uid="{00000000-0005-0000-0000-000048090000}"/>
    <cellStyle name="Date 4 3" xfId="388" xr:uid="{00000000-0005-0000-0000-000049090000}"/>
    <cellStyle name="Date 5" xfId="1320" xr:uid="{00000000-0005-0000-0000-00004A090000}"/>
    <cellStyle name="Date 5 2" xfId="1321" xr:uid="{00000000-0005-0000-0000-00004B090000}"/>
    <cellStyle name="Date 5 3" xfId="1322" xr:uid="{00000000-0005-0000-0000-00004C090000}"/>
    <cellStyle name="Date 6" xfId="1323" xr:uid="{00000000-0005-0000-0000-00004D090000}"/>
    <cellStyle name="Date 6 2" xfId="1324" xr:uid="{00000000-0005-0000-0000-00004E090000}"/>
    <cellStyle name="Date 7" xfId="1325" xr:uid="{00000000-0005-0000-0000-00004F090000}"/>
    <cellStyle name="Date 7 2" xfId="1326" xr:uid="{00000000-0005-0000-0000-000050090000}"/>
    <cellStyle name="Date 8" xfId="1327" xr:uid="{00000000-0005-0000-0000-000051090000}"/>
    <cellStyle name="Date 9" xfId="1328" xr:uid="{00000000-0005-0000-0000-000052090000}"/>
    <cellStyle name="Date 9 2" xfId="1329" xr:uid="{00000000-0005-0000-0000-000053090000}"/>
    <cellStyle name="Emphasis 1" xfId="353" xr:uid="{00000000-0005-0000-0000-000054090000}"/>
    <cellStyle name="Emphasis 2" xfId="354" xr:uid="{00000000-0005-0000-0000-000055090000}"/>
    <cellStyle name="Emphasis 3" xfId="355" xr:uid="{00000000-0005-0000-0000-000056090000}"/>
    <cellStyle name="Explanatory Text" xfId="69" builtinId="53" customBuiltin="1"/>
    <cellStyle name="Explanatory Text 2" xfId="692" xr:uid="{00000000-0005-0000-0000-000058090000}"/>
    <cellStyle name="Explanatory Text 2 2" xfId="1083" xr:uid="{00000000-0005-0000-0000-000059090000}"/>
    <cellStyle name="Explanatory Text 2 2 2" xfId="47166" xr:uid="{00000000-0005-0000-0000-00005A090000}"/>
    <cellStyle name="Explanatory Text 2 3" xfId="31988" xr:uid="{00000000-0005-0000-0000-00005B090000}"/>
    <cellStyle name="Explanatory Text 2 4" xfId="901" xr:uid="{00000000-0005-0000-0000-00005C090000}"/>
    <cellStyle name="Explanatory Text 3" xfId="31903" xr:uid="{00000000-0005-0000-0000-00005D090000}"/>
    <cellStyle name="Explanatory Text 3 2" xfId="47122" xr:uid="{00000000-0005-0000-0000-00005E090000}"/>
    <cellStyle name="Fixed" xfId="70" xr:uid="{00000000-0005-0000-0000-00005F090000}"/>
    <cellStyle name="Fixed 10" xfId="1331" xr:uid="{00000000-0005-0000-0000-000060090000}"/>
    <cellStyle name="Fixed 10 2" xfId="1332" xr:uid="{00000000-0005-0000-0000-000061090000}"/>
    <cellStyle name="Fixed 11" xfId="1330" xr:uid="{00000000-0005-0000-0000-000062090000}"/>
    <cellStyle name="Fixed 11 2" xfId="47267" xr:uid="{00000000-0005-0000-0000-000063090000}"/>
    <cellStyle name="Fixed 12" xfId="47268" xr:uid="{00000000-0005-0000-0000-000064090000}"/>
    <cellStyle name="Fixed 13" xfId="47352" xr:uid="{00000000-0005-0000-0000-000065090000}"/>
    <cellStyle name="Fixed 2" xfId="71" xr:uid="{00000000-0005-0000-0000-000066090000}"/>
    <cellStyle name="Fixed 2 2" xfId="72" xr:uid="{00000000-0005-0000-0000-000067090000}"/>
    <cellStyle name="Fixed 2 2 2" xfId="607" xr:uid="{00000000-0005-0000-0000-000068090000}"/>
    <cellStyle name="Fixed 2 2 3" xfId="504" xr:uid="{00000000-0005-0000-0000-000069090000}"/>
    <cellStyle name="Fixed 2 2 4" xfId="390" xr:uid="{00000000-0005-0000-0000-00006A090000}"/>
    <cellStyle name="Fixed 2 3" xfId="73" xr:uid="{00000000-0005-0000-0000-00006B090000}"/>
    <cellStyle name="Fixed 2 3 2" xfId="606" xr:uid="{00000000-0005-0000-0000-00006C090000}"/>
    <cellStyle name="Fixed 2 3 3" xfId="391" xr:uid="{00000000-0005-0000-0000-00006D090000}"/>
    <cellStyle name="Fixed 2 4" xfId="503" xr:uid="{00000000-0005-0000-0000-00006E090000}"/>
    <cellStyle name="Fixed 2 5" xfId="389" xr:uid="{00000000-0005-0000-0000-00006F090000}"/>
    <cellStyle name="Fixed 3" xfId="74" xr:uid="{00000000-0005-0000-0000-000070090000}"/>
    <cellStyle name="Fixed 3 2" xfId="75" xr:uid="{00000000-0005-0000-0000-000071090000}"/>
    <cellStyle name="Fixed 3 2 2" xfId="608" xr:uid="{00000000-0005-0000-0000-000072090000}"/>
    <cellStyle name="Fixed 3 2 3" xfId="393" xr:uid="{00000000-0005-0000-0000-000073090000}"/>
    <cellStyle name="Fixed 3 3" xfId="505" xr:uid="{00000000-0005-0000-0000-000074090000}"/>
    <cellStyle name="Fixed 3 4" xfId="392" xr:uid="{00000000-0005-0000-0000-000075090000}"/>
    <cellStyle name="Fixed 4" xfId="76" xr:uid="{00000000-0005-0000-0000-000076090000}"/>
    <cellStyle name="Fixed 4 2" xfId="773" xr:uid="{00000000-0005-0000-0000-000077090000}"/>
    <cellStyle name="Fixed 4 3" xfId="394" xr:uid="{00000000-0005-0000-0000-000078090000}"/>
    <cellStyle name="Fixed 5" xfId="1333" xr:uid="{00000000-0005-0000-0000-000079090000}"/>
    <cellStyle name="Fixed 5 2" xfId="1334" xr:uid="{00000000-0005-0000-0000-00007A090000}"/>
    <cellStyle name="Fixed 5 3" xfId="1335" xr:uid="{00000000-0005-0000-0000-00007B090000}"/>
    <cellStyle name="Fixed 6" xfId="1336" xr:uid="{00000000-0005-0000-0000-00007C090000}"/>
    <cellStyle name="Fixed 6 2" xfId="1337" xr:uid="{00000000-0005-0000-0000-00007D090000}"/>
    <cellStyle name="Fixed 7" xfId="1338" xr:uid="{00000000-0005-0000-0000-00007E090000}"/>
    <cellStyle name="Fixed 7 2" xfId="1339" xr:uid="{00000000-0005-0000-0000-00007F090000}"/>
    <cellStyle name="Fixed 8" xfId="1340" xr:uid="{00000000-0005-0000-0000-000080090000}"/>
    <cellStyle name="Fixed 9" xfId="1341" xr:uid="{00000000-0005-0000-0000-000081090000}"/>
    <cellStyle name="Fixed 9 2" xfId="1342" xr:uid="{00000000-0005-0000-0000-000082090000}"/>
    <cellStyle name="Good" xfId="77" builtinId="26" customBuiltin="1"/>
    <cellStyle name="Good 2" xfId="693" xr:uid="{00000000-0005-0000-0000-000084090000}"/>
    <cellStyle name="Good 2 2" xfId="1084" xr:uid="{00000000-0005-0000-0000-000085090000}"/>
    <cellStyle name="Good 2 2 2" xfId="47149" xr:uid="{00000000-0005-0000-0000-000086090000}"/>
    <cellStyle name="Good 2 3" xfId="32021" xr:uid="{00000000-0005-0000-0000-000087090000}"/>
    <cellStyle name="Good 2 4" xfId="902" xr:uid="{00000000-0005-0000-0000-000088090000}"/>
    <cellStyle name="Good 3" xfId="31904" xr:uid="{00000000-0005-0000-0000-000089090000}"/>
    <cellStyle name="Good 3 2" xfId="47204" xr:uid="{00000000-0005-0000-0000-00008A090000}"/>
    <cellStyle name="Grey" xfId="78" xr:uid="{00000000-0005-0000-0000-00008B090000}"/>
    <cellStyle name="Grey 2" xfId="79" xr:uid="{00000000-0005-0000-0000-00008C090000}"/>
    <cellStyle name="Grey 3" xfId="80" xr:uid="{00000000-0005-0000-0000-00008D090000}"/>
    <cellStyle name="Grey 4" xfId="47269" xr:uid="{00000000-0005-0000-0000-00008E090000}"/>
    <cellStyle name="HEADER" xfId="81" xr:uid="{00000000-0005-0000-0000-00008F090000}"/>
    <cellStyle name="HEADER 2" xfId="1100" xr:uid="{00000000-0005-0000-0000-000090090000}"/>
    <cellStyle name="HEADER 3" xfId="31987" xr:uid="{00000000-0005-0000-0000-000091090000}"/>
    <cellStyle name="HEADER 4" xfId="903" xr:uid="{00000000-0005-0000-0000-000092090000}"/>
    <cellStyle name="Header1" xfId="82" xr:uid="{00000000-0005-0000-0000-000093090000}"/>
    <cellStyle name="Header1 2" xfId="1101" xr:uid="{00000000-0005-0000-0000-000094090000}"/>
    <cellStyle name="Header1 3" xfId="32020" xr:uid="{00000000-0005-0000-0000-000095090000}"/>
    <cellStyle name="Header1 4" xfId="904" xr:uid="{00000000-0005-0000-0000-000096090000}"/>
    <cellStyle name="Header2" xfId="83" xr:uid="{00000000-0005-0000-0000-000097090000}"/>
    <cellStyle name="Header2 2" xfId="1102" xr:uid="{00000000-0005-0000-0000-000098090000}"/>
    <cellStyle name="Header2 3" xfId="31986" xr:uid="{00000000-0005-0000-0000-000099090000}"/>
    <cellStyle name="Header2 4" xfId="905" xr:uid="{00000000-0005-0000-0000-00009A090000}"/>
    <cellStyle name="Heading 1" xfId="84" builtinId="16" customBuiltin="1"/>
    <cellStyle name="Heading 1 2" xfId="85" xr:uid="{00000000-0005-0000-0000-00009C090000}"/>
    <cellStyle name="Heading 1 2 2" xfId="907" xr:uid="{00000000-0005-0000-0000-00009D090000}"/>
    <cellStyle name="Heading 1 2 3" xfId="1103" xr:uid="{00000000-0005-0000-0000-00009E090000}"/>
    <cellStyle name="Heading 1 2 3 2" xfId="47175" xr:uid="{00000000-0005-0000-0000-00009F090000}"/>
    <cellStyle name="Heading 1 2 4" xfId="32019" xr:uid="{00000000-0005-0000-0000-0000A0090000}"/>
    <cellStyle name="Heading 1 2 5" xfId="906" xr:uid="{00000000-0005-0000-0000-0000A1090000}"/>
    <cellStyle name="Heading 1 3" xfId="694" xr:uid="{00000000-0005-0000-0000-0000A2090000}"/>
    <cellStyle name="Heading 1 3 10" xfId="908" xr:uid="{00000000-0005-0000-0000-0000A3090000}"/>
    <cellStyle name="Heading 1 3 2" xfId="1344" xr:uid="{00000000-0005-0000-0000-0000A4090000}"/>
    <cellStyle name="Heading 1 3 3" xfId="1345" xr:uid="{00000000-0005-0000-0000-0000A5090000}"/>
    <cellStyle name="Heading 1 3 4" xfId="1346" xr:uid="{00000000-0005-0000-0000-0000A6090000}"/>
    <cellStyle name="Heading 1 3 5" xfId="1347" xr:uid="{00000000-0005-0000-0000-0000A7090000}"/>
    <cellStyle name="Heading 1 3 6" xfId="1348" xr:uid="{00000000-0005-0000-0000-0000A8090000}"/>
    <cellStyle name="Heading 1 3 7" xfId="1343" xr:uid="{00000000-0005-0000-0000-0000A9090000}"/>
    <cellStyle name="Heading 1 3 8" xfId="1085" xr:uid="{00000000-0005-0000-0000-0000AA090000}"/>
    <cellStyle name="Heading 1 3 9" xfId="31985" xr:uid="{00000000-0005-0000-0000-0000AB090000}"/>
    <cellStyle name="Heading 1 4" xfId="482" xr:uid="{00000000-0005-0000-0000-0000AC090000}"/>
    <cellStyle name="Heading 1 4 2" xfId="32066" xr:uid="{00000000-0005-0000-0000-0000AD090000}"/>
    <cellStyle name="Heading 1 4 3" xfId="31905" xr:uid="{00000000-0005-0000-0000-0000AE090000}"/>
    <cellStyle name="Heading 1 4 4" xfId="47203" xr:uid="{00000000-0005-0000-0000-0000AF090000}"/>
    <cellStyle name="Heading 1 4 5" xfId="1349" xr:uid="{00000000-0005-0000-0000-0000B0090000}"/>
    <cellStyle name="Heading 1 5" xfId="1350" xr:uid="{00000000-0005-0000-0000-0000B1090000}"/>
    <cellStyle name="Heading 1 6" xfId="1351" xr:uid="{00000000-0005-0000-0000-0000B2090000}"/>
    <cellStyle name="Heading 1 7" xfId="1352" xr:uid="{00000000-0005-0000-0000-0000B3090000}"/>
    <cellStyle name="Heading 1 8" xfId="1353" xr:uid="{00000000-0005-0000-0000-0000B4090000}"/>
    <cellStyle name="Heading 1 9" xfId="1354" xr:uid="{00000000-0005-0000-0000-0000B5090000}"/>
    <cellStyle name="Heading 2" xfId="86" builtinId="17" customBuiltin="1"/>
    <cellStyle name="Heading 2 10" xfId="1355" xr:uid="{00000000-0005-0000-0000-0000B7090000}"/>
    <cellStyle name="Heading 2 11" xfId="47270" xr:uid="{00000000-0005-0000-0000-0000B8090000}"/>
    <cellStyle name="Heading 2 12" xfId="47271" xr:uid="{00000000-0005-0000-0000-0000B9090000}"/>
    <cellStyle name="Heading 2 2" xfId="87" xr:uid="{00000000-0005-0000-0000-0000BA090000}"/>
    <cellStyle name="Heading 2 2 2" xfId="88" xr:uid="{00000000-0005-0000-0000-0000BB090000}"/>
    <cellStyle name="Heading 2 2 2 2" xfId="910" xr:uid="{00000000-0005-0000-0000-0000BC090000}"/>
    <cellStyle name="Heading 2 2 3" xfId="1105" xr:uid="{00000000-0005-0000-0000-0000BD090000}"/>
    <cellStyle name="Heading 2 2 3 2" xfId="47170" xr:uid="{00000000-0005-0000-0000-0000BE090000}"/>
    <cellStyle name="Heading 2 2 4" xfId="31984" xr:uid="{00000000-0005-0000-0000-0000BF090000}"/>
    <cellStyle name="Heading 2 2 5" xfId="909" xr:uid="{00000000-0005-0000-0000-0000C0090000}"/>
    <cellStyle name="Heading 2 3" xfId="89" xr:uid="{00000000-0005-0000-0000-0000C1090000}"/>
    <cellStyle name="Heading 2 3 2" xfId="1104" xr:uid="{00000000-0005-0000-0000-0000C2090000}"/>
    <cellStyle name="Heading 2 3 3" xfId="31983" xr:uid="{00000000-0005-0000-0000-0000C3090000}"/>
    <cellStyle name="Heading 2 3 4" xfId="911" xr:uid="{00000000-0005-0000-0000-0000C4090000}"/>
    <cellStyle name="Heading 2 4" xfId="695" xr:uid="{00000000-0005-0000-0000-0000C5090000}"/>
    <cellStyle name="Heading 2 4 2" xfId="1357" xr:uid="{00000000-0005-0000-0000-0000C6090000}"/>
    <cellStyle name="Heading 2 4 3" xfId="1358" xr:uid="{00000000-0005-0000-0000-0000C7090000}"/>
    <cellStyle name="Heading 2 4 4" xfId="1359" xr:uid="{00000000-0005-0000-0000-0000C8090000}"/>
    <cellStyle name="Heading 2 4 5" xfId="1360" xr:uid="{00000000-0005-0000-0000-0000C9090000}"/>
    <cellStyle name="Heading 2 4 6" xfId="1361" xr:uid="{00000000-0005-0000-0000-0000CA090000}"/>
    <cellStyle name="Heading 2 4 7" xfId="1356" xr:uid="{00000000-0005-0000-0000-0000CB090000}"/>
    <cellStyle name="Heading 2 5" xfId="483" xr:uid="{00000000-0005-0000-0000-0000CC090000}"/>
    <cellStyle name="Heading 2 5 2" xfId="32067" xr:uid="{00000000-0005-0000-0000-0000CD090000}"/>
    <cellStyle name="Heading 2 5 3" xfId="31906" xr:uid="{00000000-0005-0000-0000-0000CE090000}"/>
    <cellStyle name="Heading 2 5 4" xfId="1362" xr:uid="{00000000-0005-0000-0000-0000CF090000}"/>
    <cellStyle name="Heading 2 6" xfId="1363" xr:uid="{00000000-0005-0000-0000-0000D0090000}"/>
    <cellStyle name="Heading 2 7" xfId="1364" xr:uid="{00000000-0005-0000-0000-0000D1090000}"/>
    <cellStyle name="Heading 2 8" xfId="1365" xr:uid="{00000000-0005-0000-0000-0000D2090000}"/>
    <cellStyle name="Heading 2 9" xfId="1366" xr:uid="{00000000-0005-0000-0000-0000D3090000}"/>
    <cellStyle name="Heading 3" xfId="90" builtinId="18" customBuiltin="1"/>
    <cellStyle name="Heading 3 2" xfId="696" xr:uid="{00000000-0005-0000-0000-0000D5090000}"/>
    <cellStyle name="Heading 3 2 10" xfId="912" xr:uid="{00000000-0005-0000-0000-0000D6090000}"/>
    <cellStyle name="Heading 3 2 2" xfId="1368" xr:uid="{00000000-0005-0000-0000-0000D7090000}"/>
    <cellStyle name="Heading 3 2 2 2" xfId="47169" xr:uid="{00000000-0005-0000-0000-0000D8090000}"/>
    <cellStyle name="Heading 3 2 3" xfId="1369" xr:uid="{00000000-0005-0000-0000-0000D9090000}"/>
    <cellStyle name="Heading 3 2 4" xfId="1370" xr:uid="{00000000-0005-0000-0000-0000DA090000}"/>
    <cellStyle name="Heading 3 2 5" xfId="1371" xr:uid="{00000000-0005-0000-0000-0000DB090000}"/>
    <cellStyle name="Heading 3 2 6" xfId="1372" xr:uid="{00000000-0005-0000-0000-0000DC090000}"/>
    <cellStyle name="Heading 3 2 7" xfId="1367" xr:uid="{00000000-0005-0000-0000-0000DD090000}"/>
    <cellStyle name="Heading 3 2 8" xfId="1086" xr:uid="{00000000-0005-0000-0000-0000DE090000}"/>
    <cellStyle name="Heading 3 2 9" xfId="31982" xr:uid="{00000000-0005-0000-0000-0000DF090000}"/>
    <cellStyle name="Heading 3 3" xfId="31907" xr:uid="{00000000-0005-0000-0000-0000E0090000}"/>
    <cellStyle name="Heading 3 3 2" xfId="47123" xr:uid="{00000000-0005-0000-0000-0000E1090000}"/>
    <cellStyle name="Heading 4" xfId="91" builtinId="19" customBuiltin="1"/>
    <cellStyle name="Heading 4 2" xfId="697" xr:uid="{00000000-0005-0000-0000-0000E3090000}"/>
    <cellStyle name="Heading 4 2 10" xfId="913" xr:uid="{00000000-0005-0000-0000-0000E4090000}"/>
    <cellStyle name="Heading 4 2 2" xfId="1374" xr:uid="{00000000-0005-0000-0000-0000E5090000}"/>
    <cellStyle name="Heading 4 2 2 2" xfId="47174" xr:uid="{00000000-0005-0000-0000-0000E6090000}"/>
    <cellStyle name="Heading 4 2 3" xfId="1375" xr:uid="{00000000-0005-0000-0000-0000E7090000}"/>
    <cellStyle name="Heading 4 2 4" xfId="1376" xr:uid="{00000000-0005-0000-0000-0000E8090000}"/>
    <cellStyle name="Heading 4 2 5" xfId="1377" xr:uid="{00000000-0005-0000-0000-0000E9090000}"/>
    <cellStyle name="Heading 4 2 6" xfId="1378" xr:uid="{00000000-0005-0000-0000-0000EA090000}"/>
    <cellStyle name="Heading 4 2 7" xfId="1373" xr:uid="{00000000-0005-0000-0000-0000EB090000}"/>
    <cellStyle name="Heading 4 2 8" xfId="1087" xr:uid="{00000000-0005-0000-0000-0000EC090000}"/>
    <cellStyle name="Heading 4 2 9" xfId="31981" xr:uid="{00000000-0005-0000-0000-0000ED090000}"/>
    <cellStyle name="Heading 4 3" xfId="31908" xr:uid="{00000000-0005-0000-0000-0000EE090000}"/>
    <cellStyle name="Heading 4 3 2" xfId="47202" xr:uid="{00000000-0005-0000-0000-0000EF090000}"/>
    <cellStyle name="Heading1" xfId="92" xr:uid="{00000000-0005-0000-0000-0000F0090000}"/>
    <cellStyle name="Heading1 10" xfId="1380" xr:uid="{00000000-0005-0000-0000-0000F1090000}"/>
    <cellStyle name="Heading1 10 2" xfId="1381" xr:uid="{00000000-0005-0000-0000-0000F2090000}"/>
    <cellStyle name="Heading1 11" xfId="1379" xr:uid="{00000000-0005-0000-0000-0000F3090000}"/>
    <cellStyle name="Heading1 11 2" xfId="47272" xr:uid="{00000000-0005-0000-0000-0000F4090000}"/>
    <cellStyle name="Heading1 12" xfId="47273" xr:uid="{00000000-0005-0000-0000-0000F5090000}"/>
    <cellStyle name="Heading1 13" xfId="47357" xr:uid="{00000000-0005-0000-0000-0000F6090000}"/>
    <cellStyle name="Heading1 2" xfId="93" xr:uid="{00000000-0005-0000-0000-0000F7090000}"/>
    <cellStyle name="Heading1 2 2" xfId="94" xr:uid="{00000000-0005-0000-0000-0000F8090000}"/>
    <cellStyle name="Heading1 2 2 2" xfId="610" xr:uid="{00000000-0005-0000-0000-0000F9090000}"/>
    <cellStyle name="Heading1 2 2 3" xfId="507" xr:uid="{00000000-0005-0000-0000-0000FA090000}"/>
    <cellStyle name="Heading1 2 2 4" xfId="396" xr:uid="{00000000-0005-0000-0000-0000FB090000}"/>
    <cellStyle name="Heading1 2 3" xfId="95" xr:uid="{00000000-0005-0000-0000-0000FC090000}"/>
    <cellStyle name="Heading1 2 3 2" xfId="609" xr:uid="{00000000-0005-0000-0000-0000FD090000}"/>
    <cellStyle name="Heading1 2 3 3" xfId="397" xr:uid="{00000000-0005-0000-0000-0000FE090000}"/>
    <cellStyle name="Heading1 2 4" xfId="506" xr:uid="{00000000-0005-0000-0000-0000FF090000}"/>
    <cellStyle name="Heading1 2 5" xfId="395" xr:uid="{00000000-0005-0000-0000-0000000A0000}"/>
    <cellStyle name="Heading1 3" xfId="96" xr:uid="{00000000-0005-0000-0000-0000010A0000}"/>
    <cellStyle name="Heading1 3 2" xfId="97" xr:uid="{00000000-0005-0000-0000-0000020A0000}"/>
    <cellStyle name="Heading1 3 2 2" xfId="611" xr:uid="{00000000-0005-0000-0000-0000030A0000}"/>
    <cellStyle name="Heading1 3 2 3" xfId="399" xr:uid="{00000000-0005-0000-0000-0000040A0000}"/>
    <cellStyle name="Heading1 3 3" xfId="508" xr:uid="{00000000-0005-0000-0000-0000050A0000}"/>
    <cellStyle name="Heading1 3 4" xfId="398" xr:uid="{00000000-0005-0000-0000-0000060A0000}"/>
    <cellStyle name="Heading1 4" xfId="98" xr:uid="{00000000-0005-0000-0000-0000070A0000}"/>
    <cellStyle name="Heading1 4 2" xfId="774" xr:uid="{00000000-0005-0000-0000-0000080A0000}"/>
    <cellStyle name="Heading1 4 3" xfId="400" xr:uid="{00000000-0005-0000-0000-0000090A0000}"/>
    <cellStyle name="Heading1 5" xfId="1382" xr:uid="{00000000-0005-0000-0000-00000A0A0000}"/>
    <cellStyle name="Heading1 5 2" xfId="1383" xr:uid="{00000000-0005-0000-0000-00000B0A0000}"/>
    <cellStyle name="Heading1 5 3" xfId="1384" xr:uid="{00000000-0005-0000-0000-00000C0A0000}"/>
    <cellStyle name="Heading1 6" xfId="1385" xr:uid="{00000000-0005-0000-0000-00000D0A0000}"/>
    <cellStyle name="Heading1 6 2" xfId="1386" xr:uid="{00000000-0005-0000-0000-00000E0A0000}"/>
    <cellStyle name="Heading1 7" xfId="1387" xr:uid="{00000000-0005-0000-0000-00000F0A0000}"/>
    <cellStyle name="Heading1 7 2" xfId="1388" xr:uid="{00000000-0005-0000-0000-0000100A0000}"/>
    <cellStyle name="Heading1 8" xfId="1389" xr:uid="{00000000-0005-0000-0000-0000110A0000}"/>
    <cellStyle name="Heading1 9" xfId="1390" xr:uid="{00000000-0005-0000-0000-0000120A0000}"/>
    <cellStyle name="Heading1 9 2" xfId="1391" xr:uid="{00000000-0005-0000-0000-0000130A0000}"/>
    <cellStyle name="Heading1_2011-10 LIEE Table 6 (2)" xfId="99" xr:uid="{00000000-0005-0000-0000-0000140A0000}"/>
    <cellStyle name="Heading2" xfId="100" xr:uid="{00000000-0005-0000-0000-0000150A0000}"/>
    <cellStyle name="Heading2 10" xfId="1393" xr:uid="{00000000-0005-0000-0000-0000160A0000}"/>
    <cellStyle name="Heading2 10 2" xfId="1394" xr:uid="{00000000-0005-0000-0000-0000170A0000}"/>
    <cellStyle name="Heading2 11" xfId="1392" xr:uid="{00000000-0005-0000-0000-0000180A0000}"/>
    <cellStyle name="Heading2 11 2" xfId="47274" xr:uid="{00000000-0005-0000-0000-0000190A0000}"/>
    <cellStyle name="Heading2 12" xfId="47275" xr:uid="{00000000-0005-0000-0000-00001A0A0000}"/>
    <cellStyle name="Heading2 13" xfId="47359" xr:uid="{00000000-0005-0000-0000-00001B0A0000}"/>
    <cellStyle name="Heading2 2" xfId="101" xr:uid="{00000000-0005-0000-0000-00001C0A0000}"/>
    <cellStyle name="Heading2 2 2" xfId="102" xr:uid="{00000000-0005-0000-0000-00001D0A0000}"/>
    <cellStyle name="Heading2 2 2 2" xfId="613" xr:uid="{00000000-0005-0000-0000-00001E0A0000}"/>
    <cellStyle name="Heading2 2 2 3" xfId="510" xr:uid="{00000000-0005-0000-0000-00001F0A0000}"/>
    <cellStyle name="Heading2 2 2 4" xfId="402" xr:uid="{00000000-0005-0000-0000-0000200A0000}"/>
    <cellStyle name="Heading2 2 3" xfId="103" xr:uid="{00000000-0005-0000-0000-0000210A0000}"/>
    <cellStyle name="Heading2 2 3 2" xfId="612" xr:uid="{00000000-0005-0000-0000-0000220A0000}"/>
    <cellStyle name="Heading2 2 3 3" xfId="403" xr:uid="{00000000-0005-0000-0000-0000230A0000}"/>
    <cellStyle name="Heading2 2 4" xfId="509" xr:uid="{00000000-0005-0000-0000-0000240A0000}"/>
    <cellStyle name="Heading2 2 5" xfId="401" xr:uid="{00000000-0005-0000-0000-0000250A0000}"/>
    <cellStyle name="Heading2 3" xfId="104" xr:uid="{00000000-0005-0000-0000-0000260A0000}"/>
    <cellStyle name="Heading2 3 2" xfId="105" xr:uid="{00000000-0005-0000-0000-0000270A0000}"/>
    <cellStyle name="Heading2 3 2 2" xfId="614" xr:uid="{00000000-0005-0000-0000-0000280A0000}"/>
    <cellStyle name="Heading2 3 2 3" xfId="405" xr:uid="{00000000-0005-0000-0000-0000290A0000}"/>
    <cellStyle name="Heading2 3 3" xfId="511" xr:uid="{00000000-0005-0000-0000-00002A0A0000}"/>
    <cellStyle name="Heading2 3 4" xfId="404" xr:uid="{00000000-0005-0000-0000-00002B0A0000}"/>
    <cellStyle name="Heading2 4" xfId="106" xr:uid="{00000000-0005-0000-0000-00002C0A0000}"/>
    <cellStyle name="Heading2 4 2" xfId="775" xr:uid="{00000000-0005-0000-0000-00002D0A0000}"/>
    <cellStyle name="Heading2 4 3" xfId="406" xr:uid="{00000000-0005-0000-0000-00002E0A0000}"/>
    <cellStyle name="Heading2 5" xfId="1395" xr:uid="{00000000-0005-0000-0000-00002F0A0000}"/>
    <cellStyle name="Heading2 5 2" xfId="1396" xr:uid="{00000000-0005-0000-0000-0000300A0000}"/>
    <cellStyle name="Heading2 5 3" xfId="1397" xr:uid="{00000000-0005-0000-0000-0000310A0000}"/>
    <cellStyle name="Heading2 6" xfId="1398" xr:uid="{00000000-0005-0000-0000-0000320A0000}"/>
    <cellStyle name="Heading2 6 2" xfId="1399" xr:uid="{00000000-0005-0000-0000-0000330A0000}"/>
    <cellStyle name="Heading2 7" xfId="1400" xr:uid="{00000000-0005-0000-0000-0000340A0000}"/>
    <cellStyle name="Heading2 7 2" xfId="1401" xr:uid="{00000000-0005-0000-0000-0000350A0000}"/>
    <cellStyle name="Heading2 8" xfId="1402" xr:uid="{00000000-0005-0000-0000-0000360A0000}"/>
    <cellStyle name="Heading2 9" xfId="1403" xr:uid="{00000000-0005-0000-0000-0000370A0000}"/>
    <cellStyle name="Heading2 9 2" xfId="1404" xr:uid="{00000000-0005-0000-0000-0000380A0000}"/>
    <cellStyle name="Heading2_2011-10 LIEE Table 6 (2)" xfId="107" xr:uid="{00000000-0005-0000-0000-0000390A0000}"/>
    <cellStyle name="Hidden" xfId="108" xr:uid="{00000000-0005-0000-0000-00003A0A0000}"/>
    <cellStyle name="Hidden 2" xfId="615" xr:uid="{00000000-0005-0000-0000-00003B0A0000}"/>
    <cellStyle name="Hidden 3" xfId="512" xr:uid="{00000000-0005-0000-0000-00003C0A0000}"/>
    <cellStyle name="Hidden 4" xfId="407" xr:uid="{00000000-0005-0000-0000-00003D0A0000}"/>
    <cellStyle name="HIGHLIGHT" xfId="109" xr:uid="{00000000-0005-0000-0000-00003E0A0000}"/>
    <cellStyle name="HIGHLIGHT 2" xfId="1106" xr:uid="{00000000-0005-0000-0000-00003F0A0000}"/>
    <cellStyle name="HIGHLIGHT 3" xfId="31980" xr:uid="{00000000-0005-0000-0000-0000400A0000}"/>
    <cellStyle name="HIGHLIGHT 4" xfId="914" xr:uid="{00000000-0005-0000-0000-0000410A0000}"/>
    <cellStyle name="Hyperlink 2" xfId="915" xr:uid="{00000000-0005-0000-0000-0000420A0000}"/>
    <cellStyle name="Input" xfId="110" builtinId="20" customBuiltin="1"/>
    <cellStyle name="Input [yellow]" xfId="111" xr:uid="{00000000-0005-0000-0000-0000440A0000}"/>
    <cellStyle name="Input [yellow] 2" xfId="112" xr:uid="{00000000-0005-0000-0000-0000450A0000}"/>
    <cellStyle name="Input [yellow] 3" xfId="113" xr:uid="{00000000-0005-0000-0000-0000460A0000}"/>
    <cellStyle name="Input [yellow] 4" xfId="47276" xr:uid="{00000000-0005-0000-0000-0000470A0000}"/>
    <cellStyle name="Input 10" xfId="16782" xr:uid="{00000000-0005-0000-0000-0000480A0000}"/>
    <cellStyle name="Input 11" xfId="47099" xr:uid="{00000000-0005-0000-0000-0000490A0000}"/>
    <cellStyle name="Input 2" xfId="698" xr:uid="{00000000-0005-0000-0000-00004A0A0000}"/>
    <cellStyle name="Input 2 10" xfId="916" xr:uid="{00000000-0005-0000-0000-00004B0A0000}"/>
    <cellStyle name="Input 2 2" xfId="1406" xr:uid="{00000000-0005-0000-0000-00004C0A0000}"/>
    <cellStyle name="Input 2 2 2" xfId="47159" xr:uid="{00000000-0005-0000-0000-00004D0A0000}"/>
    <cellStyle name="Input 2 3" xfId="1407" xr:uid="{00000000-0005-0000-0000-00004E0A0000}"/>
    <cellStyle name="Input 2 4" xfId="1408" xr:uid="{00000000-0005-0000-0000-00004F0A0000}"/>
    <cellStyle name="Input 2 5" xfId="1409" xr:uid="{00000000-0005-0000-0000-0000500A0000}"/>
    <cellStyle name="Input 2 6" xfId="1410" xr:uid="{00000000-0005-0000-0000-0000510A0000}"/>
    <cellStyle name="Input 2 7" xfId="1405" xr:uid="{00000000-0005-0000-0000-0000520A0000}"/>
    <cellStyle name="Input 2 8" xfId="1088" xr:uid="{00000000-0005-0000-0000-0000530A0000}"/>
    <cellStyle name="Input 2 9" xfId="31979" xr:uid="{00000000-0005-0000-0000-0000540A0000}"/>
    <cellStyle name="Input 3" xfId="917" xr:uid="{00000000-0005-0000-0000-0000550A0000}"/>
    <cellStyle name="Input 3 2" xfId="1411" xr:uid="{00000000-0005-0000-0000-0000560A0000}"/>
    <cellStyle name="Input 3 2 2" xfId="47249" xr:uid="{00000000-0005-0000-0000-0000570A0000}"/>
    <cellStyle name="Input 3 3" xfId="31978" xr:uid="{00000000-0005-0000-0000-0000580A0000}"/>
    <cellStyle name="Input 4" xfId="918" xr:uid="{00000000-0005-0000-0000-0000590A0000}"/>
    <cellStyle name="Input 4 2" xfId="1412" xr:uid="{00000000-0005-0000-0000-00005A0A0000}"/>
    <cellStyle name="Input 4 3" xfId="31977" xr:uid="{00000000-0005-0000-0000-00005B0A0000}"/>
    <cellStyle name="Input 5" xfId="919" xr:uid="{00000000-0005-0000-0000-00005C0A0000}"/>
    <cellStyle name="Input 5 2" xfId="1413" xr:uid="{00000000-0005-0000-0000-00005D0A0000}"/>
    <cellStyle name="Input 6" xfId="920" xr:uid="{00000000-0005-0000-0000-00005E0A0000}"/>
    <cellStyle name="Input 6 2" xfId="1414" xr:uid="{00000000-0005-0000-0000-00005F0A0000}"/>
    <cellStyle name="Input 7" xfId="1415" xr:uid="{00000000-0005-0000-0000-0000600A0000}"/>
    <cellStyle name="Input 7 2" xfId="47241" xr:uid="{00000000-0005-0000-0000-0000610A0000}"/>
    <cellStyle name="Input 8" xfId="3344" xr:uid="{00000000-0005-0000-0000-0000620A0000}"/>
    <cellStyle name="Input 9" xfId="16784" xr:uid="{00000000-0005-0000-0000-0000630A0000}"/>
    <cellStyle name="Linked Cell" xfId="114" builtinId="24" customBuiltin="1"/>
    <cellStyle name="Linked Cell 2" xfId="699" xr:uid="{00000000-0005-0000-0000-0000650A0000}"/>
    <cellStyle name="Linked Cell 2 2" xfId="1089" xr:uid="{00000000-0005-0000-0000-0000660A0000}"/>
    <cellStyle name="Linked Cell 2 2 2" xfId="47168" xr:uid="{00000000-0005-0000-0000-0000670A0000}"/>
    <cellStyle name="Linked Cell 2 3" xfId="31976" xr:uid="{00000000-0005-0000-0000-0000680A0000}"/>
    <cellStyle name="Linked Cell 2 4" xfId="921" xr:uid="{00000000-0005-0000-0000-0000690A0000}"/>
    <cellStyle name="Linked Cell 3" xfId="31909" xr:uid="{00000000-0005-0000-0000-00006A0A0000}"/>
    <cellStyle name="Linked Cell 3 2" xfId="47201" xr:uid="{00000000-0005-0000-0000-00006B0A0000}"/>
    <cellStyle name="Neutral" xfId="115" builtinId="28" customBuiltin="1"/>
    <cellStyle name="Neutral 2" xfId="700" xr:uid="{00000000-0005-0000-0000-00006D0A0000}"/>
    <cellStyle name="Neutral 2 2" xfId="1090" xr:uid="{00000000-0005-0000-0000-00006E0A0000}"/>
    <cellStyle name="Neutral 2 2 2" xfId="47191" xr:uid="{00000000-0005-0000-0000-00006F0A0000}"/>
    <cellStyle name="Neutral 2 3" xfId="31975" xr:uid="{00000000-0005-0000-0000-0000700A0000}"/>
    <cellStyle name="Neutral 2 4" xfId="922" xr:uid="{00000000-0005-0000-0000-0000710A0000}"/>
    <cellStyle name="Neutral 3" xfId="31910" xr:uid="{00000000-0005-0000-0000-0000720A0000}"/>
    <cellStyle name="Neutral 3 2" xfId="47200" xr:uid="{00000000-0005-0000-0000-0000730A0000}"/>
    <cellStyle name="no dec" xfId="116" xr:uid="{00000000-0005-0000-0000-0000740A0000}"/>
    <cellStyle name="no dec 2" xfId="117" xr:uid="{00000000-0005-0000-0000-0000750A0000}"/>
    <cellStyle name="no dec 2 2" xfId="923" xr:uid="{00000000-0005-0000-0000-0000760A0000}"/>
    <cellStyle name="no dec_2011-12 LIEE Table 1 Updated budget" xfId="118" xr:uid="{00000000-0005-0000-0000-0000770A0000}"/>
    <cellStyle name="Normal" xfId="0" builtinId="0"/>
    <cellStyle name="Normal - Style1" xfId="119" xr:uid="{00000000-0005-0000-0000-0000790A0000}"/>
    <cellStyle name="Normal - Style1 2" xfId="120" xr:uid="{00000000-0005-0000-0000-00007A0A0000}"/>
    <cellStyle name="Normal - Style1 2 2" xfId="924" xr:uid="{00000000-0005-0000-0000-00007B0A0000}"/>
    <cellStyle name="Normal - Style1_2011-12 LIEE Table 1 Updated budget" xfId="121" xr:uid="{00000000-0005-0000-0000-00007C0A0000}"/>
    <cellStyle name="Normal 10" xfId="715" xr:uid="{00000000-0005-0000-0000-00007D0A0000}"/>
    <cellStyle name="Normal 10 2" xfId="330" xr:uid="{00000000-0005-0000-0000-00007E0A0000}"/>
    <cellStyle name="Normal 10 2 2" xfId="851" xr:uid="{00000000-0005-0000-0000-00007F0A0000}"/>
    <cellStyle name="Normal 10 2 3" xfId="736" xr:uid="{00000000-0005-0000-0000-0000800A0000}"/>
    <cellStyle name="Normal 10 3" xfId="757" xr:uid="{00000000-0005-0000-0000-0000810A0000}"/>
    <cellStyle name="Normal 10 3 2" xfId="1416" xr:uid="{00000000-0005-0000-0000-0000820A0000}"/>
    <cellStyle name="Normal 10 4" xfId="31974" xr:uid="{00000000-0005-0000-0000-0000830A0000}"/>
    <cellStyle name="Normal 10 5" xfId="47441" xr:uid="{AD07DBB8-21EE-4146-99BD-E2F70CC06CAE}"/>
    <cellStyle name="Normal 100" xfId="16779" xr:uid="{00000000-0005-0000-0000-0000840A0000}"/>
    <cellStyle name="Normal 101" xfId="16783" xr:uid="{00000000-0005-0000-0000-0000850A0000}"/>
    <cellStyle name="Normal 102" xfId="11756" xr:uid="{00000000-0005-0000-0000-0000860A0000}"/>
    <cellStyle name="Normal 102 2" xfId="42081" xr:uid="{00000000-0005-0000-0000-0000870A0000}"/>
    <cellStyle name="Normal 102 3" xfId="26857" xr:uid="{00000000-0005-0000-0000-0000880A0000}"/>
    <cellStyle name="Normal 103" xfId="11761" xr:uid="{00000000-0005-0000-0000-0000890A0000}"/>
    <cellStyle name="Normal 103 2" xfId="42085" xr:uid="{00000000-0005-0000-0000-00008A0A0000}"/>
    <cellStyle name="Normal 103 3" xfId="26861" xr:uid="{00000000-0005-0000-0000-00008B0A0000}"/>
    <cellStyle name="Normal 104" xfId="11759" xr:uid="{00000000-0005-0000-0000-00008C0A0000}"/>
    <cellStyle name="Normal 104 2" xfId="42083" xr:uid="{00000000-0005-0000-0000-00008D0A0000}"/>
    <cellStyle name="Normal 104 3" xfId="26859" xr:uid="{00000000-0005-0000-0000-00008E0A0000}"/>
    <cellStyle name="Normal 105" xfId="11758" xr:uid="{00000000-0005-0000-0000-00008F0A0000}"/>
    <cellStyle name="Normal 105 2" xfId="42082" xr:uid="{00000000-0005-0000-0000-0000900A0000}"/>
    <cellStyle name="Normal 105 3" xfId="26858" xr:uid="{00000000-0005-0000-0000-0000910A0000}"/>
    <cellStyle name="Normal 106" xfId="6734" xr:uid="{00000000-0005-0000-0000-0000920A0000}"/>
    <cellStyle name="Normal 107" xfId="6739" xr:uid="{00000000-0005-0000-0000-0000930A0000}"/>
    <cellStyle name="Normal 108" xfId="8419" xr:uid="{00000000-0005-0000-0000-0000940A0000}"/>
    <cellStyle name="Normal 109" xfId="6736" xr:uid="{00000000-0005-0000-0000-0000950A0000}"/>
    <cellStyle name="Normal 11" xfId="716" xr:uid="{00000000-0005-0000-0000-0000960A0000}"/>
    <cellStyle name="Normal 11 2" xfId="737" xr:uid="{00000000-0005-0000-0000-0000970A0000}"/>
    <cellStyle name="Normal 11 2 2" xfId="31971" xr:uid="{00000000-0005-0000-0000-0000980A0000}"/>
    <cellStyle name="Normal 11 3" xfId="758" xr:uid="{00000000-0005-0000-0000-0000990A0000}"/>
    <cellStyle name="Normal 11 3 2" xfId="31933" xr:uid="{00000000-0005-0000-0000-00009A0A0000}"/>
    <cellStyle name="Normal 11 4" xfId="925" xr:uid="{00000000-0005-0000-0000-00009B0A0000}"/>
    <cellStyle name="Normal 110" xfId="16816" xr:uid="{00000000-0005-0000-0000-00009C0A0000}"/>
    <cellStyle name="Normal 111" xfId="16811" xr:uid="{00000000-0005-0000-0000-00009D0A0000}"/>
    <cellStyle name="Normal 112" xfId="16798" xr:uid="{00000000-0005-0000-0000-00009E0A0000}"/>
    <cellStyle name="Normal 113" xfId="16805" xr:uid="{00000000-0005-0000-0000-00009F0A0000}"/>
    <cellStyle name="Normal 114" xfId="16802" xr:uid="{00000000-0005-0000-0000-0000A00A0000}"/>
    <cellStyle name="Normal 115" xfId="16818" xr:uid="{00000000-0005-0000-0000-0000A10A0000}"/>
    <cellStyle name="Normal 116" xfId="16810" xr:uid="{00000000-0005-0000-0000-0000A20A0000}"/>
    <cellStyle name="Normal 117" xfId="16803" xr:uid="{00000000-0005-0000-0000-0000A30A0000}"/>
    <cellStyle name="Normal 118" xfId="16808" xr:uid="{00000000-0005-0000-0000-0000A40A0000}"/>
    <cellStyle name="Normal 119" xfId="16801" xr:uid="{00000000-0005-0000-0000-0000A50A0000}"/>
    <cellStyle name="Normal 12" xfId="717" xr:uid="{00000000-0005-0000-0000-0000A60A0000}"/>
    <cellStyle name="Normal 12 2" xfId="738" xr:uid="{00000000-0005-0000-0000-0000A70A0000}"/>
    <cellStyle name="Normal 12 3" xfId="759" xr:uid="{00000000-0005-0000-0000-0000A80A0000}"/>
    <cellStyle name="Normal 12 4" xfId="926" xr:uid="{00000000-0005-0000-0000-0000A90A0000}"/>
    <cellStyle name="Normal 120" xfId="16814" xr:uid="{00000000-0005-0000-0000-0000AA0A0000}"/>
    <cellStyle name="Normal 121" xfId="16825" xr:uid="{00000000-0005-0000-0000-0000AB0A0000}"/>
    <cellStyle name="Normal 122" xfId="16821" xr:uid="{00000000-0005-0000-0000-0000AC0A0000}"/>
    <cellStyle name="Normal 123" xfId="32044" xr:uid="{00000000-0005-0000-0000-0000AD0A0000}"/>
    <cellStyle name="Normal 124" xfId="32058" xr:uid="{00000000-0005-0000-0000-0000AE0A0000}"/>
    <cellStyle name="Normal 125" xfId="47102" xr:uid="{00000000-0005-0000-0000-0000AF0A0000}"/>
    <cellStyle name="Normal 126" xfId="47098" xr:uid="{00000000-0005-0000-0000-0000B00A0000}"/>
    <cellStyle name="Normal 127" xfId="47104" xr:uid="{00000000-0005-0000-0000-0000B10A0000}"/>
    <cellStyle name="Normal 128" xfId="47105" xr:uid="{00000000-0005-0000-0000-0000B20A0000}"/>
    <cellStyle name="Normal 129" xfId="31874" xr:uid="{00000000-0005-0000-0000-0000B30A0000}"/>
    <cellStyle name="Normal 129 2" xfId="47252" xr:uid="{00000000-0005-0000-0000-0000B40A0000}"/>
    <cellStyle name="Normal 13" xfId="718" xr:uid="{00000000-0005-0000-0000-0000B50A0000}"/>
    <cellStyle name="Normal 13 2" xfId="739" xr:uid="{00000000-0005-0000-0000-0000B60A0000}"/>
    <cellStyle name="Normal 13 3" xfId="760" xr:uid="{00000000-0005-0000-0000-0000B70A0000}"/>
    <cellStyle name="Normal 13 4" xfId="927" xr:uid="{00000000-0005-0000-0000-0000B80A0000}"/>
    <cellStyle name="Normal 130" xfId="47113" xr:uid="{00000000-0005-0000-0000-0000B90A0000}"/>
    <cellStyle name="Normal 131" xfId="47251" xr:uid="{00000000-0005-0000-0000-0000BA0A0000}"/>
    <cellStyle name="Normal 132" xfId="47250" xr:uid="{00000000-0005-0000-0000-0000BB0A0000}"/>
    <cellStyle name="Normal 133" xfId="47255" xr:uid="{00000000-0005-0000-0000-0000BC0A0000}"/>
    <cellStyle name="Normal 134" xfId="47256" xr:uid="{00000000-0005-0000-0000-0000BD0A0000}"/>
    <cellStyle name="Normal 135" xfId="856" xr:uid="{00000000-0005-0000-0000-0000BE0A0000}"/>
    <cellStyle name="Normal 136" xfId="47257" xr:uid="{00000000-0005-0000-0000-0000BF0A0000}"/>
    <cellStyle name="Normal 137" xfId="47338" xr:uid="{00000000-0005-0000-0000-0000C00A0000}"/>
    <cellStyle name="Normal 138" xfId="47389" xr:uid="{00000000-0005-0000-0000-0000C10A0000}"/>
    <cellStyle name="Normal 139" xfId="47390" xr:uid="{00000000-0005-0000-0000-0000C20A0000}"/>
    <cellStyle name="Normal 14" xfId="761" xr:uid="{00000000-0005-0000-0000-0000C30A0000}"/>
    <cellStyle name="Normal 14 2" xfId="853" xr:uid="{00000000-0005-0000-0000-0000C40A0000}"/>
    <cellStyle name="Normal 140" xfId="47397" xr:uid="{00000000-0005-0000-0000-0000C50A0000}"/>
    <cellStyle name="Normal 141" xfId="47398" xr:uid="{00000000-0005-0000-0000-0000C60A0000}"/>
    <cellStyle name="Normal 142" xfId="47399" xr:uid="{00000000-0005-0000-0000-0000C70A0000}"/>
    <cellStyle name="Normal 143" xfId="47401" xr:uid="{00000000-0005-0000-0000-0000C80A0000}"/>
    <cellStyle name="Normal 144" xfId="47400" xr:uid="{00000000-0005-0000-0000-0000C90A0000}"/>
    <cellStyle name="Normal 145" xfId="47406" xr:uid="{00000000-0005-0000-0000-0000CA0A0000}"/>
    <cellStyle name="Normal 146" xfId="47407" xr:uid="{00000000-0005-0000-0000-0000CB0A0000}"/>
    <cellStyle name="Normal 147" xfId="47337" xr:uid="{00000000-0005-0000-0000-0000CC0A0000}"/>
    <cellStyle name="Normal 148" xfId="47424" xr:uid="{00000000-0005-0000-0000-0000CD0A0000}"/>
    <cellStyle name="Normal 149" xfId="47438" xr:uid="{00000000-0005-0000-0000-000050B90000}"/>
    <cellStyle name="Normal 15" xfId="480" xr:uid="{00000000-0005-0000-0000-0000CE0A0000}"/>
    <cellStyle name="Normal 15 2" xfId="928" xr:uid="{00000000-0005-0000-0000-0000CF0A0000}"/>
    <cellStyle name="Normal 16" xfId="805" xr:uid="{00000000-0005-0000-0000-0000D00A0000}"/>
    <cellStyle name="Normal 16 2" xfId="929" xr:uid="{00000000-0005-0000-0000-0000D10A0000}"/>
    <cellStyle name="Normal 17" xfId="852" xr:uid="{00000000-0005-0000-0000-0000D20A0000}"/>
    <cellStyle name="Normal 17 2" xfId="1417" xr:uid="{00000000-0005-0000-0000-0000D30A0000}"/>
    <cellStyle name="Normal 17 3" xfId="1418" xr:uid="{00000000-0005-0000-0000-0000D40A0000}"/>
    <cellStyle name="Normal 17 4" xfId="930" xr:uid="{00000000-0005-0000-0000-0000D50A0000}"/>
    <cellStyle name="Normal 18" xfId="931" xr:uid="{00000000-0005-0000-0000-0000D60A0000}"/>
    <cellStyle name="Normal 18 2" xfId="1419" xr:uid="{00000000-0005-0000-0000-0000D70A0000}"/>
    <cellStyle name="Normal 18 2 10" xfId="6749" xr:uid="{00000000-0005-0000-0000-0000D80A0000}"/>
    <cellStyle name="Normal 18 2 10 2" xfId="37077" xr:uid="{00000000-0005-0000-0000-0000D90A0000}"/>
    <cellStyle name="Normal 18 2 10 3" xfId="21853" xr:uid="{00000000-0005-0000-0000-0000DA0A0000}"/>
    <cellStyle name="Normal 18 2 11" xfId="32068" xr:uid="{00000000-0005-0000-0000-0000DB0A0000}"/>
    <cellStyle name="Normal 18 2 12" xfId="16838" xr:uid="{00000000-0005-0000-0000-0000DC0A0000}"/>
    <cellStyle name="Normal 18 2 2" xfId="1713" xr:uid="{00000000-0005-0000-0000-0000DD0A0000}"/>
    <cellStyle name="Normal 18 2 2 10" xfId="32120" xr:uid="{00000000-0005-0000-0000-0000DE0A0000}"/>
    <cellStyle name="Normal 18 2 2 11" xfId="16892" xr:uid="{00000000-0005-0000-0000-0000DF0A0000}"/>
    <cellStyle name="Normal 18 2 2 2" xfId="1821" xr:uid="{00000000-0005-0000-0000-0000E00A0000}"/>
    <cellStyle name="Normal 18 2 2 2 10" xfId="16996" xr:uid="{00000000-0005-0000-0000-0000E10A0000}"/>
    <cellStyle name="Normal 18 2 2 2 2" xfId="2038" xr:uid="{00000000-0005-0000-0000-0000E20A0000}"/>
    <cellStyle name="Normal 18 2 2 2 2 2" xfId="2459" xr:uid="{00000000-0005-0000-0000-0000E30A0000}"/>
    <cellStyle name="Normal 18 2 2 2 2 2 2" xfId="3298" xr:uid="{00000000-0005-0000-0000-0000E40A0000}"/>
    <cellStyle name="Normal 18 2 2 2 2 2 2 2" xfId="4988" xr:uid="{00000000-0005-0000-0000-0000E50A0000}"/>
    <cellStyle name="Normal 18 2 2 2 2 2 2 2 2" xfId="15061" xr:uid="{00000000-0005-0000-0000-0000E60A0000}"/>
    <cellStyle name="Normal 18 2 2 2 2 2 2 2 2 2" xfId="45383" xr:uid="{00000000-0005-0000-0000-0000E70A0000}"/>
    <cellStyle name="Normal 18 2 2 2 2 2 2 2 2 3" xfId="30159" xr:uid="{00000000-0005-0000-0000-0000E80A0000}"/>
    <cellStyle name="Normal 18 2 2 2 2 2 2 2 3" xfId="10041" xr:uid="{00000000-0005-0000-0000-0000E90A0000}"/>
    <cellStyle name="Normal 18 2 2 2 2 2 2 2 3 2" xfId="40366" xr:uid="{00000000-0005-0000-0000-0000EA0A0000}"/>
    <cellStyle name="Normal 18 2 2 2 2 2 2 2 3 3" xfId="25142" xr:uid="{00000000-0005-0000-0000-0000EB0A0000}"/>
    <cellStyle name="Normal 18 2 2 2 2 2 2 2 4" xfId="35353" xr:uid="{00000000-0005-0000-0000-0000EC0A0000}"/>
    <cellStyle name="Normal 18 2 2 2 2 2 2 2 5" xfId="20129" xr:uid="{00000000-0005-0000-0000-0000ED0A0000}"/>
    <cellStyle name="Normal 18 2 2 2 2 2 2 3" xfId="6680" xr:uid="{00000000-0005-0000-0000-0000EE0A0000}"/>
    <cellStyle name="Normal 18 2 2 2 2 2 2 3 2" xfId="16732" xr:uid="{00000000-0005-0000-0000-0000EF0A0000}"/>
    <cellStyle name="Normal 18 2 2 2 2 2 2 3 2 2" xfId="47054" xr:uid="{00000000-0005-0000-0000-0000F00A0000}"/>
    <cellStyle name="Normal 18 2 2 2 2 2 2 3 2 3" xfId="31830" xr:uid="{00000000-0005-0000-0000-0000F10A0000}"/>
    <cellStyle name="Normal 18 2 2 2 2 2 2 3 3" xfId="11712" xr:uid="{00000000-0005-0000-0000-0000F20A0000}"/>
    <cellStyle name="Normal 18 2 2 2 2 2 2 3 3 2" xfId="42037" xr:uid="{00000000-0005-0000-0000-0000F30A0000}"/>
    <cellStyle name="Normal 18 2 2 2 2 2 2 3 3 3" xfId="26813" xr:uid="{00000000-0005-0000-0000-0000F40A0000}"/>
    <cellStyle name="Normal 18 2 2 2 2 2 2 3 4" xfId="37024" xr:uid="{00000000-0005-0000-0000-0000F50A0000}"/>
    <cellStyle name="Normal 18 2 2 2 2 2 2 3 5" xfId="21800" xr:uid="{00000000-0005-0000-0000-0000F60A0000}"/>
    <cellStyle name="Normal 18 2 2 2 2 2 2 4" xfId="13390" xr:uid="{00000000-0005-0000-0000-0000F70A0000}"/>
    <cellStyle name="Normal 18 2 2 2 2 2 2 4 2" xfId="43712" xr:uid="{00000000-0005-0000-0000-0000F80A0000}"/>
    <cellStyle name="Normal 18 2 2 2 2 2 2 4 3" xfId="28488" xr:uid="{00000000-0005-0000-0000-0000F90A0000}"/>
    <cellStyle name="Normal 18 2 2 2 2 2 2 5" xfId="8369" xr:uid="{00000000-0005-0000-0000-0000FA0A0000}"/>
    <cellStyle name="Normal 18 2 2 2 2 2 2 5 2" xfId="38695" xr:uid="{00000000-0005-0000-0000-0000FB0A0000}"/>
    <cellStyle name="Normal 18 2 2 2 2 2 2 5 3" xfId="23471" xr:uid="{00000000-0005-0000-0000-0000FC0A0000}"/>
    <cellStyle name="Normal 18 2 2 2 2 2 2 6" xfId="33683" xr:uid="{00000000-0005-0000-0000-0000FD0A0000}"/>
    <cellStyle name="Normal 18 2 2 2 2 2 2 7" xfId="18458" xr:uid="{00000000-0005-0000-0000-0000FE0A0000}"/>
    <cellStyle name="Normal 18 2 2 2 2 2 3" xfId="4151" xr:uid="{00000000-0005-0000-0000-0000FF0A0000}"/>
    <cellStyle name="Normal 18 2 2 2 2 2 3 2" xfId="14225" xr:uid="{00000000-0005-0000-0000-0000000B0000}"/>
    <cellStyle name="Normal 18 2 2 2 2 2 3 2 2" xfId="44547" xr:uid="{00000000-0005-0000-0000-0000010B0000}"/>
    <cellStyle name="Normal 18 2 2 2 2 2 3 2 3" xfId="29323" xr:uid="{00000000-0005-0000-0000-0000020B0000}"/>
    <cellStyle name="Normal 18 2 2 2 2 2 3 3" xfId="9205" xr:uid="{00000000-0005-0000-0000-0000030B0000}"/>
    <cellStyle name="Normal 18 2 2 2 2 2 3 3 2" xfId="39530" xr:uid="{00000000-0005-0000-0000-0000040B0000}"/>
    <cellStyle name="Normal 18 2 2 2 2 2 3 3 3" xfId="24306" xr:uid="{00000000-0005-0000-0000-0000050B0000}"/>
    <cellStyle name="Normal 18 2 2 2 2 2 3 4" xfId="34517" xr:uid="{00000000-0005-0000-0000-0000060B0000}"/>
    <cellStyle name="Normal 18 2 2 2 2 2 3 5" xfId="19293" xr:uid="{00000000-0005-0000-0000-0000070B0000}"/>
    <cellStyle name="Normal 18 2 2 2 2 2 4" xfId="5844" xr:uid="{00000000-0005-0000-0000-0000080B0000}"/>
    <cellStyle name="Normal 18 2 2 2 2 2 4 2" xfId="15896" xr:uid="{00000000-0005-0000-0000-0000090B0000}"/>
    <cellStyle name="Normal 18 2 2 2 2 2 4 2 2" xfId="46218" xr:uid="{00000000-0005-0000-0000-00000A0B0000}"/>
    <cellStyle name="Normal 18 2 2 2 2 2 4 2 3" xfId="30994" xr:uid="{00000000-0005-0000-0000-00000B0B0000}"/>
    <cellStyle name="Normal 18 2 2 2 2 2 4 3" xfId="10876" xr:uid="{00000000-0005-0000-0000-00000C0B0000}"/>
    <cellStyle name="Normal 18 2 2 2 2 2 4 3 2" xfId="41201" xr:uid="{00000000-0005-0000-0000-00000D0B0000}"/>
    <cellStyle name="Normal 18 2 2 2 2 2 4 3 3" xfId="25977" xr:uid="{00000000-0005-0000-0000-00000E0B0000}"/>
    <cellStyle name="Normal 18 2 2 2 2 2 4 4" xfId="36188" xr:uid="{00000000-0005-0000-0000-00000F0B0000}"/>
    <cellStyle name="Normal 18 2 2 2 2 2 4 5" xfId="20964" xr:uid="{00000000-0005-0000-0000-0000100B0000}"/>
    <cellStyle name="Normal 18 2 2 2 2 2 5" xfId="12554" xr:uid="{00000000-0005-0000-0000-0000110B0000}"/>
    <cellStyle name="Normal 18 2 2 2 2 2 5 2" xfId="42876" xr:uid="{00000000-0005-0000-0000-0000120B0000}"/>
    <cellStyle name="Normal 18 2 2 2 2 2 5 3" xfId="27652" xr:uid="{00000000-0005-0000-0000-0000130B0000}"/>
    <cellStyle name="Normal 18 2 2 2 2 2 6" xfId="7533" xr:uid="{00000000-0005-0000-0000-0000140B0000}"/>
    <cellStyle name="Normal 18 2 2 2 2 2 6 2" xfId="37859" xr:uid="{00000000-0005-0000-0000-0000150B0000}"/>
    <cellStyle name="Normal 18 2 2 2 2 2 6 3" xfId="22635" xr:uid="{00000000-0005-0000-0000-0000160B0000}"/>
    <cellStyle name="Normal 18 2 2 2 2 2 7" xfId="32847" xr:uid="{00000000-0005-0000-0000-0000170B0000}"/>
    <cellStyle name="Normal 18 2 2 2 2 2 8" xfId="17622" xr:uid="{00000000-0005-0000-0000-0000180B0000}"/>
    <cellStyle name="Normal 18 2 2 2 2 3" xfId="2880" xr:uid="{00000000-0005-0000-0000-0000190B0000}"/>
    <cellStyle name="Normal 18 2 2 2 2 3 2" xfId="4570" xr:uid="{00000000-0005-0000-0000-00001A0B0000}"/>
    <cellStyle name="Normal 18 2 2 2 2 3 2 2" xfId="14643" xr:uid="{00000000-0005-0000-0000-00001B0B0000}"/>
    <cellStyle name="Normal 18 2 2 2 2 3 2 2 2" xfId="44965" xr:uid="{00000000-0005-0000-0000-00001C0B0000}"/>
    <cellStyle name="Normal 18 2 2 2 2 3 2 2 3" xfId="29741" xr:uid="{00000000-0005-0000-0000-00001D0B0000}"/>
    <cellStyle name="Normal 18 2 2 2 2 3 2 3" xfId="9623" xr:uid="{00000000-0005-0000-0000-00001E0B0000}"/>
    <cellStyle name="Normal 18 2 2 2 2 3 2 3 2" xfId="39948" xr:uid="{00000000-0005-0000-0000-00001F0B0000}"/>
    <cellStyle name="Normal 18 2 2 2 2 3 2 3 3" xfId="24724" xr:uid="{00000000-0005-0000-0000-0000200B0000}"/>
    <cellStyle name="Normal 18 2 2 2 2 3 2 4" xfId="34935" xr:uid="{00000000-0005-0000-0000-0000210B0000}"/>
    <cellStyle name="Normal 18 2 2 2 2 3 2 5" xfId="19711" xr:uid="{00000000-0005-0000-0000-0000220B0000}"/>
    <cellStyle name="Normal 18 2 2 2 2 3 3" xfId="6262" xr:uid="{00000000-0005-0000-0000-0000230B0000}"/>
    <cellStyle name="Normal 18 2 2 2 2 3 3 2" xfId="16314" xr:uid="{00000000-0005-0000-0000-0000240B0000}"/>
    <cellStyle name="Normal 18 2 2 2 2 3 3 2 2" xfId="46636" xr:uid="{00000000-0005-0000-0000-0000250B0000}"/>
    <cellStyle name="Normal 18 2 2 2 2 3 3 2 3" xfId="31412" xr:uid="{00000000-0005-0000-0000-0000260B0000}"/>
    <cellStyle name="Normal 18 2 2 2 2 3 3 3" xfId="11294" xr:uid="{00000000-0005-0000-0000-0000270B0000}"/>
    <cellStyle name="Normal 18 2 2 2 2 3 3 3 2" xfId="41619" xr:uid="{00000000-0005-0000-0000-0000280B0000}"/>
    <cellStyle name="Normal 18 2 2 2 2 3 3 3 3" xfId="26395" xr:uid="{00000000-0005-0000-0000-0000290B0000}"/>
    <cellStyle name="Normal 18 2 2 2 2 3 3 4" xfId="36606" xr:uid="{00000000-0005-0000-0000-00002A0B0000}"/>
    <cellStyle name="Normal 18 2 2 2 2 3 3 5" xfId="21382" xr:uid="{00000000-0005-0000-0000-00002B0B0000}"/>
    <cellStyle name="Normal 18 2 2 2 2 3 4" xfId="12972" xr:uid="{00000000-0005-0000-0000-00002C0B0000}"/>
    <cellStyle name="Normal 18 2 2 2 2 3 4 2" xfId="43294" xr:uid="{00000000-0005-0000-0000-00002D0B0000}"/>
    <cellStyle name="Normal 18 2 2 2 2 3 4 3" xfId="28070" xr:uid="{00000000-0005-0000-0000-00002E0B0000}"/>
    <cellStyle name="Normal 18 2 2 2 2 3 5" xfId="7951" xr:uid="{00000000-0005-0000-0000-00002F0B0000}"/>
    <cellStyle name="Normal 18 2 2 2 2 3 5 2" xfId="38277" xr:uid="{00000000-0005-0000-0000-0000300B0000}"/>
    <cellStyle name="Normal 18 2 2 2 2 3 5 3" xfId="23053" xr:uid="{00000000-0005-0000-0000-0000310B0000}"/>
    <cellStyle name="Normal 18 2 2 2 2 3 6" xfId="33265" xr:uid="{00000000-0005-0000-0000-0000320B0000}"/>
    <cellStyle name="Normal 18 2 2 2 2 3 7" xfId="18040" xr:uid="{00000000-0005-0000-0000-0000330B0000}"/>
    <cellStyle name="Normal 18 2 2 2 2 4" xfId="3733" xr:uid="{00000000-0005-0000-0000-0000340B0000}"/>
    <cellStyle name="Normal 18 2 2 2 2 4 2" xfId="13807" xr:uid="{00000000-0005-0000-0000-0000350B0000}"/>
    <cellStyle name="Normal 18 2 2 2 2 4 2 2" xfId="44129" xr:uid="{00000000-0005-0000-0000-0000360B0000}"/>
    <cellStyle name="Normal 18 2 2 2 2 4 2 3" xfId="28905" xr:uid="{00000000-0005-0000-0000-0000370B0000}"/>
    <cellStyle name="Normal 18 2 2 2 2 4 3" xfId="8787" xr:uid="{00000000-0005-0000-0000-0000380B0000}"/>
    <cellStyle name="Normal 18 2 2 2 2 4 3 2" xfId="39112" xr:uid="{00000000-0005-0000-0000-0000390B0000}"/>
    <cellStyle name="Normal 18 2 2 2 2 4 3 3" xfId="23888" xr:uid="{00000000-0005-0000-0000-00003A0B0000}"/>
    <cellStyle name="Normal 18 2 2 2 2 4 4" xfId="34099" xr:uid="{00000000-0005-0000-0000-00003B0B0000}"/>
    <cellStyle name="Normal 18 2 2 2 2 4 5" xfId="18875" xr:uid="{00000000-0005-0000-0000-00003C0B0000}"/>
    <cellStyle name="Normal 18 2 2 2 2 5" xfId="5426" xr:uid="{00000000-0005-0000-0000-00003D0B0000}"/>
    <cellStyle name="Normal 18 2 2 2 2 5 2" xfId="15478" xr:uid="{00000000-0005-0000-0000-00003E0B0000}"/>
    <cellStyle name="Normal 18 2 2 2 2 5 2 2" xfId="45800" xr:uid="{00000000-0005-0000-0000-00003F0B0000}"/>
    <cellStyle name="Normal 18 2 2 2 2 5 2 3" xfId="30576" xr:uid="{00000000-0005-0000-0000-0000400B0000}"/>
    <cellStyle name="Normal 18 2 2 2 2 5 3" xfId="10458" xr:uid="{00000000-0005-0000-0000-0000410B0000}"/>
    <cellStyle name="Normal 18 2 2 2 2 5 3 2" xfId="40783" xr:uid="{00000000-0005-0000-0000-0000420B0000}"/>
    <cellStyle name="Normal 18 2 2 2 2 5 3 3" xfId="25559" xr:uid="{00000000-0005-0000-0000-0000430B0000}"/>
    <cellStyle name="Normal 18 2 2 2 2 5 4" xfId="35770" xr:uid="{00000000-0005-0000-0000-0000440B0000}"/>
    <cellStyle name="Normal 18 2 2 2 2 5 5" xfId="20546" xr:uid="{00000000-0005-0000-0000-0000450B0000}"/>
    <cellStyle name="Normal 18 2 2 2 2 6" xfId="12136" xr:uid="{00000000-0005-0000-0000-0000460B0000}"/>
    <cellStyle name="Normal 18 2 2 2 2 6 2" xfId="42458" xr:uid="{00000000-0005-0000-0000-0000470B0000}"/>
    <cellStyle name="Normal 18 2 2 2 2 6 3" xfId="27234" xr:uid="{00000000-0005-0000-0000-0000480B0000}"/>
    <cellStyle name="Normal 18 2 2 2 2 7" xfId="7115" xr:uid="{00000000-0005-0000-0000-0000490B0000}"/>
    <cellStyle name="Normal 18 2 2 2 2 7 2" xfId="37441" xr:uid="{00000000-0005-0000-0000-00004A0B0000}"/>
    <cellStyle name="Normal 18 2 2 2 2 7 3" xfId="22217" xr:uid="{00000000-0005-0000-0000-00004B0B0000}"/>
    <cellStyle name="Normal 18 2 2 2 2 8" xfId="32429" xr:uid="{00000000-0005-0000-0000-00004C0B0000}"/>
    <cellStyle name="Normal 18 2 2 2 2 9" xfId="17204" xr:uid="{00000000-0005-0000-0000-00004D0B0000}"/>
    <cellStyle name="Normal 18 2 2 2 3" xfId="2251" xr:uid="{00000000-0005-0000-0000-00004E0B0000}"/>
    <cellStyle name="Normal 18 2 2 2 3 2" xfId="3090" xr:uid="{00000000-0005-0000-0000-00004F0B0000}"/>
    <cellStyle name="Normal 18 2 2 2 3 2 2" xfId="4780" xr:uid="{00000000-0005-0000-0000-0000500B0000}"/>
    <cellStyle name="Normal 18 2 2 2 3 2 2 2" xfId="14853" xr:uid="{00000000-0005-0000-0000-0000510B0000}"/>
    <cellStyle name="Normal 18 2 2 2 3 2 2 2 2" xfId="45175" xr:uid="{00000000-0005-0000-0000-0000520B0000}"/>
    <cellStyle name="Normal 18 2 2 2 3 2 2 2 3" xfId="29951" xr:uid="{00000000-0005-0000-0000-0000530B0000}"/>
    <cellStyle name="Normal 18 2 2 2 3 2 2 3" xfId="9833" xr:uid="{00000000-0005-0000-0000-0000540B0000}"/>
    <cellStyle name="Normal 18 2 2 2 3 2 2 3 2" xfId="40158" xr:uid="{00000000-0005-0000-0000-0000550B0000}"/>
    <cellStyle name="Normal 18 2 2 2 3 2 2 3 3" xfId="24934" xr:uid="{00000000-0005-0000-0000-0000560B0000}"/>
    <cellStyle name="Normal 18 2 2 2 3 2 2 4" xfId="35145" xr:uid="{00000000-0005-0000-0000-0000570B0000}"/>
    <cellStyle name="Normal 18 2 2 2 3 2 2 5" xfId="19921" xr:uid="{00000000-0005-0000-0000-0000580B0000}"/>
    <cellStyle name="Normal 18 2 2 2 3 2 3" xfId="6472" xr:uid="{00000000-0005-0000-0000-0000590B0000}"/>
    <cellStyle name="Normal 18 2 2 2 3 2 3 2" xfId="16524" xr:uid="{00000000-0005-0000-0000-00005A0B0000}"/>
    <cellStyle name="Normal 18 2 2 2 3 2 3 2 2" xfId="46846" xr:uid="{00000000-0005-0000-0000-00005B0B0000}"/>
    <cellStyle name="Normal 18 2 2 2 3 2 3 2 3" xfId="31622" xr:uid="{00000000-0005-0000-0000-00005C0B0000}"/>
    <cellStyle name="Normal 18 2 2 2 3 2 3 3" xfId="11504" xr:uid="{00000000-0005-0000-0000-00005D0B0000}"/>
    <cellStyle name="Normal 18 2 2 2 3 2 3 3 2" xfId="41829" xr:uid="{00000000-0005-0000-0000-00005E0B0000}"/>
    <cellStyle name="Normal 18 2 2 2 3 2 3 3 3" xfId="26605" xr:uid="{00000000-0005-0000-0000-00005F0B0000}"/>
    <cellStyle name="Normal 18 2 2 2 3 2 3 4" xfId="36816" xr:uid="{00000000-0005-0000-0000-0000600B0000}"/>
    <cellStyle name="Normal 18 2 2 2 3 2 3 5" xfId="21592" xr:uid="{00000000-0005-0000-0000-0000610B0000}"/>
    <cellStyle name="Normal 18 2 2 2 3 2 4" xfId="13182" xr:uid="{00000000-0005-0000-0000-0000620B0000}"/>
    <cellStyle name="Normal 18 2 2 2 3 2 4 2" xfId="43504" xr:uid="{00000000-0005-0000-0000-0000630B0000}"/>
    <cellStyle name="Normal 18 2 2 2 3 2 4 3" xfId="28280" xr:uid="{00000000-0005-0000-0000-0000640B0000}"/>
    <cellStyle name="Normal 18 2 2 2 3 2 5" xfId="8161" xr:uid="{00000000-0005-0000-0000-0000650B0000}"/>
    <cellStyle name="Normal 18 2 2 2 3 2 5 2" xfId="38487" xr:uid="{00000000-0005-0000-0000-0000660B0000}"/>
    <cellStyle name="Normal 18 2 2 2 3 2 5 3" xfId="23263" xr:uid="{00000000-0005-0000-0000-0000670B0000}"/>
    <cellStyle name="Normal 18 2 2 2 3 2 6" xfId="33475" xr:uid="{00000000-0005-0000-0000-0000680B0000}"/>
    <cellStyle name="Normal 18 2 2 2 3 2 7" xfId="18250" xr:uid="{00000000-0005-0000-0000-0000690B0000}"/>
    <cellStyle name="Normal 18 2 2 2 3 3" xfId="3943" xr:uid="{00000000-0005-0000-0000-00006A0B0000}"/>
    <cellStyle name="Normal 18 2 2 2 3 3 2" xfId="14017" xr:uid="{00000000-0005-0000-0000-00006B0B0000}"/>
    <cellStyle name="Normal 18 2 2 2 3 3 2 2" xfId="44339" xr:uid="{00000000-0005-0000-0000-00006C0B0000}"/>
    <cellStyle name="Normal 18 2 2 2 3 3 2 3" xfId="29115" xr:uid="{00000000-0005-0000-0000-00006D0B0000}"/>
    <cellStyle name="Normal 18 2 2 2 3 3 3" xfId="8997" xr:uid="{00000000-0005-0000-0000-00006E0B0000}"/>
    <cellStyle name="Normal 18 2 2 2 3 3 3 2" xfId="39322" xr:uid="{00000000-0005-0000-0000-00006F0B0000}"/>
    <cellStyle name="Normal 18 2 2 2 3 3 3 3" xfId="24098" xr:uid="{00000000-0005-0000-0000-0000700B0000}"/>
    <cellStyle name="Normal 18 2 2 2 3 3 4" xfId="34309" xr:uid="{00000000-0005-0000-0000-0000710B0000}"/>
    <cellStyle name="Normal 18 2 2 2 3 3 5" xfId="19085" xr:uid="{00000000-0005-0000-0000-0000720B0000}"/>
    <cellStyle name="Normal 18 2 2 2 3 4" xfId="5636" xr:uid="{00000000-0005-0000-0000-0000730B0000}"/>
    <cellStyle name="Normal 18 2 2 2 3 4 2" xfId="15688" xr:uid="{00000000-0005-0000-0000-0000740B0000}"/>
    <cellStyle name="Normal 18 2 2 2 3 4 2 2" xfId="46010" xr:uid="{00000000-0005-0000-0000-0000750B0000}"/>
    <cellStyle name="Normal 18 2 2 2 3 4 2 3" xfId="30786" xr:uid="{00000000-0005-0000-0000-0000760B0000}"/>
    <cellStyle name="Normal 18 2 2 2 3 4 3" xfId="10668" xr:uid="{00000000-0005-0000-0000-0000770B0000}"/>
    <cellStyle name="Normal 18 2 2 2 3 4 3 2" xfId="40993" xr:uid="{00000000-0005-0000-0000-0000780B0000}"/>
    <cellStyle name="Normal 18 2 2 2 3 4 3 3" xfId="25769" xr:uid="{00000000-0005-0000-0000-0000790B0000}"/>
    <cellStyle name="Normal 18 2 2 2 3 4 4" xfId="35980" xr:uid="{00000000-0005-0000-0000-00007A0B0000}"/>
    <cellStyle name="Normal 18 2 2 2 3 4 5" xfId="20756" xr:uid="{00000000-0005-0000-0000-00007B0B0000}"/>
    <cellStyle name="Normal 18 2 2 2 3 5" xfId="12346" xr:uid="{00000000-0005-0000-0000-00007C0B0000}"/>
    <cellStyle name="Normal 18 2 2 2 3 5 2" xfId="42668" xr:uid="{00000000-0005-0000-0000-00007D0B0000}"/>
    <cellStyle name="Normal 18 2 2 2 3 5 3" xfId="27444" xr:uid="{00000000-0005-0000-0000-00007E0B0000}"/>
    <cellStyle name="Normal 18 2 2 2 3 6" xfId="7325" xr:uid="{00000000-0005-0000-0000-00007F0B0000}"/>
    <cellStyle name="Normal 18 2 2 2 3 6 2" xfId="37651" xr:uid="{00000000-0005-0000-0000-0000800B0000}"/>
    <cellStyle name="Normal 18 2 2 2 3 6 3" xfId="22427" xr:uid="{00000000-0005-0000-0000-0000810B0000}"/>
    <cellStyle name="Normal 18 2 2 2 3 7" xfId="32639" xr:uid="{00000000-0005-0000-0000-0000820B0000}"/>
    <cellStyle name="Normal 18 2 2 2 3 8" xfId="17414" xr:uid="{00000000-0005-0000-0000-0000830B0000}"/>
    <cellStyle name="Normal 18 2 2 2 4" xfId="2672" xr:uid="{00000000-0005-0000-0000-0000840B0000}"/>
    <cellStyle name="Normal 18 2 2 2 4 2" xfId="4362" xr:uid="{00000000-0005-0000-0000-0000850B0000}"/>
    <cellStyle name="Normal 18 2 2 2 4 2 2" xfId="14435" xr:uid="{00000000-0005-0000-0000-0000860B0000}"/>
    <cellStyle name="Normal 18 2 2 2 4 2 2 2" xfId="44757" xr:uid="{00000000-0005-0000-0000-0000870B0000}"/>
    <cellStyle name="Normal 18 2 2 2 4 2 2 3" xfId="29533" xr:uid="{00000000-0005-0000-0000-0000880B0000}"/>
    <cellStyle name="Normal 18 2 2 2 4 2 3" xfId="9415" xr:uid="{00000000-0005-0000-0000-0000890B0000}"/>
    <cellStyle name="Normal 18 2 2 2 4 2 3 2" xfId="39740" xr:uid="{00000000-0005-0000-0000-00008A0B0000}"/>
    <cellStyle name="Normal 18 2 2 2 4 2 3 3" xfId="24516" xr:uid="{00000000-0005-0000-0000-00008B0B0000}"/>
    <cellStyle name="Normal 18 2 2 2 4 2 4" xfId="34727" xr:uid="{00000000-0005-0000-0000-00008C0B0000}"/>
    <cellStyle name="Normal 18 2 2 2 4 2 5" xfId="19503" xr:uid="{00000000-0005-0000-0000-00008D0B0000}"/>
    <cellStyle name="Normal 18 2 2 2 4 3" xfId="6054" xr:uid="{00000000-0005-0000-0000-00008E0B0000}"/>
    <cellStyle name="Normal 18 2 2 2 4 3 2" xfId="16106" xr:uid="{00000000-0005-0000-0000-00008F0B0000}"/>
    <cellStyle name="Normal 18 2 2 2 4 3 2 2" xfId="46428" xr:uid="{00000000-0005-0000-0000-0000900B0000}"/>
    <cellStyle name="Normal 18 2 2 2 4 3 2 3" xfId="31204" xr:uid="{00000000-0005-0000-0000-0000910B0000}"/>
    <cellStyle name="Normal 18 2 2 2 4 3 3" xfId="11086" xr:uid="{00000000-0005-0000-0000-0000920B0000}"/>
    <cellStyle name="Normal 18 2 2 2 4 3 3 2" xfId="41411" xr:uid="{00000000-0005-0000-0000-0000930B0000}"/>
    <cellStyle name="Normal 18 2 2 2 4 3 3 3" xfId="26187" xr:uid="{00000000-0005-0000-0000-0000940B0000}"/>
    <cellStyle name="Normal 18 2 2 2 4 3 4" xfId="36398" xr:uid="{00000000-0005-0000-0000-0000950B0000}"/>
    <cellStyle name="Normal 18 2 2 2 4 3 5" xfId="21174" xr:uid="{00000000-0005-0000-0000-0000960B0000}"/>
    <cellStyle name="Normal 18 2 2 2 4 4" xfId="12764" xr:uid="{00000000-0005-0000-0000-0000970B0000}"/>
    <cellStyle name="Normal 18 2 2 2 4 4 2" xfId="43086" xr:uid="{00000000-0005-0000-0000-0000980B0000}"/>
    <cellStyle name="Normal 18 2 2 2 4 4 3" xfId="27862" xr:uid="{00000000-0005-0000-0000-0000990B0000}"/>
    <cellStyle name="Normal 18 2 2 2 4 5" xfId="7743" xr:uid="{00000000-0005-0000-0000-00009A0B0000}"/>
    <cellStyle name="Normal 18 2 2 2 4 5 2" xfId="38069" xr:uid="{00000000-0005-0000-0000-00009B0B0000}"/>
    <cellStyle name="Normal 18 2 2 2 4 5 3" xfId="22845" xr:uid="{00000000-0005-0000-0000-00009C0B0000}"/>
    <cellStyle name="Normal 18 2 2 2 4 6" xfId="33057" xr:uid="{00000000-0005-0000-0000-00009D0B0000}"/>
    <cellStyle name="Normal 18 2 2 2 4 7" xfId="17832" xr:uid="{00000000-0005-0000-0000-00009E0B0000}"/>
    <cellStyle name="Normal 18 2 2 2 5" xfId="3525" xr:uid="{00000000-0005-0000-0000-00009F0B0000}"/>
    <cellStyle name="Normal 18 2 2 2 5 2" xfId="13599" xr:uid="{00000000-0005-0000-0000-0000A00B0000}"/>
    <cellStyle name="Normal 18 2 2 2 5 2 2" xfId="43921" xr:uid="{00000000-0005-0000-0000-0000A10B0000}"/>
    <cellStyle name="Normal 18 2 2 2 5 2 3" xfId="28697" xr:uid="{00000000-0005-0000-0000-0000A20B0000}"/>
    <cellStyle name="Normal 18 2 2 2 5 3" xfId="8579" xr:uid="{00000000-0005-0000-0000-0000A30B0000}"/>
    <cellStyle name="Normal 18 2 2 2 5 3 2" xfId="38904" xr:uid="{00000000-0005-0000-0000-0000A40B0000}"/>
    <cellStyle name="Normal 18 2 2 2 5 3 3" xfId="23680" xr:uid="{00000000-0005-0000-0000-0000A50B0000}"/>
    <cellStyle name="Normal 18 2 2 2 5 4" xfId="33891" xr:uid="{00000000-0005-0000-0000-0000A60B0000}"/>
    <cellStyle name="Normal 18 2 2 2 5 5" xfId="18667" xr:uid="{00000000-0005-0000-0000-0000A70B0000}"/>
    <cellStyle name="Normal 18 2 2 2 6" xfId="5218" xr:uid="{00000000-0005-0000-0000-0000A80B0000}"/>
    <cellStyle name="Normal 18 2 2 2 6 2" xfId="15270" xr:uid="{00000000-0005-0000-0000-0000A90B0000}"/>
    <cellStyle name="Normal 18 2 2 2 6 2 2" xfId="45592" xr:uid="{00000000-0005-0000-0000-0000AA0B0000}"/>
    <cellStyle name="Normal 18 2 2 2 6 2 3" xfId="30368" xr:uid="{00000000-0005-0000-0000-0000AB0B0000}"/>
    <cellStyle name="Normal 18 2 2 2 6 3" xfId="10250" xr:uid="{00000000-0005-0000-0000-0000AC0B0000}"/>
    <cellStyle name="Normal 18 2 2 2 6 3 2" xfId="40575" xr:uid="{00000000-0005-0000-0000-0000AD0B0000}"/>
    <cellStyle name="Normal 18 2 2 2 6 3 3" xfId="25351" xr:uid="{00000000-0005-0000-0000-0000AE0B0000}"/>
    <cellStyle name="Normal 18 2 2 2 6 4" xfId="35562" xr:uid="{00000000-0005-0000-0000-0000AF0B0000}"/>
    <cellStyle name="Normal 18 2 2 2 6 5" xfId="20338" xr:uid="{00000000-0005-0000-0000-0000B00B0000}"/>
    <cellStyle name="Normal 18 2 2 2 7" xfId="11928" xr:uid="{00000000-0005-0000-0000-0000B10B0000}"/>
    <cellStyle name="Normal 18 2 2 2 7 2" xfId="42250" xr:uid="{00000000-0005-0000-0000-0000B20B0000}"/>
    <cellStyle name="Normal 18 2 2 2 7 3" xfId="27026" xr:uid="{00000000-0005-0000-0000-0000B30B0000}"/>
    <cellStyle name="Normal 18 2 2 2 8" xfId="6907" xr:uid="{00000000-0005-0000-0000-0000B40B0000}"/>
    <cellStyle name="Normal 18 2 2 2 8 2" xfId="37233" xr:uid="{00000000-0005-0000-0000-0000B50B0000}"/>
    <cellStyle name="Normal 18 2 2 2 8 3" xfId="22009" xr:uid="{00000000-0005-0000-0000-0000B60B0000}"/>
    <cellStyle name="Normal 18 2 2 2 9" xfId="32221" xr:uid="{00000000-0005-0000-0000-0000B70B0000}"/>
    <cellStyle name="Normal 18 2 2 3" xfId="1934" xr:uid="{00000000-0005-0000-0000-0000B80B0000}"/>
    <cellStyle name="Normal 18 2 2 3 2" xfId="2355" xr:uid="{00000000-0005-0000-0000-0000B90B0000}"/>
    <cellStyle name="Normal 18 2 2 3 2 2" xfId="3194" xr:uid="{00000000-0005-0000-0000-0000BA0B0000}"/>
    <cellStyle name="Normal 18 2 2 3 2 2 2" xfId="4884" xr:uid="{00000000-0005-0000-0000-0000BB0B0000}"/>
    <cellStyle name="Normal 18 2 2 3 2 2 2 2" xfId="14957" xr:uid="{00000000-0005-0000-0000-0000BC0B0000}"/>
    <cellStyle name="Normal 18 2 2 3 2 2 2 2 2" xfId="45279" xr:uid="{00000000-0005-0000-0000-0000BD0B0000}"/>
    <cellStyle name="Normal 18 2 2 3 2 2 2 2 3" xfId="30055" xr:uid="{00000000-0005-0000-0000-0000BE0B0000}"/>
    <cellStyle name="Normal 18 2 2 3 2 2 2 3" xfId="9937" xr:uid="{00000000-0005-0000-0000-0000BF0B0000}"/>
    <cellStyle name="Normal 18 2 2 3 2 2 2 3 2" xfId="40262" xr:uid="{00000000-0005-0000-0000-0000C00B0000}"/>
    <cellStyle name="Normal 18 2 2 3 2 2 2 3 3" xfId="25038" xr:uid="{00000000-0005-0000-0000-0000C10B0000}"/>
    <cellStyle name="Normal 18 2 2 3 2 2 2 4" xfId="35249" xr:uid="{00000000-0005-0000-0000-0000C20B0000}"/>
    <cellStyle name="Normal 18 2 2 3 2 2 2 5" xfId="20025" xr:uid="{00000000-0005-0000-0000-0000C30B0000}"/>
    <cellStyle name="Normal 18 2 2 3 2 2 3" xfId="6576" xr:uid="{00000000-0005-0000-0000-0000C40B0000}"/>
    <cellStyle name="Normal 18 2 2 3 2 2 3 2" xfId="16628" xr:uid="{00000000-0005-0000-0000-0000C50B0000}"/>
    <cellStyle name="Normal 18 2 2 3 2 2 3 2 2" xfId="46950" xr:uid="{00000000-0005-0000-0000-0000C60B0000}"/>
    <cellStyle name="Normal 18 2 2 3 2 2 3 2 3" xfId="31726" xr:uid="{00000000-0005-0000-0000-0000C70B0000}"/>
    <cellStyle name="Normal 18 2 2 3 2 2 3 3" xfId="11608" xr:uid="{00000000-0005-0000-0000-0000C80B0000}"/>
    <cellStyle name="Normal 18 2 2 3 2 2 3 3 2" xfId="41933" xr:uid="{00000000-0005-0000-0000-0000C90B0000}"/>
    <cellStyle name="Normal 18 2 2 3 2 2 3 3 3" xfId="26709" xr:uid="{00000000-0005-0000-0000-0000CA0B0000}"/>
    <cellStyle name="Normal 18 2 2 3 2 2 3 4" xfId="36920" xr:uid="{00000000-0005-0000-0000-0000CB0B0000}"/>
    <cellStyle name="Normal 18 2 2 3 2 2 3 5" xfId="21696" xr:uid="{00000000-0005-0000-0000-0000CC0B0000}"/>
    <cellStyle name="Normal 18 2 2 3 2 2 4" xfId="13286" xr:uid="{00000000-0005-0000-0000-0000CD0B0000}"/>
    <cellStyle name="Normal 18 2 2 3 2 2 4 2" xfId="43608" xr:uid="{00000000-0005-0000-0000-0000CE0B0000}"/>
    <cellStyle name="Normal 18 2 2 3 2 2 4 3" xfId="28384" xr:uid="{00000000-0005-0000-0000-0000CF0B0000}"/>
    <cellStyle name="Normal 18 2 2 3 2 2 5" xfId="8265" xr:uid="{00000000-0005-0000-0000-0000D00B0000}"/>
    <cellStyle name="Normal 18 2 2 3 2 2 5 2" xfId="38591" xr:uid="{00000000-0005-0000-0000-0000D10B0000}"/>
    <cellStyle name="Normal 18 2 2 3 2 2 5 3" xfId="23367" xr:uid="{00000000-0005-0000-0000-0000D20B0000}"/>
    <cellStyle name="Normal 18 2 2 3 2 2 6" xfId="33579" xr:uid="{00000000-0005-0000-0000-0000D30B0000}"/>
    <cellStyle name="Normal 18 2 2 3 2 2 7" xfId="18354" xr:uid="{00000000-0005-0000-0000-0000D40B0000}"/>
    <cellStyle name="Normal 18 2 2 3 2 3" xfId="4047" xr:uid="{00000000-0005-0000-0000-0000D50B0000}"/>
    <cellStyle name="Normal 18 2 2 3 2 3 2" xfId="14121" xr:uid="{00000000-0005-0000-0000-0000D60B0000}"/>
    <cellStyle name="Normal 18 2 2 3 2 3 2 2" xfId="44443" xr:uid="{00000000-0005-0000-0000-0000D70B0000}"/>
    <cellStyle name="Normal 18 2 2 3 2 3 2 3" xfId="29219" xr:uid="{00000000-0005-0000-0000-0000D80B0000}"/>
    <cellStyle name="Normal 18 2 2 3 2 3 3" xfId="9101" xr:uid="{00000000-0005-0000-0000-0000D90B0000}"/>
    <cellStyle name="Normal 18 2 2 3 2 3 3 2" xfId="39426" xr:uid="{00000000-0005-0000-0000-0000DA0B0000}"/>
    <cellStyle name="Normal 18 2 2 3 2 3 3 3" xfId="24202" xr:uid="{00000000-0005-0000-0000-0000DB0B0000}"/>
    <cellStyle name="Normal 18 2 2 3 2 3 4" xfId="34413" xr:uid="{00000000-0005-0000-0000-0000DC0B0000}"/>
    <cellStyle name="Normal 18 2 2 3 2 3 5" xfId="19189" xr:uid="{00000000-0005-0000-0000-0000DD0B0000}"/>
    <cellStyle name="Normal 18 2 2 3 2 4" xfId="5740" xr:uid="{00000000-0005-0000-0000-0000DE0B0000}"/>
    <cellStyle name="Normal 18 2 2 3 2 4 2" xfId="15792" xr:uid="{00000000-0005-0000-0000-0000DF0B0000}"/>
    <cellStyle name="Normal 18 2 2 3 2 4 2 2" xfId="46114" xr:uid="{00000000-0005-0000-0000-0000E00B0000}"/>
    <cellStyle name="Normal 18 2 2 3 2 4 2 3" xfId="30890" xr:uid="{00000000-0005-0000-0000-0000E10B0000}"/>
    <cellStyle name="Normal 18 2 2 3 2 4 3" xfId="10772" xr:uid="{00000000-0005-0000-0000-0000E20B0000}"/>
    <cellStyle name="Normal 18 2 2 3 2 4 3 2" xfId="41097" xr:uid="{00000000-0005-0000-0000-0000E30B0000}"/>
    <cellStyle name="Normal 18 2 2 3 2 4 3 3" xfId="25873" xr:uid="{00000000-0005-0000-0000-0000E40B0000}"/>
    <cellStyle name="Normal 18 2 2 3 2 4 4" xfId="36084" xr:uid="{00000000-0005-0000-0000-0000E50B0000}"/>
    <cellStyle name="Normal 18 2 2 3 2 4 5" xfId="20860" xr:uid="{00000000-0005-0000-0000-0000E60B0000}"/>
    <cellStyle name="Normal 18 2 2 3 2 5" xfId="12450" xr:uid="{00000000-0005-0000-0000-0000E70B0000}"/>
    <cellStyle name="Normal 18 2 2 3 2 5 2" xfId="42772" xr:uid="{00000000-0005-0000-0000-0000E80B0000}"/>
    <cellStyle name="Normal 18 2 2 3 2 5 3" xfId="27548" xr:uid="{00000000-0005-0000-0000-0000E90B0000}"/>
    <cellStyle name="Normal 18 2 2 3 2 6" xfId="7429" xr:uid="{00000000-0005-0000-0000-0000EA0B0000}"/>
    <cellStyle name="Normal 18 2 2 3 2 6 2" xfId="37755" xr:uid="{00000000-0005-0000-0000-0000EB0B0000}"/>
    <cellStyle name="Normal 18 2 2 3 2 6 3" xfId="22531" xr:uid="{00000000-0005-0000-0000-0000EC0B0000}"/>
    <cellStyle name="Normal 18 2 2 3 2 7" xfId="32743" xr:uid="{00000000-0005-0000-0000-0000ED0B0000}"/>
    <cellStyle name="Normal 18 2 2 3 2 8" xfId="17518" xr:uid="{00000000-0005-0000-0000-0000EE0B0000}"/>
    <cellStyle name="Normal 18 2 2 3 3" xfId="2776" xr:uid="{00000000-0005-0000-0000-0000EF0B0000}"/>
    <cellStyle name="Normal 18 2 2 3 3 2" xfId="4466" xr:uid="{00000000-0005-0000-0000-0000F00B0000}"/>
    <cellStyle name="Normal 18 2 2 3 3 2 2" xfId="14539" xr:uid="{00000000-0005-0000-0000-0000F10B0000}"/>
    <cellStyle name="Normal 18 2 2 3 3 2 2 2" xfId="44861" xr:uid="{00000000-0005-0000-0000-0000F20B0000}"/>
    <cellStyle name="Normal 18 2 2 3 3 2 2 3" xfId="29637" xr:uid="{00000000-0005-0000-0000-0000F30B0000}"/>
    <cellStyle name="Normal 18 2 2 3 3 2 3" xfId="9519" xr:uid="{00000000-0005-0000-0000-0000F40B0000}"/>
    <cellStyle name="Normal 18 2 2 3 3 2 3 2" xfId="39844" xr:uid="{00000000-0005-0000-0000-0000F50B0000}"/>
    <cellStyle name="Normal 18 2 2 3 3 2 3 3" xfId="24620" xr:uid="{00000000-0005-0000-0000-0000F60B0000}"/>
    <cellStyle name="Normal 18 2 2 3 3 2 4" xfId="34831" xr:uid="{00000000-0005-0000-0000-0000F70B0000}"/>
    <cellStyle name="Normal 18 2 2 3 3 2 5" xfId="19607" xr:uid="{00000000-0005-0000-0000-0000F80B0000}"/>
    <cellStyle name="Normal 18 2 2 3 3 3" xfId="6158" xr:uid="{00000000-0005-0000-0000-0000F90B0000}"/>
    <cellStyle name="Normal 18 2 2 3 3 3 2" xfId="16210" xr:uid="{00000000-0005-0000-0000-0000FA0B0000}"/>
    <cellStyle name="Normal 18 2 2 3 3 3 2 2" xfId="46532" xr:uid="{00000000-0005-0000-0000-0000FB0B0000}"/>
    <cellStyle name="Normal 18 2 2 3 3 3 2 3" xfId="31308" xr:uid="{00000000-0005-0000-0000-0000FC0B0000}"/>
    <cellStyle name="Normal 18 2 2 3 3 3 3" xfId="11190" xr:uid="{00000000-0005-0000-0000-0000FD0B0000}"/>
    <cellStyle name="Normal 18 2 2 3 3 3 3 2" xfId="41515" xr:uid="{00000000-0005-0000-0000-0000FE0B0000}"/>
    <cellStyle name="Normal 18 2 2 3 3 3 3 3" xfId="26291" xr:uid="{00000000-0005-0000-0000-0000FF0B0000}"/>
    <cellStyle name="Normal 18 2 2 3 3 3 4" xfId="36502" xr:uid="{00000000-0005-0000-0000-0000000C0000}"/>
    <cellStyle name="Normal 18 2 2 3 3 3 5" xfId="21278" xr:uid="{00000000-0005-0000-0000-0000010C0000}"/>
    <cellStyle name="Normal 18 2 2 3 3 4" xfId="12868" xr:uid="{00000000-0005-0000-0000-0000020C0000}"/>
    <cellStyle name="Normal 18 2 2 3 3 4 2" xfId="43190" xr:uid="{00000000-0005-0000-0000-0000030C0000}"/>
    <cellStyle name="Normal 18 2 2 3 3 4 3" xfId="27966" xr:uid="{00000000-0005-0000-0000-0000040C0000}"/>
    <cellStyle name="Normal 18 2 2 3 3 5" xfId="7847" xr:uid="{00000000-0005-0000-0000-0000050C0000}"/>
    <cellStyle name="Normal 18 2 2 3 3 5 2" xfId="38173" xr:uid="{00000000-0005-0000-0000-0000060C0000}"/>
    <cellStyle name="Normal 18 2 2 3 3 5 3" xfId="22949" xr:uid="{00000000-0005-0000-0000-0000070C0000}"/>
    <cellStyle name="Normal 18 2 2 3 3 6" xfId="33161" xr:uid="{00000000-0005-0000-0000-0000080C0000}"/>
    <cellStyle name="Normal 18 2 2 3 3 7" xfId="17936" xr:uid="{00000000-0005-0000-0000-0000090C0000}"/>
    <cellStyle name="Normal 18 2 2 3 4" xfId="3629" xr:uid="{00000000-0005-0000-0000-00000A0C0000}"/>
    <cellStyle name="Normal 18 2 2 3 4 2" xfId="13703" xr:uid="{00000000-0005-0000-0000-00000B0C0000}"/>
    <cellStyle name="Normal 18 2 2 3 4 2 2" xfId="44025" xr:uid="{00000000-0005-0000-0000-00000C0C0000}"/>
    <cellStyle name="Normal 18 2 2 3 4 2 3" xfId="28801" xr:uid="{00000000-0005-0000-0000-00000D0C0000}"/>
    <cellStyle name="Normal 18 2 2 3 4 3" xfId="8683" xr:uid="{00000000-0005-0000-0000-00000E0C0000}"/>
    <cellStyle name="Normal 18 2 2 3 4 3 2" xfId="39008" xr:uid="{00000000-0005-0000-0000-00000F0C0000}"/>
    <cellStyle name="Normal 18 2 2 3 4 3 3" xfId="23784" xr:uid="{00000000-0005-0000-0000-0000100C0000}"/>
    <cellStyle name="Normal 18 2 2 3 4 4" xfId="33995" xr:uid="{00000000-0005-0000-0000-0000110C0000}"/>
    <cellStyle name="Normal 18 2 2 3 4 5" xfId="18771" xr:uid="{00000000-0005-0000-0000-0000120C0000}"/>
    <cellStyle name="Normal 18 2 2 3 5" xfId="5322" xr:uid="{00000000-0005-0000-0000-0000130C0000}"/>
    <cellStyle name="Normal 18 2 2 3 5 2" xfId="15374" xr:uid="{00000000-0005-0000-0000-0000140C0000}"/>
    <cellStyle name="Normal 18 2 2 3 5 2 2" xfId="45696" xr:uid="{00000000-0005-0000-0000-0000150C0000}"/>
    <cellStyle name="Normal 18 2 2 3 5 2 3" xfId="30472" xr:uid="{00000000-0005-0000-0000-0000160C0000}"/>
    <cellStyle name="Normal 18 2 2 3 5 3" xfId="10354" xr:uid="{00000000-0005-0000-0000-0000170C0000}"/>
    <cellStyle name="Normal 18 2 2 3 5 3 2" xfId="40679" xr:uid="{00000000-0005-0000-0000-0000180C0000}"/>
    <cellStyle name="Normal 18 2 2 3 5 3 3" xfId="25455" xr:uid="{00000000-0005-0000-0000-0000190C0000}"/>
    <cellStyle name="Normal 18 2 2 3 5 4" xfId="35666" xr:uid="{00000000-0005-0000-0000-00001A0C0000}"/>
    <cellStyle name="Normal 18 2 2 3 5 5" xfId="20442" xr:uid="{00000000-0005-0000-0000-00001B0C0000}"/>
    <cellStyle name="Normal 18 2 2 3 6" xfId="12032" xr:uid="{00000000-0005-0000-0000-00001C0C0000}"/>
    <cellStyle name="Normal 18 2 2 3 6 2" xfId="42354" xr:uid="{00000000-0005-0000-0000-00001D0C0000}"/>
    <cellStyle name="Normal 18 2 2 3 6 3" xfId="27130" xr:uid="{00000000-0005-0000-0000-00001E0C0000}"/>
    <cellStyle name="Normal 18 2 2 3 7" xfId="7011" xr:uid="{00000000-0005-0000-0000-00001F0C0000}"/>
    <cellStyle name="Normal 18 2 2 3 7 2" xfId="37337" xr:uid="{00000000-0005-0000-0000-0000200C0000}"/>
    <cellStyle name="Normal 18 2 2 3 7 3" xfId="22113" xr:uid="{00000000-0005-0000-0000-0000210C0000}"/>
    <cellStyle name="Normal 18 2 2 3 8" xfId="32325" xr:uid="{00000000-0005-0000-0000-0000220C0000}"/>
    <cellStyle name="Normal 18 2 2 3 9" xfId="17100" xr:uid="{00000000-0005-0000-0000-0000230C0000}"/>
    <cellStyle name="Normal 18 2 2 4" xfId="2147" xr:uid="{00000000-0005-0000-0000-0000240C0000}"/>
    <cellStyle name="Normal 18 2 2 4 2" xfId="2986" xr:uid="{00000000-0005-0000-0000-0000250C0000}"/>
    <cellStyle name="Normal 18 2 2 4 2 2" xfId="4676" xr:uid="{00000000-0005-0000-0000-0000260C0000}"/>
    <cellStyle name="Normal 18 2 2 4 2 2 2" xfId="14749" xr:uid="{00000000-0005-0000-0000-0000270C0000}"/>
    <cellStyle name="Normal 18 2 2 4 2 2 2 2" xfId="45071" xr:uid="{00000000-0005-0000-0000-0000280C0000}"/>
    <cellStyle name="Normal 18 2 2 4 2 2 2 3" xfId="29847" xr:uid="{00000000-0005-0000-0000-0000290C0000}"/>
    <cellStyle name="Normal 18 2 2 4 2 2 3" xfId="9729" xr:uid="{00000000-0005-0000-0000-00002A0C0000}"/>
    <cellStyle name="Normal 18 2 2 4 2 2 3 2" xfId="40054" xr:uid="{00000000-0005-0000-0000-00002B0C0000}"/>
    <cellStyle name="Normal 18 2 2 4 2 2 3 3" xfId="24830" xr:uid="{00000000-0005-0000-0000-00002C0C0000}"/>
    <cellStyle name="Normal 18 2 2 4 2 2 4" xfId="35041" xr:uid="{00000000-0005-0000-0000-00002D0C0000}"/>
    <cellStyle name="Normal 18 2 2 4 2 2 5" xfId="19817" xr:uid="{00000000-0005-0000-0000-00002E0C0000}"/>
    <cellStyle name="Normal 18 2 2 4 2 3" xfId="6368" xr:uid="{00000000-0005-0000-0000-00002F0C0000}"/>
    <cellStyle name="Normal 18 2 2 4 2 3 2" xfId="16420" xr:uid="{00000000-0005-0000-0000-0000300C0000}"/>
    <cellStyle name="Normal 18 2 2 4 2 3 2 2" xfId="46742" xr:uid="{00000000-0005-0000-0000-0000310C0000}"/>
    <cellStyle name="Normal 18 2 2 4 2 3 2 3" xfId="31518" xr:uid="{00000000-0005-0000-0000-0000320C0000}"/>
    <cellStyle name="Normal 18 2 2 4 2 3 3" xfId="11400" xr:uid="{00000000-0005-0000-0000-0000330C0000}"/>
    <cellStyle name="Normal 18 2 2 4 2 3 3 2" xfId="41725" xr:uid="{00000000-0005-0000-0000-0000340C0000}"/>
    <cellStyle name="Normal 18 2 2 4 2 3 3 3" xfId="26501" xr:uid="{00000000-0005-0000-0000-0000350C0000}"/>
    <cellStyle name="Normal 18 2 2 4 2 3 4" xfId="36712" xr:uid="{00000000-0005-0000-0000-0000360C0000}"/>
    <cellStyle name="Normal 18 2 2 4 2 3 5" xfId="21488" xr:uid="{00000000-0005-0000-0000-0000370C0000}"/>
    <cellStyle name="Normal 18 2 2 4 2 4" xfId="13078" xr:uid="{00000000-0005-0000-0000-0000380C0000}"/>
    <cellStyle name="Normal 18 2 2 4 2 4 2" xfId="43400" xr:uid="{00000000-0005-0000-0000-0000390C0000}"/>
    <cellStyle name="Normal 18 2 2 4 2 4 3" xfId="28176" xr:uid="{00000000-0005-0000-0000-00003A0C0000}"/>
    <cellStyle name="Normal 18 2 2 4 2 5" xfId="8057" xr:uid="{00000000-0005-0000-0000-00003B0C0000}"/>
    <cellStyle name="Normal 18 2 2 4 2 5 2" xfId="38383" xr:uid="{00000000-0005-0000-0000-00003C0C0000}"/>
    <cellStyle name="Normal 18 2 2 4 2 5 3" xfId="23159" xr:uid="{00000000-0005-0000-0000-00003D0C0000}"/>
    <cellStyle name="Normal 18 2 2 4 2 6" xfId="33371" xr:uid="{00000000-0005-0000-0000-00003E0C0000}"/>
    <cellStyle name="Normal 18 2 2 4 2 7" xfId="18146" xr:uid="{00000000-0005-0000-0000-00003F0C0000}"/>
    <cellStyle name="Normal 18 2 2 4 3" xfId="3839" xr:uid="{00000000-0005-0000-0000-0000400C0000}"/>
    <cellStyle name="Normal 18 2 2 4 3 2" xfId="13913" xr:uid="{00000000-0005-0000-0000-0000410C0000}"/>
    <cellStyle name="Normal 18 2 2 4 3 2 2" xfId="44235" xr:uid="{00000000-0005-0000-0000-0000420C0000}"/>
    <cellStyle name="Normal 18 2 2 4 3 2 3" xfId="29011" xr:uid="{00000000-0005-0000-0000-0000430C0000}"/>
    <cellStyle name="Normal 18 2 2 4 3 3" xfId="8893" xr:uid="{00000000-0005-0000-0000-0000440C0000}"/>
    <cellStyle name="Normal 18 2 2 4 3 3 2" xfId="39218" xr:uid="{00000000-0005-0000-0000-0000450C0000}"/>
    <cellStyle name="Normal 18 2 2 4 3 3 3" xfId="23994" xr:uid="{00000000-0005-0000-0000-0000460C0000}"/>
    <cellStyle name="Normal 18 2 2 4 3 4" xfId="34205" xr:uid="{00000000-0005-0000-0000-0000470C0000}"/>
    <cellStyle name="Normal 18 2 2 4 3 5" xfId="18981" xr:uid="{00000000-0005-0000-0000-0000480C0000}"/>
    <cellStyle name="Normal 18 2 2 4 4" xfId="5532" xr:uid="{00000000-0005-0000-0000-0000490C0000}"/>
    <cellStyle name="Normal 18 2 2 4 4 2" xfId="15584" xr:uid="{00000000-0005-0000-0000-00004A0C0000}"/>
    <cellStyle name="Normal 18 2 2 4 4 2 2" xfId="45906" xr:uid="{00000000-0005-0000-0000-00004B0C0000}"/>
    <cellStyle name="Normal 18 2 2 4 4 2 3" xfId="30682" xr:uid="{00000000-0005-0000-0000-00004C0C0000}"/>
    <cellStyle name="Normal 18 2 2 4 4 3" xfId="10564" xr:uid="{00000000-0005-0000-0000-00004D0C0000}"/>
    <cellStyle name="Normal 18 2 2 4 4 3 2" xfId="40889" xr:uid="{00000000-0005-0000-0000-00004E0C0000}"/>
    <cellStyle name="Normal 18 2 2 4 4 3 3" xfId="25665" xr:uid="{00000000-0005-0000-0000-00004F0C0000}"/>
    <cellStyle name="Normal 18 2 2 4 4 4" xfId="35876" xr:uid="{00000000-0005-0000-0000-0000500C0000}"/>
    <cellStyle name="Normal 18 2 2 4 4 5" xfId="20652" xr:uid="{00000000-0005-0000-0000-0000510C0000}"/>
    <cellStyle name="Normal 18 2 2 4 5" xfId="12242" xr:uid="{00000000-0005-0000-0000-0000520C0000}"/>
    <cellStyle name="Normal 18 2 2 4 5 2" xfId="42564" xr:uid="{00000000-0005-0000-0000-0000530C0000}"/>
    <cellStyle name="Normal 18 2 2 4 5 3" xfId="27340" xr:uid="{00000000-0005-0000-0000-0000540C0000}"/>
    <cellStyle name="Normal 18 2 2 4 6" xfId="7221" xr:uid="{00000000-0005-0000-0000-0000550C0000}"/>
    <cellStyle name="Normal 18 2 2 4 6 2" xfId="37547" xr:uid="{00000000-0005-0000-0000-0000560C0000}"/>
    <cellStyle name="Normal 18 2 2 4 6 3" xfId="22323" xr:uid="{00000000-0005-0000-0000-0000570C0000}"/>
    <cellStyle name="Normal 18 2 2 4 7" xfId="32535" xr:uid="{00000000-0005-0000-0000-0000580C0000}"/>
    <cellStyle name="Normal 18 2 2 4 8" xfId="17310" xr:uid="{00000000-0005-0000-0000-0000590C0000}"/>
    <cellStyle name="Normal 18 2 2 5" xfId="2568" xr:uid="{00000000-0005-0000-0000-00005A0C0000}"/>
    <cellStyle name="Normal 18 2 2 5 2" xfId="4258" xr:uid="{00000000-0005-0000-0000-00005B0C0000}"/>
    <cellStyle name="Normal 18 2 2 5 2 2" xfId="14331" xr:uid="{00000000-0005-0000-0000-00005C0C0000}"/>
    <cellStyle name="Normal 18 2 2 5 2 2 2" xfId="44653" xr:uid="{00000000-0005-0000-0000-00005D0C0000}"/>
    <cellStyle name="Normal 18 2 2 5 2 2 3" xfId="29429" xr:uid="{00000000-0005-0000-0000-00005E0C0000}"/>
    <cellStyle name="Normal 18 2 2 5 2 3" xfId="9311" xr:uid="{00000000-0005-0000-0000-00005F0C0000}"/>
    <cellStyle name="Normal 18 2 2 5 2 3 2" xfId="39636" xr:uid="{00000000-0005-0000-0000-0000600C0000}"/>
    <cellStyle name="Normal 18 2 2 5 2 3 3" xfId="24412" xr:uid="{00000000-0005-0000-0000-0000610C0000}"/>
    <cellStyle name="Normal 18 2 2 5 2 4" xfId="34623" xr:uid="{00000000-0005-0000-0000-0000620C0000}"/>
    <cellStyle name="Normal 18 2 2 5 2 5" xfId="19399" xr:uid="{00000000-0005-0000-0000-0000630C0000}"/>
    <cellStyle name="Normal 18 2 2 5 3" xfId="5950" xr:uid="{00000000-0005-0000-0000-0000640C0000}"/>
    <cellStyle name="Normal 18 2 2 5 3 2" xfId="16002" xr:uid="{00000000-0005-0000-0000-0000650C0000}"/>
    <cellStyle name="Normal 18 2 2 5 3 2 2" xfId="46324" xr:uid="{00000000-0005-0000-0000-0000660C0000}"/>
    <cellStyle name="Normal 18 2 2 5 3 2 3" xfId="31100" xr:uid="{00000000-0005-0000-0000-0000670C0000}"/>
    <cellStyle name="Normal 18 2 2 5 3 3" xfId="10982" xr:uid="{00000000-0005-0000-0000-0000680C0000}"/>
    <cellStyle name="Normal 18 2 2 5 3 3 2" xfId="41307" xr:uid="{00000000-0005-0000-0000-0000690C0000}"/>
    <cellStyle name="Normal 18 2 2 5 3 3 3" xfId="26083" xr:uid="{00000000-0005-0000-0000-00006A0C0000}"/>
    <cellStyle name="Normal 18 2 2 5 3 4" xfId="36294" xr:uid="{00000000-0005-0000-0000-00006B0C0000}"/>
    <cellStyle name="Normal 18 2 2 5 3 5" xfId="21070" xr:uid="{00000000-0005-0000-0000-00006C0C0000}"/>
    <cellStyle name="Normal 18 2 2 5 4" xfId="12660" xr:uid="{00000000-0005-0000-0000-00006D0C0000}"/>
    <cellStyle name="Normal 18 2 2 5 4 2" xfId="42982" xr:uid="{00000000-0005-0000-0000-00006E0C0000}"/>
    <cellStyle name="Normal 18 2 2 5 4 3" xfId="27758" xr:uid="{00000000-0005-0000-0000-00006F0C0000}"/>
    <cellStyle name="Normal 18 2 2 5 5" xfId="7639" xr:uid="{00000000-0005-0000-0000-0000700C0000}"/>
    <cellStyle name="Normal 18 2 2 5 5 2" xfId="37965" xr:uid="{00000000-0005-0000-0000-0000710C0000}"/>
    <cellStyle name="Normal 18 2 2 5 5 3" xfId="22741" xr:uid="{00000000-0005-0000-0000-0000720C0000}"/>
    <cellStyle name="Normal 18 2 2 5 6" xfId="32953" xr:uid="{00000000-0005-0000-0000-0000730C0000}"/>
    <cellStyle name="Normal 18 2 2 5 7" xfId="17728" xr:uid="{00000000-0005-0000-0000-0000740C0000}"/>
    <cellStyle name="Normal 18 2 2 6" xfId="3421" xr:uid="{00000000-0005-0000-0000-0000750C0000}"/>
    <cellStyle name="Normal 18 2 2 6 2" xfId="13495" xr:uid="{00000000-0005-0000-0000-0000760C0000}"/>
    <cellStyle name="Normal 18 2 2 6 2 2" xfId="43817" xr:uid="{00000000-0005-0000-0000-0000770C0000}"/>
    <cellStyle name="Normal 18 2 2 6 2 3" xfId="28593" xr:uid="{00000000-0005-0000-0000-0000780C0000}"/>
    <cellStyle name="Normal 18 2 2 6 3" xfId="8475" xr:uid="{00000000-0005-0000-0000-0000790C0000}"/>
    <cellStyle name="Normal 18 2 2 6 3 2" xfId="38800" xr:uid="{00000000-0005-0000-0000-00007A0C0000}"/>
    <cellStyle name="Normal 18 2 2 6 3 3" xfId="23576" xr:uid="{00000000-0005-0000-0000-00007B0C0000}"/>
    <cellStyle name="Normal 18 2 2 6 4" xfId="33787" xr:uid="{00000000-0005-0000-0000-00007C0C0000}"/>
    <cellStyle name="Normal 18 2 2 6 5" xfId="18563" xr:uid="{00000000-0005-0000-0000-00007D0C0000}"/>
    <cellStyle name="Normal 18 2 2 7" xfId="5114" xr:uid="{00000000-0005-0000-0000-00007E0C0000}"/>
    <cellStyle name="Normal 18 2 2 7 2" xfId="15166" xr:uid="{00000000-0005-0000-0000-00007F0C0000}"/>
    <cellStyle name="Normal 18 2 2 7 2 2" xfId="45488" xr:uid="{00000000-0005-0000-0000-0000800C0000}"/>
    <cellStyle name="Normal 18 2 2 7 2 3" xfId="30264" xr:uid="{00000000-0005-0000-0000-0000810C0000}"/>
    <cellStyle name="Normal 18 2 2 7 3" xfId="10146" xr:uid="{00000000-0005-0000-0000-0000820C0000}"/>
    <cellStyle name="Normal 18 2 2 7 3 2" xfId="40471" xr:uid="{00000000-0005-0000-0000-0000830C0000}"/>
    <cellStyle name="Normal 18 2 2 7 3 3" xfId="25247" xr:uid="{00000000-0005-0000-0000-0000840C0000}"/>
    <cellStyle name="Normal 18 2 2 7 4" xfId="35458" xr:uid="{00000000-0005-0000-0000-0000850C0000}"/>
    <cellStyle name="Normal 18 2 2 7 5" xfId="20234" xr:uid="{00000000-0005-0000-0000-0000860C0000}"/>
    <cellStyle name="Normal 18 2 2 8" xfId="11824" xr:uid="{00000000-0005-0000-0000-0000870C0000}"/>
    <cellStyle name="Normal 18 2 2 8 2" xfId="42146" xr:uid="{00000000-0005-0000-0000-0000880C0000}"/>
    <cellStyle name="Normal 18 2 2 8 3" xfId="26922" xr:uid="{00000000-0005-0000-0000-0000890C0000}"/>
    <cellStyle name="Normal 18 2 2 9" xfId="6803" xr:uid="{00000000-0005-0000-0000-00008A0C0000}"/>
    <cellStyle name="Normal 18 2 2 9 2" xfId="37129" xr:uid="{00000000-0005-0000-0000-00008B0C0000}"/>
    <cellStyle name="Normal 18 2 2 9 3" xfId="21905" xr:uid="{00000000-0005-0000-0000-00008C0C0000}"/>
    <cellStyle name="Normal 18 2 3" xfId="1767" xr:uid="{00000000-0005-0000-0000-00008D0C0000}"/>
    <cellStyle name="Normal 18 2 3 10" xfId="16944" xr:uid="{00000000-0005-0000-0000-00008E0C0000}"/>
    <cellStyle name="Normal 18 2 3 2" xfId="1986" xr:uid="{00000000-0005-0000-0000-00008F0C0000}"/>
    <cellStyle name="Normal 18 2 3 2 2" xfId="2407" xr:uid="{00000000-0005-0000-0000-0000900C0000}"/>
    <cellStyle name="Normal 18 2 3 2 2 2" xfId="3246" xr:uid="{00000000-0005-0000-0000-0000910C0000}"/>
    <cellStyle name="Normal 18 2 3 2 2 2 2" xfId="4936" xr:uid="{00000000-0005-0000-0000-0000920C0000}"/>
    <cellStyle name="Normal 18 2 3 2 2 2 2 2" xfId="15009" xr:uid="{00000000-0005-0000-0000-0000930C0000}"/>
    <cellStyle name="Normal 18 2 3 2 2 2 2 2 2" xfId="45331" xr:uid="{00000000-0005-0000-0000-0000940C0000}"/>
    <cellStyle name="Normal 18 2 3 2 2 2 2 2 3" xfId="30107" xr:uid="{00000000-0005-0000-0000-0000950C0000}"/>
    <cellStyle name="Normal 18 2 3 2 2 2 2 3" xfId="9989" xr:uid="{00000000-0005-0000-0000-0000960C0000}"/>
    <cellStyle name="Normal 18 2 3 2 2 2 2 3 2" xfId="40314" xr:uid="{00000000-0005-0000-0000-0000970C0000}"/>
    <cellStyle name="Normal 18 2 3 2 2 2 2 3 3" xfId="25090" xr:uid="{00000000-0005-0000-0000-0000980C0000}"/>
    <cellStyle name="Normal 18 2 3 2 2 2 2 4" xfId="35301" xr:uid="{00000000-0005-0000-0000-0000990C0000}"/>
    <cellStyle name="Normal 18 2 3 2 2 2 2 5" xfId="20077" xr:uid="{00000000-0005-0000-0000-00009A0C0000}"/>
    <cellStyle name="Normal 18 2 3 2 2 2 3" xfId="6628" xr:uid="{00000000-0005-0000-0000-00009B0C0000}"/>
    <cellStyle name="Normal 18 2 3 2 2 2 3 2" xfId="16680" xr:uid="{00000000-0005-0000-0000-00009C0C0000}"/>
    <cellStyle name="Normal 18 2 3 2 2 2 3 2 2" xfId="47002" xr:uid="{00000000-0005-0000-0000-00009D0C0000}"/>
    <cellStyle name="Normal 18 2 3 2 2 2 3 2 3" xfId="31778" xr:uid="{00000000-0005-0000-0000-00009E0C0000}"/>
    <cellStyle name="Normal 18 2 3 2 2 2 3 3" xfId="11660" xr:uid="{00000000-0005-0000-0000-00009F0C0000}"/>
    <cellStyle name="Normal 18 2 3 2 2 2 3 3 2" xfId="41985" xr:uid="{00000000-0005-0000-0000-0000A00C0000}"/>
    <cellStyle name="Normal 18 2 3 2 2 2 3 3 3" xfId="26761" xr:uid="{00000000-0005-0000-0000-0000A10C0000}"/>
    <cellStyle name="Normal 18 2 3 2 2 2 3 4" xfId="36972" xr:uid="{00000000-0005-0000-0000-0000A20C0000}"/>
    <cellStyle name="Normal 18 2 3 2 2 2 3 5" xfId="21748" xr:uid="{00000000-0005-0000-0000-0000A30C0000}"/>
    <cellStyle name="Normal 18 2 3 2 2 2 4" xfId="13338" xr:uid="{00000000-0005-0000-0000-0000A40C0000}"/>
    <cellStyle name="Normal 18 2 3 2 2 2 4 2" xfId="43660" xr:uid="{00000000-0005-0000-0000-0000A50C0000}"/>
    <cellStyle name="Normal 18 2 3 2 2 2 4 3" xfId="28436" xr:uid="{00000000-0005-0000-0000-0000A60C0000}"/>
    <cellStyle name="Normal 18 2 3 2 2 2 5" xfId="8317" xr:uid="{00000000-0005-0000-0000-0000A70C0000}"/>
    <cellStyle name="Normal 18 2 3 2 2 2 5 2" xfId="38643" xr:uid="{00000000-0005-0000-0000-0000A80C0000}"/>
    <cellStyle name="Normal 18 2 3 2 2 2 5 3" xfId="23419" xr:uid="{00000000-0005-0000-0000-0000A90C0000}"/>
    <cellStyle name="Normal 18 2 3 2 2 2 6" xfId="33631" xr:uid="{00000000-0005-0000-0000-0000AA0C0000}"/>
    <cellStyle name="Normal 18 2 3 2 2 2 7" xfId="18406" xr:uid="{00000000-0005-0000-0000-0000AB0C0000}"/>
    <cellStyle name="Normal 18 2 3 2 2 3" xfId="4099" xr:uid="{00000000-0005-0000-0000-0000AC0C0000}"/>
    <cellStyle name="Normal 18 2 3 2 2 3 2" xfId="14173" xr:uid="{00000000-0005-0000-0000-0000AD0C0000}"/>
    <cellStyle name="Normal 18 2 3 2 2 3 2 2" xfId="44495" xr:uid="{00000000-0005-0000-0000-0000AE0C0000}"/>
    <cellStyle name="Normal 18 2 3 2 2 3 2 3" xfId="29271" xr:uid="{00000000-0005-0000-0000-0000AF0C0000}"/>
    <cellStyle name="Normal 18 2 3 2 2 3 3" xfId="9153" xr:uid="{00000000-0005-0000-0000-0000B00C0000}"/>
    <cellStyle name="Normal 18 2 3 2 2 3 3 2" xfId="39478" xr:uid="{00000000-0005-0000-0000-0000B10C0000}"/>
    <cellStyle name="Normal 18 2 3 2 2 3 3 3" xfId="24254" xr:uid="{00000000-0005-0000-0000-0000B20C0000}"/>
    <cellStyle name="Normal 18 2 3 2 2 3 4" xfId="34465" xr:uid="{00000000-0005-0000-0000-0000B30C0000}"/>
    <cellStyle name="Normal 18 2 3 2 2 3 5" xfId="19241" xr:uid="{00000000-0005-0000-0000-0000B40C0000}"/>
    <cellStyle name="Normal 18 2 3 2 2 4" xfId="5792" xr:uid="{00000000-0005-0000-0000-0000B50C0000}"/>
    <cellStyle name="Normal 18 2 3 2 2 4 2" xfId="15844" xr:uid="{00000000-0005-0000-0000-0000B60C0000}"/>
    <cellStyle name="Normal 18 2 3 2 2 4 2 2" xfId="46166" xr:uid="{00000000-0005-0000-0000-0000B70C0000}"/>
    <cellStyle name="Normal 18 2 3 2 2 4 2 3" xfId="30942" xr:uid="{00000000-0005-0000-0000-0000B80C0000}"/>
    <cellStyle name="Normal 18 2 3 2 2 4 3" xfId="10824" xr:uid="{00000000-0005-0000-0000-0000B90C0000}"/>
    <cellStyle name="Normal 18 2 3 2 2 4 3 2" xfId="41149" xr:uid="{00000000-0005-0000-0000-0000BA0C0000}"/>
    <cellStyle name="Normal 18 2 3 2 2 4 3 3" xfId="25925" xr:uid="{00000000-0005-0000-0000-0000BB0C0000}"/>
    <cellStyle name="Normal 18 2 3 2 2 4 4" xfId="36136" xr:uid="{00000000-0005-0000-0000-0000BC0C0000}"/>
    <cellStyle name="Normal 18 2 3 2 2 4 5" xfId="20912" xr:uid="{00000000-0005-0000-0000-0000BD0C0000}"/>
    <cellStyle name="Normal 18 2 3 2 2 5" xfId="12502" xr:uid="{00000000-0005-0000-0000-0000BE0C0000}"/>
    <cellStyle name="Normal 18 2 3 2 2 5 2" xfId="42824" xr:uid="{00000000-0005-0000-0000-0000BF0C0000}"/>
    <cellStyle name="Normal 18 2 3 2 2 5 3" xfId="27600" xr:uid="{00000000-0005-0000-0000-0000C00C0000}"/>
    <cellStyle name="Normal 18 2 3 2 2 6" xfId="7481" xr:uid="{00000000-0005-0000-0000-0000C10C0000}"/>
    <cellStyle name="Normal 18 2 3 2 2 6 2" xfId="37807" xr:uid="{00000000-0005-0000-0000-0000C20C0000}"/>
    <cellStyle name="Normal 18 2 3 2 2 6 3" xfId="22583" xr:uid="{00000000-0005-0000-0000-0000C30C0000}"/>
    <cellStyle name="Normal 18 2 3 2 2 7" xfId="32795" xr:uid="{00000000-0005-0000-0000-0000C40C0000}"/>
    <cellStyle name="Normal 18 2 3 2 2 8" xfId="17570" xr:uid="{00000000-0005-0000-0000-0000C50C0000}"/>
    <cellStyle name="Normal 18 2 3 2 3" xfId="2828" xr:uid="{00000000-0005-0000-0000-0000C60C0000}"/>
    <cellStyle name="Normal 18 2 3 2 3 2" xfId="4518" xr:uid="{00000000-0005-0000-0000-0000C70C0000}"/>
    <cellStyle name="Normal 18 2 3 2 3 2 2" xfId="14591" xr:uid="{00000000-0005-0000-0000-0000C80C0000}"/>
    <cellStyle name="Normal 18 2 3 2 3 2 2 2" xfId="44913" xr:uid="{00000000-0005-0000-0000-0000C90C0000}"/>
    <cellStyle name="Normal 18 2 3 2 3 2 2 3" xfId="29689" xr:uid="{00000000-0005-0000-0000-0000CA0C0000}"/>
    <cellStyle name="Normal 18 2 3 2 3 2 3" xfId="9571" xr:uid="{00000000-0005-0000-0000-0000CB0C0000}"/>
    <cellStyle name="Normal 18 2 3 2 3 2 3 2" xfId="39896" xr:uid="{00000000-0005-0000-0000-0000CC0C0000}"/>
    <cellStyle name="Normal 18 2 3 2 3 2 3 3" xfId="24672" xr:uid="{00000000-0005-0000-0000-0000CD0C0000}"/>
    <cellStyle name="Normal 18 2 3 2 3 2 4" xfId="34883" xr:uid="{00000000-0005-0000-0000-0000CE0C0000}"/>
    <cellStyle name="Normal 18 2 3 2 3 2 5" xfId="19659" xr:uid="{00000000-0005-0000-0000-0000CF0C0000}"/>
    <cellStyle name="Normal 18 2 3 2 3 3" xfId="6210" xr:uid="{00000000-0005-0000-0000-0000D00C0000}"/>
    <cellStyle name="Normal 18 2 3 2 3 3 2" xfId="16262" xr:uid="{00000000-0005-0000-0000-0000D10C0000}"/>
    <cellStyle name="Normal 18 2 3 2 3 3 2 2" xfId="46584" xr:uid="{00000000-0005-0000-0000-0000D20C0000}"/>
    <cellStyle name="Normal 18 2 3 2 3 3 2 3" xfId="31360" xr:uid="{00000000-0005-0000-0000-0000D30C0000}"/>
    <cellStyle name="Normal 18 2 3 2 3 3 3" xfId="11242" xr:uid="{00000000-0005-0000-0000-0000D40C0000}"/>
    <cellStyle name="Normal 18 2 3 2 3 3 3 2" xfId="41567" xr:uid="{00000000-0005-0000-0000-0000D50C0000}"/>
    <cellStyle name="Normal 18 2 3 2 3 3 3 3" xfId="26343" xr:uid="{00000000-0005-0000-0000-0000D60C0000}"/>
    <cellStyle name="Normal 18 2 3 2 3 3 4" xfId="36554" xr:uid="{00000000-0005-0000-0000-0000D70C0000}"/>
    <cellStyle name="Normal 18 2 3 2 3 3 5" xfId="21330" xr:uid="{00000000-0005-0000-0000-0000D80C0000}"/>
    <cellStyle name="Normal 18 2 3 2 3 4" xfId="12920" xr:uid="{00000000-0005-0000-0000-0000D90C0000}"/>
    <cellStyle name="Normal 18 2 3 2 3 4 2" xfId="43242" xr:uid="{00000000-0005-0000-0000-0000DA0C0000}"/>
    <cellStyle name="Normal 18 2 3 2 3 4 3" xfId="28018" xr:uid="{00000000-0005-0000-0000-0000DB0C0000}"/>
    <cellStyle name="Normal 18 2 3 2 3 5" xfId="7899" xr:uid="{00000000-0005-0000-0000-0000DC0C0000}"/>
    <cellStyle name="Normal 18 2 3 2 3 5 2" xfId="38225" xr:uid="{00000000-0005-0000-0000-0000DD0C0000}"/>
    <cellStyle name="Normal 18 2 3 2 3 5 3" xfId="23001" xr:uid="{00000000-0005-0000-0000-0000DE0C0000}"/>
    <cellStyle name="Normal 18 2 3 2 3 6" xfId="33213" xr:uid="{00000000-0005-0000-0000-0000DF0C0000}"/>
    <cellStyle name="Normal 18 2 3 2 3 7" xfId="17988" xr:uid="{00000000-0005-0000-0000-0000E00C0000}"/>
    <cellStyle name="Normal 18 2 3 2 4" xfId="3681" xr:uid="{00000000-0005-0000-0000-0000E10C0000}"/>
    <cellStyle name="Normal 18 2 3 2 4 2" xfId="13755" xr:uid="{00000000-0005-0000-0000-0000E20C0000}"/>
    <cellStyle name="Normal 18 2 3 2 4 2 2" xfId="44077" xr:uid="{00000000-0005-0000-0000-0000E30C0000}"/>
    <cellStyle name="Normal 18 2 3 2 4 2 3" xfId="28853" xr:uid="{00000000-0005-0000-0000-0000E40C0000}"/>
    <cellStyle name="Normal 18 2 3 2 4 3" xfId="8735" xr:uid="{00000000-0005-0000-0000-0000E50C0000}"/>
    <cellStyle name="Normal 18 2 3 2 4 3 2" xfId="39060" xr:uid="{00000000-0005-0000-0000-0000E60C0000}"/>
    <cellStyle name="Normal 18 2 3 2 4 3 3" xfId="23836" xr:uid="{00000000-0005-0000-0000-0000E70C0000}"/>
    <cellStyle name="Normal 18 2 3 2 4 4" xfId="34047" xr:uid="{00000000-0005-0000-0000-0000E80C0000}"/>
    <cellStyle name="Normal 18 2 3 2 4 5" xfId="18823" xr:uid="{00000000-0005-0000-0000-0000E90C0000}"/>
    <cellStyle name="Normal 18 2 3 2 5" xfId="5374" xr:uid="{00000000-0005-0000-0000-0000EA0C0000}"/>
    <cellStyle name="Normal 18 2 3 2 5 2" xfId="15426" xr:uid="{00000000-0005-0000-0000-0000EB0C0000}"/>
    <cellStyle name="Normal 18 2 3 2 5 2 2" xfId="45748" xr:uid="{00000000-0005-0000-0000-0000EC0C0000}"/>
    <cellStyle name="Normal 18 2 3 2 5 2 3" xfId="30524" xr:uid="{00000000-0005-0000-0000-0000ED0C0000}"/>
    <cellStyle name="Normal 18 2 3 2 5 3" xfId="10406" xr:uid="{00000000-0005-0000-0000-0000EE0C0000}"/>
    <cellStyle name="Normal 18 2 3 2 5 3 2" xfId="40731" xr:uid="{00000000-0005-0000-0000-0000EF0C0000}"/>
    <cellStyle name="Normal 18 2 3 2 5 3 3" xfId="25507" xr:uid="{00000000-0005-0000-0000-0000F00C0000}"/>
    <cellStyle name="Normal 18 2 3 2 5 4" xfId="35718" xr:uid="{00000000-0005-0000-0000-0000F10C0000}"/>
    <cellStyle name="Normal 18 2 3 2 5 5" xfId="20494" xr:uid="{00000000-0005-0000-0000-0000F20C0000}"/>
    <cellStyle name="Normal 18 2 3 2 6" xfId="12084" xr:uid="{00000000-0005-0000-0000-0000F30C0000}"/>
    <cellStyle name="Normal 18 2 3 2 6 2" xfId="42406" xr:uid="{00000000-0005-0000-0000-0000F40C0000}"/>
    <cellStyle name="Normal 18 2 3 2 6 3" xfId="27182" xr:uid="{00000000-0005-0000-0000-0000F50C0000}"/>
    <cellStyle name="Normal 18 2 3 2 7" xfId="7063" xr:uid="{00000000-0005-0000-0000-0000F60C0000}"/>
    <cellStyle name="Normal 18 2 3 2 7 2" xfId="37389" xr:uid="{00000000-0005-0000-0000-0000F70C0000}"/>
    <cellStyle name="Normal 18 2 3 2 7 3" xfId="22165" xr:uid="{00000000-0005-0000-0000-0000F80C0000}"/>
    <cellStyle name="Normal 18 2 3 2 8" xfId="32377" xr:uid="{00000000-0005-0000-0000-0000F90C0000}"/>
    <cellStyle name="Normal 18 2 3 2 9" xfId="17152" xr:uid="{00000000-0005-0000-0000-0000FA0C0000}"/>
    <cellStyle name="Normal 18 2 3 3" xfId="2199" xr:uid="{00000000-0005-0000-0000-0000FB0C0000}"/>
    <cellStyle name="Normal 18 2 3 3 2" xfId="3038" xr:uid="{00000000-0005-0000-0000-0000FC0C0000}"/>
    <cellStyle name="Normal 18 2 3 3 2 2" xfId="4728" xr:uid="{00000000-0005-0000-0000-0000FD0C0000}"/>
    <cellStyle name="Normal 18 2 3 3 2 2 2" xfId="14801" xr:uid="{00000000-0005-0000-0000-0000FE0C0000}"/>
    <cellStyle name="Normal 18 2 3 3 2 2 2 2" xfId="45123" xr:uid="{00000000-0005-0000-0000-0000FF0C0000}"/>
    <cellStyle name="Normal 18 2 3 3 2 2 2 3" xfId="29899" xr:uid="{00000000-0005-0000-0000-0000000D0000}"/>
    <cellStyle name="Normal 18 2 3 3 2 2 3" xfId="9781" xr:uid="{00000000-0005-0000-0000-0000010D0000}"/>
    <cellStyle name="Normal 18 2 3 3 2 2 3 2" xfId="40106" xr:uid="{00000000-0005-0000-0000-0000020D0000}"/>
    <cellStyle name="Normal 18 2 3 3 2 2 3 3" xfId="24882" xr:uid="{00000000-0005-0000-0000-0000030D0000}"/>
    <cellStyle name="Normal 18 2 3 3 2 2 4" xfId="35093" xr:uid="{00000000-0005-0000-0000-0000040D0000}"/>
    <cellStyle name="Normal 18 2 3 3 2 2 5" xfId="19869" xr:uid="{00000000-0005-0000-0000-0000050D0000}"/>
    <cellStyle name="Normal 18 2 3 3 2 3" xfId="6420" xr:uid="{00000000-0005-0000-0000-0000060D0000}"/>
    <cellStyle name="Normal 18 2 3 3 2 3 2" xfId="16472" xr:uid="{00000000-0005-0000-0000-0000070D0000}"/>
    <cellStyle name="Normal 18 2 3 3 2 3 2 2" xfId="46794" xr:uid="{00000000-0005-0000-0000-0000080D0000}"/>
    <cellStyle name="Normal 18 2 3 3 2 3 2 3" xfId="31570" xr:uid="{00000000-0005-0000-0000-0000090D0000}"/>
    <cellStyle name="Normal 18 2 3 3 2 3 3" xfId="11452" xr:uid="{00000000-0005-0000-0000-00000A0D0000}"/>
    <cellStyle name="Normal 18 2 3 3 2 3 3 2" xfId="41777" xr:uid="{00000000-0005-0000-0000-00000B0D0000}"/>
    <cellStyle name="Normal 18 2 3 3 2 3 3 3" xfId="26553" xr:uid="{00000000-0005-0000-0000-00000C0D0000}"/>
    <cellStyle name="Normal 18 2 3 3 2 3 4" xfId="36764" xr:uid="{00000000-0005-0000-0000-00000D0D0000}"/>
    <cellStyle name="Normal 18 2 3 3 2 3 5" xfId="21540" xr:uid="{00000000-0005-0000-0000-00000E0D0000}"/>
    <cellStyle name="Normal 18 2 3 3 2 4" xfId="13130" xr:uid="{00000000-0005-0000-0000-00000F0D0000}"/>
    <cellStyle name="Normal 18 2 3 3 2 4 2" xfId="43452" xr:uid="{00000000-0005-0000-0000-0000100D0000}"/>
    <cellStyle name="Normal 18 2 3 3 2 4 3" xfId="28228" xr:uid="{00000000-0005-0000-0000-0000110D0000}"/>
    <cellStyle name="Normal 18 2 3 3 2 5" xfId="8109" xr:uid="{00000000-0005-0000-0000-0000120D0000}"/>
    <cellStyle name="Normal 18 2 3 3 2 5 2" xfId="38435" xr:uid="{00000000-0005-0000-0000-0000130D0000}"/>
    <cellStyle name="Normal 18 2 3 3 2 5 3" xfId="23211" xr:uid="{00000000-0005-0000-0000-0000140D0000}"/>
    <cellStyle name="Normal 18 2 3 3 2 6" xfId="33423" xr:uid="{00000000-0005-0000-0000-0000150D0000}"/>
    <cellStyle name="Normal 18 2 3 3 2 7" xfId="18198" xr:uid="{00000000-0005-0000-0000-0000160D0000}"/>
    <cellStyle name="Normal 18 2 3 3 3" xfId="3891" xr:uid="{00000000-0005-0000-0000-0000170D0000}"/>
    <cellStyle name="Normal 18 2 3 3 3 2" xfId="13965" xr:uid="{00000000-0005-0000-0000-0000180D0000}"/>
    <cellStyle name="Normal 18 2 3 3 3 2 2" xfId="44287" xr:uid="{00000000-0005-0000-0000-0000190D0000}"/>
    <cellStyle name="Normal 18 2 3 3 3 2 3" xfId="29063" xr:uid="{00000000-0005-0000-0000-00001A0D0000}"/>
    <cellStyle name="Normal 18 2 3 3 3 3" xfId="8945" xr:uid="{00000000-0005-0000-0000-00001B0D0000}"/>
    <cellStyle name="Normal 18 2 3 3 3 3 2" xfId="39270" xr:uid="{00000000-0005-0000-0000-00001C0D0000}"/>
    <cellStyle name="Normal 18 2 3 3 3 3 3" xfId="24046" xr:uid="{00000000-0005-0000-0000-00001D0D0000}"/>
    <cellStyle name="Normal 18 2 3 3 3 4" xfId="34257" xr:uid="{00000000-0005-0000-0000-00001E0D0000}"/>
    <cellStyle name="Normal 18 2 3 3 3 5" xfId="19033" xr:uid="{00000000-0005-0000-0000-00001F0D0000}"/>
    <cellStyle name="Normal 18 2 3 3 4" xfId="5584" xr:uid="{00000000-0005-0000-0000-0000200D0000}"/>
    <cellStyle name="Normal 18 2 3 3 4 2" xfId="15636" xr:uid="{00000000-0005-0000-0000-0000210D0000}"/>
    <cellStyle name="Normal 18 2 3 3 4 2 2" xfId="45958" xr:uid="{00000000-0005-0000-0000-0000220D0000}"/>
    <cellStyle name="Normal 18 2 3 3 4 2 3" xfId="30734" xr:uid="{00000000-0005-0000-0000-0000230D0000}"/>
    <cellStyle name="Normal 18 2 3 3 4 3" xfId="10616" xr:uid="{00000000-0005-0000-0000-0000240D0000}"/>
    <cellStyle name="Normal 18 2 3 3 4 3 2" xfId="40941" xr:uid="{00000000-0005-0000-0000-0000250D0000}"/>
    <cellStyle name="Normal 18 2 3 3 4 3 3" xfId="25717" xr:uid="{00000000-0005-0000-0000-0000260D0000}"/>
    <cellStyle name="Normal 18 2 3 3 4 4" xfId="35928" xr:uid="{00000000-0005-0000-0000-0000270D0000}"/>
    <cellStyle name="Normal 18 2 3 3 4 5" xfId="20704" xr:uid="{00000000-0005-0000-0000-0000280D0000}"/>
    <cellStyle name="Normal 18 2 3 3 5" xfId="12294" xr:uid="{00000000-0005-0000-0000-0000290D0000}"/>
    <cellStyle name="Normal 18 2 3 3 5 2" xfId="42616" xr:uid="{00000000-0005-0000-0000-00002A0D0000}"/>
    <cellStyle name="Normal 18 2 3 3 5 3" xfId="27392" xr:uid="{00000000-0005-0000-0000-00002B0D0000}"/>
    <cellStyle name="Normal 18 2 3 3 6" xfId="7273" xr:uid="{00000000-0005-0000-0000-00002C0D0000}"/>
    <cellStyle name="Normal 18 2 3 3 6 2" xfId="37599" xr:uid="{00000000-0005-0000-0000-00002D0D0000}"/>
    <cellStyle name="Normal 18 2 3 3 6 3" xfId="22375" xr:uid="{00000000-0005-0000-0000-00002E0D0000}"/>
    <cellStyle name="Normal 18 2 3 3 7" xfId="32587" xr:uid="{00000000-0005-0000-0000-00002F0D0000}"/>
    <cellStyle name="Normal 18 2 3 3 8" xfId="17362" xr:uid="{00000000-0005-0000-0000-0000300D0000}"/>
    <cellStyle name="Normal 18 2 3 4" xfId="2620" xr:uid="{00000000-0005-0000-0000-0000310D0000}"/>
    <cellStyle name="Normal 18 2 3 4 2" xfId="4310" xr:uid="{00000000-0005-0000-0000-0000320D0000}"/>
    <cellStyle name="Normal 18 2 3 4 2 2" xfId="14383" xr:uid="{00000000-0005-0000-0000-0000330D0000}"/>
    <cellStyle name="Normal 18 2 3 4 2 2 2" xfId="44705" xr:uid="{00000000-0005-0000-0000-0000340D0000}"/>
    <cellStyle name="Normal 18 2 3 4 2 2 3" xfId="29481" xr:uid="{00000000-0005-0000-0000-0000350D0000}"/>
    <cellStyle name="Normal 18 2 3 4 2 3" xfId="9363" xr:uid="{00000000-0005-0000-0000-0000360D0000}"/>
    <cellStyle name="Normal 18 2 3 4 2 3 2" xfId="39688" xr:uid="{00000000-0005-0000-0000-0000370D0000}"/>
    <cellStyle name="Normal 18 2 3 4 2 3 3" xfId="24464" xr:uid="{00000000-0005-0000-0000-0000380D0000}"/>
    <cellStyle name="Normal 18 2 3 4 2 4" xfId="34675" xr:uid="{00000000-0005-0000-0000-0000390D0000}"/>
    <cellStyle name="Normal 18 2 3 4 2 5" xfId="19451" xr:uid="{00000000-0005-0000-0000-00003A0D0000}"/>
    <cellStyle name="Normal 18 2 3 4 3" xfId="6002" xr:uid="{00000000-0005-0000-0000-00003B0D0000}"/>
    <cellStyle name="Normal 18 2 3 4 3 2" xfId="16054" xr:uid="{00000000-0005-0000-0000-00003C0D0000}"/>
    <cellStyle name="Normal 18 2 3 4 3 2 2" xfId="46376" xr:uid="{00000000-0005-0000-0000-00003D0D0000}"/>
    <cellStyle name="Normal 18 2 3 4 3 2 3" xfId="31152" xr:uid="{00000000-0005-0000-0000-00003E0D0000}"/>
    <cellStyle name="Normal 18 2 3 4 3 3" xfId="11034" xr:uid="{00000000-0005-0000-0000-00003F0D0000}"/>
    <cellStyle name="Normal 18 2 3 4 3 3 2" xfId="41359" xr:uid="{00000000-0005-0000-0000-0000400D0000}"/>
    <cellStyle name="Normal 18 2 3 4 3 3 3" xfId="26135" xr:uid="{00000000-0005-0000-0000-0000410D0000}"/>
    <cellStyle name="Normal 18 2 3 4 3 4" xfId="36346" xr:uid="{00000000-0005-0000-0000-0000420D0000}"/>
    <cellStyle name="Normal 18 2 3 4 3 5" xfId="21122" xr:uid="{00000000-0005-0000-0000-0000430D0000}"/>
    <cellStyle name="Normal 18 2 3 4 4" xfId="12712" xr:uid="{00000000-0005-0000-0000-0000440D0000}"/>
    <cellStyle name="Normal 18 2 3 4 4 2" xfId="43034" xr:uid="{00000000-0005-0000-0000-0000450D0000}"/>
    <cellStyle name="Normal 18 2 3 4 4 3" xfId="27810" xr:uid="{00000000-0005-0000-0000-0000460D0000}"/>
    <cellStyle name="Normal 18 2 3 4 5" xfId="7691" xr:uid="{00000000-0005-0000-0000-0000470D0000}"/>
    <cellStyle name="Normal 18 2 3 4 5 2" xfId="38017" xr:uid="{00000000-0005-0000-0000-0000480D0000}"/>
    <cellStyle name="Normal 18 2 3 4 5 3" xfId="22793" xr:uid="{00000000-0005-0000-0000-0000490D0000}"/>
    <cellStyle name="Normal 18 2 3 4 6" xfId="33005" xr:uid="{00000000-0005-0000-0000-00004A0D0000}"/>
    <cellStyle name="Normal 18 2 3 4 7" xfId="17780" xr:uid="{00000000-0005-0000-0000-00004B0D0000}"/>
    <cellStyle name="Normal 18 2 3 5" xfId="3473" xr:uid="{00000000-0005-0000-0000-00004C0D0000}"/>
    <cellStyle name="Normal 18 2 3 5 2" xfId="13547" xr:uid="{00000000-0005-0000-0000-00004D0D0000}"/>
    <cellStyle name="Normal 18 2 3 5 2 2" xfId="43869" xr:uid="{00000000-0005-0000-0000-00004E0D0000}"/>
    <cellStyle name="Normal 18 2 3 5 2 3" xfId="28645" xr:uid="{00000000-0005-0000-0000-00004F0D0000}"/>
    <cellStyle name="Normal 18 2 3 5 3" xfId="8527" xr:uid="{00000000-0005-0000-0000-0000500D0000}"/>
    <cellStyle name="Normal 18 2 3 5 3 2" xfId="38852" xr:uid="{00000000-0005-0000-0000-0000510D0000}"/>
    <cellStyle name="Normal 18 2 3 5 3 3" xfId="23628" xr:uid="{00000000-0005-0000-0000-0000520D0000}"/>
    <cellStyle name="Normal 18 2 3 5 4" xfId="33839" xr:uid="{00000000-0005-0000-0000-0000530D0000}"/>
    <cellStyle name="Normal 18 2 3 5 5" xfId="18615" xr:uid="{00000000-0005-0000-0000-0000540D0000}"/>
    <cellStyle name="Normal 18 2 3 6" xfId="5166" xr:uid="{00000000-0005-0000-0000-0000550D0000}"/>
    <cellStyle name="Normal 18 2 3 6 2" xfId="15218" xr:uid="{00000000-0005-0000-0000-0000560D0000}"/>
    <cellStyle name="Normal 18 2 3 6 2 2" xfId="45540" xr:uid="{00000000-0005-0000-0000-0000570D0000}"/>
    <cellStyle name="Normal 18 2 3 6 2 3" xfId="30316" xr:uid="{00000000-0005-0000-0000-0000580D0000}"/>
    <cellStyle name="Normal 18 2 3 6 3" xfId="10198" xr:uid="{00000000-0005-0000-0000-0000590D0000}"/>
    <cellStyle name="Normal 18 2 3 6 3 2" xfId="40523" xr:uid="{00000000-0005-0000-0000-00005A0D0000}"/>
    <cellStyle name="Normal 18 2 3 6 3 3" xfId="25299" xr:uid="{00000000-0005-0000-0000-00005B0D0000}"/>
    <cellStyle name="Normal 18 2 3 6 4" xfId="35510" xr:uid="{00000000-0005-0000-0000-00005C0D0000}"/>
    <cellStyle name="Normal 18 2 3 6 5" xfId="20286" xr:uid="{00000000-0005-0000-0000-00005D0D0000}"/>
    <cellStyle name="Normal 18 2 3 7" xfId="11876" xr:uid="{00000000-0005-0000-0000-00005E0D0000}"/>
    <cellStyle name="Normal 18 2 3 7 2" xfId="42198" xr:uid="{00000000-0005-0000-0000-00005F0D0000}"/>
    <cellStyle name="Normal 18 2 3 7 3" xfId="26974" xr:uid="{00000000-0005-0000-0000-0000600D0000}"/>
    <cellStyle name="Normal 18 2 3 8" xfId="6855" xr:uid="{00000000-0005-0000-0000-0000610D0000}"/>
    <cellStyle name="Normal 18 2 3 8 2" xfId="37181" xr:uid="{00000000-0005-0000-0000-0000620D0000}"/>
    <cellStyle name="Normal 18 2 3 8 3" xfId="21957" xr:uid="{00000000-0005-0000-0000-0000630D0000}"/>
    <cellStyle name="Normal 18 2 3 9" xfId="32170" xr:uid="{00000000-0005-0000-0000-0000640D0000}"/>
    <cellStyle name="Normal 18 2 4" xfId="1880" xr:uid="{00000000-0005-0000-0000-0000650D0000}"/>
    <cellStyle name="Normal 18 2 4 2" xfId="2303" xr:uid="{00000000-0005-0000-0000-0000660D0000}"/>
    <cellStyle name="Normal 18 2 4 2 2" xfId="3142" xr:uid="{00000000-0005-0000-0000-0000670D0000}"/>
    <cellStyle name="Normal 18 2 4 2 2 2" xfId="4832" xr:uid="{00000000-0005-0000-0000-0000680D0000}"/>
    <cellStyle name="Normal 18 2 4 2 2 2 2" xfId="14905" xr:uid="{00000000-0005-0000-0000-0000690D0000}"/>
    <cellStyle name="Normal 18 2 4 2 2 2 2 2" xfId="45227" xr:uid="{00000000-0005-0000-0000-00006A0D0000}"/>
    <cellStyle name="Normal 18 2 4 2 2 2 2 3" xfId="30003" xr:uid="{00000000-0005-0000-0000-00006B0D0000}"/>
    <cellStyle name="Normal 18 2 4 2 2 2 3" xfId="9885" xr:uid="{00000000-0005-0000-0000-00006C0D0000}"/>
    <cellStyle name="Normal 18 2 4 2 2 2 3 2" xfId="40210" xr:uid="{00000000-0005-0000-0000-00006D0D0000}"/>
    <cellStyle name="Normal 18 2 4 2 2 2 3 3" xfId="24986" xr:uid="{00000000-0005-0000-0000-00006E0D0000}"/>
    <cellStyle name="Normal 18 2 4 2 2 2 4" xfId="35197" xr:uid="{00000000-0005-0000-0000-00006F0D0000}"/>
    <cellStyle name="Normal 18 2 4 2 2 2 5" xfId="19973" xr:uid="{00000000-0005-0000-0000-0000700D0000}"/>
    <cellStyle name="Normal 18 2 4 2 2 3" xfId="6524" xr:uid="{00000000-0005-0000-0000-0000710D0000}"/>
    <cellStyle name="Normal 18 2 4 2 2 3 2" xfId="16576" xr:uid="{00000000-0005-0000-0000-0000720D0000}"/>
    <cellStyle name="Normal 18 2 4 2 2 3 2 2" xfId="46898" xr:uid="{00000000-0005-0000-0000-0000730D0000}"/>
    <cellStyle name="Normal 18 2 4 2 2 3 2 3" xfId="31674" xr:uid="{00000000-0005-0000-0000-0000740D0000}"/>
    <cellStyle name="Normal 18 2 4 2 2 3 3" xfId="11556" xr:uid="{00000000-0005-0000-0000-0000750D0000}"/>
    <cellStyle name="Normal 18 2 4 2 2 3 3 2" xfId="41881" xr:uid="{00000000-0005-0000-0000-0000760D0000}"/>
    <cellStyle name="Normal 18 2 4 2 2 3 3 3" xfId="26657" xr:uid="{00000000-0005-0000-0000-0000770D0000}"/>
    <cellStyle name="Normal 18 2 4 2 2 3 4" xfId="36868" xr:uid="{00000000-0005-0000-0000-0000780D0000}"/>
    <cellStyle name="Normal 18 2 4 2 2 3 5" xfId="21644" xr:uid="{00000000-0005-0000-0000-0000790D0000}"/>
    <cellStyle name="Normal 18 2 4 2 2 4" xfId="13234" xr:uid="{00000000-0005-0000-0000-00007A0D0000}"/>
    <cellStyle name="Normal 18 2 4 2 2 4 2" xfId="43556" xr:uid="{00000000-0005-0000-0000-00007B0D0000}"/>
    <cellStyle name="Normal 18 2 4 2 2 4 3" xfId="28332" xr:uid="{00000000-0005-0000-0000-00007C0D0000}"/>
    <cellStyle name="Normal 18 2 4 2 2 5" xfId="8213" xr:uid="{00000000-0005-0000-0000-00007D0D0000}"/>
    <cellStyle name="Normal 18 2 4 2 2 5 2" xfId="38539" xr:uid="{00000000-0005-0000-0000-00007E0D0000}"/>
    <cellStyle name="Normal 18 2 4 2 2 5 3" xfId="23315" xr:uid="{00000000-0005-0000-0000-00007F0D0000}"/>
    <cellStyle name="Normal 18 2 4 2 2 6" xfId="33527" xr:uid="{00000000-0005-0000-0000-0000800D0000}"/>
    <cellStyle name="Normal 18 2 4 2 2 7" xfId="18302" xr:uid="{00000000-0005-0000-0000-0000810D0000}"/>
    <cellStyle name="Normal 18 2 4 2 3" xfId="3995" xr:uid="{00000000-0005-0000-0000-0000820D0000}"/>
    <cellStyle name="Normal 18 2 4 2 3 2" xfId="14069" xr:uid="{00000000-0005-0000-0000-0000830D0000}"/>
    <cellStyle name="Normal 18 2 4 2 3 2 2" xfId="44391" xr:uid="{00000000-0005-0000-0000-0000840D0000}"/>
    <cellStyle name="Normal 18 2 4 2 3 2 3" xfId="29167" xr:uid="{00000000-0005-0000-0000-0000850D0000}"/>
    <cellStyle name="Normal 18 2 4 2 3 3" xfId="9049" xr:uid="{00000000-0005-0000-0000-0000860D0000}"/>
    <cellStyle name="Normal 18 2 4 2 3 3 2" xfId="39374" xr:uid="{00000000-0005-0000-0000-0000870D0000}"/>
    <cellStyle name="Normal 18 2 4 2 3 3 3" xfId="24150" xr:uid="{00000000-0005-0000-0000-0000880D0000}"/>
    <cellStyle name="Normal 18 2 4 2 3 4" xfId="34361" xr:uid="{00000000-0005-0000-0000-0000890D0000}"/>
    <cellStyle name="Normal 18 2 4 2 3 5" xfId="19137" xr:uid="{00000000-0005-0000-0000-00008A0D0000}"/>
    <cellStyle name="Normal 18 2 4 2 4" xfId="5688" xr:uid="{00000000-0005-0000-0000-00008B0D0000}"/>
    <cellStyle name="Normal 18 2 4 2 4 2" xfId="15740" xr:uid="{00000000-0005-0000-0000-00008C0D0000}"/>
    <cellStyle name="Normal 18 2 4 2 4 2 2" xfId="46062" xr:uid="{00000000-0005-0000-0000-00008D0D0000}"/>
    <cellStyle name="Normal 18 2 4 2 4 2 3" xfId="30838" xr:uid="{00000000-0005-0000-0000-00008E0D0000}"/>
    <cellStyle name="Normal 18 2 4 2 4 3" xfId="10720" xr:uid="{00000000-0005-0000-0000-00008F0D0000}"/>
    <cellStyle name="Normal 18 2 4 2 4 3 2" xfId="41045" xr:uid="{00000000-0005-0000-0000-0000900D0000}"/>
    <cellStyle name="Normal 18 2 4 2 4 3 3" xfId="25821" xr:uid="{00000000-0005-0000-0000-0000910D0000}"/>
    <cellStyle name="Normal 18 2 4 2 4 4" xfId="36032" xr:uid="{00000000-0005-0000-0000-0000920D0000}"/>
    <cellStyle name="Normal 18 2 4 2 4 5" xfId="20808" xr:uid="{00000000-0005-0000-0000-0000930D0000}"/>
    <cellStyle name="Normal 18 2 4 2 5" xfId="12398" xr:uid="{00000000-0005-0000-0000-0000940D0000}"/>
    <cellStyle name="Normal 18 2 4 2 5 2" xfId="42720" xr:uid="{00000000-0005-0000-0000-0000950D0000}"/>
    <cellStyle name="Normal 18 2 4 2 5 3" xfId="27496" xr:uid="{00000000-0005-0000-0000-0000960D0000}"/>
    <cellStyle name="Normal 18 2 4 2 6" xfId="7377" xr:uid="{00000000-0005-0000-0000-0000970D0000}"/>
    <cellStyle name="Normal 18 2 4 2 6 2" xfId="37703" xr:uid="{00000000-0005-0000-0000-0000980D0000}"/>
    <cellStyle name="Normal 18 2 4 2 6 3" xfId="22479" xr:uid="{00000000-0005-0000-0000-0000990D0000}"/>
    <cellStyle name="Normal 18 2 4 2 7" xfId="32691" xr:uid="{00000000-0005-0000-0000-00009A0D0000}"/>
    <cellStyle name="Normal 18 2 4 2 8" xfId="17466" xr:uid="{00000000-0005-0000-0000-00009B0D0000}"/>
    <cellStyle name="Normal 18 2 4 3" xfId="2724" xr:uid="{00000000-0005-0000-0000-00009C0D0000}"/>
    <cellStyle name="Normal 18 2 4 3 2" xfId="4414" xr:uid="{00000000-0005-0000-0000-00009D0D0000}"/>
    <cellStyle name="Normal 18 2 4 3 2 2" xfId="14487" xr:uid="{00000000-0005-0000-0000-00009E0D0000}"/>
    <cellStyle name="Normal 18 2 4 3 2 2 2" xfId="44809" xr:uid="{00000000-0005-0000-0000-00009F0D0000}"/>
    <cellStyle name="Normal 18 2 4 3 2 2 3" xfId="29585" xr:uid="{00000000-0005-0000-0000-0000A00D0000}"/>
    <cellStyle name="Normal 18 2 4 3 2 3" xfId="9467" xr:uid="{00000000-0005-0000-0000-0000A10D0000}"/>
    <cellStyle name="Normal 18 2 4 3 2 3 2" xfId="39792" xr:uid="{00000000-0005-0000-0000-0000A20D0000}"/>
    <cellStyle name="Normal 18 2 4 3 2 3 3" xfId="24568" xr:uid="{00000000-0005-0000-0000-0000A30D0000}"/>
    <cellStyle name="Normal 18 2 4 3 2 4" xfId="34779" xr:uid="{00000000-0005-0000-0000-0000A40D0000}"/>
    <cellStyle name="Normal 18 2 4 3 2 5" xfId="19555" xr:uid="{00000000-0005-0000-0000-0000A50D0000}"/>
    <cellStyle name="Normal 18 2 4 3 3" xfId="6106" xr:uid="{00000000-0005-0000-0000-0000A60D0000}"/>
    <cellStyle name="Normal 18 2 4 3 3 2" xfId="16158" xr:uid="{00000000-0005-0000-0000-0000A70D0000}"/>
    <cellStyle name="Normal 18 2 4 3 3 2 2" xfId="46480" xr:uid="{00000000-0005-0000-0000-0000A80D0000}"/>
    <cellStyle name="Normal 18 2 4 3 3 2 3" xfId="31256" xr:uid="{00000000-0005-0000-0000-0000A90D0000}"/>
    <cellStyle name="Normal 18 2 4 3 3 3" xfId="11138" xr:uid="{00000000-0005-0000-0000-0000AA0D0000}"/>
    <cellStyle name="Normal 18 2 4 3 3 3 2" xfId="41463" xr:uid="{00000000-0005-0000-0000-0000AB0D0000}"/>
    <cellStyle name="Normal 18 2 4 3 3 3 3" xfId="26239" xr:uid="{00000000-0005-0000-0000-0000AC0D0000}"/>
    <cellStyle name="Normal 18 2 4 3 3 4" xfId="36450" xr:uid="{00000000-0005-0000-0000-0000AD0D0000}"/>
    <cellStyle name="Normal 18 2 4 3 3 5" xfId="21226" xr:uid="{00000000-0005-0000-0000-0000AE0D0000}"/>
    <cellStyle name="Normal 18 2 4 3 4" xfId="12816" xr:uid="{00000000-0005-0000-0000-0000AF0D0000}"/>
    <cellStyle name="Normal 18 2 4 3 4 2" xfId="43138" xr:uid="{00000000-0005-0000-0000-0000B00D0000}"/>
    <cellStyle name="Normal 18 2 4 3 4 3" xfId="27914" xr:uid="{00000000-0005-0000-0000-0000B10D0000}"/>
    <cellStyle name="Normal 18 2 4 3 5" xfId="7795" xr:uid="{00000000-0005-0000-0000-0000B20D0000}"/>
    <cellStyle name="Normal 18 2 4 3 5 2" xfId="38121" xr:uid="{00000000-0005-0000-0000-0000B30D0000}"/>
    <cellStyle name="Normal 18 2 4 3 5 3" xfId="22897" xr:uid="{00000000-0005-0000-0000-0000B40D0000}"/>
    <cellStyle name="Normal 18 2 4 3 6" xfId="33109" xr:uid="{00000000-0005-0000-0000-0000B50D0000}"/>
    <cellStyle name="Normal 18 2 4 3 7" xfId="17884" xr:uid="{00000000-0005-0000-0000-0000B60D0000}"/>
    <cellStyle name="Normal 18 2 4 4" xfId="3577" xr:uid="{00000000-0005-0000-0000-0000B70D0000}"/>
    <cellStyle name="Normal 18 2 4 4 2" xfId="13651" xr:uid="{00000000-0005-0000-0000-0000B80D0000}"/>
    <cellStyle name="Normal 18 2 4 4 2 2" xfId="43973" xr:uid="{00000000-0005-0000-0000-0000B90D0000}"/>
    <cellStyle name="Normal 18 2 4 4 2 3" xfId="28749" xr:uid="{00000000-0005-0000-0000-0000BA0D0000}"/>
    <cellStyle name="Normal 18 2 4 4 3" xfId="8631" xr:uid="{00000000-0005-0000-0000-0000BB0D0000}"/>
    <cellStyle name="Normal 18 2 4 4 3 2" xfId="38956" xr:uid="{00000000-0005-0000-0000-0000BC0D0000}"/>
    <cellStyle name="Normal 18 2 4 4 3 3" xfId="23732" xr:uid="{00000000-0005-0000-0000-0000BD0D0000}"/>
    <cellStyle name="Normal 18 2 4 4 4" xfId="33943" xr:uid="{00000000-0005-0000-0000-0000BE0D0000}"/>
    <cellStyle name="Normal 18 2 4 4 5" xfId="18719" xr:uid="{00000000-0005-0000-0000-0000BF0D0000}"/>
    <cellStyle name="Normal 18 2 4 5" xfId="5270" xr:uid="{00000000-0005-0000-0000-0000C00D0000}"/>
    <cellStyle name="Normal 18 2 4 5 2" xfId="15322" xr:uid="{00000000-0005-0000-0000-0000C10D0000}"/>
    <cellStyle name="Normal 18 2 4 5 2 2" xfId="45644" xr:uid="{00000000-0005-0000-0000-0000C20D0000}"/>
    <cellStyle name="Normal 18 2 4 5 2 3" xfId="30420" xr:uid="{00000000-0005-0000-0000-0000C30D0000}"/>
    <cellStyle name="Normal 18 2 4 5 3" xfId="10302" xr:uid="{00000000-0005-0000-0000-0000C40D0000}"/>
    <cellStyle name="Normal 18 2 4 5 3 2" xfId="40627" xr:uid="{00000000-0005-0000-0000-0000C50D0000}"/>
    <cellStyle name="Normal 18 2 4 5 3 3" xfId="25403" xr:uid="{00000000-0005-0000-0000-0000C60D0000}"/>
    <cellStyle name="Normal 18 2 4 5 4" xfId="35614" xr:uid="{00000000-0005-0000-0000-0000C70D0000}"/>
    <cellStyle name="Normal 18 2 4 5 5" xfId="20390" xr:uid="{00000000-0005-0000-0000-0000C80D0000}"/>
    <cellStyle name="Normal 18 2 4 6" xfId="11980" xr:uid="{00000000-0005-0000-0000-0000C90D0000}"/>
    <cellStyle name="Normal 18 2 4 6 2" xfId="42302" xr:uid="{00000000-0005-0000-0000-0000CA0D0000}"/>
    <cellStyle name="Normal 18 2 4 6 3" xfId="27078" xr:uid="{00000000-0005-0000-0000-0000CB0D0000}"/>
    <cellStyle name="Normal 18 2 4 7" xfId="6959" xr:uid="{00000000-0005-0000-0000-0000CC0D0000}"/>
    <cellStyle name="Normal 18 2 4 7 2" xfId="37285" xr:uid="{00000000-0005-0000-0000-0000CD0D0000}"/>
    <cellStyle name="Normal 18 2 4 7 3" xfId="22061" xr:uid="{00000000-0005-0000-0000-0000CE0D0000}"/>
    <cellStyle name="Normal 18 2 4 8" xfId="32273" xr:uid="{00000000-0005-0000-0000-0000CF0D0000}"/>
    <cellStyle name="Normal 18 2 4 9" xfId="17048" xr:uid="{00000000-0005-0000-0000-0000D00D0000}"/>
    <cellStyle name="Normal 18 2 5" xfId="2093" xr:uid="{00000000-0005-0000-0000-0000D10D0000}"/>
    <cellStyle name="Normal 18 2 5 2" xfId="2934" xr:uid="{00000000-0005-0000-0000-0000D20D0000}"/>
    <cellStyle name="Normal 18 2 5 2 2" xfId="4624" xr:uid="{00000000-0005-0000-0000-0000D30D0000}"/>
    <cellStyle name="Normal 18 2 5 2 2 2" xfId="14697" xr:uid="{00000000-0005-0000-0000-0000D40D0000}"/>
    <cellStyle name="Normal 18 2 5 2 2 2 2" xfId="45019" xr:uid="{00000000-0005-0000-0000-0000D50D0000}"/>
    <cellStyle name="Normal 18 2 5 2 2 2 3" xfId="29795" xr:uid="{00000000-0005-0000-0000-0000D60D0000}"/>
    <cellStyle name="Normal 18 2 5 2 2 3" xfId="9677" xr:uid="{00000000-0005-0000-0000-0000D70D0000}"/>
    <cellStyle name="Normal 18 2 5 2 2 3 2" xfId="40002" xr:uid="{00000000-0005-0000-0000-0000D80D0000}"/>
    <cellStyle name="Normal 18 2 5 2 2 3 3" xfId="24778" xr:uid="{00000000-0005-0000-0000-0000D90D0000}"/>
    <cellStyle name="Normal 18 2 5 2 2 4" xfId="34989" xr:uid="{00000000-0005-0000-0000-0000DA0D0000}"/>
    <cellStyle name="Normal 18 2 5 2 2 5" xfId="19765" xr:uid="{00000000-0005-0000-0000-0000DB0D0000}"/>
    <cellStyle name="Normal 18 2 5 2 3" xfId="6316" xr:uid="{00000000-0005-0000-0000-0000DC0D0000}"/>
    <cellStyle name="Normal 18 2 5 2 3 2" xfId="16368" xr:uid="{00000000-0005-0000-0000-0000DD0D0000}"/>
    <cellStyle name="Normal 18 2 5 2 3 2 2" xfId="46690" xr:uid="{00000000-0005-0000-0000-0000DE0D0000}"/>
    <cellStyle name="Normal 18 2 5 2 3 2 3" xfId="31466" xr:uid="{00000000-0005-0000-0000-0000DF0D0000}"/>
    <cellStyle name="Normal 18 2 5 2 3 3" xfId="11348" xr:uid="{00000000-0005-0000-0000-0000E00D0000}"/>
    <cellStyle name="Normal 18 2 5 2 3 3 2" xfId="41673" xr:uid="{00000000-0005-0000-0000-0000E10D0000}"/>
    <cellStyle name="Normal 18 2 5 2 3 3 3" xfId="26449" xr:uid="{00000000-0005-0000-0000-0000E20D0000}"/>
    <cellStyle name="Normal 18 2 5 2 3 4" xfId="36660" xr:uid="{00000000-0005-0000-0000-0000E30D0000}"/>
    <cellStyle name="Normal 18 2 5 2 3 5" xfId="21436" xr:uid="{00000000-0005-0000-0000-0000E40D0000}"/>
    <cellStyle name="Normal 18 2 5 2 4" xfId="13026" xr:uid="{00000000-0005-0000-0000-0000E50D0000}"/>
    <cellStyle name="Normal 18 2 5 2 4 2" xfId="43348" xr:uid="{00000000-0005-0000-0000-0000E60D0000}"/>
    <cellStyle name="Normal 18 2 5 2 4 3" xfId="28124" xr:uid="{00000000-0005-0000-0000-0000E70D0000}"/>
    <cellStyle name="Normal 18 2 5 2 5" xfId="8005" xr:uid="{00000000-0005-0000-0000-0000E80D0000}"/>
    <cellStyle name="Normal 18 2 5 2 5 2" xfId="38331" xr:uid="{00000000-0005-0000-0000-0000E90D0000}"/>
    <cellStyle name="Normal 18 2 5 2 5 3" xfId="23107" xr:uid="{00000000-0005-0000-0000-0000EA0D0000}"/>
    <cellStyle name="Normal 18 2 5 2 6" xfId="33319" xr:uid="{00000000-0005-0000-0000-0000EB0D0000}"/>
    <cellStyle name="Normal 18 2 5 2 7" xfId="18094" xr:uid="{00000000-0005-0000-0000-0000EC0D0000}"/>
    <cellStyle name="Normal 18 2 5 3" xfId="3787" xr:uid="{00000000-0005-0000-0000-0000ED0D0000}"/>
    <cellStyle name="Normal 18 2 5 3 2" xfId="13861" xr:uid="{00000000-0005-0000-0000-0000EE0D0000}"/>
    <cellStyle name="Normal 18 2 5 3 2 2" xfId="44183" xr:uid="{00000000-0005-0000-0000-0000EF0D0000}"/>
    <cellStyle name="Normal 18 2 5 3 2 3" xfId="28959" xr:uid="{00000000-0005-0000-0000-0000F00D0000}"/>
    <cellStyle name="Normal 18 2 5 3 3" xfId="8841" xr:uid="{00000000-0005-0000-0000-0000F10D0000}"/>
    <cellStyle name="Normal 18 2 5 3 3 2" xfId="39166" xr:uid="{00000000-0005-0000-0000-0000F20D0000}"/>
    <cellStyle name="Normal 18 2 5 3 3 3" xfId="23942" xr:uid="{00000000-0005-0000-0000-0000F30D0000}"/>
    <cellStyle name="Normal 18 2 5 3 4" xfId="34153" xr:uid="{00000000-0005-0000-0000-0000F40D0000}"/>
    <cellStyle name="Normal 18 2 5 3 5" xfId="18929" xr:uid="{00000000-0005-0000-0000-0000F50D0000}"/>
    <cellStyle name="Normal 18 2 5 4" xfId="5480" xr:uid="{00000000-0005-0000-0000-0000F60D0000}"/>
    <cellStyle name="Normal 18 2 5 4 2" xfId="15532" xr:uid="{00000000-0005-0000-0000-0000F70D0000}"/>
    <cellStyle name="Normal 18 2 5 4 2 2" xfId="45854" xr:uid="{00000000-0005-0000-0000-0000F80D0000}"/>
    <cellStyle name="Normal 18 2 5 4 2 3" xfId="30630" xr:uid="{00000000-0005-0000-0000-0000F90D0000}"/>
    <cellStyle name="Normal 18 2 5 4 3" xfId="10512" xr:uid="{00000000-0005-0000-0000-0000FA0D0000}"/>
    <cellStyle name="Normal 18 2 5 4 3 2" xfId="40837" xr:uid="{00000000-0005-0000-0000-0000FB0D0000}"/>
    <cellStyle name="Normal 18 2 5 4 3 3" xfId="25613" xr:uid="{00000000-0005-0000-0000-0000FC0D0000}"/>
    <cellStyle name="Normal 18 2 5 4 4" xfId="35824" xr:uid="{00000000-0005-0000-0000-0000FD0D0000}"/>
    <cellStyle name="Normal 18 2 5 4 5" xfId="20600" xr:uid="{00000000-0005-0000-0000-0000FE0D0000}"/>
    <cellStyle name="Normal 18 2 5 5" xfId="12190" xr:uid="{00000000-0005-0000-0000-0000FF0D0000}"/>
    <cellStyle name="Normal 18 2 5 5 2" xfId="42512" xr:uid="{00000000-0005-0000-0000-0000000E0000}"/>
    <cellStyle name="Normal 18 2 5 5 3" xfId="27288" xr:uid="{00000000-0005-0000-0000-0000010E0000}"/>
    <cellStyle name="Normal 18 2 5 6" xfId="7169" xr:uid="{00000000-0005-0000-0000-0000020E0000}"/>
    <cellStyle name="Normal 18 2 5 6 2" xfId="37495" xr:uid="{00000000-0005-0000-0000-0000030E0000}"/>
    <cellStyle name="Normal 18 2 5 6 3" xfId="22271" xr:uid="{00000000-0005-0000-0000-0000040E0000}"/>
    <cellStyle name="Normal 18 2 5 7" xfId="32483" xr:uid="{00000000-0005-0000-0000-0000050E0000}"/>
    <cellStyle name="Normal 18 2 5 8" xfId="17258" xr:uid="{00000000-0005-0000-0000-0000060E0000}"/>
    <cellStyle name="Normal 18 2 6" xfId="2514" xr:uid="{00000000-0005-0000-0000-0000070E0000}"/>
    <cellStyle name="Normal 18 2 6 2" xfId="4206" xr:uid="{00000000-0005-0000-0000-0000080E0000}"/>
    <cellStyle name="Normal 18 2 6 2 2" xfId="14279" xr:uid="{00000000-0005-0000-0000-0000090E0000}"/>
    <cellStyle name="Normal 18 2 6 2 2 2" xfId="44601" xr:uid="{00000000-0005-0000-0000-00000A0E0000}"/>
    <cellStyle name="Normal 18 2 6 2 2 3" xfId="29377" xr:uid="{00000000-0005-0000-0000-00000B0E0000}"/>
    <cellStyle name="Normal 18 2 6 2 3" xfId="9259" xr:uid="{00000000-0005-0000-0000-00000C0E0000}"/>
    <cellStyle name="Normal 18 2 6 2 3 2" xfId="39584" xr:uid="{00000000-0005-0000-0000-00000D0E0000}"/>
    <cellStyle name="Normal 18 2 6 2 3 3" xfId="24360" xr:uid="{00000000-0005-0000-0000-00000E0E0000}"/>
    <cellStyle name="Normal 18 2 6 2 4" xfId="34571" xr:uid="{00000000-0005-0000-0000-00000F0E0000}"/>
    <cellStyle name="Normal 18 2 6 2 5" xfId="19347" xr:uid="{00000000-0005-0000-0000-0000100E0000}"/>
    <cellStyle name="Normal 18 2 6 3" xfId="5898" xr:uid="{00000000-0005-0000-0000-0000110E0000}"/>
    <cellStyle name="Normal 18 2 6 3 2" xfId="15950" xr:uid="{00000000-0005-0000-0000-0000120E0000}"/>
    <cellStyle name="Normal 18 2 6 3 2 2" xfId="46272" xr:uid="{00000000-0005-0000-0000-0000130E0000}"/>
    <cellStyle name="Normal 18 2 6 3 2 3" xfId="31048" xr:uid="{00000000-0005-0000-0000-0000140E0000}"/>
    <cellStyle name="Normal 18 2 6 3 3" xfId="10930" xr:uid="{00000000-0005-0000-0000-0000150E0000}"/>
    <cellStyle name="Normal 18 2 6 3 3 2" xfId="41255" xr:uid="{00000000-0005-0000-0000-0000160E0000}"/>
    <cellStyle name="Normal 18 2 6 3 3 3" xfId="26031" xr:uid="{00000000-0005-0000-0000-0000170E0000}"/>
    <cellStyle name="Normal 18 2 6 3 4" xfId="36242" xr:uid="{00000000-0005-0000-0000-0000180E0000}"/>
    <cellStyle name="Normal 18 2 6 3 5" xfId="21018" xr:uid="{00000000-0005-0000-0000-0000190E0000}"/>
    <cellStyle name="Normal 18 2 6 4" xfId="12608" xr:uid="{00000000-0005-0000-0000-00001A0E0000}"/>
    <cellStyle name="Normal 18 2 6 4 2" xfId="42930" xr:uid="{00000000-0005-0000-0000-00001B0E0000}"/>
    <cellStyle name="Normal 18 2 6 4 3" xfId="27706" xr:uid="{00000000-0005-0000-0000-00001C0E0000}"/>
    <cellStyle name="Normal 18 2 6 5" xfId="7587" xr:uid="{00000000-0005-0000-0000-00001D0E0000}"/>
    <cellStyle name="Normal 18 2 6 5 2" xfId="37913" xr:uid="{00000000-0005-0000-0000-00001E0E0000}"/>
    <cellStyle name="Normal 18 2 6 5 3" xfId="22689" xr:uid="{00000000-0005-0000-0000-00001F0E0000}"/>
    <cellStyle name="Normal 18 2 6 6" xfId="32901" xr:uid="{00000000-0005-0000-0000-0000200E0000}"/>
    <cellStyle name="Normal 18 2 6 7" xfId="17676" xr:uid="{00000000-0005-0000-0000-0000210E0000}"/>
    <cellStyle name="Normal 18 2 7" xfId="3365" xr:uid="{00000000-0005-0000-0000-0000220E0000}"/>
    <cellStyle name="Normal 18 2 7 2" xfId="13443" xr:uid="{00000000-0005-0000-0000-0000230E0000}"/>
    <cellStyle name="Normal 18 2 7 2 2" xfId="43765" xr:uid="{00000000-0005-0000-0000-0000240E0000}"/>
    <cellStyle name="Normal 18 2 7 2 3" xfId="28541" xr:uid="{00000000-0005-0000-0000-0000250E0000}"/>
    <cellStyle name="Normal 18 2 7 3" xfId="8423" xr:uid="{00000000-0005-0000-0000-0000260E0000}"/>
    <cellStyle name="Normal 18 2 7 3 2" xfId="38748" xr:uid="{00000000-0005-0000-0000-0000270E0000}"/>
    <cellStyle name="Normal 18 2 7 3 3" xfId="23524" xr:uid="{00000000-0005-0000-0000-0000280E0000}"/>
    <cellStyle name="Normal 18 2 7 4" xfId="33735" xr:uid="{00000000-0005-0000-0000-0000290E0000}"/>
    <cellStyle name="Normal 18 2 7 5" xfId="18511" xr:uid="{00000000-0005-0000-0000-00002A0E0000}"/>
    <cellStyle name="Normal 18 2 8" xfId="5059" xr:uid="{00000000-0005-0000-0000-00002B0E0000}"/>
    <cellStyle name="Normal 18 2 8 2" xfId="15114" xr:uid="{00000000-0005-0000-0000-00002C0E0000}"/>
    <cellStyle name="Normal 18 2 8 2 2" xfId="45436" xr:uid="{00000000-0005-0000-0000-00002D0E0000}"/>
    <cellStyle name="Normal 18 2 8 2 3" xfId="30212" xr:uid="{00000000-0005-0000-0000-00002E0E0000}"/>
    <cellStyle name="Normal 18 2 8 3" xfId="10094" xr:uid="{00000000-0005-0000-0000-00002F0E0000}"/>
    <cellStyle name="Normal 18 2 8 3 2" xfId="40419" xr:uid="{00000000-0005-0000-0000-0000300E0000}"/>
    <cellStyle name="Normal 18 2 8 3 3" xfId="25195" xr:uid="{00000000-0005-0000-0000-0000310E0000}"/>
    <cellStyle name="Normal 18 2 8 4" xfId="35406" xr:uid="{00000000-0005-0000-0000-0000320E0000}"/>
    <cellStyle name="Normal 18 2 8 5" xfId="20182" xr:uid="{00000000-0005-0000-0000-0000330E0000}"/>
    <cellStyle name="Normal 18 2 9" xfId="11770" xr:uid="{00000000-0005-0000-0000-0000340E0000}"/>
    <cellStyle name="Normal 18 2 9 2" xfId="42094" xr:uid="{00000000-0005-0000-0000-0000350E0000}"/>
    <cellStyle name="Normal 18 2 9 3" xfId="26870" xr:uid="{00000000-0005-0000-0000-0000360E0000}"/>
    <cellStyle name="Normal 18 3" xfId="47277" xr:uid="{00000000-0005-0000-0000-0000370E0000}"/>
    <cellStyle name="Normal 19" xfId="932" xr:uid="{00000000-0005-0000-0000-0000380E0000}"/>
    <cellStyle name="Normal 19 2" xfId="1420" xr:uid="{00000000-0005-0000-0000-0000390E0000}"/>
    <cellStyle name="Normal 19 2 10" xfId="6750" xr:uid="{00000000-0005-0000-0000-00003A0E0000}"/>
    <cellStyle name="Normal 19 2 10 2" xfId="37078" xr:uid="{00000000-0005-0000-0000-00003B0E0000}"/>
    <cellStyle name="Normal 19 2 10 3" xfId="21854" xr:uid="{00000000-0005-0000-0000-00003C0E0000}"/>
    <cellStyle name="Normal 19 2 11" xfId="32069" xr:uid="{00000000-0005-0000-0000-00003D0E0000}"/>
    <cellStyle name="Normal 19 2 12" xfId="16839" xr:uid="{00000000-0005-0000-0000-00003E0E0000}"/>
    <cellStyle name="Normal 19 2 2" xfId="1714" xr:uid="{00000000-0005-0000-0000-00003F0E0000}"/>
    <cellStyle name="Normal 19 2 2 10" xfId="32121" xr:uid="{00000000-0005-0000-0000-0000400E0000}"/>
    <cellStyle name="Normal 19 2 2 11" xfId="16893" xr:uid="{00000000-0005-0000-0000-0000410E0000}"/>
    <cellStyle name="Normal 19 2 2 2" xfId="1822" xr:uid="{00000000-0005-0000-0000-0000420E0000}"/>
    <cellStyle name="Normal 19 2 2 2 10" xfId="16997" xr:uid="{00000000-0005-0000-0000-0000430E0000}"/>
    <cellStyle name="Normal 19 2 2 2 2" xfId="2039" xr:uid="{00000000-0005-0000-0000-0000440E0000}"/>
    <cellStyle name="Normal 19 2 2 2 2 2" xfId="2460" xr:uid="{00000000-0005-0000-0000-0000450E0000}"/>
    <cellStyle name="Normal 19 2 2 2 2 2 2" xfId="3299" xr:uid="{00000000-0005-0000-0000-0000460E0000}"/>
    <cellStyle name="Normal 19 2 2 2 2 2 2 2" xfId="4989" xr:uid="{00000000-0005-0000-0000-0000470E0000}"/>
    <cellStyle name="Normal 19 2 2 2 2 2 2 2 2" xfId="15062" xr:uid="{00000000-0005-0000-0000-0000480E0000}"/>
    <cellStyle name="Normal 19 2 2 2 2 2 2 2 2 2" xfId="45384" xr:uid="{00000000-0005-0000-0000-0000490E0000}"/>
    <cellStyle name="Normal 19 2 2 2 2 2 2 2 2 3" xfId="30160" xr:uid="{00000000-0005-0000-0000-00004A0E0000}"/>
    <cellStyle name="Normal 19 2 2 2 2 2 2 2 3" xfId="10042" xr:uid="{00000000-0005-0000-0000-00004B0E0000}"/>
    <cellStyle name="Normal 19 2 2 2 2 2 2 2 3 2" xfId="40367" xr:uid="{00000000-0005-0000-0000-00004C0E0000}"/>
    <cellStyle name="Normal 19 2 2 2 2 2 2 2 3 3" xfId="25143" xr:uid="{00000000-0005-0000-0000-00004D0E0000}"/>
    <cellStyle name="Normal 19 2 2 2 2 2 2 2 4" xfId="35354" xr:uid="{00000000-0005-0000-0000-00004E0E0000}"/>
    <cellStyle name="Normal 19 2 2 2 2 2 2 2 5" xfId="20130" xr:uid="{00000000-0005-0000-0000-00004F0E0000}"/>
    <cellStyle name="Normal 19 2 2 2 2 2 2 3" xfId="6681" xr:uid="{00000000-0005-0000-0000-0000500E0000}"/>
    <cellStyle name="Normal 19 2 2 2 2 2 2 3 2" xfId="16733" xr:uid="{00000000-0005-0000-0000-0000510E0000}"/>
    <cellStyle name="Normal 19 2 2 2 2 2 2 3 2 2" xfId="47055" xr:uid="{00000000-0005-0000-0000-0000520E0000}"/>
    <cellStyle name="Normal 19 2 2 2 2 2 2 3 2 3" xfId="31831" xr:uid="{00000000-0005-0000-0000-0000530E0000}"/>
    <cellStyle name="Normal 19 2 2 2 2 2 2 3 3" xfId="11713" xr:uid="{00000000-0005-0000-0000-0000540E0000}"/>
    <cellStyle name="Normal 19 2 2 2 2 2 2 3 3 2" xfId="42038" xr:uid="{00000000-0005-0000-0000-0000550E0000}"/>
    <cellStyle name="Normal 19 2 2 2 2 2 2 3 3 3" xfId="26814" xr:uid="{00000000-0005-0000-0000-0000560E0000}"/>
    <cellStyle name="Normal 19 2 2 2 2 2 2 3 4" xfId="37025" xr:uid="{00000000-0005-0000-0000-0000570E0000}"/>
    <cellStyle name="Normal 19 2 2 2 2 2 2 3 5" xfId="21801" xr:uid="{00000000-0005-0000-0000-0000580E0000}"/>
    <cellStyle name="Normal 19 2 2 2 2 2 2 4" xfId="13391" xr:uid="{00000000-0005-0000-0000-0000590E0000}"/>
    <cellStyle name="Normal 19 2 2 2 2 2 2 4 2" xfId="43713" xr:uid="{00000000-0005-0000-0000-00005A0E0000}"/>
    <cellStyle name="Normal 19 2 2 2 2 2 2 4 3" xfId="28489" xr:uid="{00000000-0005-0000-0000-00005B0E0000}"/>
    <cellStyle name="Normal 19 2 2 2 2 2 2 5" xfId="8370" xr:uid="{00000000-0005-0000-0000-00005C0E0000}"/>
    <cellStyle name="Normal 19 2 2 2 2 2 2 5 2" xfId="38696" xr:uid="{00000000-0005-0000-0000-00005D0E0000}"/>
    <cellStyle name="Normal 19 2 2 2 2 2 2 5 3" xfId="23472" xr:uid="{00000000-0005-0000-0000-00005E0E0000}"/>
    <cellStyle name="Normal 19 2 2 2 2 2 2 6" xfId="33684" xr:uid="{00000000-0005-0000-0000-00005F0E0000}"/>
    <cellStyle name="Normal 19 2 2 2 2 2 2 7" xfId="18459" xr:uid="{00000000-0005-0000-0000-0000600E0000}"/>
    <cellStyle name="Normal 19 2 2 2 2 2 3" xfId="4152" xr:uid="{00000000-0005-0000-0000-0000610E0000}"/>
    <cellStyle name="Normal 19 2 2 2 2 2 3 2" xfId="14226" xr:uid="{00000000-0005-0000-0000-0000620E0000}"/>
    <cellStyle name="Normal 19 2 2 2 2 2 3 2 2" xfId="44548" xr:uid="{00000000-0005-0000-0000-0000630E0000}"/>
    <cellStyle name="Normal 19 2 2 2 2 2 3 2 3" xfId="29324" xr:uid="{00000000-0005-0000-0000-0000640E0000}"/>
    <cellStyle name="Normal 19 2 2 2 2 2 3 3" xfId="9206" xr:uid="{00000000-0005-0000-0000-0000650E0000}"/>
    <cellStyle name="Normal 19 2 2 2 2 2 3 3 2" xfId="39531" xr:uid="{00000000-0005-0000-0000-0000660E0000}"/>
    <cellStyle name="Normal 19 2 2 2 2 2 3 3 3" xfId="24307" xr:uid="{00000000-0005-0000-0000-0000670E0000}"/>
    <cellStyle name="Normal 19 2 2 2 2 2 3 4" xfId="34518" xr:uid="{00000000-0005-0000-0000-0000680E0000}"/>
    <cellStyle name="Normal 19 2 2 2 2 2 3 5" xfId="19294" xr:uid="{00000000-0005-0000-0000-0000690E0000}"/>
    <cellStyle name="Normal 19 2 2 2 2 2 4" xfId="5845" xr:uid="{00000000-0005-0000-0000-00006A0E0000}"/>
    <cellStyle name="Normal 19 2 2 2 2 2 4 2" xfId="15897" xr:uid="{00000000-0005-0000-0000-00006B0E0000}"/>
    <cellStyle name="Normal 19 2 2 2 2 2 4 2 2" xfId="46219" xr:uid="{00000000-0005-0000-0000-00006C0E0000}"/>
    <cellStyle name="Normal 19 2 2 2 2 2 4 2 3" xfId="30995" xr:uid="{00000000-0005-0000-0000-00006D0E0000}"/>
    <cellStyle name="Normal 19 2 2 2 2 2 4 3" xfId="10877" xr:uid="{00000000-0005-0000-0000-00006E0E0000}"/>
    <cellStyle name="Normal 19 2 2 2 2 2 4 3 2" xfId="41202" xr:uid="{00000000-0005-0000-0000-00006F0E0000}"/>
    <cellStyle name="Normal 19 2 2 2 2 2 4 3 3" xfId="25978" xr:uid="{00000000-0005-0000-0000-0000700E0000}"/>
    <cellStyle name="Normal 19 2 2 2 2 2 4 4" xfId="36189" xr:uid="{00000000-0005-0000-0000-0000710E0000}"/>
    <cellStyle name="Normal 19 2 2 2 2 2 4 5" xfId="20965" xr:uid="{00000000-0005-0000-0000-0000720E0000}"/>
    <cellStyle name="Normal 19 2 2 2 2 2 5" xfId="12555" xr:uid="{00000000-0005-0000-0000-0000730E0000}"/>
    <cellStyle name="Normal 19 2 2 2 2 2 5 2" xfId="42877" xr:uid="{00000000-0005-0000-0000-0000740E0000}"/>
    <cellStyle name="Normal 19 2 2 2 2 2 5 3" xfId="27653" xr:uid="{00000000-0005-0000-0000-0000750E0000}"/>
    <cellStyle name="Normal 19 2 2 2 2 2 6" xfId="7534" xr:uid="{00000000-0005-0000-0000-0000760E0000}"/>
    <cellStyle name="Normal 19 2 2 2 2 2 6 2" xfId="37860" xr:uid="{00000000-0005-0000-0000-0000770E0000}"/>
    <cellStyle name="Normal 19 2 2 2 2 2 6 3" xfId="22636" xr:uid="{00000000-0005-0000-0000-0000780E0000}"/>
    <cellStyle name="Normal 19 2 2 2 2 2 7" xfId="32848" xr:uid="{00000000-0005-0000-0000-0000790E0000}"/>
    <cellStyle name="Normal 19 2 2 2 2 2 8" xfId="17623" xr:uid="{00000000-0005-0000-0000-00007A0E0000}"/>
    <cellStyle name="Normal 19 2 2 2 2 3" xfId="2881" xr:uid="{00000000-0005-0000-0000-00007B0E0000}"/>
    <cellStyle name="Normal 19 2 2 2 2 3 2" xfId="4571" xr:uid="{00000000-0005-0000-0000-00007C0E0000}"/>
    <cellStyle name="Normal 19 2 2 2 2 3 2 2" xfId="14644" xr:uid="{00000000-0005-0000-0000-00007D0E0000}"/>
    <cellStyle name="Normal 19 2 2 2 2 3 2 2 2" xfId="44966" xr:uid="{00000000-0005-0000-0000-00007E0E0000}"/>
    <cellStyle name="Normal 19 2 2 2 2 3 2 2 3" xfId="29742" xr:uid="{00000000-0005-0000-0000-00007F0E0000}"/>
    <cellStyle name="Normal 19 2 2 2 2 3 2 3" xfId="9624" xr:uid="{00000000-0005-0000-0000-0000800E0000}"/>
    <cellStyle name="Normal 19 2 2 2 2 3 2 3 2" xfId="39949" xr:uid="{00000000-0005-0000-0000-0000810E0000}"/>
    <cellStyle name="Normal 19 2 2 2 2 3 2 3 3" xfId="24725" xr:uid="{00000000-0005-0000-0000-0000820E0000}"/>
    <cellStyle name="Normal 19 2 2 2 2 3 2 4" xfId="34936" xr:uid="{00000000-0005-0000-0000-0000830E0000}"/>
    <cellStyle name="Normal 19 2 2 2 2 3 2 5" xfId="19712" xr:uid="{00000000-0005-0000-0000-0000840E0000}"/>
    <cellStyle name="Normal 19 2 2 2 2 3 3" xfId="6263" xr:uid="{00000000-0005-0000-0000-0000850E0000}"/>
    <cellStyle name="Normal 19 2 2 2 2 3 3 2" xfId="16315" xr:uid="{00000000-0005-0000-0000-0000860E0000}"/>
    <cellStyle name="Normal 19 2 2 2 2 3 3 2 2" xfId="46637" xr:uid="{00000000-0005-0000-0000-0000870E0000}"/>
    <cellStyle name="Normal 19 2 2 2 2 3 3 2 3" xfId="31413" xr:uid="{00000000-0005-0000-0000-0000880E0000}"/>
    <cellStyle name="Normal 19 2 2 2 2 3 3 3" xfId="11295" xr:uid="{00000000-0005-0000-0000-0000890E0000}"/>
    <cellStyle name="Normal 19 2 2 2 2 3 3 3 2" xfId="41620" xr:uid="{00000000-0005-0000-0000-00008A0E0000}"/>
    <cellStyle name="Normal 19 2 2 2 2 3 3 3 3" xfId="26396" xr:uid="{00000000-0005-0000-0000-00008B0E0000}"/>
    <cellStyle name="Normal 19 2 2 2 2 3 3 4" xfId="36607" xr:uid="{00000000-0005-0000-0000-00008C0E0000}"/>
    <cellStyle name="Normal 19 2 2 2 2 3 3 5" xfId="21383" xr:uid="{00000000-0005-0000-0000-00008D0E0000}"/>
    <cellStyle name="Normal 19 2 2 2 2 3 4" xfId="12973" xr:uid="{00000000-0005-0000-0000-00008E0E0000}"/>
    <cellStyle name="Normal 19 2 2 2 2 3 4 2" xfId="43295" xr:uid="{00000000-0005-0000-0000-00008F0E0000}"/>
    <cellStyle name="Normal 19 2 2 2 2 3 4 3" xfId="28071" xr:uid="{00000000-0005-0000-0000-0000900E0000}"/>
    <cellStyle name="Normal 19 2 2 2 2 3 5" xfId="7952" xr:uid="{00000000-0005-0000-0000-0000910E0000}"/>
    <cellStyle name="Normal 19 2 2 2 2 3 5 2" xfId="38278" xr:uid="{00000000-0005-0000-0000-0000920E0000}"/>
    <cellStyle name="Normal 19 2 2 2 2 3 5 3" xfId="23054" xr:uid="{00000000-0005-0000-0000-0000930E0000}"/>
    <cellStyle name="Normal 19 2 2 2 2 3 6" xfId="33266" xr:uid="{00000000-0005-0000-0000-0000940E0000}"/>
    <cellStyle name="Normal 19 2 2 2 2 3 7" xfId="18041" xr:uid="{00000000-0005-0000-0000-0000950E0000}"/>
    <cellStyle name="Normal 19 2 2 2 2 4" xfId="3734" xr:uid="{00000000-0005-0000-0000-0000960E0000}"/>
    <cellStyle name="Normal 19 2 2 2 2 4 2" xfId="13808" xr:uid="{00000000-0005-0000-0000-0000970E0000}"/>
    <cellStyle name="Normal 19 2 2 2 2 4 2 2" xfId="44130" xr:uid="{00000000-0005-0000-0000-0000980E0000}"/>
    <cellStyle name="Normal 19 2 2 2 2 4 2 3" xfId="28906" xr:uid="{00000000-0005-0000-0000-0000990E0000}"/>
    <cellStyle name="Normal 19 2 2 2 2 4 3" xfId="8788" xr:uid="{00000000-0005-0000-0000-00009A0E0000}"/>
    <cellStyle name="Normal 19 2 2 2 2 4 3 2" xfId="39113" xr:uid="{00000000-0005-0000-0000-00009B0E0000}"/>
    <cellStyle name="Normal 19 2 2 2 2 4 3 3" xfId="23889" xr:uid="{00000000-0005-0000-0000-00009C0E0000}"/>
    <cellStyle name="Normal 19 2 2 2 2 4 4" xfId="34100" xr:uid="{00000000-0005-0000-0000-00009D0E0000}"/>
    <cellStyle name="Normal 19 2 2 2 2 4 5" xfId="18876" xr:uid="{00000000-0005-0000-0000-00009E0E0000}"/>
    <cellStyle name="Normal 19 2 2 2 2 5" xfId="5427" xr:uid="{00000000-0005-0000-0000-00009F0E0000}"/>
    <cellStyle name="Normal 19 2 2 2 2 5 2" xfId="15479" xr:uid="{00000000-0005-0000-0000-0000A00E0000}"/>
    <cellStyle name="Normal 19 2 2 2 2 5 2 2" xfId="45801" xr:uid="{00000000-0005-0000-0000-0000A10E0000}"/>
    <cellStyle name="Normal 19 2 2 2 2 5 2 3" xfId="30577" xr:uid="{00000000-0005-0000-0000-0000A20E0000}"/>
    <cellStyle name="Normal 19 2 2 2 2 5 3" xfId="10459" xr:uid="{00000000-0005-0000-0000-0000A30E0000}"/>
    <cellStyle name="Normal 19 2 2 2 2 5 3 2" xfId="40784" xr:uid="{00000000-0005-0000-0000-0000A40E0000}"/>
    <cellStyle name="Normal 19 2 2 2 2 5 3 3" xfId="25560" xr:uid="{00000000-0005-0000-0000-0000A50E0000}"/>
    <cellStyle name="Normal 19 2 2 2 2 5 4" xfId="35771" xr:uid="{00000000-0005-0000-0000-0000A60E0000}"/>
    <cellStyle name="Normal 19 2 2 2 2 5 5" xfId="20547" xr:uid="{00000000-0005-0000-0000-0000A70E0000}"/>
    <cellStyle name="Normal 19 2 2 2 2 6" xfId="12137" xr:uid="{00000000-0005-0000-0000-0000A80E0000}"/>
    <cellStyle name="Normal 19 2 2 2 2 6 2" xfId="42459" xr:uid="{00000000-0005-0000-0000-0000A90E0000}"/>
    <cellStyle name="Normal 19 2 2 2 2 6 3" xfId="27235" xr:uid="{00000000-0005-0000-0000-0000AA0E0000}"/>
    <cellStyle name="Normal 19 2 2 2 2 7" xfId="7116" xr:uid="{00000000-0005-0000-0000-0000AB0E0000}"/>
    <cellStyle name="Normal 19 2 2 2 2 7 2" xfId="37442" xr:uid="{00000000-0005-0000-0000-0000AC0E0000}"/>
    <cellStyle name="Normal 19 2 2 2 2 7 3" xfId="22218" xr:uid="{00000000-0005-0000-0000-0000AD0E0000}"/>
    <cellStyle name="Normal 19 2 2 2 2 8" xfId="32430" xr:uid="{00000000-0005-0000-0000-0000AE0E0000}"/>
    <cellStyle name="Normal 19 2 2 2 2 9" xfId="17205" xr:uid="{00000000-0005-0000-0000-0000AF0E0000}"/>
    <cellStyle name="Normal 19 2 2 2 3" xfId="2252" xr:uid="{00000000-0005-0000-0000-0000B00E0000}"/>
    <cellStyle name="Normal 19 2 2 2 3 2" xfId="3091" xr:uid="{00000000-0005-0000-0000-0000B10E0000}"/>
    <cellStyle name="Normal 19 2 2 2 3 2 2" xfId="4781" xr:uid="{00000000-0005-0000-0000-0000B20E0000}"/>
    <cellStyle name="Normal 19 2 2 2 3 2 2 2" xfId="14854" xr:uid="{00000000-0005-0000-0000-0000B30E0000}"/>
    <cellStyle name="Normal 19 2 2 2 3 2 2 2 2" xfId="45176" xr:uid="{00000000-0005-0000-0000-0000B40E0000}"/>
    <cellStyle name="Normal 19 2 2 2 3 2 2 2 3" xfId="29952" xr:uid="{00000000-0005-0000-0000-0000B50E0000}"/>
    <cellStyle name="Normal 19 2 2 2 3 2 2 3" xfId="9834" xr:uid="{00000000-0005-0000-0000-0000B60E0000}"/>
    <cellStyle name="Normal 19 2 2 2 3 2 2 3 2" xfId="40159" xr:uid="{00000000-0005-0000-0000-0000B70E0000}"/>
    <cellStyle name="Normal 19 2 2 2 3 2 2 3 3" xfId="24935" xr:uid="{00000000-0005-0000-0000-0000B80E0000}"/>
    <cellStyle name="Normal 19 2 2 2 3 2 2 4" xfId="35146" xr:uid="{00000000-0005-0000-0000-0000B90E0000}"/>
    <cellStyle name="Normal 19 2 2 2 3 2 2 5" xfId="19922" xr:uid="{00000000-0005-0000-0000-0000BA0E0000}"/>
    <cellStyle name="Normal 19 2 2 2 3 2 3" xfId="6473" xr:uid="{00000000-0005-0000-0000-0000BB0E0000}"/>
    <cellStyle name="Normal 19 2 2 2 3 2 3 2" xfId="16525" xr:uid="{00000000-0005-0000-0000-0000BC0E0000}"/>
    <cellStyle name="Normal 19 2 2 2 3 2 3 2 2" xfId="46847" xr:uid="{00000000-0005-0000-0000-0000BD0E0000}"/>
    <cellStyle name="Normal 19 2 2 2 3 2 3 2 3" xfId="31623" xr:uid="{00000000-0005-0000-0000-0000BE0E0000}"/>
    <cellStyle name="Normal 19 2 2 2 3 2 3 3" xfId="11505" xr:uid="{00000000-0005-0000-0000-0000BF0E0000}"/>
    <cellStyle name="Normal 19 2 2 2 3 2 3 3 2" xfId="41830" xr:uid="{00000000-0005-0000-0000-0000C00E0000}"/>
    <cellStyle name="Normal 19 2 2 2 3 2 3 3 3" xfId="26606" xr:uid="{00000000-0005-0000-0000-0000C10E0000}"/>
    <cellStyle name="Normal 19 2 2 2 3 2 3 4" xfId="36817" xr:uid="{00000000-0005-0000-0000-0000C20E0000}"/>
    <cellStyle name="Normal 19 2 2 2 3 2 3 5" xfId="21593" xr:uid="{00000000-0005-0000-0000-0000C30E0000}"/>
    <cellStyle name="Normal 19 2 2 2 3 2 4" xfId="13183" xr:uid="{00000000-0005-0000-0000-0000C40E0000}"/>
    <cellStyle name="Normal 19 2 2 2 3 2 4 2" xfId="43505" xr:uid="{00000000-0005-0000-0000-0000C50E0000}"/>
    <cellStyle name="Normal 19 2 2 2 3 2 4 3" xfId="28281" xr:uid="{00000000-0005-0000-0000-0000C60E0000}"/>
    <cellStyle name="Normal 19 2 2 2 3 2 5" xfId="8162" xr:uid="{00000000-0005-0000-0000-0000C70E0000}"/>
    <cellStyle name="Normal 19 2 2 2 3 2 5 2" xfId="38488" xr:uid="{00000000-0005-0000-0000-0000C80E0000}"/>
    <cellStyle name="Normal 19 2 2 2 3 2 5 3" xfId="23264" xr:uid="{00000000-0005-0000-0000-0000C90E0000}"/>
    <cellStyle name="Normal 19 2 2 2 3 2 6" xfId="33476" xr:uid="{00000000-0005-0000-0000-0000CA0E0000}"/>
    <cellStyle name="Normal 19 2 2 2 3 2 7" xfId="18251" xr:uid="{00000000-0005-0000-0000-0000CB0E0000}"/>
    <cellStyle name="Normal 19 2 2 2 3 3" xfId="3944" xr:uid="{00000000-0005-0000-0000-0000CC0E0000}"/>
    <cellStyle name="Normal 19 2 2 2 3 3 2" xfId="14018" xr:uid="{00000000-0005-0000-0000-0000CD0E0000}"/>
    <cellStyle name="Normal 19 2 2 2 3 3 2 2" xfId="44340" xr:uid="{00000000-0005-0000-0000-0000CE0E0000}"/>
    <cellStyle name="Normal 19 2 2 2 3 3 2 3" xfId="29116" xr:uid="{00000000-0005-0000-0000-0000CF0E0000}"/>
    <cellStyle name="Normal 19 2 2 2 3 3 3" xfId="8998" xr:uid="{00000000-0005-0000-0000-0000D00E0000}"/>
    <cellStyle name="Normal 19 2 2 2 3 3 3 2" xfId="39323" xr:uid="{00000000-0005-0000-0000-0000D10E0000}"/>
    <cellStyle name="Normal 19 2 2 2 3 3 3 3" xfId="24099" xr:uid="{00000000-0005-0000-0000-0000D20E0000}"/>
    <cellStyle name="Normal 19 2 2 2 3 3 4" xfId="34310" xr:uid="{00000000-0005-0000-0000-0000D30E0000}"/>
    <cellStyle name="Normal 19 2 2 2 3 3 5" xfId="19086" xr:uid="{00000000-0005-0000-0000-0000D40E0000}"/>
    <cellStyle name="Normal 19 2 2 2 3 4" xfId="5637" xr:uid="{00000000-0005-0000-0000-0000D50E0000}"/>
    <cellStyle name="Normal 19 2 2 2 3 4 2" xfId="15689" xr:uid="{00000000-0005-0000-0000-0000D60E0000}"/>
    <cellStyle name="Normal 19 2 2 2 3 4 2 2" xfId="46011" xr:uid="{00000000-0005-0000-0000-0000D70E0000}"/>
    <cellStyle name="Normal 19 2 2 2 3 4 2 3" xfId="30787" xr:uid="{00000000-0005-0000-0000-0000D80E0000}"/>
    <cellStyle name="Normal 19 2 2 2 3 4 3" xfId="10669" xr:uid="{00000000-0005-0000-0000-0000D90E0000}"/>
    <cellStyle name="Normal 19 2 2 2 3 4 3 2" xfId="40994" xr:uid="{00000000-0005-0000-0000-0000DA0E0000}"/>
    <cellStyle name="Normal 19 2 2 2 3 4 3 3" xfId="25770" xr:uid="{00000000-0005-0000-0000-0000DB0E0000}"/>
    <cellStyle name="Normal 19 2 2 2 3 4 4" xfId="35981" xr:uid="{00000000-0005-0000-0000-0000DC0E0000}"/>
    <cellStyle name="Normal 19 2 2 2 3 4 5" xfId="20757" xr:uid="{00000000-0005-0000-0000-0000DD0E0000}"/>
    <cellStyle name="Normal 19 2 2 2 3 5" xfId="12347" xr:uid="{00000000-0005-0000-0000-0000DE0E0000}"/>
    <cellStyle name="Normal 19 2 2 2 3 5 2" xfId="42669" xr:uid="{00000000-0005-0000-0000-0000DF0E0000}"/>
    <cellStyle name="Normal 19 2 2 2 3 5 3" xfId="27445" xr:uid="{00000000-0005-0000-0000-0000E00E0000}"/>
    <cellStyle name="Normal 19 2 2 2 3 6" xfId="7326" xr:uid="{00000000-0005-0000-0000-0000E10E0000}"/>
    <cellStyle name="Normal 19 2 2 2 3 6 2" xfId="37652" xr:uid="{00000000-0005-0000-0000-0000E20E0000}"/>
    <cellStyle name="Normal 19 2 2 2 3 6 3" xfId="22428" xr:uid="{00000000-0005-0000-0000-0000E30E0000}"/>
    <cellStyle name="Normal 19 2 2 2 3 7" xfId="32640" xr:uid="{00000000-0005-0000-0000-0000E40E0000}"/>
    <cellStyle name="Normal 19 2 2 2 3 8" xfId="17415" xr:uid="{00000000-0005-0000-0000-0000E50E0000}"/>
    <cellStyle name="Normal 19 2 2 2 4" xfId="2673" xr:uid="{00000000-0005-0000-0000-0000E60E0000}"/>
    <cellStyle name="Normal 19 2 2 2 4 2" xfId="4363" xr:uid="{00000000-0005-0000-0000-0000E70E0000}"/>
    <cellStyle name="Normal 19 2 2 2 4 2 2" xfId="14436" xr:uid="{00000000-0005-0000-0000-0000E80E0000}"/>
    <cellStyle name="Normal 19 2 2 2 4 2 2 2" xfId="44758" xr:uid="{00000000-0005-0000-0000-0000E90E0000}"/>
    <cellStyle name="Normal 19 2 2 2 4 2 2 3" xfId="29534" xr:uid="{00000000-0005-0000-0000-0000EA0E0000}"/>
    <cellStyle name="Normal 19 2 2 2 4 2 3" xfId="9416" xr:uid="{00000000-0005-0000-0000-0000EB0E0000}"/>
    <cellStyle name="Normal 19 2 2 2 4 2 3 2" xfId="39741" xr:uid="{00000000-0005-0000-0000-0000EC0E0000}"/>
    <cellStyle name="Normal 19 2 2 2 4 2 3 3" xfId="24517" xr:uid="{00000000-0005-0000-0000-0000ED0E0000}"/>
    <cellStyle name="Normal 19 2 2 2 4 2 4" xfId="34728" xr:uid="{00000000-0005-0000-0000-0000EE0E0000}"/>
    <cellStyle name="Normal 19 2 2 2 4 2 5" xfId="19504" xr:uid="{00000000-0005-0000-0000-0000EF0E0000}"/>
    <cellStyle name="Normal 19 2 2 2 4 3" xfId="6055" xr:uid="{00000000-0005-0000-0000-0000F00E0000}"/>
    <cellStyle name="Normal 19 2 2 2 4 3 2" xfId="16107" xr:uid="{00000000-0005-0000-0000-0000F10E0000}"/>
    <cellStyle name="Normal 19 2 2 2 4 3 2 2" xfId="46429" xr:uid="{00000000-0005-0000-0000-0000F20E0000}"/>
    <cellStyle name="Normal 19 2 2 2 4 3 2 3" xfId="31205" xr:uid="{00000000-0005-0000-0000-0000F30E0000}"/>
    <cellStyle name="Normal 19 2 2 2 4 3 3" xfId="11087" xr:uid="{00000000-0005-0000-0000-0000F40E0000}"/>
    <cellStyle name="Normal 19 2 2 2 4 3 3 2" xfId="41412" xr:uid="{00000000-0005-0000-0000-0000F50E0000}"/>
    <cellStyle name="Normal 19 2 2 2 4 3 3 3" xfId="26188" xr:uid="{00000000-0005-0000-0000-0000F60E0000}"/>
    <cellStyle name="Normal 19 2 2 2 4 3 4" xfId="36399" xr:uid="{00000000-0005-0000-0000-0000F70E0000}"/>
    <cellStyle name="Normal 19 2 2 2 4 3 5" xfId="21175" xr:uid="{00000000-0005-0000-0000-0000F80E0000}"/>
    <cellStyle name="Normal 19 2 2 2 4 4" xfId="12765" xr:uid="{00000000-0005-0000-0000-0000F90E0000}"/>
    <cellStyle name="Normal 19 2 2 2 4 4 2" xfId="43087" xr:uid="{00000000-0005-0000-0000-0000FA0E0000}"/>
    <cellStyle name="Normal 19 2 2 2 4 4 3" xfId="27863" xr:uid="{00000000-0005-0000-0000-0000FB0E0000}"/>
    <cellStyle name="Normal 19 2 2 2 4 5" xfId="7744" xr:uid="{00000000-0005-0000-0000-0000FC0E0000}"/>
    <cellStyle name="Normal 19 2 2 2 4 5 2" xfId="38070" xr:uid="{00000000-0005-0000-0000-0000FD0E0000}"/>
    <cellStyle name="Normal 19 2 2 2 4 5 3" xfId="22846" xr:uid="{00000000-0005-0000-0000-0000FE0E0000}"/>
    <cellStyle name="Normal 19 2 2 2 4 6" xfId="33058" xr:uid="{00000000-0005-0000-0000-0000FF0E0000}"/>
    <cellStyle name="Normal 19 2 2 2 4 7" xfId="17833" xr:uid="{00000000-0005-0000-0000-0000000F0000}"/>
    <cellStyle name="Normal 19 2 2 2 5" xfId="3526" xr:uid="{00000000-0005-0000-0000-0000010F0000}"/>
    <cellStyle name="Normal 19 2 2 2 5 2" xfId="13600" xr:uid="{00000000-0005-0000-0000-0000020F0000}"/>
    <cellStyle name="Normal 19 2 2 2 5 2 2" xfId="43922" xr:uid="{00000000-0005-0000-0000-0000030F0000}"/>
    <cellStyle name="Normal 19 2 2 2 5 2 3" xfId="28698" xr:uid="{00000000-0005-0000-0000-0000040F0000}"/>
    <cellStyle name="Normal 19 2 2 2 5 3" xfId="8580" xr:uid="{00000000-0005-0000-0000-0000050F0000}"/>
    <cellStyle name="Normal 19 2 2 2 5 3 2" xfId="38905" xr:uid="{00000000-0005-0000-0000-0000060F0000}"/>
    <cellStyle name="Normal 19 2 2 2 5 3 3" xfId="23681" xr:uid="{00000000-0005-0000-0000-0000070F0000}"/>
    <cellStyle name="Normal 19 2 2 2 5 4" xfId="33892" xr:uid="{00000000-0005-0000-0000-0000080F0000}"/>
    <cellStyle name="Normal 19 2 2 2 5 5" xfId="18668" xr:uid="{00000000-0005-0000-0000-0000090F0000}"/>
    <cellStyle name="Normal 19 2 2 2 6" xfId="5219" xr:uid="{00000000-0005-0000-0000-00000A0F0000}"/>
    <cellStyle name="Normal 19 2 2 2 6 2" xfId="15271" xr:uid="{00000000-0005-0000-0000-00000B0F0000}"/>
    <cellStyle name="Normal 19 2 2 2 6 2 2" xfId="45593" xr:uid="{00000000-0005-0000-0000-00000C0F0000}"/>
    <cellStyle name="Normal 19 2 2 2 6 2 3" xfId="30369" xr:uid="{00000000-0005-0000-0000-00000D0F0000}"/>
    <cellStyle name="Normal 19 2 2 2 6 3" xfId="10251" xr:uid="{00000000-0005-0000-0000-00000E0F0000}"/>
    <cellStyle name="Normal 19 2 2 2 6 3 2" xfId="40576" xr:uid="{00000000-0005-0000-0000-00000F0F0000}"/>
    <cellStyle name="Normal 19 2 2 2 6 3 3" xfId="25352" xr:uid="{00000000-0005-0000-0000-0000100F0000}"/>
    <cellStyle name="Normal 19 2 2 2 6 4" xfId="35563" xr:uid="{00000000-0005-0000-0000-0000110F0000}"/>
    <cellStyle name="Normal 19 2 2 2 6 5" xfId="20339" xr:uid="{00000000-0005-0000-0000-0000120F0000}"/>
    <cellStyle name="Normal 19 2 2 2 7" xfId="11929" xr:uid="{00000000-0005-0000-0000-0000130F0000}"/>
    <cellStyle name="Normal 19 2 2 2 7 2" xfId="42251" xr:uid="{00000000-0005-0000-0000-0000140F0000}"/>
    <cellStyle name="Normal 19 2 2 2 7 3" xfId="27027" xr:uid="{00000000-0005-0000-0000-0000150F0000}"/>
    <cellStyle name="Normal 19 2 2 2 8" xfId="6908" xr:uid="{00000000-0005-0000-0000-0000160F0000}"/>
    <cellStyle name="Normal 19 2 2 2 8 2" xfId="37234" xr:uid="{00000000-0005-0000-0000-0000170F0000}"/>
    <cellStyle name="Normal 19 2 2 2 8 3" xfId="22010" xr:uid="{00000000-0005-0000-0000-0000180F0000}"/>
    <cellStyle name="Normal 19 2 2 2 9" xfId="32222" xr:uid="{00000000-0005-0000-0000-0000190F0000}"/>
    <cellStyle name="Normal 19 2 2 3" xfId="1935" xr:uid="{00000000-0005-0000-0000-00001A0F0000}"/>
    <cellStyle name="Normal 19 2 2 3 2" xfId="2356" xr:uid="{00000000-0005-0000-0000-00001B0F0000}"/>
    <cellStyle name="Normal 19 2 2 3 2 2" xfId="3195" xr:uid="{00000000-0005-0000-0000-00001C0F0000}"/>
    <cellStyle name="Normal 19 2 2 3 2 2 2" xfId="4885" xr:uid="{00000000-0005-0000-0000-00001D0F0000}"/>
    <cellStyle name="Normal 19 2 2 3 2 2 2 2" xfId="14958" xr:uid="{00000000-0005-0000-0000-00001E0F0000}"/>
    <cellStyle name="Normal 19 2 2 3 2 2 2 2 2" xfId="45280" xr:uid="{00000000-0005-0000-0000-00001F0F0000}"/>
    <cellStyle name="Normal 19 2 2 3 2 2 2 2 3" xfId="30056" xr:uid="{00000000-0005-0000-0000-0000200F0000}"/>
    <cellStyle name="Normal 19 2 2 3 2 2 2 3" xfId="9938" xr:uid="{00000000-0005-0000-0000-0000210F0000}"/>
    <cellStyle name="Normal 19 2 2 3 2 2 2 3 2" xfId="40263" xr:uid="{00000000-0005-0000-0000-0000220F0000}"/>
    <cellStyle name="Normal 19 2 2 3 2 2 2 3 3" xfId="25039" xr:uid="{00000000-0005-0000-0000-0000230F0000}"/>
    <cellStyle name="Normal 19 2 2 3 2 2 2 4" xfId="35250" xr:uid="{00000000-0005-0000-0000-0000240F0000}"/>
    <cellStyle name="Normal 19 2 2 3 2 2 2 5" xfId="20026" xr:uid="{00000000-0005-0000-0000-0000250F0000}"/>
    <cellStyle name="Normal 19 2 2 3 2 2 3" xfId="6577" xr:uid="{00000000-0005-0000-0000-0000260F0000}"/>
    <cellStyle name="Normal 19 2 2 3 2 2 3 2" xfId="16629" xr:uid="{00000000-0005-0000-0000-0000270F0000}"/>
    <cellStyle name="Normal 19 2 2 3 2 2 3 2 2" xfId="46951" xr:uid="{00000000-0005-0000-0000-0000280F0000}"/>
    <cellStyle name="Normal 19 2 2 3 2 2 3 2 3" xfId="31727" xr:uid="{00000000-0005-0000-0000-0000290F0000}"/>
    <cellStyle name="Normal 19 2 2 3 2 2 3 3" xfId="11609" xr:uid="{00000000-0005-0000-0000-00002A0F0000}"/>
    <cellStyle name="Normal 19 2 2 3 2 2 3 3 2" xfId="41934" xr:uid="{00000000-0005-0000-0000-00002B0F0000}"/>
    <cellStyle name="Normal 19 2 2 3 2 2 3 3 3" xfId="26710" xr:uid="{00000000-0005-0000-0000-00002C0F0000}"/>
    <cellStyle name="Normal 19 2 2 3 2 2 3 4" xfId="36921" xr:uid="{00000000-0005-0000-0000-00002D0F0000}"/>
    <cellStyle name="Normal 19 2 2 3 2 2 3 5" xfId="21697" xr:uid="{00000000-0005-0000-0000-00002E0F0000}"/>
    <cellStyle name="Normal 19 2 2 3 2 2 4" xfId="13287" xr:uid="{00000000-0005-0000-0000-00002F0F0000}"/>
    <cellStyle name="Normal 19 2 2 3 2 2 4 2" xfId="43609" xr:uid="{00000000-0005-0000-0000-0000300F0000}"/>
    <cellStyle name="Normal 19 2 2 3 2 2 4 3" xfId="28385" xr:uid="{00000000-0005-0000-0000-0000310F0000}"/>
    <cellStyle name="Normal 19 2 2 3 2 2 5" xfId="8266" xr:uid="{00000000-0005-0000-0000-0000320F0000}"/>
    <cellStyle name="Normal 19 2 2 3 2 2 5 2" xfId="38592" xr:uid="{00000000-0005-0000-0000-0000330F0000}"/>
    <cellStyle name="Normal 19 2 2 3 2 2 5 3" xfId="23368" xr:uid="{00000000-0005-0000-0000-0000340F0000}"/>
    <cellStyle name="Normal 19 2 2 3 2 2 6" xfId="33580" xr:uid="{00000000-0005-0000-0000-0000350F0000}"/>
    <cellStyle name="Normal 19 2 2 3 2 2 7" xfId="18355" xr:uid="{00000000-0005-0000-0000-0000360F0000}"/>
    <cellStyle name="Normal 19 2 2 3 2 3" xfId="4048" xr:uid="{00000000-0005-0000-0000-0000370F0000}"/>
    <cellStyle name="Normal 19 2 2 3 2 3 2" xfId="14122" xr:uid="{00000000-0005-0000-0000-0000380F0000}"/>
    <cellStyle name="Normal 19 2 2 3 2 3 2 2" xfId="44444" xr:uid="{00000000-0005-0000-0000-0000390F0000}"/>
    <cellStyle name="Normal 19 2 2 3 2 3 2 3" xfId="29220" xr:uid="{00000000-0005-0000-0000-00003A0F0000}"/>
    <cellStyle name="Normal 19 2 2 3 2 3 3" xfId="9102" xr:uid="{00000000-0005-0000-0000-00003B0F0000}"/>
    <cellStyle name="Normal 19 2 2 3 2 3 3 2" xfId="39427" xr:uid="{00000000-0005-0000-0000-00003C0F0000}"/>
    <cellStyle name="Normal 19 2 2 3 2 3 3 3" xfId="24203" xr:uid="{00000000-0005-0000-0000-00003D0F0000}"/>
    <cellStyle name="Normal 19 2 2 3 2 3 4" xfId="34414" xr:uid="{00000000-0005-0000-0000-00003E0F0000}"/>
    <cellStyle name="Normal 19 2 2 3 2 3 5" xfId="19190" xr:uid="{00000000-0005-0000-0000-00003F0F0000}"/>
    <cellStyle name="Normal 19 2 2 3 2 4" xfId="5741" xr:uid="{00000000-0005-0000-0000-0000400F0000}"/>
    <cellStyle name="Normal 19 2 2 3 2 4 2" xfId="15793" xr:uid="{00000000-0005-0000-0000-0000410F0000}"/>
    <cellStyle name="Normal 19 2 2 3 2 4 2 2" xfId="46115" xr:uid="{00000000-0005-0000-0000-0000420F0000}"/>
    <cellStyle name="Normal 19 2 2 3 2 4 2 3" xfId="30891" xr:uid="{00000000-0005-0000-0000-0000430F0000}"/>
    <cellStyle name="Normal 19 2 2 3 2 4 3" xfId="10773" xr:uid="{00000000-0005-0000-0000-0000440F0000}"/>
    <cellStyle name="Normal 19 2 2 3 2 4 3 2" xfId="41098" xr:uid="{00000000-0005-0000-0000-0000450F0000}"/>
    <cellStyle name="Normal 19 2 2 3 2 4 3 3" xfId="25874" xr:uid="{00000000-0005-0000-0000-0000460F0000}"/>
    <cellStyle name="Normal 19 2 2 3 2 4 4" xfId="36085" xr:uid="{00000000-0005-0000-0000-0000470F0000}"/>
    <cellStyle name="Normal 19 2 2 3 2 4 5" xfId="20861" xr:uid="{00000000-0005-0000-0000-0000480F0000}"/>
    <cellStyle name="Normal 19 2 2 3 2 5" xfId="12451" xr:uid="{00000000-0005-0000-0000-0000490F0000}"/>
    <cellStyle name="Normal 19 2 2 3 2 5 2" xfId="42773" xr:uid="{00000000-0005-0000-0000-00004A0F0000}"/>
    <cellStyle name="Normal 19 2 2 3 2 5 3" xfId="27549" xr:uid="{00000000-0005-0000-0000-00004B0F0000}"/>
    <cellStyle name="Normal 19 2 2 3 2 6" xfId="7430" xr:uid="{00000000-0005-0000-0000-00004C0F0000}"/>
    <cellStyle name="Normal 19 2 2 3 2 6 2" xfId="37756" xr:uid="{00000000-0005-0000-0000-00004D0F0000}"/>
    <cellStyle name="Normal 19 2 2 3 2 6 3" xfId="22532" xr:uid="{00000000-0005-0000-0000-00004E0F0000}"/>
    <cellStyle name="Normal 19 2 2 3 2 7" xfId="32744" xr:uid="{00000000-0005-0000-0000-00004F0F0000}"/>
    <cellStyle name="Normal 19 2 2 3 2 8" xfId="17519" xr:uid="{00000000-0005-0000-0000-0000500F0000}"/>
    <cellStyle name="Normal 19 2 2 3 3" xfId="2777" xr:uid="{00000000-0005-0000-0000-0000510F0000}"/>
    <cellStyle name="Normal 19 2 2 3 3 2" xfId="4467" xr:uid="{00000000-0005-0000-0000-0000520F0000}"/>
    <cellStyle name="Normal 19 2 2 3 3 2 2" xfId="14540" xr:uid="{00000000-0005-0000-0000-0000530F0000}"/>
    <cellStyle name="Normal 19 2 2 3 3 2 2 2" xfId="44862" xr:uid="{00000000-0005-0000-0000-0000540F0000}"/>
    <cellStyle name="Normal 19 2 2 3 3 2 2 3" xfId="29638" xr:uid="{00000000-0005-0000-0000-0000550F0000}"/>
    <cellStyle name="Normal 19 2 2 3 3 2 3" xfId="9520" xr:uid="{00000000-0005-0000-0000-0000560F0000}"/>
    <cellStyle name="Normal 19 2 2 3 3 2 3 2" xfId="39845" xr:uid="{00000000-0005-0000-0000-0000570F0000}"/>
    <cellStyle name="Normal 19 2 2 3 3 2 3 3" xfId="24621" xr:uid="{00000000-0005-0000-0000-0000580F0000}"/>
    <cellStyle name="Normal 19 2 2 3 3 2 4" xfId="34832" xr:uid="{00000000-0005-0000-0000-0000590F0000}"/>
    <cellStyle name="Normal 19 2 2 3 3 2 5" xfId="19608" xr:uid="{00000000-0005-0000-0000-00005A0F0000}"/>
    <cellStyle name="Normal 19 2 2 3 3 3" xfId="6159" xr:uid="{00000000-0005-0000-0000-00005B0F0000}"/>
    <cellStyle name="Normal 19 2 2 3 3 3 2" xfId="16211" xr:uid="{00000000-0005-0000-0000-00005C0F0000}"/>
    <cellStyle name="Normal 19 2 2 3 3 3 2 2" xfId="46533" xr:uid="{00000000-0005-0000-0000-00005D0F0000}"/>
    <cellStyle name="Normal 19 2 2 3 3 3 2 3" xfId="31309" xr:uid="{00000000-0005-0000-0000-00005E0F0000}"/>
    <cellStyle name="Normal 19 2 2 3 3 3 3" xfId="11191" xr:uid="{00000000-0005-0000-0000-00005F0F0000}"/>
    <cellStyle name="Normal 19 2 2 3 3 3 3 2" xfId="41516" xr:uid="{00000000-0005-0000-0000-0000600F0000}"/>
    <cellStyle name="Normal 19 2 2 3 3 3 3 3" xfId="26292" xr:uid="{00000000-0005-0000-0000-0000610F0000}"/>
    <cellStyle name="Normal 19 2 2 3 3 3 4" xfId="36503" xr:uid="{00000000-0005-0000-0000-0000620F0000}"/>
    <cellStyle name="Normal 19 2 2 3 3 3 5" xfId="21279" xr:uid="{00000000-0005-0000-0000-0000630F0000}"/>
    <cellStyle name="Normal 19 2 2 3 3 4" xfId="12869" xr:uid="{00000000-0005-0000-0000-0000640F0000}"/>
    <cellStyle name="Normal 19 2 2 3 3 4 2" xfId="43191" xr:uid="{00000000-0005-0000-0000-0000650F0000}"/>
    <cellStyle name="Normal 19 2 2 3 3 4 3" xfId="27967" xr:uid="{00000000-0005-0000-0000-0000660F0000}"/>
    <cellStyle name="Normal 19 2 2 3 3 5" xfId="7848" xr:uid="{00000000-0005-0000-0000-0000670F0000}"/>
    <cellStyle name="Normal 19 2 2 3 3 5 2" xfId="38174" xr:uid="{00000000-0005-0000-0000-0000680F0000}"/>
    <cellStyle name="Normal 19 2 2 3 3 5 3" xfId="22950" xr:uid="{00000000-0005-0000-0000-0000690F0000}"/>
    <cellStyle name="Normal 19 2 2 3 3 6" xfId="33162" xr:uid="{00000000-0005-0000-0000-00006A0F0000}"/>
    <cellStyle name="Normal 19 2 2 3 3 7" xfId="17937" xr:uid="{00000000-0005-0000-0000-00006B0F0000}"/>
    <cellStyle name="Normal 19 2 2 3 4" xfId="3630" xr:uid="{00000000-0005-0000-0000-00006C0F0000}"/>
    <cellStyle name="Normal 19 2 2 3 4 2" xfId="13704" xr:uid="{00000000-0005-0000-0000-00006D0F0000}"/>
    <cellStyle name="Normal 19 2 2 3 4 2 2" xfId="44026" xr:uid="{00000000-0005-0000-0000-00006E0F0000}"/>
    <cellStyle name="Normal 19 2 2 3 4 2 3" xfId="28802" xr:uid="{00000000-0005-0000-0000-00006F0F0000}"/>
    <cellStyle name="Normal 19 2 2 3 4 3" xfId="8684" xr:uid="{00000000-0005-0000-0000-0000700F0000}"/>
    <cellStyle name="Normal 19 2 2 3 4 3 2" xfId="39009" xr:uid="{00000000-0005-0000-0000-0000710F0000}"/>
    <cellStyle name="Normal 19 2 2 3 4 3 3" xfId="23785" xr:uid="{00000000-0005-0000-0000-0000720F0000}"/>
    <cellStyle name="Normal 19 2 2 3 4 4" xfId="33996" xr:uid="{00000000-0005-0000-0000-0000730F0000}"/>
    <cellStyle name="Normal 19 2 2 3 4 5" xfId="18772" xr:uid="{00000000-0005-0000-0000-0000740F0000}"/>
    <cellStyle name="Normal 19 2 2 3 5" xfId="5323" xr:uid="{00000000-0005-0000-0000-0000750F0000}"/>
    <cellStyle name="Normal 19 2 2 3 5 2" xfId="15375" xr:uid="{00000000-0005-0000-0000-0000760F0000}"/>
    <cellStyle name="Normal 19 2 2 3 5 2 2" xfId="45697" xr:uid="{00000000-0005-0000-0000-0000770F0000}"/>
    <cellStyle name="Normal 19 2 2 3 5 2 3" xfId="30473" xr:uid="{00000000-0005-0000-0000-0000780F0000}"/>
    <cellStyle name="Normal 19 2 2 3 5 3" xfId="10355" xr:uid="{00000000-0005-0000-0000-0000790F0000}"/>
    <cellStyle name="Normal 19 2 2 3 5 3 2" xfId="40680" xr:uid="{00000000-0005-0000-0000-00007A0F0000}"/>
    <cellStyle name="Normal 19 2 2 3 5 3 3" xfId="25456" xr:uid="{00000000-0005-0000-0000-00007B0F0000}"/>
    <cellStyle name="Normal 19 2 2 3 5 4" xfId="35667" xr:uid="{00000000-0005-0000-0000-00007C0F0000}"/>
    <cellStyle name="Normal 19 2 2 3 5 5" xfId="20443" xr:uid="{00000000-0005-0000-0000-00007D0F0000}"/>
    <cellStyle name="Normal 19 2 2 3 6" xfId="12033" xr:uid="{00000000-0005-0000-0000-00007E0F0000}"/>
    <cellStyle name="Normal 19 2 2 3 6 2" xfId="42355" xr:uid="{00000000-0005-0000-0000-00007F0F0000}"/>
    <cellStyle name="Normal 19 2 2 3 6 3" xfId="27131" xr:uid="{00000000-0005-0000-0000-0000800F0000}"/>
    <cellStyle name="Normal 19 2 2 3 7" xfId="7012" xr:uid="{00000000-0005-0000-0000-0000810F0000}"/>
    <cellStyle name="Normal 19 2 2 3 7 2" xfId="37338" xr:uid="{00000000-0005-0000-0000-0000820F0000}"/>
    <cellStyle name="Normal 19 2 2 3 7 3" xfId="22114" xr:uid="{00000000-0005-0000-0000-0000830F0000}"/>
    <cellStyle name="Normal 19 2 2 3 8" xfId="32326" xr:uid="{00000000-0005-0000-0000-0000840F0000}"/>
    <cellStyle name="Normal 19 2 2 3 9" xfId="17101" xr:uid="{00000000-0005-0000-0000-0000850F0000}"/>
    <cellStyle name="Normal 19 2 2 4" xfId="2148" xr:uid="{00000000-0005-0000-0000-0000860F0000}"/>
    <cellStyle name="Normal 19 2 2 4 2" xfId="2987" xr:uid="{00000000-0005-0000-0000-0000870F0000}"/>
    <cellStyle name="Normal 19 2 2 4 2 2" xfId="4677" xr:uid="{00000000-0005-0000-0000-0000880F0000}"/>
    <cellStyle name="Normal 19 2 2 4 2 2 2" xfId="14750" xr:uid="{00000000-0005-0000-0000-0000890F0000}"/>
    <cellStyle name="Normal 19 2 2 4 2 2 2 2" xfId="45072" xr:uid="{00000000-0005-0000-0000-00008A0F0000}"/>
    <cellStyle name="Normal 19 2 2 4 2 2 2 3" xfId="29848" xr:uid="{00000000-0005-0000-0000-00008B0F0000}"/>
    <cellStyle name="Normal 19 2 2 4 2 2 3" xfId="9730" xr:uid="{00000000-0005-0000-0000-00008C0F0000}"/>
    <cellStyle name="Normal 19 2 2 4 2 2 3 2" xfId="40055" xr:uid="{00000000-0005-0000-0000-00008D0F0000}"/>
    <cellStyle name="Normal 19 2 2 4 2 2 3 3" xfId="24831" xr:uid="{00000000-0005-0000-0000-00008E0F0000}"/>
    <cellStyle name="Normal 19 2 2 4 2 2 4" xfId="35042" xr:uid="{00000000-0005-0000-0000-00008F0F0000}"/>
    <cellStyle name="Normal 19 2 2 4 2 2 5" xfId="19818" xr:uid="{00000000-0005-0000-0000-0000900F0000}"/>
    <cellStyle name="Normal 19 2 2 4 2 3" xfId="6369" xr:uid="{00000000-0005-0000-0000-0000910F0000}"/>
    <cellStyle name="Normal 19 2 2 4 2 3 2" xfId="16421" xr:uid="{00000000-0005-0000-0000-0000920F0000}"/>
    <cellStyle name="Normal 19 2 2 4 2 3 2 2" xfId="46743" xr:uid="{00000000-0005-0000-0000-0000930F0000}"/>
    <cellStyle name="Normal 19 2 2 4 2 3 2 3" xfId="31519" xr:uid="{00000000-0005-0000-0000-0000940F0000}"/>
    <cellStyle name="Normal 19 2 2 4 2 3 3" xfId="11401" xr:uid="{00000000-0005-0000-0000-0000950F0000}"/>
    <cellStyle name="Normal 19 2 2 4 2 3 3 2" xfId="41726" xr:uid="{00000000-0005-0000-0000-0000960F0000}"/>
    <cellStyle name="Normal 19 2 2 4 2 3 3 3" xfId="26502" xr:uid="{00000000-0005-0000-0000-0000970F0000}"/>
    <cellStyle name="Normal 19 2 2 4 2 3 4" xfId="36713" xr:uid="{00000000-0005-0000-0000-0000980F0000}"/>
    <cellStyle name="Normal 19 2 2 4 2 3 5" xfId="21489" xr:uid="{00000000-0005-0000-0000-0000990F0000}"/>
    <cellStyle name="Normal 19 2 2 4 2 4" xfId="13079" xr:uid="{00000000-0005-0000-0000-00009A0F0000}"/>
    <cellStyle name="Normal 19 2 2 4 2 4 2" xfId="43401" xr:uid="{00000000-0005-0000-0000-00009B0F0000}"/>
    <cellStyle name="Normal 19 2 2 4 2 4 3" xfId="28177" xr:uid="{00000000-0005-0000-0000-00009C0F0000}"/>
    <cellStyle name="Normal 19 2 2 4 2 5" xfId="8058" xr:uid="{00000000-0005-0000-0000-00009D0F0000}"/>
    <cellStyle name="Normal 19 2 2 4 2 5 2" xfId="38384" xr:uid="{00000000-0005-0000-0000-00009E0F0000}"/>
    <cellStyle name="Normal 19 2 2 4 2 5 3" xfId="23160" xr:uid="{00000000-0005-0000-0000-00009F0F0000}"/>
    <cellStyle name="Normal 19 2 2 4 2 6" xfId="33372" xr:uid="{00000000-0005-0000-0000-0000A00F0000}"/>
    <cellStyle name="Normal 19 2 2 4 2 7" xfId="18147" xr:uid="{00000000-0005-0000-0000-0000A10F0000}"/>
    <cellStyle name="Normal 19 2 2 4 3" xfId="3840" xr:uid="{00000000-0005-0000-0000-0000A20F0000}"/>
    <cellStyle name="Normal 19 2 2 4 3 2" xfId="13914" xr:uid="{00000000-0005-0000-0000-0000A30F0000}"/>
    <cellStyle name="Normal 19 2 2 4 3 2 2" xfId="44236" xr:uid="{00000000-0005-0000-0000-0000A40F0000}"/>
    <cellStyle name="Normal 19 2 2 4 3 2 3" xfId="29012" xr:uid="{00000000-0005-0000-0000-0000A50F0000}"/>
    <cellStyle name="Normal 19 2 2 4 3 3" xfId="8894" xr:uid="{00000000-0005-0000-0000-0000A60F0000}"/>
    <cellStyle name="Normal 19 2 2 4 3 3 2" xfId="39219" xr:uid="{00000000-0005-0000-0000-0000A70F0000}"/>
    <cellStyle name="Normal 19 2 2 4 3 3 3" xfId="23995" xr:uid="{00000000-0005-0000-0000-0000A80F0000}"/>
    <cellStyle name="Normal 19 2 2 4 3 4" xfId="34206" xr:uid="{00000000-0005-0000-0000-0000A90F0000}"/>
    <cellStyle name="Normal 19 2 2 4 3 5" xfId="18982" xr:uid="{00000000-0005-0000-0000-0000AA0F0000}"/>
    <cellStyle name="Normal 19 2 2 4 4" xfId="5533" xr:uid="{00000000-0005-0000-0000-0000AB0F0000}"/>
    <cellStyle name="Normal 19 2 2 4 4 2" xfId="15585" xr:uid="{00000000-0005-0000-0000-0000AC0F0000}"/>
    <cellStyle name="Normal 19 2 2 4 4 2 2" xfId="45907" xr:uid="{00000000-0005-0000-0000-0000AD0F0000}"/>
    <cellStyle name="Normal 19 2 2 4 4 2 3" xfId="30683" xr:uid="{00000000-0005-0000-0000-0000AE0F0000}"/>
    <cellStyle name="Normal 19 2 2 4 4 3" xfId="10565" xr:uid="{00000000-0005-0000-0000-0000AF0F0000}"/>
    <cellStyle name="Normal 19 2 2 4 4 3 2" xfId="40890" xr:uid="{00000000-0005-0000-0000-0000B00F0000}"/>
    <cellStyle name="Normal 19 2 2 4 4 3 3" xfId="25666" xr:uid="{00000000-0005-0000-0000-0000B10F0000}"/>
    <cellStyle name="Normal 19 2 2 4 4 4" xfId="35877" xr:uid="{00000000-0005-0000-0000-0000B20F0000}"/>
    <cellStyle name="Normal 19 2 2 4 4 5" xfId="20653" xr:uid="{00000000-0005-0000-0000-0000B30F0000}"/>
    <cellStyle name="Normal 19 2 2 4 5" xfId="12243" xr:uid="{00000000-0005-0000-0000-0000B40F0000}"/>
    <cellStyle name="Normal 19 2 2 4 5 2" xfId="42565" xr:uid="{00000000-0005-0000-0000-0000B50F0000}"/>
    <cellStyle name="Normal 19 2 2 4 5 3" xfId="27341" xr:uid="{00000000-0005-0000-0000-0000B60F0000}"/>
    <cellStyle name="Normal 19 2 2 4 6" xfId="7222" xr:uid="{00000000-0005-0000-0000-0000B70F0000}"/>
    <cellStyle name="Normal 19 2 2 4 6 2" xfId="37548" xr:uid="{00000000-0005-0000-0000-0000B80F0000}"/>
    <cellStyle name="Normal 19 2 2 4 6 3" xfId="22324" xr:uid="{00000000-0005-0000-0000-0000B90F0000}"/>
    <cellStyle name="Normal 19 2 2 4 7" xfId="32536" xr:uid="{00000000-0005-0000-0000-0000BA0F0000}"/>
    <cellStyle name="Normal 19 2 2 4 8" xfId="17311" xr:uid="{00000000-0005-0000-0000-0000BB0F0000}"/>
    <cellStyle name="Normal 19 2 2 5" xfId="2569" xr:uid="{00000000-0005-0000-0000-0000BC0F0000}"/>
    <cellStyle name="Normal 19 2 2 5 2" xfId="4259" xr:uid="{00000000-0005-0000-0000-0000BD0F0000}"/>
    <cellStyle name="Normal 19 2 2 5 2 2" xfId="14332" xr:uid="{00000000-0005-0000-0000-0000BE0F0000}"/>
    <cellStyle name="Normal 19 2 2 5 2 2 2" xfId="44654" xr:uid="{00000000-0005-0000-0000-0000BF0F0000}"/>
    <cellStyle name="Normal 19 2 2 5 2 2 3" xfId="29430" xr:uid="{00000000-0005-0000-0000-0000C00F0000}"/>
    <cellStyle name="Normal 19 2 2 5 2 3" xfId="9312" xr:uid="{00000000-0005-0000-0000-0000C10F0000}"/>
    <cellStyle name="Normal 19 2 2 5 2 3 2" xfId="39637" xr:uid="{00000000-0005-0000-0000-0000C20F0000}"/>
    <cellStyle name="Normal 19 2 2 5 2 3 3" xfId="24413" xr:uid="{00000000-0005-0000-0000-0000C30F0000}"/>
    <cellStyle name="Normal 19 2 2 5 2 4" xfId="34624" xr:uid="{00000000-0005-0000-0000-0000C40F0000}"/>
    <cellStyle name="Normal 19 2 2 5 2 5" xfId="19400" xr:uid="{00000000-0005-0000-0000-0000C50F0000}"/>
    <cellStyle name="Normal 19 2 2 5 3" xfId="5951" xr:uid="{00000000-0005-0000-0000-0000C60F0000}"/>
    <cellStyle name="Normal 19 2 2 5 3 2" xfId="16003" xr:uid="{00000000-0005-0000-0000-0000C70F0000}"/>
    <cellStyle name="Normal 19 2 2 5 3 2 2" xfId="46325" xr:uid="{00000000-0005-0000-0000-0000C80F0000}"/>
    <cellStyle name="Normal 19 2 2 5 3 2 3" xfId="31101" xr:uid="{00000000-0005-0000-0000-0000C90F0000}"/>
    <cellStyle name="Normal 19 2 2 5 3 3" xfId="10983" xr:uid="{00000000-0005-0000-0000-0000CA0F0000}"/>
    <cellStyle name="Normal 19 2 2 5 3 3 2" xfId="41308" xr:uid="{00000000-0005-0000-0000-0000CB0F0000}"/>
    <cellStyle name="Normal 19 2 2 5 3 3 3" xfId="26084" xr:uid="{00000000-0005-0000-0000-0000CC0F0000}"/>
    <cellStyle name="Normal 19 2 2 5 3 4" xfId="36295" xr:uid="{00000000-0005-0000-0000-0000CD0F0000}"/>
    <cellStyle name="Normal 19 2 2 5 3 5" xfId="21071" xr:uid="{00000000-0005-0000-0000-0000CE0F0000}"/>
    <cellStyle name="Normal 19 2 2 5 4" xfId="12661" xr:uid="{00000000-0005-0000-0000-0000CF0F0000}"/>
    <cellStyle name="Normal 19 2 2 5 4 2" xfId="42983" xr:uid="{00000000-0005-0000-0000-0000D00F0000}"/>
    <cellStyle name="Normal 19 2 2 5 4 3" xfId="27759" xr:uid="{00000000-0005-0000-0000-0000D10F0000}"/>
    <cellStyle name="Normal 19 2 2 5 5" xfId="7640" xr:uid="{00000000-0005-0000-0000-0000D20F0000}"/>
    <cellStyle name="Normal 19 2 2 5 5 2" xfId="37966" xr:uid="{00000000-0005-0000-0000-0000D30F0000}"/>
    <cellStyle name="Normal 19 2 2 5 5 3" xfId="22742" xr:uid="{00000000-0005-0000-0000-0000D40F0000}"/>
    <cellStyle name="Normal 19 2 2 5 6" xfId="32954" xr:uid="{00000000-0005-0000-0000-0000D50F0000}"/>
    <cellStyle name="Normal 19 2 2 5 7" xfId="17729" xr:uid="{00000000-0005-0000-0000-0000D60F0000}"/>
    <cellStyle name="Normal 19 2 2 6" xfId="3422" xr:uid="{00000000-0005-0000-0000-0000D70F0000}"/>
    <cellStyle name="Normal 19 2 2 6 2" xfId="13496" xr:uid="{00000000-0005-0000-0000-0000D80F0000}"/>
    <cellStyle name="Normal 19 2 2 6 2 2" xfId="43818" xr:uid="{00000000-0005-0000-0000-0000D90F0000}"/>
    <cellStyle name="Normal 19 2 2 6 2 3" xfId="28594" xr:uid="{00000000-0005-0000-0000-0000DA0F0000}"/>
    <cellStyle name="Normal 19 2 2 6 3" xfId="8476" xr:uid="{00000000-0005-0000-0000-0000DB0F0000}"/>
    <cellStyle name="Normal 19 2 2 6 3 2" xfId="38801" xr:uid="{00000000-0005-0000-0000-0000DC0F0000}"/>
    <cellStyle name="Normal 19 2 2 6 3 3" xfId="23577" xr:uid="{00000000-0005-0000-0000-0000DD0F0000}"/>
    <cellStyle name="Normal 19 2 2 6 4" xfId="33788" xr:uid="{00000000-0005-0000-0000-0000DE0F0000}"/>
    <cellStyle name="Normal 19 2 2 6 5" xfId="18564" xr:uid="{00000000-0005-0000-0000-0000DF0F0000}"/>
    <cellStyle name="Normal 19 2 2 7" xfId="5115" xr:uid="{00000000-0005-0000-0000-0000E00F0000}"/>
    <cellStyle name="Normal 19 2 2 7 2" xfId="15167" xr:uid="{00000000-0005-0000-0000-0000E10F0000}"/>
    <cellStyle name="Normal 19 2 2 7 2 2" xfId="45489" xr:uid="{00000000-0005-0000-0000-0000E20F0000}"/>
    <cellStyle name="Normal 19 2 2 7 2 3" xfId="30265" xr:uid="{00000000-0005-0000-0000-0000E30F0000}"/>
    <cellStyle name="Normal 19 2 2 7 3" xfId="10147" xr:uid="{00000000-0005-0000-0000-0000E40F0000}"/>
    <cellStyle name="Normal 19 2 2 7 3 2" xfId="40472" xr:uid="{00000000-0005-0000-0000-0000E50F0000}"/>
    <cellStyle name="Normal 19 2 2 7 3 3" xfId="25248" xr:uid="{00000000-0005-0000-0000-0000E60F0000}"/>
    <cellStyle name="Normal 19 2 2 7 4" xfId="35459" xr:uid="{00000000-0005-0000-0000-0000E70F0000}"/>
    <cellStyle name="Normal 19 2 2 7 5" xfId="20235" xr:uid="{00000000-0005-0000-0000-0000E80F0000}"/>
    <cellStyle name="Normal 19 2 2 8" xfId="11825" xr:uid="{00000000-0005-0000-0000-0000E90F0000}"/>
    <cellStyle name="Normal 19 2 2 8 2" xfId="42147" xr:uid="{00000000-0005-0000-0000-0000EA0F0000}"/>
    <cellStyle name="Normal 19 2 2 8 3" xfId="26923" xr:uid="{00000000-0005-0000-0000-0000EB0F0000}"/>
    <cellStyle name="Normal 19 2 2 9" xfId="6804" xr:uid="{00000000-0005-0000-0000-0000EC0F0000}"/>
    <cellStyle name="Normal 19 2 2 9 2" xfId="37130" xr:uid="{00000000-0005-0000-0000-0000ED0F0000}"/>
    <cellStyle name="Normal 19 2 2 9 3" xfId="21906" xr:uid="{00000000-0005-0000-0000-0000EE0F0000}"/>
    <cellStyle name="Normal 19 2 3" xfId="1768" xr:uid="{00000000-0005-0000-0000-0000EF0F0000}"/>
    <cellStyle name="Normal 19 2 3 10" xfId="16945" xr:uid="{00000000-0005-0000-0000-0000F00F0000}"/>
    <cellStyle name="Normal 19 2 3 2" xfId="1987" xr:uid="{00000000-0005-0000-0000-0000F10F0000}"/>
    <cellStyle name="Normal 19 2 3 2 2" xfId="2408" xr:uid="{00000000-0005-0000-0000-0000F20F0000}"/>
    <cellStyle name="Normal 19 2 3 2 2 2" xfId="3247" xr:uid="{00000000-0005-0000-0000-0000F30F0000}"/>
    <cellStyle name="Normal 19 2 3 2 2 2 2" xfId="4937" xr:uid="{00000000-0005-0000-0000-0000F40F0000}"/>
    <cellStyle name="Normal 19 2 3 2 2 2 2 2" xfId="15010" xr:uid="{00000000-0005-0000-0000-0000F50F0000}"/>
    <cellStyle name="Normal 19 2 3 2 2 2 2 2 2" xfId="45332" xr:uid="{00000000-0005-0000-0000-0000F60F0000}"/>
    <cellStyle name="Normal 19 2 3 2 2 2 2 2 3" xfId="30108" xr:uid="{00000000-0005-0000-0000-0000F70F0000}"/>
    <cellStyle name="Normal 19 2 3 2 2 2 2 3" xfId="9990" xr:uid="{00000000-0005-0000-0000-0000F80F0000}"/>
    <cellStyle name="Normal 19 2 3 2 2 2 2 3 2" xfId="40315" xr:uid="{00000000-0005-0000-0000-0000F90F0000}"/>
    <cellStyle name="Normal 19 2 3 2 2 2 2 3 3" xfId="25091" xr:uid="{00000000-0005-0000-0000-0000FA0F0000}"/>
    <cellStyle name="Normal 19 2 3 2 2 2 2 4" xfId="35302" xr:uid="{00000000-0005-0000-0000-0000FB0F0000}"/>
    <cellStyle name="Normal 19 2 3 2 2 2 2 5" xfId="20078" xr:uid="{00000000-0005-0000-0000-0000FC0F0000}"/>
    <cellStyle name="Normal 19 2 3 2 2 2 3" xfId="6629" xr:uid="{00000000-0005-0000-0000-0000FD0F0000}"/>
    <cellStyle name="Normal 19 2 3 2 2 2 3 2" xfId="16681" xr:uid="{00000000-0005-0000-0000-0000FE0F0000}"/>
    <cellStyle name="Normal 19 2 3 2 2 2 3 2 2" xfId="47003" xr:uid="{00000000-0005-0000-0000-0000FF0F0000}"/>
    <cellStyle name="Normal 19 2 3 2 2 2 3 2 3" xfId="31779" xr:uid="{00000000-0005-0000-0000-000000100000}"/>
    <cellStyle name="Normal 19 2 3 2 2 2 3 3" xfId="11661" xr:uid="{00000000-0005-0000-0000-000001100000}"/>
    <cellStyle name="Normal 19 2 3 2 2 2 3 3 2" xfId="41986" xr:uid="{00000000-0005-0000-0000-000002100000}"/>
    <cellStyle name="Normal 19 2 3 2 2 2 3 3 3" xfId="26762" xr:uid="{00000000-0005-0000-0000-000003100000}"/>
    <cellStyle name="Normal 19 2 3 2 2 2 3 4" xfId="36973" xr:uid="{00000000-0005-0000-0000-000004100000}"/>
    <cellStyle name="Normal 19 2 3 2 2 2 3 5" xfId="21749" xr:uid="{00000000-0005-0000-0000-000005100000}"/>
    <cellStyle name="Normal 19 2 3 2 2 2 4" xfId="13339" xr:uid="{00000000-0005-0000-0000-000006100000}"/>
    <cellStyle name="Normal 19 2 3 2 2 2 4 2" xfId="43661" xr:uid="{00000000-0005-0000-0000-000007100000}"/>
    <cellStyle name="Normal 19 2 3 2 2 2 4 3" xfId="28437" xr:uid="{00000000-0005-0000-0000-000008100000}"/>
    <cellStyle name="Normal 19 2 3 2 2 2 5" xfId="8318" xr:uid="{00000000-0005-0000-0000-000009100000}"/>
    <cellStyle name="Normal 19 2 3 2 2 2 5 2" xfId="38644" xr:uid="{00000000-0005-0000-0000-00000A100000}"/>
    <cellStyle name="Normal 19 2 3 2 2 2 5 3" xfId="23420" xr:uid="{00000000-0005-0000-0000-00000B100000}"/>
    <cellStyle name="Normal 19 2 3 2 2 2 6" xfId="33632" xr:uid="{00000000-0005-0000-0000-00000C100000}"/>
    <cellStyle name="Normal 19 2 3 2 2 2 7" xfId="18407" xr:uid="{00000000-0005-0000-0000-00000D100000}"/>
    <cellStyle name="Normal 19 2 3 2 2 3" xfId="4100" xr:uid="{00000000-0005-0000-0000-00000E100000}"/>
    <cellStyle name="Normal 19 2 3 2 2 3 2" xfId="14174" xr:uid="{00000000-0005-0000-0000-00000F100000}"/>
    <cellStyle name="Normal 19 2 3 2 2 3 2 2" xfId="44496" xr:uid="{00000000-0005-0000-0000-000010100000}"/>
    <cellStyle name="Normal 19 2 3 2 2 3 2 3" xfId="29272" xr:uid="{00000000-0005-0000-0000-000011100000}"/>
    <cellStyle name="Normal 19 2 3 2 2 3 3" xfId="9154" xr:uid="{00000000-0005-0000-0000-000012100000}"/>
    <cellStyle name="Normal 19 2 3 2 2 3 3 2" xfId="39479" xr:uid="{00000000-0005-0000-0000-000013100000}"/>
    <cellStyle name="Normal 19 2 3 2 2 3 3 3" xfId="24255" xr:uid="{00000000-0005-0000-0000-000014100000}"/>
    <cellStyle name="Normal 19 2 3 2 2 3 4" xfId="34466" xr:uid="{00000000-0005-0000-0000-000015100000}"/>
    <cellStyle name="Normal 19 2 3 2 2 3 5" xfId="19242" xr:uid="{00000000-0005-0000-0000-000016100000}"/>
    <cellStyle name="Normal 19 2 3 2 2 4" xfId="5793" xr:uid="{00000000-0005-0000-0000-000017100000}"/>
    <cellStyle name="Normal 19 2 3 2 2 4 2" xfId="15845" xr:uid="{00000000-0005-0000-0000-000018100000}"/>
    <cellStyle name="Normal 19 2 3 2 2 4 2 2" xfId="46167" xr:uid="{00000000-0005-0000-0000-000019100000}"/>
    <cellStyle name="Normal 19 2 3 2 2 4 2 3" xfId="30943" xr:uid="{00000000-0005-0000-0000-00001A100000}"/>
    <cellStyle name="Normal 19 2 3 2 2 4 3" xfId="10825" xr:uid="{00000000-0005-0000-0000-00001B100000}"/>
    <cellStyle name="Normal 19 2 3 2 2 4 3 2" xfId="41150" xr:uid="{00000000-0005-0000-0000-00001C100000}"/>
    <cellStyle name="Normal 19 2 3 2 2 4 3 3" xfId="25926" xr:uid="{00000000-0005-0000-0000-00001D100000}"/>
    <cellStyle name="Normal 19 2 3 2 2 4 4" xfId="36137" xr:uid="{00000000-0005-0000-0000-00001E100000}"/>
    <cellStyle name="Normal 19 2 3 2 2 4 5" xfId="20913" xr:uid="{00000000-0005-0000-0000-00001F100000}"/>
    <cellStyle name="Normal 19 2 3 2 2 5" xfId="12503" xr:uid="{00000000-0005-0000-0000-000020100000}"/>
    <cellStyle name="Normal 19 2 3 2 2 5 2" xfId="42825" xr:uid="{00000000-0005-0000-0000-000021100000}"/>
    <cellStyle name="Normal 19 2 3 2 2 5 3" xfId="27601" xr:uid="{00000000-0005-0000-0000-000022100000}"/>
    <cellStyle name="Normal 19 2 3 2 2 6" xfId="7482" xr:uid="{00000000-0005-0000-0000-000023100000}"/>
    <cellStyle name="Normal 19 2 3 2 2 6 2" xfId="37808" xr:uid="{00000000-0005-0000-0000-000024100000}"/>
    <cellStyle name="Normal 19 2 3 2 2 6 3" xfId="22584" xr:uid="{00000000-0005-0000-0000-000025100000}"/>
    <cellStyle name="Normal 19 2 3 2 2 7" xfId="32796" xr:uid="{00000000-0005-0000-0000-000026100000}"/>
    <cellStyle name="Normal 19 2 3 2 2 8" xfId="17571" xr:uid="{00000000-0005-0000-0000-000027100000}"/>
    <cellStyle name="Normal 19 2 3 2 3" xfId="2829" xr:uid="{00000000-0005-0000-0000-000028100000}"/>
    <cellStyle name="Normal 19 2 3 2 3 2" xfId="4519" xr:uid="{00000000-0005-0000-0000-000029100000}"/>
    <cellStyle name="Normal 19 2 3 2 3 2 2" xfId="14592" xr:uid="{00000000-0005-0000-0000-00002A100000}"/>
    <cellStyle name="Normal 19 2 3 2 3 2 2 2" xfId="44914" xr:uid="{00000000-0005-0000-0000-00002B100000}"/>
    <cellStyle name="Normal 19 2 3 2 3 2 2 3" xfId="29690" xr:uid="{00000000-0005-0000-0000-00002C100000}"/>
    <cellStyle name="Normal 19 2 3 2 3 2 3" xfId="9572" xr:uid="{00000000-0005-0000-0000-00002D100000}"/>
    <cellStyle name="Normal 19 2 3 2 3 2 3 2" xfId="39897" xr:uid="{00000000-0005-0000-0000-00002E100000}"/>
    <cellStyle name="Normal 19 2 3 2 3 2 3 3" xfId="24673" xr:uid="{00000000-0005-0000-0000-00002F100000}"/>
    <cellStyle name="Normal 19 2 3 2 3 2 4" xfId="34884" xr:uid="{00000000-0005-0000-0000-000030100000}"/>
    <cellStyle name="Normal 19 2 3 2 3 2 5" xfId="19660" xr:uid="{00000000-0005-0000-0000-000031100000}"/>
    <cellStyle name="Normal 19 2 3 2 3 3" xfId="6211" xr:uid="{00000000-0005-0000-0000-000032100000}"/>
    <cellStyle name="Normal 19 2 3 2 3 3 2" xfId="16263" xr:uid="{00000000-0005-0000-0000-000033100000}"/>
    <cellStyle name="Normal 19 2 3 2 3 3 2 2" xfId="46585" xr:uid="{00000000-0005-0000-0000-000034100000}"/>
    <cellStyle name="Normal 19 2 3 2 3 3 2 3" xfId="31361" xr:uid="{00000000-0005-0000-0000-000035100000}"/>
    <cellStyle name="Normal 19 2 3 2 3 3 3" xfId="11243" xr:uid="{00000000-0005-0000-0000-000036100000}"/>
    <cellStyle name="Normal 19 2 3 2 3 3 3 2" xfId="41568" xr:uid="{00000000-0005-0000-0000-000037100000}"/>
    <cellStyle name="Normal 19 2 3 2 3 3 3 3" xfId="26344" xr:uid="{00000000-0005-0000-0000-000038100000}"/>
    <cellStyle name="Normal 19 2 3 2 3 3 4" xfId="36555" xr:uid="{00000000-0005-0000-0000-000039100000}"/>
    <cellStyle name="Normal 19 2 3 2 3 3 5" xfId="21331" xr:uid="{00000000-0005-0000-0000-00003A100000}"/>
    <cellStyle name="Normal 19 2 3 2 3 4" xfId="12921" xr:uid="{00000000-0005-0000-0000-00003B100000}"/>
    <cellStyle name="Normal 19 2 3 2 3 4 2" xfId="43243" xr:uid="{00000000-0005-0000-0000-00003C100000}"/>
    <cellStyle name="Normal 19 2 3 2 3 4 3" xfId="28019" xr:uid="{00000000-0005-0000-0000-00003D100000}"/>
    <cellStyle name="Normal 19 2 3 2 3 5" xfId="7900" xr:uid="{00000000-0005-0000-0000-00003E100000}"/>
    <cellStyle name="Normal 19 2 3 2 3 5 2" xfId="38226" xr:uid="{00000000-0005-0000-0000-00003F100000}"/>
    <cellStyle name="Normal 19 2 3 2 3 5 3" xfId="23002" xr:uid="{00000000-0005-0000-0000-000040100000}"/>
    <cellStyle name="Normal 19 2 3 2 3 6" xfId="33214" xr:uid="{00000000-0005-0000-0000-000041100000}"/>
    <cellStyle name="Normal 19 2 3 2 3 7" xfId="17989" xr:uid="{00000000-0005-0000-0000-000042100000}"/>
    <cellStyle name="Normal 19 2 3 2 4" xfId="3682" xr:uid="{00000000-0005-0000-0000-000043100000}"/>
    <cellStyle name="Normal 19 2 3 2 4 2" xfId="13756" xr:uid="{00000000-0005-0000-0000-000044100000}"/>
    <cellStyle name="Normal 19 2 3 2 4 2 2" xfId="44078" xr:uid="{00000000-0005-0000-0000-000045100000}"/>
    <cellStyle name="Normal 19 2 3 2 4 2 3" xfId="28854" xr:uid="{00000000-0005-0000-0000-000046100000}"/>
    <cellStyle name="Normal 19 2 3 2 4 3" xfId="8736" xr:uid="{00000000-0005-0000-0000-000047100000}"/>
    <cellStyle name="Normal 19 2 3 2 4 3 2" xfId="39061" xr:uid="{00000000-0005-0000-0000-000048100000}"/>
    <cellStyle name="Normal 19 2 3 2 4 3 3" xfId="23837" xr:uid="{00000000-0005-0000-0000-000049100000}"/>
    <cellStyle name="Normal 19 2 3 2 4 4" xfId="34048" xr:uid="{00000000-0005-0000-0000-00004A100000}"/>
    <cellStyle name="Normal 19 2 3 2 4 5" xfId="18824" xr:uid="{00000000-0005-0000-0000-00004B100000}"/>
    <cellStyle name="Normal 19 2 3 2 5" xfId="5375" xr:uid="{00000000-0005-0000-0000-00004C100000}"/>
    <cellStyle name="Normal 19 2 3 2 5 2" xfId="15427" xr:uid="{00000000-0005-0000-0000-00004D100000}"/>
    <cellStyle name="Normal 19 2 3 2 5 2 2" xfId="45749" xr:uid="{00000000-0005-0000-0000-00004E100000}"/>
    <cellStyle name="Normal 19 2 3 2 5 2 3" xfId="30525" xr:uid="{00000000-0005-0000-0000-00004F100000}"/>
    <cellStyle name="Normal 19 2 3 2 5 3" xfId="10407" xr:uid="{00000000-0005-0000-0000-000050100000}"/>
    <cellStyle name="Normal 19 2 3 2 5 3 2" xfId="40732" xr:uid="{00000000-0005-0000-0000-000051100000}"/>
    <cellStyle name="Normal 19 2 3 2 5 3 3" xfId="25508" xr:uid="{00000000-0005-0000-0000-000052100000}"/>
    <cellStyle name="Normal 19 2 3 2 5 4" xfId="35719" xr:uid="{00000000-0005-0000-0000-000053100000}"/>
    <cellStyle name="Normal 19 2 3 2 5 5" xfId="20495" xr:uid="{00000000-0005-0000-0000-000054100000}"/>
    <cellStyle name="Normal 19 2 3 2 6" xfId="12085" xr:uid="{00000000-0005-0000-0000-000055100000}"/>
    <cellStyle name="Normal 19 2 3 2 6 2" xfId="42407" xr:uid="{00000000-0005-0000-0000-000056100000}"/>
    <cellStyle name="Normal 19 2 3 2 6 3" xfId="27183" xr:uid="{00000000-0005-0000-0000-000057100000}"/>
    <cellStyle name="Normal 19 2 3 2 7" xfId="7064" xr:uid="{00000000-0005-0000-0000-000058100000}"/>
    <cellStyle name="Normal 19 2 3 2 7 2" xfId="37390" xr:uid="{00000000-0005-0000-0000-000059100000}"/>
    <cellStyle name="Normal 19 2 3 2 7 3" xfId="22166" xr:uid="{00000000-0005-0000-0000-00005A100000}"/>
    <cellStyle name="Normal 19 2 3 2 8" xfId="32378" xr:uid="{00000000-0005-0000-0000-00005B100000}"/>
    <cellStyle name="Normal 19 2 3 2 9" xfId="17153" xr:uid="{00000000-0005-0000-0000-00005C100000}"/>
    <cellStyle name="Normal 19 2 3 3" xfId="2200" xr:uid="{00000000-0005-0000-0000-00005D100000}"/>
    <cellStyle name="Normal 19 2 3 3 2" xfId="3039" xr:uid="{00000000-0005-0000-0000-00005E100000}"/>
    <cellStyle name="Normal 19 2 3 3 2 2" xfId="4729" xr:uid="{00000000-0005-0000-0000-00005F100000}"/>
    <cellStyle name="Normal 19 2 3 3 2 2 2" xfId="14802" xr:uid="{00000000-0005-0000-0000-000060100000}"/>
    <cellStyle name="Normal 19 2 3 3 2 2 2 2" xfId="45124" xr:uid="{00000000-0005-0000-0000-000061100000}"/>
    <cellStyle name="Normal 19 2 3 3 2 2 2 3" xfId="29900" xr:uid="{00000000-0005-0000-0000-000062100000}"/>
    <cellStyle name="Normal 19 2 3 3 2 2 3" xfId="9782" xr:uid="{00000000-0005-0000-0000-000063100000}"/>
    <cellStyle name="Normal 19 2 3 3 2 2 3 2" xfId="40107" xr:uid="{00000000-0005-0000-0000-000064100000}"/>
    <cellStyle name="Normal 19 2 3 3 2 2 3 3" xfId="24883" xr:uid="{00000000-0005-0000-0000-000065100000}"/>
    <cellStyle name="Normal 19 2 3 3 2 2 4" xfId="35094" xr:uid="{00000000-0005-0000-0000-000066100000}"/>
    <cellStyle name="Normal 19 2 3 3 2 2 5" xfId="19870" xr:uid="{00000000-0005-0000-0000-000067100000}"/>
    <cellStyle name="Normal 19 2 3 3 2 3" xfId="6421" xr:uid="{00000000-0005-0000-0000-000068100000}"/>
    <cellStyle name="Normal 19 2 3 3 2 3 2" xfId="16473" xr:uid="{00000000-0005-0000-0000-000069100000}"/>
    <cellStyle name="Normal 19 2 3 3 2 3 2 2" xfId="46795" xr:uid="{00000000-0005-0000-0000-00006A100000}"/>
    <cellStyle name="Normal 19 2 3 3 2 3 2 3" xfId="31571" xr:uid="{00000000-0005-0000-0000-00006B100000}"/>
    <cellStyle name="Normal 19 2 3 3 2 3 3" xfId="11453" xr:uid="{00000000-0005-0000-0000-00006C100000}"/>
    <cellStyle name="Normal 19 2 3 3 2 3 3 2" xfId="41778" xr:uid="{00000000-0005-0000-0000-00006D100000}"/>
    <cellStyle name="Normal 19 2 3 3 2 3 3 3" xfId="26554" xr:uid="{00000000-0005-0000-0000-00006E100000}"/>
    <cellStyle name="Normal 19 2 3 3 2 3 4" xfId="36765" xr:uid="{00000000-0005-0000-0000-00006F100000}"/>
    <cellStyle name="Normal 19 2 3 3 2 3 5" xfId="21541" xr:uid="{00000000-0005-0000-0000-000070100000}"/>
    <cellStyle name="Normal 19 2 3 3 2 4" xfId="13131" xr:uid="{00000000-0005-0000-0000-000071100000}"/>
    <cellStyle name="Normal 19 2 3 3 2 4 2" xfId="43453" xr:uid="{00000000-0005-0000-0000-000072100000}"/>
    <cellStyle name="Normal 19 2 3 3 2 4 3" xfId="28229" xr:uid="{00000000-0005-0000-0000-000073100000}"/>
    <cellStyle name="Normal 19 2 3 3 2 5" xfId="8110" xr:uid="{00000000-0005-0000-0000-000074100000}"/>
    <cellStyle name="Normal 19 2 3 3 2 5 2" xfId="38436" xr:uid="{00000000-0005-0000-0000-000075100000}"/>
    <cellStyle name="Normal 19 2 3 3 2 5 3" xfId="23212" xr:uid="{00000000-0005-0000-0000-000076100000}"/>
    <cellStyle name="Normal 19 2 3 3 2 6" xfId="33424" xr:uid="{00000000-0005-0000-0000-000077100000}"/>
    <cellStyle name="Normal 19 2 3 3 2 7" xfId="18199" xr:uid="{00000000-0005-0000-0000-000078100000}"/>
    <cellStyle name="Normal 19 2 3 3 3" xfId="3892" xr:uid="{00000000-0005-0000-0000-000079100000}"/>
    <cellStyle name="Normal 19 2 3 3 3 2" xfId="13966" xr:uid="{00000000-0005-0000-0000-00007A100000}"/>
    <cellStyle name="Normal 19 2 3 3 3 2 2" xfId="44288" xr:uid="{00000000-0005-0000-0000-00007B100000}"/>
    <cellStyle name="Normal 19 2 3 3 3 2 3" xfId="29064" xr:uid="{00000000-0005-0000-0000-00007C100000}"/>
    <cellStyle name="Normal 19 2 3 3 3 3" xfId="8946" xr:uid="{00000000-0005-0000-0000-00007D100000}"/>
    <cellStyle name="Normal 19 2 3 3 3 3 2" xfId="39271" xr:uid="{00000000-0005-0000-0000-00007E100000}"/>
    <cellStyle name="Normal 19 2 3 3 3 3 3" xfId="24047" xr:uid="{00000000-0005-0000-0000-00007F100000}"/>
    <cellStyle name="Normal 19 2 3 3 3 4" xfId="34258" xr:uid="{00000000-0005-0000-0000-000080100000}"/>
    <cellStyle name="Normal 19 2 3 3 3 5" xfId="19034" xr:uid="{00000000-0005-0000-0000-000081100000}"/>
    <cellStyle name="Normal 19 2 3 3 4" xfId="5585" xr:uid="{00000000-0005-0000-0000-000082100000}"/>
    <cellStyle name="Normal 19 2 3 3 4 2" xfId="15637" xr:uid="{00000000-0005-0000-0000-000083100000}"/>
    <cellStyle name="Normal 19 2 3 3 4 2 2" xfId="45959" xr:uid="{00000000-0005-0000-0000-000084100000}"/>
    <cellStyle name="Normal 19 2 3 3 4 2 3" xfId="30735" xr:uid="{00000000-0005-0000-0000-000085100000}"/>
    <cellStyle name="Normal 19 2 3 3 4 3" xfId="10617" xr:uid="{00000000-0005-0000-0000-000086100000}"/>
    <cellStyle name="Normal 19 2 3 3 4 3 2" xfId="40942" xr:uid="{00000000-0005-0000-0000-000087100000}"/>
    <cellStyle name="Normal 19 2 3 3 4 3 3" xfId="25718" xr:uid="{00000000-0005-0000-0000-000088100000}"/>
    <cellStyle name="Normal 19 2 3 3 4 4" xfId="35929" xr:uid="{00000000-0005-0000-0000-000089100000}"/>
    <cellStyle name="Normal 19 2 3 3 4 5" xfId="20705" xr:uid="{00000000-0005-0000-0000-00008A100000}"/>
    <cellStyle name="Normal 19 2 3 3 5" xfId="12295" xr:uid="{00000000-0005-0000-0000-00008B100000}"/>
    <cellStyle name="Normal 19 2 3 3 5 2" xfId="42617" xr:uid="{00000000-0005-0000-0000-00008C100000}"/>
    <cellStyle name="Normal 19 2 3 3 5 3" xfId="27393" xr:uid="{00000000-0005-0000-0000-00008D100000}"/>
    <cellStyle name="Normal 19 2 3 3 6" xfId="7274" xr:uid="{00000000-0005-0000-0000-00008E100000}"/>
    <cellStyle name="Normal 19 2 3 3 6 2" xfId="37600" xr:uid="{00000000-0005-0000-0000-00008F100000}"/>
    <cellStyle name="Normal 19 2 3 3 6 3" xfId="22376" xr:uid="{00000000-0005-0000-0000-000090100000}"/>
    <cellStyle name="Normal 19 2 3 3 7" xfId="32588" xr:uid="{00000000-0005-0000-0000-000091100000}"/>
    <cellStyle name="Normal 19 2 3 3 8" xfId="17363" xr:uid="{00000000-0005-0000-0000-000092100000}"/>
    <cellStyle name="Normal 19 2 3 4" xfId="2621" xr:uid="{00000000-0005-0000-0000-000093100000}"/>
    <cellStyle name="Normal 19 2 3 4 2" xfId="4311" xr:uid="{00000000-0005-0000-0000-000094100000}"/>
    <cellStyle name="Normal 19 2 3 4 2 2" xfId="14384" xr:uid="{00000000-0005-0000-0000-000095100000}"/>
    <cellStyle name="Normal 19 2 3 4 2 2 2" xfId="44706" xr:uid="{00000000-0005-0000-0000-000096100000}"/>
    <cellStyle name="Normal 19 2 3 4 2 2 3" xfId="29482" xr:uid="{00000000-0005-0000-0000-000097100000}"/>
    <cellStyle name="Normal 19 2 3 4 2 3" xfId="9364" xr:uid="{00000000-0005-0000-0000-000098100000}"/>
    <cellStyle name="Normal 19 2 3 4 2 3 2" xfId="39689" xr:uid="{00000000-0005-0000-0000-000099100000}"/>
    <cellStyle name="Normal 19 2 3 4 2 3 3" xfId="24465" xr:uid="{00000000-0005-0000-0000-00009A100000}"/>
    <cellStyle name="Normal 19 2 3 4 2 4" xfId="34676" xr:uid="{00000000-0005-0000-0000-00009B100000}"/>
    <cellStyle name="Normal 19 2 3 4 2 5" xfId="19452" xr:uid="{00000000-0005-0000-0000-00009C100000}"/>
    <cellStyle name="Normal 19 2 3 4 3" xfId="6003" xr:uid="{00000000-0005-0000-0000-00009D100000}"/>
    <cellStyle name="Normal 19 2 3 4 3 2" xfId="16055" xr:uid="{00000000-0005-0000-0000-00009E100000}"/>
    <cellStyle name="Normal 19 2 3 4 3 2 2" xfId="46377" xr:uid="{00000000-0005-0000-0000-00009F100000}"/>
    <cellStyle name="Normal 19 2 3 4 3 2 3" xfId="31153" xr:uid="{00000000-0005-0000-0000-0000A0100000}"/>
    <cellStyle name="Normal 19 2 3 4 3 3" xfId="11035" xr:uid="{00000000-0005-0000-0000-0000A1100000}"/>
    <cellStyle name="Normal 19 2 3 4 3 3 2" xfId="41360" xr:uid="{00000000-0005-0000-0000-0000A2100000}"/>
    <cellStyle name="Normal 19 2 3 4 3 3 3" xfId="26136" xr:uid="{00000000-0005-0000-0000-0000A3100000}"/>
    <cellStyle name="Normal 19 2 3 4 3 4" xfId="36347" xr:uid="{00000000-0005-0000-0000-0000A4100000}"/>
    <cellStyle name="Normal 19 2 3 4 3 5" xfId="21123" xr:uid="{00000000-0005-0000-0000-0000A5100000}"/>
    <cellStyle name="Normal 19 2 3 4 4" xfId="12713" xr:uid="{00000000-0005-0000-0000-0000A6100000}"/>
    <cellStyle name="Normal 19 2 3 4 4 2" xfId="43035" xr:uid="{00000000-0005-0000-0000-0000A7100000}"/>
    <cellStyle name="Normal 19 2 3 4 4 3" xfId="27811" xr:uid="{00000000-0005-0000-0000-0000A8100000}"/>
    <cellStyle name="Normal 19 2 3 4 5" xfId="7692" xr:uid="{00000000-0005-0000-0000-0000A9100000}"/>
    <cellStyle name="Normal 19 2 3 4 5 2" xfId="38018" xr:uid="{00000000-0005-0000-0000-0000AA100000}"/>
    <cellStyle name="Normal 19 2 3 4 5 3" xfId="22794" xr:uid="{00000000-0005-0000-0000-0000AB100000}"/>
    <cellStyle name="Normal 19 2 3 4 6" xfId="33006" xr:uid="{00000000-0005-0000-0000-0000AC100000}"/>
    <cellStyle name="Normal 19 2 3 4 7" xfId="17781" xr:uid="{00000000-0005-0000-0000-0000AD100000}"/>
    <cellStyle name="Normal 19 2 3 5" xfId="3474" xr:uid="{00000000-0005-0000-0000-0000AE100000}"/>
    <cellStyle name="Normal 19 2 3 5 2" xfId="13548" xr:uid="{00000000-0005-0000-0000-0000AF100000}"/>
    <cellStyle name="Normal 19 2 3 5 2 2" xfId="43870" xr:uid="{00000000-0005-0000-0000-0000B0100000}"/>
    <cellStyle name="Normal 19 2 3 5 2 3" xfId="28646" xr:uid="{00000000-0005-0000-0000-0000B1100000}"/>
    <cellStyle name="Normal 19 2 3 5 3" xfId="8528" xr:uid="{00000000-0005-0000-0000-0000B2100000}"/>
    <cellStyle name="Normal 19 2 3 5 3 2" xfId="38853" xr:uid="{00000000-0005-0000-0000-0000B3100000}"/>
    <cellStyle name="Normal 19 2 3 5 3 3" xfId="23629" xr:uid="{00000000-0005-0000-0000-0000B4100000}"/>
    <cellStyle name="Normal 19 2 3 5 4" xfId="33840" xr:uid="{00000000-0005-0000-0000-0000B5100000}"/>
    <cellStyle name="Normal 19 2 3 5 5" xfId="18616" xr:uid="{00000000-0005-0000-0000-0000B6100000}"/>
    <cellStyle name="Normal 19 2 3 6" xfId="5167" xr:uid="{00000000-0005-0000-0000-0000B7100000}"/>
    <cellStyle name="Normal 19 2 3 6 2" xfId="15219" xr:uid="{00000000-0005-0000-0000-0000B8100000}"/>
    <cellStyle name="Normal 19 2 3 6 2 2" xfId="45541" xr:uid="{00000000-0005-0000-0000-0000B9100000}"/>
    <cellStyle name="Normal 19 2 3 6 2 3" xfId="30317" xr:uid="{00000000-0005-0000-0000-0000BA100000}"/>
    <cellStyle name="Normal 19 2 3 6 3" xfId="10199" xr:uid="{00000000-0005-0000-0000-0000BB100000}"/>
    <cellStyle name="Normal 19 2 3 6 3 2" xfId="40524" xr:uid="{00000000-0005-0000-0000-0000BC100000}"/>
    <cellStyle name="Normal 19 2 3 6 3 3" xfId="25300" xr:uid="{00000000-0005-0000-0000-0000BD100000}"/>
    <cellStyle name="Normal 19 2 3 6 4" xfId="35511" xr:uid="{00000000-0005-0000-0000-0000BE100000}"/>
    <cellStyle name="Normal 19 2 3 6 5" xfId="20287" xr:uid="{00000000-0005-0000-0000-0000BF100000}"/>
    <cellStyle name="Normal 19 2 3 7" xfId="11877" xr:uid="{00000000-0005-0000-0000-0000C0100000}"/>
    <cellStyle name="Normal 19 2 3 7 2" xfId="42199" xr:uid="{00000000-0005-0000-0000-0000C1100000}"/>
    <cellStyle name="Normal 19 2 3 7 3" xfId="26975" xr:uid="{00000000-0005-0000-0000-0000C2100000}"/>
    <cellStyle name="Normal 19 2 3 8" xfId="6856" xr:uid="{00000000-0005-0000-0000-0000C3100000}"/>
    <cellStyle name="Normal 19 2 3 8 2" xfId="37182" xr:uid="{00000000-0005-0000-0000-0000C4100000}"/>
    <cellStyle name="Normal 19 2 3 8 3" xfId="21958" xr:uid="{00000000-0005-0000-0000-0000C5100000}"/>
    <cellStyle name="Normal 19 2 3 9" xfId="32171" xr:uid="{00000000-0005-0000-0000-0000C6100000}"/>
    <cellStyle name="Normal 19 2 4" xfId="1881" xr:uid="{00000000-0005-0000-0000-0000C7100000}"/>
    <cellStyle name="Normal 19 2 4 2" xfId="2304" xr:uid="{00000000-0005-0000-0000-0000C8100000}"/>
    <cellStyle name="Normal 19 2 4 2 2" xfId="3143" xr:uid="{00000000-0005-0000-0000-0000C9100000}"/>
    <cellStyle name="Normal 19 2 4 2 2 2" xfId="4833" xr:uid="{00000000-0005-0000-0000-0000CA100000}"/>
    <cellStyle name="Normal 19 2 4 2 2 2 2" xfId="14906" xr:uid="{00000000-0005-0000-0000-0000CB100000}"/>
    <cellStyle name="Normal 19 2 4 2 2 2 2 2" xfId="45228" xr:uid="{00000000-0005-0000-0000-0000CC100000}"/>
    <cellStyle name="Normal 19 2 4 2 2 2 2 3" xfId="30004" xr:uid="{00000000-0005-0000-0000-0000CD100000}"/>
    <cellStyle name="Normal 19 2 4 2 2 2 3" xfId="9886" xr:uid="{00000000-0005-0000-0000-0000CE100000}"/>
    <cellStyle name="Normal 19 2 4 2 2 2 3 2" xfId="40211" xr:uid="{00000000-0005-0000-0000-0000CF100000}"/>
    <cellStyle name="Normal 19 2 4 2 2 2 3 3" xfId="24987" xr:uid="{00000000-0005-0000-0000-0000D0100000}"/>
    <cellStyle name="Normal 19 2 4 2 2 2 4" xfId="35198" xr:uid="{00000000-0005-0000-0000-0000D1100000}"/>
    <cellStyle name="Normal 19 2 4 2 2 2 5" xfId="19974" xr:uid="{00000000-0005-0000-0000-0000D2100000}"/>
    <cellStyle name="Normal 19 2 4 2 2 3" xfId="6525" xr:uid="{00000000-0005-0000-0000-0000D3100000}"/>
    <cellStyle name="Normal 19 2 4 2 2 3 2" xfId="16577" xr:uid="{00000000-0005-0000-0000-0000D4100000}"/>
    <cellStyle name="Normal 19 2 4 2 2 3 2 2" xfId="46899" xr:uid="{00000000-0005-0000-0000-0000D5100000}"/>
    <cellStyle name="Normal 19 2 4 2 2 3 2 3" xfId="31675" xr:uid="{00000000-0005-0000-0000-0000D6100000}"/>
    <cellStyle name="Normal 19 2 4 2 2 3 3" xfId="11557" xr:uid="{00000000-0005-0000-0000-0000D7100000}"/>
    <cellStyle name="Normal 19 2 4 2 2 3 3 2" xfId="41882" xr:uid="{00000000-0005-0000-0000-0000D8100000}"/>
    <cellStyle name="Normal 19 2 4 2 2 3 3 3" xfId="26658" xr:uid="{00000000-0005-0000-0000-0000D9100000}"/>
    <cellStyle name="Normal 19 2 4 2 2 3 4" xfId="36869" xr:uid="{00000000-0005-0000-0000-0000DA100000}"/>
    <cellStyle name="Normal 19 2 4 2 2 3 5" xfId="21645" xr:uid="{00000000-0005-0000-0000-0000DB100000}"/>
    <cellStyle name="Normal 19 2 4 2 2 4" xfId="13235" xr:uid="{00000000-0005-0000-0000-0000DC100000}"/>
    <cellStyle name="Normal 19 2 4 2 2 4 2" xfId="43557" xr:uid="{00000000-0005-0000-0000-0000DD100000}"/>
    <cellStyle name="Normal 19 2 4 2 2 4 3" xfId="28333" xr:uid="{00000000-0005-0000-0000-0000DE100000}"/>
    <cellStyle name="Normal 19 2 4 2 2 5" xfId="8214" xr:uid="{00000000-0005-0000-0000-0000DF100000}"/>
    <cellStyle name="Normal 19 2 4 2 2 5 2" xfId="38540" xr:uid="{00000000-0005-0000-0000-0000E0100000}"/>
    <cellStyle name="Normal 19 2 4 2 2 5 3" xfId="23316" xr:uid="{00000000-0005-0000-0000-0000E1100000}"/>
    <cellStyle name="Normal 19 2 4 2 2 6" xfId="33528" xr:uid="{00000000-0005-0000-0000-0000E2100000}"/>
    <cellStyle name="Normal 19 2 4 2 2 7" xfId="18303" xr:uid="{00000000-0005-0000-0000-0000E3100000}"/>
    <cellStyle name="Normal 19 2 4 2 3" xfId="3996" xr:uid="{00000000-0005-0000-0000-0000E4100000}"/>
    <cellStyle name="Normal 19 2 4 2 3 2" xfId="14070" xr:uid="{00000000-0005-0000-0000-0000E5100000}"/>
    <cellStyle name="Normal 19 2 4 2 3 2 2" xfId="44392" xr:uid="{00000000-0005-0000-0000-0000E6100000}"/>
    <cellStyle name="Normal 19 2 4 2 3 2 3" xfId="29168" xr:uid="{00000000-0005-0000-0000-0000E7100000}"/>
    <cellStyle name="Normal 19 2 4 2 3 3" xfId="9050" xr:uid="{00000000-0005-0000-0000-0000E8100000}"/>
    <cellStyle name="Normal 19 2 4 2 3 3 2" xfId="39375" xr:uid="{00000000-0005-0000-0000-0000E9100000}"/>
    <cellStyle name="Normal 19 2 4 2 3 3 3" xfId="24151" xr:uid="{00000000-0005-0000-0000-0000EA100000}"/>
    <cellStyle name="Normal 19 2 4 2 3 4" xfId="34362" xr:uid="{00000000-0005-0000-0000-0000EB100000}"/>
    <cellStyle name="Normal 19 2 4 2 3 5" xfId="19138" xr:uid="{00000000-0005-0000-0000-0000EC100000}"/>
    <cellStyle name="Normal 19 2 4 2 4" xfId="5689" xr:uid="{00000000-0005-0000-0000-0000ED100000}"/>
    <cellStyle name="Normal 19 2 4 2 4 2" xfId="15741" xr:uid="{00000000-0005-0000-0000-0000EE100000}"/>
    <cellStyle name="Normal 19 2 4 2 4 2 2" xfId="46063" xr:uid="{00000000-0005-0000-0000-0000EF100000}"/>
    <cellStyle name="Normal 19 2 4 2 4 2 3" xfId="30839" xr:uid="{00000000-0005-0000-0000-0000F0100000}"/>
    <cellStyle name="Normal 19 2 4 2 4 3" xfId="10721" xr:uid="{00000000-0005-0000-0000-0000F1100000}"/>
    <cellStyle name="Normal 19 2 4 2 4 3 2" xfId="41046" xr:uid="{00000000-0005-0000-0000-0000F2100000}"/>
    <cellStyle name="Normal 19 2 4 2 4 3 3" xfId="25822" xr:uid="{00000000-0005-0000-0000-0000F3100000}"/>
    <cellStyle name="Normal 19 2 4 2 4 4" xfId="36033" xr:uid="{00000000-0005-0000-0000-0000F4100000}"/>
    <cellStyle name="Normal 19 2 4 2 4 5" xfId="20809" xr:uid="{00000000-0005-0000-0000-0000F5100000}"/>
    <cellStyle name="Normal 19 2 4 2 5" xfId="12399" xr:uid="{00000000-0005-0000-0000-0000F6100000}"/>
    <cellStyle name="Normal 19 2 4 2 5 2" xfId="42721" xr:uid="{00000000-0005-0000-0000-0000F7100000}"/>
    <cellStyle name="Normal 19 2 4 2 5 3" xfId="27497" xr:uid="{00000000-0005-0000-0000-0000F8100000}"/>
    <cellStyle name="Normal 19 2 4 2 6" xfId="7378" xr:uid="{00000000-0005-0000-0000-0000F9100000}"/>
    <cellStyle name="Normal 19 2 4 2 6 2" xfId="37704" xr:uid="{00000000-0005-0000-0000-0000FA100000}"/>
    <cellStyle name="Normal 19 2 4 2 6 3" xfId="22480" xr:uid="{00000000-0005-0000-0000-0000FB100000}"/>
    <cellStyle name="Normal 19 2 4 2 7" xfId="32692" xr:uid="{00000000-0005-0000-0000-0000FC100000}"/>
    <cellStyle name="Normal 19 2 4 2 8" xfId="17467" xr:uid="{00000000-0005-0000-0000-0000FD100000}"/>
    <cellStyle name="Normal 19 2 4 3" xfId="2725" xr:uid="{00000000-0005-0000-0000-0000FE100000}"/>
    <cellStyle name="Normal 19 2 4 3 2" xfId="4415" xr:uid="{00000000-0005-0000-0000-0000FF100000}"/>
    <cellStyle name="Normal 19 2 4 3 2 2" xfId="14488" xr:uid="{00000000-0005-0000-0000-000000110000}"/>
    <cellStyle name="Normal 19 2 4 3 2 2 2" xfId="44810" xr:uid="{00000000-0005-0000-0000-000001110000}"/>
    <cellStyle name="Normal 19 2 4 3 2 2 3" xfId="29586" xr:uid="{00000000-0005-0000-0000-000002110000}"/>
    <cellStyle name="Normal 19 2 4 3 2 3" xfId="9468" xr:uid="{00000000-0005-0000-0000-000003110000}"/>
    <cellStyle name="Normal 19 2 4 3 2 3 2" xfId="39793" xr:uid="{00000000-0005-0000-0000-000004110000}"/>
    <cellStyle name="Normal 19 2 4 3 2 3 3" xfId="24569" xr:uid="{00000000-0005-0000-0000-000005110000}"/>
    <cellStyle name="Normal 19 2 4 3 2 4" xfId="34780" xr:uid="{00000000-0005-0000-0000-000006110000}"/>
    <cellStyle name="Normal 19 2 4 3 2 5" xfId="19556" xr:uid="{00000000-0005-0000-0000-000007110000}"/>
    <cellStyle name="Normal 19 2 4 3 3" xfId="6107" xr:uid="{00000000-0005-0000-0000-000008110000}"/>
    <cellStyle name="Normal 19 2 4 3 3 2" xfId="16159" xr:uid="{00000000-0005-0000-0000-000009110000}"/>
    <cellStyle name="Normal 19 2 4 3 3 2 2" xfId="46481" xr:uid="{00000000-0005-0000-0000-00000A110000}"/>
    <cellStyle name="Normal 19 2 4 3 3 2 3" xfId="31257" xr:uid="{00000000-0005-0000-0000-00000B110000}"/>
    <cellStyle name="Normal 19 2 4 3 3 3" xfId="11139" xr:uid="{00000000-0005-0000-0000-00000C110000}"/>
    <cellStyle name="Normal 19 2 4 3 3 3 2" xfId="41464" xr:uid="{00000000-0005-0000-0000-00000D110000}"/>
    <cellStyle name="Normal 19 2 4 3 3 3 3" xfId="26240" xr:uid="{00000000-0005-0000-0000-00000E110000}"/>
    <cellStyle name="Normal 19 2 4 3 3 4" xfId="36451" xr:uid="{00000000-0005-0000-0000-00000F110000}"/>
    <cellStyle name="Normal 19 2 4 3 3 5" xfId="21227" xr:uid="{00000000-0005-0000-0000-000010110000}"/>
    <cellStyle name="Normal 19 2 4 3 4" xfId="12817" xr:uid="{00000000-0005-0000-0000-000011110000}"/>
    <cellStyle name="Normal 19 2 4 3 4 2" xfId="43139" xr:uid="{00000000-0005-0000-0000-000012110000}"/>
    <cellStyle name="Normal 19 2 4 3 4 3" xfId="27915" xr:uid="{00000000-0005-0000-0000-000013110000}"/>
    <cellStyle name="Normal 19 2 4 3 5" xfId="7796" xr:uid="{00000000-0005-0000-0000-000014110000}"/>
    <cellStyle name="Normal 19 2 4 3 5 2" xfId="38122" xr:uid="{00000000-0005-0000-0000-000015110000}"/>
    <cellStyle name="Normal 19 2 4 3 5 3" xfId="22898" xr:uid="{00000000-0005-0000-0000-000016110000}"/>
    <cellStyle name="Normal 19 2 4 3 6" xfId="33110" xr:uid="{00000000-0005-0000-0000-000017110000}"/>
    <cellStyle name="Normal 19 2 4 3 7" xfId="17885" xr:uid="{00000000-0005-0000-0000-000018110000}"/>
    <cellStyle name="Normal 19 2 4 4" xfId="3578" xr:uid="{00000000-0005-0000-0000-000019110000}"/>
    <cellStyle name="Normal 19 2 4 4 2" xfId="13652" xr:uid="{00000000-0005-0000-0000-00001A110000}"/>
    <cellStyle name="Normal 19 2 4 4 2 2" xfId="43974" xr:uid="{00000000-0005-0000-0000-00001B110000}"/>
    <cellStyle name="Normal 19 2 4 4 2 3" xfId="28750" xr:uid="{00000000-0005-0000-0000-00001C110000}"/>
    <cellStyle name="Normal 19 2 4 4 3" xfId="8632" xr:uid="{00000000-0005-0000-0000-00001D110000}"/>
    <cellStyle name="Normal 19 2 4 4 3 2" xfId="38957" xr:uid="{00000000-0005-0000-0000-00001E110000}"/>
    <cellStyle name="Normal 19 2 4 4 3 3" xfId="23733" xr:uid="{00000000-0005-0000-0000-00001F110000}"/>
    <cellStyle name="Normal 19 2 4 4 4" xfId="33944" xr:uid="{00000000-0005-0000-0000-000020110000}"/>
    <cellStyle name="Normal 19 2 4 4 5" xfId="18720" xr:uid="{00000000-0005-0000-0000-000021110000}"/>
    <cellStyle name="Normal 19 2 4 5" xfId="5271" xr:uid="{00000000-0005-0000-0000-000022110000}"/>
    <cellStyle name="Normal 19 2 4 5 2" xfId="15323" xr:uid="{00000000-0005-0000-0000-000023110000}"/>
    <cellStyle name="Normal 19 2 4 5 2 2" xfId="45645" xr:uid="{00000000-0005-0000-0000-000024110000}"/>
    <cellStyle name="Normal 19 2 4 5 2 3" xfId="30421" xr:uid="{00000000-0005-0000-0000-000025110000}"/>
    <cellStyle name="Normal 19 2 4 5 3" xfId="10303" xr:uid="{00000000-0005-0000-0000-000026110000}"/>
    <cellStyle name="Normal 19 2 4 5 3 2" xfId="40628" xr:uid="{00000000-0005-0000-0000-000027110000}"/>
    <cellStyle name="Normal 19 2 4 5 3 3" xfId="25404" xr:uid="{00000000-0005-0000-0000-000028110000}"/>
    <cellStyle name="Normal 19 2 4 5 4" xfId="35615" xr:uid="{00000000-0005-0000-0000-000029110000}"/>
    <cellStyle name="Normal 19 2 4 5 5" xfId="20391" xr:uid="{00000000-0005-0000-0000-00002A110000}"/>
    <cellStyle name="Normal 19 2 4 6" xfId="11981" xr:uid="{00000000-0005-0000-0000-00002B110000}"/>
    <cellStyle name="Normal 19 2 4 6 2" xfId="42303" xr:uid="{00000000-0005-0000-0000-00002C110000}"/>
    <cellStyle name="Normal 19 2 4 6 3" xfId="27079" xr:uid="{00000000-0005-0000-0000-00002D110000}"/>
    <cellStyle name="Normal 19 2 4 7" xfId="6960" xr:uid="{00000000-0005-0000-0000-00002E110000}"/>
    <cellStyle name="Normal 19 2 4 7 2" xfId="37286" xr:uid="{00000000-0005-0000-0000-00002F110000}"/>
    <cellStyle name="Normal 19 2 4 7 3" xfId="22062" xr:uid="{00000000-0005-0000-0000-000030110000}"/>
    <cellStyle name="Normal 19 2 4 8" xfId="32274" xr:uid="{00000000-0005-0000-0000-000031110000}"/>
    <cellStyle name="Normal 19 2 4 9" xfId="17049" xr:uid="{00000000-0005-0000-0000-000032110000}"/>
    <cellStyle name="Normal 19 2 5" xfId="2094" xr:uid="{00000000-0005-0000-0000-000033110000}"/>
    <cellStyle name="Normal 19 2 5 2" xfId="2935" xr:uid="{00000000-0005-0000-0000-000034110000}"/>
    <cellStyle name="Normal 19 2 5 2 2" xfId="4625" xr:uid="{00000000-0005-0000-0000-000035110000}"/>
    <cellStyle name="Normal 19 2 5 2 2 2" xfId="14698" xr:uid="{00000000-0005-0000-0000-000036110000}"/>
    <cellStyle name="Normal 19 2 5 2 2 2 2" xfId="45020" xr:uid="{00000000-0005-0000-0000-000037110000}"/>
    <cellStyle name="Normal 19 2 5 2 2 2 3" xfId="29796" xr:uid="{00000000-0005-0000-0000-000038110000}"/>
    <cellStyle name="Normal 19 2 5 2 2 3" xfId="9678" xr:uid="{00000000-0005-0000-0000-000039110000}"/>
    <cellStyle name="Normal 19 2 5 2 2 3 2" xfId="40003" xr:uid="{00000000-0005-0000-0000-00003A110000}"/>
    <cellStyle name="Normal 19 2 5 2 2 3 3" xfId="24779" xr:uid="{00000000-0005-0000-0000-00003B110000}"/>
    <cellStyle name="Normal 19 2 5 2 2 4" xfId="34990" xr:uid="{00000000-0005-0000-0000-00003C110000}"/>
    <cellStyle name="Normal 19 2 5 2 2 5" xfId="19766" xr:uid="{00000000-0005-0000-0000-00003D110000}"/>
    <cellStyle name="Normal 19 2 5 2 3" xfId="6317" xr:uid="{00000000-0005-0000-0000-00003E110000}"/>
    <cellStyle name="Normal 19 2 5 2 3 2" xfId="16369" xr:uid="{00000000-0005-0000-0000-00003F110000}"/>
    <cellStyle name="Normal 19 2 5 2 3 2 2" xfId="46691" xr:uid="{00000000-0005-0000-0000-000040110000}"/>
    <cellStyle name="Normal 19 2 5 2 3 2 3" xfId="31467" xr:uid="{00000000-0005-0000-0000-000041110000}"/>
    <cellStyle name="Normal 19 2 5 2 3 3" xfId="11349" xr:uid="{00000000-0005-0000-0000-000042110000}"/>
    <cellStyle name="Normal 19 2 5 2 3 3 2" xfId="41674" xr:uid="{00000000-0005-0000-0000-000043110000}"/>
    <cellStyle name="Normal 19 2 5 2 3 3 3" xfId="26450" xr:uid="{00000000-0005-0000-0000-000044110000}"/>
    <cellStyle name="Normal 19 2 5 2 3 4" xfId="36661" xr:uid="{00000000-0005-0000-0000-000045110000}"/>
    <cellStyle name="Normal 19 2 5 2 3 5" xfId="21437" xr:uid="{00000000-0005-0000-0000-000046110000}"/>
    <cellStyle name="Normal 19 2 5 2 4" xfId="13027" xr:uid="{00000000-0005-0000-0000-000047110000}"/>
    <cellStyle name="Normal 19 2 5 2 4 2" xfId="43349" xr:uid="{00000000-0005-0000-0000-000048110000}"/>
    <cellStyle name="Normal 19 2 5 2 4 3" xfId="28125" xr:uid="{00000000-0005-0000-0000-000049110000}"/>
    <cellStyle name="Normal 19 2 5 2 5" xfId="8006" xr:uid="{00000000-0005-0000-0000-00004A110000}"/>
    <cellStyle name="Normal 19 2 5 2 5 2" xfId="38332" xr:uid="{00000000-0005-0000-0000-00004B110000}"/>
    <cellStyle name="Normal 19 2 5 2 5 3" xfId="23108" xr:uid="{00000000-0005-0000-0000-00004C110000}"/>
    <cellStyle name="Normal 19 2 5 2 6" xfId="33320" xr:uid="{00000000-0005-0000-0000-00004D110000}"/>
    <cellStyle name="Normal 19 2 5 2 7" xfId="18095" xr:uid="{00000000-0005-0000-0000-00004E110000}"/>
    <cellStyle name="Normal 19 2 5 3" xfId="3788" xr:uid="{00000000-0005-0000-0000-00004F110000}"/>
    <cellStyle name="Normal 19 2 5 3 2" xfId="13862" xr:uid="{00000000-0005-0000-0000-000050110000}"/>
    <cellStyle name="Normal 19 2 5 3 2 2" xfId="44184" xr:uid="{00000000-0005-0000-0000-000051110000}"/>
    <cellStyle name="Normal 19 2 5 3 2 3" xfId="28960" xr:uid="{00000000-0005-0000-0000-000052110000}"/>
    <cellStyle name="Normal 19 2 5 3 3" xfId="8842" xr:uid="{00000000-0005-0000-0000-000053110000}"/>
    <cellStyle name="Normal 19 2 5 3 3 2" xfId="39167" xr:uid="{00000000-0005-0000-0000-000054110000}"/>
    <cellStyle name="Normal 19 2 5 3 3 3" xfId="23943" xr:uid="{00000000-0005-0000-0000-000055110000}"/>
    <cellStyle name="Normal 19 2 5 3 4" xfId="34154" xr:uid="{00000000-0005-0000-0000-000056110000}"/>
    <cellStyle name="Normal 19 2 5 3 5" xfId="18930" xr:uid="{00000000-0005-0000-0000-000057110000}"/>
    <cellStyle name="Normal 19 2 5 4" xfId="5481" xr:uid="{00000000-0005-0000-0000-000058110000}"/>
    <cellStyle name="Normal 19 2 5 4 2" xfId="15533" xr:uid="{00000000-0005-0000-0000-000059110000}"/>
    <cellStyle name="Normal 19 2 5 4 2 2" xfId="45855" xr:uid="{00000000-0005-0000-0000-00005A110000}"/>
    <cellStyle name="Normal 19 2 5 4 2 3" xfId="30631" xr:uid="{00000000-0005-0000-0000-00005B110000}"/>
    <cellStyle name="Normal 19 2 5 4 3" xfId="10513" xr:uid="{00000000-0005-0000-0000-00005C110000}"/>
    <cellStyle name="Normal 19 2 5 4 3 2" xfId="40838" xr:uid="{00000000-0005-0000-0000-00005D110000}"/>
    <cellStyle name="Normal 19 2 5 4 3 3" xfId="25614" xr:uid="{00000000-0005-0000-0000-00005E110000}"/>
    <cellStyle name="Normal 19 2 5 4 4" xfId="35825" xr:uid="{00000000-0005-0000-0000-00005F110000}"/>
    <cellStyle name="Normal 19 2 5 4 5" xfId="20601" xr:uid="{00000000-0005-0000-0000-000060110000}"/>
    <cellStyle name="Normal 19 2 5 5" xfId="12191" xr:uid="{00000000-0005-0000-0000-000061110000}"/>
    <cellStyle name="Normal 19 2 5 5 2" xfId="42513" xr:uid="{00000000-0005-0000-0000-000062110000}"/>
    <cellStyle name="Normal 19 2 5 5 3" xfId="27289" xr:uid="{00000000-0005-0000-0000-000063110000}"/>
    <cellStyle name="Normal 19 2 5 6" xfId="7170" xr:uid="{00000000-0005-0000-0000-000064110000}"/>
    <cellStyle name="Normal 19 2 5 6 2" xfId="37496" xr:uid="{00000000-0005-0000-0000-000065110000}"/>
    <cellStyle name="Normal 19 2 5 6 3" xfId="22272" xr:uid="{00000000-0005-0000-0000-000066110000}"/>
    <cellStyle name="Normal 19 2 5 7" xfId="32484" xr:uid="{00000000-0005-0000-0000-000067110000}"/>
    <cellStyle name="Normal 19 2 5 8" xfId="17259" xr:uid="{00000000-0005-0000-0000-000068110000}"/>
    <cellStyle name="Normal 19 2 6" xfId="2515" xr:uid="{00000000-0005-0000-0000-000069110000}"/>
    <cellStyle name="Normal 19 2 6 2" xfId="4207" xr:uid="{00000000-0005-0000-0000-00006A110000}"/>
    <cellStyle name="Normal 19 2 6 2 2" xfId="14280" xr:uid="{00000000-0005-0000-0000-00006B110000}"/>
    <cellStyle name="Normal 19 2 6 2 2 2" xfId="44602" xr:uid="{00000000-0005-0000-0000-00006C110000}"/>
    <cellStyle name="Normal 19 2 6 2 2 3" xfId="29378" xr:uid="{00000000-0005-0000-0000-00006D110000}"/>
    <cellStyle name="Normal 19 2 6 2 3" xfId="9260" xr:uid="{00000000-0005-0000-0000-00006E110000}"/>
    <cellStyle name="Normal 19 2 6 2 3 2" xfId="39585" xr:uid="{00000000-0005-0000-0000-00006F110000}"/>
    <cellStyle name="Normal 19 2 6 2 3 3" xfId="24361" xr:uid="{00000000-0005-0000-0000-000070110000}"/>
    <cellStyle name="Normal 19 2 6 2 4" xfId="34572" xr:uid="{00000000-0005-0000-0000-000071110000}"/>
    <cellStyle name="Normal 19 2 6 2 5" xfId="19348" xr:uid="{00000000-0005-0000-0000-000072110000}"/>
    <cellStyle name="Normal 19 2 6 3" xfId="5899" xr:uid="{00000000-0005-0000-0000-000073110000}"/>
    <cellStyle name="Normal 19 2 6 3 2" xfId="15951" xr:uid="{00000000-0005-0000-0000-000074110000}"/>
    <cellStyle name="Normal 19 2 6 3 2 2" xfId="46273" xr:uid="{00000000-0005-0000-0000-000075110000}"/>
    <cellStyle name="Normal 19 2 6 3 2 3" xfId="31049" xr:uid="{00000000-0005-0000-0000-000076110000}"/>
    <cellStyle name="Normal 19 2 6 3 3" xfId="10931" xr:uid="{00000000-0005-0000-0000-000077110000}"/>
    <cellStyle name="Normal 19 2 6 3 3 2" xfId="41256" xr:uid="{00000000-0005-0000-0000-000078110000}"/>
    <cellStyle name="Normal 19 2 6 3 3 3" xfId="26032" xr:uid="{00000000-0005-0000-0000-000079110000}"/>
    <cellStyle name="Normal 19 2 6 3 4" xfId="36243" xr:uid="{00000000-0005-0000-0000-00007A110000}"/>
    <cellStyle name="Normal 19 2 6 3 5" xfId="21019" xr:uid="{00000000-0005-0000-0000-00007B110000}"/>
    <cellStyle name="Normal 19 2 6 4" xfId="12609" xr:uid="{00000000-0005-0000-0000-00007C110000}"/>
    <cellStyle name="Normal 19 2 6 4 2" xfId="42931" xr:uid="{00000000-0005-0000-0000-00007D110000}"/>
    <cellStyle name="Normal 19 2 6 4 3" xfId="27707" xr:uid="{00000000-0005-0000-0000-00007E110000}"/>
    <cellStyle name="Normal 19 2 6 5" xfId="7588" xr:uid="{00000000-0005-0000-0000-00007F110000}"/>
    <cellStyle name="Normal 19 2 6 5 2" xfId="37914" xr:uid="{00000000-0005-0000-0000-000080110000}"/>
    <cellStyle name="Normal 19 2 6 5 3" xfId="22690" xr:uid="{00000000-0005-0000-0000-000081110000}"/>
    <cellStyle name="Normal 19 2 6 6" xfId="32902" xr:uid="{00000000-0005-0000-0000-000082110000}"/>
    <cellStyle name="Normal 19 2 6 7" xfId="17677" xr:uid="{00000000-0005-0000-0000-000083110000}"/>
    <cellStyle name="Normal 19 2 7" xfId="3366" xr:uid="{00000000-0005-0000-0000-000084110000}"/>
    <cellStyle name="Normal 19 2 7 2" xfId="13444" xr:uid="{00000000-0005-0000-0000-000085110000}"/>
    <cellStyle name="Normal 19 2 7 2 2" xfId="43766" xr:uid="{00000000-0005-0000-0000-000086110000}"/>
    <cellStyle name="Normal 19 2 7 2 3" xfId="28542" xr:uid="{00000000-0005-0000-0000-000087110000}"/>
    <cellStyle name="Normal 19 2 7 3" xfId="8424" xr:uid="{00000000-0005-0000-0000-000088110000}"/>
    <cellStyle name="Normal 19 2 7 3 2" xfId="38749" xr:uid="{00000000-0005-0000-0000-000089110000}"/>
    <cellStyle name="Normal 19 2 7 3 3" xfId="23525" xr:uid="{00000000-0005-0000-0000-00008A110000}"/>
    <cellStyle name="Normal 19 2 7 4" xfId="33736" xr:uid="{00000000-0005-0000-0000-00008B110000}"/>
    <cellStyle name="Normal 19 2 7 5" xfId="18512" xr:uid="{00000000-0005-0000-0000-00008C110000}"/>
    <cellStyle name="Normal 19 2 8" xfId="5060" xr:uid="{00000000-0005-0000-0000-00008D110000}"/>
    <cellStyle name="Normal 19 2 8 2" xfId="15115" xr:uid="{00000000-0005-0000-0000-00008E110000}"/>
    <cellStyle name="Normal 19 2 8 2 2" xfId="45437" xr:uid="{00000000-0005-0000-0000-00008F110000}"/>
    <cellStyle name="Normal 19 2 8 2 3" xfId="30213" xr:uid="{00000000-0005-0000-0000-000090110000}"/>
    <cellStyle name="Normal 19 2 8 3" xfId="10095" xr:uid="{00000000-0005-0000-0000-000091110000}"/>
    <cellStyle name="Normal 19 2 8 3 2" xfId="40420" xr:uid="{00000000-0005-0000-0000-000092110000}"/>
    <cellStyle name="Normal 19 2 8 3 3" xfId="25196" xr:uid="{00000000-0005-0000-0000-000093110000}"/>
    <cellStyle name="Normal 19 2 8 4" xfId="35407" xr:uid="{00000000-0005-0000-0000-000094110000}"/>
    <cellStyle name="Normal 19 2 8 5" xfId="20183" xr:uid="{00000000-0005-0000-0000-000095110000}"/>
    <cellStyle name="Normal 19 2 9" xfId="11771" xr:uid="{00000000-0005-0000-0000-000096110000}"/>
    <cellStyle name="Normal 19 2 9 2" xfId="42095" xr:uid="{00000000-0005-0000-0000-000097110000}"/>
    <cellStyle name="Normal 19 2 9 3" xfId="26871" xr:uid="{00000000-0005-0000-0000-000098110000}"/>
    <cellStyle name="Normal 19 3" xfId="47278" xr:uid="{00000000-0005-0000-0000-000099110000}"/>
    <cellStyle name="Normal 2" xfId="122" xr:uid="{00000000-0005-0000-0000-00009A110000}"/>
    <cellStyle name="Normal 2 10" xfId="47393" xr:uid="{00000000-0005-0000-0000-00009B110000}"/>
    <cellStyle name="Normal 2 11" xfId="47410" xr:uid="{00000000-0005-0000-0000-00009C110000}"/>
    <cellStyle name="Normal 2 12" xfId="47439" xr:uid="{00000000-0005-0000-0000-00002F000000}"/>
    <cellStyle name="Normal 2 2" xfId="123" xr:uid="{00000000-0005-0000-0000-00009D110000}"/>
    <cellStyle name="Normal 2 2 2" xfId="334" xr:uid="{00000000-0005-0000-0000-00009E110000}"/>
    <cellStyle name="Normal 2 2 3" xfId="777" xr:uid="{00000000-0005-0000-0000-00009F110000}"/>
    <cellStyle name="Normal 2 2 3 10" xfId="6751" xr:uid="{00000000-0005-0000-0000-0000A0110000}"/>
    <cellStyle name="Normal 2 2 3 10 2" xfId="37079" xr:uid="{00000000-0005-0000-0000-0000A1110000}"/>
    <cellStyle name="Normal 2 2 3 10 3" xfId="21855" xr:uid="{00000000-0005-0000-0000-0000A2110000}"/>
    <cellStyle name="Normal 2 2 3 11" xfId="32070" xr:uid="{00000000-0005-0000-0000-0000A3110000}"/>
    <cellStyle name="Normal 2 2 3 12" xfId="16840" xr:uid="{00000000-0005-0000-0000-0000A4110000}"/>
    <cellStyle name="Normal 2 2 3 13" xfId="1421" xr:uid="{00000000-0005-0000-0000-0000A5110000}"/>
    <cellStyle name="Normal 2 2 3 14" xfId="47279" xr:uid="{00000000-0005-0000-0000-0000A6110000}"/>
    <cellStyle name="Normal 2 2 3 2" xfId="1715" xr:uid="{00000000-0005-0000-0000-0000A7110000}"/>
    <cellStyle name="Normal 2 2 3 2 10" xfId="32122" xr:uid="{00000000-0005-0000-0000-0000A8110000}"/>
    <cellStyle name="Normal 2 2 3 2 11" xfId="16894" xr:uid="{00000000-0005-0000-0000-0000A9110000}"/>
    <cellStyle name="Normal 2 2 3 2 2" xfId="1823" xr:uid="{00000000-0005-0000-0000-0000AA110000}"/>
    <cellStyle name="Normal 2 2 3 2 2 10" xfId="16998" xr:uid="{00000000-0005-0000-0000-0000AB110000}"/>
    <cellStyle name="Normal 2 2 3 2 2 2" xfId="2040" xr:uid="{00000000-0005-0000-0000-0000AC110000}"/>
    <cellStyle name="Normal 2 2 3 2 2 2 2" xfId="2461" xr:uid="{00000000-0005-0000-0000-0000AD110000}"/>
    <cellStyle name="Normal 2 2 3 2 2 2 2 2" xfId="3300" xr:uid="{00000000-0005-0000-0000-0000AE110000}"/>
    <cellStyle name="Normal 2 2 3 2 2 2 2 2 2" xfId="4990" xr:uid="{00000000-0005-0000-0000-0000AF110000}"/>
    <cellStyle name="Normal 2 2 3 2 2 2 2 2 2 2" xfId="15063" xr:uid="{00000000-0005-0000-0000-0000B0110000}"/>
    <cellStyle name="Normal 2 2 3 2 2 2 2 2 2 2 2" xfId="45385" xr:uid="{00000000-0005-0000-0000-0000B1110000}"/>
    <cellStyle name="Normal 2 2 3 2 2 2 2 2 2 2 3" xfId="30161" xr:uid="{00000000-0005-0000-0000-0000B2110000}"/>
    <cellStyle name="Normal 2 2 3 2 2 2 2 2 2 3" xfId="10043" xr:uid="{00000000-0005-0000-0000-0000B3110000}"/>
    <cellStyle name="Normal 2 2 3 2 2 2 2 2 2 3 2" xfId="40368" xr:uid="{00000000-0005-0000-0000-0000B4110000}"/>
    <cellStyle name="Normal 2 2 3 2 2 2 2 2 2 3 3" xfId="25144" xr:uid="{00000000-0005-0000-0000-0000B5110000}"/>
    <cellStyle name="Normal 2 2 3 2 2 2 2 2 2 4" xfId="35355" xr:uid="{00000000-0005-0000-0000-0000B6110000}"/>
    <cellStyle name="Normal 2 2 3 2 2 2 2 2 2 5" xfId="20131" xr:uid="{00000000-0005-0000-0000-0000B7110000}"/>
    <cellStyle name="Normal 2 2 3 2 2 2 2 2 3" xfId="6682" xr:uid="{00000000-0005-0000-0000-0000B8110000}"/>
    <cellStyle name="Normal 2 2 3 2 2 2 2 2 3 2" xfId="16734" xr:uid="{00000000-0005-0000-0000-0000B9110000}"/>
    <cellStyle name="Normal 2 2 3 2 2 2 2 2 3 2 2" xfId="47056" xr:uid="{00000000-0005-0000-0000-0000BA110000}"/>
    <cellStyle name="Normal 2 2 3 2 2 2 2 2 3 2 3" xfId="31832" xr:uid="{00000000-0005-0000-0000-0000BB110000}"/>
    <cellStyle name="Normal 2 2 3 2 2 2 2 2 3 3" xfId="11714" xr:uid="{00000000-0005-0000-0000-0000BC110000}"/>
    <cellStyle name="Normal 2 2 3 2 2 2 2 2 3 3 2" xfId="42039" xr:uid="{00000000-0005-0000-0000-0000BD110000}"/>
    <cellStyle name="Normal 2 2 3 2 2 2 2 2 3 3 3" xfId="26815" xr:uid="{00000000-0005-0000-0000-0000BE110000}"/>
    <cellStyle name="Normal 2 2 3 2 2 2 2 2 3 4" xfId="37026" xr:uid="{00000000-0005-0000-0000-0000BF110000}"/>
    <cellStyle name="Normal 2 2 3 2 2 2 2 2 3 5" xfId="21802" xr:uid="{00000000-0005-0000-0000-0000C0110000}"/>
    <cellStyle name="Normal 2 2 3 2 2 2 2 2 4" xfId="13392" xr:uid="{00000000-0005-0000-0000-0000C1110000}"/>
    <cellStyle name="Normal 2 2 3 2 2 2 2 2 4 2" xfId="43714" xr:uid="{00000000-0005-0000-0000-0000C2110000}"/>
    <cellStyle name="Normal 2 2 3 2 2 2 2 2 4 3" xfId="28490" xr:uid="{00000000-0005-0000-0000-0000C3110000}"/>
    <cellStyle name="Normal 2 2 3 2 2 2 2 2 5" xfId="8371" xr:uid="{00000000-0005-0000-0000-0000C4110000}"/>
    <cellStyle name="Normal 2 2 3 2 2 2 2 2 5 2" xfId="38697" xr:uid="{00000000-0005-0000-0000-0000C5110000}"/>
    <cellStyle name="Normal 2 2 3 2 2 2 2 2 5 3" xfId="23473" xr:uid="{00000000-0005-0000-0000-0000C6110000}"/>
    <cellStyle name="Normal 2 2 3 2 2 2 2 2 6" xfId="33685" xr:uid="{00000000-0005-0000-0000-0000C7110000}"/>
    <cellStyle name="Normal 2 2 3 2 2 2 2 2 7" xfId="18460" xr:uid="{00000000-0005-0000-0000-0000C8110000}"/>
    <cellStyle name="Normal 2 2 3 2 2 2 2 3" xfId="4153" xr:uid="{00000000-0005-0000-0000-0000C9110000}"/>
    <cellStyle name="Normal 2 2 3 2 2 2 2 3 2" xfId="14227" xr:uid="{00000000-0005-0000-0000-0000CA110000}"/>
    <cellStyle name="Normal 2 2 3 2 2 2 2 3 2 2" xfId="44549" xr:uid="{00000000-0005-0000-0000-0000CB110000}"/>
    <cellStyle name="Normal 2 2 3 2 2 2 2 3 2 3" xfId="29325" xr:uid="{00000000-0005-0000-0000-0000CC110000}"/>
    <cellStyle name="Normal 2 2 3 2 2 2 2 3 3" xfId="9207" xr:uid="{00000000-0005-0000-0000-0000CD110000}"/>
    <cellStyle name="Normal 2 2 3 2 2 2 2 3 3 2" xfId="39532" xr:uid="{00000000-0005-0000-0000-0000CE110000}"/>
    <cellStyle name="Normal 2 2 3 2 2 2 2 3 3 3" xfId="24308" xr:uid="{00000000-0005-0000-0000-0000CF110000}"/>
    <cellStyle name="Normal 2 2 3 2 2 2 2 3 4" xfId="34519" xr:uid="{00000000-0005-0000-0000-0000D0110000}"/>
    <cellStyle name="Normal 2 2 3 2 2 2 2 3 5" xfId="19295" xr:uid="{00000000-0005-0000-0000-0000D1110000}"/>
    <cellStyle name="Normal 2 2 3 2 2 2 2 4" xfId="5846" xr:uid="{00000000-0005-0000-0000-0000D2110000}"/>
    <cellStyle name="Normal 2 2 3 2 2 2 2 4 2" xfId="15898" xr:uid="{00000000-0005-0000-0000-0000D3110000}"/>
    <cellStyle name="Normal 2 2 3 2 2 2 2 4 2 2" xfId="46220" xr:uid="{00000000-0005-0000-0000-0000D4110000}"/>
    <cellStyle name="Normal 2 2 3 2 2 2 2 4 2 3" xfId="30996" xr:uid="{00000000-0005-0000-0000-0000D5110000}"/>
    <cellStyle name="Normal 2 2 3 2 2 2 2 4 3" xfId="10878" xr:uid="{00000000-0005-0000-0000-0000D6110000}"/>
    <cellStyle name="Normal 2 2 3 2 2 2 2 4 3 2" xfId="41203" xr:uid="{00000000-0005-0000-0000-0000D7110000}"/>
    <cellStyle name="Normal 2 2 3 2 2 2 2 4 3 3" xfId="25979" xr:uid="{00000000-0005-0000-0000-0000D8110000}"/>
    <cellStyle name="Normal 2 2 3 2 2 2 2 4 4" xfId="36190" xr:uid="{00000000-0005-0000-0000-0000D9110000}"/>
    <cellStyle name="Normal 2 2 3 2 2 2 2 4 5" xfId="20966" xr:uid="{00000000-0005-0000-0000-0000DA110000}"/>
    <cellStyle name="Normal 2 2 3 2 2 2 2 5" xfId="12556" xr:uid="{00000000-0005-0000-0000-0000DB110000}"/>
    <cellStyle name="Normal 2 2 3 2 2 2 2 5 2" xfId="42878" xr:uid="{00000000-0005-0000-0000-0000DC110000}"/>
    <cellStyle name="Normal 2 2 3 2 2 2 2 5 3" xfId="27654" xr:uid="{00000000-0005-0000-0000-0000DD110000}"/>
    <cellStyle name="Normal 2 2 3 2 2 2 2 6" xfId="7535" xr:uid="{00000000-0005-0000-0000-0000DE110000}"/>
    <cellStyle name="Normal 2 2 3 2 2 2 2 6 2" xfId="37861" xr:uid="{00000000-0005-0000-0000-0000DF110000}"/>
    <cellStyle name="Normal 2 2 3 2 2 2 2 6 3" xfId="22637" xr:uid="{00000000-0005-0000-0000-0000E0110000}"/>
    <cellStyle name="Normal 2 2 3 2 2 2 2 7" xfId="32849" xr:uid="{00000000-0005-0000-0000-0000E1110000}"/>
    <cellStyle name="Normal 2 2 3 2 2 2 2 8" xfId="17624" xr:uid="{00000000-0005-0000-0000-0000E2110000}"/>
    <cellStyle name="Normal 2 2 3 2 2 2 3" xfId="2882" xr:uid="{00000000-0005-0000-0000-0000E3110000}"/>
    <cellStyle name="Normal 2 2 3 2 2 2 3 2" xfId="4572" xr:uid="{00000000-0005-0000-0000-0000E4110000}"/>
    <cellStyle name="Normal 2 2 3 2 2 2 3 2 2" xfId="14645" xr:uid="{00000000-0005-0000-0000-0000E5110000}"/>
    <cellStyle name="Normal 2 2 3 2 2 2 3 2 2 2" xfId="44967" xr:uid="{00000000-0005-0000-0000-0000E6110000}"/>
    <cellStyle name="Normal 2 2 3 2 2 2 3 2 2 3" xfId="29743" xr:uid="{00000000-0005-0000-0000-0000E7110000}"/>
    <cellStyle name="Normal 2 2 3 2 2 2 3 2 3" xfId="9625" xr:uid="{00000000-0005-0000-0000-0000E8110000}"/>
    <cellStyle name="Normal 2 2 3 2 2 2 3 2 3 2" xfId="39950" xr:uid="{00000000-0005-0000-0000-0000E9110000}"/>
    <cellStyle name="Normal 2 2 3 2 2 2 3 2 3 3" xfId="24726" xr:uid="{00000000-0005-0000-0000-0000EA110000}"/>
    <cellStyle name="Normal 2 2 3 2 2 2 3 2 4" xfId="34937" xr:uid="{00000000-0005-0000-0000-0000EB110000}"/>
    <cellStyle name="Normal 2 2 3 2 2 2 3 2 5" xfId="19713" xr:uid="{00000000-0005-0000-0000-0000EC110000}"/>
    <cellStyle name="Normal 2 2 3 2 2 2 3 3" xfId="6264" xr:uid="{00000000-0005-0000-0000-0000ED110000}"/>
    <cellStyle name="Normal 2 2 3 2 2 2 3 3 2" xfId="16316" xr:uid="{00000000-0005-0000-0000-0000EE110000}"/>
    <cellStyle name="Normal 2 2 3 2 2 2 3 3 2 2" xfId="46638" xr:uid="{00000000-0005-0000-0000-0000EF110000}"/>
    <cellStyle name="Normal 2 2 3 2 2 2 3 3 2 3" xfId="31414" xr:uid="{00000000-0005-0000-0000-0000F0110000}"/>
    <cellStyle name="Normal 2 2 3 2 2 2 3 3 3" xfId="11296" xr:uid="{00000000-0005-0000-0000-0000F1110000}"/>
    <cellStyle name="Normal 2 2 3 2 2 2 3 3 3 2" xfId="41621" xr:uid="{00000000-0005-0000-0000-0000F2110000}"/>
    <cellStyle name="Normal 2 2 3 2 2 2 3 3 3 3" xfId="26397" xr:uid="{00000000-0005-0000-0000-0000F3110000}"/>
    <cellStyle name="Normal 2 2 3 2 2 2 3 3 4" xfId="36608" xr:uid="{00000000-0005-0000-0000-0000F4110000}"/>
    <cellStyle name="Normal 2 2 3 2 2 2 3 3 5" xfId="21384" xr:uid="{00000000-0005-0000-0000-0000F5110000}"/>
    <cellStyle name="Normal 2 2 3 2 2 2 3 4" xfId="12974" xr:uid="{00000000-0005-0000-0000-0000F6110000}"/>
    <cellStyle name="Normal 2 2 3 2 2 2 3 4 2" xfId="43296" xr:uid="{00000000-0005-0000-0000-0000F7110000}"/>
    <cellStyle name="Normal 2 2 3 2 2 2 3 4 3" xfId="28072" xr:uid="{00000000-0005-0000-0000-0000F8110000}"/>
    <cellStyle name="Normal 2 2 3 2 2 2 3 5" xfId="7953" xr:uid="{00000000-0005-0000-0000-0000F9110000}"/>
    <cellStyle name="Normal 2 2 3 2 2 2 3 5 2" xfId="38279" xr:uid="{00000000-0005-0000-0000-0000FA110000}"/>
    <cellStyle name="Normal 2 2 3 2 2 2 3 5 3" xfId="23055" xr:uid="{00000000-0005-0000-0000-0000FB110000}"/>
    <cellStyle name="Normal 2 2 3 2 2 2 3 6" xfId="33267" xr:uid="{00000000-0005-0000-0000-0000FC110000}"/>
    <cellStyle name="Normal 2 2 3 2 2 2 3 7" xfId="18042" xr:uid="{00000000-0005-0000-0000-0000FD110000}"/>
    <cellStyle name="Normal 2 2 3 2 2 2 4" xfId="3735" xr:uid="{00000000-0005-0000-0000-0000FE110000}"/>
    <cellStyle name="Normal 2 2 3 2 2 2 4 2" xfId="13809" xr:uid="{00000000-0005-0000-0000-0000FF110000}"/>
    <cellStyle name="Normal 2 2 3 2 2 2 4 2 2" xfId="44131" xr:uid="{00000000-0005-0000-0000-000000120000}"/>
    <cellStyle name="Normal 2 2 3 2 2 2 4 2 3" xfId="28907" xr:uid="{00000000-0005-0000-0000-000001120000}"/>
    <cellStyle name="Normal 2 2 3 2 2 2 4 3" xfId="8789" xr:uid="{00000000-0005-0000-0000-000002120000}"/>
    <cellStyle name="Normal 2 2 3 2 2 2 4 3 2" xfId="39114" xr:uid="{00000000-0005-0000-0000-000003120000}"/>
    <cellStyle name="Normal 2 2 3 2 2 2 4 3 3" xfId="23890" xr:uid="{00000000-0005-0000-0000-000004120000}"/>
    <cellStyle name="Normal 2 2 3 2 2 2 4 4" xfId="34101" xr:uid="{00000000-0005-0000-0000-000005120000}"/>
    <cellStyle name="Normal 2 2 3 2 2 2 4 5" xfId="18877" xr:uid="{00000000-0005-0000-0000-000006120000}"/>
    <cellStyle name="Normal 2 2 3 2 2 2 5" xfId="5428" xr:uid="{00000000-0005-0000-0000-000007120000}"/>
    <cellStyle name="Normal 2 2 3 2 2 2 5 2" xfId="15480" xr:uid="{00000000-0005-0000-0000-000008120000}"/>
    <cellStyle name="Normal 2 2 3 2 2 2 5 2 2" xfId="45802" xr:uid="{00000000-0005-0000-0000-000009120000}"/>
    <cellStyle name="Normal 2 2 3 2 2 2 5 2 3" xfId="30578" xr:uid="{00000000-0005-0000-0000-00000A120000}"/>
    <cellStyle name="Normal 2 2 3 2 2 2 5 3" xfId="10460" xr:uid="{00000000-0005-0000-0000-00000B120000}"/>
    <cellStyle name="Normal 2 2 3 2 2 2 5 3 2" xfId="40785" xr:uid="{00000000-0005-0000-0000-00000C120000}"/>
    <cellStyle name="Normal 2 2 3 2 2 2 5 3 3" xfId="25561" xr:uid="{00000000-0005-0000-0000-00000D120000}"/>
    <cellStyle name="Normal 2 2 3 2 2 2 5 4" xfId="35772" xr:uid="{00000000-0005-0000-0000-00000E120000}"/>
    <cellStyle name="Normal 2 2 3 2 2 2 5 5" xfId="20548" xr:uid="{00000000-0005-0000-0000-00000F120000}"/>
    <cellStyle name="Normal 2 2 3 2 2 2 6" xfId="12138" xr:uid="{00000000-0005-0000-0000-000010120000}"/>
    <cellStyle name="Normal 2 2 3 2 2 2 6 2" xfId="42460" xr:uid="{00000000-0005-0000-0000-000011120000}"/>
    <cellStyle name="Normal 2 2 3 2 2 2 6 3" xfId="27236" xr:uid="{00000000-0005-0000-0000-000012120000}"/>
    <cellStyle name="Normal 2 2 3 2 2 2 7" xfId="7117" xr:uid="{00000000-0005-0000-0000-000013120000}"/>
    <cellStyle name="Normal 2 2 3 2 2 2 7 2" xfId="37443" xr:uid="{00000000-0005-0000-0000-000014120000}"/>
    <cellStyle name="Normal 2 2 3 2 2 2 7 3" xfId="22219" xr:uid="{00000000-0005-0000-0000-000015120000}"/>
    <cellStyle name="Normal 2 2 3 2 2 2 8" xfId="32431" xr:uid="{00000000-0005-0000-0000-000016120000}"/>
    <cellStyle name="Normal 2 2 3 2 2 2 9" xfId="17206" xr:uid="{00000000-0005-0000-0000-000017120000}"/>
    <cellStyle name="Normal 2 2 3 2 2 3" xfId="2253" xr:uid="{00000000-0005-0000-0000-000018120000}"/>
    <cellStyle name="Normal 2 2 3 2 2 3 2" xfId="3092" xr:uid="{00000000-0005-0000-0000-000019120000}"/>
    <cellStyle name="Normal 2 2 3 2 2 3 2 2" xfId="4782" xr:uid="{00000000-0005-0000-0000-00001A120000}"/>
    <cellStyle name="Normal 2 2 3 2 2 3 2 2 2" xfId="14855" xr:uid="{00000000-0005-0000-0000-00001B120000}"/>
    <cellStyle name="Normal 2 2 3 2 2 3 2 2 2 2" xfId="45177" xr:uid="{00000000-0005-0000-0000-00001C120000}"/>
    <cellStyle name="Normal 2 2 3 2 2 3 2 2 2 3" xfId="29953" xr:uid="{00000000-0005-0000-0000-00001D120000}"/>
    <cellStyle name="Normal 2 2 3 2 2 3 2 2 3" xfId="9835" xr:uid="{00000000-0005-0000-0000-00001E120000}"/>
    <cellStyle name="Normal 2 2 3 2 2 3 2 2 3 2" xfId="40160" xr:uid="{00000000-0005-0000-0000-00001F120000}"/>
    <cellStyle name="Normal 2 2 3 2 2 3 2 2 3 3" xfId="24936" xr:uid="{00000000-0005-0000-0000-000020120000}"/>
    <cellStyle name="Normal 2 2 3 2 2 3 2 2 4" xfId="35147" xr:uid="{00000000-0005-0000-0000-000021120000}"/>
    <cellStyle name="Normal 2 2 3 2 2 3 2 2 5" xfId="19923" xr:uid="{00000000-0005-0000-0000-000022120000}"/>
    <cellStyle name="Normal 2 2 3 2 2 3 2 3" xfId="6474" xr:uid="{00000000-0005-0000-0000-000023120000}"/>
    <cellStyle name="Normal 2 2 3 2 2 3 2 3 2" xfId="16526" xr:uid="{00000000-0005-0000-0000-000024120000}"/>
    <cellStyle name="Normal 2 2 3 2 2 3 2 3 2 2" xfId="46848" xr:uid="{00000000-0005-0000-0000-000025120000}"/>
    <cellStyle name="Normal 2 2 3 2 2 3 2 3 2 3" xfId="31624" xr:uid="{00000000-0005-0000-0000-000026120000}"/>
    <cellStyle name="Normal 2 2 3 2 2 3 2 3 3" xfId="11506" xr:uid="{00000000-0005-0000-0000-000027120000}"/>
    <cellStyle name="Normal 2 2 3 2 2 3 2 3 3 2" xfId="41831" xr:uid="{00000000-0005-0000-0000-000028120000}"/>
    <cellStyle name="Normal 2 2 3 2 2 3 2 3 3 3" xfId="26607" xr:uid="{00000000-0005-0000-0000-000029120000}"/>
    <cellStyle name="Normal 2 2 3 2 2 3 2 3 4" xfId="36818" xr:uid="{00000000-0005-0000-0000-00002A120000}"/>
    <cellStyle name="Normal 2 2 3 2 2 3 2 3 5" xfId="21594" xr:uid="{00000000-0005-0000-0000-00002B120000}"/>
    <cellStyle name="Normal 2 2 3 2 2 3 2 4" xfId="13184" xr:uid="{00000000-0005-0000-0000-00002C120000}"/>
    <cellStyle name="Normal 2 2 3 2 2 3 2 4 2" xfId="43506" xr:uid="{00000000-0005-0000-0000-00002D120000}"/>
    <cellStyle name="Normal 2 2 3 2 2 3 2 4 3" xfId="28282" xr:uid="{00000000-0005-0000-0000-00002E120000}"/>
    <cellStyle name="Normal 2 2 3 2 2 3 2 5" xfId="8163" xr:uid="{00000000-0005-0000-0000-00002F120000}"/>
    <cellStyle name="Normal 2 2 3 2 2 3 2 5 2" xfId="38489" xr:uid="{00000000-0005-0000-0000-000030120000}"/>
    <cellStyle name="Normal 2 2 3 2 2 3 2 5 3" xfId="23265" xr:uid="{00000000-0005-0000-0000-000031120000}"/>
    <cellStyle name="Normal 2 2 3 2 2 3 2 6" xfId="33477" xr:uid="{00000000-0005-0000-0000-000032120000}"/>
    <cellStyle name="Normal 2 2 3 2 2 3 2 7" xfId="18252" xr:uid="{00000000-0005-0000-0000-000033120000}"/>
    <cellStyle name="Normal 2 2 3 2 2 3 3" xfId="3945" xr:uid="{00000000-0005-0000-0000-000034120000}"/>
    <cellStyle name="Normal 2 2 3 2 2 3 3 2" xfId="14019" xr:uid="{00000000-0005-0000-0000-000035120000}"/>
    <cellStyle name="Normal 2 2 3 2 2 3 3 2 2" xfId="44341" xr:uid="{00000000-0005-0000-0000-000036120000}"/>
    <cellStyle name="Normal 2 2 3 2 2 3 3 2 3" xfId="29117" xr:uid="{00000000-0005-0000-0000-000037120000}"/>
    <cellStyle name="Normal 2 2 3 2 2 3 3 3" xfId="8999" xr:uid="{00000000-0005-0000-0000-000038120000}"/>
    <cellStyle name="Normal 2 2 3 2 2 3 3 3 2" xfId="39324" xr:uid="{00000000-0005-0000-0000-000039120000}"/>
    <cellStyle name="Normal 2 2 3 2 2 3 3 3 3" xfId="24100" xr:uid="{00000000-0005-0000-0000-00003A120000}"/>
    <cellStyle name="Normal 2 2 3 2 2 3 3 4" xfId="34311" xr:uid="{00000000-0005-0000-0000-00003B120000}"/>
    <cellStyle name="Normal 2 2 3 2 2 3 3 5" xfId="19087" xr:uid="{00000000-0005-0000-0000-00003C120000}"/>
    <cellStyle name="Normal 2 2 3 2 2 3 4" xfId="5638" xr:uid="{00000000-0005-0000-0000-00003D120000}"/>
    <cellStyle name="Normal 2 2 3 2 2 3 4 2" xfId="15690" xr:uid="{00000000-0005-0000-0000-00003E120000}"/>
    <cellStyle name="Normal 2 2 3 2 2 3 4 2 2" xfId="46012" xr:uid="{00000000-0005-0000-0000-00003F120000}"/>
    <cellStyle name="Normal 2 2 3 2 2 3 4 2 3" xfId="30788" xr:uid="{00000000-0005-0000-0000-000040120000}"/>
    <cellStyle name="Normal 2 2 3 2 2 3 4 3" xfId="10670" xr:uid="{00000000-0005-0000-0000-000041120000}"/>
    <cellStyle name="Normal 2 2 3 2 2 3 4 3 2" xfId="40995" xr:uid="{00000000-0005-0000-0000-000042120000}"/>
    <cellStyle name="Normal 2 2 3 2 2 3 4 3 3" xfId="25771" xr:uid="{00000000-0005-0000-0000-000043120000}"/>
    <cellStyle name="Normal 2 2 3 2 2 3 4 4" xfId="35982" xr:uid="{00000000-0005-0000-0000-000044120000}"/>
    <cellStyle name="Normal 2 2 3 2 2 3 4 5" xfId="20758" xr:uid="{00000000-0005-0000-0000-000045120000}"/>
    <cellStyle name="Normal 2 2 3 2 2 3 5" xfId="12348" xr:uid="{00000000-0005-0000-0000-000046120000}"/>
    <cellStyle name="Normal 2 2 3 2 2 3 5 2" xfId="42670" xr:uid="{00000000-0005-0000-0000-000047120000}"/>
    <cellStyle name="Normal 2 2 3 2 2 3 5 3" xfId="27446" xr:uid="{00000000-0005-0000-0000-000048120000}"/>
    <cellStyle name="Normal 2 2 3 2 2 3 6" xfId="7327" xr:uid="{00000000-0005-0000-0000-000049120000}"/>
    <cellStyle name="Normal 2 2 3 2 2 3 6 2" xfId="37653" xr:uid="{00000000-0005-0000-0000-00004A120000}"/>
    <cellStyle name="Normal 2 2 3 2 2 3 6 3" xfId="22429" xr:uid="{00000000-0005-0000-0000-00004B120000}"/>
    <cellStyle name="Normal 2 2 3 2 2 3 7" xfId="32641" xr:uid="{00000000-0005-0000-0000-00004C120000}"/>
    <cellStyle name="Normal 2 2 3 2 2 3 8" xfId="17416" xr:uid="{00000000-0005-0000-0000-00004D120000}"/>
    <cellStyle name="Normal 2 2 3 2 2 4" xfId="2674" xr:uid="{00000000-0005-0000-0000-00004E120000}"/>
    <cellStyle name="Normal 2 2 3 2 2 4 2" xfId="4364" xr:uid="{00000000-0005-0000-0000-00004F120000}"/>
    <cellStyle name="Normal 2 2 3 2 2 4 2 2" xfId="14437" xr:uid="{00000000-0005-0000-0000-000050120000}"/>
    <cellStyle name="Normal 2 2 3 2 2 4 2 2 2" xfId="44759" xr:uid="{00000000-0005-0000-0000-000051120000}"/>
    <cellStyle name="Normal 2 2 3 2 2 4 2 2 3" xfId="29535" xr:uid="{00000000-0005-0000-0000-000052120000}"/>
    <cellStyle name="Normal 2 2 3 2 2 4 2 3" xfId="9417" xr:uid="{00000000-0005-0000-0000-000053120000}"/>
    <cellStyle name="Normal 2 2 3 2 2 4 2 3 2" xfId="39742" xr:uid="{00000000-0005-0000-0000-000054120000}"/>
    <cellStyle name="Normal 2 2 3 2 2 4 2 3 3" xfId="24518" xr:uid="{00000000-0005-0000-0000-000055120000}"/>
    <cellStyle name="Normal 2 2 3 2 2 4 2 4" xfId="34729" xr:uid="{00000000-0005-0000-0000-000056120000}"/>
    <cellStyle name="Normal 2 2 3 2 2 4 2 5" xfId="19505" xr:uid="{00000000-0005-0000-0000-000057120000}"/>
    <cellStyle name="Normal 2 2 3 2 2 4 3" xfId="6056" xr:uid="{00000000-0005-0000-0000-000058120000}"/>
    <cellStyle name="Normal 2 2 3 2 2 4 3 2" xfId="16108" xr:uid="{00000000-0005-0000-0000-000059120000}"/>
    <cellStyle name="Normal 2 2 3 2 2 4 3 2 2" xfId="46430" xr:uid="{00000000-0005-0000-0000-00005A120000}"/>
    <cellStyle name="Normal 2 2 3 2 2 4 3 2 3" xfId="31206" xr:uid="{00000000-0005-0000-0000-00005B120000}"/>
    <cellStyle name="Normal 2 2 3 2 2 4 3 3" xfId="11088" xr:uid="{00000000-0005-0000-0000-00005C120000}"/>
    <cellStyle name="Normal 2 2 3 2 2 4 3 3 2" xfId="41413" xr:uid="{00000000-0005-0000-0000-00005D120000}"/>
    <cellStyle name="Normal 2 2 3 2 2 4 3 3 3" xfId="26189" xr:uid="{00000000-0005-0000-0000-00005E120000}"/>
    <cellStyle name="Normal 2 2 3 2 2 4 3 4" xfId="36400" xr:uid="{00000000-0005-0000-0000-00005F120000}"/>
    <cellStyle name="Normal 2 2 3 2 2 4 3 5" xfId="21176" xr:uid="{00000000-0005-0000-0000-000060120000}"/>
    <cellStyle name="Normal 2 2 3 2 2 4 4" xfId="12766" xr:uid="{00000000-0005-0000-0000-000061120000}"/>
    <cellStyle name="Normal 2 2 3 2 2 4 4 2" xfId="43088" xr:uid="{00000000-0005-0000-0000-000062120000}"/>
    <cellStyle name="Normal 2 2 3 2 2 4 4 3" xfId="27864" xr:uid="{00000000-0005-0000-0000-000063120000}"/>
    <cellStyle name="Normal 2 2 3 2 2 4 5" xfId="7745" xr:uid="{00000000-0005-0000-0000-000064120000}"/>
    <cellStyle name="Normal 2 2 3 2 2 4 5 2" xfId="38071" xr:uid="{00000000-0005-0000-0000-000065120000}"/>
    <cellStyle name="Normal 2 2 3 2 2 4 5 3" xfId="22847" xr:uid="{00000000-0005-0000-0000-000066120000}"/>
    <cellStyle name="Normal 2 2 3 2 2 4 6" xfId="33059" xr:uid="{00000000-0005-0000-0000-000067120000}"/>
    <cellStyle name="Normal 2 2 3 2 2 4 7" xfId="17834" xr:uid="{00000000-0005-0000-0000-000068120000}"/>
    <cellStyle name="Normal 2 2 3 2 2 5" xfId="3527" xr:uid="{00000000-0005-0000-0000-000069120000}"/>
    <cellStyle name="Normal 2 2 3 2 2 5 2" xfId="13601" xr:uid="{00000000-0005-0000-0000-00006A120000}"/>
    <cellStyle name="Normal 2 2 3 2 2 5 2 2" xfId="43923" xr:uid="{00000000-0005-0000-0000-00006B120000}"/>
    <cellStyle name="Normal 2 2 3 2 2 5 2 3" xfId="28699" xr:uid="{00000000-0005-0000-0000-00006C120000}"/>
    <cellStyle name="Normal 2 2 3 2 2 5 3" xfId="8581" xr:uid="{00000000-0005-0000-0000-00006D120000}"/>
    <cellStyle name="Normal 2 2 3 2 2 5 3 2" xfId="38906" xr:uid="{00000000-0005-0000-0000-00006E120000}"/>
    <cellStyle name="Normal 2 2 3 2 2 5 3 3" xfId="23682" xr:uid="{00000000-0005-0000-0000-00006F120000}"/>
    <cellStyle name="Normal 2 2 3 2 2 5 4" xfId="33893" xr:uid="{00000000-0005-0000-0000-000070120000}"/>
    <cellStyle name="Normal 2 2 3 2 2 5 5" xfId="18669" xr:uid="{00000000-0005-0000-0000-000071120000}"/>
    <cellStyle name="Normal 2 2 3 2 2 6" xfId="5220" xr:uid="{00000000-0005-0000-0000-000072120000}"/>
    <cellStyle name="Normal 2 2 3 2 2 6 2" xfId="15272" xr:uid="{00000000-0005-0000-0000-000073120000}"/>
    <cellStyle name="Normal 2 2 3 2 2 6 2 2" xfId="45594" xr:uid="{00000000-0005-0000-0000-000074120000}"/>
    <cellStyle name="Normal 2 2 3 2 2 6 2 3" xfId="30370" xr:uid="{00000000-0005-0000-0000-000075120000}"/>
    <cellStyle name="Normal 2 2 3 2 2 6 3" xfId="10252" xr:uid="{00000000-0005-0000-0000-000076120000}"/>
    <cellStyle name="Normal 2 2 3 2 2 6 3 2" xfId="40577" xr:uid="{00000000-0005-0000-0000-000077120000}"/>
    <cellStyle name="Normal 2 2 3 2 2 6 3 3" xfId="25353" xr:uid="{00000000-0005-0000-0000-000078120000}"/>
    <cellStyle name="Normal 2 2 3 2 2 6 4" xfId="35564" xr:uid="{00000000-0005-0000-0000-000079120000}"/>
    <cellStyle name="Normal 2 2 3 2 2 6 5" xfId="20340" xr:uid="{00000000-0005-0000-0000-00007A120000}"/>
    <cellStyle name="Normal 2 2 3 2 2 7" xfId="11930" xr:uid="{00000000-0005-0000-0000-00007B120000}"/>
    <cellStyle name="Normal 2 2 3 2 2 7 2" xfId="42252" xr:uid="{00000000-0005-0000-0000-00007C120000}"/>
    <cellStyle name="Normal 2 2 3 2 2 7 3" xfId="27028" xr:uid="{00000000-0005-0000-0000-00007D120000}"/>
    <cellStyle name="Normal 2 2 3 2 2 8" xfId="6909" xr:uid="{00000000-0005-0000-0000-00007E120000}"/>
    <cellStyle name="Normal 2 2 3 2 2 8 2" xfId="37235" xr:uid="{00000000-0005-0000-0000-00007F120000}"/>
    <cellStyle name="Normal 2 2 3 2 2 8 3" xfId="22011" xr:uid="{00000000-0005-0000-0000-000080120000}"/>
    <cellStyle name="Normal 2 2 3 2 2 9" xfId="32223" xr:uid="{00000000-0005-0000-0000-000081120000}"/>
    <cellStyle name="Normal 2 2 3 2 3" xfId="1936" xr:uid="{00000000-0005-0000-0000-000082120000}"/>
    <cellStyle name="Normal 2 2 3 2 3 2" xfId="2357" xr:uid="{00000000-0005-0000-0000-000083120000}"/>
    <cellStyle name="Normal 2 2 3 2 3 2 2" xfId="3196" xr:uid="{00000000-0005-0000-0000-000084120000}"/>
    <cellStyle name="Normal 2 2 3 2 3 2 2 2" xfId="4886" xr:uid="{00000000-0005-0000-0000-000085120000}"/>
    <cellStyle name="Normal 2 2 3 2 3 2 2 2 2" xfId="14959" xr:uid="{00000000-0005-0000-0000-000086120000}"/>
    <cellStyle name="Normal 2 2 3 2 3 2 2 2 2 2" xfId="45281" xr:uid="{00000000-0005-0000-0000-000087120000}"/>
    <cellStyle name="Normal 2 2 3 2 3 2 2 2 2 3" xfId="30057" xr:uid="{00000000-0005-0000-0000-000088120000}"/>
    <cellStyle name="Normal 2 2 3 2 3 2 2 2 3" xfId="9939" xr:uid="{00000000-0005-0000-0000-000089120000}"/>
    <cellStyle name="Normal 2 2 3 2 3 2 2 2 3 2" xfId="40264" xr:uid="{00000000-0005-0000-0000-00008A120000}"/>
    <cellStyle name="Normal 2 2 3 2 3 2 2 2 3 3" xfId="25040" xr:uid="{00000000-0005-0000-0000-00008B120000}"/>
    <cellStyle name="Normal 2 2 3 2 3 2 2 2 4" xfId="35251" xr:uid="{00000000-0005-0000-0000-00008C120000}"/>
    <cellStyle name="Normal 2 2 3 2 3 2 2 2 5" xfId="20027" xr:uid="{00000000-0005-0000-0000-00008D120000}"/>
    <cellStyle name="Normal 2 2 3 2 3 2 2 3" xfId="6578" xr:uid="{00000000-0005-0000-0000-00008E120000}"/>
    <cellStyle name="Normal 2 2 3 2 3 2 2 3 2" xfId="16630" xr:uid="{00000000-0005-0000-0000-00008F120000}"/>
    <cellStyle name="Normal 2 2 3 2 3 2 2 3 2 2" xfId="46952" xr:uid="{00000000-0005-0000-0000-000090120000}"/>
    <cellStyle name="Normal 2 2 3 2 3 2 2 3 2 3" xfId="31728" xr:uid="{00000000-0005-0000-0000-000091120000}"/>
    <cellStyle name="Normal 2 2 3 2 3 2 2 3 3" xfId="11610" xr:uid="{00000000-0005-0000-0000-000092120000}"/>
    <cellStyle name="Normal 2 2 3 2 3 2 2 3 3 2" xfId="41935" xr:uid="{00000000-0005-0000-0000-000093120000}"/>
    <cellStyle name="Normal 2 2 3 2 3 2 2 3 3 3" xfId="26711" xr:uid="{00000000-0005-0000-0000-000094120000}"/>
    <cellStyle name="Normal 2 2 3 2 3 2 2 3 4" xfId="36922" xr:uid="{00000000-0005-0000-0000-000095120000}"/>
    <cellStyle name="Normal 2 2 3 2 3 2 2 3 5" xfId="21698" xr:uid="{00000000-0005-0000-0000-000096120000}"/>
    <cellStyle name="Normal 2 2 3 2 3 2 2 4" xfId="13288" xr:uid="{00000000-0005-0000-0000-000097120000}"/>
    <cellStyle name="Normal 2 2 3 2 3 2 2 4 2" xfId="43610" xr:uid="{00000000-0005-0000-0000-000098120000}"/>
    <cellStyle name="Normal 2 2 3 2 3 2 2 4 3" xfId="28386" xr:uid="{00000000-0005-0000-0000-000099120000}"/>
    <cellStyle name="Normal 2 2 3 2 3 2 2 5" xfId="8267" xr:uid="{00000000-0005-0000-0000-00009A120000}"/>
    <cellStyle name="Normal 2 2 3 2 3 2 2 5 2" xfId="38593" xr:uid="{00000000-0005-0000-0000-00009B120000}"/>
    <cellStyle name="Normal 2 2 3 2 3 2 2 5 3" xfId="23369" xr:uid="{00000000-0005-0000-0000-00009C120000}"/>
    <cellStyle name="Normal 2 2 3 2 3 2 2 6" xfId="33581" xr:uid="{00000000-0005-0000-0000-00009D120000}"/>
    <cellStyle name="Normal 2 2 3 2 3 2 2 7" xfId="18356" xr:uid="{00000000-0005-0000-0000-00009E120000}"/>
    <cellStyle name="Normal 2 2 3 2 3 2 3" xfId="4049" xr:uid="{00000000-0005-0000-0000-00009F120000}"/>
    <cellStyle name="Normal 2 2 3 2 3 2 3 2" xfId="14123" xr:uid="{00000000-0005-0000-0000-0000A0120000}"/>
    <cellStyle name="Normal 2 2 3 2 3 2 3 2 2" xfId="44445" xr:uid="{00000000-0005-0000-0000-0000A1120000}"/>
    <cellStyle name="Normal 2 2 3 2 3 2 3 2 3" xfId="29221" xr:uid="{00000000-0005-0000-0000-0000A2120000}"/>
    <cellStyle name="Normal 2 2 3 2 3 2 3 3" xfId="9103" xr:uid="{00000000-0005-0000-0000-0000A3120000}"/>
    <cellStyle name="Normal 2 2 3 2 3 2 3 3 2" xfId="39428" xr:uid="{00000000-0005-0000-0000-0000A4120000}"/>
    <cellStyle name="Normal 2 2 3 2 3 2 3 3 3" xfId="24204" xr:uid="{00000000-0005-0000-0000-0000A5120000}"/>
    <cellStyle name="Normal 2 2 3 2 3 2 3 4" xfId="34415" xr:uid="{00000000-0005-0000-0000-0000A6120000}"/>
    <cellStyle name="Normal 2 2 3 2 3 2 3 5" xfId="19191" xr:uid="{00000000-0005-0000-0000-0000A7120000}"/>
    <cellStyle name="Normal 2 2 3 2 3 2 4" xfId="5742" xr:uid="{00000000-0005-0000-0000-0000A8120000}"/>
    <cellStyle name="Normal 2 2 3 2 3 2 4 2" xfId="15794" xr:uid="{00000000-0005-0000-0000-0000A9120000}"/>
    <cellStyle name="Normal 2 2 3 2 3 2 4 2 2" xfId="46116" xr:uid="{00000000-0005-0000-0000-0000AA120000}"/>
    <cellStyle name="Normal 2 2 3 2 3 2 4 2 3" xfId="30892" xr:uid="{00000000-0005-0000-0000-0000AB120000}"/>
    <cellStyle name="Normal 2 2 3 2 3 2 4 3" xfId="10774" xr:uid="{00000000-0005-0000-0000-0000AC120000}"/>
    <cellStyle name="Normal 2 2 3 2 3 2 4 3 2" xfId="41099" xr:uid="{00000000-0005-0000-0000-0000AD120000}"/>
    <cellStyle name="Normal 2 2 3 2 3 2 4 3 3" xfId="25875" xr:uid="{00000000-0005-0000-0000-0000AE120000}"/>
    <cellStyle name="Normal 2 2 3 2 3 2 4 4" xfId="36086" xr:uid="{00000000-0005-0000-0000-0000AF120000}"/>
    <cellStyle name="Normal 2 2 3 2 3 2 4 5" xfId="20862" xr:uid="{00000000-0005-0000-0000-0000B0120000}"/>
    <cellStyle name="Normal 2 2 3 2 3 2 5" xfId="12452" xr:uid="{00000000-0005-0000-0000-0000B1120000}"/>
    <cellStyle name="Normal 2 2 3 2 3 2 5 2" xfId="42774" xr:uid="{00000000-0005-0000-0000-0000B2120000}"/>
    <cellStyle name="Normal 2 2 3 2 3 2 5 3" xfId="27550" xr:uid="{00000000-0005-0000-0000-0000B3120000}"/>
    <cellStyle name="Normal 2 2 3 2 3 2 6" xfId="7431" xr:uid="{00000000-0005-0000-0000-0000B4120000}"/>
    <cellStyle name="Normal 2 2 3 2 3 2 6 2" xfId="37757" xr:uid="{00000000-0005-0000-0000-0000B5120000}"/>
    <cellStyle name="Normal 2 2 3 2 3 2 6 3" xfId="22533" xr:uid="{00000000-0005-0000-0000-0000B6120000}"/>
    <cellStyle name="Normal 2 2 3 2 3 2 7" xfId="32745" xr:uid="{00000000-0005-0000-0000-0000B7120000}"/>
    <cellStyle name="Normal 2 2 3 2 3 2 8" xfId="17520" xr:uid="{00000000-0005-0000-0000-0000B8120000}"/>
    <cellStyle name="Normal 2 2 3 2 3 3" xfId="2778" xr:uid="{00000000-0005-0000-0000-0000B9120000}"/>
    <cellStyle name="Normal 2 2 3 2 3 3 2" xfId="4468" xr:uid="{00000000-0005-0000-0000-0000BA120000}"/>
    <cellStyle name="Normal 2 2 3 2 3 3 2 2" xfId="14541" xr:uid="{00000000-0005-0000-0000-0000BB120000}"/>
    <cellStyle name="Normal 2 2 3 2 3 3 2 2 2" xfId="44863" xr:uid="{00000000-0005-0000-0000-0000BC120000}"/>
    <cellStyle name="Normal 2 2 3 2 3 3 2 2 3" xfId="29639" xr:uid="{00000000-0005-0000-0000-0000BD120000}"/>
    <cellStyle name="Normal 2 2 3 2 3 3 2 3" xfId="9521" xr:uid="{00000000-0005-0000-0000-0000BE120000}"/>
    <cellStyle name="Normal 2 2 3 2 3 3 2 3 2" xfId="39846" xr:uid="{00000000-0005-0000-0000-0000BF120000}"/>
    <cellStyle name="Normal 2 2 3 2 3 3 2 3 3" xfId="24622" xr:uid="{00000000-0005-0000-0000-0000C0120000}"/>
    <cellStyle name="Normal 2 2 3 2 3 3 2 4" xfId="34833" xr:uid="{00000000-0005-0000-0000-0000C1120000}"/>
    <cellStyle name="Normal 2 2 3 2 3 3 2 5" xfId="19609" xr:uid="{00000000-0005-0000-0000-0000C2120000}"/>
    <cellStyle name="Normal 2 2 3 2 3 3 3" xfId="6160" xr:uid="{00000000-0005-0000-0000-0000C3120000}"/>
    <cellStyle name="Normal 2 2 3 2 3 3 3 2" xfId="16212" xr:uid="{00000000-0005-0000-0000-0000C4120000}"/>
    <cellStyle name="Normal 2 2 3 2 3 3 3 2 2" xfId="46534" xr:uid="{00000000-0005-0000-0000-0000C5120000}"/>
    <cellStyle name="Normal 2 2 3 2 3 3 3 2 3" xfId="31310" xr:uid="{00000000-0005-0000-0000-0000C6120000}"/>
    <cellStyle name="Normal 2 2 3 2 3 3 3 3" xfId="11192" xr:uid="{00000000-0005-0000-0000-0000C7120000}"/>
    <cellStyle name="Normal 2 2 3 2 3 3 3 3 2" xfId="41517" xr:uid="{00000000-0005-0000-0000-0000C8120000}"/>
    <cellStyle name="Normal 2 2 3 2 3 3 3 3 3" xfId="26293" xr:uid="{00000000-0005-0000-0000-0000C9120000}"/>
    <cellStyle name="Normal 2 2 3 2 3 3 3 4" xfId="36504" xr:uid="{00000000-0005-0000-0000-0000CA120000}"/>
    <cellStyle name="Normal 2 2 3 2 3 3 3 5" xfId="21280" xr:uid="{00000000-0005-0000-0000-0000CB120000}"/>
    <cellStyle name="Normal 2 2 3 2 3 3 4" xfId="12870" xr:uid="{00000000-0005-0000-0000-0000CC120000}"/>
    <cellStyle name="Normal 2 2 3 2 3 3 4 2" xfId="43192" xr:uid="{00000000-0005-0000-0000-0000CD120000}"/>
    <cellStyle name="Normal 2 2 3 2 3 3 4 3" xfId="27968" xr:uid="{00000000-0005-0000-0000-0000CE120000}"/>
    <cellStyle name="Normal 2 2 3 2 3 3 5" xfId="7849" xr:uid="{00000000-0005-0000-0000-0000CF120000}"/>
    <cellStyle name="Normal 2 2 3 2 3 3 5 2" xfId="38175" xr:uid="{00000000-0005-0000-0000-0000D0120000}"/>
    <cellStyle name="Normal 2 2 3 2 3 3 5 3" xfId="22951" xr:uid="{00000000-0005-0000-0000-0000D1120000}"/>
    <cellStyle name="Normal 2 2 3 2 3 3 6" xfId="33163" xr:uid="{00000000-0005-0000-0000-0000D2120000}"/>
    <cellStyle name="Normal 2 2 3 2 3 3 7" xfId="17938" xr:uid="{00000000-0005-0000-0000-0000D3120000}"/>
    <cellStyle name="Normal 2 2 3 2 3 4" xfId="3631" xr:uid="{00000000-0005-0000-0000-0000D4120000}"/>
    <cellStyle name="Normal 2 2 3 2 3 4 2" xfId="13705" xr:uid="{00000000-0005-0000-0000-0000D5120000}"/>
    <cellStyle name="Normal 2 2 3 2 3 4 2 2" xfId="44027" xr:uid="{00000000-0005-0000-0000-0000D6120000}"/>
    <cellStyle name="Normal 2 2 3 2 3 4 2 3" xfId="28803" xr:uid="{00000000-0005-0000-0000-0000D7120000}"/>
    <cellStyle name="Normal 2 2 3 2 3 4 3" xfId="8685" xr:uid="{00000000-0005-0000-0000-0000D8120000}"/>
    <cellStyle name="Normal 2 2 3 2 3 4 3 2" xfId="39010" xr:uid="{00000000-0005-0000-0000-0000D9120000}"/>
    <cellStyle name="Normal 2 2 3 2 3 4 3 3" xfId="23786" xr:uid="{00000000-0005-0000-0000-0000DA120000}"/>
    <cellStyle name="Normal 2 2 3 2 3 4 4" xfId="33997" xr:uid="{00000000-0005-0000-0000-0000DB120000}"/>
    <cellStyle name="Normal 2 2 3 2 3 4 5" xfId="18773" xr:uid="{00000000-0005-0000-0000-0000DC120000}"/>
    <cellStyle name="Normal 2 2 3 2 3 5" xfId="5324" xr:uid="{00000000-0005-0000-0000-0000DD120000}"/>
    <cellStyle name="Normal 2 2 3 2 3 5 2" xfId="15376" xr:uid="{00000000-0005-0000-0000-0000DE120000}"/>
    <cellStyle name="Normal 2 2 3 2 3 5 2 2" xfId="45698" xr:uid="{00000000-0005-0000-0000-0000DF120000}"/>
    <cellStyle name="Normal 2 2 3 2 3 5 2 3" xfId="30474" xr:uid="{00000000-0005-0000-0000-0000E0120000}"/>
    <cellStyle name="Normal 2 2 3 2 3 5 3" xfId="10356" xr:uid="{00000000-0005-0000-0000-0000E1120000}"/>
    <cellStyle name="Normal 2 2 3 2 3 5 3 2" xfId="40681" xr:uid="{00000000-0005-0000-0000-0000E2120000}"/>
    <cellStyle name="Normal 2 2 3 2 3 5 3 3" xfId="25457" xr:uid="{00000000-0005-0000-0000-0000E3120000}"/>
    <cellStyle name="Normal 2 2 3 2 3 5 4" xfId="35668" xr:uid="{00000000-0005-0000-0000-0000E4120000}"/>
    <cellStyle name="Normal 2 2 3 2 3 5 5" xfId="20444" xr:uid="{00000000-0005-0000-0000-0000E5120000}"/>
    <cellStyle name="Normal 2 2 3 2 3 6" xfId="12034" xr:uid="{00000000-0005-0000-0000-0000E6120000}"/>
    <cellStyle name="Normal 2 2 3 2 3 6 2" xfId="42356" xr:uid="{00000000-0005-0000-0000-0000E7120000}"/>
    <cellStyle name="Normal 2 2 3 2 3 6 3" xfId="27132" xr:uid="{00000000-0005-0000-0000-0000E8120000}"/>
    <cellStyle name="Normal 2 2 3 2 3 7" xfId="7013" xr:uid="{00000000-0005-0000-0000-0000E9120000}"/>
    <cellStyle name="Normal 2 2 3 2 3 7 2" xfId="37339" xr:uid="{00000000-0005-0000-0000-0000EA120000}"/>
    <cellStyle name="Normal 2 2 3 2 3 7 3" xfId="22115" xr:uid="{00000000-0005-0000-0000-0000EB120000}"/>
    <cellStyle name="Normal 2 2 3 2 3 8" xfId="32327" xr:uid="{00000000-0005-0000-0000-0000EC120000}"/>
    <cellStyle name="Normal 2 2 3 2 3 9" xfId="17102" xr:uid="{00000000-0005-0000-0000-0000ED120000}"/>
    <cellStyle name="Normal 2 2 3 2 4" xfId="2149" xr:uid="{00000000-0005-0000-0000-0000EE120000}"/>
    <cellStyle name="Normal 2 2 3 2 4 2" xfId="2988" xr:uid="{00000000-0005-0000-0000-0000EF120000}"/>
    <cellStyle name="Normal 2 2 3 2 4 2 2" xfId="4678" xr:uid="{00000000-0005-0000-0000-0000F0120000}"/>
    <cellStyle name="Normal 2 2 3 2 4 2 2 2" xfId="14751" xr:uid="{00000000-0005-0000-0000-0000F1120000}"/>
    <cellStyle name="Normal 2 2 3 2 4 2 2 2 2" xfId="45073" xr:uid="{00000000-0005-0000-0000-0000F2120000}"/>
    <cellStyle name="Normal 2 2 3 2 4 2 2 2 3" xfId="29849" xr:uid="{00000000-0005-0000-0000-0000F3120000}"/>
    <cellStyle name="Normal 2 2 3 2 4 2 2 3" xfId="9731" xr:uid="{00000000-0005-0000-0000-0000F4120000}"/>
    <cellStyle name="Normal 2 2 3 2 4 2 2 3 2" xfId="40056" xr:uid="{00000000-0005-0000-0000-0000F5120000}"/>
    <cellStyle name="Normal 2 2 3 2 4 2 2 3 3" xfId="24832" xr:uid="{00000000-0005-0000-0000-0000F6120000}"/>
    <cellStyle name="Normal 2 2 3 2 4 2 2 4" xfId="35043" xr:uid="{00000000-0005-0000-0000-0000F7120000}"/>
    <cellStyle name="Normal 2 2 3 2 4 2 2 5" xfId="19819" xr:uid="{00000000-0005-0000-0000-0000F8120000}"/>
    <cellStyle name="Normal 2 2 3 2 4 2 3" xfId="6370" xr:uid="{00000000-0005-0000-0000-0000F9120000}"/>
    <cellStyle name="Normal 2 2 3 2 4 2 3 2" xfId="16422" xr:uid="{00000000-0005-0000-0000-0000FA120000}"/>
    <cellStyle name="Normal 2 2 3 2 4 2 3 2 2" xfId="46744" xr:uid="{00000000-0005-0000-0000-0000FB120000}"/>
    <cellStyle name="Normal 2 2 3 2 4 2 3 2 3" xfId="31520" xr:uid="{00000000-0005-0000-0000-0000FC120000}"/>
    <cellStyle name="Normal 2 2 3 2 4 2 3 3" xfId="11402" xr:uid="{00000000-0005-0000-0000-0000FD120000}"/>
    <cellStyle name="Normal 2 2 3 2 4 2 3 3 2" xfId="41727" xr:uid="{00000000-0005-0000-0000-0000FE120000}"/>
    <cellStyle name="Normal 2 2 3 2 4 2 3 3 3" xfId="26503" xr:uid="{00000000-0005-0000-0000-0000FF120000}"/>
    <cellStyle name="Normal 2 2 3 2 4 2 3 4" xfId="36714" xr:uid="{00000000-0005-0000-0000-000000130000}"/>
    <cellStyle name="Normal 2 2 3 2 4 2 3 5" xfId="21490" xr:uid="{00000000-0005-0000-0000-000001130000}"/>
    <cellStyle name="Normal 2 2 3 2 4 2 4" xfId="13080" xr:uid="{00000000-0005-0000-0000-000002130000}"/>
    <cellStyle name="Normal 2 2 3 2 4 2 4 2" xfId="43402" xr:uid="{00000000-0005-0000-0000-000003130000}"/>
    <cellStyle name="Normal 2 2 3 2 4 2 4 3" xfId="28178" xr:uid="{00000000-0005-0000-0000-000004130000}"/>
    <cellStyle name="Normal 2 2 3 2 4 2 5" xfId="8059" xr:uid="{00000000-0005-0000-0000-000005130000}"/>
    <cellStyle name="Normal 2 2 3 2 4 2 5 2" xfId="38385" xr:uid="{00000000-0005-0000-0000-000006130000}"/>
    <cellStyle name="Normal 2 2 3 2 4 2 5 3" xfId="23161" xr:uid="{00000000-0005-0000-0000-000007130000}"/>
    <cellStyle name="Normal 2 2 3 2 4 2 6" xfId="33373" xr:uid="{00000000-0005-0000-0000-000008130000}"/>
    <cellStyle name="Normal 2 2 3 2 4 2 7" xfId="18148" xr:uid="{00000000-0005-0000-0000-000009130000}"/>
    <cellStyle name="Normal 2 2 3 2 4 3" xfId="3841" xr:uid="{00000000-0005-0000-0000-00000A130000}"/>
    <cellStyle name="Normal 2 2 3 2 4 3 2" xfId="13915" xr:uid="{00000000-0005-0000-0000-00000B130000}"/>
    <cellStyle name="Normal 2 2 3 2 4 3 2 2" xfId="44237" xr:uid="{00000000-0005-0000-0000-00000C130000}"/>
    <cellStyle name="Normal 2 2 3 2 4 3 2 3" xfId="29013" xr:uid="{00000000-0005-0000-0000-00000D130000}"/>
    <cellStyle name="Normal 2 2 3 2 4 3 3" xfId="8895" xr:uid="{00000000-0005-0000-0000-00000E130000}"/>
    <cellStyle name="Normal 2 2 3 2 4 3 3 2" xfId="39220" xr:uid="{00000000-0005-0000-0000-00000F130000}"/>
    <cellStyle name="Normal 2 2 3 2 4 3 3 3" xfId="23996" xr:uid="{00000000-0005-0000-0000-000010130000}"/>
    <cellStyle name="Normal 2 2 3 2 4 3 4" xfId="34207" xr:uid="{00000000-0005-0000-0000-000011130000}"/>
    <cellStyle name="Normal 2 2 3 2 4 3 5" xfId="18983" xr:uid="{00000000-0005-0000-0000-000012130000}"/>
    <cellStyle name="Normal 2 2 3 2 4 4" xfId="5534" xr:uid="{00000000-0005-0000-0000-000013130000}"/>
    <cellStyle name="Normal 2 2 3 2 4 4 2" xfId="15586" xr:uid="{00000000-0005-0000-0000-000014130000}"/>
    <cellStyle name="Normal 2 2 3 2 4 4 2 2" xfId="45908" xr:uid="{00000000-0005-0000-0000-000015130000}"/>
    <cellStyle name="Normal 2 2 3 2 4 4 2 3" xfId="30684" xr:uid="{00000000-0005-0000-0000-000016130000}"/>
    <cellStyle name="Normal 2 2 3 2 4 4 3" xfId="10566" xr:uid="{00000000-0005-0000-0000-000017130000}"/>
    <cellStyle name="Normal 2 2 3 2 4 4 3 2" xfId="40891" xr:uid="{00000000-0005-0000-0000-000018130000}"/>
    <cellStyle name="Normal 2 2 3 2 4 4 3 3" xfId="25667" xr:uid="{00000000-0005-0000-0000-000019130000}"/>
    <cellStyle name="Normal 2 2 3 2 4 4 4" xfId="35878" xr:uid="{00000000-0005-0000-0000-00001A130000}"/>
    <cellStyle name="Normal 2 2 3 2 4 4 5" xfId="20654" xr:uid="{00000000-0005-0000-0000-00001B130000}"/>
    <cellStyle name="Normal 2 2 3 2 4 5" xfId="12244" xr:uid="{00000000-0005-0000-0000-00001C130000}"/>
    <cellStyle name="Normal 2 2 3 2 4 5 2" xfId="42566" xr:uid="{00000000-0005-0000-0000-00001D130000}"/>
    <cellStyle name="Normal 2 2 3 2 4 5 3" xfId="27342" xr:uid="{00000000-0005-0000-0000-00001E130000}"/>
    <cellStyle name="Normal 2 2 3 2 4 6" xfId="7223" xr:uid="{00000000-0005-0000-0000-00001F130000}"/>
    <cellStyle name="Normal 2 2 3 2 4 6 2" xfId="37549" xr:uid="{00000000-0005-0000-0000-000020130000}"/>
    <cellStyle name="Normal 2 2 3 2 4 6 3" xfId="22325" xr:uid="{00000000-0005-0000-0000-000021130000}"/>
    <cellStyle name="Normal 2 2 3 2 4 7" xfId="32537" xr:uid="{00000000-0005-0000-0000-000022130000}"/>
    <cellStyle name="Normal 2 2 3 2 4 8" xfId="17312" xr:uid="{00000000-0005-0000-0000-000023130000}"/>
    <cellStyle name="Normal 2 2 3 2 5" xfId="2570" xr:uid="{00000000-0005-0000-0000-000024130000}"/>
    <cellStyle name="Normal 2 2 3 2 5 2" xfId="4260" xr:uid="{00000000-0005-0000-0000-000025130000}"/>
    <cellStyle name="Normal 2 2 3 2 5 2 2" xfId="14333" xr:uid="{00000000-0005-0000-0000-000026130000}"/>
    <cellStyle name="Normal 2 2 3 2 5 2 2 2" xfId="44655" xr:uid="{00000000-0005-0000-0000-000027130000}"/>
    <cellStyle name="Normal 2 2 3 2 5 2 2 3" xfId="29431" xr:uid="{00000000-0005-0000-0000-000028130000}"/>
    <cellStyle name="Normal 2 2 3 2 5 2 3" xfId="9313" xr:uid="{00000000-0005-0000-0000-000029130000}"/>
    <cellStyle name="Normal 2 2 3 2 5 2 3 2" xfId="39638" xr:uid="{00000000-0005-0000-0000-00002A130000}"/>
    <cellStyle name="Normal 2 2 3 2 5 2 3 3" xfId="24414" xr:uid="{00000000-0005-0000-0000-00002B130000}"/>
    <cellStyle name="Normal 2 2 3 2 5 2 4" xfId="34625" xr:uid="{00000000-0005-0000-0000-00002C130000}"/>
    <cellStyle name="Normal 2 2 3 2 5 2 5" xfId="19401" xr:uid="{00000000-0005-0000-0000-00002D130000}"/>
    <cellStyle name="Normal 2 2 3 2 5 3" xfId="5952" xr:uid="{00000000-0005-0000-0000-00002E130000}"/>
    <cellStyle name="Normal 2 2 3 2 5 3 2" xfId="16004" xr:uid="{00000000-0005-0000-0000-00002F130000}"/>
    <cellStyle name="Normal 2 2 3 2 5 3 2 2" xfId="46326" xr:uid="{00000000-0005-0000-0000-000030130000}"/>
    <cellStyle name="Normal 2 2 3 2 5 3 2 3" xfId="31102" xr:uid="{00000000-0005-0000-0000-000031130000}"/>
    <cellStyle name="Normal 2 2 3 2 5 3 3" xfId="10984" xr:uid="{00000000-0005-0000-0000-000032130000}"/>
    <cellStyle name="Normal 2 2 3 2 5 3 3 2" xfId="41309" xr:uid="{00000000-0005-0000-0000-000033130000}"/>
    <cellStyle name="Normal 2 2 3 2 5 3 3 3" xfId="26085" xr:uid="{00000000-0005-0000-0000-000034130000}"/>
    <cellStyle name="Normal 2 2 3 2 5 3 4" xfId="36296" xr:uid="{00000000-0005-0000-0000-000035130000}"/>
    <cellStyle name="Normal 2 2 3 2 5 3 5" xfId="21072" xr:uid="{00000000-0005-0000-0000-000036130000}"/>
    <cellStyle name="Normal 2 2 3 2 5 4" xfId="12662" xr:uid="{00000000-0005-0000-0000-000037130000}"/>
    <cellStyle name="Normal 2 2 3 2 5 4 2" xfId="42984" xr:uid="{00000000-0005-0000-0000-000038130000}"/>
    <cellStyle name="Normal 2 2 3 2 5 4 3" xfId="27760" xr:uid="{00000000-0005-0000-0000-000039130000}"/>
    <cellStyle name="Normal 2 2 3 2 5 5" xfId="7641" xr:uid="{00000000-0005-0000-0000-00003A130000}"/>
    <cellStyle name="Normal 2 2 3 2 5 5 2" xfId="37967" xr:uid="{00000000-0005-0000-0000-00003B130000}"/>
    <cellStyle name="Normal 2 2 3 2 5 5 3" xfId="22743" xr:uid="{00000000-0005-0000-0000-00003C130000}"/>
    <cellStyle name="Normal 2 2 3 2 5 6" xfId="32955" xr:uid="{00000000-0005-0000-0000-00003D130000}"/>
    <cellStyle name="Normal 2 2 3 2 5 7" xfId="17730" xr:uid="{00000000-0005-0000-0000-00003E130000}"/>
    <cellStyle name="Normal 2 2 3 2 6" xfId="3423" xr:uid="{00000000-0005-0000-0000-00003F130000}"/>
    <cellStyle name="Normal 2 2 3 2 6 2" xfId="13497" xr:uid="{00000000-0005-0000-0000-000040130000}"/>
    <cellStyle name="Normal 2 2 3 2 6 2 2" xfId="43819" xr:uid="{00000000-0005-0000-0000-000041130000}"/>
    <cellStyle name="Normal 2 2 3 2 6 2 3" xfId="28595" xr:uid="{00000000-0005-0000-0000-000042130000}"/>
    <cellStyle name="Normal 2 2 3 2 6 3" xfId="8477" xr:uid="{00000000-0005-0000-0000-000043130000}"/>
    <cellStyle name="Normal 2 2 3 2 6 3 2" xfId="38802" xr:uid="{00000000-0005-0000-0000-000044130000}"/>
    <cellStyle name="Normal 2 2 3 2 6 3 3" xfId="23578" xr:uid="{00000000-0005-0000-0000-000045130000}"/>
    <cellStyle name="Normal 2 2 3 2 6 4" xfId="33789" xr:uid="{00000000-0005-0000-0000-000046130000}"/>
    <cellStyle name="Normal 2 2 3 2 6 5" xfId="18565" xr:uid="{00000000-0005-0000-0000-000047130000}"/>
    <cellStyle name="Normal 2 2 3 2 7" xfId="5116" xr:uid="{00000000-0005-0000-0000-000048130000}"/>
    <cellStyle name="Normal 2 2 3 2 7 2" xfId="15168" xr:uid="{00000000-0005-0000-0000-000049130000}"/>
    <cellStyle name="Normal 2 2 3 2 7 2 2" xfId="45490" xr:uid="{00000000-0005-0000-0000-00004A130000}"/>
    <cellStyle name="Normal 2 2 3 2 7 2 3" xfId="30266" xr:uid="{00000000-0005-0000-0000-00004B130000}"/>
    <cellStyle name="Normal 2 2 3 2 7 3" xfId="10148" xr:uid="{00000000-0005-0000-0000-00004C130000}"/>
    <cellStyle name="Normal 2 2 3 2 7 3 2" xfId="40473" xr:uid="{00000000-0005-0000-0000-00004D130000}"/>
    <cellStyle name="Normal 2 2 3 2 7 3 3" xfId="25249" xr:uid="{00000000-0005-0000-0000-00004E130000}"/>
    <cellStyle name="Normal 2 2 3 2 7 4" xfId="35460" xr:uid="{00000000-0005-0000-0000-00004F130000}"/>
    <cellStyle name="Normal 2 2 3 2 7 5" xfId="20236" xr:uid="{00000000-0005-0000-0000-000050130000}"/>
    <cellStyle name="Normal 2 2 3 2 8" xfId="11826" xr:uid="{00000000-0005-0000-0000-000051130000}"/>
    <cellStyle name="Normal 2 2 3 2 8 2" xfId="42148" xr:uid="{00000000-0005-0000-0000-000052130000}"/>
    <cellStyle name="Normal 2 2 3 2 8 3" xfId="26924" xr:uid="{00000000-0005-0000-0000-000053130000}"/>
    <cellStyle name="Normal 2 2 3 2 9" xfId="6805" xr:uid="{00000000-0005-0000-0000-000054130000}"/>
    <cellStyle name="Normal 2 2 3 2 9 2" xfId="37131" xr:uid="{00000000-0005-0000-0000-000055130000}"/>
    <cellStyle name="Normal 2 2 3 2 9 3" xfId="21907" xr:uid="{00000000-0005-0000-0000-000056130000}"/>
    <cellStyle name="Normal 2 2 3 3" xfId="1769" xr:uid="{00000000-0005-0000-0000-000057130000}"/>
    <cellStyle name="Normal 2 2 3 3 10" xfId="16946" xr:uid="{00000000-0005-0000-0000-000058130000}"/>
    <cellStyle name="Normal 2 2 3 3 2" xfId="1988" xr:uid="{00000000-0005-0000-0000-000059130000}"/>
    <cellStyle name="Normal 2 2 3 3 2 2" xfId="2409" xr:uid="{00000000-0005-0000-0000-00005A130000}"/>
    <cellStyle name="Normal 2 2 3 3 2 2 2" xfId="3248" xr:uid="{00000000-0005-0000-0000-00005B130000}"/>
    <cellStyle name="Normal 2 2 3 3 2 2 2 2" xfId="4938" xr:uid="{00000000-0005-0000-0000-00005C130000}"/>
    <cellStyle name="Normal 2 2 3 3 2 2 2 2 2" xfId="15011" xr:uid="{00000000-0005-0000-0000-00005D130000}"/>
    <cellStyle name="Normal 2 2 3 3 2 2 2 2 2 2" xfId="45333" xr:uid="{00000000-0005-0000-0000-00005E130000}"/>
    <cellStyle name="Normal 2 2 3 3 2 2 2 2 2 3" xfId="30109" xr:uid="{00000000-0005-0000-0000-00005F130000}"/>
    <cellStyle name="Normal 2 2 3 3 2 2 2 2 3" xfId="9991" xr:uid="{00000000-0005-0000-0000-000060130000}"/>
    <cellStyle name="Normal 2 2 3 3 2 2 2 2 3 2" xfId="40316" xr:uid="{00000000-0005-0000-0000-000061130000}"/>
    <cellStyle name="Normal 2 2 3 3 2 2 2 2 3 3" xfId="25092" xr:uid="{00000000-0005-0000-0000-000062130000}"/>
    <cellStyle name="Normal 2 2 3 3 2 2 2 2 4" xfId="35303" xr:uid="{00000000-0005-0000-0000-000063130000}"/>
    <cellStyle name="Normal 2 2 3 3 2 2 2 2 5" xfId="20079" xr:uid="{00000000-0005-0000-0000-000064130000}"/>
    <cellStyle name="Normal 2 2 3 3 2 2 2 3" xfId="6630" xr:uid="{00000000-0005-0000-0000-000065130000}"/>
    <cellStyle name="Normal 2 2 3 3 2 2 2 3 2" xfId="16682" xr:uid="{00000000-0005-0000-0000-000066130000}"/>
    <cellStyle name="Normal 2 2 3 3 2 2 2 3 2 2" xfId="47004" xr:uid="{00000000-0005-0000-0000-000067130000}"/>
    <cellStyle name="Normal 2 2 3 3 2 2 2 3 2 3" xfId="31780" xr:uid="{00000000-0005-0000-0000-000068130000}"/>
    <cellStyle name="Normal 2 2 3 3 2 2 2 3 3" xfId="11662" xr:uid="{00000000-0005-0000-0000-000069130000}"/>
    <cellStyle name="Normal 2 2 3 3 2 2 2 3 3 2" xfId="41987" xr:uid="{00000000-0005-0000-0000-00006A130000}"/>
    <cellStyle name="Normal 2 2 3 3 2 2 2 3 3 3" xfId="26763" xr:uid="{00000000-0005-0000-0000-00006B130000}"/>
    <cellStyle name="Normal 2 2 3 3 2 2 2 3 4" xfId="36974" xr:uid="{00000000-0005-0000-0000-00006C130000}"/>
    <cellStyle name="Normal 2 2 3 3 2 2 2 3 5" xfId="21750" xr:uid="{00000000-0005-0000-0000-00006D130000}"/>
    <cellStyle name="Normal 2 2 3 3 2 2 2 4" xfId="13340" xr:uid="{00000000-0005-0000-0000-00006E130000}"/>
    <cellStyle name="Normal 2 2 3 3 2 2 2 4 2" xfId="43662" xr:uid="{00000000-0005-0000-0000-00006F130000}"/>
    <cellStyle name="Normal 2 2 3 3 2 2 2 4 3" xfId="28438" xr:uid="{00000000-0005-0000-0000-000070130000}"/>
    <cellStyle name="Normal 2 2 3 3 2 2 2 5" xfId="8319" xr:uid="{00000000-0005-0000-0000-000071130000}"/>
    <cellStyle name="Normal 2 2 3 3 2 2 2 5 2" xfId="38645" xr:uid="{00000000-0005-0000-0000-000072130000}"/>
    <cellStyle name="Normal 2 2 3 3 2 2 2 5 3" xfId="23421" xr:uid="{00000000-0005-0000-0000-000073130000}"/>
    <cellStyle name="Normal 2 2 3 3 2 2 2 6" xfId="33633" xr:uid="{00000000-0005-0000-0000-000074130000}"/>
    <cellStyle name="Normal 2 2 3 3 2 2 2 7" xfId="18408" xr:uid="{00000000-0005-0000-0000-000075130000}"/>
    <cellStyle name="Normal 2 2 3 3 2 2 3" xfId="4101" xr:uid="{00000000-0005-0000-0000-000076130000}"/>
    <cellStyle name="Normal 2 2 3 3 2 2 3 2" xfId="14175" xr:uid="{00000000-0005-0000-0000-000077130000}"/>
    <cellStyle name="Normal 2 2 3 3 2 2 3 2 2" xfId="44497" xr:uid="{00000000-0005-0000-0000-000078130000}"/>
    <cellStyle name="Normal 2 2 3 3 2 2 3 2 3" xfId="29273" xr:uid="{00000000-0005-0000-0000-000079130000}"/>
    <cellStyle name="Normal 2 2 3 3 2 2 3 3" xfId="9155" xr:uid="{00000000-0005-0000-0000-00007A130000}"/>
    <cellStyle name="Normal 2 2 3 3 2 2 3 3 2" xfId="39480" xr:uid="{00000000-0005-0000-0000-00007B130000}"/>
    <cellStyle name="Normal 2 2 3 3 2 2 3 3 3" xfId="24256" xr:uid="{00000000-0005-0000-0000-00007C130000}"/>
    <cellStyle name="Normal 2 2 3 3 2 2 3 4" xfId="34467" xr:uid="{00000000-0005-0000-0000-00007D130000}"/>
    <cellStyle name="Normal 2 2 3 3 2 2 3 5" xfId="19243" xr:uid="{00000000-0005-0000-0000-00007E130000}"/>
    <cellStyle name="Normal 2 2 3 3 2 2 4" xfId="5794" xr:uid="{00000000-0005-0000-0000-00007F130000}"/>
    <cellStyle name="Normal 2 2 3 3 2 2 4 2" xfId="15846" xr:uid="{00000000-0005-0000-0000-000080130000}"/>
    <cellStyle name="Normal 2 2 3 3 2 2 4 2 2" xfId="46168" xr:uid="{00000000-0005-0000-0000-000081130000}"/>
    <cellStyle name="Normal 2 2 3 3 2 2 4 2 3" xfId="30944" xr:uid="{00000000-0005-0000-0000-000082130000}"/>
    <cellStyle name="Normal 2 2 3 3 2 2 4 3" xfId="10826" xr:uid="{00000000-0005-0000-0000-000083130000}"/>
    <cellStyle name="Normal 2 2 3 3 2 2 4 3 2" xfId="41151" xr:uid="{00000000-0005-0000-0000-000084130000}"/>
    <cellStyle name="Normal 2 2 3 3 2 2 4 3 3" xfId="25927" xr:uid="{00000000-0005-0000-0000-000085130000}"/>
    <cellStyle name="Normal 2 2 3 3 2 2 4 4" xfId="36138" xr:uid="{00000000-0005-0000-0000-000086130000}"/>
    <cellStyle name="Normal 2 2 3 3 2 2 4 5" xfId="20914" xr:uid="{00000000-0005-0000-0000-000087130000}"/>
    <cellStyle name="Normal 2 2 3 3 2 2 5" xfId="12504" xr:uid="{00000000-0005-0000-0000-000088130000}"/>
    <cellStyle name="Normal 2 2 3 3 2 2 5 2" xfId="42826" xr:uid="{00000000-0005-0000-0000-000089130000}"/>
    <cellStyle name="Normal 2 2 3 3 2 2 5 3" xfId="27602" xr:uid="{00000000-0005-0000-0000-00008A130000}"/>
    <cellStyle name="Normal 2 2 3 3 2 2 6" xfId="7483" xr:uid="{00000000-0005-0000-0000-00008B130000}"/>
    <cellStyle name="Normal 2 2 3 3 2 2 6 2" xfId="37809" xr:uid="{00000000-0005-0000-0000-00008C130000}"/>
    <cellStyle name="Normal 2 2 3 3 2 2 6 3" xfId="22585" xr:uid="{00000000-0005-0000-0000-00008D130000}"/>
    <cellStyle name="Normal 2 2 3 3 2 2 7" xfId="32797" xr:uid="{00000000-0005-0000-0000-00008E130000}"/>
    <cellStyle name="Normal 2 2 3 3 2 2 8" xfId="17572" xr:uid="{00000000-0005-0000-0000-00008F130000}"/>
    <cellStyle name="Normal 2 2 3 3 2 3" xfId="2830" xr:uid="{00000000-0005-0000-0000-000090130000}"/>
    <cellStyle name="Normal 2 2 3 3 2 3 2" xfId="4520" xr:uid="{00000000-0005-0000-0000-000091130000}"/>
    <cellStyle name="Normal 2 2 3 3 2 3 2 2" xfId="14593" xr:uid="{00000000-0005-0000-0000-000092130000}"/>
    <cellStyle name="Normal 2 2 3 3 2 3 2 2 2" xfId="44915" xr:uid="{00000000-0005-0000-0000-000093130000}"/>
    <cellStyle name="Normal 2 2 3 3 2 3 2 2 3" xfId="29691" xr:uid="{00000000-0005-0000-0000-000094130000}"/>
    <cellStyle name="Normal 2 2 3 3 2 3 2 3" xfId="9573" xr:uid="{00000000-0005-0000-0000-000095130000}"/>
    <cellStyle name="Normal 2 2 3 3 2 3 2 3 2" xfId="39898" xr:uid="{00000000-0005-0000-0000-000096130000}"/>
    <cellStyle name="Normal 2 2 3 3 2 3 2 3 3" xfId="24674" xr:uid="{00000000-0005-0000-0000-000097130000}"/>
    <cellStyle name="Normal 2 2 3 3 2 3 2 4" xfId="34885" xr:uid="{00000000-0005-0000-0000-000098130000}"/>
    <cellStyle name="Normal 2 2 3 3 2 3 2 5" xfId="19661" xr:uid="{00000000-0005-0000-0000-000099130000}"/>
    <cellStyle name="Normal 2 2 3 3 2 3 3" xfId="6212" xr:uid="{00000000-0005-0000-0000-00009A130000}"/>
    <cellStyle name="Normal 2 2 3 3 2 3 3 2" xfId="16264" xr:uid="{00000000-0005-0000-0000-00009B130000}"/>
    <cellStyle name="Normal 2 2 3 3 2 3 3 2 2" xfId="46586" xr:uid="{00000000-0005-0000-0000-00009C130000}"/>
    <cellStyle name="Normal 2 2 3 3 2 3 3 2 3" xfId="31362" xr:uid="{00000000-0005-0000-0000-00009D130000}"/>
    <cellStyle name="Normal 2 2 3 3 2 3 3 3" xfId="11244" xr:uid="{00000000-0005-0000-0000-00009E130000}"/>
    <cellStyle name="Normal 2 2 3 3 2 3 3 3 2" xfId="41569" xr:uid="{00000000-0005-0000-0000-00009F130000}"/>
    <cellStyle name="Normal 2 2 3 3 2 3 3 3 3" xfId="26345" xr:uid="{00000000-0005-0000-0000-0000A0130000}"/>
    <cellStyle name="Normal 2 2 3 3 2 3 3 4" xfId="36556" xr:uid="{00000000-0005-0000-0000-0000A1130000}"/>
    <cellStyle name="Normal 2 2 3 3 2 3 3 5" xfId="21332" xr:uid="{00000000-0005-0000-0000-0000A2130000}"/>
    <cellStyle name="Normal 2 2 3 3 2 3 4" xfId="12922" xr:uid="{00000000-0005-0000-0000-0000A3130000}"/>
    <cellStyle name="Normal 2 2 3 3 2 3 4 2" xfId="43244" xr:uid="{00000000-0005-0000-0000-0000A4130000}"/>
    <cellStyle name="Normal 2 2 3 3 2 3 4 3" xfId="28020" xr:uid="{00000000-0005-0000-0000-0000A5130000}"/>
    <cellStyle name="Normal 2 2 3 3 2 3 5" xfId="7901" xr:uid="{00000000-0005-0000-0000-0000A6130000}"/>
    <cellStyle name="Normal 2 2 3 3 2 3 5 2" xfId="38227" xr:uid="{00000000-0005-0000-0000-0000A7130000}"/>
    <cellStyle name="Normal 2 2 3 3 2 3 5 3" xfId="23003" xr:uid="{00000000-0005-0000-0000-0000A8130000}"/>
    <cellStyle name="Normal 2 2 3 3 2 3 6" xfId="33215" xr:uid="{00000000-0005-0000-0000-0000A9130000}"/>
    <cellStyle name="Normal 2 2 3 3 2 3 7" xfId="17990" xr:uid="{00000000-0005-0000-0000-0000AA130000}"/>
    <cellStyle name="Normal 2 2 3 3 2 4" xfId="3683" xr:uid="{00000000-0005-0000-0000-0000AB130000}"/>
    <cellStyle name="Normal 2 2 3 3 2 4 2" xfId="13757" xr:uid="{00000000-0005-0000-0000-0000AC130000}"/>
    <cellStyle name="Normal 2 2 3 3 2 4 2 2" xfId="44079" xr:uid="{00000000-0005-0000-0000-0000AD130000}"/>
    <cellStyle name="Normal 2 2 3 3 2 4 2 3" xfId="28855" xr:uid="{00000000-0005-0000-0000-0000AE130000}"/>
    <cellStyle name="Normal 2 2 3 3 2 4 3" xfId="8737" xr:uid="{00000000-0005-0000-0000-0000AF130000}"/>
    <cellStyle name="Normal 2 2 3 3 2 4 3 2" xfId="39062" xr:uid="{00000000-0005-0000-0000-0000B0130000}"/>
    <cellStyle name="Normal 2 2 3 3 2 4 3 3" xfId="23838" xr:uid="{00000000-0005-0000-0000-0000B1130000}"/>
    <cellStyle name="Normal 2 2 3 3 2 4 4" xfId="34049" xr:uid="{00000000-0005-0000-0000-0000B2130000}"/>
    <cellStyle name="Normal 2 2 3 3 2 4 5" xfId="18825" xr:uid="{00000000-0005-0000-0000-0000B3130000}"/>
    <cellStyle name="Normal 2 2 3 3 2 5" xfId="5376" xr:uid="{00000000-0005-0000-0000-0000B4130000}"/>
    <cellStyle name="Normal 2 2 3 3 2 5 2" xfId="15428" xr:uid="{00000000-0005-0000-0000-0000B5130000}"/>
    <cellStyle name="Normal 2 2 3 3 2 5 2 2" xfId="45750" xr:uid="{00000000-0005-0000-0000-0000B6130000}"/>
    <cellStyle name="Normal 2 2 3 3 2 5 2 3" xfId="30526" xr:uid="{00000000-0005-0000-0000-0000B7130000}"/>
    <cellStyle name="Normal 2 2 3 3 2 5 3" xfId="10408" xr:uid="{00000000-0005-0000-0000-0000B8130000}"/>
    <cellStyle name="Normal 2 2 3 3 2 5 3 2" xfId="40733" xr:uid="{00000000-0005-0000-0000-0000B9130000}"/>
    <cellStyle name="Normal 2 2 3 3 2 5 3 3" xfId="25509" xr:uid="{00000000-0005-0000-0000-0000BA130000}"/>
    <cellStyle name="Normal 2 2 3 3 2 5 4" xfId="35720" xr:uid="{00000000-0005-0000-0000-0000BB130000}"/>
    <cellStyle name="Normal 2 2 3 3 2 5 5" xfId="20496" xr:uid="{00000000-0005-0000-0000-0000BC130000}"/>
    <cellStyle name="Normal 2 2 3 3 2 6" xfId="12086" xr:uid="{00000000-0005-0000-0000-0000BD130000}"/>
    <cellStyle name="Normal 2 2 3 3 2 6 2" xfId="42408" xr:uid="{00000000-0005-0000-0000-0000BE130000}"/>
    <cellStyle name="Normal 2 2 3 3 2 6 3" xfId="27184" xr:uid="{00000000-0005-0000-0000-0000BF130000}"/>
    <cellStyle name="Normal 2 2 3 3 2 7" xfId="7065" xr:uid="{00000000-0005-0000-0000-0000C0130000}"/>
    <cellStyle name="Normal 2 2 3 3 2 7 2" xfId="37391" xr:uid="{00000000-0005-0000-0000-0000C1130000}"/>
    <cellStyle name="Normal 2 2 3 3 2 7 3" xfId="22167" xr:uid="{00000000-0005-0000-0000-0000C2130000}"/>
    <cellStyle name="Normal 2 2 3 3 2 8" xfId="32379" xr:uid="{00000000-0005-0000-0000-0000C3130000}"/>
    <cellStyle name="Normal 2 2 3 3 2 9" xfId="17154" xr:uid="{00000000-0005-0000-0000-0000C4130000}"/>
    <cellStyle name="Normal 2 2 3 3 3" xfId="2201" xr:uid="{00000000-0005-0000-0000-0000C5130000}"/>
    <cellStyle name="Normal 2 2 3 3 3 2" xfId="3040" xr:uid="{00000000-0005-0000-0000-0000C6130000}"/>
    <cellStyle name="Normal 2 2 3 3 3 2 2" xfId="4730" xr:uid="{00000000-0005-0000-0000-0000C7130000}"/>
    <cellStyle name="Normal 2 2 3 3 3 2 2 2" xfId="14803" xr:uid="{00000000-0005-0000-0000-0000C8130000}"/>
    <cellStyle name="Normal 2 2 3 3 3 2 2 2 2" xfId="45125" xr:uid="{00000000-0005-0000-0000-0000C9130000}"/>
    <cellStyle name="Normal 2 2 3 3 3 2 2 2 3" xfId="29901" xr:uid="{00000000-0005-0000-0000-0000CA130000}"/>
    <cellStyle name="Normal 2 2 3 3 3 2 2 3" xfId="9783" xr:uid="{00000000-0005-0000-0000-0000CB130000}"/>
    <cellStyle name="Normal 2 2 3 3 3 2 2 3 2" xfId="40108" xr:uid="{00000000-0005-0000-0000-0000CC130000}"/>
    <cellStyle name="Normal 2 2 3 3 3 2 2 3 3" xfId="24884" xr:uid="{00000000-0005-0000-0000-0000CD130000}"/>
    <cellStyle name="Normal 2 2 3 3 3 2 2 4" xfId="35095" xr:uid="{00000000-0005-0000-0000-0000CE130000}"/>
    <cellStyle name="Normal 2 2 3 3 3 2 2 5" xfId="19871" xr:uid="{00000000-0005-0000-0000-0000CF130000}"/>
    <cellStyle name="Normal 2 2 3 3 3 2 3" xfId="6422" xr:uid="{00000000-0005-0000-0000-0000D0130000}"/>
    <cellStyle name="Normal 2 2 3 3 3 2 3 2" xfId="16474" xr:uid="{00000000-0005-0000-0000-0000D1130000}"/>
    <cellStyle name="Normal 2 2 3 3 3 2 3 2 2" xfId="46796" xr:uid="{00000000-0005-0000-0000-0000D2130000}"/>
    <cellStyle name="Normal 2 2 3 3 3 2 3 2 3" xfId="31572" xr:uid="{00000000-0005-0000-0000-0000D3130000}"/>
    <cellStyle name="Normal 2 2 3 3 3 2 3 3" xfId="11454" xr:uid="{00000000-0005-0000-0000-0000D4130000}"/>
    <cellStyle name="Normal 2 2 3 3 3 2 3 3 2" xfId="41779" xr:uid="{00000000-0005-0000-0000-0000D5130000}"/>
    <cellStyle name="Normal 2 2 3 3 3 2 3 3 3" xfId="26555" xr:uid="{00000000-0005-0000-0000-0000D6130000}"/>
    <cellStyle name="Normal 2 2 3 3 3 2 3 4" xfId="36766" xr:uid="{00000000-0005-0000-0000-0000D7130000}"/>
    <cellStyle name="Normal 2 2 3 3 3 2 3 5" xfId="21542" xr:uid="{00000000-0005-0000-0000-0000D8130000}"/>
    <cellStyle name="Normal 2 2 3 3 3 2 4" xfId="13132" xr:uid="{00000000-0005-0000-0000-0000D9130000}"/>
    <cellStyle name="Normal 2 2 3 3 3 2 4 2" xfId="43454" xr:uid="{00000000-0005-0000-0000-0000DA130000}"/>
    <cellStyle name="Normal 2 2 3 3 3 2 4 3" xfId="28230" xr:uid="{00000000-0005-0000-0000-0000DB130000}"/>
    <cellStyle name="Normal 2 2 3 3 3 2 5" xfId="8111" xr:uid="{00000000-0005-0000-0000-0000DC130000}"/>
    <cellStyle name="Normal 2 2 3 3 3 2 5 2" xfId="38437" xr:uid="{00000000-0005-0000-0000-0000DD130000}"/>
    <cellStyle name="Normal 2 2 3 3 3 2 5 3" xfId="23213" xr:uid="{00000000-0005-0000-0000-0000DE130000}"/>
    <cellStyle name="Normal 2 2 3 3 3 2 6" xfId="33425" xr:uid="{00000000-0005-0000-0000-0000DF130000}"/>
    <cellStyle name="Normal 2 2 3 3 3 2 7" xfId="18200" xr:uid="{00000000-0005-0000-0000-0000E0130000}"/>
    <cellStyle name="Normal 2 2 3 3 3 3" xfId="3893" xr:uid="{00000000-0005-0000-0000-0000E1130000}"/>
    <cellStyle name="Normal 2 2 3 3 3 3 2" xfId="13967" xr:uid="{00000000-0005-0000-0000-0000E2130000}"/>
    <cellStyle name="Normal 2 2 3 3 3 3 2 2" xfId="44289" xr:uid="{00000000-0005-0000-0000-0000E3130000}"/>
    <cellStyle name="Normal 2 2 3 3 3 3 2 3" xfId="29065" xr:uid="{00000000-0005-0000-0000-0000E4130000}"/>
    <cellStyle name="Normal 2 2 3 3 3 3 3" xfId="8947" xr:uid="{00000000-0005-0000-0000-0000E5130000}"/>
    <cellStyle name="Normal 2 2 3 3 3 3 3 2" xfId="39272" xr:uid="{00000000-0005-0000-0000-0000E6130000}"/>
    <cellStyle name="Normal 2 2 3 3 3 3 3 3" xfId="24048" xr:uid="{00000000-0005-0000-0000-0000E7130000}"/>
    <cellStyle name="Normal 2 2 3 3 3 3 4" xfId="34259" xr:uid="{00000000-0005-0000-0000-0000E8130000}"/>
    <cellStyle name="Normal 2 2 3 3 3 3 5" xfId="19035" xr:uid="{00000000-0005-0000-0000-0000E9130000}"/>
    <cellStyle name="Normal 2 2 3 3 3 4" xfId="5586" xr:uid="{00000000-0005-0000-0000-0000EA130000}"/>
    <cellStyle name="Normal 2 2 3 3 3 4 2" xfId="15638" xr:uid="{00000000-0005-0000-0000-0000EB130000}"/>
    <cellStyle name="Normal 2 2 3 3 3 4 2 2" xfId="45960" xr:uid="{00000000-0005-0000-0000-0000EC130000}"/>
    <cellStyle name="Normal 2 2 3 3 3 4 2 3" xfId="30736" xr:uid="{00000000-0005-0000-0000-0000ED130000}"/>
    <cellStyle name="Normal 2 2 3 3 3 4 3" xfId="10618" xr:uid="{00000000-0005-0000-0000-0000EE130000}"/>
    <cellStyle name="Normal 2 2 3 3 3 4 3 2" xfId="40943" xr:uid="{00000000-0005-0000-0000-0000EF130000}"/>
    <cellStyle name="Normal 2 2 3 3 3 4 3 3" xfId="25719" xr:uid="{00000000-0005-0000-0000-0000F0130000}"/>
    <cellStyle name="Normal 2 2 3 3 3 4 4" xfId="35930" xr:uid="{00000000-0005-0000-0000-0000F1130000}"/>
    <cellStyle name="Normal 2 2 3 3 3 4 5" xfId="20706" xr:uid="{00000000-0005-0000-0000-0000F2130000}"/>
    <cellStyle name="Normal 2 2 3 3 3 5" xfId="12296" xr:uid="{00000000-0005-0000-0000-0000F3130000}"/>
    <cellStyle name="Normal 2 2 3 3 3 5 2" xfId="42618" xr:uid="{00000000-0005-0000-0000-0000F4130000}"/>
    <cellStyle name="Normal 2 2 3 3 3 5 3" xfId="27394" xr:uid="{00000000-0005-0000-0000-0000F5130000}"/>
    <cellStyle name="Normal 2 2 3 3 3 6" xfId="7275" xr:uid="{00000000-0005-0000-0000-0000F6130000}"/>
    <cellStyle name="Normal 2 2 3 3 3 6 2" xfId="37601" xr:uid="{00000000-0005-0000-0000-0000F7130000}"/>
    <cellStyle name="Normal 2 2 3 3 3 6 3" xfId="22377" xr:uid="{00000000-0005-0000-0000-0000F8130000}"/>
    <cellStyle name="Normal 2 2 3 3 3 7" xfId="32589" xr:uid="{00000000-0005-0000-0000-0000F9130000}"/>
    <cellStyle name="Normal 2 2 3 3 3 8" xfId="17364" xr:uid="{00000000-0005-0000-0000-0000FA130000}"/>
    <cellStyle name="Normal 2 2 3 3 4" xfId="2622" xr:uid="{00000000-0005-0000-0000-0000FB130000}"/>
    <cellStyle name="Normal 2 2 3 3 4 2" xfId="4312" xr:uid="{00000000-0005-0000-0000-0000FC130000}"/>
    <cellStyle name="Normal 2 2 3 3 4 2 2" xfId="14385" xr:uid="{00000000-0005-0000-0000-0000FD130000}"/>
    <cellStyle name="Normal 2 2 3 3 4 2 2 2" xfId="44707" xr:uid="{00000000-0005-0000-0000-0000FE130000}"/>
    <cellStyle name="Normal 2 2 3 3 4 2 2 3" xfId="29483" xr:uid="{00000000-0005-0000-0000-0000FF130000}"/>
    <cellStyle name="Normal 2 2 3 3 4 2 3" xfId="9365" xr:uid="{00000000-0005-0000-0000-000000140000}"/>
    <cellStyle name="Normal 2 2 3 3 4 2 3 2" xfId="39690" xr:uid="{00000000-0005-0000-0000-000001140000}"/>
    <cellStyle name="Normal 2 2 3 3 4 2 3 3" xfId="24466" xr:uid="{00000000-0005-0000-0000-000002140000}"/>
    <cellStyle name="Normal 2 2 3 3 4 2 4" xfId="34677" xr:uid="{00000000-0005-0000-0000-000003140000}"/>
    <cellStyle name="Normal 2 2 3 3 4 2 5" xfId="19453" xr:uid="{00000000-0005-0000-0000-000004140000}"/>
    <cellStyle name="Normal 2 2 3 3 4 3" xfId="6004" xr:uid="{00000000-0005-0000-0000-000005140000}"/>
    <cellStyle name="Normal 2 2 3 3 4 3 2" xfId="16056" xr:uid="{00000000-0005-0000-0000-000006140000}"/>
    <cellStyle name="Normal 2 2 3 3 4 3 2 2" xfId="46378" xr:uid="{00000000-0005-0000-0000-000007140000}"/>
    <cellStyle name="Normal 2 2 3 3 4 3 2 3" xfId="31154" xr:uid="{00000000-0005-0000-0000-000008140000}"/>
    <cellStyle name="Normal 2 2 3 3 4 3 3" xfId="11036" xr:uid="{00000000-0005-0000-0000-000009140000}"/>
    <cellStyle name="Normal 2 2 3 3 4 3 3 2" xfId="41361" xr:uid="{00000000-0005-0000-0000-00000A140000}"/>
    <cellStyle name="Normal 2 2 3 3 4 3 3 3" xfId="26137" xr:uid="{00000000-0005-0000-0000-00000B140000}"/>
    <cellStyle name="Normal 2 2 3 3 4 3 4" xfId="36348" xr:uid="{00000000-0005-0000-0000-00000C140000}"/>
    <cellStyle name="Normal 2 2 3 3 4 3 5" xfId="21124" xr:uid="{00000000-0005-0000-0000-00000D140000}"/>
    <cellStyle name="Normal 2 2 3 3 4 4" xfId="12714" xr:uid="{00000000-0005-0000-0000-00000E140000}"/>
    <cellStyle name="Normal 2 2 3 3 4 4 2" xfId="43036" xr:uid="{00000000-0005-0000-0000-00000F140000}"/>
    <cellStyle name="Normal 2 2 3 3 4 4 3" xfId="27812" xr:uid="{00000000-0005-0000-0000-000010140000}"/>
    <cellStyle name="Normal 2 2 3 3 4 5" xfId="7693" xr:uid="{00000000-0005-0000-0000-000011140000}"/>
    <cellStyle name="Normal 2 2 3 3 4 5 2" xfId="38019" xr:uid="{00000000-0005-0000-0000-000012140000}"/>
    <cellStyle name="Normal 2 2 3 3 4 5 3" xfId="22795" xr:uid="{00000000-0005-0000-0000-000013140000}"/>
    <cellStyle name="Normal 2 2 3 3 4 6" xfId="33007" xr:uid="{00000000-0005-0000-0000-000014140000}"/>
    <cellStyle name="Normal 2 2 3 3 4 7" xfId="17782" xr:uid="{00000000-0005-0000-0000-000015140000}"/>
    <cellStyle name="Normal 2 2 3 3 5" xfId="3475" xr:uid="{00000000-0005-0000-0000-000016140000}"/>
    <cellStyle name="Normal 2 2 3 3 5 2" xfId="13549" xr:uid="{00000000-0005-0000-0000-000017140000}"/>
    <cellStyle name="Normal 2 2 3 3 5 2 2" xfId="43871" xr:uid="{00000000-0005-0000-0000-000018140000}"/>
    <cellStyle name="Normal 2 2 3 3 5 2 3" xfId="28647" xr:uid="{00000000-0005-0000-0000-000019140000}"/>
    <cellStyle name="Normal 2 2 3 3 5 3" xfId="8529" xr:uid="{00000000-0005-0000-0000-00001A140000}"/>
    <cellStyle name="Normal 2 2 3 3 5 3 2" xfId="38854" xr:uid="{00000000-0005-0000-0000-00001B140000}"/>
    <cellStyle name="Normal 2 2 3 3 5 3 3" xfId="23630" xr:uid="{00000000-0005-0000-0000-00001C140000}"/>
    <cellStyle name="Normal 2 2 3 3 5 4" xfId="33841" xr:uid="{00000000-0005-0000-0000-00001D140000}"/>
    <cellStyle name="Normal 2 2 3 3 5 5" xfId="18617" xr:uid="{00000000-0005-0000-0000-00001E140000}"/>
    <cellStyle name="Normal 2 2 3 3 6" xfId="5168" xr:uid="{00000000-0005-0000-0000-00001F140000}"/>
    <cellStyle name="Normal 2 2 3 3 6 2" xfId="15220" xr:uid="{00000000-0005-0000-0000-000020140000}"/>
    <cellStyle name="Normal 2 2 3 3 6 2 2" xfId="45542" xr:uid="{00000000-0005-0000-0000-000021140000}"/>
    <cellStyle name="Normal 2 2 3 3 6 2 3" xfId="30318" xr:uid="{00000000-0005-0000-0000-000022140000}"/>
    <cellStyle name="Normal 2 2 3 3 6 3" xfId="10200" xr:uid="{00000000-0005-0000-0000-000023140000}"/>
    <cellStyle name="Normal 2 2 3 3 6 3 2" xfId="40525" xr:uid="{00000000-0005-0000-0000-000024140000}"/>
    <cellStyle name="Normal 2 2 3 3 6 3 3" xfId="25301" xr:uid="{00000000-0005-0000-0000-000025140000}"/>
    <cellStyle name="Normal 2 2 3 3 6 4" xfId="35512" xr:uid="{00000000-0005-0000-0000-000026140000}"/>
    <cellStyle name="Normal 2 2 3 3 6 5" xfId="20288" xr:uid="{00000000-0005-0000-0000-000027140000}"/>
    <cellStyle name="Normal 2 2 3 3 7" xfId="11878" xr:uid="{00000000-0005-0000-0000-000028140000}"/>
    <cellStyle name="Normal 2 2 3 3 7 2" xfId="42200" xr:uid="{00000000-0005-0000-0000-000029140000}"/>
    <cellStyle name="Normal 2 2 3 3 7 3" xfId="26976" xr:uid="{00000000-0005-0000-0000-00002A140000}"/>
    <cellStyle name="Normal 2 2 3 3 8" xfId="6857" xr:uid="{00000000-0005-0000-0000-00002B140000}"/>
    <cellStyle name="Normal 2 2 3 3 8 2" xfId="37183" xr:uid="{00000000-0005-0000-0000-00002C140000}"/>
    <cellStyle name="Normal 2 2 3 3 8 3" xfId="21959" xr:uid="{00000000-0005-0000-0000-00002D140000}"/>
    <cellStyle name="Normal 2 2 3 3 9" xfId="32172" xr:uid="{00000000-0005-0000-0000-00002E140000}"/>
    <cellStyle name="Normal 2 2 3 4" xfId="1882" xr:uid="{00000000-0005-0000-0000-00002F140000}"/>
    <cellStyle name="Normal 2 2 3 4 2" xfId="2305" xr:uid="{00000000-0005-0000-0000-000030140000}"/>
    <cellStyle name="Normal 2 2 3 4 2 2" xfId="3144" xr:uid="{00000000-0005-0000-0000-000031140000}"/>
    <cellStyle name="Normal 2 2 3 4 2 2 2" xfId="4834" xr:uid="{00000000-0005-0000-0000-000032140000}"/>
    <cellStyle name="Normal 2 2 3 4 2 2 2 2" xfId="14907" xr:uid="{00000000-0005-0000-0000-000033140000}"/>
    <cellStyle name="Normal 2 2 3 4 2 2 2 2 2" xfId="45229" xr:uid="{00000000-0005-0000-0000-000034140000}"/>
    <cellStyle name="Normal 2 2 3 4 2 2 2 2 3" xfId="30005" xr:uid="{00000000-0005-0000-0000-000035140000}"/>
    <cellStyle name="Normal 2 2 3 4 2 2 2 3" xfId="9887" xr:uid="{00000000-0005-0000-0000-000036140000}"/>
    <cellStyle name="Normal 2 2 3 4 2 2 2 3 2" xfId="40212" xr:uid="{00000000-0005-0000-0000-000037140000}"/>
    <cellStyle name="Normal 2 2 3 4 2 2 2 3 3" xfId="24988" xr:uid="{00000000-0005-0000-0000-000038140000}"/>
    <cellStyle name="Normal 2 2 3 4 2 2 2 4" xfId="35199" xr:uid="{00000000-0005-0000-0000-000039140000}"/>
    <cellStyle name="Normal 2 2 3 4 2 2 2 5" xfId="19975" xr:uid="{00000000-0005-0000-0000-00003A140000}"/>
    <cellStyle name="Normal 2 2 3 4 2 2 3" xfId="6526" xr:uid="{00000000-0005-0000-0000-00003B140000}"/>
    <cellStyle name="Normal 2 2 3 4 2 2 3 2" xfId="16578" xr:uid="{00000000-0005-0000-0000-00003C140000}"/>
    <cellStyle name="Normal 2 2 3 4 2 2 3 2 2" xfId="46900" xr:uid="{00000000-0005-0000-0000-00003D140000}"/>
    <cellStyle name="Normal 2 2 3 4 2 2 3 2 3" xfId="31676" xr:uid="{00000000-0005-0000-0000-00003E140000}"/>
    <cellStyle name="Normal 2 2 3 4 2 2 3 3" xfId="11558" xr:uid="{00000000-0005-0000-0000-00003F140000}"/>
    <cellStyle name="Normal 2 2 3 4 2 2 3 3 2" xfId="41883" xr:uid="{00000000-0005-0000-0000-000040140000}"/>
    <cellStyle name="Normal 2 2 3 4 2 2 3 3 3" xfId="26659" xr:uid="{00000000-0005-0000-0000-000041140000}"/>
    <cellStyle name="Normal 2 2 3 4 2 2 3 4" xfId="36870" xr:uid="{00000000-0005-0000-0000-000042140000}"/>
    <cellStyle name="Normal 2 2 3 4 2 2 3 5" xfId="21646" xr:uid="{00000000-0005-0000-0000-000043140000}"/>
    <cellStyle name="Normal 2 2 3 4 2 2 4" xfId="13236" xr:uid="{00000000-0005-0000-0000-000044140000}"/>
    <cellStyle name="Normal 2 2 3 4 2 2 4 2" xfId="43558" xr:uid="{00000000-0005-0000-0000-000045140000}"/>
    <cellStyle name="Normal 2 2 3 4 2 2 4 3" xfId="28334" xr:uid="{00000000-0005-0000-0000-000046140000}"/>
    <cellStyle name="Normal 2 2 3 4 2 2 5" xfId="8215" xr:uid="{00000000-0005-0000-0000-000047140000}"/>
    <cellStyle name="Normal 2 2 3 4 2 2 5 2" xfId="38541" xr:uid="{00000000-0005-0000-0000-000048140000}"/>
    <cellStyle name="Normal 2 2 3 4 2 2 5 3" xfId="23317" xr:uid="{00000000-0005-0000-0000-000049140000}"/>
    <cellStyle name="Normal 2 2 3 4 2 2 6" xfId="33529" xr:uid="{00000000-0005-0000-0000-00004A140000}"/>
    <cellStyle name="Normal 2 2 3 4 2 2 7" xfId="18304" xr:uid="{00000000-0005-0000-0000-00004B140000}"/>
    <cellStyle name="Normal 2 2 3 4 2 3" xfId="3997" xr:uid="{00000000-0005-0000-0000-00004C140000}"/>
    <cellStyle name="Normal 2 2 3 4 2 3 2" xfId="14071" xr:uid="{00000000-0005-0000-0000-00004D140000}"/>
    <cellStyle name="Normal 2 2 3 4 2 3 2 2" xfId="44393" xr:uid="{00000000-0005-0000-0000-00004E140000}"/>
    <cellStyle name="Normal 2 2 3 4 2 3 2 3" xfId="29169" xr:uid="{00000000-0005-0000-0000-00004F140000}"/>
    <cellStyle name="Normal 2 2 3 4 2 3 3" xfId="9051" xr:uid="{00000000-0005-0000-0000-000050140000}"/>
    <cellStyle name="Normal 2 2 3 4 2 3 3 2" xfId="39376" xr:uid="{00000000-0005-0000-0000-000051140000}"/>
    <cellStyle name="Normal 2 2 3 4 2 3 3 3" xfId="24152" xr:uid="{00000000-0005-0000-0000-000052140000}"/>
    <cellStyle name="Normal 2 2 3 4 2 3 4" xfId="34363" xr:uid="{00000000-0005-0000-0000-000053140000}"/>
    <cellStyle name="Normal 2 2 3 4 2 3 5" xfId="19139" xr:uid="{00000000-0005-0000-0000-000054140000}"/>
    <cellStyle name="Normal 2 2 3 4 2 4" xfId="5690" xr:uid="{00000000-0005-0000-0000-000055140000}"/>
    <cellStyle name="Normal 2 2 3 4 2 4 2" xfId="15742" xr:uid="{00000000-0005-0000-0000-000056140000}"/>
    <cellStyle name="Normal 2 2 3 4 2 4 2 2" xfId="46064" xr:uid="{00000000-0005-0000-0000-000057140000}"/>
    <cellStyle name="Normal 2 2 3 4 2 4 2 3" xfId="30840" xr:uid="{00000000-0005-0000-0000-000058140000}"/>
    <cellStyle name="Normal 2 2 3 4 2 4 3" xfId="10722" xr:uid="{00000000-0005-0000-0000-000059140000}"/>
    <cellStyle name="Normal 2 2 3 4 2 4 3 2" xfId="41047" xr:uid="{00000000-0005-0000-0000-00005A140000}"/>
    <cellStyle name="Normal 2 2 3 4 2 4 3 3" xfId="25823" xr:uid="{00000000-0005-0000-0000-00005B140000}"/>
    <cellStyle name="Normal 2 2 3 4 2 4 4" xfId="36034" xr:uid="{00000000-0005-0000-0000-00005C140000}"/>
    <cellStyle name="Normal 2 2 3 4 2 4 5" xfId="20810" xr:uid="{00000000-0005-0000-0000-00005D140000}"/>
    <cellStyle name="Normal 2 2 3 4 2 5" xfId="12400" xr:uid="{00000000-0005-0000-0000-00005E140000}"/>
    <cellStyle name="Normal 2 2 3 4 2 5 2" xfId="42722" xr:uid="{00000000-0005-0000-0000-00005F140000}"/>
    <cellStyle name="Normal 2 2 3 4 2 5 3" xfId="27498" xr:uid="{00000000-0005-0000-0000-000060140000}"/>
    <cellStyle name="Normal 2 2 3 4 2 6" xfId="7379" xr:uid="{00000000-0005-0000-0000-000061140000}"/>
    <cellStyle name="Normal 2 2 3 4 2 6 2" xfId="37705" xr:uid="{00000000-0005-0000-0000-000062140000}"/>
    <cellStyle name="Normal 2 2 3 4 2 6 3" xfId="22481" xr:uid="{00000000-0005-0000-0000-000063140000}"/>
    <cellStyle name="Normal 2 2 3 4 2 7" xfId="32693" xr:uid="{00000000-0005-0000-0000-000064140000}"/>
    <cellStyle name="Normal 2 2 3 4 2 8" xfId="17468" xr:uid="{00000000-0005-0000-0000-000065140000}"/>
    <cellStyle name="Normal 2 2 3 4 3" xfId="2726" xr:uid="{00000000-0005-0000-0000-000066140000}"/>
    <cellStyle name="Normal 2 2 3 4 3 2" xfId="4416" xr:uid="{00000000-0005-0000-0000-000067140000}"/>
    <cellStyle name="Normal 2 2 3 4 3 2 2" xfId="14489" xr:uid="{00000000-0005-0000-0000-000068140000}"/>
    <cellStyle name="Normal 2 2 3 4 3 2 2 2" xfId="44811" xr:uid="{00000000-0005-0000-0000-000069140000}"/>
    <cellStyle name="Normal 2 2 3 4 3 2 2 3" xfId="29587" xr:uid="{00000000-0005-0000-0000-00006A140000}"/>
    <cellStyle name="Normal 2 2 3 4 3 2 3" xfId="9469" xr:uid="{00000000-0005-0000-0000-00006B140000}"/>
    <cellStyle name="Normal 2 2 3 4 3 2 3 2" xfId="39794" xr:uid="{00000000-0005-0000-0000-00006C140000}"/>
    <cellStyle name="Normal 2 2 3 4 3 2 3 3" xfId="24570" xr:uid="{00000000-0005-0000-0000-00006D140000}"/>
    <cellStyle name="Normal 2 2 3 4 3 2 4" xfId="34781" xr:uid="{00000000-0005-0000-0000-00006E140000}"/>
    <cellStyle name="Normal 2 2 3 4 3 2 5" xfId="19557" xr:uid="{00000000-0005-0000-0000-00006F140000}"/>
    <cellStyle name="Normal 2 2 3 4 3 3" xfId="6108" xr:uid="{00000000-0005-0000-0000-000070140000}"/>
    <cellStyle name="Normal 2 2 3 4 3 3 2" xfId="16160" xr:uid="{00000000-0005-0000-0000-000071140000}"/>
    <cellStyle name="Normal 2 2 3 4 3 3 2 2" xfId="46482" xr:uid="{00000000-0005-0000-0000-000072140000}"/>
    <cellStyle name="Normal 2 2 3 4 3 3 2 3" xfId="31258" xr:uid="{00000000-0005-0000-0000-000073140000}"/>
    <cellStyle name="Normal 2 2 3 4 3 3 3" xfId="11140" xr:uid="{00000000-0005-0000-0000-000074140000}"/>
    <cellStyle name="Normal 2 2 3 4 3 3 3 2" xfId="41465" xr:uid="{00000000-0005-0000-0000-000075140000}"/>
    <cellStyle name="Normal 2 2 3 4 3 3 3 3" xfId="26241" xr:uid="{00000000-0005-0000-0000-000076140000}"/>
    <cellStyle name="Normal 2 2 3 4 3 3 4" xfId="36452" xr:uid="{00000000-0005-0000-0000-000077140000}"/>
    <cellStyle name="Normal 2 2 3 4 3 3 5" xfId="21228" xr:uid="{00000000-0005-0000-0000-000078140000}"/>
    <cellStyle name="Normal 2 2 3 4 3 4" xfId="12818" xr:uid="{00000000-0005-0000-0000-000079140000}"/>
    <cellStyle name="Normal 2 2 3 4 3 4 2" xfId="43140" xr:uid="{00000000-0005-0000-0000-00007A140000}"/>
    <cellStyle name="Normal 2 2 3 4 3 4 3" xfId="27916" xr:uid="{00000000-0005-0000-0000-00007B140000}"/>
    <cellStyle name="Normal 2 2 3 4 3 5" xfId="7797" xr:uid="{00000000-0005-0000-0000-00007C140000}"/>
    <cellStyle name="Normal 2 2 3 4 3 5 2" xfId="38123" xr:uid="{00000000-0005-0000-0000-00007D140000}"/>
    <cellStyle name="Normal 2 2 3 4 3 5 3" xfId="22899" xr:uid="{00000000-0005-0000-0000-00007E140000}"/>
    <cellStyle name="Normal 2 2 3 4 3 6" xfId="33111" xr:uid="{00000000-0005-0000-0000-00007F140000}"/>
    <cellStyle name="Normal 2 2 3 4 3 7" xfId="17886" xr:uid="{00000000-0005-0000-0000-000080140000}"/>
    <cellStyle name="Normal 2 2 3 4 4" xfId="3579" xr:uid="{00000000-0005-0000-0000-000081140000}"/>
    <cellStyle name="Normal 2 2 3 4 4 2" xfId="13653" xr:uid="{00000000-0005-0000-0000-000082140000}"/>
    <cellStyle name="Normal 2 2 3 4 4 2 2" xfId="43975" xr:uid="{00000000-0005-0000-0000-000083140000}"/>
    <cellStyle name="Normal 2 2 3 4 4 2 3" xfId="28751" xr:uid="{00000000-0005-0000-0000-000084140000}"/>
    <cellStyle name="Normal 2 2 3 4 4 3" xfId="8633" xr:uid="{00000000-0005-0000-0000-000085140000}"/>
    <cellStyle name="Normal 2 2 3 4 4 3 2" xfId="38958" xr:uid="{00000000-0005-0000-0000-000086140000}"/>
    <cellStyle name="Normal 2 2 3 4 4 3 3" xfId="23734" xr:uid="{00000000-0005-0000-0000-000087140000}"/>
    <cellStyle name="Normal 2 2 3 4 4 4" xfId="33945" xr:uid="{00000000-0005-0000-0000-000088140000}"/>
    <cellStyle name="Normal 2 2 3 4 4 5" xfId="18721" xr:uid="{00000000-0005-0000-0000-000089140000}"/>
    <cellStyle name="Normal 2 2 3 4 5" xfId="5272" xr:uid="{00000000-0005-0000-0000-00008A140000}"/>
    <cellStyle name="Normal 2 2 3 4 5 2" xfId="15324" xr:uid="{00000000-0005-0000-0000-00008B140000}"/>
    <cellStyle name="Normal 2 2 3 4 5 2 2" xfId="45646" xr:uid="{00000000-0005-0000-0000-00008C140000}"/>
    <cellStyle name="Normal 2 2 3 4 5 2 3" xfId="30422" xr:uid="{00000000-0005-0000-0000-00008D140000}"/>
    <cellStyle name="Normal 2 2 3 4 5 3" xfId="10304" xr:uid="{00000000-0005-0000-0000-00008E140000}"/>
    <cellStyle name="Normal 2 2 3 4 5 3 2" xfId="40629" xr:uid="{00000000-0005-0000-0000-00008F140000}"/>
    <cellStyle name="Normal 2 2 3 4 5 3 3" xfId="25405" xr:uid="{00000000-0005-0000-0000-000090140000}"/>
    <cellStyle name="Normal 2 2 3 4 5 4" xfId="35616" xr:uid="{00000000-0005-0000-0000-000091140000}"/>
    <cellStyle name="Normal 2 2 3 4 5 5" xfId="20392" xr:uid="{00000000-0005-0000-0000-000092140000}"/>
    <cellStyle name="Normal 2 2 3 4 6" xfId="11982" xr:uid="{00000000-0005-0000-0000-000093140000}"/>
    <cellStyle name="Normal 2 2 3 4 6 2" xfId="42304" xr:uid="{00000000-0005-0000-0000-000094140000}"/>
    <cellStyle name="Normal 2 2 3 4 6 3" xfId="27080" xr:uid="{00000000-0005-0000-0000-000095140000}"/>
    <cellStyle name="Normal 2 2 3 4 7" xfId="6961" xr:uid="{00000000-0005-0000-0000-000096140000}"/>
    <cellStyle name="Normal 2 2 3 4 7 2" xfId="37287" xr:uid="{00000000-0005-0000-0000-000097140000}"/>
    <cellStyle name="Normal 2 2 3 4 7 3" xfId="22063" xr:uid="{00000000-0005-0000-0000-000098140000}"/>
    <cellStyle name="Normal 2 2 3 4 8" xfId="32275" xr:uid="{00000000-0005-0000-0000-000099140000}"/>
    <cellStyle name="Normal 2 2 3 4 9" xfId="17050" xr:uid="{00000000-0005-0000-0000-00009A140000}"/>
    <cellStyle name="Normal 2 2 3 5" xfId="2095" xr:uid="{00000000-0005-0000-0000-00009B140000}"/>
    <cellStyle name="Normal 2 2 3 5 2" xfId="2936" xr:uid="{00000000-0005-0000-0000-00009C140000}"/>
    <cellStyle name="Normal 2 2 3 5 2 2" xfId="4626" xr:uid="{00000000-0005-0000-0000-00009D140000}"/>
    <cellStyle name="Normal 2 2 3 5 2 2 2" xfId="14699" xr:uid="{00000000-0005-0000-0000-00009E140000}"/>
    <cellStyle name="Normal 2 2 3 5 2 2 2 2" xfId="45021" xr:uid="{00000000-0005-0000-0000-00009F140000}"/>
    <cellStyle name="Normal 2 2 3 5 2 2 2 3" xfId="29797" xr:uid="{00000000-0005-0000-0000-0000A0140000}"/>
    <cellStyle name="Normal 2 2 3 5 2 2 3" xfId="9679" xr:uid="{00000000-0005-0000-0000-0000A1140000}"/>
    <cellStyle name="Normal 2 2 3 5 2 2 3 2" xfId="40004" xr:uid="{00000000-0005-0000-0000-0000A2140000}"/>
    <cellStyle name="Normal 2 2 3 5 2 2 3 3" xfId="24780" xr:uid="{00000000-0005-0000-0000-0000A3140000}"/>
    <cellStyle name="Normal 2 2 3 5 2 2 4" xfId="34991" xr:uid="{00000000-0005-0000-0000-0000A4140000}"/>
    <cellStyle name="Normal 2 2 3 5 2 2 5" xfId="19767" xr:uid="{00000000-0005-0000-0000-0000A5140000}"/>
    <cellStyle name="Normal 2 2 3 5 2 3" xfId="6318" xr:uid="{00000000-0005-0000-0000-0000A6140000}"/>
    <cellStyle name="Normal 2 2 3 5 2 3 2" xfId="16370" xr:uid="{00000000-0005-0000-0000-0000A7140000}"/>
    <cellStyle name="Normal 2 2 3 5 2 3 2 2" xfId="46692" xr:uid="{00000000-0005-0000-0000-0000A8140000}"/>
    <cellStyle name="Normal 2 2 3 5 2 3 2 3" xfId="31468" xr:uid="{00000000-0005-0000-0000-0000A9140000}"/>
    <cellStyle name="Normal 2 2 3 5 2 3 3" xfId="11350" xr:uid="{00000000-0005-0000-0000-0000AA140000}"/>
    <cellStyle name="Normal 2 2 3 5 2 3 3 2" xfId="41675" xr:uid="{00000000-0005-0000-0000-0000AB140000}"/>
    <cellStyle name="Normal 2 2 3 5 2 3 3 3" xfId="26451" xr:uid="{00000000-0005-0000-0000-0000AC140000}"/>
    <cellStyle name="Normal 2 2 3 5 2 3 4" xfId="36662" xr:uid="{00000000-0005-0000-0000-0000AD140000}"/>
    <cellStyle name="Normal 2 2 3 5 2 3 5" xfId="21438" xr:uid="{00000000-0005-0000-0000-0000AE140000}"/>
    <cellStyle name="Normal 2 2 3 5 2 4" xfId="13028" xr:uid="{00000000-0005-0000-0000-0000AF140000}"/>
    <cellStyle name="Normal 2 2 3 5 2 4 2" xfId="43350" xr:uid="{00000000-0005-0000-0000-0000B0140000}"/>
    <cellStyle name="Normal 2 2 3 5 2 4 3" xfId="28126" xr:uid="{00000000-0005-0000-0000-0000B1140000}"/>
    <cellStyle name="Normal 2 2 3 5 2 5" xfId="8007" xr:uid="{00000000-0005-0000-0000-0000B2140000}"/>
    <cellStyle name="Normal 2 2 3 5 2 5 2" xfId="38333" xr:uid="{00000000-0005-0000-0000-0000B3140000}"/>
    <cellStyle name="Normal 2 2 3 5 2 5 3" xfId="23109" xr:uid="{00000000-0005-0000-0000-0000B4140000}"/>
    <cellStyle name="Normal 2 2 3 5 2 6" xfId="33321" xr:uid="{00000000-0005-0000-0000-0000B5140000}"/>
    <cellStyle name="Normal 2 2 3 5 2 7" xfId="18096" xr:uid="{00000000-0005-0000-0000-0000B6140000}"/>
    <cellStyle name="Normal 2 2 3 5 3" xfId="3789" xr:uid="{00000000-0005-0000-0000-0000B7140000}"/>
    <cellStyle name="Normal 2 2 3 5 3 2" xfId="13863" xr:uid="{00000000-0005-0000-0000-0000B8140000}"/>
    <cellStyle name="Normal 2 2 3 5 3 2 2" xfId="44185" xr:uid="{00000000-0005-0000-0000-0000B9140000}"/>
    <cellStyle name="Normal 2 2 3 5 3 2 3" xfId="28961" xr:uid="{00000000-0005-0000-0000-0000BA140000}"/>
    <cellStyle name="Normal 2 2 3 5 3 3" xfId="8843" xr:uid="{00000000-0005-0000-0000-0000BB140000}"/>
    <cellStyle name="Normal 2 2 3 5 3 3 2" xfId="39168" xr:uid="{00000000-0005-0000-0000-0000BC140000}"/>
    <cellStyle name="Normal 2 2 3 5 3 3 3" xfId="23944" xr:uid="{00000000-0005-0000-0000-0000BD140000}"/>
    <cellStyle name="Normal 2 2 3 5 3 4" xfId="34155" xr:uid="{00000000-0005-0000-0000-0000BE140000}"/>
    <cellStyle name="Normal 2 2 3 5 3 5" xfId="18931" xr:uid="{00000000-0005-0000-0000-0000BF140000}"/>
    <cellStyle name="Normal 2 2 3 5 4" xfId="5482" xr:uid="{00000000-0005-0000-0000-0000C0140000}"/>
    <cellStyle name="Normal 2 2 3 5 4 2" xfId="15534" xr:uid="{00000000-0005-0000-0000-0000C1140000}"/>
    <cellStyle name="Normal 2 2 3 5 4 2 2" xfId="45856" xr:uid="{00000000-0005-0000-0000-0000C2140000}"/>
    <cellStyle name="Normal 2 2 3 5 4 2 3" xfId="30632" xr:uid="{00000000-0005-0000-0000-0000C3140000}"/>
    <cellStyle name="Normal 2 2 3 5 4 3" xfId="10514" xr:uid="{00000000-0005-0000-0000-0000C4140000}"/>
    <cellStyle name="Normal 2 2 3 5 4 3 2" xfId="40839" xr:uid="{00000000-0005-0000-0000-0000C5140000}"/>
    <cellStyle name="Normal 2 2 3 5 4 3 3" xfId="25615" xr:uid="{00000000-0005-0000-0000-0000C6140000}"/>
    <cellStyle name="Normal 2 2 3 5 4 4" xfId="35826" xr:uid="{00000000-0005-0000-0000-0000C7140000}"/>
    <cellStyle name="Normal 2 2 3 5 4 5" xfId="20602" xr:uid="{00000000-0005-0000-0000-0000C8140000}"/>
    <cellStyle name="Normal 2 2 3 5 5" xfId="12192" xr:uid="{00000000-0005-0000-0000-0000C9140000}"/>
    <cellStyle name="Normal 2 2 3 5 5 2" xfId="42514" xr:uid="{00000000-0005-0000-0000-0000CA140000}"/>
    <cellStyle name="Normal 2 2 3 5 5 3" xfId="27290" xr:uid="{00000000-0005-0000-0000-0000CB140000}"/>
    <cellStyle name="Normal 2 2 3 5 6" xfId="7171" xr:uid="{00000000-0005-0000-0000-0000CC140000}"/>
    <cellStyle name="Normal 2 2 3 5 6 2" xfId="37497" xr:uid="{00000000-0005-0000-0000-0000CD140000}"/>
    <cellStyle name="Normal 2 2 3 5 6 3" xfId="22273" xr:uid="{00000000-0005-0000-0000-0000CE140000}"/>
    <cellStyle name="Normal 2 2 3 5 7" xfId="32485" xr:uid="{00000000-0005-0000-0000-0000CF140000}"/>
    <cellStyle name="Normal 2 2 3 5 8" xfId="17260" xr:uid="{00000000-0005-0000-0000-0000D0140000}"/>
    <cellStyle name="Normal 2 2 3 6" xfId="2516" xr:uid="{00000000-0005-0000-0000-0000D1140000}"/>
    <cellStyle name="Normal 2 2 3 6 2" xfId="4208" xr:uid="{00000000-0005-0000-0000-0000D2140000}"/>
    <cellStyle name="Normal 2 2 3 6 2 2" xfId="14281" xr:uid="{00000000-0005-0000-0000-0000D3140000}"/>
    <cellStyle name="Normal 2 2 3 6 2 2 2" xfId="44603" xr:uid="{00000000-0005-0000-0000-0000D4140000}"/>
    <cellStyle name="Normal 2 2 3 6 2 2 3" xfId="29379" xr:uid="{00000000-0005-0000-0000-0000D5140000}"/>
    <cellStyle name="Normal 2 2 3 6 2 3" xfId="9261" xr:uid="{00000000-0005-0000-0000-0000D6140000}"/>
    <cellStyle name="Normal 2 2 3 6 2 3 2" xfId="39586" xr:uid="{00000000-0005-0000-0000-0000D7140000}"/>
    <cellStyle name="Normal 2 2 3 6 2 3 3" xfId="24362" xr:uid="{00000000-0005-0000-0000-0000D8140000}"/>
    <cellStyle name="Normal 2 2 3 6 2 4" xfId="34573" xr:uid="{00000000-0005-0000-0000-0000D9140000}"/>
    <cellStyle name="Normal 2 2 3 6 2 5" xfId="19349" xr:uid="{00000000-0005-0000-0000-0000DA140000}"/>
    <cellStyle name="Normal 2 2 3 6 3" xfId="5900" xr:uid="{00000000-0005-0000-0000-0000DB140000}"/>
    <cellStyle name="Normal 2 2 3 6 3 2" xfId="15952" xr:uid="{00000000-0005-0000-0000-0000DC140000}"/>
    <cellStyle name="Normal 2 2 3 6 3 2 2" xfId="46274" xr:uid="{00000000-0005-0000-0000-0000DD140000}"/>
    <cellStyle name="Normal 2 2 3 6 3 2 3" xfId="31050" xr:uid="{00000000-0005-0000-0000-0000DE140000}"/>
    <cellStyle name="Normal 2 2 3 6 3 3" xfId="10932" xr:uid="{00000000-0005-0000-0000-0000DF140000}"/>
    <cellStyle name="Normal 2 2 3 6 3 3 2" xfId="41257" xr:uid="{00000000-0005-0000-0000-0000E0140000}"/>
    <cellStyle name="Normal 2 2 3 6 3 3 3" xfId="26033" xr:uid="{00000000-0005-0000-0000-0000E1140000}"/>
    <cellStyle name="Normal 2 2 3 6 3 4" xfId="36244" xr:uid="{00000000-0005-0000-0000-0000E2140000}"/>
    <cellStyle name="Normal 2 2 3 6 3 5" xfId="21020" xr:uid="{00000000-0005-0000-0000-0000E3140000}"/>
    <cellStyle name="Normal 2 2 3 6 4" xfId="12610" xr:uid="{00000000-0005-0000-0000-0000E4140000}"/>
    <cellStyle name="Normal 2 2 3 6 4 2" xfId="42932" xr:uid="{00000000-0005-0000-0000-0000E5140000}"/>
    <cellStyle name="Normal 2 2 3 6 4 3" xfId="27708" xr:uid="{00000000-0005-0000-0000-0000E6140000}"/>
    <cellStyle name="Normal 2 2 3 6 5" xfId="7589" xr:uid="{00000000-0005-0000-0000-0000E7140000}"/>
    <cellStyle name="Normal 2 2 3 6 5 2" xfId="37915" xr:uid="{00000000-0005-0000-0000-0000E8140000}"/>
    <cellStyle name="Normal 2 2 3 6 5 3" xfId="22691" xr:uid="{00000000-0005-0000-0000-0000E9140000}"/>
    <cellStyle name="Normal 2 2 3 6 6" xfId="32903" xr:uid="{00000000-0005-0000-0000-0000EA140000}"/>
    <cellStyle name="Normal 2 2 3 6 7" xfId="17678" xr:uid="{00000000-0005-0000-0000-0000EB140000}"/>
    <cellStyle name="Normal 2 2 3 7" xfId="3367" xr:uid="{00000000-0005-0000-0000-0000EC140000}"/>
    <cellStyle name="Normal 2 2 3 7 2" xfId="13445" xr:uid="{00000000-0005-0000-0000-0000ED140000}"/>
    <cellStyle name="Normal 2 2 3 7 2 2" xfId="43767" xr:uid="{00000000-0005-0000-0000-0000EE140000}"/>
    <cellStyle name="Normal 2 2 3 7 2 3" xfId="28543" xr:uid="{00000000-0005-0000-0000-0000EF140000}"/>
    <cellStyle name="Normal 2 2 3 7 3" xfId="8425" xr:uid="{00000000-0005-0000-0000-0000F0140000}"/>
    <cellStyle name="Normal 2 2 3 7 3 2" xfId="38750" xr:uid="{00000000-0005-0000-0000-0000F1140000}"/>
    <cellStyle name="Normal 2 2 3 7 3 3" xfId="23526" xr:uid="{00000000-0005-0000-0000-0000F2140000}"/>
    <cellStyle name="Normal 2 2 3 7 4" xfId="33737" xr:uid="{00000000-0005-0000-0000-0000F3140000}"/>
    <cellStyle name="Normal 2 2 3 7 5" xfId="18513" xr:uid="{00000000-0005-0000-0000-0000F4140000}"/>
    <cellStyle name="Normal 2 2 3 8" xfId="5061" xr:uid="{00000000-0005-0000-0000-0000F5140000}"/>
    <cellStyle name="Normal 2 2 3 8 2" xfId="15116" xr:uid="{00000000-0005-0000-0000-0000F6140000}"/>
    <cellStyle name="Normal 2 2 3 8 2 2" xfId="45438" xr:uid="{00000000-0005-0000-0000-0000F7140000}"/>
    <cellStyle name="Normal 2 2 3 8 2 3" xfId="30214" xr:uid="{00000000-0005-0000-0000-0000F8140000}"/>
    <cellStyle name="Normal 2 2 3 8 3" xfId="10096" xr:uid="{00000000-0005-0000-0000-0000F9140000}"/>
    <cellStyle name="Normal 2 2 3 8 3 2" xfId="40421" xr:uid="{00000000-0005-0000-0000-0000FA140000}"/>
    <cellStyle name="Normal 2 2 3 8 3 3" xfId="25197" xr:uid="{00000000-0005-0000-0000-0000FB140000}"/>
    <cellStyle name="Normal 2 2 3 8 4" xfId="35408" xr:uid="{00000000-0005-0000-0000-0000FC140000}"/>
    <cellStyle name="Normal 2 2 3 8 5" xfId="20184" xr:uid="{00000000-0005-0000-0000-0000FD140000}"/>
    <cellStyle name="Normal 2 2 3 9" xfId="11772" xr:uid="{00000000-0005-0000-0000-0000FE140000}"/>
    <cellStyle name="Normal 2 2 3 9 2" xfId="42096" xr:uid="{00000000-0005-0000-0000-0000FF140000}"/>
    <cellStyle name="Normal 2 2 3 9 3" xfId="26872" xr:uid="{00000000-0005-0000-0000-000000150000}"/>
    <cellStyle name="Normal 2 2 4" xfId="1107" xr:uid="{00000000-0005-0000-0000-000001150000}"/>
    <cellStyle name="Normal 2 2 5" xfId="31972" xr:uid="{00000000-0005-0000-0000-000002150000}"/>
    <cellStyle name="Normal 2 2 5 2" xfId="47416" xr:uid="{00000000-0005-0000-0000-000003150000}"/>
    <cellStyle name="Normal 2 2 5 3" xfId="47408" xr:uid="{00000000-0005-0000-0000-000004150000}"/>
    <cellStyle name="Normal 2 2 6" xfId="934" xr:uid="{00000000-0005-0000-0000-000005150000}"/>
    <cellStyle name="Normal 2 3" xfId="124" xr:uid="{00000000-0005-0000-0000-000006150000}"/>
    <cellStyle name="Normal 2 3 10" xfId="409" xr:uid="{00000000-0005-0000-0000-000007150000}"/>
    <cellStyle name="Normal 2 3 11" xfId="47280" xr:uid="{00000000-0005-0000-0000-000008150000}"/>
    <cellStyle name="Normal 2 3 2" xfId="616" xr:uid="{00000000-0005-0000-0000-000009150000}"/>
    <cellStyle name="Normal 2 3 2 10" xfId="6753" xr:uid="{00000000-0005-0000-0000-00000A150000}"/>
    <cellStyle name="Normal 2 3 2 10 2" xfId="37081" xr:uid="{00000000-0005-0000-0000-00000B150000}"/>
    <cellStyle name="Normal 2 3 2 10 3" xfId="21857" xr:uid="{00000000-0005-0000-0000-00000C150000}"/>
    <cellStyle name="Normal 2 3 2 11" xfId="32072" xr:uid="{00000000-0005-0000-0000-00000D150000}"/>
    <cellStyle name="Normal 2 3 2 12" xfId="16842" xr:uid="{00000000-0005-0000-0000-00000E150000}"/>
    <cellStyle name="Normal 2 3 2 13" xfId="1423" xr:uid="{00000000-0005-0000-0000-00000F150000}"/>
    <cellStyle name="Normal 2 3 2 14" xfId="47281" xr:uid="{00000000-0005-0000-0000-000010150000}"/>
    <cellStyle name="Normal 2 3 2 2" xfId="1717" xr:uid="{00000000-0005-0000-0000-000011150000}"/>
    <cellStyle name="Normal 2 3 2 2 10" xfId="32124" xr:uid="{00000000-0005-0000-0000-000012150000}"/>
    <cellStyle name="Normal 2 3 2 2 11" xfId="16896" xr:uid="{00000000-0005-0000-0000-000013150000}"/>
    <cellStyle name="Normal 2 3 2 2 2" xfId="1825" xr:uid="{00000000-0005-0000-0000-000014150000}"/>
    <cellStyle name="Normal 2 3 2 2 2 10" xfId="17000" xr:uid="{00000000-0005-0000-0000-000015150000}"/>
    <cellStyle name="Normal 2 3 2 2 2 2" xfId="2042" xr:uid="{00000000-0005-0000-0000-000016150000}"/>
    <cellStyle name="Normal 2 3 2 2 2 2 2" xfId="2463" xr:uid="{00000000-0005-0000-0000-000017150000}"/>
    <cellStyle name="Normal 2 3 2 2 2 2 2 2" xfId="3302" xr:uid="{00000000-0005-0000-0000-000018150000}"/>
    <cellStyle name="Normal 2 3 2 2 2 2 2 2 2" xfId="4992" xr:uid="{00000000-0005-0000-0000-000019150000}"/>
    <cellStyle name="Normal 2 3 2 2 2 2 2 2 2 2" xfId="15065" xr:uid="{00000000-0005-0000-0000-00001A150000}"/>
    <cellStyle name="Normal 2 3 2 2 2 2 2 2 2 2 2" xfId="45387" xr:uid="{00000000-0005-0000-0000-00001B150000}"/>
    <cellStyle name="Normal 2 3 2 2 2 2 2 2 2 2 3" xfId="30163" xr:uid="{00000000-0005-0000-0000-00001C150000}"/>
    <cellStyle name="Normal 2 3 2 2 2 2 2 2 2 3" xfId="10045" xr:uid="{00000000-0005-0000-0000-00001D150000}"/>
    <cellStyle name="Normal 2 3 2 2 2 2 2 2 2 3 2" xfId="40370" xr:uid="{00000000-0005-0000-0000-00001E150000}"/>
    <cellStyle name="Normal 2 3 2 2 2 2 2 2 2 3 3" xfId="25146" xr:uid="{00000000-0005-0000-0000-00001F150000}"/>
    <cellStyle name="Normal 2 3 2 2 2 2 2 2 2 4" xfId="35357" xr:uid="{00000000-0005-0000-0000-000020150000}"/>
    <cellStyle name="Normal 2 3 2 2 2 2 2 2 2 5" xfId="20133" xr:uid="{00000000-0005-0000-0000-000021150000}"/>
    <cellStyle name="Normal 2 3 2 2 2 2 2 2 3" xfId="6684" xr:uid="{00000000-0005-0000-0000-000022150000}"/>
    <cellStyle name="Normal 2 3 2 2 2 2 2 2 3 2" xfId="16736" xr:uid="{00000000-0005-0000-0000-000023150000}"/>
    <cellStyle name="Normal 2 3 2 2 2 2 2 2 3 2 2" xfId="47058" xr:uid="{00000000-0005-0000-0000-000024150000}"/>
    <cellStyle name="Normal 2 3 2 2 2 2 2 2 3 2 3" xfId="31834" xr:uid="{00000000-0005-0000-0000-000025150000}"/>
    <cellStyle name="Normal 2 3 2 2 2 2 2 2 3 3" xfId="11716" xr:uid="{00000000-0005-0000-0000-000026150000}"/>
    <cellStyle name="Normal 2 3 2 2 2 2 2 2 3 3 2" xfId="42041" xr:uid="{00000000-0005-0000-0000-000027150000}"/>
    <cellStyle name="Normal 2 3 2 2 2 2 2 2 3 3 3" xfId="26817" xr:uid="{00000000-0005-0000-0000-000028150000}"/>
    <cellStyle name="Normal 2 3 2 2 2 2 2 2 3 4" xfId="37028" xr:uid="{00000000-0005-0000-0000-000029150000}"/>
    <cellStyle name="Normal 2 3 2 2 2 2 2 2 3 5" xfId="21804" xr:uid="{00000000-0005-0000-0000-00002A150000}"/>
    <cellStyle name="Normal 2 3 2 2 2 2 2 2 4" xfId="13394" xr:uid="{00000000-0005-0000-0000-00002B150000}"/>
    <cellStyle name="Normal 2 3 2 2 2 2 2 2 4 2" xfId="43716" xr:uid="{00000000-0005-0000-0000-00002C150000}"/>
    <cellStyle name="Normal 2 3 2 2 2 2 2 2 4 3" xfId="28492" xr:uid="{00000000-0005-0000-0000-00002D150000}"/>
    <cellStyle name="Normal 2 3 2 2 2 2 2 2 5" xfId="8373" xr:uid="{00000000-0005-0000-0000-00002E150000}"/>
    <cellStyle name="Normal 2 3 2 2 2 2 2 2 5 2" xfId="38699" xr:uid="{00000000-0005-0000-0000-00002F150000}"/>
    <cellStyle name="Normal 2 3 2 2 2 2 2 2 5 3" xfId="23475" xr:uid="{00000000-0005-0000-0000-000030150000}"/>
    <cellStyle name="Normal 2 3 2 2 2 2 2 2 6" xfId="33687" xr:uid="{00000000-0005-0000-0000-000031150000}"/>
    <cellStyle name="Normal 2 3 2 2 2 2 2 2 7" xfId="18462" xr:uid="{00000000-0005-0000-0000-000032150000}"/>
    <cellStyle name="Normal 2 3 2 2 2 2 2 3" xfId="4155" xr:uid="{00000000-0005-0000-0000-000033150000}"/>
    <cellStyle name="Normal 2 3 2 2 2 2 2 3 2" xfId="14229" xr:uid="{00000000-0005-0000-0000-000034150000}"/>
    <cellStyle name="Normal 2 3 2 2 2 2 2 3 2 2" xfId="44551" xr:uid="{00000000-0005-0000-0000-000035150000}"/>
    <cellStyle name="Normal 2 3 2 2 2 2 2 3 2 3" xfId="29327" xr:uid="{00000000-0005-0000-0000-000036150000}"/>
    <cellStyle name="Normal 2 3 2 2 2 2 2 3 3" xfId="9209" xr:uid="{00000000-0005-0000-0000-000037150000}"/>
    <cellStyle name="Normal 2 3 2 2 2 2 2 3 3 2" xfId="39534" xr:uid="{00000000-0005-0000-0000-000038150000}"/>
    <cellStyle name="Normal 2 3 2 2 2 2 2 3 3 3" xfId="24310" xr:uid="{00000000-0005-0000-0000-000039150000}"/>
    <cellStyle name="Normal 2 3 2 2 2 2 2 3 4" xfId="34521" xr:uid="{00000000-0005-0000-0000-00003A150000}"/>
    <cellStyle name="Normal 2 3 2 2 2 2 2 3 5" xfId="19297" xr:uid="{00000000-0005-0000-0000-00003B150000}"/>
    <cellStyle name="Normal 2 3 2 2 2 2 2 4" xfId="5848" xr:uid="{00000000-0005-0000-0000-00003C150000}"/>
    <cellStyle name="Normal 2 3 2 2 2 2 2 4 2" xfId="15900" xr:uid="{00000000-0005-0000-0000-00003D150000}"/>
    <cellStyle name="Normal 2 3 2 2 2 2 2 4 2 2" xfId="46222" xr:uid="{00000000-0005-0000-0000-00003E150000}"/>
    <cellStyle name="Normal 2 3 2 2 2 2 2 4 2 3" xfId="30998" xr:uid="{00000000-0005-0000-0000-00003F150000}"/>
    <cellStyle name="Normal 2 3 2 2 2 2 2 4 3" xfId="10880" xr:uid="{00000000-0005-0000-0000-000040150000}"/>
    <cellStyle name="Normal 2 3 2 2 2 2 2 4 3 2" xfId="41205" xr:uid="{00000000-0005-0000-0000-000041150000}"/>
    <cellStyle name="Normal 2 3 2 2 2 2 2 4 3 3" xfId="25981" xr:uid="{00000000-0005-0000-0000-000042150000}"/>
    <cellStyle name="Normal 2 3 2 2 2 2 2 4 4" xfId="36192" xr:uid="{00000000-0005-0000-0000-000043150000}"/>
    <cellStyle name="Normal 2 3 2 2 2 2 2 4 5" xfId="20968" xr:uid="{00000000-0005-0000-0000-000044150000}"/>
    <cellStyle name="Normal 2 3 2 2 2 2 2 5" xfId="12558" xr:uid="{00000000-0005-0000-0000-000045150000}"/>
    <cellStyle name="Normal 2 3 2 2 2 2 2 5 2" xfId="42880" xr:uid="{00000000-0005-0000-0000-000046150000}"/>
    <cellStyle name="Normal 2 3 2 2 2 2 2 5 3" xfId="27656" xr:uid="{00000000-0005-0000-0000-000047150000}"/>
    <cellStyle name="Normal 2 3 2 2 2 2 2 6" xfId="7537" xr:uid="{00000000-0005-0000-0000-000048150000}"/>
    <cellStyle name="Normal 2 3 2 2 2 2 2 6 2" xfId="37863" xr:uid="{00000000-0005-0000-0000-000049150000}"/>
    <cellStyle name="Normal 2 3 2 2 2 2 2 6 3" xfId="22639" xr:uid="{00000000-0005-0000-0000-00004A150000}"/>
    <cellStyle name="Normal 2 3 2 2 2 2 2 7" xfId="32851" xr:uid="{00000000-0005-0000-0000-00004B150000}"/>
    <cellStyle name="Normal 2 3 2 2 2 2 2 8" xfId="17626" xr:uid="{00000000-0005-0000-0000-00004C150000}"/>
    <cellStyle name="Normal 2 3 2 2 2 2 3" xfId="2884" xr:uid="{00000000-0005-0000-0000-00004D150000}"/>
    <cellStyle name="Normal 2 3 2 2 2 2 3 2" xfId="4574" xr:uid="{00000000-0005-0000-0000-00004E150000}"/>
    <cellStyle name="Normal 2 3 2 2 2 2 3 2 2" xfId="14647" xr:uid="{00000000-0005-0000-0000-00004F150000}"/>
    <cellStyle name="Normal 2 3 2 2 2 2 3 2 2 2" xfId="44969" xr:uid="{00000000-0005-0000-0000-000050150000}"/>
    <cellStyle name="Normal 2 3 2 2 2 2 3 2 2 3" xfId="29745" xr:uid="{00000000-0005-0000-0000-000051150000}"/>
    <cellStyle name="Normal 2 3 2 2 2 2 3 2 3" xfId="9627" xr:uid="{00000000-0005-0000-0000-000052150000}"/>
    <cellStyle name="Normal 2 3 2 2 2 2 3 2 3 2" xfId="39952" xr:uid="{00000000-0005-0000-0000-000053150000}"/>
    <cellStyle name="Normal 2 3 2 2 2 2 3 2 3 3" xfId="24728" xr:uid="{00000000-0005-0000-0000-000054150000}"/>
    <cellStyle name="Normal 2 3 2 2 2 2 3 2 4" xfId="34939" xr:uid="{00000000-0005-0000-0000-000055150000}"/>
    <cellStyle name="Normal 2 3 2 2 2 2 3 2 5" xfId="19715" xr:uid="{00000000-0005-0000-0000-000056150000}"/>
    <cellStyle name="Normal 2 3 2 2 2 2 3 3" xfId="6266" xr:uid="{00000000-0005-0000-0000-000057150000}"/>
    <cellStyle name="Normal 2 3 2 2 2 2 3 3 2" xfId="16318" xr:uid="{00000000-0005-0000-0000-000058150000}"/>
    <cellStyle name="Normal 2 3 2 2 2 2 3 3 2 2" xfId="46640" xr:uid="{00000000-0005-0000-0000-000059150000}"/>
    <cellStyle name="Normal 2 3 2 2 2 2 3 3 2 3" xfId="31416" xr:uid="{00000000-0005-0000-0000-00005A150000}"/>
    <cellStyle name="Normal 2 3 2 2 2 2 3 3 3" xfId="11298" xr:uid="{00000000-0005-0000-0000-00005B150000}"/>
    <cellStyle name="Normal 2 3 2 2 2 2 3 3 3 2" xfId="41623" xr:uid="{00000000-0005-0000-0000-00005C150000}"/>
    <cellStyle name="Normal 2 3 2 2 2 2 3 3 3 3" xfId="26399" xr:uid="{00000000-0005-0000-0000-00005D150000}"/>
    <cellStyle name="Normal 2 3 2 2 2 2 3 3 4" xfId="36610" xr:uid="{00000000-0005-0000-0000-00005E150000}"/>
    <cellStyle name="Normal 2 3 2 2 2 2 3 3 5" xfId="21386" xr:uid="{00000000-0005-0000-0000-00005F150000}"/>
    <cellStyle name="Normal 2 3 2 2 2 2 3 4" xfId="12976" xr:uid="{00000000-0005-0000-0000-000060150000}"/>
    <cellStyle name="Normal 2 3 2 2 2 2 3 4 2" xfId="43298" xr:uid="{00000000-0005-0000-0000-000061150000}"/>
    <cellStyle name="Normal 2 3 2 2 2 2 3 4 3" xfId="28074" xr:uid="{00000000-0005-0000-0000-000062150000}"/>
    <cellStyle name="Normal 2 3 2 2 2 2 3 5" xfId="7955" xr:uid="{00000000-0005-0000-0000-000063150000}"/>
    <cellStyle name="Normal 2 3 2 2 2 2 3 5 2" xfId="38281" xr:uid="{00000000-0005-0000-0000-000064150000}"/>
    <cellStyle name="Normal 2 3 2 2 2 2 3 5 3" xfId="23057" xr:uid="{00000000-0005-0000-0000-000065150000}"/>
    <cellStyle name="Normal 2 3 2 2 2 2 3 6" xfId="33269" xr:uid="{00000000-0005-0000-0000-000066150000}"/>
    <cellStyle name="Normal 2 3 2 2 2 2 3 7" xfId="18044" xr:uid="{00000000-0005-0000-0000-000067150000}"/>
    <cellStyle name="Normal 2 3 2 2 2 2 4" xfId="3737" xr:uid="{00000000-0005-0000-0000-000068150000}"/>
    <cellStyle name="Normal 2 3 2 2 2 2 4 2" xfId="13811" xr:uid="{00000000-0005-0000-0000-000069150000}"/>
    <cellStyle name="Normal 2 3 2 2 2 2 4 2 2" xfId="44133" xr:uid="{00000000-0005-0000-0000-00006A150000}"/>
    <cellStyle name="Normal 2 3 2 2 2 2 4 2 3" xfId="28909" xr:uid="{00000000-0005-0000-0000-00006B150000}"/>
    <cellStyle name="Normal 2 3 2 2 2 2 4 3" xfId="8791" xr:uid="{00000000-0005-0000-0000-00006C150000}"/>
    <cellStyle name="Normal 2 3 2 2 2 2 4 3 2" xfId="39116" xr:uid="{00000000-0005-0000-0000-00006D150000}"/>
    <cellStyle name="Normal 2 3 2 2 2 2 4 3 3" xfId="23892" xr:uid="{00000000-0005-0000-0000-00006E150000}"/>
    <cellStyle name="Normal 2 3 2 2 2 2 4 4" xfId="34103" xr:uid="{00000000-0005-0000-0000-00006F150000}"/>
    <cellStyle name="Normal 2 3 2 2 2 2 4 5" xfId="18879" xr:uid="{00000000-0005-0000-0000-000070150000}"/>
    <cellStyle name="Normal 2 3 2 2 2 2 5" xfId="5430" xr:uid="{00000000-0005-0000-0000-000071150000}"/>
    <cellStyle name="Normal 2 3 2 2 2 2 5 2" xfId="15482" xr:uid="{00000000-0005-0000-0000-000072150000}"/>
    <cellStyle name="Normal 2 3 2 2 2 2 5 2 2" xfId="45804" xr:uid="{00000000-0005-0000-0000-000073150000}"/>
    <cellStyle name="Normal 2 3 2 2 2 2 5 2 3" xfId="30580" xr:uid="{00000000-0005-0000-0000-000074150000}"/>
    <cellStyle name="Normal 2 3 2 2 2 2 5 3" xfId="10462" xr:uid="{00000000-0005-0000-0000-000075150000}"/>
    <cellStyle name="Normal 2 3 2 2 2 2 5 3 2" xfId="40787" xr:uid="{00000000-0005-0000-0000-000076150000}"/>
    <cellStyle name="Normal 2 3 2 2 2 2 5 3 3" xfId="25563" xr:uid="{00000000-0005-0000-0000-000077150000}"/>
    <cellStyle name="Normal 2 3 2 2 2 2 5 4" xfId="35774" xr:uid="{00000000-0005-0000-0000-000078150000}"/>
    <cellStyle name="Normal 2 3 2 2 2 2 5 5" xfId="20550" xr:uid="{00000000-0005-0000-0000-000079150000}"/>
    <cellStyle name="Normal 2 3 2 2 2 2 6" xfId="12140" xr:uid="{00000000-0005-0000-0000-00007A150000}"/>
    <cellStyle name="Normal 2 3 2 2 2 2 6 2" xfId="42462" xr:uid="{00000000-0005-0000-0000-00007B150000}"/>
    <cellStyle name="Normal 2 3 2 2 2 2 6 3" xfId="27238" xr:uid="{00000000-0005-0000-0000-00007C150000}"/>
    <cellStyle name="Normal 2 3 2 2 2 2 7" xfId="7119" xr:uid="{00000000-0005-0000-0000-00007D150000}"/>
    <cellStyle name="Normal 2 3 2 2 2 2 7 2" xfId="37445" xr:uid="{00000000-0005-0000-0000-00007E150000}"/>
    <cellStyle name="Normal 2 3 2 2 2 2 7 3" xfId="22221" xr:uid="{00000000-0005-0000-0000-00007F150000}"/>
    <cellStyle name="Normal 2 3 2 2 2 2 8" xfId="32433" xr:uid="{00000000-0005-0000-0000-000080150000}"/>
    <cellStyle name="Normal 2 3 2 2 2 2 9" xfId="17208" xr:uid="{00000000-0005-0000-0000-000081150000}"/>
    <cellStyle name="Normal 2 3 2 2 2 3" xfId="2255" xr:uid="{00000000-0005-0000-0000-000082150000}"/>
    <cellStyle name="Normal 2 3 2 2 2 3 2" xfId="3094" xr:uid="{00000000-0005-0000-0000-000083150000}"/>
    <cellStyle name="Normal 2 3 2 2 2 3 2 2" xfId="4784" xr:uid="{00000000-0005-0000-0000-000084150000}"/>
    <cellStyle name="Normal 2 3 2 2 2 3 2 2 2" xfId="14857" xr:uid="{00000000-0005-0000-0000-000085150000}"/>
    <cellStyle name="Normal 2 3 2 2 2 3 2 2 2 2" xfId="45179" xr:uid="{00000000-0005-0000-0000-000086150000}"/>
    <cellStyle name="Normal 2 3 2 2 2 3 2 2 2 3" xfId="29955" xr:uid="{00000000-0005-0000-0000-000087150000}"/>
    <cellStyle name="Normal 2 3 2 2 2 3 2 2 3" xfId="9837" xr:uid="{00000000-0005-0000-0000-000088150000}"/>
    <cellStyle name="Normal 2 3 2 2 2 3 2 2 3 2" xfId="40162" xr:uid="{00000000-0005-0000-0000-000089150000}"/>
    <cellStyle name="Normal 2 3 2 2 2 3 2 2 3 3" xfId="24938" xr:uid="{00000000-0005-0000-0000-00008A150000}"/>
    <cellStyle name="Normal 2 3 2 2 2 3 2 2 4" xfId="35149" xr:uid="{00000000-0005-0000-0000-00008B150000}"/>
    <cellStyle name="Normal 2 3 2 2 2 3 2 2 5" xfId="19925" xr:uid="{00000000-0005-0000-0000-00008C150000}"/>
    <cellStyle name="Normal 2 3 2 2 2 3 2 3" xfId="6476" xr:uid="{00000000-0005-0000-0000-00008D150000}"/>
    <cellStyle name="Normal 2 3 2 2 2 3 2 3 2" xfId="16528" xr:uid="{00000000-0005-0000-0000-00008E150000}"/>
    <cellStyle name="Normal 2 3 2 2 2 3 2 3 2 2" xfId="46850" xr:uid="{00000000-0005-0000-0000-00008F150000}"/>
    <cellStyle name="Normal 2 3 2 2 2 3 2 3 2 3" xfId="31626" xr:uid="{00000000-0005-0000-0000-000090150000}"/>
    <cellStyle name="Normal 2 3 2 2 2 3 2 3 3" xfId="11508" xr:uid="{00000000-0005-0000-0000-000091150000}"/>
    <cellStyle name="Normal 2 3 2 2 2 3 2 3 3 2" xfId="41833" xr:uid="{00000000-0005-0000-0000-000092150000}"/>
    <cellStyle name="Normal 2 3 2 2 2 3 2 3 3 3" xfId="26609" xr:uid="{00000000-0005-0000-0000-000093150000}"/>
    <cellStyle name="Normal 2 3 2 2 2 3 2 3 4" xfId="36820" xr:uid="{00000000-0005-0000-0000-000094150000}"/>
    <cellStyle name="Normal 2 3 2 2 2 3 2 3 5" xfId="21596" xr:uid="{00000000-0005-0000-0000-000095150000}"/>
    <cellStyle name="Normal 2 3 2 2 2 3 2 4" xfId="13186" xr:uid="{00000000-0005-0000-0000-000096150000}"/>
    <cellStyle name="Normal 2 3 2 2 2 3 2 4 2" xfId="43508" xr:uid="{00000000-0005-0000-0000-000097150000}"/>
    <cellStyle name="Normal 2 3 2 2 2 3 2 4 3" xfId="28284" xr:uid="{00000000-0005-0000-0000-000098150000}"/>
    <cellStyle name="Normal 2 3 2 2 2 3 2 5" xfId="8165" xr:uid="{00000000-0005-0000-0000-000099150000}"/>
    <cellStyle name="Normal 2 3 2 2 2 3 2 5 2" xfId="38491" xr:uid="{00000000-0005-0000-0000-00009A150000}"/>
    <cellStyle name="Normal 2 3 2 2 2 3 2 5 3" xfId="23267" xr:uid="{00000000-0005-0000-0000-00009B150000}"/>
    <cellStyle name="Normal 2 3 2 2 2 3 2 6" xfId="33479" xr:uid="{00000000-0005-0000-0000-00009C150000}"/>
    <cellStyle name="Normal 2 3 2 2 2 3 2 7" xfId="18254" xr:uid="{00000000-0005-0000-0000-00009D150000}"/>
    <cellStyle name="Normal 2 3 2 2 2 3 3" xfId="3947" xr:uid="{00000000-0005-0000-0000-00009E150000}"/>
    <cellStyle name="Normal 2 3 2 2 2 3 3 2" xfId="14021" xr:uid="{00000000-0005-0000-0000-00009F150000}"/>
    <cellStyle name="Normal 2 3 2 2 2 3 3 2 2" xfId="44343" xr:uid="{00000000-0005-0000-0000-0000A0150000}"/>
    <cellStyle name="Normal 2 3 2 2 2 3 3 2 3" xfId="29119" xr:uid="{00000000-0005-0000-0000-0000A1150000}"/>
    <cellStyle name="Normal 2 3 2 2 2 3 3 3" xfId="9001" xr:uid="{00000000-0005-0000-0000-0000A2150000}"/>
    <cellStyle name="Normal 2 3 2 2 2 3 3 3 2" xfId="39326" xr:uid="{00000000-0005-0000-0000-0000A3150000}"/>
    <cellStyle name="Normal 2 3 2 2 2 3 3 3 3" xfId="24102" xr:uid="{00000000-0005-0000-0000-0000A4150000}"/>
    <cellStyle name="Normal 2 3 2 2 2 3 3 4" xfId="34313" xr:uid="{00000000-0005-0000-0000-0000A5150000}"/>
    <cellStyle name="Normal 2 3 2 2 2 3 3 5" xfId="19089" xr:uid="{00000000-0005-0000-0000-0000A6150000}"/>
    <cellStyle name="Normal 2 3 2 2 2 3 4" xfId="5640" xr:uid="{00000000-0005-0000-0000-0000A7150000}"/>
    <cellStyle name="Normal 2 3 2 2 2 3 4 2" xfId="15692" xr:uid="{00000000-0005-0000-0000-0000A8150000}"/>
    <cellStyle name="Normal 2 3 2 2 2 3 4 2 2" xfId="46014" xr:uid="{00000000-0005-0000-0000-0000A9150000}"/>
    <cellStyle name="Normal 2 3 2 2 2 3 4 2 3" xfId="30790" xr:uid="{00000000-0005-0000-0000-0000AA150000}"/>
    <cellStyle name="Normal 2 3 2 2 2 3 4 3" xfId="10672" xr:uid="{00000000-0005-0000-0000-0000AB150000}"/>
    <cellStyle name="Normal 2 3 2 2 2 3 4 3 2" xfId="40997" xr:uid="{00000000-0005-0000-0000-0000AC150000}"/>
    <cellStyle name="Normal 2 3 2 2 2 3 4 3 3" xfId="25773" xr:uid="{00000000-0005-0000-0000-0000AD150000}"/>
    <cellStyle name="Normal 2 3 2 2 2 3 4 4" xfId="35984" xr:uid="{00000000-0005-0000-0000-0000AE150000}"/>
    <cellStyle name="Normal 2 3 2 2 2 3 4 5" xfId="20760" xr:uid="{00000000-0005-0000-0000-0000AF150000}"/>
    <cellStyle name="Normal 2 3 2 2 2 3 5" xfId="12350" xr:uid="{00000000-0005-0000-0000-0000B0150000}"/>
    <cellStyle name="Normal 2 3 2 2 2 3 5 2" xfId="42672" xr:uid="{00000000-0005-0000-0000-0000B1150000}"/>
    <cellStyle name="Normal 2 3 2 2 2 3 5 3" xfId="27448" xr:uid="{00000000-0005-0000-0000-0000B2150000}"/>
    <cellStyle name="Normal 2 3 2 2 2 3 6" xfId="7329" xr:uid="{00000000-0005-0000-0000-0000B3150000}"/>
    <cellStyle name="Normal 2 3 2 2 2 3 6 2" xfId="37655" xr:uid="{00000000-0005-0000-0000-0000B4150000}"/>
    <cellStyle name="Normal 2 3 2 2 2 3 6 3" xfId="22431" xr:uid="{00000000-0005-0000-0000-0000B5150000}"/>
    <cellStyle name="Normal 2 3 2 2 2 3 7" xfId="32643" xr:uid="{00000000-0005-0000-0000-0000B6150000}"/>
    <cellStyle name="Normal 2 3 2 2 2 3 8" xfId="17418" xr:uid="{00000000-0005-0000-0000-0000B7150000}"/>
    <cellStyle name="Normal 2 3 2 2 2 4" xfId="2676" xr:uid="{00000000-0005-0000-0000-0000B8150000}"/>
    <cellStyle name="Normal 2 3 2 2 2 4 2" xfId="4366" xr:uid="{00000000-0005-0000-0000-0000B9150000}"/>
    <cellStyle name="Normal 2 3 2 2 2 4 2 2" xfId="14439" xr:uid="{00000000-0005-0000-0000-0000BA150000}"/>
    <cellStyle name="Normal 2 3 2 2 2 4 2 2 2" xfId="44761" xr:uid="{00000000-0005-0000-0000-0000BB150000}"/>
    <cellStyle name="Normal 2 3 2 2 2 4 2 2 3" xfId="29537" xr:uid="{00000000-0005-0000-0000-0000BC150000}"/>
    <cellStyle name="Normal 2 3 2 2 2 4 2 3" xfId="9419" xr:uid="{00000000-0005-0000-0000-0000BD150000}"/>
    <cellStyle name="Normal 2 3 2 2 2 4 2 3 2" xfId="39744" xr:uid="{00000000-0005-0000-0000-0000BE150000}"/>
    <cellStyle name="Normal 2 3 2 2 2 4 2 3 3" xfId="24520" xr:uid="{00000000-0005-0000-0000-0000BF150000}"/>
    <cellStyle name="Normal 2 3 2 2 2 4 2 4" xfId="34731" xr:uid="{00000000-0005-0000-0000-0000C0150000}"/>
    <cellStyle name="Normal 2 3 2 2 2 4 2 5" xfId="19507" xr:uid="{00000000-0005-0000-0000-0000C1150000}"/>
    <cellStyle name="Normal 2 3 2 2 2 4 3" xfId="6058" xr:uid="{00000000-0005-0000-0000-0000C2150000}"/>
    <cellStyle name="Normal 2 3 2 2 2 4 3 2" xfId="16110" xr:uid="{00000000-0005-0000-0000-0000C3150000}"/>
    <cellStyle name="Normal 2 3 2 2 2 4 3 2 2" xfId="46432" xr:uid="{00000000-0005-0000-0000-0000C4150000}"/>
    <cellStyle name="Normal 2 3 2 2 2 4 3 2 3" xfId="31208" xr:uid="{00000000-0005-0000-0000-0000C5150000}"/>
    <cellStyle name="Normal 2 3 2 2 2 4 3 3" xfId="11090" xr:uid="{00000000-0005-0000-0000-0000C6150000}"/>
    <cellStyle name="Normal 2 3 2 2 2 4 3 3 2" xfId="41415" xr:uid="{00000000-0005-0000-0000-0000C7150000}"/>
    <cellStyle name="Normal 2 3 2 2 2 4 3 3 3" xfId="26191" xr:uid="{00000000-0005-0000-0000-0000C8150000}"/>
    <cellStyle name="Normal 2 3 2 2 2 4 3 4" xfId="36402" xr:uid="{00000000-0005-0000-0000-0000C9150000}"/>
    <cellStyle name="Normal 2 3 2 2 2 4 3 5" xfId="21178" xr:uid="{00000000-0005-0000-0000-0000CA150000}"/>
    <cellStyle name="Normal 2 3 2 2 2 4 4" xfId="12768" xr:uid="{00000000-0005-0000-0000-0000CB150000}"/>
    <cellStyle name="Normal 2 3 2 2 2 4 4 2" xfId="43090" xr:uid="{00000000-0005-0000-0000-0000CC150000}"/>
    <cellStyle name="Normal 2 3 2 2 2 4 4 3" xfId="27866" xr:uid="{00000000-0005-0000-0000-0000CD150000}"/>
    <cellStyle name="Normal 2 3 2 2 2 4 5" xfId="7747" xr:uid="{00000000-0005-0000-0000-0000CE150000}"/>
    <cellStyle name="Normal 2 3 2 2 2 4 5 2" xfId="38073" xr:uid="{00000000-0005-0000-0000-0000CF150000}"/>
    <cellStyle name="Normal 2 3 2 2 2 4 5 3" xfId="22849" xr:uid="{00000000-0005-0000-0000-0000D0150000}"/>
    <cellStyle name="Normal 2 3 2 2 2 4 6" xfId="33061" xr:uid="{00000000-0005-0000-0000-0000D1150000}"/>
    <cellStyle name="Normal 2 3 2 2 2 4 7" xfId="17836" xr:uid="{00000000-0005-0000-0000-0000D2150000}"/>
    <cellStyle name="Normal 2 3 2 2 2 5" xfId="3529" xr:uid="{00000000-0005-0000-0000-0000D3150000}"/>
    <cellStyle name="Normal 2 3 2 2 2 5 2" xfId="13603" xr:uid="{00000000-0005-0000-0000-0000D4150000}"/>
    <cellStyle name="Normal 2 3 2 2 2 5 2 2" xfId="43925" xr:uid="{00000000-0005-0000-0000-0000D5150000}"/>
    <cellStyle name="Normal 2 3 2 2 2 5 2 3" xfId="28701" xr:uid="{00000000-0005-0000-0000-0000D6150000}"/>
    <cellStyle name="Normal 2 3 2 2 2 5 3" xfId="8583" xr:uid="{00000000-0005-0000-0000-0000D7150000}"/>
    <cellStyle name="Normal 2 3 2 2 2 5 3 2" xfId="38908" xr:uid="{00000000-0005-0000-0000-0000D8150000}"/>
    <cellStyle name="Normal 2 3 2 2 2 5 3 3" xfId="23684" xr:uid="{00000000-0005-0000-0000-0000D9150000}"/>
    <cellStyle name="Normal 2 3 2 2 2 5 4" xfId="33895" xr:uid="{00000000-0005-0000-0000-0000DA150000}"/>
    <cellStyle name="Normal 2 3 2 2 2 5 5" xfId="18671" xr:uid="{00000000-0005-0000-0000-0000DB150000}"/>
    <cellStyle name="Normal 2 3 2 2 2 6" xfId="5222" xr:uid="{00000000-0005-0000-0000-0000DC150000}"/>
    <cellStyle name="Normal 2 3 2 2 2 6 2" xfId="15274" xr:uid="{00000000-0005-0000-0000-0000DD150000}"/>
    <cellStyle name="Normal 2 3 2 2 2 6 2 2" xfId="45596" xr:uid="{00000000-0005-0000-0000-0000DE150000}"/>
    <cellStyle name="Normal 2 3 2 2 2 6 2 3" xfId="30372" xr:uid="{00000000-0005-0000-0000-0000DF150000}"/>
    <cellStyle name="Normal 2 3 2 2 2 6 3" xfId="10254" xr:uid="{00000000-0005-0000-0000-0000E0150000}"/>
    <cellStyle name="Normal 2 3 2 2 2 6 3 2" xfId="40579" xr:uid="{00000000-0005-0000-0000-0000E1150000}"/>
    <cellStyle name="Normal 2 3 2 2 2 6 3 3" xfId="25355" xr:uid="{00000000-0005-0000-0000-0000E2150000}"/>
    <cellStyle name="Normal 2 3 2 2 2 6 4" xfId="35566" xr:uid="{00000000-0005-0000-0000-0000E3150000}"/>
    <cellStyle name="Normal 2 3 2 2 2 6 5" xfId="20342" xr:uid="{00000000-0005-0000-0000-0000E4150000}"/>
    <cellStyle name="Normal 2 3 2 2 2 7" xfId="11932" xr:uid="{00000000-0005-0000-0000-0000E5150000}"/>
    <cellStyle name="Normal 2 3 2 2 2 7 2" xfId="42254" xr:uid="{00000000-0005-0000-0000-0000E6150000}"/>
    <cellStyle name="Normal 2 3 2 2 2 7 3" xfId="27030" xr:uid="{00000000-0005-0000-0000-0000E7150000}"/>
    <cellStyle name="Normal 2 3 2 2 2 8" xfId="6911" xr:uid="{00000000-0005-0000-0000-0000E8150000}"/>
    <cellStyle name="Normal 2 3 2 2 2 8 2" xfId="37237" xr:uid="{00000000-0005-0000-0000-0000E9150000}"/>
    <cellStyle name="Normal 2 3 2 2 2 8 3" xfId="22013" xr:uid="{00000000-0005-0000-0000-0000EA150000}"/>
    <cellStyle name="Normal 2 3 2 2 2 9" xfId="32225" xr:uid="{00000000-0005-0000-0000-0000EB150000}"/>
    <cellStyle name="Normal 2 3 2 2 3" xfId="1938" xr:uid="{00000000-0005-0000-0000-0000EC150000}"/>
    <cellStyle name="Normal 2 3 2 2 3 2" xfId="2359" xr:uid="{00000000-0005-0000-0000-0000ED150000}"/>
    <cellStyle name="Normal 2 3 2 2 3 2 2" xfId="3198" xr:uid="{00000000-0005-0000-0000-0000EE150000}"/>
    <cellStyle name="Normal 2 3 2 2 3 2 2 2" xfId="4888" xr:uid="{00000000-0005-0000-0000-0000EF150000}"/>
    <cellStyle name="Normal 2 3 2 2 3 2 2 2 2" xfId="14961" xr:uid="{00000000-0005-0000-0000-0000F0150000}"/>
    <cellStyle name="Normal 2 3 2 2 3 2 2 2 2 2" xfId="45283" xr:uid="{00000000-0005-0000-0000-0000F1150000}"/>
    <cellStyle name="Normal 2 3 2 2 3 2 2 2 2 3" xfId="30059" xr:uid="{00000000-0005-0000-0000-0000F2150000}"/>
    <cellStyle name="Normal 2 3 2 2 3 2 2 2 3" xfId="9941" xr:uid="{00000000-0005-0000-0000-0000F3150000}"/>
    <cellStyle name="Normal 2 3 2 2 3 2 2 2 3 2" xfId="40266" xr:uid="{00000000-0005-0000-0000-0000F4150000}"/>
    <cellStyle name="Normal 2 3 2 2 3 2 2 2 3 3" xfId="25042" xr:uid="{00000000-0005-0000-0000-0000F5150000}"/>
    <cellStyle name="Normal 2 3 2 2 3 2 2 2 4" xfId="35253" xr:uid="{00000000-0005-0000-0000-0000F6150000}"/>
    <cellStyle name="Normal 2 3 2 2 3 2 2 2 5" xfId="20029" xr:uid="{00000000-0005-0000-0000-0000F7150000}"/>
    <cellStyle name="Normal 2 3 2 2 3 2 2 3" xfId="6580" xr:uid="{00000000-0005-0000-0000-0000F8150000}"/>
    <cellStyle name="Normal 2 3 2 2 3 2 2 3 2" xfId="16632" xr:uid="{00000000-0005-0000-0000-0000F9150000}"/>
    <cellStyle name="Normal 2 3 2 2 3 2 2 3 2 2" xfId="46954" xr:uid="{00000000-0005-0000-0000-0000FA150000}"/>
    <cellStyle name="Normal 2 3 2 2 3 2 2 3 2 3" xfId="31730" xr:uid="{00000000-0005-0000-0000-0000FB150000}"/>
    <cellStyle name="Normal 2 3 2 2 3 2 2 3 3" xfId="11612" xr:uid="{00000000-0005-0000-0000-0000FC150000}"/>
    <cellStyle name="Normal 2 3 2 2 3 2 2 3 3 2" xfId="41937" xr:uid="{00000000-0005-0000-0000-0000FD150000}"/>
    <cellStyle name="Normal 2 3 2 2 3 2 2 3 3 3" xfId="26713" xr:uid="{00000000-0005-0000-0000-0000FE150000}"/>
    <cellStyle name="Normal 2 3 2 2 3 2 2 3 4" xfId="36924" xr:uid="{00000000-0005-0000-0000-0000FF150000}"/>
    <cellStyle name="Normal 2 3 2 2 3 2 2 3 5" xfId="21700" xr:uid="{00000000-0005-0000-0000-000000160000}"/>
    <cellStyle name="Normal 2 3 2 2 3 2 2 4" xfId="13290" xr:uid="{00000000-0005-0000-0000-000001160000}"/>
    <cellStyle name="Normal 2 3 2 2 3 2 2 4 2" xfId="43612" xr:uid="{00000000-0005-0000-0000-000002160000}"/>
    <cellStyle name="Normal 2 3 2 2 3 2 2 4 3" xfId="28388" xr:uid="{00000000-0005-0000-0000-000003160000}"/>
    <cellStyle name="Normal 2 3 2 2 3 2 2 5" xfId="8269" xr:uid="{00000000-0005-0000-0000-000004160000}"/>
    <cellStyle name="Normal 2 3 2 2 3 2 2 5 2" xfId="38595" xr:uid="{00000000-0005-0000-0000-000005160000}"/>
    <cellStyle name="Normal 2 3 2 2 3 2 2 5 3" xfId="23371" xr:uid="{00000000-0005-0000-0000-000006160000}"/>
    <cellStyle name="Normal 2 3 2 2 3 2 2 6" xfId="33583" xr:uid="{00000000-0005-0000-0000-000007160000}"/>
    <cellStyle name="Normal 2 3 2 2 3 2 2 7" xfId="18358" xr:uid="{00000000-0005-0000-0000-000008160000}"/>
    <cellStyle name="Normal 2 3 2 2 3 2 3" xfId="4051" xr:uid="{00000000-0005-0000-0000-000009160000}"/>
    <cellStyle name="Normal 2 3 2 2 3 2 3 2" xfId="14125" xr:uid="{00000000-0005-0000-0000-00000A160000}"/>
    <cellStyle name="Normal 2 3 2 2 3 2 3 2 2" xfId="44447" xr:uid="{00000000-0005-0000-0000-00000B160000}"/>
    <cellStyle name="Normal 2 3 2 2 3 2 3 2 3" xfId="29223" xr:uid="{00000000-0005-0000-0000-00000C160000}"/>
    <cellStyle name="Normal 2 3 2 2 3 2 3 3" xfId="9105" xr:uid="{00000000-0005-0000-0000-00000D160000}"/>
    <cellStyle name="Normal 2 3 2 2 3 2 3 3 2" xfId="39430" xr:uid="{00000000-0005-0000-0000-00000E160000}"/>
    <cellStyle name="Normal 2 3 2 2 3 2 3 3 3" xfId="24206" xr:uid="{00000000-0005-0000-0000-00000F160000}"/>
    <cellStyle name="Normal 2 3 2 2 3 2 3 4" xfId="34417" xr:uid="{00000000-0005-0000-0000-000010160000}"/>
    <cellStyle name="Normal 2 3 2 2 3 2 3 5" xfId="19193" xr:uid="{00000000-0005-0000-0000-000011160000}"/>
    <cellStyle name="Normal 2 3 2 2 3 2 4" xfId="5744" xr:uid="{00000000-0005-0000-0000-000012160000}"/>
    <cellStyle name="Normal 2 3 2 2 3 2 4 2" xfId="15796" xr:uid="{00000000-0005-0000-0000-000013160000}"/>
    <cellStyle name="Normal 2 3 2 2 3 2 4 2 2" xfId="46118" xr:uid="{00000000-0005-0000-0000-000014160000}"/>
    <cellStyle name="Normal 2 3 2 2 3 2 4 2 3" xfId="30894" xr:uid="{00000000-0005-0000-0000-000015160000}"/>
    <cellStyle name="Normal 2 3 2 2 3 2 4 3" xfId="10776" xr:uid="{00000000-0005-0000-0000-000016160000}"/>
    <cellStyle name="Normal 2 3 2 2 3 2 4 3 2" xfId="41101" xr:uid="{00000000-0005-0000-0000-000017160000}"/>
    <cellStyle name="Normal 2 3 2 2 3 2 4 3 3" xfId="25877" xr:uid="{00000000-0005-0000-0000-000018160000}"/>
    <cellStyle name="Normal 2 3 2 2 3 2 4 4" xfId="36088" xr:uid="{00000000-0005-0000-0000-000019160000}"/>
    <cellStyle name="Normal 2 3 2 2 3 2 4 5" xfId="20864" xr:uid="{00000000-0005-0000-0000-00001A160000}"/>
    <cellStyle name="Normal 2 3 2 2 3 2 5" xfId="12454" xr:uid="{00000000-0005-0000-0000-00001B160000}"/>
    <cellStyle name="Normal 2 3 2 2 3 2 5 2" xfId="42776" xr:uid="{00000000-0005-0000-0000-00001C160000}"/>
    <cellStyle name="Normal 2 3 2 2 3 2 5 3" xfId="27552" xr:uid="{00000000-0005-0000-0000-00001D160000}"/>
    <cellStyle name="Normal 2 3 2 2 3 2 6" xfId="7433" xr:uid="{00000000-0005-0000-0000-00001E160000}"/>
    <cellStyle name="Normal 2 3 2 2 3 2 6 2" xfId="37759" xr:uid="{00000000-0005-0000-0000-00001F160000}"/>
    <cellStyle name="Normal 2 3 2 2 3 2 6 3" xfId="22535" xr:uid="{00000000-0005-0000-0000-000020160000}"/>
    <cellStyle name="Normal 2 3 2 2 3 2 7" xfId="32747" xr:uid="{00000000-0005-0000-0000-000021160000}"/>
    <cellStyle name="Normal 2 3 2 2 3 2 8" xfId="17522" xr:uid="{00000000-0005-0000-0000-000022160000}"/>
    <cellStyle name="Normal 2 3 2 2 3 3" xfId="2780" xr:uid="{00000000-0005-0000-0000-000023160000}"/>
    <cellStyle name="Normal 2 3 2 2 3 3 2" xfId="4470" xr:uid="{00000000-0005-0000-0000-000024160000}"/>
    <cellStyle name="Normal 2 3 2 2 3 3 2 2" xfId="14543" xr:uid="{00000000-0005-0000-0000-000025160000}"/>
    <cellStyle name="Normal 2 3 2 2 3 3 2 2 2" xfId="44865" xr:uid="{00000000-0005-0000-0000-000026160000}"/>
    <cellStyle name="Normal 2 3 2 2 3 3 2 2 3" xfId="29641" xr:uid="{00000000-0005-0000-0000-000027160000}"/>
    <cellStyle name="Normal 2 3 2 2 3 3 2 3" xfId="9523" xr:uid="{00000000-0005-0000-0000-000028160000}"/>
    <cellStyle name="Normal 2 3 2 2 3 3 2 3 2" xfId="39848" xr:uid="{00000000-0005-0000-0000-000029160000}"/>
    <cellStyle name="Normal 2 3 2 2 3 3 2 3 3" xfId="24624" xr:uid="{00000000-0005-0000-0000-00002A160000}"/>
    <cellStyle name="Normal 2 3 2 2 3 3 2 4" xfId="34835" xr:uid="{00000000-0005-0000-0000-00002B160000}"/>
    <cellStyle name="Normal 2 3 2 2 3 3 2 5" xfId="19611" xr:uid="{00000000-0005-0000-0000-00002C160000}"/>
    <cellStyle name="Normal 2 3 2 2 3 3 3" xfId="6162" xr:uid="{00000000-0005-0000-0000-00002D160000}"/>
    <cellStyle name="Normal 2 3 2 2 3 3 3 2" xfId="16214" xr:uid="{00000000-0005-0000-0000-00002E160000}"/>
    <cellStyle name="Normal 2 3 2 2 3 3 3 2 2" xfId="46536" xr:uid="{00000000-0005-0000-0000-00002F160000}"/>
    <cellStyle name="Normal 2 3 2 2 3 3 3 2 3" xfId="31312" xr:uid="{00000000-0005-0000-0000-000030160000}"/>
    <cellStyle name="Normal 2 3 2 2 3 3 3 3" xfId="11194" xr:uid="{00000000-0005-0000-0000-000031160000}"/>
    <cellStyle name="Normal 2 3 2 2 3 3 3 3 2" xfId="41519" xr:uid="{00000000-0005-0000-0000-000032160000}"/>
    <cellStyle name="Normal 2 3 2 2 3 3 3 3 3" xfId="26295" xr:uid="{00000000-0005-0000-0000-000033160000}"/>
    <cellStyle name="Normal 2 3 2 2 3 3 3 4" xfId="36506" xr:uid="{00000000-0005-0000-0000-000034160000}"/>
    <cellStyle name="Normal 2 3 2 2 3 3 3 5" xfId="21282" xr:uid="{00000000-0005-0000-0000-000035160000}"/>
    <cellStyle name="Normal 2 3 2 2 3 3 4" xfId="12872" xr:uid="{00000000-0005-0000-0000-000036160000}"/>
    <cellStyle name="Normal 2 3 2 2 3 3 4 2" xfId="43194" xr:uid="{00000000-0005-0000-0000-000037160000}"/>
    <cellStyle name="Normal 2 3 2 2 3 3 4 3" xfId="27970" xr:uid="{00000000-0005-0000-0000-000038160000}"/>
    <cellStyle name="Normal 2 3 2 2 3 3 5" xfId="7851" xr:uid="{00000000-0005-0000-0000-000039160000}"/>
    <cellStyle name="Normal 2 3 2 2 3 3 5 2" xfId="38177" xr:uid="{00000000-0005-0000-0000-00003A160000}"/>
    <cellStyle name="Normal 2 3 2 2 3 3 5 3" xfId="22953" xr:uid="{00000000-0005-0000-0000-00003B160000}"/>
    <cellStyle name="Normal 2 3 2 2 3 3 6" xfId="33165" xr:uid="{00000000-0005-0000-0000-00003C160000}"/>
    <cellStyle name="Normal 2 3 2 2 3 3 7" xfId="17940" xr:uid="{00000000-0005-0000-0000-00003D160000}"/>
    <cellStyle name="Normal 2 3 2 2 3 4" xfId="3633" xr:uid="{00000000-0005-0000-0000-00003E160000}"/>
    <cellStyle name="Normal 2 3 2 2 3 4 2" xfId="13707" xr:uid="{00000000-0005-0000-0000-00003F160000}"/>
    <cellStyle name="Normal 2 3 2 2 3 4 2 2" xfId="44029" xr:uid="{00000000-0005-0000-0000-000040160000}"/>
    <cellStyle name="Normal 2 3 2 2 3 4 2 3" xfId="28805" xr:uid="{00000000-0005-0000-0000-000041160000}"/>
    <cellStyle name="Normal 2 3 2 2 3 4 3" xfId="8687" xr:uid="{00000000-0005-0000-0000-000042160000}"/>
    <cellStyle name="Normal 2 3 2 2 3 4 3 2" xfId="39012" xr:uid="{00000000-0005-0000-0000-000043160000}"/>
    <cellStyle name="Normal 2 3 2 2 3 4 3 3" xfId="23788" xr:uid="{00000000-0005-0000-0000-000044160000}"/>
    <cellStyle name="Normal 2 3 2 2 3 4 4" xfId="33999" xr:uid="{00000000-0005-0000-0000-000045160000}"/>
    <cellStyle name="Normal 2 3 2 2 3 4 5" xfId="18775" xr:uid="{00000000-0005-0000-0000-000046160000}"/>
    <cellStyle name="Normal 2 3 2 2 3 5" xfId="5326" xr:uid="{00000000-0005-0000-0000-000047160000}"/>
    <cellStyle name="Normal 2 3 2 2 3 5 2" xfId="15378" xr:uid="{00000000-0005-0000-0000-000048160000}"/>
    <cellStyle name="Normal 2 3 2 2 3 5 2 2" xfId="45700" xr:uid="{00000000-0005-0000-0000-000049160000}"/>
    <cellStyle name="Normal 2 3 2 2 3 5 2 3" xfId="30476" xr:uid="{00000000-0005-0000-0000-00004A160000}"/>
    <cellStyle name="Normal 2 3 2 2 3 5 3" xfId="10358" xr:uid="{00000000-0005-0000-0000-00004B160000}"/>
    <cellStyle name="Normal 2 3 2 2 3 5 3 2" xfId="40683" xr:uid="{00000000-0005-0000-0000-00004C160000}"/>
    <cellStyle name="Normal 2 3 2 2 3 5 3 3" xfId="25459" xr:uid="{00000000-0005-0000-0000-00004D160000}"/>
    <cellStyle name="Normal 2 3 2 2 3 5 4" xfId="35670" xr:uid="{00000000-0005-0000-0000-00004E160000}"/>
    <cellStyle name="Normal 2 3 2 2 3 5 5" xfId="20446" xr:uid="{00000000-0005-0000-0000-00004F160000}"/>
    <cellStyle name="Normal 2 3 2 2 3 6" xfId="12036" xr:uid="{00000000-0005-0000-0000-000050160000}"/>
    <cellStyle name="Normal 2 3 2 2 3 6 2" xfId="42358" xr:uid="{00000000-0005-0000-0000-000051160000}"/>
    <cellStyle name="Normal 2 3 2 2 3 6 3" xfId="27134" xr:uid="{00000000-0005-0000-0000-000052160000}"/>
    <cellStyle name="Normal 2 3 2 2 3 7" xfId="7015" xr:uid="{00000000-0005-0000-0000-000053160000}"/>
    <cellStyle name="Normal 2 3 2 2 3 7 2" xfId="37341" xr:uid="{00000000-0005-0000-0000-000054160000}"/>
    <cellStyle name="Normal 2 3 2 2 3 7 3" xfId="22117" xr:uid="{00000000-0005-0000-0000-000055160000}"/>
    <cellStyle name="Normal 2 3 2 2 3 8" xfId="32329" xr:uid="{00000000-0005-0000-0000-000056160000}"/>
    <cellStyle name="Normal 2 3 2 2 3 9" xfId="17104" xr:uid="{00000000-0005-0000-0000-000057160000}"/>
    <cellStyle name="Normal 2 3 2 2 4" xfId="2151" xr:uid="{00000000-0005-0000-0000-000058160000}"/>
    <cellStyle name="Normal 2 3 2 2 4 2" xfId="2990" xr:uid="{00000000-0005-0000-0000-000059160000}"/>
    <cellStyle name="Normal 2 3 2 2 4 2 2" xfId="4680" xr:uid="{00000000-0005-0000-0000-00005A160000}"/>
    <cellStyle name="Normal 2 3 2 2 4 2 2 2" xfId="14753" xr:uid="{00000000-0005-0000-0000-00005B160000}"/>
    <cellStyle name="Normal 2 3 2 2 4 2 2 2 2" xfId="45075" xr:uid="{00000000-0005-0000-0000-00005C160000}"/>
    <cellStyle name="Normal 2 3 2 2 4 2 2 2 3" xfId="29851" xr:uid="{00000000-0005-0000-0000-00005D160000}"/>
    <cellStyle name="Normal 2 3 2 2 4 2 2 3" xfId="9733" xr:uid="{00000000-0005-0000-0000-00005E160000}"/>
    <cellStyle name="Normal 2 3 2 2 4 2 2 3 2" xfId="40058" xr:uid="{00000000-0005-0000-0000-00005F160000}"/>
    <cellStyle name="Normal 2 3 2 2 4 2 2 3 3" xfId="24834" xr:uid="{00000000-0005-0000-0000-000060160000}"/>
    <cellStyle name="Normal 2 3 2 2 4 2 2 4" xfId="35045" xr:uid="{00000000-0005-0000-0000-000061160000}"/>
    <cellStyle name="Normal 2 3 2 2 4 2 2 5" xfId="19821" xr:uid="{00000000-0005-0000-0000-000062160000}"/>
    <cellStyle name="Normal 2 3 2 2 4 2 3" xfId="6372" xr:uid="{00000000-0005-0000-0000-000063160000}"/>
    <cellStyle name="Normal 2 3 2 2 4 2 3 2" xfId="16424" xr:uid="{00000000-0005-0000-0000-000064160000}"/>
    <cellStyle name="Normal 2 3 2 2 4 2 3 2 2" xfId="46746" xr:uid="{00000000-0005-0000-0000-000065160000}"/>
    <cellStyle name="Normal 2 3 2 2 4 2 3 2 3" xfId="31522" xr:uid="{00000000-0005-0000-0000-000066160000}"/>
    <cellStyle name="Normal 2 3 2 2 4 2 3 3" xfId="11404" xr:uid="{00000000-0005-0000-0000-000067160000}"/>
    <cellStyle name="Normal 2 3 2 2 4 2 3 3 2" xfId="41729" xr:uid="{00000000-0005-0000-0000-000068160000}"/>
    <cellStyle name="Normal 2 3 2 2 4 2 3 3 3" xfId="26505" xr:uid="{00000000-0005-0000-0000-000069160000}"/>
    <cellStyle name="Normal 2 3 2 2 4 2 3 4" xfId="36716" xr:uid="{00000000-0005-0000-0000-00006A160000}"/>
    <cellStyle name="Normal 2 3 2 2 4 2 3 5" xfId="21492" xr:uid="{00000000-0005-0000-0000-00006B160000}"/>
    <cellStyle name="Normal 2 3 2 2 4 2 4" xfId="13082" xr:uid="{00000000-0005-0000-0000-00006C160000}"/>
    <cellStyle name="Normal 2 3 2 2 4 2 4 2" xfId="43404" xr:uid="{00000000-0005-0000-0000-00006D160000}"/>
    <cellStyle name="Normal 2 3 2 2 4 2 4 3" xfId="28180" xr:uid="{00000000-0005-0000-0000-00006E160000}"/>
    <cellStyle name="Normal 2 3 2 2 4 2 5" xfId="8061" xr:uid="{00000000-0005-0000-0000-00006F160000}"/>
    <cellStyle name="Normal 2 3 2 2 4 2 5 2" xfId="38387" xr:uid="{00000000-0005-0000-0000-000070160000}"/>
    <cellStyle name="Normal 2 3 2 2 4 2 5 3" xfId="23163" xr:uid="{00000000-0005-0000-0000-000071160000}"/>
    <cellStyle name="Normal 2 3 2 2 4 2 6" xfId="33375" xr:uid="{00000000-0005-0000-0000-000072160000}"/>
    <cellStyle name="Normal 2 3 2 2 4 2 7" xfId="18150" xr:uid="{00000000-0005-0000-0000-000073160000}"/>
    <cellStyle name="Normal 2 3 2 2 4 3" xfId="3843" xr:uid="{00000000-0005-0000-0000-000074160000}"/>
    <cellStyle name="Normal 2 3 2 2 4 3 2" xfId="13917" xr:uid="{00000000-0005-0000-0000-000075160000}"/>
    <cellStyle name="Normal 2 3 2 2 4 3 2 2" xfId="44239" xr:uid="{00000000-0005-0000-0000-000076160000}"/>
    <cellStyle name="Normal 2 3 2 2 4 3 2 3" xfId="29015" xr:uid="{00000000-0005-0000-0000-000077160000}"/>
    <cellStyle name="Normal 2 3 2 2 4 3 3" xfId="8897" xr:uid="{00000000-0005-0000-0000-000078160000}"/>
    <cellStyle name="Normal 2 3 2 2 4 3 3 2" xfId="39222" xr:uid="{00000000-0005-0000-0000-000079160000}"/>
    <cellStyle name="Normal 2 3 2 2 4 3 3 3" xfId="23998" xr:uid="{00000000-0005-0000-0000-00007A160000}"/>
    <cellStyle name="Normal 2 3 2 2 4 3 4" xfId="34209" xr:uid="{00000000-0005-0000-0000-00007B160000}"/>
    <cellStyle name="Normal 2 3 2 2 4 3 5" xfId="18985" xr:uid="{00000000-0005-0000-0000-00007C160000}"/>
    <cellStyle name="Normal 2 3 2 2 4 4" xfId="5536" xr:uid="{00000000-0005-0000-0000-00007D160000}"/>
    <cellStyle name="Normal 2 3 2 2 4 4 2" xfId="15588" xr:uid="{00000000-0005-0000-0000-00007E160000}"/>
    <cellStyle name="Normal 2 3 2 2 4 4 2 2" xfId="45910" xr:uid="{00000000-0005-0000-0000-00007F160000}"/>
    <cellStyle name="Normal 2 3 2 2 4 4 2 3" xfId="30686" xr:uid="{00000000-0005-0000-0000-000080160000}"/>
    <cellStyle name="Normal 2 3 2 2 4 4 3" xfId="10568" xr:uid="{00000000-0005-0000-0000-000081160000}"/>
    <cellStyle name="Normal 2 3 2 2 4 4 3 2" xfId="40893" xr:uid="{00000000-0005-0000-0000-000082160000}"/>
    <cellStyle name="Normal 2 3 2 2 4 4 3 3" xfId="25669" xr:uid="{00000000-0005-0000-0000-000083160000}"/>
    <cellStyle name="Normal 2 3 2 2 4 4 4" xfId="35880" xr:uid="{00000000-0005-0000-0000-000084160000}"/>
    <cellStyle name="Normal 2 3 2 2 4 4 5" xfId="20656" xr:uid="{00000000-0005-0000-0000-000085160000}"/>
    <cellStyle name="Normal 2 3 2 2 4 5" xfId="12246" xr:uid="{00000000-0005-0000-0000-000086160000}"/>
    <cellStyle name="Normal 2 3 2 2 4 5 2" xfId="42568" xr:uid="{00000000-0005-0000-0000-000087160000}"/>
    <cellStyle name="Normal 2 3 2 2 4 5 3" xfId="27344" xr:uid="{00000000-0005-0000-0000-000088160000}"/>
    <cellStyle name="Normal 2 3 2 2 4 6" xfId="7225" xr:uid="{00000000-0005-0000-0000-000089160000}"/>
    <cellStyle name="Normal 2 3 2 2 4 6 2" xfId="37551" xr:uid="{00000000-0005-0000-0000-00008A160000}"/>
    <cellStyle name="Normal 2 3 2 2 4 6 3" xfId="22327" xr:uid="{00000000-0005-0000-0000-00008B160000}"/>
    <cellStyle name="Normal 2 3 2 2 4 7" xfId="32539" xr:uid="{00000000-0005-0000-0000-00008C160000}"/>
    <cellStyle name="Normal 2 3 2 2 4 8" xfId="17314" xr:uid="{00000000-0005-0000-0000-00008D160000}"/>
    <cellStyle name="Normal 2 3 2 2 5" xfId="2572" xr:uid="{00000000-0005-0000-0000-00008E160000}"/>
    <cellStyle name="Normal 2 3 2 2 5 2" xfId="4262" xr:uid="{00000000-0005-0000-0000-00008F160000}"/>
    <cellStyle name="Normal 2 3 2 2 5 2 2" xfId="14335" xr:uid="{00000000-0005-0000-0000-000090160000}"/>
    <cellStyle name="Normal 2 3 2 2 5 2 2 2" xfId="44657" xr:uid="{00000000-0005-0000-0000-000091160000}"/>
    <cellStyle name="Normal 2 3 2 2 5 2 2 3" xfId="29433" xr:uid="{00000000-0005-0000-0000-000092160000}"/>
    <cellStyle name="Normal 2 3 2 2 5 2 3" xfId="9315" xr:uid="{00000000-0005-0000-0000-000093160000}"/>
    <cellStyle name="Normal 2 3 2 2 5 2 3 2" xfId="39640" xr:uid="{00000000-0005-0000-0000-000094160000}"/>
    <cellStyle name="Normal 2 3 2 2 5 2 3 3" xfId="24416" xr:uid="{00000000-0005-0000-0000-000095160000}"/>
    <cellStyle name="Normal 2 3 2 2 5 2 4" xfId="34627" xr:uid="{00000000-0005-0000-0000-000096160000}"/>
    <cellStyle name="Normal 2 3 2 2 5 2 5" xfId="19403" xr:uid="{00000000-0005-0000-0000-000097160000}"/>
    <cellStyle name="Normal 2 3 2 2 5 3" xfId="5954" xr:uid="{00000000-0005-0000-0000-000098160000}"/>
    <cellStyle name="Normal 2 3 2 2 5 3 2" xfId="16006" xr:uid="{00000000-0005-0000-0000-000099160000}"/>
    <cellStyle name="Normal 2 3 2 2 5 3 2 2" xfId="46328" xr:uid="{00000000-0005-0000-0000-00009A160000}"/>
    <cellStyle name="Normal 2 3 2 2 5 3 2 3" xfId="31104" xr:uid="{00000000-0005-0000-0000-00009B160000}"/>
    <cellStyle name="Normal 2 3 2 2 5 3 3" xfId="10986" xr:uid="{00000000-0005-0000-0000-00009C160000}"/>
    <cellStyle name="Normal 2 3 2 2 5 3 3 2" xfId="41311" xr:uid="{00000000-0005-0000-0000-00009D160000}"/>
    <cellStyle name="Normal 2 3 2 2 5 3 3 3" xfId="26087" xr:uid="{00000000-0005-0000-0000-00009E160000}"/>
    <cellStyle name="Normal 2 3 2 2 5 3 4" xfId="36298" xr:uid="{00000000-0005-0000-0000-00009F160000}"/>
    <cellStyle name="Normal 2 3 2 2 5 3 5" xfId="21074" xr:uid="{00000000-0005-0000-0000-0000A0160000}"/>
    <cellStyle name="Normal 2 3 2 2 5 4" xfId="12664" xr:uid="{00000000-0005-0000-0000-0000A1160000}"/>
    <cellStyle name="Normal 2 3 2 2 5 4 2" xfId="42986" xr:uid="{00000000-0005-0000-0000-0000A2160000}"/>
    <cellStyle name="Normal 2 3 2 2 5 4 3" xfId="27762" xr:uid="{00000000-0005-0000-0000-0000A3160000}"/>
    <cellStyle name="Normal 2 3 2 2 5 5" xfId="7643" xr:uid="{00000000-0005-0000-0000-0000A4160000}"/>
    <cellStyle name="Normal 2 3 2 2 5 5 2" xfId="37969" xr:uid="{00000000-0005-0000-0000-0000A5160000}"/>
    <cellStyle name="Normal 2 3 2 2 5 5 3" xfId="22745" xr:uid="{00000000-0005-0000-0000-0000A6160000}"/>
    <cellStyle name="Normal 2 3 2 2 5 6" xfId="32957" xr:uid="{00000000-0005-0000-0000-0000A7160000}"/>
    <cellStyle name="Normal 2 3 2 2 5 7" xfId="17732" xr:uid="{00000000-0005-0000-0000-0000A8160000}"/>
    <cellStyle name="Normal 2 3 2 2 6" xfId="3425" xr:uid="{00000000-0005-0000-0000-0000A9160000}"/>
    <cellStyle name="Normal 2 3 2 2 6 2" xfId="13499" xr:uid="{00000000-0005-0000-0000-0000AA160000}"/>
    <cellStyle name="Normal 2 3 2 2 6 2 2" xfId="43821" xr:uid="{00000000-0005-0000-0000-0000AB160000}"/>
    <cellStyle name="Normal 2 3 2 2 6 2 3" xfId="28597" xr:uid="{00000000-0005-0000-0000-0000AC160000}"/>
    <cellStyle name="Normal 2 3 2 2 6 3" xfId="8479" xr:uid="{00000000-0005-0000-0000-0000AD160000}"/>
    <cellStyle name="Normal 2 3 2 2 6 3 2" xfId="38804" xr:uid="{00000000-0005-0000-0000-0000AE160000}"/>
    <cellStyle name="Normal 2 3 2 2 6 3 3" xfId="23580" xr:uid="{00000000-0005-0000-0000-0000AF160000}"/>
    <cellStyle name="Normal 2 3 2 2 6 4" xfId="33791" xr:uid="{00000000-0005-0000-0000-0000B0160000}"/>
    <cellStyle name="Normal 2 3 2 2 6 5" xfId="18567" xr:uid="{00000000-0005-0000-0000-0000B1160000}"/>
    <cellStyle name="Normal 2 3 2 2 7" xfId="5118" xr:uid="{00000000-0005-0000-0000-0000B2160000}"/>
    <cellStyle name="Normal 2 3 2 2 7 2" xfId="15170" xr:uid="{00000000-0005-0000-0000-0000B3160000}"/>
    <cellStyle name="Normal 2 3 2 2 7 2 2" xfId="45492" xr:uid="{00000000-0005-0000-0000-0000B4160000}"/>
    <cellStyle name="Normal 2 3 2 2 7 2 3" xfId="30268" xr:uid="{00000000-0005-0000-0000-0000B5160000}"/>
    <cellStyle name="Normal 2 3 2 2 7 3" xfId="10150" xr:uid="{00000000-0005-0000-0000-0000B6160000}"/>
    <cellStyle name="Normal 2 3 2 2 7 3 2" xfId="40475" xr:uid="{00000000-0005-0000-0000-0000B7160000}"/>
    <cellStyle name="Normal 2 3 2 2 7 3 3" xfId="25251" xr:uid="{00000000-0005-0000-0000-0000B8160000}"/>
    <cellStyle name="Normal 2 3 2 2 7 4" xfId="35462" xr:uid="{00000000-0005-0000-0000-0000B9160000}"/>
    <cellStyle name="Normal 2 3 2 2 7 5" xfId="20238" xr:uid="{00000000-0005-0000-0000-0000BA160000}"/>
    <cellStyle name="Normal 2 3 2 2 8" xfId="11828" xr:uid="{00000000-0005-0000-0000-0000BB160000}"/>
    <cellStyle name="Normal 2 3 2 2 8 2" xfId="42150" xr:uid="{00000000-0005-0000-0000-0000BC160000}"/>
    <cellStyle name="Normal 2 3 2 2 8 3" xfId="26926" xr:uid="{00000000-0005-0000-0000-0000BD160000}"/>
    <cellStyle name="Normal 2 3 2 2 9" xfId="6807" xr:uid="{00000000-0005-0000-0000-0000BE160000}"/>
    <cellStyle name="Normal 2 3 2 2 9 2" xfId="37133" xr:uid="{00000000-0005-0000-0000-0000BF160000}"/>
    <cellStyle name="Normal 2 3 2 2 9 3" xfId="21909" xr:uid="{00000000-0005-0000-0000-0000C0160000}"/>
    <cellStyle name="Normal 2 3 2 3" xfId="1771" xr:uid="{00000000-0005-0000-0000-0000C1160000}"/>
    <cellStyle name="Normal 2 3 2 3 10" xfId="16948" xr:uid="{00000000-0005-0000-0000-0000C2160000}"/>
    <cellStyle name="Normal 2 3 2 3 2" xfId="1990" xr:uid="{00000000-0005-0000-0000-0000C3160000}"/>
    <cellStyle name="Normal 2 3 2 3 2 2" xfId="2411" xr:uid="{00000000-0005-0000-0000-0000C4160000}"/>
    <cellStyle name="Normal 2 3 2 3 2 2 2" xfId="3250" xr:uid="{00000000-0005-0000-0000-0000C5160000}"/>
    <cellStyle name="Normal 2 3 2 3 2 2 2 2" xfId="4940" xr:uid="{00000000-0005-0000-0000-0000C6160000}"/>
    <cellStyle name="Normal 2 3 2 3 2 2 2 2 2" xfId="15013" xr:uid="{00000000-0005-0000-0000-0000C7160000}"/>
    <cellStyle name="Normal 2 3 2 3 2 2 2 2 2 2" xfId="45335" xr:uid="{00000000-0005-0000-0000-0000C8160000}"/>
    <cellStyle name="Normal 2 3 2 3 2 2 2 2 2 3" xfId="30111" xr:uid="{00000000-0005-0000-0000-0000C9160000}"/>
    <cellStyle name="Normal 2 3 2 3 2 2 2 2 3" xfId="9993" xr:uid="{00000000-0005-0000-0000-0000CA160000}"/>
    <cellStyle name="Normal 2 3 2 3 2 2 2 2 3 2" xfId="40318" xr:uid="{00000000-0005-0000-0000-0000CB160000}"/>
    <cellStyle name="Normal 2 3 2 3 2 2 2 2 3 3" xfId="25094" xr:uid="{00000000-0005-0000-0000-0000CC160000}"/>
    <cellStyle name="Normal 2 3 2 3 2 2 2 2 4" xfId="35305" xr:uid="{00000000-0005-0000-0000-0000CD160000}"/>
    <cellStyle name="Normal 2 3 2 3 2 2 2 2 5" xfId="20081" xr:uid="{00000000-0005-0000-0000-0000CE160000}"/>
    <cellStyle name="Normal 2 3 2 3 2 2 2 3" xfId="6632" xr:uid="{00000000-0005-0000-0000-0000CF160000}"/>
    <cellStyle name="Normal 2 3 2 3 2 2 2 3 2" xfId="16684" xr:uid="{00000000-0005-0000-0000-0000D0160000}"/>
    <cellStyle name="Normal 2 3 2 3 2 2 2 3 2 2" xfId="47006" xr:uid="{00000000-0005-0000-0000-0000D1160000}"/>
    <cellStyle name="Normal 2 3 2 3 2 2 2 3 2 3" xfId="31782" xr:uid="{00000000-0005-0000-0000-0000D2160000}"/>
    <cellStyle name="Normal 2 3 2 3 2 2 2 3 3" xfId="11664" xr:uid="{00000000-0005-0000-0000-0000D3160000}"/>
    <cellStyle name="Normal 2 3 2 3 2 2 2 3 3 2" xfId="41989" xr:uid="{00000000-0005-0000-0000-0000D4160000}"/>
    <cellStyle name="Normal 2 3 2 3 2 2 2 3 3 3" xfId="26765" xr:uid="{00000000-0005-0000-0000-0000D5160000}"/>
    <cellStyle name="Normal 2 3 2 3 2 2 2 3 4" xfId="36976" xr:uid="{00000000-0005-0000-0000-0000D6160000}"/>
    <cellStyle name="Normal 2 3 2 3 2 2 2 3 5" xfId="21752" xr:uid="{00000000-0005-0000-0000-0000D7160000}"/>
    <cellStyle name="Normal 2 3 2 3 2 2 2 4" xfId="13342" xr:uid="{00000000-0005-0000-0000-0000D8160000}"/>
    <cellStyle name="Normal 2 3 2 3 2 2 2 4 2" xfId="43664" xr:uid="{00000000-0005-0000-0000-0000D9160000}"/>
    <cellStyle name="Normal 2 3 2 3 2 2 2 4 3" xfId="28440" xr:uid="{00000000-0005-0000-0000-0000DA160000}"/>
    <cellStyle name="Normal 2 3 2 3 2 2 2 5" xfId="8321" xr:uid="{00000000-0005-0000-0000-0000DB160000}"/>
    <cellStyle name="Normal 2 3 2 3 2 2 2 5 2" xfId="38647" xr:uid="{00000000-0005-0000-0000-0000DC160000}"/>
    <cellStyle name="Normal 2 3 2 3 2 2 2 5 3" xfId="23423" xr:uid="{00000000-0005-0000-0000-0000DD160000}"/>
    <cellStyle name="Normal 2 3 2 3 2 2 2 6" xfId="33635" xr:uid="{00000000-0005-0000-0000-0000DE160000}"/>
    <cellStyle name="Normal 2 3 2 3 2 2 2 7" xfId="18410" xr:uid="{00000000-0005-0000-0000-0000DF160000}"/>
    <cellStyle name="Normal 2 3 2 3 2 2 3" xfId="4103" xr:uid="{00000000-0005-0000-0000-0000E0160000}"/>
    <cellStyle name="Normal 2 3 2 3 2 2 3 2" xfId="14177" xr:uid="{00000000-0005-0000-0000-0000E1160000}"/>
    <cellStyle name="Normal 2 3 2 3 2 2 3 2 2" xfId="44499" xr:uid="{00000000-0005-0000-0000-0000E2160000}"/>
    <cellStyle name="Normal 2 3 2 3 2 2 3 2 3" xfId="29275" xr:uid="{00000000-0005-0000-0000-0000E3160000}"/>
    <cellStyle name="Normal 2 3 2 3 2 2 3 3" xfId="9157" xr:uid="{00000000-0005-0000-0000-0000E4160000}"/>
    <cellStyle name="Normal 2 3 2 3 2 2 3 3 2" xfId="39482" xr:uid="{00000000-0005-0000-0000-0000E5160000}"/>
    <cellStyle name="Normal 2 3 2 3 2 2 3 3 3" xfId="24258" xr:uid="{00000000-0005-0000-0000-0000E6160000}"/>
    <cellStyle name="Normal 2 3 2 3 2 2 3 4" xfId="34469" xr:uid="{00000000-0005-0000-0000-0000E7160000}"/>
    <cellStyle name="Normal 2 3 2 3 2 2 3 5" xfId="19245" xr:uid="{00000000-0005-0000-0000-0000E8160000}"/>
    <cellStyle name="Normal 2 3 2 3 2 2 4" xfId="5796" xr:uid="{00000000-0005-0000-0000-0000E9160000}"/>
    <cellStyle name="Normal 2 3 2 3 2 2 4 2" xfId="15848" xr:uid="{00000000-0005-0000-0000-0000EA160000}"/>
    <cellStyle name="Normal 2 3 2 3 2 2 4 2 2" xfId="46170" xr:uid="{00000000-0005-0000-0000-0000EB160000}"/>
    <cellStyle name="Normal 2 3 2 3 2 2 4 2 3" xfId="30946" xr:uid="{00000000-0005-0000-0000-0000EC160000}"/>
    <cellStyle name="Normal 2 3 2 3 2 2 4 3" xfId="10828" xr:uid="{00000000-0005-0000-0000-0000ED160000}"/>
    <cellStyle name="Normal 2 3 2 3 2 2 4 3 2" xfId="41153" xr:uid="{00000000-0005-0000-0000-0000EE160000}"/>
    <cellStyle name="Normal 2 3 2 3 2 2 4 3 3" xfId="25929" xr:uid="{00000000-0005-0000-0000-0000EF160000}"/>
    <cellStyle name="Normal 2 3 2 3 2 2 4 4" xfId="36140" xr:uid="{00000000-0005-0000-0000-0000F0160000}"/>
    <cellStyle name="Normal 2 3 2 3 2 2 4 5" xfId="20916" xr:uid="{00000000-0005-0000-0000-0000F1160000}"/>
    <cellStyle name="Normal 2 3 2 3 2 2 5" xfId="12506" xr:uid="{00000000-0005-0000-0000-0000F2160000}"/>
    <cellStyle name="Normal 2 3 2 3 2 2 5 2" xfId="42828" xr:uid="{00000000-0005-0000-0000-0000F3160000}"/>
    <cellStyle name="Normal 2 3 2 3 2 2 5 3" xfId="27604" xr:uid="{00000000-0005-0000-0000-0000F4160000}"/>
    <cellStyle name="Normal 2 3 2 3 2 2 6" xfId="7485" xr:uid="{00000000-0005-0000-0000-0000F5160000}"/>
    <cellStyle name="Normal 2 3 2 3 2 2 6 2" xfId="37811" xr:uid="{00000000-0005-0000-0000-0000F6160000}"/>
    <cellStyle name="Normal 2 3 2 3 2 2 6 3" xfId="22587" xr:uid="{00000000-0005-0000-0000-0000F7160000}"/>
    <cellStyle name="Normal 2 3 2 3 2 2 7" xfId="32799" xr:uid="{00000000-0005-0000-0000-0000F8160000}"/>
    <cellStyle name="Normal 2 3 2 3 2 2 8" xfId="17574" xr:uid="{00000000-0005-0000-0000-0000F9160000}"/>
    <cellStyle name="Normal 2 3 2 3 2 3" xfId="2832" xr:uid="{00000000-0005-0000-0000-0000FA160000}"/>
    <cellStyle name="Normal 2 3 2 3 2 3 2" xfId="4522" xr:uid="{00000000-0005-0000-0000-0000FB160000}"/>
    <cellStyle name="Normal 2 3 2 3 2 3 2 2" xfId="14595" xr:uid="{00000000-0005-0000-0000-0000FC160000}"/>
    <cellStyle name="Normal 2 3 2 3 2 3 2 2 2" xfId="44917" xr:uid="{00000000-0005-0000-0000-0000FD160000}"/>
    <cellStyle name="Normal 2 3 2 3 2 3 2 2 3" xfId="29693" xr:uid="{00000000-0005-0000-0000-0000FE160000}"/>
    <cellStyle name="Normal 2 3 2 3 2 3 2 3" xfId="9575" xr:uid="{00000000-0005-0000-0000-0000FF160000}"/>
    <cellStyle name="Normal 2 3 2 3 2 3 2 3 2" xfId="39900" xr:uid="{00000000-0005-0000-0000-000000170000}"/>
    <cellStyle name="Normal 2 3 2 3 2 3 2 3 3" xfId="24676" xr:uid="{00000000-0005-0000-0000-000001170000}"/>
    <cellStyle name="Normal 2 3 2 3 2 3 2 4" xfId="34887" xr:uid="{00000000-0005-0000-0000-000002170000}"/>
    <cellStyle name="Normal 2 3 2 3 2 3 2 5" xfId="19663" xr:uid="{00000000-0005-0000-0000-000003170000}"/>
    <cellStyle name="Normal 2 3 2 3 2 3 3" xfId="6214" xr:uid="{00000000-0005-0000-0000-000004170000}"/>
    <cellStyle name="Normal 2 3 2 3 2 3 3 2" xfId="16266" xr:uid="{00000000-0005-0000-0000-000005170000}"/>
    <cellStyle name="Normal 2 3 2 3 2 3 3 2 2" xfId="46588" xr:uid="{00000000-0005-0000-0000-000006170000}"/>
    <cellStyle name="Normal 2 3 2 3 2 3 3 2 3" xfId="31364" xr:uid="{00000000-0005-0000-0000-000007170000}"/>
    <cellStyle name="Normal 2 3 2 3 2 3 3 3" xfId="11246" xr:uid="{00000000-0005-0000-0000-000008170000}"/>
    <cellStyle name="Normal 2 3 2 3 2 3 3 3 2" xfId="41571" xr:uid="{00000000-0005-0000-0000-000009170000}"/>
    <cellStyle name="Normal 2 3 2 3 2 3 3 3 3" xfId="26347" xr:uid="{00000000-0005-0000-0000-00000A170000}"/>
    <cellStyle name="Normal 2 3 2 3 2 3 3 4" xfId="36558" xr:uid="{00000000-0005-0000-0000-00000B170000}"/>
    <cellStyle name="Normal 2 3 2 3 2 3 3 5" xfId="21334" xr:uid="{00000000-0005-0000-0000-00000C170000}"/>
    <cellStyle name="Normal 2 3 2 3 2 3 4" xfId="12924" xr:uid="{00000000-0005-0000-0000-00000D170000}"/>
    <cellStyle name="Normal 2 3 2 3 2 3 4 2" xfId="43246" xr:uid="{00000000-0005-0000-0000-00000E170000}"/>
    <cellStyle name="Normal 2 3 2 3 2 3 4 3" xfId="28022" xr:uid="{00000000-0005-0000-0000-00000F170000}"/>
    <cellStyle name="Normal 2 3 2 3 2 3 5" xfId="7903" xr:uid="{00000000-0005-0000-0000-000010170000}"/>
    <cellStyle name="Normal 2 3 2 3 2 3 5 2" xfId="38229" xr:uid="{00000000-0005-0000-0000-000011170000}"/>
    <cellStyle name="Normal 2 3 2 3 2 3 5 3" xfId="23005" xr:uid="{00000000-0005-0000-0000-000012170000}"/>
    <cellStyle name="Normal 2 3 2 3 2 3 6" xfId="33217" xr:uid="{00000000-0005-0000-0000-000013170000}"/>
    <cellStyle name="Normal 2 3 2 3 2 3 7" xfId="17992" xr:uid="{00000000-0005-0000-0000-000014170000}"/>
    <cellStyle name="Normal 2 3 2 3 2 4" xfId="3685" xr:uid="{00000000-0005-0000-0000-000015170000}"/>
    <cellStyle name="Normal 2 3 2 3 2 4 2" xfId="13759" xr:uid="{00000000-0005-0000-0000-000016170000}"/>
    <cellStyle name="Normal 2 3 2 3 2 4 2 2" xfId="44081" xr:uid="{00000000-0005-0000-0000-000017170000}"/>
    <cellStyle name="Normal 2 3 2 3 2 4 2 3" xfId="28857" xr:uid="{00000000-0005-0000-0000-000018170000}"/>
    <cellStyle name="Normal 2 3 2 3 2 4 3" xfId="8739" xr:uid="{00000000-0005-0000-0000-000019170000}"/>
    <cellStyle name="Normal 2 3 2 3 2 4 3 2" xfId="39064" xr:uid="{00000000-0005-0000-0000-00001A170000}"/>
    <cellStyle name="Normal 2 3 2 3 2 4 3 3" xfId="23840" xr:uid="{00000000-0005-0000-0000-00001B170000}"/>
    <cellStyle name="Normal 2 3 2 3 2 4 4" xfId="34051" xr:uid="{00000000-0005-0000-0000-00001C170000}"/>
    <cellStyle name="Normal 2 3 2 3 2 4 5" xfId="18827" xr:uid="{00000000-0005-0000-0000-00001D170000}"/>
    <cellStyle name="Normal 2 3 2 3 2 5" xfId="5378" xr:uid="{00000000-0005-0000-0000-00001E170000}"/>
    <cellStyle name="Normal 2 3 2 3 2 5 2" xfId="15430" xr:uid="{00000000-0005-0000-0000-00001F170000}"/>
    <cellStyle name="Normal 2 3 2 3 2 5 2 2" xfId="45752" xr:uid="{00000000-0005-0000-0000-000020170000}"/>
    <cellStyle name="Normal 2 3 2 3 2 5 2 3" xfId="30528" xr:uid="{00000000-0005-0000-0000-000021170000}"/>
    <cellStyle name="Normal 2 3 2 3 2 5 3" xfId="10410" xr:uid="{00000000-0005-0000-0000-000022170000}"/>
    <cellStyle name="Normal 2 3 2 3 2 5 3 2" xfId="40735" xr:uid="{00000000-0005-0000-0000-000023170000}"/>
    <cellStyle name="Normal 2 3 2 3 2 5 3 3" xfId="25511" xr:uid="{00000000-0005-0000-0000-000024170000}"/>
    <cellStyle name="Normal 2 3 2 3 2 5 4" xfId="35722" xr:uid="{00000000-0005-0000-0000-000025170000}"/>
    <cellStyle name="Normal 2 3 2 3 2 5 5" xfId="20498" xr:uid="{00000000-0005-0000-0000-000026170000}"/>
    <cellStyle name="Normal 2 3 2 3 2 6" xfId="12088" xr:uid="{00000000-0005-0000-0000-000027170000}"/>
    <cellStyle name="Normal 2 3 2 3 2 6 2" xfId="42410" xr:uid="{00000000-0005-0000-0000-000028170000}"/>
    <cellStyle name="Normal 2 3 2 3 2 6 3" xfId="27186" xr:uid="{00000000-0005-0000-0000-000029170000}"/>
    <cellStyle name="Normal 2 3 2 3 2 7" xfId="7067" xr:uid="{00000000-0005-0000-0000-00002A170000}"/>
    <cellStyle name="Normal 2 3 2 3 2 7 2" xfId="37393" xr:uid="{00000000-0005-0000-0000-00002B170000}"/>
    <cellStyle name="Normal 2 3 2 3 2 7 3" xfId="22169" xr:uid="{00000000-0005-0000-0000-00002C170000}"/>
    <cellStyle name="Normal 2 3 2 3 2 8" xfId="32381" xr:uid="{00000000-0005-0000-0000-00002D170000}"/>
    <cellStyle name="Normal 2 3 2 3 2 9" xfId="17156" xr:uid="{00000000-0005-0000-0000-00002E170000}"/>
    <cellStyle name="Normal 2 3 2 3 3" xfId="2203" xr:uid="{00000000-0005-0000-0000-00002F170000}"/>
    <cellStyle name="Normal 2 3 2 3 3 2" xfId="3042" xr:uid="{00000000-0005-0000-0000-000030170000}"/>
    <cellStyle name="Normal 2 3 2 3 3 2 2" xfId="4732" xr:uid="{00000000-0005-0000-0000-000031170000}"/>
    <cellStyle name="Normal 2 3 2 3 3 2 2 2" xfId="14805" xr:uid="{00000000-0005-0000-0000-000032170000}"/>
    <cellStyle name="Normal 2 3 2 3 3 2 2 2 2" xfId="45127" xr:uid="{00000000-0005-0000-0000-000033170000}"/>
    <cellStyle name="Normal 2 3 2 3 3 2 2 2 3" xfId="29903" xr:uid="{00000000-0005-0000-0000-000034170000}"/>
    <cellStyle name="Normal 2 3 2 3 3 2 2 3" xfId="9785" xr:uid="{00000000-0005-0000-0000-000035170000}"/>
    <cellStyle name="Normal 2 3 2 3 3 2 2 3 2" xfId="40110" xr:uid="{00000000-0005-0000-0000-000036170000}"/>
    <cellStyle name="Normal 2 3 2 3 3 2 2 3 3" xfId="24886" xr:uid="{00000000-0005-0000-0000-000037170000}"/>
    <cellStyle name="Normal 2 3 2 3 3 2 2 4" xfId="35097" xr:uid="{00000000-0005-0000-0000-000038170000}"/>
    <cellStyle name="Normal 2 3 2 3 3 2 2 5" xfId="19873" xr:uid="{00000000-0005-0000-0000-000039170000}"/>
    <cellStyle name="Normal 2 3 2 3 3 2 3" xfId="6424" xr:uid="{00000000-0005-0000-0000-00003A170000}"/>
    <cellStyle name="Normal 2 3 2 3 3 2 3 2" xfId="16476" xr:uid="{00000000-0005-0000-0000-00003B170000}"/>
    <cellStyle name="Normal 2 3 2 3 3 2 3 2 2" xfId="46798" xr:uid="{00000000-0005-0000-0000-00003C170000}"/>
    <cellStyle name="Normal 2 3 2 3 3 2 3 2 3" xfId="31574" xr:uid="{00000000-0005-0000-0000-00003D170000}"/>
    <cellStyle name="Normal 2 3 2 3 3 2 3 3" xfId="11456" xr:uid="{00000000-0005-0000-0000-00003E170000}"/>
    <cellStyle name="Normal 2 3 2 3 3 2 3 3 2" xfId="41781" xr:uid="{00000000-0005-0000-0000-00003F170000}"/>
    <cellStyle name="Normal 2 3 2 3 3 2 3 3 3" xfId="26557" xr:uid="{00000000-0005-0000-0000-000040170000}"/>
    <cellStyle name="Normal 2 3 2 3 3 2 3 4" xfId="36768" xr:uid="{00000000-0005-0000-0000-000041170000}"/>
    <cellStyle name="Normal 2 3 2 3 3 2 3 5" xfId="21544" xr:uid="{00000000-0005-0000-0000-000042170000}"/>
    <cellStyle name="Normal 2 3 2 3 3 2 4" xfId="13134" xr:uid="{00000000-0005-0000-0000-000043170000}"/>
    <cellStyle name="Normal 2 3 2 3 3 2 4 2" xfId="43456" xr:uid="{00000000-0005-0000-0000-000044170000}"/>
    <cellStyle name="Normal 2 3 2 3 3 2 4 3" xfId="28232" xr:uid="{00000000-0005-0000-0000-000045170000}"/>
    <cellStyle name="Normal 2 3 2 3 3 2 5" xfId="8113" xr:uid="{00000000-0005-0000-0000-000046170000}"/>
    <cellStyle name="Normal 2 3 2 3 3 2 5 2" xfId="38439" xr:uid="{00000000-0005-0000-0000-000047170000}"/>
    <cellStyle name="Normal 2 3 2 3 3 2 5 3" xfId="23215" xr:uid="{00000000-0005-0000-0000-000048170000}"/>
    <cellStyle name="Normal 2 3 2 3 3 2 6" xfId="33427" xr:uid="{00000000-0005-0000-0000-000049170000}"/>
    <cellStyle name="Normal 2 3 2 3 3 2 7" xfId="18202" xr:uid="{00000000-0005-0000-0000-00004A170000}"/>
    <cellStyle name="Normal 2 3 2 3 3 3" xfId="3895" xr:uid="{00000000-0005-0000-0000-00004B170000}"/>
    <cellStyle name="Normal 2 3 2 3 3 3 2" xfId="13969" xr:uid="{00000000-0005-0000-0000-00004C170000}"/>
    <cellStyle name="Normal 2 3 2 3 3 3 2 2" xfId="44291" xr:uid="{00000000-0005-0000-0000-00004D170000}"/>
    <cellStyle name="Normal 2 3 2 3 3 3 2 3" xfId="29067" xr:uid="{00000000-0005-0000-0000-00004E170000}"/>
    <cellStyle name="Normal 2 3 2 3 3 3 3" xfId="8949" xr:uid="{00000000-0005-0000-0000-00004F170000}"/>
    <cellStyle name="Normal 2 3 2 3 3 3 3 2" xfId="39274" xr:uid="{00000000-0005-0000-0000-000050170000}"/>
    <cellStyle name="Normal 2 3 2 3 3 3 3 3" xfId="24050" xr:uid="{00000000-0005-0000-0000-000051170000}"/>
    <cellStyle name="Normal 2 3 2 3 3 3 4" xfId="34261" xr:uid="{00000000-0005-0000-0000-000052170000}"/>
    <cellStyle name="Normal 2 3 2 3 3 3 5" xfId="19037" xr:uid="{00000000-0005-0000-0000-000053170000}"/>
    <cellStyle name="Normal 2 3 2 3 3 4" xfId="5588" xr:uid="{00000000-0005-0000-0000-000054170000}"/>
    <cellStyle name="Normal 2 3 2 3 3 4 2" xfId="15640" xr:uid="{00000000-0005-0000-0000-000055170000}"/>
    <cellStyle name="Normal 2 3 2 3 3 4 2 2" xfId="45962" xr:uid="{00000000-0005-0000-0000-000056170000}"/>
    <cellStyle name="Normal 2 3 2 3 3 4 2 3" xfId="30738" xr:uid="{00000000-0005-0000-0000-000057170000}"/>
    <cellStyle name="Normal 2 3 2 3 3 4 3" xfId="10620" xr:uid="{00000000-0005-0000-0000-000058170000}"/>
    <cellStyle name="Normal 2 3 2 3 3 4 3 2" xfId="40945" xr:uid="{00000000-0005-0000-0000-000059170000}"/>
    <cellStyle name="Normal 2 3 2 3 3 4 3 3" xfId="25721" xr:uid="{00000000-0005-0000-0000-00005A170000}"/>
    <cellStyle name="Normal 2 3 2 3 3 4 4" xfId="35932" xr:uid="{00000000-0005-0000-0000-00005B170000}"/>
    <cellStyle name="Normal 2 3 2 3 3 4 5" xfId="20708" xr:uid="{00000000-0005-0000-0000-00005C170000}"/>
    <cellStyle name="Normal 2 3 2 3 3 5" xfId="12298" xr:uid="{00000000-0005-0000-0000-00005D170000}"/>
    <cellStyle name="Normal 2 3 2 3 3 5 2" xfId="42620" xr:uid="{00000000-0005-0000-0000-00005E170000}"/>
    <cellStyle name="Normal 2 3 2 3 3 5 3" xfId="27396" xr:uid="{00000000-0005-0000-0000-00005F170000}"/>
    <cellStyle name="Normal 2 3 2 3 3 6" xfId="7277" xr:uid="{00000000-0005-0000-0000-000060170000}"/>
    <cellStyle name="Normal 2 3 2 3 3 6 2" xfId="37603" xr:uid="{00000000-0005-0000-0000-000061170000}"/>
    <cellStyle name="Normal 2 3 2 3 3 6 3" xfId="22379" xr:uid="{00000000-0005-0000-0000-000062170000}"/>
    <cellStyle name="Normal 2 3 2 3 3 7" xfId="32591" xr:uid="{00000000-0005-0000-0000-000063170000}"/>
    <cellStyle name="Normal 2 3 2 3 3 8" xfId="17366" xr:uid="{00000000-0005-0000-0000-000064170000}"/>
    <cellStyle name="Normal 2 3 2 3 4" xfId="2624" xr:uid="{00000000-0005-0000-0000-000065170000}"/>
    <cellStyle name="Normal 2 3 2 3 4 2" xfId="4314" xr:uid="{00000000-0005-0000-0000-000066170000}"/>
    <cellStyle name="Normal 2 3 2 3 4 2 2" xfId="14387" xr:uid="{00000000-0005-0000-0000-000067170000}"/>
    <cellStyle name="Normal 2 3 2 3 4 2 2 2" xfId="44709" xr:uid="{00000000-0005-0000-0000-000068170000}"/>
    <cellStyle name="Normal 2 3 2 3 4 2 2 3" xfId="29485" xr:uid="{00000000-0005-0000-0000-000069170000}"/>
    <cellStyle name="Normal 2 3 2 3 4 2 3" xfId="9367" xr:uid="{00000000-0005-0000-0000-00006A170000}"/>
    <cellStyle name="Normal 2 3 2 3 4 2 3 2" xfId="39692" xr:uid="{00000000-0005-0000-0000-00006B170000}"/>
    <cellStyle name="Normal 2 3 2 3 4 2 3 3" xfId="24468" xr:uid="{00000000-0005-0000-0000-00006C170000}"/>
    <cellStyle name="Normal 2 3 2 3 4 2 4" xfId="34679" xr:uid="{00000000-0005-0000-0000-00006D170000}"/>
    <cellStyle name="Normal 2 3 2 3 4 2 5" xfId="19455" xr:uid="{00000000-0005-0000-0000-00006E170000}"/>
    <cellStyle name="Normal 2 3 2 3 4 3" xfId="6006" xr:uid="{00000000-0005-0000-0000-00006F170000}"/>
    <cellStyle name="Normal 2 3 2 3 4 3 2" xfId="16058" xr:uid="{00000000-0005-0000-0000-000070170000}"/>
    <cellStyle name="Normal 2 3 2 3 4 3 2 2" xfId="46380" xr:uid="{00000000-0005-0000-0000-000071170000}"/>
    <cellStyle name="Normal 2 3 2 3 4 3 2 3" xfId="31156" xr:uid="{00000000-0005-0000-0000-000072170000}"/>
    <cellStyle name="Normal 2 3 2 3 4 3 3" xfId="11038" xr:uid="{00000000-0005-0000-0000-000073170000}"/>
    <cellStyle name="Normal 2 3 2 3 4 3 3 2" xfId="41363" xr:uid="{00000000-0005-0000-0000-000074170000}"/>
    <cellStyle name="Normal 2 3 2 3 4 3 3 3" xfId="26139" xr:uid="{00000000-0005-0000-0000-000075170000}"/>
    <cellStyle name="Normal 2 3 2 3 4 3 4" xfId="36350" xr:uid="{00000000-0005-0000-0000-000076170000}"/>
    <cellStyle name="Normal 2 3 2 3 4 3 5" xfId="21126" xr:uid="{00000000-0005-0000-0000-000077170000}"/>
    <cellStyle name="Normal 2 3 2 3 4 4" xfId="12716" xr:uid="{00000000-0005-0000-0000-000078170000}"/>
    <cellStyle name="Normal 2 3 2 3 4 4 2" xfId="43038" xr:uid="{00000000-0005-0000-0000-000079170000}"/>
    <cellStyle name="Normal 2 3 2 3 4 4 3" xfId="27814" xr:uid="{00000000-0005-0000-0000-00007A170000}"/>
    <cellStyle name="Normal 2 3 2 3 4 5" xfId="7695" xr:uid="{00000000-0005-0000-0000-00007B170000}"/>
    <cellStyle name="Normal 2 3 2 3 4 5 2" xfId="38021" xr:uid="{00000000-0005-0000-0000-00007C170000}"/>
    <cellStyle name="Normal 2 3 2 3 4 5 3" xfId="22797" xr:uid="{00000000-0005-0000-0000-00007D170000}"/>
    <cellStyle name="Normal 2 3 2 3 4 6" xfId="33009" xr:uid="{00000000-0005-0000-0000-00007E170000}"/>
    <cellStyle name="Normal 2 3 2 3 4 7" xfId="17784" xr:uid="{00000000-0005-0000-0000-00007F170000}"/>
    <cellStyle name="Normal 2 3 2 3 5" xfId="3477" xr:uid="{00000000-0005-0000-0000-000080170000}"/>
    <cellStyle name="Normal 2 3 2 3 5 2" xfId="13551" xr:uid="{00000000-0005-0000-0000-000081170000}"/>
    <cellStyle name="Normal 2 3 2 3 5 2 2" xfId="43873" xr:uid="{00000000-0005-0000-0000-000082170000}"/>
    <cellStyle name="Normal 2 3 2 3 5 2 3" xfId="28649" xr:uid="{00000000-0005-0000-0000-000083170000}"/>
    <cellStyle name="Normal 2 3 2 3 5 3" xfId="8531" xr:uid="{00000000-0005-0000-0000-000084170000}"/>
    <cellStyle name="Normal 2 3 2 3 5 3 2" xfId="38856" xr:uid="{00000000-0005-0000-0000-000085170000}"/>
    <cellStyle name="Normal 2 3 2 3 5 3 3" xfId="23632" xr:uid="{00000000-0005-0000-0000-000086170000}"/>
    <cellStyle name="Normal 2 3 2 3 5 4" xfId="33843" xr:uid="{00000000-0005-0000-0000-000087170000}"/>
    <cellStyle name="Normal 2 3 2 3 5 5" xfId="18619" xr:uid="{00000000-0005-0000-0000-000088170000}"/>
    <cellStyle name="Normal 2 3 2 3 6" xfId="5170" xr:uid="{00000000-0005-0000-0000-000089170000}"/>
    <cellStyle name="Normal 2 3 2 3 6 2" xfId="15222" xr:uid="{00000000-0005-0000-0000-00008A170000}"/>
    <cellStyle name="Normal 2 3 2 3 6 2 2" xfId="45544" xr:uid="{00000000-0005-0000-0000-00008B170000}"/>
    <cellStyle name="Normal 2 3 2 3 6 2 3" xfId="30320" xr:uid="{00000000-0005-0000-0000-00008C170000}"/>
    <cellStyle name="Normal 2 3 2 3 6 3" xfId="10202" xr:uid="{00000000-0005-0000-0000-00008D170000}"/>
    <cellStyle name="Normal 2 3 2 3 6 3 2" xfId="40527" xr:uid="{00000000-0005-0000-0000-00008E170000}"/>
    <cellStyle name="Normal 2 3 2 3 6 3 3" xfId="25303" xr:uid="{00000000-0005-0000-0000-00008F170000}"/>
    <cellStyle name="Normal 2 3 2 3 6 4" xfId="35514" xr:uid="{00000000-0005-0000-0000-000090170000}"/>
    <cellStyle name="Normal 2 3 2 3 6 5" xfId="20290" xr:uid="{00000000-0005-0000-0000-000091170000}"/>
    <cellStyle name="Normal 2 3 2 3 7" xfId="11880" xr:uid="{00000000-0005-0000-0000-000092170000}"/>
    <cellStyle name="Normal 2 3 2 3 7 2" xfId="42202" xr:uid="{00000000-0005-0000-0000-000093170000}"/>
    <cellStyle name="Normal 2 3 2 3 7 3" xfId="26978" xr:uid="{00000000-0005-0000-0000-000094170000}"/>
    <cellStyle name="Normal 2 3 2 3 8" xfId="6859" xr:uid="{00000000-0005-0000-0000-000095170000}"/>
    <cellStyle name="Normal 2 3 2 3 8 2" xfId="37185" xr:uid="{00000000-0005-0000-0000-000096170000}"/>
    <cellStyle name="Normal 2 3 2 3 8 3" xfId="21961" xr:uid="{00000000-0005-0000-0000-000097170000}"/>
    <cellStyle name="Normal 2 3 2 3 9" xfId="32174" xr:uid="{00000000-0005-0000-0000-000098170000}"/>
    <cellStyle name="Normal 2 3 2 4" xfId="1884" xr:uid="{00000000-0005-0000-0000-000099170000}"/>
    <cellStyle name="Normal 2 3 2 4 2" xfId="2307" xr:uid="{00000000-0005-0000-0000-00009A170000}"/>
    <cellStyle name="Normal 2 3 2 4 2 2" xfId="3146" xr:uid="{00000000-0005-0000-0000-00009B170000}"/>
    <cellStyle name="Normal 2 3 2 4 2 2 2" xfId="4836" xr:uid="{00000000-0005-0000-0000-00009C170000}"/>
    <cellStyle name="Normal 2 3 2 4 2 2 2 2" xfId="14909" xr:uid="{00000000-0005-0000-0000-00009D170000}"/>
    <cellStyle name="Normal 2 3 2 4 2 2 2 2 2" xfId="45231" xr:uid="{00000000-0005-0000-0000-00009E170000}"/>
    <cellStyle name="Normal 2 3 2 4 2 2 2 2 3" xfId="30007" xr:uid="{00000000-0005-0000-0000-00009F170000}"/>
    <cellStyle name="Normal 2 3 2 4 2 2 2 3" xfId="9889" xr:uid="{00000000-0005-0000-0000-0000A0170000}"/>
    <cellStyle name="Normal 2 3 2 4 2 2 2 3 2" xfId="40214" xr:uid="{00000000-0005-0000-0000-0000A1170000}"/>
    <cellStyle name="Normal 2 3 2 4 2 2 2 3 3" xfId="24990" xr:uid="{00000000-0005-0000-0000-0000A2170000}"/>
    <cellStyle name="Normal 2 3 2 4 2 2 2 4" xfId="35201" xr:uid="{00000000-0005-0000-0000-0000A3170000}"/>
    <cellStyle name="Normal 2 3 2 4 2 2 2 5" xfId="19977" xr:uid="{00000000-0005-0000-0000-0000A4170000}"/>
    <cellStyle name="Normal 2 3 2 4 2 2 3" xfId="6528" xr:uid="{00000000-0005-0000-0000-0000A5170000}"/>
    <cellStyle name="Normal 2 3 2 4 2 2 3 2" xfId="16580" xr:uid="{00000000-0005-0000-0000-0000A6170000}"/>
    <cellStyle name="Normal 2 3 2 4 2 2 3 2 2" xfId="46902" xr:uid="{00000000-0005-0000-0000-0000A7170000}"/>
    <cellStyle name="Normal 2 3 2 4 2 2 3 2 3" xfId="31678" xr:uid="{00000000-0005-0000-0000-0000A8170000}"/>
    <cellStyle name="Normal 2 3 2 4 2 2 3 3" xfId="11560" xr:uid="{00000000-0005-0000-0000-0000A9170000}"/>
    <cellStyle name="Normal 2 3 2 4 2 2 3 3 2" xfId="41885" xr:uid="{00000000-0005-0000-0000-0000AA170000}"/>
    <cellStyle name="Normal 2 3 2 4 2 2 3 3 3" xfId="26661" xr:uid="{00000000-0005-0000-0000-0000AB170000}"/>
    <cellStyle name="Normal 2 3 2 4 2 2 3 4" xfId="36872" xr:uid="{00000000-0005-0000-0000-0000AC170000}"/>
    <cellStyle name="Normal 2 3 2 4 2 2 3 5" xfId="21648" xr:uid="{00000000-0005-0000-0000-0000AD170000}"/>
    <cellStyle name="Normal 2 3 2 4 2 2 4" xfId="13238" xr:uid="{00000000-0005-0000-0000-0000AE170000}"/>
    <cellStyle name="Normal 2 3 2 4 2 2 4 2" xfId="43560" xr:uid="{00000000-0005-0000-0000-0000AF170000}"/>
    <cellStyle name="Normal 2 3 2 4 2 2 4 3" xfId="28336" xr:uid="{00000000-0005-0000-0000-0000B0170000}"/>
    <cellStyle name="Normal 2 3 2 4 2 2 5" xfId="8217" xr:uid="{00000000-0005-0000-0000-0000B1170000}"/>
    <cellStyle name="Normal 2 3 2 4 2 2 5 2" xfId="38543" xr:uid="{00000000-0005-0000-0000-0000B2170000}"/>
    <cellStyle name="Normal 2 3 2 4 2 2 5 3" xfId="23319" xr:uid="{00000000-0005-0000-0000-0000B3170000}"/>
    <cellStyle name="Normal 2 3 2 4 2 2 6" xfId="33531" xr:uid="{00000000-0005-0000-0000-0000B4170000}"/>
    <cellStyle name="Normal 2 3 2 4 2 2 7" xfId="18306" xr:uid="{00000000-0005-0000-0000-0000B5170000}"/>
    <cellStyle name="Normal 2 3 2 4 2 3" xfId="3999" xr:uid="{00000000-0005-0000-0000-0000B6170000}"/>
    <cellStyle name="Normal 2 3 2 4 2 3 2" xfId="14073" xr:uid="{00000000-0005-0000-0000-0000B7170000}"/>
    <cellStyle name="Normal 2 3 2 4 2 3 2 2" xfId="44395" xr:uid="{00000000-0005-0000-0000-0000B8170000}"/>
    <cellStyle name="Normal 2 3 2 4 2 3 2 3" xfId="29171" xr:uid="{00000000-0005-0000-0000-0000B9170000}"/>
    <cellStyle name="Normal 2 3 2 4 2 3 3" xfId="9053" xr:uid="{00000000-0005-0000-0000-0000BA170000}"/>
    <cellStyle name="Normal 2 3 2 4 2 3 3 2" xfId="39378" xr:uid="{00000000-0005-0000-0000-0000BB170000}"/>
    <cellStyle name="Normal 2 3 2 4 2 3 3 3" xfId="24154" xr:uid="{00000000-0005-0000-0000-0000BC170000}"/>
    <cellStyle name="Normal 2 3 2 4 2 3 4" xfId="34365" xr:uid="{00000000-0005-0000-0000-0000BD170000}"/>
    <cellStyle name="Normal 2 3 2 4 2 3 5" xfId="19141" xr:uid="{00000000-0005-0000-0000-0000BE170000}"/>
    <cellStyle name="Normal 2 3 2 4 2 4" xfId="5692" xr:uid="{00000000-0005-0000-0000-0000BF170000}"/>
    <cellStyle name="Normal 2 3 2 4 2 4 2" xfId="15744" xr:uid="{00000000-0005-0000-0000-0000C0170000}"/>
    <cellStyle name="Normal 2 3 2 4 2 4 2 2" xfId="46066" xr:uid="{00000000-0005-0000-0000-0000C1170000}"/>
    <cellStyle name="Normal 2 3 2 4 2 4 2 3" xfId="30842" xr:uid="{00000000-0005-0000-0000-0000C2170000}"/>
    <cellStyle name="Normal 2 3 2 4 2 4 3" xfId="10724" xr:uid="{00000000-0005-0000-0000-0000C3170000}"/>
    <cellStyle name="Normal 2 3 2 4 2 4 3 2" xfId="41049" xr:uid="{00000000-0005-0000-0000-0000C4170000}"/>
    <cellStyle name="Normal 2 3 2 4 2 4 3 3" xfId="25825" xr:uid="{00000000-0005-0000-0000-0000C5170000}"/>
    <cellStyle name="Normal 2 3 2 4 2 4 4" xfId="36036" xr:uid="{00000000-0005-0000-0000-0000C6170000}"/>
    <cellStyle name="Normal 2 3 2 4 2 4 5" xfId="20812" xr:uid="{00000000-0005-0000-0000-0000C7170000}"/>
    <cellStyle name="Normal 2 3 2 4 2 5" xfId="12402" xr:uid="{00000000-0005-0000-0000-0000C8170000}"/>
    <cellStyle name="Normal 2 3 2 4 2 5 2" xfId="42724" xr:uid="{00000000-0005-0000-0000-0000C9170000}"/>
    <cellStyle name="Normal 2 3 2 4 2 5 3" xfId="27500" xr:uid="{00000000-0005-0000-0000-0000CA170000}"/>
    <cellStyle name="Normal 2 3 2 4 2 6" xfId="7381" xr:uid="{00000000-0005-0000-0000-0000CB170000}"/>
    <cellStyle name="Normal 2 3 2 4 2 6 2" xfId="37707" xr:uid="{00000000-0005-0000-0000-0000CC170000}"/>
    <cellStyle name="Normal 2 3 2 4 2 6 3" xfId="22483" xr:uid="{00000000-0005-0000-0000-0000CD170000}"/>
    <cellStyle name="Normal 2 3 2 4 2 7" xfId="32695" xr:uid="{00000000-0005-0000-0000-0000CE170000}"/>
    <cellStyle name="Normal 2 3 2 4 2 8" xfId="17470" xr:uid="{00000000-0005-0000-0000-0000CF170000}"/>
    <cellStyle name="Normal 2 3 2 4 3" xfId="2728" xr:uid="{00000000-0005-0000-0000-0000D0170000}"/>
    <cellStyle name="Normal 2 3 2 4 3 2" xfId="4418" xr:uid="{00000000-0005-0000-0000-0000D1170000}"/>
    <cellStyle name="Normal 2 3 2 4 3 2 2" xfId="14491" xr:uid="{00000000-0005-0000-0000-0000D2170000}"/>
    <cellStyle name="Normal 2 3 2 4 3 2 2 2" xfId="44813" xr:uid="{00000000-0005-0000-0000-0000D3170000}"/>
    <cellStyle name="Normal 2 3 2 4 3 2 2 3" xfId="29589" xr:uid="{00000000-0005-0000-0000-0000D4170000}"/>
    <cellStyle name="Normal 2 3 2 4 3 2 3" xfId="9471" xr:uid="{00000000-0005-0000-0000-0000D5170000}"/>
    <cellStyle name="Normal 2 3 2 4 3 2 3 2" xfId="39796" xr:uid="{00000000-0005-0000-0000-0000D6170000}"/>
    <cellStyle name="Normal 2 3 2 4 3 2 3 3" xfId="24572" xr:uid="{00000000-0005-0000-0000-0000D7170000}"/>
    <cellStyle name="Normal 2 3 2 4 3 2 4" xfId="34783" xr:uid="{00000000-0005-0000-0000-0000D8170000}"/>
    <cellStyle name="Normal 2 3 2 4 3 2 5" xfId="19559" xr:uid="{00000000-0005-0000-0000-0000D9170000}"/>
    <cellStyle name="Normal 2 3 2 4 3 3" xfId="6110" xr:uid="{00000000-0005-0000-0000-0000DA170000}"/>
    <cellStyle name="Normal 2 3 2 4 3 3 2" xfId="16162" xr:uid="{00000000-0005-0000-0000-0000DB170000}"/>
    <cellStyle name="Normal 2 3 2 4 3 3 2 2" xfId="46484" xr:uid="{00000000-0005-0000-0000-0000DC170000}"/>
    <cellStyle name="Normal 2 3 2 4 3 3 2 3" xfId="31260" xr:uid="{00000000-0005-0000-0000-0000DD170000}"/>
    <cellStyle name="Normal 2 3 2 4 3 3 3" xfId="11142" xr:uid="{00000000-0005-0000-0000-0000DE170000}"/>
    <cellStyle name="Normal 2 3 2 4 3 3 3 2" xfId="41467" xr:uid="{00000000-0005-0000-0000-0000DF170000}"/>
    <cellStyle name="Normal 2 3 2 4 3 3 3 3" xfId="26243" xr:uid="{00000000-0005-0000-0000-0000E0170000}"/>
    <cellStyle name="Normal 2 3 2 4 3 3 4" xfId="36454" xr:uid="{00000000-0005-0000-0000-0000E1170000}"/>
    <cellStyle name="Normal 2 3 2 4 3 3 5" xfId="21230" xr:uid="{00000000-0005-0000-0000-0000E2170000}"/>
    <cellStyle name="Normal 2 3 2 4 3 4" xfId="12820" xr:uid="{00000000-0005-0000-0000-0000E3170000}"/>
    <cellStyle name="Normal 2 3 2 4 3 4 2" xfId="43142" xr:uid="{00000000-0005-0000-0000-0000E4170000}"/>
    <cellStyle name="Normal 2 3 2 4 3 4 3" xfId="27918" xr:uid="{00000000-0005-0000-0000-0000E5170000}"/>
    <cellStyle name="Normal 2 3 2 4 3 5" xfId="7799" xr:uid="{00000000-0005-0000-0000-0000E6170000}"/>
    <cellStyle name="Normal 2 3 2 4 3 5 2" xfId="38125" xr:uid="{00000000-0005-0000-0000-0000E7170000}"/>
    <cellStyle name="Normal 2 3 2 4 3 5 3" xfId="22901" xr:uid="{00000000-0005-0000-0000-0000E8170000}"/>
    <cellStyle name="Normal 2 3 2 4 3 6" xfId="33113" xr:uid="{00000000-0005-0000-0000-0000E9170000}"/>
    <cellStyle name="Normal 2 3 2 4 3 7" xfId="17888" xr:uid="{00000000-0005-0000-0000-0000EA170000}"/>
    <cellStyle name="Normal 2 3 2 4 4" xfId="3581" xr:uid="{00000000-0005-0000-0000-0000EB170000}"/>
    <cellStyle name="Normal 2 3 2 4 4 2" xfId="13655" xr:uid="{00000000-0005-0000-0000-0000EC170000}"/>
    <cellStyle name="Normal 2 3 2 4 4 2 2" xfId="43977" xr:uid="{00000000-0005-0000-0000-0000ED170000}"/>
    <cellStyle name="Normal 2 3 2 4 4 2 3" xfId="28753" xr:uid="{00000000-0005-0000-0000-0000EE170000}"/>
    <cellStyle name="Normal 2 3 2 4 4 3" xfId="8635" xr:uid="{00000000-0005-0000-0000-0000EF170000}"/>
    <cellStyle name="Normal 2 3 2 4 4 3 2" xfId="38960" xr:uid="{00000000-0005-0000-0000-0000F0170000}"/>
    <cellStyle name="Normal 2 3 2 4 4 3 3" xfId="23736" xr:uid="{00000000-0005-0000-0000-0000F1170000}"/>
    <cellStyle name="Normal 2 3 2 4 4 4" xfId="33947" xr:uid="{00000000-0005-0000-0000-0000F2170000}"/>
    <cellStyle name="Normal 2 3 2 4 4 5" xfId="18723" xr:uid="{00000000-0005-0000-0000-0000F3170000}"/>
    <cellStyle name="Normal 2 3 2 4 5" xfId="5274" xr:uid="{00000000-0005-0000-0000-0000F4170000}"/>
    <cellStyle name="Normal 2 3 2 4 5 2" xfId="15326" xr:uid="{00000000-0005-0000-0000-0000F5170000}"/>
    <cellStyle name="Normal 2 3 2 4 5 2 2" xfId="45648" xr:uid="{00000000-0005-0000-0000-0000F6170000}"/>
    <cellStyle name="Normal 2 3 2 4 5 2 3" xfId="30424" xr:uid="{00000000-0005-0000-0000-0000F7170000}"/>
    <cellStyle name="Normal 2 3 2 4 5 3" xfId="10306" xr:uid="{00000000-0005-0000-0000-0000F8170000}"/>
    <cellStyle name="Normal 2 3 2 4 5 3 2" xfId="40631" xr:uid="{00000000-0005-0000-0000-0000F9170000}"/>
    <cellStyle name="Normal 2 3 2 4 5 3 3" xfId="25407" xr:uid="{00000000-0005-0000-0000-0000FA170000}"/>
    <cellStyle name="Normal 2 3 2 4 5 4" xfId="35618" xr:uid="{00000000-0005-0000-0000-0000FB170000}"/>
    <cellStyle name="Normal 2 3 2 4 5 5" xfId="20394" xr:uid="{00000000-0005-0000-0000-0000FC170000}"/>
    <cellStyle name="Normal 2 3 2 4 6" xfId="11984" xr:uid="{00000000-0005-0000-0000-0000FD170000}"/>
    <cellStyle name="Normal 2 3 2 4 6 2" xfId="42306" xr:uid="{00000000-0005-0000-0000-0000FE170000}"/>
    <cellStyle name="Normal 2 3 2 4 6 3" xfId="27082" xr:uid="{00000000-0005-0000-0000-0000FF170000}"/>
    <cellStyle name="Normal 2 3 2 4 7" xfId="6963" xr:uid="{00000000-0005-0000-0000-000000180000}"/>
    <cellStyle name="Normal 2 3 2 4 7 2" xfId="37289" xr:uid="{00000000-0005-0000-0000-000001180000}"/>
    <cellStyle name="Normal 2 3 2 4 7 3" xfId="22065" xr:uid="{00000000-0005-0000-0000-000002180000}"/>
    <cellStyle name="Normal 2 3 2 4 8" xfId="32277" xr:uid="{00000000-0005-0000-0000-000003180000}"/>
    <cellStyle name="Normal 2 3 2 4 9" xfId="17052" xr:uid="{00000000-0005-0000-0000-000004180000}"/>
    <cellStyle name="Normal 2 3 2 5" xfId="2097" xr:uid="{00000000-0005-0000-0000-000005180000}"/>
    <cellStyle name="Normal 2 3 2 5 2" xfId="2938" xr:uid="{00000000-0005-0000-0000-000006180000}"/>
    <cellStyle name="Normal 2 3 2 5 2 2" xfId="4628" xr:uid="{00000000-0005-0000-0000-000007180000}"/>
    <cellStyle name="Normal 2 3 2 5 2 2 2" xfId="14701" xr:uid="{00000000-0005-0000-0000-000008180000}"/>
    <cellStyle name="Normal 2 3 2 5 2 2 2 2" xfId="45023" xr:uid="{00000000-0005-0000-0000-000009180000}"/>
    <cellStyle name="Normal 2 3 2 5 2 2 2 3" xfId="29799" xr:uid="{00000000-0005-0000-0000-00000A180000}"/>
    <cellStyle name="Normal 2 3 2 5 2 2 3" xfId="9681" xr:uid="{00000000-0005-0000-0000-00000B180000}"/>
    <cellStyle name="Normal 2 3 2 5 2 2 3 2" xfId="40006" xr:uid="{00000000-0005-0000-0000-00000C180000}"/>
    <cellStyle name="Normal 2 3 2 5 2 2 3 3" xfId="24782" xr:uid="{00000000-0005-0000-0000-00000D180000}"/>
    <cellStyle name="Normal 2 3 2 5 2 2 4" xfId="34993" xr:uid="{00000000-0005-0000-0000-00000E180000}"/>
    <cellStyle name="Normal 2 3 2 5 2 2 5" xfId="19769" xr:uid="{00000000-0005-0000-0000-00000F180000}"/>
    <cellStyle name="Normal 2 3 2 5 2 3" xfId="6320" xr:uid="{00000000-0005-0000-0000-000010180000}"/>
    <cellStyle name="Normal 2 3 2 5 2 3 2" xfId="16372" xr:uid="{00000000-0005-0000-0000-000011180000}"/>
    <cellStyle name="Normal 2 3 2 5 2 3 2 2" xfId="46694" xr:uid="{00000000-0005-0000-0000-000012180000}"/>
    <cellStyle name="Normal 2 3 2 5 2 3 2 3" xfId="31470" xr:uid="{00000000-0005-0000-0000-000013180000}"/>
    <cellStyle name="Normal 2 3 2 5 2 3 3" xfId="11352" xr:uid="{00000000-0005-0000-0000-000014180000}"/>
    <cellStyle name="Normal 2 3 2 5 2 3 3 2" xfId="41677" xr:uid="{00000000-0005-0000-0000-000015180000}"/>
    <cellStyle name="Normal 2 3 2 5 2 3 3 3" xfId="26453" xr:uid="{00000000-0005-0000-0000-000016180000}"/>
    <cellStyle name="Normal 2 3 2 5 2 3 4" xfId="36664" xr:uid="{00000000-0005-0000-0000-000017180000}"/>
    <cellStyle name="Normal 2 3 2 5 2 3 5" xfId="21440" xr:uid="{00000000-0005-0000-0000-000018180000}"/>
    <cellStyle name="Normal 2 3 2 5 2 4" xfId="13030" xr:uid="{00000000-0005-0000-0000-000019180000}"/>
    <cellStyle name="Normal 2 3 2 5 2 4 2" xfId="43352" xr:uid="{00000000-0005-0000-0000-00001A180000}"/>
    <cellStyle name="Normal 2 3 2 5 2 4 3" xfId="28128" xr:uid="{00000000-0005-0000-0000-00001B180000}"/>
    <cellStyle name="Normal 2 3 2 5 2 5" xfId="8009" xr:uid="{00000000-0005-0000-0000-00001C180000}"/>
    <cellStyle name="Normal 2 3 2 5 2 5 2" xfId="38335" xr:uid="{00000000-0005-0000-0000-00001D180000}"/>
    <cellStyle name="Normal 2 3 2 5 2 5 3" xfId="23111" xr:uid="{00000000-0005-0000-0000-00001E180000}"/>
    <cellStyle name="Normal 2 3 2 5 2 6" xfId="33323" xr:uid="{00000000-0005-0000-0000-00001F180000}"/>
    <cellStyle name="Normal 2 3 2 5 2 7" xfId="18098" xr:uid="{00000000-0005-0000-0000-000020180000}"/>
    <cellStyle name="Normal 2 3 2 5 3" xfId="3791" xr:uid="{00000000-0005-0000-0000-000021180000}"/>
    <cellStyle name="Normal 2 3 2 5 3 2" xfId="13865" xr:uid="{00000000-0005-0000-0000-000022180000}"/>
    <cellStyle name="Normal 2 3 2 5 3 2 2" xfId="44187" xr:uid="{00000000-0005-0000-0000-000023180000}"/>
    <cellStyle name="Normal 2 3 2 5 3 2 3" xfId="28963" xr:uid="{00000000-0005-0000-0000-000024180000}"/>
    <cellStyle name="Normal 2 3 2 5 3 3" xfId="8845" xr:uid="{00000000-0005-0000-0000-000025180000}"/>
    <cellStyle name="Normal 2 3 2 5 3 3 2" xfId="39170" xr:uid="{00000000-0005-0000-0000-000026180000}"/>
    <cellStyle name="Normal 2 3 2 5 3 3 3" xfId="23946" xr:uid="{00000000-0005-0000-0000-000027180000}"/>
    <cellStyle name="Normal 2 3 2 5 3 4" xfId="34157" xr:uid="{00000000-0005-0000-0000-000028180000}"/>
    <cellStyle name="Normal 2 3 2 5 3 5" xfId="18933" xr:uid="{00000000-0005-0000-0000-000029180000}"/>
    <cellStyle name="Normal 2 3 2 5 4" xfId="5484" xr:uid="{00000000-0005-0000-0000-00002A180000}"/>
    <cellStyle name="Normal 2 3 2 5 4 2" xfId="15536" xr:uid="{00000000-0005-0000-0000-00002B180000}"/>
    <cellStyle name="Normal 2 3 2 5 4 2 2" xfId="45858" xr:uid="{00000000-0005-0000-0000-00002C180000}"/>
    <cellStyle name="Normal 2 3 2 5 4 2 3" xfId="30634" xr:uid="{00000000-0005-0000-0000-00002D180000}"/>
    <cellStyle name="Normal 2 3 2 5 4 3" xfId="10516" xr:uid="{00000000-0005-0000-0000-00002E180000}"/>
    <cellStyle name="Normal 2 3 2 5 4 3 2" xfId="40841" xr:uid="{00000000-0005-0000-0000-00002F180000}"/>
    <cellStyle name="Normal 2 3 2 5 4 3 3" xfId="25617" xr:uid="{00000000-0005-0000-0000-000030180000}"/>
    <cellStyle name="Normal 2 3 2 5 4 4" xfId="35828" xr:uid="{00000000-0005-0000-0000-000031180000}"/>
    <cellStyle name="Normal 2 3 2 5 4 5" xfId="20604" xr:uid="{00000000-0005-0000-0000-000032180000}"/>
    <cellStyle name="Normal 2 3 2 5 5" xfId="12194" xr:uid="{00000000-0005-0000-0000-000033180000}"/>
    <cellStyle name="Normal 2 3 2 5 5 2" xfId="42516" xr:uid="{00000000-0005-0000-0000-000034180000}"/>
    <cellStyle name="Normal 2 3 2 5 5 3" xfId="27292" xr:uid="{00000000-0005-0000-0000-000035180000}"/>
    <cellStyle name="Normal 2 3 2 5 6" xfId="7173" xr:uid="{00000000-0005-0000-0000-000036180000}"/>
    <cellStyle name="Normal 2 3 2 5 6 2" xfId="37499" xr:uid="{00000000-0005-0000-0000-000037180000}"/>
    <cellStyle name="Normal 2 3 2 5 6 3" xfId="22275" xr:uid="{00000000-0005-0000-0000-000038180000}"/>
    <cellStyle name="Normal 2 3 2 5 7" xfId="32487" xr:uid="{00000000-0005-0000-0000-000039180000}"/>
    <cellStyle name="Normal 2 3 2 5 8" xfId="17262" xr:uid="{00000000-0005-0000-0000-00003A180000}"/>
    <cellStyle name="Normal 2 3 2 6" xfId="2518" xr:uid="{00000000-0005-0000-0000-00003B180000}"/>
    <cellStyle name="Normal 2 3 2 6 2" xfId="4210" xr:uid="{00000000-0005-0000-0000-00003C180000}"/>
    <cellStyle name="Normal 2 3 2 6 2 2" xfId="14283" xr:uid="{00000000-0005-0000-0000-00003D180000}"/>
    <cellStyle name="Normal 2 3 2 6 2 2 2" xfId="44605" xr:uid="{00000000-0005-0000-0000-00003E180000}"/>
    <cellStyle name="Normal 2 3 2 6 2 2 3" xfId="29381" xr:uid="{00000000-0005-0000-0000-00003F180000}"/>
    <cellStyle name="Normal 2 3 2 6 2 3" xfId="9263" xr:uid="{00000000-0005-0000-0000-000040180000}"/>
    <cellStyle name="Normal 2 3 2 6 2 3 2" xfId="39588" xr:uid="{00000000-0005-0000-0000-000041180000}"/>
    <cellStyle name="Normal 2 3 2 6 2 3 3" xfId="24364" xr:uid="{00000000-0005-0000-0000-000042180000}"/>
    <cellStyle name="Normal 2 3 2 6 2 4" xfId="34575" xr:uid="{00000000-0005-0000-0000-000043180000}"/>
    <cellStyle name="Normal 2 3 2 6 2 5" xfId="19351" xr:uid="{00000000-0005-0000-0000-000044180000}"/>
    <cellStyle name="Normal 2 3 2 6 3" xfId="5902" xr:uid="{00000000-0005-0000-0000-000045180000}"/>
    <cellStyle name="Normal 2 3 2 6 3 2" xfId="15954" xr:uid="{00000000-0005-0000-0000-000046180000}"/>
    <cellStyle name="Normal 2 3 2 6 3 2 2" xfId="46276" xr:uid="{00000000-0005-0000-0000-000047180000}"/>
    <cellStyle name="Normal 2 3 2 6 3 2 3" xfId="31052" xr:uid="{00000000-0005-0000-0000-000048180000}"/>
    <cellStyle name="Normal 2 3 2 6 3 3" xfId="10934" xr:uid="{00000000-0005-0000-0000-000049180000}"/>
    <cellStyle name="Normal 2 3 2 6 3 3 2" xfId="41259" xr:uid="{00000000-0005-0000-0000-00004A180000}"/>
    <cellStyle name="Normal 2 3 2 6 3 3 3" xfId="26035" xr:uid="{00000000-0005-0000-0000-00004B180000}"/>
    <cellStyle name="Normal 2 3 2 6 3 4" xfId="36246" xr:uid="{00000000-0005-0000-0000-00004C180000}"/>
    <cellStyle name="Normal 2 3 2 6 3 5" xfId="21022" xr:uid="{00000000-0005-0000-0000-00004D180000}"/>
    <cellStyle name="Normal 2 3 2 6 4" xfId="12612" xr:uid="{00000000-0005-0000-0000-00004E180000}"/>
    <cellStyle name="Normal 2 3 2 6 4 2" xfId="42934" xr:uid="{00000000-0005-0000-0000-00004F180000}"/>
    <cellStyle name="Normal 2 3 2 6 4 3" xfId="27710" xr:uid="{00000000-0005-0000-0000-000050180000}"/>
    <cellStyle name="Normal 2 3 2 6 5" xfId="7591" xr:uid="{00000000-0005-0000-0000-000051180000}"/>
    <cellStyle name="Normal 2 3 2 6 5 2" xfId="37917" xr:uid="{00000000-0005-0000-0000-000052180000}"/>
    <cellStyle name="Normal 2 3 2 6 5 3" xfId="22693" xr:uid="{00000000-0005-0000-0000-000053180000}"/>
    <cellStyle name="Normal 2 3 2 6 6" xfId="32905" xr:uid="{00000000-0005-0000-0000-000054180000}"/>
    <cellStyle name="Normal 2 3 2 6 7" xfId="17680" xr:uid="{00000000-0005-0000-0000-000055180000}"/>
    <cellStyle name="Normal 2 3 2 7" xfId="3369" xr:uid="{00000000-0005-0000-0000-000056180000}"/>
    <cellStyle name="Normal 2 3 2 7 2" xfId="13447" xr:uid="{00000000-0005-0000-0000-000057180000}"/>
    <cellStyle name="Normal 2 3 2 7 2 2" xfId="43769" xr:uid="{00000000-0005-0000-0000-000058180000}"/>
    <cellStyle name="Normal 2 3 2 7 2 3" xfId="28545" xr:uid="{00000000-0005-0000-0000-000059180000}"/>
    <cellStyle name="Normal 2 3 2 7 3" xfId="8427" xr:uid="{00000000-0005-0000-0000-00005A180000}"/>
    <cellStyle name="Normal 2 3 2 7 3 2" xfId="38752" xr:uid="{00000000-0005-0000-0000-00005B180000}"/>
    <cellStyle name="Normal 2 3 2 7 3 3" xfId="23528" xr:uid="{00000000-0005-0000-0000-00005C180000}"/>
    <cellStyle name="Normal 2 3 2 7 4" xfId="33739" xr:uid="{00000000-0005-0000-0000-00005D180000}"/>
    <cellStyle name="Normal 2 3 2 7 5" xfId="18515" xr:uid="{00000000-0005-0000-0000-00005E180000}"/>
    <cellStyle name="Normal 2 3 2 8" xfId="5063" xr:uid="{00000000-0005-0000-0000-00005F180000}"/>
    <cellStyle name="Normal 2 3 2 8 2" xfId="15118" xr:uid="{00000000-0005-0000-0000-000060180000}"/>
    <cellStyle name="Normal 2 3 2 8 2 2" xfId="45440" xr:uid="{00000000-0005-0000-0000-000061180000}"/>
    <cellStyle name="Normal 2 3 2 8 2 3" xfId="30216" xr:uid="{00000000-0005-0000-0000-000062180000}"/>
    <cellStyle name="Normal 2 3 2 8 3" xfId="10098" xr:uid="{00000000-0005-0000-0000-000063180000}"/>
    <cellStyle name="Normal 2 3 2 8 3 2" xfId="40423" xr:uid="{00000000-0005-0000-0000-000064180000}"/>
    <cellStyle name="Normal 2 3 2 8 3 3" xfId="25199" xr:uid="{00000000-0005-0000-0000-000065180000}"/>
    <cellStyle name="Normal 2 3 2 8 4" xfId="35410" xr:uid="{00000000-0005-0000-0000-000066180000}"/>
    <cellStyle name="Normal 2 3 2 8 5" xfId="20186" xr:uid="{00000000-0005-0000-0000-000067180000}"/>
    <cellStyle name="Normal 2 3 2 9" xfId="11774" xr:uid="{00000000-0005-0000-0000-000068180000}"/>
    <cellStyle name="Normal 2 3 2 9 2" xfId="42098" xr:uid="{00000000-0005-0000-0000-000069180000}"/>
    <cellStyle name="Normal 2 3 2 9 3" xfId="26874" xr:uid="{00000000-0005-0000-0000-00006A180000}"/>
    <cellStyle name="Normal 2 3 3" xfId="1424" xr:uid="{00000000-0005-0000-0000-00006B180000}"/>
    <cellStyle name="Normal 2 3 4" xfId="1425" xr:uid="{00000000-0005-0000-0000-00006C180000}"/>
    <cellStyle name="Normal 2 3 4 10" xfId="6754" xr:uid="{00000000-0005-0000-0000-00006D180000}"/>
    <cellStyle name="Normal 2 3 4 10 2" xfId="37082" xr:uid="{00000000-0005-0000-0000-00006E180000}"/>
    <cellStyle name="Normal 2 3 4 10 3" xfId="21858" xr:uid="{00000000-0005-0000-0000-00006F180000}"/>
    <cellStyle name="Normal 2 3 4 11" xfId="32073" xr:uid="{00000000-0005-0000-0000-000070180000}"/>
    <cellStyle name="Normal 2 3 4 12" xfId="16843" xr:uid="{00000000-0005-0000-0000-000071180000}"/>
    <cellStyle name="Normal 2 3 4 13" xfId="47282" xr:uid="{00000000-0005-0000-0000-000072180000}"/>
    <cellStyle name="Normal 2 3 4 2" xfId="1718" xr:uid="{00000000-0005-0000-0000-000073180000}"/>
    <cellStyle name="Normal 2 3 4 2 10" xfId="32125" xr:uid="{00000000-0005-0000-0000-000074180000}"/>
    <cellStyle name="Normal 2 3 4 2 11" xfId="16897" xr:uid="{00000000-0005-0000-0000-000075180000}"/>
    <cellStyle name="Normal 2 3 4 2 2" xfId="1826" xr:uid="{00000000-0005-0000-0000-000076180000}"/>
    <cellStyle name="Normal 2 3 4 2 2 10" xfId="17001" xr:uid="{00000000-0005-0000-0000-000077180000}"/>
    <cellStyle name="Normal 2 3 4 2 2 2" xfId="2043" xr:uid="{00000000-0005-0000-0000-000078180000}"/>
    <cellStyle name="Normal 2 3 4 2 2 2 2" xfId="2464" xr:uid="{00000000-0005-0000-0000-000079180000}"/>
    <cellStyle name="Normal 2 3 4 2 2 2 2 2" xfId="3303" xr:uid="{00000000-0005-0000-0000-00007A180000}"/>
    <cellStyle name="Normal 2 3 4 2 2 2 2 2 2" xfId="4993" xr:uid="{00000000-0005-0000-0000-00007B180000}"/>
    <cellStyle name="Normal 2 3 4 2 2 2 2 2 2 2" xfId="15066" xr:uid="{00000000-0005-0000-0000-00007C180000}"/>
    <cellStyle name="Normal 2 3 4 2 2 2 2 2 2 2 2" xfId="45388" xr:uid="{00000000-0005-0000-0000-00007D180000}"/>
    <cellStyle name="Normal 2 3 4 2 2 2 2 2 2 2 3" xfId="30164" xr:uid="{00000000-0005-0000-0000-00007E180000}"/>
    <cellStyle name="Normal 2 3 4 2 2 2 2 2 2 3" xfId="10046" xr:uid="{00000000-0005-0000-0000-00007F180000}"/>
    <cellStyle name="Normal 2 3 4 2 2 2 2 2 2 3 2" xfId="40371" xr:uid="{00000000-0005-0000-0000-000080180000}"/>
    <cellStyle name="Normal 2 3 4 2 2 2 2 2 2 3 3" xfId="25147" xr:uid="{00000000-0005-0000-0000-000081180000}"/>
    <cellStyle name="Normal 2 3 4 2 2 2 2 2 2 4" xfId="35358" xr:uid="{00000000-0005-0000-0000-000082180000}"/>
    <cellStyle name="Normal 2 3 4 2 2 2 2 2 2 5" xfId="20134" xr:uid="{00000000-0005-0000-0000-000083180000}"/>
    <cellStyle name="Normal 2 3 4 2 2 2 2 2 3" xfId="6685" xr:uid="{00000000-0005-0000-0000-000084180000}"/>
    <cellStyle name="Normal 2 3 4 2 2 2 2 2 3 2" xfId="16737" xr:uid="{00000000-0005-0000-0000-000085180000}"/>
    <cellStyle name="Normal 2 3 4 2 2 2 2 2 3 2 2" xfId="47059" xr:uid="{00000000-0005-0000-0000-000086180000}"/>
    <cellStyle name="Normal 2 3 4 2 2 2 2 2 3 2 3" xfId="31835" xr:uid="{00000000-0005-0000-0000-000087180000}"/>
    <cellStyle name="Normal 2 3 4 2 2 2 2 2 3 3" xfId="11717" xr:uid="{00000000-0005-0000-0000-000088180000}"/>
    <cellStyle name="Normal 2 3 4 2 2 2 2 2 3 3 2" xfId="42042" xr:uid="{00000000-0005-0000-0000-000089180000}"/>
    <cellStyle name="Normal 2 3 4 2 2 2 2 2 3 3 3" xfId="26818" xr:uid="{00000000-0005-0000-0000-00008A180000}"/>
    <cellStyle name="Normal 2 3 4 2 2 2 2 2 3 4" xfId="37029" xr:uid="{00000000-0005-0000-0000-00008B180000}"/>
    <cellStyle name="Normal 2 3 4 2 2 2 2 2 3 5" xfId="21805" xr:uid="{00000000-0005-0000-0000-00008C180000}"/>
    <cellStyle name="Normal 2 3 4 2 2 2 2 2 4" xfId="13395" xr:uid="{00000000-0005-0000-0000-00008D180000}"/>
    <cellStyle name="Normal 2 3 4 2 2 2 2 2 4 2" xfId="43717" xr:uid="{00000000-0005-0000-0000-00008E180000}"/>
    <cellStyle name="Normal 2 3 4 2 2 2 2 2 4 3" xfId="28493" xr:uid="{00000000-0005-0000-0000-00008F180000}"/>
    <cellStyle name="Normal 2 3 4 2 2 2 2 2 5" xfId="8374" xr:uid="{00000000-0005-0000-0000-000090180000}"/>
    <cellStyle name="Normal 2 3 4 2 2 2 2 2 5 2" xfId="38700" xr:uid="{00000000-0005-0000-0000-000091180000}"/>
    <cellStyle name="Normal 2 3 4 2 2 2 2 2 5 3" xfId="23476" xr:uid="{00000000-0005-0000-0000-000092180000}"/>
    <cellStyle name="Normal 2 3 4 2 2 2 2 2 6" xfId="33688" xr:uid="{00000000-0005-0000-0000-000093180000}"/>
    <cellStyle name="Normal 2 3 4 2 2 2 2 2 7" xfId="18463" xr:uid="{00000000-0005-0000-0000-000094180000}"/>
    <cellStyle name="Normal 2 3 4 2 2 2 2 3" xfId="4156" xr:uid="{00000000-0005-0000-0000-000095180000}"/>
    <cellStyle name="Normal 2 3 4 2 2 2 2 3 2" xfId="14230" xr:uid="{00000000-0005-0000-0000-000096180000}"/>
    <cellStyle name="Normal 2 3 4 2 2 2 2 3 2 2" xfId="44552" xr:uid="{00000000-0005-0000-0000-000097180000}"/>
    <cellStyle name="Normal 2 3 4 2 2 2 2 3 2 3" xfId="29328" xr:uid="{00000000-0005-0000-0000-000098180000}"/>
    <cellStyle name="Normal 2 3 4 2 2 2 2 3 3" xfId="9210" xr:uid="{00000000-0005-0000-0000-000099180000}"/>
    <cellStyle name="Normal 2 3 4 2 2 2 2 3 3 2" xfId="39535" xr:uid="{00000000-0005-0000-0000-00009A180000}"/>
    <cellStyle name="Normal 2 3 4 2 2 2 2 3 3 3" xfId="24311" xr:uid="{00000000-0005-0000-0000-00009B180000}"/>
    <cellStyle name="Normal 2 3 4 2 2 2 2 3 4" xfId="34522" xr:uid="{00000000-0005-0000-0000-00009C180000}"/>
    <cellStyle name="Normal 2 3 4 2 2 2 2 3 5" xfId="19298" xr:uid="{00000000-0005-0000-0000-00009D180000}"/>
    <cellStyle name="Normal 2 3 4 2 2 2 2 4" xfId="5849" xr:uid="{00000000-0005-0000-0000-00009E180000}"/>
    <cellStyle name="Normal 2 3 4 2 2 2 2 4 2" xfId="15901" xr:uid="{00000000-0005-0000-0000-00009F180000}"/>
    <cellStyle name="Normal 2 3 4 2 2 2 2 4 2 2" xfId="46223" xr:uid="{00000000-0005-0000-0000-0000A0180000}"/>
    <cellStyle name="Normal 2 3 4 2 2 2 2 4 2 3" xfId="30999" xr:uid="{00000000-0005-0000-0000-0000A1180000}"/>
    <cellStyle name="Normal 2 3 4 2 2 2 2 4 3" xfId="10881" xr:uid="{00000000-0005-0000-0000-0000A2180000}"/>
    <cellStyle name="Normal 2 3 4 2 2 2 2 4 3 2" xfId="41206" xr:uid="{00000000-0005-0000-0000-0000A3180000}"/>
    <cellStyle name="Normal 2 3 4 2 2 2 2 4 3 3" xfId="25982" xr:uid="{00000000-0005-0000-0000-0000A4180000}"/>
    <cellStyle name="Normal 2 3 4 2 2 2 2 4 4" xfId="36193" xr:uid="{00000000-0005-0000-0000-0000A5180000}"/>
    <cellStyle name="Normal 2 3 4 2 2 2 2 4 5" xfId="20969" xr:uid="{00000000-0005-0000-0000-0000A6180000}"/>
    <cellStyle name="Normal 2 3 4 2 2 2 2 5" xfId="12559" xr:uid="{00000000-0005-0000-0000-0000A7180000}"/>
    <cellStyle name="Normal 2 3 4 2 2 2 2 5 2" xfId="42881" xr:uid="{00000000-0005-0000-0000-0000A8180000}"/>
    <cellStyle name="Normal 2 3 4 2 2 2 2 5 3" xfId="27657" xr:uid="{00000000-0005-0000-0000-0000A9180000}"/>
    <cellStyle name="Normal 2 3 4 2 2 2 2 6" xfId="7538" xr:uid="{00000000-0005-0000-0000-0000AA180000}"/>
    <cellStyle name="Normal 2 3 4 2 2 2 2 6 2" xfId="37864" xr:uid="{00000000-0005-0000-0000-0000AB180000}"/>
    <cellStyle name="Normal 2 3 4 2 2 2 2 6 3" xfId="22640" xr:uid="{00000000-0005-0000-0000-0000AC180000}"/>
    <cellStyle name="Normal 2 3 4 2 2 2 2 7" xfId="32852" xr:uid="{00000000-0005-0000-0000-0000AD180000}"/>
    <cellStyle name="Normal 2 3 4 2 2 2 2 8" xfId="17627" xr:uid="{00000000-0005-0000-0000-0000AE180000}"/>
    <cellStyle name="Normal 2 3 4 2 2 2 3" xfId="2885" xr:uid="{00000000-0005-0000-0000-0000AF180000}"/>
    <cellStyle name="Normal 2 3 4 2 2 2 3 2" xfId="4575" xr:uid="{00000000-0005-0000-0000-0000B0180000}"/>
    <cellStyle name="Normal 2 3 4 2 2 2 3 2 2" xfId="14648" xr:uid="{00000000-0005-0000-0000-0000B1180000}"/>
    <cellStyle name="Normal 2 3 4 2 2 2 3 2 2 2" xfId="44970" xr:uid="{00000000-0005-0000-0000-0000B2180000}"/>
    <cellStyle name="Normal 2 3 4 2 2 2 3 2 2 3" xfId="29746" xr:uid="{00000000-0005-0000-0000-0000B3180000}"/>
    <cellStyle name="Normal 2 3 4 2 2 2 3 2 3" xfId="9628" xr:uid="{00000000-0005-0000-0000-0000B4180000}"/>
    <cellStyle name="Normal 2 3 4 2 2 2 3 2 3 2" xfId="39953" xr:uid="{00000000-0005-0000-0000-0000B5180000}"/>
    <cellStyle name="Normal 2 3 4 2 2 2 3 2 3 3" xfId="24729" xr:uid="{00000000-0005-0000-0000-0000B6180000}"/>
    <cellStyle name="Normal 2 3 4 2 2 2 3 2 4" xfId="34940" xr:uid="{00000000-0005-0000-0000-0000B7180000}"/>
    <cellStyle name="Normal 2 3 4 2 2 2 3 2 5" xfId="19716" xr:uid="{00000000-0005-0000-0000-0000B8180000}"/>
    <cellStyle name="Normal 2 3 4 2 2 2 3 3" xfId="6267" xr:uid="{00000000-0005-0000-0000-0000B9180000}"/>
    <cellStyle name="Normal 2 3 4 2 2 2 3 3 2" xfId="16319" xr:uid="{00000000-0005-0000-0000-0000BA180000}"/>
    <cellStyle name="Normal 2 3 4 2 2 2 3 3 2 2" xfId="46641" xr:uid="{00000000-0005-0000-0000-0000BB180000}"/>
    <cellStyle name="Normal 2 3 4 2 2 2 3 3 2 3" xfId="31417" xr:uid="{00000000-0005-0000-0000-0000BC180000}"/>
    <cellStyle name="Normal 2 3 4 2 2 2 3 3 3" xfId="11299" xr:uid="{00000000-0005-0000-0000-0000BD180000}"/>
    <cellStyle name="Normal 2 3 4 2 2 2 3 3 3 2" xfId="41624" xr:uid="{00000000-0005-0000-0000-0000BE180000}"/>
    <cellStyle name="Normal 2 3 4 2 2 2 3 3 3 3" xfId="26400" xr:uid="{00000000-0005-0000-0000-0000BF180000}"/>
    <cellStyle name="Normal 2 3 4 2 2 2 3 3 4" xfId="36611" xr:uid="{00000000-0005-0000-0000-0000C0180000}"/>
    <cellStyle name="Normal 2 3 4 2 2 2 3 3 5" xfId="21387" xr:uid="{00000000-0005-0000-0000-0000C1180000}"/>
    <cellStyle name="Normal 2 3 4 2 2 2 3 4" xfId="12977" xr:uid="{00000000-0005-0000-0000-0000C2180000}"/>
    <cellStyle name="Normal 2 3 4 2 2 2 3 4 2" xfId="43299" xr:uid="{00000000-0005-0000-0000-0000C3180000}"/>
    <cellStyle name="Normal 2 3 4 2 2 2 3 4 3" xfId="28075" xr:uid="{00000000-0005-0000-0000-0000C4180000}"/>
    <cellStyle name="Normal 2 3 4 2 2 2 3 5" xfId="7956" xr:uid="{00000000-0005-0000-0000-0000C5180000}"/>
    <cellStyle name="Normal 2 3 4 2 2 2 3 5 2" xfId="38282" xr:uid="{00000000-0005-0000-0000-0000C6180000}"/>
    <cellStyle name="Normal 2 3 4 2 2 2 3 5 3" xfId="23058" xr:uid="{00000000-0005-0000-0000-0000C7180000}"/>
    <cellStyle name="Normal 2 3 4 2 2 2 3 6" xfId="33270" xr:uid="{00000000-0005-0000-0000-0000C8180000}"/>
    <cellStyle name="Normal 2 3 4 2 2 2 3 7" xfId="18045" xr:uid="{00000000-0005-0000-0000-0000C9180000}"/>
    <cellStyle name="Normal 2 3 4 2 2 2 4" xfId="3738" xr:uid="{00000000-0005-0000-0000-0000CA180000}"/>
    <cellStyle name="Normal 2 3 4 2 2 2 4 2" xfId="13812" xr:uid="{00000000-0005-0000-0000-0000CB180000}"/>
    <cellStyle name="Normal 2 3 4 2 2 2 4 2 2" xfId="44134" xr:uid="{00000000-0005-0000-0000-0000CC180000}"/>
    <cellStyle name="Normal 2 3 4 2 2 2 4 2 3" xfId="28910" xr:uid="{00000000-0005-0000-0000-0000CD180000}"/>
    <cellStyle name="Normal 2 3 4 2 2 2 4 3" xfId="8792" xr:uid="{00000000-0005-0000-0000-0000CE180000}"/>
    <cellStyle name="Normal 2 3 4 2 2 2 4 3 2" xfId="39117" xr:uid="{00000000-0005-0000-0000-0000CF180000}"/>
    <cellStyle name="Normal 2 3 4 2 2 2 4 3 3" xfId="23893" xr:uid="{00000000-0005-0000-0000-0000D0180000}"/>
    <cellStyle name="Normal 2 3 4 2 2 2 4 4" xfId="34104" xr:uid="{00000000-0005-0000-0000-0000D1180000}"/>
    <cellStyle name="Normal 2 3 4 2 2 2 4 5" xfId="18880" xr:uid="{00000000-0005-0000-0000-0000D2180000}"/>
    <cellStyle name="Normal 2 3 4 2 2 2 5" xfId="5431" xr:uid="{00000000-0005-0000-0000-0000D3180000}"/>
    <cellStyle name="Normal 2 3 4 2 2 2 5 2" xfId="15483" xr:uid="{00000000-0005-0000-0000-0000D4180000}"/>
    <cellStyle name="Normal 2 3 4 2 2 2 5 2 2" xfId="45805" xr:uid="{00000000-0005-0000-0000-0000D5180000}"/>
    <cellStyle name="Normal 2 3 4 2 2 2 5 2 3" xfId="30581" xr:uid="{00000000-0005-0000-0000-0000D6180000}"/>
    <cellStyle name="Normal 2 3 4 2 2 2 5 3" xfId="10463" xr:uid="{00000000-0005-0000-0000-0000D7180000}"/>
    <cellStyle name="Normal 2 3 4 2 2 2 5 3 2" xfId="40788" xr:uid="{00000000-0005-0000-0000-0000D8180000}"/>
    <cellStyle name="Normal 2 3 4 2 2 2 5 3 3" xfId="25564" xr:uid="{00000000-0005-0000-0000-0000D9180000}"/>
    <cellStyle name="Normal 2 3 4 2 2 2 5 4" xfId="35775" xr:uid="{00000000-0005-0000-0000-0000DA180000}"/>
    <cellStyle name="Normal 2 3 4 2 2 2 5 5" xfId="20551" xr:uid="{00000000-0005-0000-0000-0000DB180000}"/>
    <cellStyle name="Normal 2 3 4 2 2 2 6" xfId="12141" xr:uid="{00000000-0005-0000-0000-0000DC180000}"/>
    <cellStyle name="Normal 2 3 4 2 2 2 6 2" xfId="42463" xr:uid="{00000000-0005-0000-0000-0000DD180000}"/>
    <cellStyle name="Normal 2 3 4 2 2 2 6 3" xfId="27239" xr:uid="{00000000-0005-0000-0000-0000DE180000}"/>
    <cellStyle name="Normal 2 3 4 2 2 2 7" xfId="7120" xr:uid="{00000000-0005-0000-0000-0000DF180000}"/>
    <cellStyle name="Normal 2 3 4 2 2 2 7 2" xfId="37446" xr:uid="{00000000-0005-0000-0000-0000E0180000}"/>
    <cellStyle name="Normal 2 3 4 2 2 2 7 3" xfId="22222" xr:uid="{00000000-0005-0000-0000-0000E1180000}"/>
    <cellStyle name="Normal 2 3 4 2 2 2 8" xfId="32434" xr:uid="{00000000-0005-0000-0000-0000E2180000}"/>
    <cellStyle name="Normal 2 3 4 2 2 2 9" xfId="17209" xr:uid="{00000000-0005-0000-0000-0000E3180000}"/>
    <cellStyle name="Normal 2 3 4 2 2 3" xfId="2256" xr:uid="{00000000-0005-0000-0000-0000E4180000}"/>
    <cellStyle name="Normal 2 3 4 2 2 3 2" xfId="3095" xr:uid="{00000000-0005-0000-0000-0000E5180000}"/>
    <cellStyle name="Normal 2 3 4 2 2 3 2 2" xfId="4785" xr:uid="{00000000-0005-0000-0000-0000E6180000}"/>
    <cellStyle name="Normal 2 3 4 2 2 3 2 2 2" xfId="14858" xr:uid="{00000000-0005-0000-0000-0000E7180000}"/>
    <cellStyle name="Normal 2 3 4 2 2 3 2 2 2 2" xfId="45180" xr:uid="{00000000-0005-0000-0000-0000E8180000}"/>
    <cellStyle name="Normal 2 3 4 2 2 3 2 2 2 3" xfId="29956" xr:uid="{00000000-0005-0000-0000-0000E9180000}"/>
    <cellStyle name="Normal 2 3 4 2 2 3 2 2 3" xfId="9838" xr:uid="{00000000-0005-0000-0000-0000EA180000}"/>
    <cellStyle name="Normal 2 3 4 2 2 3 2 2 3 2" xfId="40163" xr:uid="{00000000-0005-0000-0000-0000EB180000}"/>
    <cellStyle name="Normal 2 3 4 2 2 3 2 2 3 3" xfId="24939" xr:uid="{00000000-0005-0000-0000-0000EC180000}"/>
    <cellStyle name="Normal 2 3 4 2 2 3 2 2 4" xfId="35150" xr:uid="{00000000-0005-0000-0000-0000ED180000}"/>
    <cellStyle name="Normal 2 3 4 2 2 3 2 2 5" xfId="19926" xr:uid="{00000000-0005-0000-0000-0000EE180000}"/>
    <cellStyle name="Normal 2 3 4 2 2 3 2 3" xfId="6477" xr:uid="{00000000-0005-0000-0000-0000EF180000}"/>
    <cellStyle name="Normal 2 3 4 2 2 3 2 3 2" xfId="16529" xr:uid="{00000000-0005-0000-0000-0000F0180000}"/>
    <cellStyle name="Normal 2 3 4 2 2 3 2 3 2 2" xfId="46851" xr:uid="{00000000-0005-0000-0000-0000F1180000}"/>
    <cellStyle name="Normal 2 3 4 2 2 3 2 3 2 3" xfId="31627" xr:uid="{00000000-0005-0000-0000-0000F2180000}"/>
    <cellStyle name="Normal 2 3 4 2 2 3 2 3 3" xfId="11509" xr:uid="{00000000-0005-0000-0000-0000F3180000}"/>
    <cellStyle name="Normal 2 3 4 2 2 3 2 3 3 2" xfId="41834" xr:uid="{00000000-0005-0000-0000-0000F4180000}"/>
    <cellStyle name="Normal 2 3 4 2 2 3 2 3 3 3" xfId="26610" xr:uid="{00000000-0005-0000-0000-0000F5180000}"/>
    <cellStyle name="Normal 2 3 4 2 2 3 2 3 4" xfId="36821" xr:uid="{00000000-0005-0000-0000-0000F6180000}"/>
    <cellStyle name="Normal 2 3 4 2 2 3 2 3 5" xfId="21597" xr:uid="{00000000-0005-0000-0000-0000F7180000}"/>
    <cellStyle name="Normal 2 3 4 2 2 3 2 4" xfId="13187" xr:uid="{00000000-0005-0000-0000-0000F8180000}"/>
    <cellStyle name="Normal 2 3 4 2 2 3 2 4 2" xfId="43509" xr:uid="{00000000-0005-0000-0000-0000F9180000}"/>
    <cellStyle name="Normal 2 3 4 2 2 3 2 4 3" xfId="28285" xr:uid="{00000000-0005-0000-0000-0000FA180000}"/>
    <cellStyle name="Normal 2 3 4 2 2 3 2 5" xfId="8166" xr:uid="{00000000-0005-0000-0000-0000FB180000}"/>
    <cellStyle name="Normal 2 3 4 2 2 3 2 5 2" xfId="38492" xr:uid="{00000000-0005-0000-0000-0000FC180000}"/>
    <cellStyle name="Normal 2 3 4 2 2 3 2 5 3" xfId="23268" xr:uid="{00000000-0005-0000-0000-0000FD180000}"/>
    <cellStyle name="Normal 2 3 4 2 2 3 2 6" xfId="33480" xr:uid="{00000000-0005-0000-0000-0000FE180000}"/>
    <cellStyle name="Normal 2 3 4 2 2 3 2 7" xfId="18255" xr:uid="{00000000-0005-0000-0000-0000FF180000}"/>
    <cellStyle name="Normal 2 3 4 2 2 3 3" xfId="3948" xr:uid="{00000000-0005-0000-0000-000000190000}"/>
    <cellStyle name="Normal 2 3 4 2 2 3 3 2" xfId="14022" xr:uid="{00000000-0005-0000-0000-000001190000}"/>
    <cellStyle name="Normal 2 3 4 2 2 3 3 2 2" xfId="44344" xr:uid="{00000000-0005-0000-0000-000002190000}"/>
    <cellStyle name="Normal 2 3 4 2 2 3 3 2 3" xfId="29120" xr:uid="{00000000-0005-0000-0000-000003190000}"/>
    <cellStyle name="Normal 2 3 4 2 2 3 3 3" xfId="9002" xr:uid="{00000000-0005-0000-0000-000004190000}"/>
    <cellStyle name="Normal 2 3 4 2 2 3 3 3 2" xfId="39327" xr:uid="{00000000-0005-0000-0000-000005190000}"/>
    <cellStyle name="Normal 2 3 4 2 2 3 3 3 3" xfId="24103" xr:uid="{00000000-0005-0000-0000-000006190000}"/>
    <cellStyle name="Normal 2 3 4 2 2 3 3 4" xfId="34314" xr:uid="{00000000-0005-0000-0000-000007190000}"/>
    <cellStyle name="Normal 2 3 4 2 2 3 3 5" xfId="19090" xr:uid="{00000000-0005-0000-0000-000008190000}"/>
    <cellStyle name="Normal 2 3 4 2 2 3 4" xfId="5641" xr:uid="{00000000-0005-0000-0000-000009190000}"/>
    <cellStyle name="Normal 2 3 4 2 2 3 4 2" xfId="15693" xr:uid="{00000000-0005-0000-0000-00000A190000}"/>
    <cellStyle name="Normal 2 3 4 2 2 3 4 2 2" xfId="46015" xr:uid="{00000000-0005-0000-0000-00000B190000}"/>
    <cellStyle name="Normal 2 3 4 2 2 3 4 2 3" xfId="30791" xr:uid="{00000000-0005-0000-0000-00000C190000}"/>
    <cellStyle name="Normal 2 3 4 2 2 3 4 3" xfId="10673" xr:uid="{00000000-0005-0000-0000-00000D190000}"/>
    <cellStyle name="Normal 2 3 4 2 2 3 4 3 2" xfId="40998" xr:uid="{00000000-0005-0000-0000-00000E190000}"/>
    <cellStyle name="Normal 2 3 4 2 2 3 4 3 3" xfId="25774" xr:uid="{00000000-0005-0000-0000-00000F190000}"/>
    <cellStyle name="Normal 2 3 4 2 2 3 4 4" xfId="35985" xr:uid="{00000000-0005-0000-0000-000010190000}"/>
    <cellStyle name="Normal 2 3 4 2 2 3 4 5" xfId="20761" xr:uid="{00000000-0005-0000-0000-000011190000}"/>
    <cellStyle name="Normal 2 3 4 2 2 3 5" xfId="12351" xr:uid="{00000000-0005-0000-0000-000012190000}"/>
    <cellStyle name="Normal 2 3 4 2 2 3 5 2" xfId="42673" xr:uid="{00000000-0005-0000-0000-000013190000}"/>
    <cellStyle name="Normal 2 3 4 2 2 3 5 3" xfId="27449" xr:uid="{00000000-0005-0000-0000-000014190000}"/>
    <cellStyle name="Normal 2 3 4 2 2 3 6" xfId="7330" xr:uid="{00000000-0005-0000-0000-000015190000}"/>
    <cellStyle name="Normal 2 3 4 2 2 3 6 2" xfId="37656" xr:uid="{00000000-0005-0000-0000-000016190000}"/>
    <cellStyle name="Normal 2 3 4 2 2 3 6 3" xfId="22432" xr:uid="{00000000-0005-0000-0000-000017190000}"/>
    <cellStyle name="Normal 2 3 4 2 2 3 7" xfId="32644" xr:uid="{00000000-0005-0000-0000-000018190000}"/>
    <cellStyle name="Normal 2 3 4 2 2 3 8" xfId="17419" xr:uid="{00000000-0005-0000-0000-000019190000}"/>
    <cellStyle name="Normal 2 3 4 2 2 4" xfId="2677" xr:uid="{00000000-0005-0000-0000-00001A190000}"/>
    <cellStyle name="Normal 2 3 4 2 2 4 2" xfId="4367" xr:uid="{00000000-0005-0000-0000-00001B190000}"/>
    <cellStyle name="Normal 2 3 4 2 2 4 2 2" xfId="14440" xr:uid="{00000000-0005-0000-0000-00001C190000}"/>
    <cellStyle name="Normal 2 3 4 2 2 4 2 2 2" xfId="44762" xr:uid="{00000000-0005-0000-0000-00001D190000}"/>
    <cellStyle name="Normal 2 3 4 2 2 4 2 2 3" xfId="29538" xr:uid="{00000000-0005-0000-0000-00001E190000}"/>
    <cellStyle name="Normal 2 3 4 2 2 4 2 3" xfId="9420" xr:uid="{00000000-0005-0000-0000-00001F190000}"/>
    <cellStyle name="Normal 2 3 4 2 2 4 2 3 2" xfId="39745" xr:uid="{00000000-0005-0000-0000-000020190000}"/>
    <cellStyle name="Normal 2 3 4 2 2 4 2 3 3" xfId="24521" xr:uid="{00000000-0005-0000-0000-000021190000}"/>
    <cellStyle name="Normal 2 3 4 2 2 4 2 4" xfId="34732" xr:uid="{00000000-0005-0000-0000-000022190000}"/>
    <cellStyle name="Normal 2 3 4 2 2 4 2 5" xfId="19508" xr:uid="{00000000-0005-0000-0000-000023190000}"/>
    <cellStyle name="Normal 2 3 4 2 2 4 3" xfId="6059" xr:uid="{00000000-0005-0000-0000-000024190000}"/>
    <cellStyle name="Normal 2 3 4 2 2 4 3 2" xfId="16111" xr:uid="{00000000-0005-0000-0000-000025190000}"/>
    <cellStyle name="Normal 2 3 4 2 2 4 3 2 2" xfId="46433" xr:uid="{00000000-0005-0000-0000-000026190000}"/>
    <cellStyle name="Normal 2 3 4 2 2 4 3 2 3" xfId="31209" xr:uid="{00000000-0005-0000-0000-000027190000}"/>
    <cellStyle name="Normal 2 3 4 2 2 4 3 3" xfId="11091" xr:uid="{00000000-0005-0000-0000-000028190000}"/>
    <cellStyle name="Normal 2 3 4 2 2 4 3 3 2" xfId="41416" xr:uid="{00000000-0005-0000-0000-000029190000}"/>
    <cellStyle name="Normal 2 3 4 2 2 4 3 3 3" xfId="26192" xr:uid="{00000000-0005-0000-0000-00002A190000}"/>
    <cellStyle name="Normal 2 3 4 2 2 4 3 4" xfId="36403" xr:uid="{00000000-0005-0000-0000-00002B190000}"/>
    <cellStyle name="Normal 2 3 4 2 2 4 3 5" xfId="21179" xr:uid="{00000000-0005-0000-0000-00002C190000}"/>
    <cellStyle name="Normal 2 3 4 2 2 4 4" xfId="12769" xr:uid="{00000000-0005-0000-0000-00002D190000}"/>
    <cellStyle name="Normal 2 3 4 2 2 4 4 2" xfId="43091" xr:uid="{00000000-0005-0000-0000-00002E190000}"/>
    <cellStyle name="Normal 2 3 4 2 2 4 4 3" xfId="27867" xr:uid="{00000000-0005-0000-0000-00002F190000}"/>
    <cellStyle name="Normal 2 3 4 2 2 4 5" xfId="7748" xr:uid="{00000000-0005-0000-0000-000030190000}"/>
    <cellStyle name="Normal 2 3 4 2 2 4 5 2" xfId="38074" xr:uid="{00000000-0005-0000-0000-000031190000}"/>
    <cellStyle name="Normal 2 3 4 2 2 4 5 3" xfId="22850" xr:uid="{00000000-0005-0000-0000-000032190000}"/>
    <cellStyle name="Normal 2 3 4 2 2 4 6" xfId="33062" xr:uid="{00000000-0005-0000-0000-000033190000}"/>
    <cellStyle name="Normal 2 3 4 2 2 4 7" xfId="17837" xr:uid="{00000000-0005-0000-0000-000034190000}"/>
    <cellStyle name="Normal 2 3 4 2 2 5" xfId="3530" xr:uid="{00000000-0005-0000-0000-000035190000}"/>
    <cellStyle name="Normal 2 3 4 2 2 5 2" xfId="13604" xr:uid="{00000000-0005-0000-0000-000036190000}"/>
    <cellStyle name="Normal 2 3 4 2 2 5 2 2" xfId="43926" xr:uid="{00000000-0005-0000-0000-000037190000}"/>
    <cellStyle name="Normal 2 3 4 2 2 5 2 3" xfId="28702" xr:uid="{00000000-0005-0000-0000-000038190000}"/>
    <cellStyle name="Normal 2 3 4 2 2 5 3" xfId="8584" xr:uid="{00000000-0005-0000-0000-000039190000}"/>
    <cellStyle name="Normal 2 3 4 2 2 5 3 2" xfId="38909" xr:uid="{00000000-0005-0000-0000-00003A190000}"/>
    <cellStyle name="Normal 2 3 4 2 2 5 3 3" xfId="23685" xr:uid="{00000000-0005-0000-0000-00003B190000}"/>
    <cellStyle name="Normal 2 3 4 2 2 5 4" xfId="33896" xr:uid="{00000000-0005-0000-0000-00003C190000}"/>
    <cellStyle name="Normal 2 3 4 2 2 5 5" xfId="18672" xr:uid="{00000000-0005-0000-0000-00003D190000}"/>
    <cellStyle name="Normal 2 3 4 2 2 6" xfId="5223" xr:uid="{00000000-0005-0000-0000-00003E190000}"/>
    <cellStyle name="Normal 2 3 4 2 2 6 2" xfId="15275" xr:uid="{00000000-0005-0000-0000-00003F190000}"/>
    <cellStyle name="Normal 2 3 4 2 2 6 2 2" xfId="45597" xr:uid="{00000000-0005-0000-0000-000040190000}"/>
    <cellStyle name="Normal 2 3 4 2 2 6 2 3" xfId="30373" xr:uid="{00000000-0005-0000-0000-000041190000}"/>
    <cellStyle name="Normal 2 3 4 2 2 6 3" xfId="10255" xr:uid="{00000000-0005-0000-0000-000042190000}"/>
    <cellStyle name="Normal 2 3 4 2 2 6 3 2" xfId="40580" xr:uid="{00000000-0005-0000-0000-000043190000}"/>
    <cellStyle name="Normal 2 3 4 2 2 6 3 3" xfId="25356" xr:uid="{00000000-0005-0000-0000-000044190000}"/>
    <cellStyle name="Normal 2 3 4 2 2 6 4" xfId="35567" xr:uid="{00000000-0005-0000-0000-000045190000}"/>
    <cellStyle name="Normal 2 3 4 2 2 6 5" xfId="20343" xr:uid="{00000000-0005-0000-0000-000046190000}"/>
    <cellStyle name="Normal 2 3 4 2 2 7" xfId="11933" xr:uid="{00000000-0005-0000-0000-000047190000}"/>
    <cellStyle name="Normal 2 3 4 2 2 7 2" xfId="42255" xr:uid="{00000000-0005-0000-0000-000048190000}"/>
    <cellStyle name="Normal 2 3 4 2 2 7 3" xfId="27031" xr:uid="{00000000-0005-0000-0000-000049190000}"/>
    <cellStyle name="Normal 2 3 4 2 2 8" xfId="6912" xr:uid="{00000000-0005-0000-0000-00004A190000}"/>
    <cellStyle name="Normal 2 3 4 2 2 8 2" xfId="37238" xr:uid="{00000000-0005-0000-0000-00004B190000}"/>
    <cellStyle name="Normal 2 3 4 2 2 8 3" xfId="22014" xr:uid="{00000000-0005-0000-0000-00004C190000}"/>
    <cellStyle name="Normal 2 3 4 2 2 9" xfId="32226" xr:uid="{00000000-0005-0000-0000-00004D190000}"/>
    <cellStyle name="Normal 2 3 4 2 3" xfId="1939" xr:uid="{00000000-0005-0000-0000-00004E190000}"/>
    <cellStyle name="Normal 2 3 4 2 3 2" xfId="2360" xr:uid="{00000000-0005-0000-0000-00004F190000}"/>
    <cellStyle name="Normal 2 3 4 2 3 2 2" xfId="3199" xr:uid="{00000000-0005-0000-0000-000050190000}"/>
    <cellStyle name="Normal 2 3 4 2 3 2 2 2" xfId="4889" xr:uid="{00000000-0005-0000-0000-000051190000}"/>
    <cellStyle name="Normal 2 3 4 2 3 2 2 2 2" xfId="14962" xr:uid="{00000000-0005-0000-0000-000052190000}"/>
    <cellStyle name="Normal 2 3 4 2 3 2 2 2 2 2" xfId="45284" xr:uid="{00000000-0005-0000-0000-000053190000}"/>
    <cellStyle name="Normal 2 3 4 2 3 2 2 2 2 3" xfId="30060" xr:uid="{00000000-0005-0000-0000-000054190000}"/>
    <cellStyle name="Normal 2 3 4 2 3 2 2 2 3" xfId="9942" xr:uid="{00000000-0005-0000-0000-000055190000}"/>
    <cellStyle name="Normal 2 3 4 2 3 2 2 2 3 2" xfId="40267" xr:uid="{00000000-0005-0000-0000-000056190000}"/>
    <cellStyle name="Normal 2 3 4 2 3 2 2 2 3 3" xfId="25043" xr:uid="{00000000-0005-0000-0000-000057190000}"/>
    <cellStyle name="Normal 2 3 4 2 3 2 2 2 4" xfId="35254" xr:uid="{00000000-0005-0000-0000-000058190000}"/>
    <cellStyle name="Normal 2 3 4 2 3 2 2 2 5" xfId="20030" xr:uid="{00000000-0005-0000-0000-000059190000}"/>
    <cellStyle name="Normal 2 3 4 2 3 2 2 3" xfId="6581" xr:uid="{00000000-0005-0000-0000-00005A190000}"/>
    <cellStyle name="Normal 2 3 4 2 3 2 2 3 2" xfId="16633" xr:uid="{00000000-0005-0000-0000-00005B190000}"/>
    <cellStyle name="Normal 2 3 4 2 3 2 2 3 2 2" xfId="46955" xr:uid="{00000000-0005-0000-0000-00005C190000}"/>
    <cellStyle name="Normal 2 3 4 2 3 2 2 3 2 3" xfId="31731" xr:uid="{00000000-0005-0000-0000-00005D190000}"/>
    <cellStyle name="Normal 2 3 4 2 3 2 2 3 3" xfId="11613" xr:uid="{00000000-0005-0000-0000-00005E190000}"/>
    <cellStyle name="Normal 2 3 4 2 3 2 2 3 3 2" xfId="41938" xr:uid="{00000000-0005-0000-0000-00005F190000}"/>
    <cellStyle name="Normal 2 3 4 2 3 2 2 3 3 3" xfId="26714" xr:uid="{00000000-0005-0000-0000-000060190000}"/>
    <cellStyle name="Normal 2 3 4 2 3 2 2 3 4" xfId="36925" xr:uid="{00000000-0005-0000-0000-000061190000}"/>
    <cellStyle name="Normal 2 3 4 2 3 2 2 3 5" xfId="21701" xr:uid="{00000000-0005-0000-0000-000062190000}"/>
    <cellStyle name="Normal 2 3 4 2 3 2 2 4" xfId="13291" xr:uid="{00000000-0005-0000-0000-000063190000}"/>
    <cellStyle name="Normal 2 3 4 2 3 2 2 4 2" xfId="43613" xr:uid="{00000000-0005-0000-0000-000064190000}"/>
    <cellStyle name="Normal 2 3 4 2 3 2 2 4 3" xfId="28389" xr:uid="{00000000-0005-0000-0000-000065190000}"/>
    <cellStyle name="Normal 2 3 4 2 3 2 2 5" xfId="8270" xr:uid="{00000000-0005-0000-0000-000066190000}"/>
    <cellStyle name="Normal 2 3 4 2 3 2 2 5 2" xfId="38596" xr:uid="{00000000-0005-0000-0000-000067190000}"/>
    <cellStyle name="Normal 2 3 4 2 3 2 2 5 3" xfId="23372" xr:uid="{00000000-0005-0000-0000-000068190000}"/>
    <cellStyle name="Normal 2 3 4 2 3 2 2 6" xfId="33584" xr:uid="{00000000-0005-0000-0000-000069190000}"/>
    <cellStyle name="Normal 2 3 4 2 3 2 2 7" xfId="18359" xr:uid="{00000000-0005-0000-0000-00006A190000}"/>
    <cellStyle name="Normal 2 3 4 2 3 2 3" xfId="4052" xr:uid="{00000000-0005-0000-0000-00006B190000}"/>
    <cellStyle name="Normal 2 3 4 2 3 2 3 2" xfId="14126" xr:uid="{00000000-0005-0000-0000-00006C190000}"/>
    <cellStyle name="Normal 2 3 4 2 3 2 3 2 2" xfId="44448" xr:uid="{00000000-0005-0000-0000-00006D190000}"/>
    <cellStyle name="Normal 2 3 4 2 3 2 3 2 3" xfId="29224" xr:uid="{00000000-0005-0000-0000-00006E190000}"/>
    <cellStyle name="Normal 2 3 4 2 3 2 3 3" xfId="9106" xr:uid="{00000000-0005-0000-0000-00006F190000}"/>
    <cellStyle name="Normal 2 3 4 2 3 2 3 3 2" xfId="39431" xr:uid="{00000000-0005-0000-0000-000070190000}"/>
    <cellStyle name="Normal 2 3 4 2 3 2 3 3 3" xfId="24207" xr:uid="{00000000-0005-0000-0000-000071190000}"/>
    <cellStyle name="Normal 2 3 4 2 3 2 3 4" xfId="34418" xr:uid="{00000000-0005-0000-0000-000072190000}"/>
    <cellStyle name="Normal 2 3 4 2 3 2 3 5" xfId="19194" xr:uid="{00000000-0005-0000-0000-000073190000}"/>
    <cellStyle name="Normal 2 3 4 2 3 2 4" xfId="5745" xr:uid="{00000000-0005-0000-0000-000074190000}"/>
    <cellStyle name="Normal 2 3 4 2 3 2 4 2" xfId="15797" xr:uid="{00000000-0005-0000-0000-000075190000}"/>
    <cellStyle name="Normal 2 3 4 2 3 2 4 2 2" xfId="46119" xr:uid="{00000000-0005-0000-0000-000076190000}"/>
    <cellStyle name="Normal 2 3 4 2 3 2 4 2 3" xfId="30895" xr:uid="{00000000-0005-0000-0000-000077190000}"/>
    <cellStyle name="Normal 2 3 4 2 3 2 4 3" xfId="10777" xr:uid="{00000000-0005-0000-0000-000078190000}"/>
    <cellStyle name="Normal 2 3 4 2 3 2 4 3 2" xfId="41102" xr:uid="{00000000-0005-0000-0000-000079190000}"/>
    <cellStyle name="Normal 2 3 4 2 3 2 4 3 3" xfId="25878" xr:uid="{00000000-0005-0000-0000-00007A190000}"/>
    <cellStyle name="Normal 2 3 4 2 3 2 4 4" xfId="36089" xr:uid="{00000000-0005-0000-0000-00007B190000}"/>
    <cellStyle name="Normal 2 3 4 2 3 2 4 5" xfId="20865" xr:uid="{00000000-0005-0000-0000-00007C190000}"/>
    <cellStyle name="Normal 2 3 4 2 3 2 5" xfId="12455" xr:uid="{00000000-0005-0000-0000-00007D190000}"/>
    <cellStyle name="Normal 2 3 4 2 3 2 5 2" xfId="42777" xr:uid="{00000000-0005-0000-0000-00007E190000}"/>
    <cellStyle name="Normal 2 3 4 2 3 2 5 3" xfId="27553" xr:uid="{00000000-0005-0000-0000-00007F190000}"/>
    <cellStyle name="Normal 2 3 4 2 3 2 6" xfId="7434" xr:uid="{00000000-0005-0000-0000-000080190000}"/>
    <cellStyle name="Normal 2 3 4 2 3 2 6 2" xfId="37760" xr:uid="{00000000-0005-0000-0000-000081190000}"/>
    <cellStyle name="Normal 2 3 4 2 3 2 6 3" xfId="22536" xr:uid="{00000000-0005-0000-0000-000082190000}"/>
    <cellStyle name="Normal 2 3 4 2 3 2 7" xfId="32748" xr:uid="{00000000-0005-0000-0000-000083190000}"/>
    <cellStyle name="Normal 2 3 4 2 3 2 8" xfId="17523" xr:uid="{00000000-0005-0000-0000-000084190000}"/>
    <cellStyle name="Normal 2 3 4 2 3 3" xfId="2781" xr:uid="{00000000-0005-0000-0000-000085190000}"/>
    <cellStyle name="Normal 2 3 4 2 3 3 2" xfId="4471" xr:uid="{00000000-0005-0000-0000-000086190000}"/>
    <cellStyle name="Normal 2 3 4 2 3 3 2 2" xfId="14544" xr:uid="{00000000-0005-0000-0000-000087190000}"/>
    <cellStyle name="Normal 2 3 4 2 3 3 2 2 2" xfId="44866" xr:uid="{00000000-0005-0000-0000-000088190000}"/>
    <cellStyle name="Normal 2 3 4 2 3 3 2 2 3" xfId="29642" xr:uid="{00000000-0005-0000-0000-000089190000}"/>
    <cellStyle name="Normal 2 3 4 2 3 3 2 3" xfId="9524" xr:uid="{00000000-0005-0000-0000-00008A190000}"/>
    <cellStyle name="Normal 2 3 4 2 3 3 2 3 2" xfId="39849" xr:uid="{00000000-0005-0000-0000-00008B190000}"/>
    <cellStyle name="Normal 2 3 4 2 3 3 2 3 3" xfId="24625" xr:uid="{00000000-0005-0000-0000-00008C190000}"/>
    <cellStyle name="Normal 2 3 4 2 3 3 2 4" xfId="34836" xr:uid="{00000000-0005-0000-0000-00008D190000}"/>
    <cellStyle name="Normal 2 3 4 2 3 3 2 5" xfId="19612" xr:uid="{00000000-0005-0000-0000-00008E190000}"/>
    <cellStyle name="Normal 2 3 4 2 3 3 3" xfId="6163" xr:uid="{00000000-0005-0000-0000-00008F190000}"/>
    <cellStyle name="Normal 2 3 4 2 3 3 3 2" xfId="16215" xr:uid="{00000000-0005-0000-0000-000090190000}"/>
    <cellStyle name="Normal 2 3 4 2 3 3 3 2 2" xfId="46537" xr:uid="{00000000-0005-0000-0000-000091190000}"/>
    <cellStyle name="Normal 2 3 4 2 3 3 3 2 3" xfId="31313" xr:uid="{00000000-0005-0000-0000-000092190000}"/>
    <cellStyle name="Normal 2 3 4 2 3 3 3 3" xfId="11195" xr:uid="{00000000-0005-0000-0000-000093190000}"/>
    <cellStyle name="Normal 2 3 4 2 3 3 3 3 2" xfId="41520" xr:uid="{00000000-0005-0000-0000-000094190000}"/>
    <cellStyle name="Normal 2 3 4 2 3 3 3 3 3" xfId="26296" xr:uid="{00000000-0005-0000-0000-000095190000}"/>
    <cellStyle name="Normal 2 3 4 2 3 3 3 4" xfId="36507" xr:uid="{00000000-0005-0000-0000-000096190000}"/>
    <cellStyle name="Normal 2 3 4 2 3 3 3 5" xfId="21283" xr:uid="{00000000-0005-0000-0000-000097190000}"/>
    <cellStyle name="Normal 2 3 4 2 3 3 4" xfId="12873" xr:uid="{00000000-0005-0000-0000-000098190000}"/>
    <cellStyle name="Normal 2 3 4 2 3 3 4 2" xfId="43195" xr:uid="{00000000-0005-0000-0000-000099190000}"/>
    <cellStyle name="Normal 2 3 4 2 3 3 4 3" xfId="27971" xr:uid="{00000000-0005-0000-0000-00009A190000}"/>
    <cellStyle name="Normal 2 3 4 2 3 3 5" xfId="7852" xr:uid="{00000000-0005-0000-0000-00009B190000}"/>
    <cellStyle name="Normal 2 3 4 2 3 3 5 2" xfId="38178" xr:uid="{00000000-0005-0000-0000-00009C190000}"/>
    <cellStyle name="Normal 2 3 4 2 3 3 5 3" xfId="22954" xr:uid="{00000000-0005-0000-0000-00009D190000}"/>
    <cellStyle name="Normal 2 3 4 2 3 3 6" xfId="33166" xr:uid="{00000000-0005-0000-0000-00009E190000}"/>
    <cellStyle name="Normal 2 3 4 2 3 3 7" xfId="17941" xr:uid="{00000000-0005-0000-0000-00009F190000}"/>
    <cellStyle name="Normal 2 3 4 2 3 4" xfId="3634" xr:uid="{00000000-0005-0000-0000-0000A0190000}"/>
    <cellStyle name="Normal 2 3 4 2 3 4 2" xfId="13708" xr:uid="{00000000-0005-0000-0000-0000A1190000}"/>
    <cellStyle name="Normal 2 3 4 2 3 4 2 2" xfId="44030" xr:uid="{00000000-0005-0000-0000-0000A2190000}"/>
    <cellStyle name="Normal 2 3 4 2 3 4 2 3" xfId="28806" xr:uid="{00000000-0005-0000-0000-0000A3190000}"/>
    <cellStyle name="Normal 2 3 4 2 3 4 3" xfId="8688" xr:uid="{00000000-0005-0000-0000-0000A4190000}"/>
    <cellStyle name="Normal 2 3 4 2 3 4 3 2" xfId="39013" xr:uid="{00000000-0005-0000-0000-0000A5190000}"/>
    <cellStyle name="Normal 2 3 4 2 3 4 3 3" xfId="23789" xr:uid="{00000000-0005-0000-0000-0000A6190000}"/>
    <cellStyle name="Normal 2 3 4 2 3 4 4" xfId="34000" xr:uid="{00000000-0005-0000-0000-0000A7190000}"/>
    <cellStyle name="Normal 2 3 4 2 3 4 5" xfId="18776" xr:uid="{00000000-0005-0000-0000-0000A8190000}"/>
    <cellStyle name="Normal 2 3 4 2 3 5" xfId="5327" xr:uid="{00000000-0005-0000-0000-0000A9190000}"/>
    <cellStyle name="Normal 2 3 4 2 3 5 2" xfId="15379" xr:uid="{00000000-0005-0000-0000-0000AA190000}"/>
    <cellStyle name="Normal 2 3 4 2 3 5 2 2" xfId="45701" xr:uid="{00000000-0005-0000-0000-0000AB190000}"/>
    <cellStyle name="Normal 2 3 4 2 3 5 2 3" xfId="30477" xr:uid="{00000000-0005-0000-0000-0000AC190000}"/>
    <cellStyle name="Normal 2 3 4 2 3 5 3" xfId="10359" xr:uid="{00000000-0005-0000-0000-0000AD190000}"/>
    <cellStyle name="Normal 2 3 4 2 3 5 3 2" xfId="40684" xr:uid="{00000000-0005-0000-0000-0000AE190000}"/>
    <cellStyle name="Normal 2 3 4 2 3 5 3 3" xfId="25460" xr:uid="{00000000-0005-0000-0000-0000AF190000}"/>
    <cellStyle name="Normal 2 3 4 2 3 5 4" xfId="35671" xr:uid="{00000000-0005-0000-0000-0000B0190000}"/>
    <cellStyle name="Normal 2 3 4 2 3 5 5" xfId="20447" xr:uid="{00000000-0005-0000-0000-0000B1190000}"/>
    <cellStyle name="Normal 2 3 4 2 3 6" xfId="12037" xr:uid="{00000000-0005-0000-0000-0000B2190000}"/>
    <cellStyle name="Normal 2 3 4 2 3 6 2" xfId="42359" xr:uid="{00000000-0005-0000-0000-0000B3190000}"/>
    <cellStyle name="Normal 2 3 4 2 3 6 3" xfId="27135" xr:uid="{00000000-0005-0000-0000-0000B4190000}"/>
    <cellStyle name="Normal 2 3 4 2 3 7" xfId="7016" xr:uid="{00000000-0005-0000-0000-0000B5190000}"/>
    <cellStyle name="Normal 2 3 4 2 3 7 2" xfId="37342" xr:uid="{00000000-0005-0000-0000-0000B6190000}"/>
    <cellStyle name="Normal 2 3 4 2 3 7 3" xfId="22118" xr:uid="{00000000-0005-0000-0000-0000B7190000}"/>
    <cellStyle name="Normal 2 3 4 2 3 8" xfId="32330" xr:uid="{00000000-0005-0000-0000-0000B8190000}"/>
    <cellStyle name="Normal 2 3 4 2 3 9" xfId="17105" xr:uid="{00000000-0005-0000-0000-0000B9190000}"/>
    <cellStyle name="Normal 2 3 4 2 4" xfId="2152" xr:uid="{00000000-0005-0000-0000-0000BA190000}"/>
    <cellStyle name="Normal 2 3 4 2 4 2" xfId="2991" xr:uid="{00000000-0005-0000-0000-0000BB190000}"/>
    <cellStyle name="Normal 2 3 4 2 4 2 2" xfId="4681" xr:uid="{00000000-0005-0000-0000-0000BC190000}"/>
    <cellStyle name="Normal 2 3 4 2 4 2 2 2" xfId="14754" xr:uid="{00000000-0005-0000-0000-0000BD190000}"/>
    <cellStyle name="Normal 2 3 4 2 4 2 2 2 2" xfId="45076" xr:uid="{00000000-0005-0000-0000-0000BE190000}"/>
    <cellStyle name="Normal 2 3 4 2 4 2 2 2 3" xfId="29852" xr:uid="{00000000-0005-0000-0000-0000BF190000}"/>
    <cellStyle name="Normal 2 3 4 2 4 2 2 3" xfId="9734" xr:uid="{00000000-0005-0000-0000-0000C0190000}"/>
    <cellStyle name="Normal 2 3 4 2 4 2 2 3 2" xfId="40059" xr:uid="{00000000-0005-0000-0000-0000C1190000}"/>
    <cellStyle name="Normal 2 3 4 2 4 2 2 3 3" xfId="24835" xr:uid="{00000000-0005-0000-0000-0000C2190000}"/>
    <cellStyle name="Normal 2 3 4 2 4 2 2 4" xfId="35046" xr:uid="{00000000-0005-0000-0000-0000C3190000}"/>
    <cellStyle name="Normal 2 3 4 2 4 2 2 5" xfId="19822" xr:uid="{00000000-0005-0000-0000-0000C4190000}"/>
    <cellStyle name="Normal 2 3 4 2 4 2 3" xfId="6373" xr:uid="{00000000-0005-0000-0000-0000C5190000}"/>
    <cellStyle name="Normal 2 3 4 2 4 2 3 2" xfId="16425" xr:uid="{00000000-0005-0000-0000-0000C6190000}"/>
    <cellStyle name="Normal 2 3 4 2 4 2 3 2 2" xfId="46747" xr:uid="{00000000-0005-0000-0000-0000C7190000}"/>
    <cellStyle name="Normal 2 3 4 2 4 2 3 2 3" xfId="31523" xr:uid="{00000000-0005-0000-0000-0000C8190000}"/>
    <cellStyle name="Normal 2 3 4 2 4 2 3 3" xfId="11405" xr:uid="{00000000-0005-0000-0000-0000C9190000}"/>
    <cellStyle name="Normal 2 3 4 2 4 2 3 3 2" xfId="41730" xr:uid="{00000000-0005-0000-0000-0000CA190000}"/>
    <cellStyle name="Normal 2 3 4 2 4 2 3 3 3" xfId="26506" xr:uid="{00000000-0005-0000-0000-0000CB190000}"/>
    <cellStyle name="Normal 2 3 4 2 4 2 3 4" xfId="36717" xr:uid="{00000000-0005-0000-0000-0000CC190000}"/>
    <cellStyle name="Normal 2 3 4 2 4 2 3 5" xfId="21493" xr:uid="{00000000-0005-0000-0000-0000CD190000}"/>
    <cellStyle name="Normal 2 3 4 2 4 2 4" xfId="13083" xr:uid="{00000000-0005-0000-0000-0000CE190000}"/>
    <cellStyle name="Normal 2 3 4 2 4 2 4 2" xfId="43405" xr:uid="{00000000-0005-0000-0000-0000CF190000}"/>
    <cellStyle name="Normal 2 3 4 2 4 2 4 3" xfId="28181" xr:uid="{00000000-0005-0000-0000-0000D0190000}"/>
    <cellStyle name="Normal 2 3 4 2 4 2 5" xfId="8062" xr:uid="{00000000-0005-0000-0000-0000D1190000}"/>
    <cellStyle name="Normal 2 3 4 2 4 2 5 2" xfId="38388" xr:uid="{00000000-0005-0000-0000-0000D2190000}"/>
    <cellStyle name="Normal 2 3 4 2 4 2 5 3" xfId="23164" xr:uid="{00000000-0005-0000-0000-0000D3190000}"/>
    <cellStyle name="Normal 2 3 4 2 4 2 6" xfId="33376" xr:uid="{00000000-0005-0000-0000-0000D4190000}"/>
    <cellStyle name="Normal 2 3 4 2 4 2 7" xfId="18151" xr:uid="{00000000-0005-0000-0000-0000D5190000}"/>
    <cellStyle name="Normal 2 3 4 2 4 3" xfId="3844" xr:uid="{00000000-0005-0000-0000-0000D6190000}"/>
    <cellStyle name="Normal 2 3 4 2 4 3 2" xfId="13918" xr:uid="{00000000-0005-0000-0000-0000D7190000}"/>
    <cellStyle name="Normal 2 3 4 2 4 3 2 2" xfId="44240" xr:uid="{00000000-0005-0000-0000-0000D8190000}"/>
    <cellStyle name="Normal 2 3 4 2 4 3 2 3" xfId="29016" xr:uid="{00000000-0005-0000-0000-0000D9190000}"/>
    <cellStyle name="Normal 2 3 4 2 4 3 3" xfId="8898" xr:uid="{00000000-0005-0000-0000-0000DA190000}"/>
    <cellStyle name="Normal 2 3 4 2 4 3 3 2" xfId="39223" xr:uid="{00000000-0005-0000-0000-0000DB190000}"/>
    <cellStyle name="Normal 2 3 4 2 4 3 3 3" xfId="23999" xr:uid="{00000000-0005-0000-0000-0000DC190000}"/>
    <cellStyle name="Normal 2 3 4 2 4 3 4" xfId="34210" xr:uid="{00000000-0005-0000-0000-0000DD190000}"/>
    <cellStyle name="Normal 2 3 4 2 4 3 5" xfId="18986" xr:uid="{00000000-0005-0000-0000-0000DE190000}"/>
    <cellStyle name="Normal 2 3 4 2 4 4" xfId="5537" xr:uid="{00000000-0005-0000-0000-0000DF190000}"/>
    <cellStyle name="Normal 2 3 4 2 4 4 2" xfId="15589" xr:uid="{00000000-0005-0000-0000-0000E0190000}"/>
    <cellStyle name="Normal 2 3 4 2 4 4 2 2" xfId="45911" xr:uid="{00000000-0005-0000-0000-0000E1190000}"/>
    <cellStyle name="Normal 2 3 4 2 4 4 2 3" xfId="30687" xr:uid="{00000000-0005-0000-0000-0000E2190000}"/>
    <cellStyle name="Normal 2 3 4 2 4 4 3" xfId="10569" xr:uid="{00000000-0005-0000-0000-0000E3190000}"/>
    <cellStyle name="Normal 2 3 4 2 4 4 3 2" xfId="40894" xr:uid="{00000000-0005-0000-0000-0000E4190000}"/>
    <cellStyle name="Normal 2 3 4 2 4 4 3 3" xfId="25670" xr:uid="{00000000-0005-0000-0000-0000E5190000}"/>
    <cellStyle name="Normal 2 3 4 2 4 4 4" xfId="35881" xr:uid="{00000000-0005-0000-0000-0000E6190000}"/>
    <cellStyle name="Normal 2 3 4 2 4 4 5" xfId="20657" xr:uid="{00000000-0005-0000-0000-0000E7190000}"/>
    <cellStyle name="Normal 2 3 4 2 4 5" xfId="12247" xr:uid="{00000000-0005-0000-0000-0000E8190000}"/>
    <cellStyle name="Normal 2 3 4 2 4 5 2" xfId="42569" xr:uid="{00000000-0005-0000-0000-0000E9190000}"/>
    <cellStyle name="Normal 2 3 4 2 4 5 3" xfId="27345" xr:uid="{00000000-0005-0000-0000-0000EA190000}"/>
    <cellStyle name="Normal 2 3 4 2 4 6" xfId="7226" xr:uid="{00000000-0005-0000-0000-0000EB190000}"/>
    <cellStyle name="Normal 2 3 4 2 4 6 2" xfId="37552" xr:uid="{00000000-0005-0000-0000-0000EC190000}"/>
    <cellStyle name="Normal 2 3 4 2 4 6 3" xfId="22328" xr:uid="{00000000-0005-0000-0000-0000ED190000}"/>
    <cellStyle name="Normal 2 3 4 2 4 7" xfId="32540" xr:uid="{00000000-0005-0000-0000-0000EE190000}"/>
    <cellStyle name="Normal 2 3 4 2 4 8" xfId="17315" xr:uid="{00000000-0005-0000-0000-0000EF190000}"/>
    <cellStyle name="Normal 2 3 4 2 5" xfId="2573" xr:uid="{00000000-0005-0000-0000-0000F0190000}"/>
    <cellStyle name="Normal 2 3 4 2 5 2" xfId="4263" xr:uid="{00000000-0005-0000-0000-0000F1190000}"/>
    <cellStyle name="Normal 2 3 4 2 5 2 2" xfId="14336" xr:uid="{00000000-0005-0000-0000-0000F2190000}"/>
    <cellStyle name="Normal 2 3 4 2 5 2 2 2" xfId="44658" xr:uid="{00000000-0005-0000-0000-0000F3190000}"/>
    <cellStyle name="Normal 2 3 4 2 5 2 2 3" xfId="29434" xr:uid="{00000000-0005-0000-0000-0000F4190000}"/>
    <cellStyle name="Normal 2 3 4 2 5 2 3" xfId="9316" xr:uid="{00000000-0005-0000-0000-0000F5190000}"/>
    <cellStyle name="Normal 2 3 4 2 5 2 3 2" xfId="39641" xr:uid="{00000000-0005-0000-0000-0000F6190000}"/>
    <cellStyle name="Normal 2 3 4 2 5 2 3 3" xfId="24417" xr:uid="{00000000-0005-0000-0000-0000F7190000}"/>
    <cellStyle name="Normal 2 3 4 2 5 2 4" xfId="34628" xr:uid="{00000000-0005-0000-0000-0000F8190000}"/>
    <cellStyle name="Normal 2 3 4 2 5 2 5" xfId="19404" xr:uid="{00000000-0005-0000-0000-0000F9190000}"/>
    <cellStyle name="Normal 2 3 4 2 5 3" xfId="5955" xr:uid="{00000000-0005-0000-0000-0000FA190000}"/>
    <cellStyle name="Normal 2 3 4 2 5 3 2" xfId="16007" xr:uid="{00000000-0005-0000-0000-0000FB190000}"/>
    <cellStyle name="Normal 2 3 4 2 5 3 2 2" xfId="46329" xr:uid="{00000000-0005-0000-0000-0000FC190000}"/>
    <cellStyle name="Normal 2 3 4 2 5 3 2 3" xfId="31105" xr:uid="{00000000-0005-0000-0000-0000FD190000}"/>
    <cellStyle name="Normal 2 3 4 2 5 3 3" xfId="10987" xr:uid="{00000000-0005-0000-0000-0000FE190000}"/>
    <cellStyle name="Normal 2 3 4 2 5 3 3 2" xfId="41312" xr:uid="{00000000-0005-0000-0000-0000FF190000}"/>
    <cellStyle name="Normal 2 3 4 2 5 3 3 3" xfId="26088" xr:uid="{00000000-0005-0000-0000-0000001A0000}"/>
    <cellStyle name="Normal 2 3 4 2 5 3 4" xfId="36299" xr:uid="{00000000-0005-0000-0000-0000011A0000}"/>
    <cellStyle name="Normal 2 3 4 2 5 3 5" xfId="21075" xr:uid="{00000000-0005-0000-0000-0000021A0000}"/>
    <cellStyle name="Normal 2 3 4 2 5 4" xfId="12665" xr:uid="{00000000-0005-0000-0000-0000031A0000}"/>
    <cellStyle name="Normal 2 3 4 2 5 4 2" xfId="42987" xr:uid="{00000000-0005-0000-0000-0000041A0000}"/>
    <cellStyle name="Normal 2 3 4 2 5 4 3" xfId="27763" xr:uid="{00000000-0005-0000-0000-0000051A0000}"/>
    <cellStyle name="Normal 2 3 4 2 5 5" xfId="7644" xr:uid="{00000000-0005-0000-0000-0000061A0000}"/>
    <cellStyle name="Normal 2 3 4 2 5 5 2" xfId="37970" xr:uid="{00000000-0005-0000-0000-0000071A0000}"/>
    <cellStyle name="Normal 2 3 4 2 5 5 3" xfId="22746" xr:uid="{00000000-0005-0000-0000-0000081A0000}"/>
    <cellStyle name="Normal 2 3 4 2 5 6" xfId="32958" xr:uid="{00000000-0005-0000-0000-0000091A0000}"/>
    <cellStyle name="Normal 2 3 4 2 5 7" xfId="17733" xr:uid="{00000000-0005-0000-0000-00000A1A0000}"/>
    <cellStyle name="Normal 2 3 4 2 6" xfId="3426" xr:uid="{00000000-0005-0000-0000-00000B1A0000}"/>
    <cellStyle name="Normal 2 3 4 2 6 2" xfId="13500" xr:uid="{00000000-0005-0000-0000-00000C1A0000}"/>
    <cellStyle name="Normal 2 3 4 2 6 2 2" xfId="43822" xr:uid="{00000000-0005-0000-0000-00000D1A0000}"/>
    <cellStyle name="Normal 2 3 4 2 6 2 3" xfId="28598" xr:uid="{00000000-0005-0000-0000-00000E1A0000}"/>
    <cellStyle name="Normal 2 3 4 2 6 3" xfId="8480" xr:uid="{00000000-0005-0000-0000-00000F1A0000}"/>
    <cellStyle name="Normal 2 3 4 2 6 3 2" xfId="38805" xr:uid="{00000000-0005-0000-0000-0000101A0000}"/>
    <cellStyle name="Normal 2 3 4 2 6 3 3" xfId="23581" xr:uid="{00000000-0005-0000-0000-0000111A0000}"/>
    <cellStyle name="Normal 2 3 4 2 6 4" xfId="33792" xr:uid="{00000000-0005-0000-0000-0000121A0000}"/>
    <cellStyle name="Normal 2 3 4 2 6 5" xfId="18568" xr:uid="{00000000-0005-0000-0000-0000131A0000}"/>
    <cellStyle name="Normal 2 3 4 2 7" xfId="5119" xr:uid="{00000000-0005-0000-0000-0000141A0000}"/>
    <cellStyle name="Normal 2 3 4 2 7 2" xfId="15171" xr:uid="{00000000-0005-0000-0000-0000151A0000}"/>
    <cellStyle name="Normal 2 3 4 2 7 2 2" xfId="45493" xr:uid="{00000000-0005-0000-0000-0000161A0000}"/>
    <cellStyle name="Normal 2 3 4 2 7 2 3" xfId="30269" xr:uid="{00000000-0005-0000-0000-0000171A0000}"/>
    <cellStyle name="Normal 2 3 4 2 7 3" xfId="10151" xr:uid="{00000000-0005-0000-0000-0000181A0000}"/>
    <cellStyle name="Normal 2 3 4 2 7 3 2" xfId="40476" xr:uid="{00000000-0005-0000-0000-0000191A0000}"/>
    <cellStyle name="Normal 2 3 4 2 7 3 3" xfId="25252" xr:uid="{00000000-0005-0000-0000-00001A1A0000}"/>
    <cellStyle name="Normal 2 3 4 2 7 4" xfId="35463" xr:uid="{00000000-0005-0000-0000-00001B1A0000}"/>
    <cellStyle name="Normal 2 3 4 2 7 5" xfId="20239" xr:uid="{00000000-0005-0000-0000-00001C1A0000}"/>
    <cellStyle name="Normal 2 3 4 2 8" xfId="11829" xr:uid="{00000000-0005-0000-0000-00001D1A0000}"/>
    <cellStyle name="Normal 2 3 4 2 8 2" xfId="42151" xr:uid="{00000000-0005-0000-0000-00001E1A0000}"/>
    <cellStyle name="Normal 2 3 4 2 8 3" xfId="26927" xr:uid="{00000000-0005-0000-0000-00001F1A0000}"/>
    <cellStyle name="Normal 2 3 4 2 9" xfId="6808" xr:uid="{00000000-0005-0000-0000-0000201A0000}"/>
    <cellStyle name="Normal 2 3 4 2 9 2" xfId="37134" xr:uid="{00000000-0005-0000-0000-0000211A0000}"/>
    <cellStyle name="Normal 2 3 4 2 9 3" xfId="21910" xr:uid="{00000000-0005-0000-0000-0000221A0000}"/>
    <cellStyle name="Normal 2 3 4 3" xfId="1772" xr:uid="{00000000-0005-0000-0000-0000231A0000}"/>
    <cellStyle name="Normal 2 3 4 3 10" xfId="16949" xr:uid="{00000000-0005-0000-0000-0000241A0000}"/>
    <cellStyle name="Normal 2 3 4 3 2" xfId="1991" xr:uid="{00000000-0005-0000-0000-0000251A0000}"/>
    <cellStyle name="Normal 2 3 4 3 2 2" xfId="2412" xr:uid="{00000000-0005-0000-0000-0000261A0000}"/>
    <cellStyle name="Normal 2 3 4 3 2 2 2" xfId="3251" xr:uid="{00000000-0005-0000-0000-0000271A0000}"/>
    <cellStyle name="Normal 2 3 4 3 2 2 2 2" xfId="4941" xr:uid="{00000000-0005-0000-0000-0000281A0000}"/>
    <cellStyle name="Normal 2 3 4 3 2 2 2 2 2" xfId="15014" xr:uid="{00000000-0005-0000-0000-0000291A0000}"/>
    <cellStyle name="Normal 2 3 4 3 2 2 2 2 2 2" xfId="45336" xr:uid="{00000000-0005-0000-0000-00002A1A0000}"/>
    <cellStyle name="Normal 2 3 4 3 2 2 2 2 2 3" xfId="30112" xr:uid="{00000000-0005-0000-0000-00002B1A0000}"/>
    <cellStyle name="Normal 2 3 4 3 2 2 2 2 3" xfId="9994" xr:uid="{00000000-0005-0000-0000-00002C1A0000}"/>
    <cellStyle name="Normal 2 3 4 3 2 2 2 2 3 2" xfId="40319" xr:uid="{00000000-0005-0000-0000-00002D1A0000}"/>
    <cellStyle name="Normal 2 3 4 3 2 2 2 2 3 3" xfId="25095" xr:uid="{00000000-0005-0000-0000-00002E1A0000}"/>
    <cellStyle name="Normal 2 3 4 3 2 2 2 2 4" xfId="35306" xr:uid="{00000000-0005-0000-0000-00002F1A0000}"/>
    <cellStyle name="Normal 2 3 4 3 2 2 2 2 5" xfId="20082" xr:uid="{00000000-0005-0000-0000-0000301A0000}"/>
    <cellStyle name="Normal 2 3 4 3 2 2 2 3" xfId="6633" xr:uid="{00000000-0005-0000-0000-0000311A0000}"/>
    <cellStyle name="Normal 2 3 4 3 2 2 2 3 2" xfId="16685" xr:uid="{00000000-0005-0000-0000-0000321A0000}"/>
    <cellStyle name="Normal 2 3 4 3 2 2 2 3 2 2" xfId="47007" xr:uid="{00000000-0005-0000-0000-0000331A0000}"/>
    <cellStyle name="Normal 2 3 4 3 2 2 2 3 2 3" xfId="31783" xr:uid="{00000000-0005-0000-0000-0000341A0000}"/>
    <cellStyle name="Normal 2 3 4 3 2 2 2 3 3" xfId="11665" xr:uid="{00000000-0005-0000-0000-0000351A0000}"/>
    <cellStyle name="Normal 2 3 4 3 2 2 2 3 3 2" xfId="41990" xr:uid="{00000000-0005-0000-0000-0000361A0000}"/>
    <cellStyle name="Normal 2 3 4 3 2 2 2 3 3 3" xfId="26766" xr:uid="{00000000-0005-0000-0000-0000371A0000}"/>
    <cellStyle name="Normal 2 3 4 3 2 2 2 3 4" xfId="36977" xr:uid="{00000000-0005-0000-0000-0000381A0000}"/>
    <cellStyle name="Normal 2 3 4 3 2 2 2 3 5" xfId="21753" xr:uid="{00000000-0005-0000-0000-0000391A0000}"/>
    <cellStyle name="Normal 2 3 4 3 2 2 2 4" xfId="13343" xr:uid="{00000000-0005-0000-0000-00003A1A0000}"/>
    <cellStyle name="Normal 2 3 4 3 2 2 2 4 2" xfId="43665" xr:uid="{00000000-0005-0000-0000-00003B1A0000}"/>
    <cellStyle name="Normal 2 3 4 3 2 2 2 4 3" xfId="28441" xr:uid="{00000000-0005-0000-0000-00003C1A0000}"/>
    <cellStyle name="Normal 2 3 4 3 2 2 2 5" xfId="8322" xr:uid="{00000000-0005-0000-0000-00003D1A0000}"/>
    <cellStyle name="Normal 2 3 4 3 2 2 2 5 2" xfId="38648" xr:uid="{00000000-0005-0000-0000-00003E1A0000}"/>
    <cellStyle name="Normal 2 3 4 3 2 2 2 5 3" xfId="23424" xr:uid="{00000000-0005-0000-0000-00003F1A0000}"/>
    <cellStyle name="Normal 2 3 4 3 2 2 2 6" xfId="33636" xr:uid="{00000000-0005-0000-0000-0000401A0000}"/>
    <cellStyle name="Normal 2 3 4 3 2 2 2 7" xfId="18411" xr:uid="{00000000-0005-0000-0000-0000411A0000}"/>
    <cellStyle name="Normal 2 3 4 3 2 2 3" xfId="4104" xr:uid="{00000000-0005-0000-0000-0000421A0000}"/>
    <cellStyle name="Normal 2 3 4 3 2 2 3 2" xfId="14178" xr:uid="{00000000-0005-0000-0000-0000431A0000}"/>
    <cellStyle name="Normal 2 3 4 3 2 2 3 2 2" xfId="44500" xr:uid="{00000000-0005-0000-0000-0000441A0000}"/>
    <cellStyle name="Normal 2 3 4 3 2 2 3 2 3" xfId="29276" xr:uid="{00000000-0005-0000-0000-0000451A0000}"/>
    <cellStyle name="Normal 2 3 4 3 2 2 3 3" xfId="9158" xr:uid="{00000000-0005-0000-0000-0000461A0000}"/>
    <cellStyle name="Normal 2 3 4 3 2 2 3 3 2" xfId="39483" xr:uid="{00000000-0005-0000-0000-0000471A0000}"/>
    <cellStyle name="Normal 2 3 4 3 2 2 3 3 3" xfId="24259" xr:uid="{00000000-0005-0000-0000-0000481A0000}"/>
    <cellStyle name="Normal 2 3 4 3 2 2 3 4" xfId="34470" xr:uid="{00000000-0005-0000-0000-0000491A0000}"/>
    <cellStyle name="Normal 2 3 4 3 2 2 3 5" xfId="19246" xr:uid="{00000000-0005-0000-0000-00004A1A0000}"/>
    <cellStyle name="Normal 2 3 4 3 2 2 4" xfId="5797" xr:uid="{00000000-0005-0000-0000-00004B1A0000}"/>
    <cellStyle name="Normal 2 3 4 3 2 2 4 2" xfId="15849" xr:uid="{00000000-0005-0000-0000-00004C1A0000}"/>
    <cellStyle name="Normal 2 3 4 3 2 2 4 2 2" xfId="46171" xr:uid="{00000000-0005-0000-0000-00004D1A0000}"/>
    <cellStyle name="Normal 2 3 4 3 2 2 4 2 3" xfId="30947" xr:uid="{00000000-0005-0000-0000-00004E1A0000}"/>
    <cellStyle name="Normal 2 3 4 3 2 2 4 3" xfId="10829" xr:uid="{00000000-0005-0000-0000-00004F1A0000}"/>
    <cellStyle name="Normal 2 3 4 3 2 2 4 3 2" xfId="41154" xr:uid="{00000000-0005-0000-0000-0000501A0000}"/>
    <cellStyle name="Normal 2 3 4 3 2 2 4 3 3" xfId="25930" xr:uid="{00000000-0005-0000-0000-0000511A0000}"/>
    <cellStyle name="Normal 2 3 4 3 2 2 4 4" xfId="36141" xr:uid="{00000000-0005-0000-0000-0000521A0000}"/>
    <cellStyle name="Normal 2 3 4 3 2 2 4 5" xfId="20917" xr:uid="{00000000-0005-0000-0000-0000531A0000}"/>
    <cellStyle name="Normal 2 3 4 3 2 2 5" xfId="12507" xr:uid="{00000000-0005-0000-0000-0000541A0000}"/>
    <cellStyle name="Normal 2 3 4 3 2 2 5 2" xfId="42829" xr:uid="{00000000-0005-0000-0000-0000551A0000}"/>
    <cellStyle name="Normal 2 3 4 3 2 2 5 3" xfId="27605" xr:uid="{00000000-0005-0000-0000-0000561A0000}"/>
    <cellStyle name="Normal 2 3 4 3 2 2 6" xfId="7486" xr:uid="{00000000-0005-0000-0000-0000571A0000}"/>
    <cellStyle name="Normal 2 3 4 3 2 2 6 2" xfId="37812" xr:uid="{00000000-0005-0000-0000-0000581A0000}"/>
    <cellStyle name="Normal 2 3 4 3 2 2 6 3" xfId="22588" xr:uid="{00000000-0005-0000-0000-0000591A0000}"/>
    <cellStyle name="Normal 2 3 4 3 2 2 7" xfId="32800" xr:uid="{00000000-0005-0000-0000-00005A1A0000}"/>
    <cellStyle name="Normal 2 3 4 3 2 2 8" xfId="17575" xr:uid="{00000000-0005-0000-0000-00005B1A0000}"/>
    <cellStyle name="Normal 2 3 4 3 2 3" xfId="2833" xr:uid="{00000000-0005-0000-0000-00005C1A0000}"/>
    <cellStyle name="Normal 2 3 4 3 2 3 2" xfId="4523" xr:uid="{00000000-0005-0000-0000-00005D1A0000}"/>
    <cellStyle name="Normal 2 3 4 3 2 3 2 2" xfId="14596" xr:uid="{00000000-0005-0000-0000-00005E1A0000}"/>
    <cellStyle name="Normal 2 3 4 3 2 3 2 2 2" xfId="44918" xr:uid="{00000000-0005-0000-0000-00005F1A0000}"/>
    <cellStyle name="Normal 2 3 4 3 2 3 2 2 3" xfId="29694" xr:uid="{00000000-0005-0000-0000-0000601A0000}"/>
    <cellStyle name="Normal 2 3 4 3 2 3 2 3" xfId="9576" xr:uid="{00000000-0005-0000-0000-0000611A0000}"/>
    <cellStyle name="Normal 2 3 4 3 2 3 2 3 2" xfId="39901" xr:uid="{00000000-0005-0000-0000-0000621A0000}"/>
    <cellStyle name="Normal 2 3 4 3 2 3 2 3 3" xfId="24677" xr:uid="{00000000-0005-0000-0000-0000631A0000}"/>
    <cellStyle name="Normal 2 3 4 3 2 3 2 4" xfId="34888" xr:uid="{00000000-0005-0000-0000-0000641A0000}"/>
    <cellStyle name="Normal 2 3 4 3 2 3 2 5" xfId="19664" xr:uid="{00000000-0005-0000-0000-0000651A0000}"/>
    <cellStyle name="Normal 2 3 4 3 2 3 3" xfId="6215" xr:uid="{00000000-0005-0000-0000-0000661A0000}"/>
    <cellStyle name="Normal 2 3 4 3 2 3 3 2" xfId="16267" xr:uid="{00000000-0005-0000-0000-0000671A0000}"/>
    <cellStyle name="Normal 2 3 4 3 2 3 3 2 2" xfId="46589" xr:uid="{00000000-0005-0000-0000-0000681A0000}"/>
    <cellStyle name="Normal 2 3 4 3 2 3 3 2 3" xfId="31365" xr:uid="{00000000-0005-0000-0000-0000691A0000}"/>
    <cellStyle name="Normal 2 3 4 3 2 3 3 3" xfId="11247" xr:uid="{00000000-0005-0000-0000-00006A1A0000}"/>
    <cellStyle name="Normal 2 3 4 3 2 3 3 3 2" xfId="41572" xr:uid="{00000000-0005-0000-0000-00006B1A0000}"/>
    <cellStyle name="Normal 2 3 4 3 2 3 3 3 3" xfId="26348" xr:uid="{00000000-0005-0000-0000-00006C1A0000}"/>
    <cellStyle name="Normal 2 3 4 3 2 3 3 4" xfId="36559" xr:uid="{00000000-0005-0000-0000-00006D1A0000}"/>
    <cellStyle name="Normal 2 3 4 3 2 3 3 5" xfId="21335" xr:uid="{00000000-0005-0000-0000-00006E1A0000}"/>
    <cellStyle name="Normal 2 3 4 3 2 3 4" xfId="12925" xr:uid="{00000000-0005-0000-0000-00006F1A0000}"/>
    <cellStyle name="Normal 2 3 4 3 2 3 4 2" xfId="43247" xr:uid="{00000000-0005-0000-0000-0000701A0000}"/>
    <cellStyle name="Normal 2 3 4 3 2 3 4 3" xfId="28023" xr:uid="{00000000-0005-0000-0000-0000711A0000}"/>
    <cellStyle name="Normal 2 3 4 3 2 3 5" xfId="7904" xr:uid="{00000000-0005-0000-0000-0000721A0000}"/>
    <cellStyle name="Normal 2 3 4 3 2 3 5 2" xfId="38230" xr:uid="{00000000-0005-0000-0000-0000731A0000}"/>
    <cellStyle name="Normal 2 3 4 3 2 3 5 3" xfId="23006" xr:uid="{00000000-0005-0000-0000-0000741A0000}"/>
    <cellStyle name="Normal 2 3 4 3 2 3 6" xfId="33218" xr:uid="{00000000-0005-0000-0000-0000751A0000}"/>
    <cellStyle name="Normal 2 3 4 3 2 3 7" xfId="17993" xr:uid="{00000000-0005-0000-0000-0000761A0000}"/>
    <cellStyle name="Normal 2 3 4 3 2 4" xfId="3686" xr:uid="{00000000-0005-0000-0000-0000771A0000}"/>
    <cellStyle name="Normal 2 3 4 3 2 4 2" xfId="13760" xr:uid="{00000000-0005-0000-0000-0000781A0000}"/>
    <cellStyle name="Normal 2 3 4 3 2 4 2 2" xfId="44082" xr:uid="{00000000-0005-0000-0000-0000791A0000}"/>
    <cellStyle name="Normal 2 3 4 3 2 4 2 3" xfId="28858" xr:uid="{00000000-0005-0000-0000-00007A1A0000}"/>
    <cellStyle name="Normal 2 3 4 3 2 4 3" xfId="8740" xr:uid="{00000000-0005-0000-0000-00007B1A0000}"/>
    <cellStyle name="Normal 2 3 4 3 2 4 3 2" xfId="39065" xr:uid="{00000000-0005-0000-0000-00007C1A0000}"/>
    <cellStyle name="Normal 2 3 4 3 2 4 3 3" xfId="23841" xr:uid="{00000000-0005-0000-0000-00007D1A0000}"/>
    <cellStyle name="Normal 2 3 4 3 2 4 4" xfId="34052" xr:uid="{00000000-0005-0000-0000-00007E1A0000}"/>
    <cellStyle name="Normal 2 3 4 3 2 4 5" xfId="18828" xr:uid="{00000000-0005-0000-0000-00007F1A0000}"/>
    <cellStyle name="Normal 2 3 4 3 2 5" xfId="5379" xr:uid="{00000000-0005-0000-0000-0000801A0000}"/>
    <cellStyle name="Normal 2 3 4 3 2 5 2" xfId="15431" xr:uid="{00000000-0005-0000-0000-0000811A0000}"/>
    <cellStyle name="Normal 2 3 4 3 2 5 2 2" xfId="45753" xr:uid="{00000000-0005-0000-0000-0000821A0000}"/>
    <cellStyle name="Normal 2 3 4 3 2 5 2 3" xfId="30529" xr:uid="{00000000-0005-0000-0000-0000831A0000}"/>
    <cellStyle name="Normal 2 3 4 3 2 5 3" xfId="10411" xr:uid="{00000000-0005-0000-0000-0000841A0000}"/>
    <cellStyle name="Normal 2 3 4 3 2 5 3 2" xfId="40736" xr:uid="{00000000-0005-0000-0000-0000851A0000}"/>
    <cellStyle name="Normal 2 3 4 3 2 5 3 3" xfId="25512" xr:uid="{00000000-0005-0000-0000-0000861A0000}"/>
    <cellStyle name="Normal 2 3 4 3 2 5 4" xfId="35723" xr:uid="{00000000-0005-0000-0000-0000871A0000}"/>
    <cellStyle name="Normal 2 3 4 3 2 5 5" xfId="20499" xr:uid="{00000000-0005-0000-0000-0000881A0000}"/>
    <cellStyle name="Normal 2 3 4 3 2 6" xfId="12089" xr:uid="{00000000-0005-0000-0000-0000891A0000}"/>
    <cellStyle name="Normal 2 3 4 3 2 6 2" xfId="42411" xr:uid="{00000000-0005-0000-0000-00008A1A0000}"/>
    <cellStyle name="Normal 2 3 4 3 2 6 3" xfId="27187" xr:uid="{00000000-0005-0000-0000-00008B1A0000}"/>
    <cellStyle name="Normal 2 3 4 3 2 7" xfId="7068" xr:uid="{00000000-0005-0000-0000-00008C1A0000}"/>
    <cellStyle name="Normal 2 3 4 3 2 7 2" xfId="37394" xr:uid="{00000000-0005-0000-0000-00008D1A0000}"/>
    <cellStyle name="Normal 2 3 4 3 2 7 3" xfId="22170" xr:uid="{00000000-0005-0000-0000-00008E1A0000}"/>
    <cellStyle name="Normal 2 3 4 3 2 8" xfId="32382" xr:uid="{00000000-0005-0000-0000-00008F1A0000}"/>
    <cellStyle name="Normal 2 3 4 3 2 9" xfId="17157" xr:uid="{00000000-0005-0000-0000-0000901A0000}"/>
    <cellStyle name="Normal 2 3 4 3 3" xfId="2204" xr:uid="{00000000-0005-0000-0000-0000911A0000}"/>
    <cellStyle name="Normal 2 3 4 3 3 2" xfId="3043" xr:uid="{00000000-0005-0000-0000-0000921A0000}"/>
    <cellStyle name="Normal 2 3 4 3 3 2 2" xfId="4733" xr:uid="{00000000-0005-0000-0000-0000931A0000}"/>
    <cellStyle name="Normal 2 3 4 3 3 2 2 2" xfId="14806" xr:uid="{00000000-0005-0000-0000-0000941A0000}"/>
    <cellStyle name="Normal 2 3 4 3 3 2 2 2 2" xfId="45128" xr:uid="{00000000-0005-0000-0000-0000951A0000}"/>
    <cellStyle name="Normal 2 3 4 3 3 2 2 2 3" xfId="29904" xr:uid="{00000000-0005-0000-0000-0000961A0000}"/>
    <cellStyle name="Normal 2 3 4 3 3 2 2 3" xfId="9786" xr:uid="{00000000-0005-0000-0000-0000971A0000}"/>
    <cellStyle name="Normal 2 3 4 3 3 2 2 3 2" xfId="40111" xr:uid="{00000000-0005-0000-0000-0000981A0000}"/>
    <cellStyle name="Normal 2 3 4 3 3 2 2 3 3" xfId="24887" xr:uid="{00000000-0005-0000-0000-0000991A0000}"/>
    <cellStyle name="Normal 2 3 4 3 3 2 2 4" xfId="35098" xr:uid="{00000000-0005-0000-0000-00009A1A0000}"/>
    <cellStyle name="Normal 2 3 4 3 3 2 2 5" xfId="19874" xr:uid="{00000000-0005-0000-0000-00009B1A0000}"/>
    <cellStyle name="Normal 2 3 4 3 3 2 3" xfId="6425" xr:uid="{00000000-0005-0000-0000-00009C1A0000}"/>
    <cellStyle name="Normal 2 3 4 3 3 2 3 2" xfId="16477" xr:uid="{00000000-0005-0000-0000-00009D1A0000}"/>
    <cellStyle name="Normal 2 3 4 3 3 2 3 2 2" xfId="46799" xr:uid="{00000000-0005-0000-0000-00009E1A0000}"/>
    <cellStyle name="Normal 2 3 4 3 3 2 3 2 3" xfId="31575" xr:uid="{00000000-0005-0000-0000-00009F1A0000}"/>
    <cellStyle name="Normal 2 3 4 3 3 2 3 3" xfId="11457" xr:uid="{00000000-0005-0000-0000-0000A01A0000}"/>
    <cellStyle name="Normal 2 3 4 3 3 2 3 3 2" xfId="41782" xr:uid="{00000000-0005-0000-0000-0000A11A0000}"/>
    <cellStyle name="Normal 2 3 4 3 3 2 3 3 3" xfId="26558" xr:uid="{00000000-0005-0000-0000-0000A21A0000}"/>
    <cellStyle name="Normal 2 3 4 3 3 2 3 4" xfId="36769" xr:uid="{00000000-0005-0000-0000-0000A31A0000}"/>
    <cellStyle name="Normal 2 3 4 3 3 2 3 5" xfId="21545" xr:uid="{00000000-0005-0000-0000-0000A41A0000}"/>
    <cellStyle name="Normal 2 3 4 3 3 2 4" xfId="13135" xr:uid="{00000000-0005-0000-0000-0000A51A0000}"/>
    <cellStyle name="Normal 2 3 4 3 3 2 4 2" xfId="43457" xr:uid="{00000000-0005-0000-0000-0000A61A0000}"/>
    <cellStyle name="Normal 2 3 4 3 3 2 4 3" xfId="28233" xr:uid="{00000000-0005-0000-0000-0000A71A0000}"/>
    <cellStyle name="Normal 2 3 4 3 3 2 5" xfId="8114" xr:uid="{00000000-0005-0000-0000-0000A81A0000}"/>
    <cellStyle name="Normal 2 3 4 3 3 2 5 2" xfId="38440" xr:uid="{00000000-0005-0000-0000-0000A91A0000}"/>
    <cellStyle name="Normal 2 3 4 3 3 2 5 3" xfId="23216" xr:uid="{00000000-0005-0000-0000-0000AA1A0000}"/>
    <cellStyle name="Normal 2 3 4 3 3 2 6" xfId="33428" xr:uid="{00000000-0005-0000-0000-0000AB1A0000}"/>
    <cellStyle name="Normal 2 3 4 3 3 2 7" xfId="18203" xr:uid="{00000000-0005-0000-0000-0000AC1A0000}"/>
    <cellStyle name="Normal 2 3 4 3 3 3" xfId="3896" xr:uid="{00000000-0005-0000-0000-0000AD1A0000}"/>
    <cellStyle name="Normal 2 3 4 3 3 3 2" xfId="13970" xr:uid="{00000000-0005-0000-0000-0000AE1A0000}"/>
    <cellStyle name="Normal 2 3 4 3 3 3 2 2" xfId="44292" xr:uid="{00000000-0005-0000-0000-0000AF1A0000}"/>
    <cellStyle name="Normal 2 3 4 3 3 3 2 3" xfId="29068" xr:uid="{00000000-0005-0000-0000-0000B01A0000}"/>
    <cellStyle name="Normal 2 3 4 3 3 3 3" xfId="8950" xr:uid="{00000000-0005-0000-0000-0000B11A0000}"/>
    <cellStyle name="Normal 2 3 4 3 3 3 3 2" xfId="39275" xr:uid="{00000000-0005-0000-0000-0000B21A0000}"/>
    <cellStyle name="Normal 2 3 4 3 3 3 3 3" xfId="24051" xr:uid="{00000000-0005-0000-0000-0000B31A0000}"/>
    <cellStyle name="Normal 2 3 4 3 3 3 4" xfId="34262" xr:uid="{00000000-0005-0000-0000-0000B41A0000}"/>
    <cellStyle name="Normal 2 3 4 3 3 3 5" xfId="19038" xr:uid="{00000000-0005-0000-0000-0000B51A0000}"/>
    <cellStyle name="Normal 2 3 4 3 3 4" xfId="5589" xr:uid="{00000000-0005-0000-0000-0000B61A0000}"/>
    <cellStyle name="Normal 2 3 4 3 3 4 2" xfId="15641" xr:uid="{00000000-0005-0000-0000-0000B71A0000}"/>
    <cellStyle name="Normal 2 3 4 3 3 4 2 2" xfId="45963" xr:uid="{00000000-0005-0000-0000-0000B81A0000}"/>
    <cellStyle name="Normal 2 3 4 3 3 4 2 3" xfId="30739" xr:uid="{00000000-0005-0000-0000-0000B91A0000}"/>
    <cellStyle name="Normal 2 3 4 3 3 4 3" xfId="10621" xr:uid="{00000000-0005-0000-0000-0000BA1A0000}"/>
    <cellStyle name="Normal 2 3 4 3 3 4 3 2" xfId="40946" xr:uid="{00000000-0005-0000-0000-0000BB1A0000}"/>
    <cellStyle name="Normal 2 3 4 3 3 4 3 3" xfId="25722" xr:uid="{00000000-0005-0000-0000-0000BC1A0000}"/>
    <cellStyle name="Normal 2 3 4 3 3 4 4" xfId="35933" xr:uid="{00000000-0005-0000-0000-0000BD1A0000}"/>
    <cellStyle name="Normal 2 3 4 3 3 4 5" xfId="20709" xr:uid="{00000000-0005-0000-0000-0000BE1A0000}"/>
    <cellStyle name="Normal 2 3 4 3 3 5" xfId="12299" xr:uid="{00000000-0005-0000-0000-0000BF1A0000}"/>
    <cellStyle name="Normal 2 3 4 3 3 5 2" xfId="42621" xr:uid="{00000000-0005-0000-0000-0000C01A0000}"/>
    <cellStyle name="Normal 2 3 4 3 3 5 3" xfId="27397" xr:uid="{00000000-0005-0000-0000-0000C11A0000}"/>
    <cellStyle name="Normal 2 3 4 3 3 6" xfId="7278" xr:uid="{00000000-0005-0000-0000-0000C21A0000}"/>
    <cellStyle name="Normal 2 3 4 3 3 6 2" xfId="37604" xr:uid="{00000000-0005-0000-0000-0000C31A0000}"/>
    <cellStyle name="Normal 2 3 4 3 3 6 3" xfId="22380" xr:uid="{00000000-0005-0000-0000-0000C41A0000}"/>
    <cellStyle name="Normal 2 3 4 3 3 7" xfId="32592" xr:uid="{00000000-0005-0000-0000-0000C51A0000}"/>
    <cellStyle name="Normal 2 3 4 3 3 8" xfId="17367" xr:uid="{00000000-0005-0000-0000-0000C61A0000}"/>
    <cellStyle name="Normal 2 3 4 3 4" xfId="2625" xr:uid="{00000000-0005-0000-0000-0000C71A0000}"/>
    <cellStyle name="Normal 2 3 4 3 4 2" xfId="4315" xr:uid="{00000000-0005-0000-0000-0000C81A0000}"/>
    <cellStyle name="Normal 2 3 4 3 4 2 2" xfId="14388" xr:uid="{00000000-0005-0000-0000-0000C91A0000}"/>
    <cellStyle name="Normal 2 3 4 3 4 2 2 2" xfId="44710" xr:uid="{00000000-0005-0000-0000-0000CA1A0000}"/>
    <cellStyle name="Normal 2 3 4 3 4 2 2 3" xfId="29486" xr:uid="{00000000-0005-0000-0000-0000CB1A0000}"/>
    <cellStyle name="Normal 2 3 4 3 4 2 3" xfId="9368" xr:uid="{00000000-0005-0000-0000-0000CC1A0000}"/>
    <cellStyle name="Normal 2 3 4 3 4 2 3 2" xfId="39693" xr:uid="{00000000-0005-0000-0000-0000CD1A0000}"/>
    <cellStyle name="Normal 2 3 4 3 4 2 3 3" xfId="24469" xr:uid="{00000000-0005-0000-0000-0000CE1A0000}"/>
    <cellStyle name="Normal 2 3 4 3 4 2 4" xfId="34680" xr:uid="{00000000-0005-0000-0000-0000CF1A0000}"/>
    <cellStyle name="Normal 2 3 4 3 4 2 5" xfId="19456" xr:uid="{00000000-0005-0000-0000-0000D01A0000}"/>
    <cellStyle name="Normal 2 3 4 3 4 3" xfId="6007" xr:uid="{00000000-0005-0000-0000-0000D11A0000}"/>
    <cellStyle name="Normal 2 3 4 3 4 3 2" xfId="16059" xr:uid="{00000000-0005-0000-0000-0000D21A0000}"/>
    <cellStyle name="Normal 2 3 4 3 4 3 2 2" xfId="46381" xr:uid="{00000000-0005-0000-0000-0000D31A0000}"/>
    <cellStyle name="Normal 2 3 4 3 4 3 2 3" xfId="31157" xr:uid="{00000000-0005-0000-0000-0000D41A0000}"/>
    <cellStyle name="Normal 2 3 4 3 4 3 3" xfId="11039" xr:uid="{00000000-0005-0000-0000-0000D51A0000}"/>
    <cellStyle name="Normal 2 3 4 3 4 3 3 2" xfId="41364" xr:uid="{00000000-0005-0000-0000-0000D61A0000}"/>
    <cellStyle name="Normal 2 3 4 3 4 3 3 3" xfId="26140" xr:uid="{00000000-0005-0000-0000-0000D71A0000}"/>
    <cellStyle name="Normal 2 3 4 3 4 3 4" xfId="36351" xr:uid="{00000000-0005-0000-0000-0000D81A0000}"/>
    <cellStyle name="Normal 2 3 4 3 4 3 5" xfId="21127" xr:uid="{00000000-0005-0000-0000-0000D91A0000}"/>
    <cellStyle name="Normal 2 3 4 3 4 4" xfId="12717" xr:uid="{00000000-0005-0000-0000-0000DA1A0000}"/>
    <cellStyle name="Normal 2 3 4 3 4 4 2" xfId="43039" xr:uid="{00000000-0005-0000-0000-0000DB1A0000}"/>
    <cellStyle name="Normal 2 3 4 3 4 4 3" xfId="27815" xr:uid="{00000000-0005-0000-0000-0000DC1A0000}"/>
    <cellStyle name="Normal 2 3 4 3 4 5" xfId="7696" xr:uid="{00000000-0005-0000-0000-0000DD1A0000}"/>
    <cellStyle name="Normal 2 3 4 3 4 5 2" xfId="38022" xr:uid="{00000000-0005-0000-0000-0000DE1A0000}"/>
    <cellStyle name="Normal 2 3 4 3 4 5 3" xfId="22798" xr:uid="{00000000-0005-0000-0000-0000DF1A0000}"/>
    <cellStyle name="Normal 2 3 4 3 4 6" xfId="33010" xr:uid="{00000000-0005-0000-0000-0000E01A0000}"/>
    <cellStyle name="Normal 2 3 4 3 4 7" xfId="17785" xr:uid="{00000000-0005-0000-0000-0000E11A0000}"/>
    <cellStyle name="Normal 2 3 4 3 5" xfId="3478" xr:uid="{00000000-0005-0000-0000-0000E21A0000}"/>
    <cellStyle name="Normal 2 3 4 3 5 2" xfId="13552" xr:uid="{00000000-0005-0000-0000-0000E31A0000}"/>
    <cellStyle name="Normal 2 3 4 3 5 2 2" xfId="43874" xr:uid="{00000000-0005-0000-0000-0000E41A0000}"/>
    <cellStyle name="Normal 2 3 4 3 5 2 3" xfId="28650" xr:uid="{00000000-0005-0000-0000-0000E51A0000}"/>
    <cellStyle name="Normal 2 3 4 3 5 3" xfId="8532" xr:uid="{00000000-0005-0000-0000-0000E61A0000}"/>
    <cellStyle name="Normal 2 3 4 3 5 3 2" xfId="38857" xr:uid="{00000000-0005-0000-0000-0000E71A0000}"/>
    <cellStyle name="Normal 2 3 4 3 5 3 3" xfId="23633" xr:uid="{00000000-0005-0000-0000-0000E81A0000}"/>
    <cellStyle name="Normal 2 3 4 3 5 4" xfId="33844" xr:uid="{00000000-0005-0000-0000-0000E91A0000}"/>
    <cellStyle name="Normal 2 3 4 3 5 5" xfId="18620" xr:uid="{00000000-0005-0000-0000-0000EA1A0000}"/>
    <cellStyle name="Normal 2 3 4 3 6" xfId="5171" xr:uid="{00000000-0005-0000-0000-0000EB1A0000}"/>
    <cellStyle name="Normal 2 3 4 3 6 2" xfId="15223" xr:uid="{00000000-0005-0000-0000-0000EC1A0000}"/>
    <cellStyle name="Normal 2 3 4 3 6 2 2" xfId="45545" xr:uid="{00000000-0005-0000-0000-0000ED1A0000}"/>
    <cellStyle name="Normal 2 3 4 3 6 2 3" xfId="30321" xr:uid="{00000000-0005-0000-0000-0000EE1A0000}"/>
    <cellStyle name="Normal 2 3 4 3 6 3" xfId="10203" xr:uid="{00000000-0005-0000-0000-0000EF1A0000}"/>
    <cellStyle name="Normal 2 3 4 3 6 3 2" xfId="40528" xr:uid="{00000000-0005-0000-0000-0000F01A0000}"/>
    <cellStyle name="Normal 2 3 4 3 6 3 3" xfId="25304" xr:uid="{00000000-0005-0000-0000-0000F11A0000}"/>
    <cellStyle name="Normal 2 3 4 3 6 4" xfId="35515" xr:uid="{00000000-0005-0000-0000-0000F21A0000}"/>
    <cellStyle name="Normal 2 3 4 3 6 5" xfId="20291" xr:uid="{00000000-0005-0000-0000-0000F31A0000}"/>
    <cellStyle name="Normal 2 3 4 3 7" xfId="11881" xr:uid="{00000000-0005-0000-0000-0000F41A0000}"/>
    <cellStyle name="Normal 2 3 4 3 7 2" xfId="42203" xr:uid="{00000000-0005-0000-0000-0000F51A0000}"/>
    <cellStyle name="Normal 2 3 4 3 7 3" xfId="26979" xr:uid="{00000000-0005-0000-0000-0000F61A0000}"/>
    <cellStyle name="Normal 2 3 4 3 8" xfId="6860" xr:uid="{00000000-0005-0000-0000-0000F71A0000}"/>
    <cellStyle name="Normal 2 3 4 3 8 2" xfId="37186" xr:uid="{00000000-0005-0000-0000-0000F81A0000}"/>
    <cellStyle name="Normal 2 3 4 3 8 3" xfId="21962" xr:uid="{00000000-0005-0000-0000-0000F91A0000}"/>
    <cellStyle name="Normal 2 3 4 3 9" xfId="32175" xr:uid="{00000000-0005-0000-0000-0000FA1A0000}"/>
    <cellStyle name="Normal 2 3 4 4" xfId="1885" xr:uid="{00000000-0005-0000-0000-0000FB1A0000}"/>
    <cellStyle name="Normal 2 3 4 4 2" xfId="2308" xr:uid="{00000000-0005-0000-0000-0000FC1A0000}"/>
    <cellStyle name="Normal 2 3 4 4 2 2" xfId="3147" xr:uid="{00000000-0005-0000-0000-0000FD1A0000}"/>
    <cellStyle name="Normal 2 3 4 4 2 2 2" xfId="4837" xr:uid="{00000000-0005-0000-0000-0000FE1A0000}"/>
    <cellStyle name="Normal 2 3 4 4 2 2 2 2" xfId="14910" xr:uid="{00000000-0005-0000-0000-0000FF1A0000}"/>
    <cellStyle name="Normal 2 3 4 4 2 2 2 2 2" xfId="45232" xr:uid="{00000000-0005-0000-0000-0000001B0000}"/>
    <cellStyle name="Normal 2 3 4 4 2 2 2 2 3" xfId="30008" xr:uid="{00000000-0005-0000-0000-0000011B0000}"/>
    <cellStyle name="Normal 2 3 4 4 2 2 2 3" xfId="9890" xr:uid="{00000000-0005-0000-0000-0000021B0000}"/>
    <cellStyle name="Normal 2 3 4 4 2 2 2 3 2" xfId="40215" xr:uid="{00000000-0005-0000-0000-0000031B0000}"/>
    <cellStyle name="Normal 2 3 4 4 2 2 2 3 3" xfId="24991" xr:uid="{00000000-0005-0000-0000-0000041B0000}"/>
    <cellStyle name="Normal 2 3 4 4 2 2 2 4" xfId="35202" xr:uid="{00000000-0005-0000-0000-0000051B0000}"/>
    <cellStyle name="Normal 2 3 4 4 2 2 2 5" xfId="19978" xr:uid="{00000000-0005-0000-0000-0000061B0000}"/>
    <cellStyle name="Normal 2 3 4 4 2 2 3" xfId="6529" xr:uid="{00000000-0005-0000-0000-0000071B0000}"/>
    <cellStyle name="Normal 2 3 4 4 2 2 3 2" xfId="16581" xr:uid="{00000000-0005-0000-0000-0000081B0000}"/>
    <cellStyle name="Normal 2 3 4 4 2 2 3 2 2" xfId="46903" xr:uid="{00000000-0005-0000-0000-0000091B0000}"/>
    <cellStyle name="Normal 2 3 4 4 2 2 3 2 3" xfId="31679" xr:uid="{00000000-0005-0000-0000-00000A1B0000}"/>
    <cellStyle name="Normal 2 3 4 4 2 2 3 3" xfId="11561" xr:uid="{00000000-0005-0000-0000-00000B1B0000}"/>
    <cellStyle name="Normal 2 3 4 4 2 2 3 3 2" xfId="41886" xr:uid="{00000000-0005-0000-0000-00000C1B0000}"/>
    <cellStyle name="Normal 2 3 4 4 2 2 3 3 3" xfId="26662" xr:uid="{00000000-0005-0000-0000-00000D1B0000}"/>
    <cellStyle name="Normal 2 3 4 4 2 2 3 4" xfId="36873" xr:uid="{00000000-0005-0000-0000-00000E1B0000}"/>
    <cellStyle name="Normal 2 3 4 4 2 2 3 5" xfId="21649" xr:uid="{00000000-0005-0000-0000-00000F1B0000}"/>
    <cellStyle name="Normal 2 3 4 4 2 2 4" xfId="13239" xr:uid="{00000000-0005-0000-0000-0000101B0000}"/>
    <cellStyle name="Normal 2 3 4 4 2 2 4 2" xfId="43561" xr:uid="{00000000-0005-0000-0000-0000111B0000}"/>
    <cellStyle name="Normal 2 3 4 4 2 2 4 3" xfId="28337" xr:uid="{00000000-0005-0000-0000-0000121B0000}"/>
    <cellStyle name="Normal 2 3 4 4 2 2 5" xfId="8218" xr:uid="{00000000-0005-0000-0000-0000131B0000}"/>
    <cellStyle name="Normal 2 3 4 4 2 2 5 2" xfId="38544" xr:uid="{00000000-0005-0000-0000-0000141B0000}"/>
    <cellStyle name="Normal 2 3 4 4 2 2 5 3" xfId="23320" xr:uid="{00000000-0005-0000-0000-0000151B0000}"/>
    <cellStyle name="Normal 2 3 4 4 2 2 6" xfId="33532" xr:uid="{00000000-0005-0000-0000-0000161B0000}"/>
    <cellStyle name="Normal 2 3 4 4 2 2 7" xfId="18307" xr:uid="{00000000-0005-0000-0000-0000171B0000}"/>
    <cellStyle name="Normal 2 3 4 4 2 3" xfId="4000" xr:uid="{00000000-0005-0000-0000-0000181B0000}"/>
    <cellStyle name="Normal 2 3 4 4 2 3 2" xfId="14074" xr:uid="{00000000-0005-0000-0000-0000191B0000}"/>
    <cellStyle name="Normal 2 3 4 4 2 3 2 2" xfId="44396" xr:uid="{00000000-0005-0000-0000-00001A1B0000}"/>
    <cellStyle name="Normal 2 3 4 4 2 3 2 3" xfId="29172" xr:uid="{00000000-0005-0000-0000-00001B1B0000}"/>
    <cellStyle name="Normal 2 3 4 4 2 3 3" xfId="9054" xr:uid="{00000000-0005-0000-0000-00001C1B0000}"/>
    <cellStyle name="Normal 2 3 4 4 2 3 3 2" xfId="39379" xr:uid="{00000000-0005-0000-0000-00001D1B0000}"/>
    <cellStyle name="Normal 2 3 4 4 2 3 3 3" xfId="24155" xr:uid="{00000000-0005-0000-0000-00001E1B0000}"/>
    <cellStyle name="Normal 2 3 4 4 2 3 4" xfId="34366" xr:uid="{00000000-0005-0000-0000-00001F1B0000}"/>
    <cellStyle name="Normal 2 3 4 4 2 3 5" xfId="19142" xr:uid="{00000000-0005-0000-0000-0000201B0000}"/>
    <cellStyle name="Normal 2 3 4 4 2 4" xfId="5693" xr:uid="{00000000-0005-0000-0000-0000211B0000}"/>
    <cellStyle name="Normal 2 3 4 4 2 4 2" xfId="15745" xr:uid="{00000000-0005-0000-0000-0000221B0000}"/>
    <cellStyle name="Normal 2 3 4 4 2 4 2 2" xfId="46067" xr:uid="{00000000-0005-0000-0000-0000231B0000}"/>
    <cellStyle name="Normal 2 3 4 4 2 4 2 3" xfId="30843" xr:uid="{00000000-0005-0000-0000-0000241B0000}"/>
    <cellStyle name="Normal 2 3 4 4 2 4 3" xfId="10725" xr:uid="{00000000-0005-0000-0000-0000251B0000}"/>
    <cellStyle name="Normal 2 3 4 4 2 4 3 2" xfId="41050" xr:uid="{00000000-0005-0000-0000-0000261B0000}"/>
    <cellStyle name="Normal 2 3 4 4 2 4 3 3" xfId="25826" xr:uid="{00000000-0005-0000-0000-0000271B0000}"/>
    <cellStyle name="Normal 2 3 4 4 2 4 4" xfId="36037" xr:uid="{00000000-0005-0000-0000-0000281B0000}"/>
    <cellStyle name="Normal 2 3 4 4 2 4 5" xfId="20813" xr:uid="{00000000-0005-0000-0000-0000291B0000}"/>
    <cellStyle name="Normal 2 3 4 4 2 5" xfId="12403" xr:uid="{00000000-0005-0000-0000-00002A1B0000}"/>
    <cellStyle name="Normal 2 3 4 4 2 5 2" xfId="42725" xr:uid="{00000000-0005-0000-0000-00002B1B0000}"/>
    <cellStyle name="Normal 2 3 4 4 2 5 3" xfId="27501" xr:uid="{00000000-0005-0000-0000-00002C1B0000}"/>
    <cellStyle name="Normal 2 3 4 4 2 6" xfId="7382" xr:uid="{00000000-0005-0000-0000-00002D1B0000}"/>
    <cellStyle name="Normal 2 3 4 4 2 6 2" xfId="37708" xr:uid="{00000000-0005-0000-0000-00002E1B0000}"/>
    <cellStyle name="Normal 2 3 4 4 2 6 3" xfId="22484" xr:uid="{00000000-0005-0000-0000-00002F1B0000}"/>
    <cellStyle name="Normal 2 3 4 4 2 7" xfId="32696" xr:uid="{00000000-0005-0000-0000-0000301B0000}"/>
    <cellStyle name="Normal 2 3 4 4 2 8" xfId="17471" xr:uid="{00000000-0005-0000-0000-0000311B0000}"/>
    <cellStyle name="Normal 2 3 4 4 3" xfId="2729" xr:uid="{00000000-0005-0000-0000-0000321B0000}"/>
    <cellStyle name="Normal 2 3 4 4 3 2" xfId="4419" xr:uid="{00000000-0005-0000-0000-0000331B0000}"/>
    <cellStyle name="Normal 2 3 4 4 3 2 2" xfId="14492" xr:uid="{00000000-0005-0000-0000-0000341B0000}"/>
    <cellStyle name="Normal 2 3 4 4 3 2 2 2" xfId="44814" xr:uid="{00000000-0005-0000-0000-0000351B0000}"/>
    <cellStyle name="Normal 2 3 4 4 3 2 2 3" xfId="29590" xr:uid="{00000000-0005-0000-0000-0000361B0000}"/>
    <cellStyle name="Normal 2 3 4 4 3 2 3" xfId="9472" xr:uid="{00000000-0005-0000-0000-0000371B0000}"/>
    <cellStyle name="Normal 2 3 4 4 3 2 3 2" xfId="39797" xr:uid="{00000000-0005-0000-0000-0000381B0000}"/>
    <cellStyle name="Normal 2 3 4 4 3 2 3 3" xfId="24573" xr:uid="{00000000-0005-0000-0000-0000391B0000}"/>
    <cellStyle name="Normal 2 3 4 4 3 2 4" xfId="34784" xr:uid="{00000000-0005-0000-0000-00003A1B0000}"/>
    <cellStyle name="Normal 2 3 4 4 3 2 5" xfId="19560" xr:uid="{00000000-0005-0000-0000-00003B1B0000}"/>
    <cellStyle name="Normal 2 3 4 4 3 3" xfId="6111" xr:uid="{00000000-0005-0000-0000-00003C1B0000}"/>
    <cellStyle name="Normal 2 3 4 4 3 3 2" xfId="16163" xr:uid="{00000000-0005-0000-0000-00003D1B0000}"/>
    <cellStyle name="Normal 2 3 4 4 3 3 2 2" xfId="46485" xr:uid="{00000000-0005-0000-0000-00003E1B0000}"/>
    <cellStyle name="Normal 2 3 4 4 3 3 2 3" xfId="31261" xr:uid="{00000000-0005-0000-0000-00003F1B0000}"/>
    <cellStyle name="Normal 2 3 4 4 3 3 3" xfId="11143" xr:uid="{00000000-0005-0000-0000-0000401B0000}"/>
    <cellStyle name="Normal 2 3 4 4 3 3 3 2" xfId="41468" xr:uid="{00000000-0005-0000-0000-0000411B0000}"/>
    <cellStyle name="Normal 2 3 4 4 3 3 3 3" xfId="26244" xr:uid="{00000000-0005-0000-0000-0000421B0000}"/>
    <cellStyle name="Normal 2 3 4 4 3 3 4" xfId="36455" xr:uid="{00000000-0005-0000-0000-0000431B0000}"/>
    <cellStyle name="Normal 2 3 4 4 3 3 5" xfId="21231" xr:uid="{00000000-0005-0000-0000-0000441B0000}"/>
    <cellStyle name="Normal 2 3 4 4 3 4" xfId="12821" xr:uid="{00000000-0005-0000-0000-0000451B0000}"/>
    <cellStyle name="Normal 2 3 4 4 3 4 2" xfId="43143" xr:uid="{00000000-0005-0000-0000-0000461B0000}"/>
    <cellStyle name="Normal 2 3 4 4 3 4 3" xfId="27919" xr:uid="{00000000-0005-0000-0000-0000471B0000}"/>
    <cellStyle name="Normal 2 3 4 4 3 5" xfId="7800" xr:uid="{00000000-0005-0000-0000-0000481B0000}"/>
    <cellStyle name="Normal 2 3 4 4 3 5 2" xfId="38126" xr:uid="{00000000-0005-0000-0000-0000491B0000}"/>
    <cellStyle name="Normal 2 3 4 4 3 5 3" xfId="22902" xr:uid="{00000000-0005-0000-0000-00004A1B0000}"/>
    <cellStyle name="Normal 2 3 4 4 3 6" xfId="33114" xr:uid="{00000000-0005-0000-0000-00004B1B0000}"/>
    <cellStyle name="Normal 2 3 4 4 3 7" xfId="17889" xr:uid="{00000000-0005-0000-0000-00004C1B0000}"/>
    <cellStyle name="Normal 2 3 4 4 4" xfId="3582" xr:uid="{00000000-0005-0000-0000-00004D1B0000}"/>
    <cellStyle name="Normal 2 3 4 4 4 2" xfId="13656" xr:uid="{00000000-0005-0000-0000-00004E1B0000}"/>
    <cellStyle name="Normal 2 3 4 4 4 2 2" xfId="43978" xr:uid="{00000000-0005-0000-0000-00004F1B0000}"/>
    <cellStyle name="Normal 2 3 4 4 4 2 3" xfId="28754" xr:uid="{00000000-0005-0000-0000-0000501B0000}"/>
    <cellStyle name="Normal 2 3 4 4 4 3" xfId="8636" xr:uid="{00000000-0005-0000-0000-0000511B0000}"/>
    <cellStyle name="Normal 2 3 4 4 4 3 2" xfId="38961" xr:uid="{00000000-0005-0000-0000-0000521B0000}"/>
    <cellStyle name="Normal 2 3 4 4 4 3 3" xfId="23737" xr:uid="{00000000-0005-0000-0000-0000531B0000}"/>
    <cellStyle name="Normal 2 3 4 4 4 4" xfId="33948" xr:uid="{00000000-0005-0000-0000-0000541B0000}"/>
    <cellStyle name="Normal 2 3 4 4 4 5" xfId="18724" xr:uid="{00000000-0005-0000-0000-0000551B0000}"/>
    <cellStyle name="Normal 2 3 4 4 5" xfId="5275" xr:uid="{00000000-0005-0000-0000-0000561B0000}"/>
    <cellStyle name="Normal 2 3 4 4 5 2" xfId="15327" xr:uid="{00000000-0005-0000-0000-0000571B0000}"/>
    <cellStyle name="Normal 2 3 4 4 5 2 2" xfId="45649" xr:uid="{00000000-0005-0000-0000-0000581B0000}"/>
    <cellStyle name="Normal 2 3 4 4 5 2 3" xfId="30425" xr:uid="{00000000-0005-0000-0000-0000591B0000}"/>
    <cellStyle name="Normal 2 3 4 4 5 3" xfId="10307" xr:uid="{00000000-0005-0000-0000-00005A1B0000}"/>
    <cellStyle name="Normal 2 3 4 4 5 3 2" xfId="40632" xr:uid="{00000000-0005-0000-0000-00005B1B0000}"/>
    <cellStyle name="Normal 2 3 4 4 5 3 3" xfId="25408" xr:uid="{00000000-0005-0000-0000-00005C1B0000}"/>
    <cellStyle name="Normal 2 3 4 4 5 4" xfId="35619" xr:uid="{00000000-0005-0000-0000-00005D1B0000}"/>
    <cellStyle name="Normal 2 3 4 4 5 5" xfId="20395" xr:uid="{00000000-0005-0000-0000-00005E1B0000}"/>
    <cellStyle name="Normal 2 3 4 4 6" xfId="11985" xr:uid="{00000000-0005-0000-0000-00005F1B0000}"/>
    <cellStyle name="Normal 2 3 4 4 6 2" xfId="42307" xr:uid="{00000000-0005-0000-0000-0000601B0000}"/>
    <cellStyle name="Normal 2 3 4 4 6 3" xfId="27083" xr:uid="{00000000-0005-0000-0000-0000611B0000}"/>
    <cellStyle name="Normal 2 3 4 4 7" xfId="6964" xr:uid="{00000000-0005-0000-0000-0000621B0000}"/>
    <cellStyle name="Normal 2 3 4 4 7 2" xfId="37290" xr:uid="{00000000-0005-0000-0000-0000631B0000}"/>
    <cellStyle name="Normal 2 3 4 4 7 3" xfId="22066" xr:uid="{00000000-0005-0000-0000-0000641B0000}"/>
    <cellStyle name="Normal 2 3 4 4 8" xfId="32278" xr:uid="{00000000-0005-0000-0000-0000651B0000}"/>
    <cellStyle name="Normal 2 3 4 4 9" xfId="17053" xr:uid="{00000000-0005-0000-0000-0000661B0000}"/>
    <cellStyle name="Normal 2 3 4 5" xfId="2098" xr:uid="{00000000-0005-0000-0000-0000671B0000}"/>
    <cellStyle name="Normal 2 3 4 5 2" xfId="2939" xr:uid="{00000000-0005-0000-0000-0000681B0000}"/>
    <cellStyle name="Normal 2 3 4 5 2 2" xfId="4629" xr:uid="{00000000-0005-0000-0000-0000691B0000}"/>
    <cellStyle name="Normal 2 3 4 5 2 2 2" xfId="14702" xr:uid="{00000000-0005-0000-0000-00006A1B0000}"/>
    <cellStyle name="Normal 2 3 4 5 2 2 2 2" xfId="45024" xr:uid="{00000000-0005-0000-0000-00006B1B0000}"/>
    <cellStyle name="Normal 2 3 4 5 2 2 2 3" xfId="29800" xr:uid="{00000000-0005-0000-0000-00006C1B0000}"/>
    <cellStyle name="Normal 2 3 4 5 2 2 3" xfId="9682" xr:uid="{00000000-0005-0000-0000-00006D1B0000}"/>
    <cellStyle name="Normal 2 3 4 5 2 2 3 2" xfId="40007" xr:uid="{00000000-0005-0000-0000-00006E1B0000}"/>
    <cellStyle name="Normal 2 3 4 5 2 2 3 3" xfId="24783" xr:uid="{00000000-0005-0000-0000-00006F1B0000}"/>
    <cellStyle name="Normal 2 3 4 5 2 2 4" xfId="34994" xr:uid="{00000000-0005-0000-0000-0000701B0000}"/>
    <cellStyle name="Normal 2 3 4 5 2 2 5" xfId="19770" xr:uid="{00000000-0005-0000-0000-0000711B0000}"/>
    <cellStyle name="Normal 2 3 4 5 2 3" xfId="6321" xr:uid="{00000000-0005-0000-0000-0000721B0000}"/>
    <cellStyle name="Normal 2 3 4 5 2 3 2" xfId="16373" xr:uid="{00000000-0005-0000-0000-0000731B0000}"/>
    <cellStyle name="Normal 2 3 4 5 2 3 2 2" xfId="46695" xr:uid="{00000000-0005-0000-0000-0000741B0000}"/>
    <cellStyle name="Normal 2 3 4 5 2 3 2 3" xfId="31471" xr:uid="{00000000-0005-0000-0000-0000751B0000}"/>
    <cellStyle name="Normal 2 3 4 5 2 3 3" xfId="11353" xr:uid="{00000000-0005-0000-0000-0000761B0000}"/>
    <cellStyle name="Normal 2 3 4 5 2 3 3 2" xfId="41678" xr:uid="{00000000-0005-0000-0000-0000771B0000}"/>
    <cellStyle name="Normal 2 3 4 5 2 3 3 3" xfId="26454" xr:uid="{00000000-0005-0000-0000-0000781B0000}"/>
    <cellStyle name="Normal 2 3 4 5 2 3 4" xfId="36665" xr:uid="{00000000-0005-0000-0000-0000791B0000}"/>
    <cellStyle name="Normal 2 3 4 5 2 3 5" xfId="21441" xr:uid="{00000000-0005-0000-0000-00007A1B0000}"/>
    <cellStyle name="Normal 2 3 4 5 2 4" xfId="13031" xr:uid="{00000000-0005-0000-0000-00007B1B0000}"/>
    <cellStyle name="Normal 2 3 4 5 2 4 2" xfId="43353" xr:uid="{00000000-0005-0000-0000-00007C1B0000}"/>
    <cellStyle name="Normal 2 3 4 5 2 4 3" xfId="28129" xr:uid="{00000000-0005-0000-0000-00007D1B0000}"/>
    <cellStyle name="Normal 2 3 4 5 2 5" xfId="8010" xr:uid="{00000000-0005-0000-0000-00007E1B0000}"/>
    <cellStyle name="Normal 2 3 4 5 2 5 2" xfId="38336" xr:uid="{00000000-0005-0000-0000-00007F1B0000}"/>
    <cellStyle name="Normal 2 3 4 5 2 5 3" xfId="23112" xr:uid="{00000000-0005-0000-0000-0000801B0000}"/>
    <cellStyle name="Normal 2 3 4 5 2 6" xfId="33324" xr:uid="{00000000-0005-0000-0000-0000811B0000}"/>
    <cellStyle name="Normal 2 3 4 5 2 7" xfId="18099" xr:uid="{00000000-0005-0000-0000-0000821B0000}"/>
    <cellStyle name="Normal 2 3 4 5 3" xfId="3792" xr:uid="{00000000-0005-0000-0000-0000831B0000}"/>
    <cellStyle name="Normal 2 3 4 5 3 2" xfId="13866" xr:uid="{00000000-0005-0000-0000-0000841B0000}"/>
    <cellStyle name="Normal 2 3 4 5 3 2 2" xfId="44188" xr:uid="{00000000-0005-0000-0000-0000851B0000}"/>
    <cellStyle name="Normal 2 3 4 5 3 2 3" xfId="28964" xr:uid="{00000000-0005-0000-0000-0000861B0000}"/>
    <cellStyle name="Normal 2 3 4 5 3 3" xfId="8846" xr:uid="{00000000-0005-0000-0000-0000871B0000}"/>
    <cellStyle name="Normal 2 3 4 5 3 3 2" xfId="39171" xr:uid="{00000000-0005-0000-0000-0000881B0000}"/>
    <cellStyle name="Normal 2 3 4 5 3 3 3" xfId="23947" xr:uid="{00000000-0005-0000-0000-0000891B0000}"/>
    <cellStyle name="Normal 2 3 4 5 3 4" xfId="34158" xr:uid="{00000000-0005-0000-0000-00008A1B0000}"/>
    <cellStyle name="Normal 2 3 4 5 3 5" xfId="18934" xr:uid="{00000000-0005-0000-0000-00008B1B0000}"/>
    <cellStyle name="Normal 2 3 4 5 4" xfId="5485" xr:uid="{00000000-0005-0000-0000-00008C1B0000}"/>
    <cellStyle name="Normal 2 3 4 5 4 2" xfId="15537" xr:uid="{00000000-0005-0000-0000-00008D1B0000}"/>
    <cellStyle name="Normal 2 3 4 5 4 2 2" xfId="45859" xr:uid="{00000000-0005-0000-0000-00008E1B0000}"/>
    <cellStyle name="Normal 2 3 4 5 4 2 3" xfId="30635" xr:uid="{00000000-0005-0000-0000-00008F1B0000}"/>
    <cellStyle name="Normal 2 3 4 5 4 3" xfId="10517" xr:uid="{00000000-0005-0000-0000-0000901B0000}"/>
    <cellStyle name="Normal 2 3 4 5 4 3 2" xfId="40842" xr:uid="{00000000-0005-0000-0000-0000911B0000}"/>
    <cellStyle name="Normal 2 3 4 5 4 3 3" xfId="25618" xr:uid="{00000000-0005-0000-0000-0000921B0000}"/>
    <cellStyle name="Normal 2 3 4 5 4 4" xfId="35829" xr:uid="{00000000-0005-0000-0000-0000931B0000}"/>
    <cellStyle name="Normal 2 3 4 5 4 5" xfId="20605" xr:uid="{00000000-0005-0000-0000-0000941B0000}"/>
    <cellStyle name="Normal 2 3 4 5 5" xfId="12195" xr:uid="{00000000-0005-0000-0000-0000951B0000}"/>
    <cellStyle name="Normal 2 3 4 5 5 2" xfId="42517" xr:uid="{00000000-0005-0000-0000-0000961B0000}"/>
    <cellStyle name="Normal 2 3 4 5 5 3" xfId="27293" xr:uid="{00000000-0005-0000-0000-0000971B0000}"/>
    <cellStyle name="Normal 2 3 4 5 6" xfId="7174" xr:uid="{00000000-0005-0000-0000-0000981B0000}"/>
    <cellStyle name="Normal 2 3 4 5 6 2" xfId="37500" xr:uid="{00000000-0005-0000-0000-0000991B0000}"/>
    <cellStyle name="Normal 2 3 4 5 6 3" xfId="22276" xr:uid="{00000000-0005-0000-0000-00009A1B0000}"/>
    <cellStyle name="Normal 2 3 4 5 7" xfId="32488" xr:uid="{00000000-0005-0000-0000-00009B1B0000}"/>
    <cellStyle name="Normal 2 3 4 5 8" xfId="17263" xr:uid="{00000000-0005-0000-0000-00009C1B0000}"/>
    <cellStyle name="Normal 2 3 4 6" xfId="2519" xr:uid="{00000000-0005-0000-0000-00009D1B0000}"/>
    <cellStyle name="Normal 2 3 4 6 2" xfId="4211" xr:uid="{00000000-0005-0000-0000-00009E1B0000}"/>
    <cellStyle name="Normal 2 3 4 6 2 2" xfId="14284" xr:uid="{00000000-0005-0000-0000-00009F1B0000}"/>
    <cellStyle name="Normal 2 3 4 6 2 2 2" xfId="44606" xr:uid="{00000000-0005-0000-0000-0000A01B0000}"/>
    <cellStyle name="Normal 2 3 4 6 2 2 3" xfId="29382" xr:uid="{00000000-0005-0000-0000-0000A11B0000}"/>
    <cellStyle name="Normal 2 3 4 6 2 3" xfId="9264" xr:uid="{00000000-0005-0000-0000-0000A21B0000}"/>
    <cellStyle name="Normal 2 3 4 6 2 3 2" xfId="39589" xr:uid="{00000000-0005-0000-0000-0000A31B0000}"/>
    <cellStyle name="Normal 2 3 4 6 2 3 3" xfId="24365" xr:uid="{00000000-0005-0000-0000-0000A41B0000}"/>
    <cellStyle name="Normal 2 3 4 6 2 4" xfId="34576" xr:uid="{00000000-0005-0000-0000-0000A51B0000}"/>
    <cellStyle name="Normal 2 3 4 6 2 5" xfId="19352" xr:uid="{00000000-0005-0000-0000-0000A61B0000}"/>
    <cellStyle name="Normal 2 3 4 6 3" xfId="5903" xr:uid="{00000000-0005-0000-0000-0000A71B0000}"/>
    <cellStyle name="Normal 2 3 4 6 3 2" xfId="15955" xr:uid="{00000000-0005-0000-0000-0000A81B0000}"/>
    <cellStyle name="Normal 2 3 4 6 3 2 2" xfId="46277" xr:uid="{00000000-0005-0000-0000-0000A91B0000}"/>
    <cellStyle name="Normal 2 3 4 6 3 2 3" xfId="31053" xr:uid="{00000000-0005-0000-0000-0000AA1B0000}"/>
    <cellStyle name="Normal 2 3 4 6 3 3" xfId="10935" xr:uid="{00000000-0005-0000-0000-0000AB1B0000}"/>
    <cellStyle name="Normal 2 3 4 6 3 3 2" xfId="41260" xr:uid="{00000000-0005-0000-0000-0000AC1B0000}"/>
    <cellStyle name="Normal 2 3 4 6 3 3 3" xfId="26036" xr:uid="{00000000-0005-0000-0000-0000AD1B0000}"/>
    <cellStyle name="Normal 2 3 4 6 3 4" xfId="36247" xr:uid="{00000000-0005-0000-0000-0000AE1B0000}"/>
    <cellStyle name="Normal 2 3 4 6 3 5" xfId="21023" xr:uid="{00000000-0005-0000-0000-0000AF1B0000}"/>
    <cellStyle name="Normal 2 3 4 6 4" xfId="12613" xr:uid="{00000000-0005-0000-0000-0000B01B0000}"/>
    <cellStyle name="Normal 2 3 4 6 4 2" xfId="42935" xr:uid="{00000000-0005-0000-0000-0000B11B0000}"/>
    <cellStyle name="Normal 2 3 4 6 4 3" xfId="27711" xr:uid="{00000000-0005-0000-0000-0000B21B0000}"/>
    <cellStyle name="Normal 2 3 4 6 5" xfId="7592" xr:uid="{00000000-0005-0000-0000-0000B31B0000}"/>
    <cellStyle name="Normal 2 3 4 6 5 2" xfId="37918" xr:uid="{00000000-0005-0000-0000-0000B41B0000}"/>
    <cellStyle name="Normal 2 3 4 6 5 3" xfId="22694" xr:uid="{00000000-0005-0000-0000-0000B51B0000}"/>
    <cellStyle name="Normal 2 3 4 6 6" xfId="32906" xr:uid="{00000000-0005-0000-0000-0000B61B0000}"/>
    <cellStyle name="Normal 2 3 4 6 7" xfId="17681" xr:uid="{00000000-0005-0000-0000-0000B71B0000}"/>
    <cellStyle name="Normal 2 3 4 7" xfId="3370" xr:uid="{00000000-0005-0000-0000-0000B81B0000}"/>
    <cellStyle name="Normal 2 3 4 7 2" xfId="13448" xr:uid="{00000000-0005-0000-0000-0000B91B0000}"/>
    <cellStyle name="Normal 2 3 4 7 2 2" xfId="43770" xr:uid="{00000000-0005-0000-0000-0000BA1B0000}"/>
    <cellStyle name="Normal 2 3 4 7 2 3" xfId="28546" xr:uid="{00000000-0005-0000-0000-0000BB1B0000}"/>
    <cellStyle name="Normal 2 3 4 7 3" xfId="8428" xr:uid="{00000000-0005-0000-0000-0000BC1B0000}"/>
    <cellStyle name="Normal 2 3 4 7 3 2" xfId="38753" xr:uid="{00000000-0005-0000-0000-0000BD1B0000}"/>
    <cellStyle name="Normal 2 3 4 7 3 3" xfId="23529" xr:uid="{00000000-0005-0000-0000-0000BE1B0000}"/>
    <cellStyle name="Normal 2 3 4 7 4" xfId="33740" xr:uid="{00000000-0005-0000-0000-0000BF1B0000}"/>
    <cellStyle name="Normal 2 3 4 7 5" xfId="18516" xr:uid="{00000000-0005-0000-0000-0000C01B0000}"/>
    <cellStyle name="Normal 2 3 4 8" xfId="5064" xr:uid="{00000000-0005-0000-0000-0000C11B0000}"/>
    <cellStyle name="Normal 2 3 4 8 2" xfId="15119" xr:uid="{00000000-0005-0000-0000-0000C21B0000}"/>
    <cellStyle name="Normal 2 3 4 8 2 2" xfId="45441" xr:uid="{00000000-0005-0000-0000-0000C31B0000}"/>
    <cellStyle name="Normal 2 3 4 8 2 3" xfId="30217" xr:uid="{00000000-0005-0000-0000-0000C41B0000}"/>
    <cellStyle name="Normal 2 3 4 8 3" xfId="10099" xr:uid="{00000000-0005-0000-0000-0000C51B0000}"/>
    <cellStyle name="Normal 2 3 4 8 3 2" xfId="40424" xr:uid="{00000000-0005-0000-0000-0000C61B0000}"/>
    <cellStyle name="Normal 2 3 4 8 3 3" xfId="25200" xr:uid="{00000000-0005-0000-0000-0000C71B0000}"/>
    <cellStyle name="Normal 2 3 4 8 4" xfId="35411" xr:uid="{00000000-0005-0000-0000-0000C81B0000}"/>
    <cellStyle name="Normal 2 3 4 8 5" xfId="20187" xr:uid="{00000000-0005-0000-0000-0000C91B0000}"/>
    <cellStyle name="Normal 2 3 4 9" xfId="11775" xr:uid="{00000000-0005-0000-0000-0000CA1B0000}"/>
    <cellStyle name="Normal 2 3 4 9 2" xfId="42099" xr:uid="{00000000-0005-0000-0000-0000CB1B0000}"/>
    <cellStyle name="Normal 2 3 4 9 3" xfId="26875" xr:uid="{00000000-0005-0000-0000-0000CC1B0000}"/>
    <cellStyle name="Normal 2 3 5" xfId="1426" xr:uid="{00000000-0005-0000-0000-0000CD1B0000}"/>
    <cellStyle name="Normal 2 3 5 10" xfId="6755" xr:uid="{00000000-0005-0000-0000-0000CE1B0000}"/>
    <cellStyle name="Normal 2 3 5 10 2" xfId="37083" xr:uid="{00000000-0005-0000-0000-0000CF1B0000}"/>
    <cellStyle name="Normal 2 3 5 10 3" xfId="21859" xr:uid="{00000000-0005-0000-0000-0000D01B0000}"/>
    <cellStyle name="Normal 2 3 5 11" xfId="32074" xr:uid="{00000000-0005-0000-0000-0000D11B0000}"/>
    <cellStyle name="Normal 2 3 5 12" xfId="16844" xr:uid="{00000000-0005-0000-0000-0000D21B0000}"/>
    <cellStyle name="Normal 2 3 5 13" xfId="47283" xr:uid="{00000000-0005-0000-0000-0000D31B0000}"/>
    <cellStyle name="Normal 2 3 5 2" xfId="1719" xr:uid="{00000000-0005-0000-0000-0000D41B0000}"/>
    <cellStyle name="Normal 2 3 5 2 10" xfId="32126" xr:uid="{00000000-0005-0000-0000-0000D51B0000}"/>
    <cellStyle name="Normal 2 3 5 2 11" xfId="16898" xr:uid="{00000000-0005-0000-0000-0000D61B0000}"/>
    <cellStyle name="Normal 2 3 5 2 2" xfId="1827" xr:uid="{00000000-0005-0000-0000-0000D71B0000}"/>
    <cellStyle name="Normal 2 3 5 2 2 10" xfId="17002" xr:uid="{00000000-0005-0000-0000-0000D81B0000}"/>
    <cellStyle name="Normal 2 3 5 2 2 2" xfId="2044" xr:uid="{00000000-0005-0000-0000-0000D91B0000}"/>
    <cellStyle name="Normal 2 3 5 2 2 2 2" xfId="2465" xr:uid="{00000000-0005-0000-0000-0000DA1B0000}"/>
    <cellStyle name="Normal 2 3 5 2 2 2 2 2" xfId="3304" xr:uid="{00000000-0005-0000-0000-0000DB1B0000}"/>
    <cellStyle name="Normal 2 3 5 2 2 2 2 2 2" xfId="4994" xr:uid="{00000000-0005-0000-0000-0000DC1B0000}"/>
    <cellStyle name="Normal 2 3 5 2 2 2 2 2 2 2" xfId="15067" xr:uid="{00000000-0005-0000-0000-0000DD1B0000}"/>
    <cellStyle name="Normal 2 3 5 2 2 2 2 2 2 2 2" xfId="45389" xr:uid="{00000000-0005-0000-0000-0000DE1B0000}"/>
    <cellStyle name="Normal 2 3 5 2 2 2 2 2 2 2 3" xfId="30165" xr:uid="{00000000-0005-0000-0000-0000DF1B0000}"/>
    <cellStyle name="Normal 2 3 5 2 2 2 2 2 2 3" xfId="10047" xr:uid="{00000000-0005-0000-0000-0000E01B0000}"/>
    <cellStyle name="Normal 2 3 5 2 2 2 2 2 2 3 2" xfId="40372" xr:uid="{00000000-0005-0000-0000-0000E11B0000}"/>
    <cellStyle name="Normal 2 3 5 2 2 2 2 2 2 3 3" xfId="25148" xr:uid="{00000000-0005-0000-0000-0000E21B0000}"/>
    <cellStyle name="Normal 2 3 5 2 2 2 2 2 2 4" xfId="35359" xr:uid="{00000000-0005-0000-0000-0000E31B0000}"/>
    <cellStyle name="Normal 2 3 5 2 2 2 2 2 2 5" xfId="20135" xr:uid="{00000000-0005-0000-0000-0000E41B0000}"/>
    <cellStyle name="Normal 2 3 5 2 2 2 2 2 3" xfId="6686" xr:uid="{00000000-0005-0000-0000-0000E51B0000}"/>
    <cellStyle name="Normal 2 3 5 2 2 2 2 2 3 2" xfId="16738" xr:uid="{00000000-0005-0000-0000-0000E61B0000}"/>
    <cellStyle name="Normal 2 3 5 2 2 2 2 2 3 2 2" xfId="47060" xr:uid="{00000000-0005-0000-0000-0000E71B0000}"/>
    <cellStyle name="Normal 2 3 5 2 2 2 2 2 3 2 3" xfId="31836" xr:uid="{00000000-0005-0000-0000-0000E81B0000}"/>
    <cellStyle name="Normal 2 3 5 2 2 2 2 2 3 3" xfId="11718" xr:uid="{00000000-0005-0000-0000-0000E91B0000}"/>
    <cellStyle name="Normal 2 3 5 2 2 2 2 2 3 3 2" xfId="42043" xr:uid="{00000000-0005-0000-0000-0000EA1B0000}"/>
    <cellStyle name="Normal 2 3 5 2 2 2 2 2 3 3 3" xfId="26819" xr:uid="{00000000-0005-0000-0000-0000EB1B0000}"/>
    <cellStyle name="Normal 2 3 5 2 2 2 2 2 3 4" xfId="37030" xr:uid="{00000000-0005-0000-0000-0000EC1B0000}"/>
    <cellStyle name="Normal 2 3 5 2 2 2 2 2 3 5" xfId="21806" xr:uid="{00000000-0005-0000-0000-0000ED1B0000}"/>
    <cellStyle name="Normal 2 3 5 2 2 2 2 2 4" xfId="13396" xr:uid="{00000000-0005-0000-0000-0000EE1B0000}"/>
    <cellStyle name="Normal 2 3 5 2 2 2 2 2 4 2" xfId="43718" xr:uid="{00000000-0005-0000-0000-0000EF1B0000}"/>
    <cellStyle name="Normal 2 3 5 2 2 2 2 2 4 3" xfId="28494" xr:uid="{00000000-0005-0000-0000-0000F01B0000}"/>
    <cellStyle name="Normal 2 3 5 2 2 2 2 2 5" xfId="8375" xr:uid="{00000000-0005-0000-0000-0000F11B0000}"/>
    <cellStyle name="Normal 2 3 5 2 2 2 2 2 5 2" xfId="38701" xr:uid="{00000000-0005-0000-0000-0000F21B0000}"/>
    <cellStyle name="Normal 2 3 5 2 2 2 2 2 5 3" xfId="23477" xr:uid="{00000000-0005-0000-0000-0000F31B0000}"/>
    <cellStyle name="Normal 2 3 5 2 2 2 2 2 6" xfId="33689" xr:uid="{00000000-0005-0000-0000-0000F41B0000}"/>
    <cellStyle name="Normal 2 3 5 2 2 2 2 2 7" xfId="18464" xr:uid="{00000000-0005-0000-0000-0000F51B0000}"/>
    <cellStyle name="Normal 2 3 5 2 2 2 2 3" xfId="4157" xr:uid="{00000000-0005-0000-0000-0000F61B0000}"/>
    <cellStyle name="Normal 2 3 5 2 2 2 2 3 2" xfId="14231" xr:uid="{00000000-0005-0000-0000-0000F71B0000}"/>
    <cellStyle name="Normal 2 3 5 2 2 2 2 3 2 2" xfId="44553" xr:uid="{00000000-0005-0000-0000-0000F81B0000}"/>
    <cellStyle name="Normal 2 3 5 2 2 2 2 3 2 3" xfId="29329" xr:uid="{00000000-0005-0000-0000-0000F91B0000}"/>
    <cellStyle name="Normal 2 3 5 2 2 2 2 3 3" xfId="9211" xr:uid="{00000000-0005-0000-0000-0000FA1B0000}"/>
    <cellStyle name="Normal 2 3 5 2 2 2 2 3 3 2" xfId="39536" xr:uid="{00000000-0005-0000-0000-0000FB1B0000}"/>
    <cellStyle name="Normal 2 3 5 2 2 2 2 3 3 3" xfId="24312" xr:uid="{00000000-0005-0000-0000-0000FC1B0000}"/>
    <cellStyle name="Normal 2 3 5 2 2 2 2 3 4" xfId="34523" xr:uid="{00000000-0005-0000-0000-0000FD1B0000}"/>
    <cellStyle name="Normal 2 3 5 2 2 2 2 3 5" xfId="19299" xr:uid="{00000000-0005-0000-0000-0000FE1B0000}"/>
    <cellStyle name="Normal 2 3 5 2 2 2 2 4" xfId="5850" xr:uid="{00000000-0005-0000-0000-0000FF1B0000}"/>
    <cellStyle name="Normal 2 3 5 2 2 2 2 4 2" xfId="15902" xr:uid="{00000000-0005-0000-0000-0000001C0000}"/>
    <cellStyle name="Normal 2 3 5 2 2 2 2 4 2 2" xfId="46224" xr:uid="{00000000-0005-0000-0000-0000011C0000}"/>
    <cellStyle name="Normal 2 3 5 2 2 2 2 4 2 3" xfId="31000" xr:uid="{00000000-0005-0000-0000-0000021C0000}"/>
    <cellStyle name="Normal 2 3 5 2 2 2 2 4 3" xfId="10882" xr:uid="{00000000-0005-0000-0000-0000031C0000}"/>
    <cellStyle name="Normal 2 3 5 2 2 2 2 4 3 2" xfId="41207" xr:uid="{00000000-0005-0000-0000-0000041C0000}"/>
    <cellStyle name="Normal 2 3 5 2 2 2 2 4 3 3" xfId="25983" xr:uid="{00000000-0005-0000-0000-0000051C0000}"/>
    <cellStyle name="Normal 2 3 5 2 2 2 2 4 4" xfId="36194" xr:uid="{00000000-0005-0000-0000-0000061C0000}"/>
    <cellStyle name="Normal 2 3 5 2 2 2 2 4 5" xfId="20970" xr:uid="{00000000-0005-0000-0000-0000071C0000}"/>
    <cellStyle name="Normal 2 3 5 2 2 2 2 5" xfId="12560" xr:uid="{00000000-0005-0000-0000-0000081C0000}"/>
    <cellStyle name="Normal 2 3 5 2 2 2 2 5 2" xfId="42882" xr:uid="{00000000-0005-0000-0000-0000091C0000}"/>
    <cellStyle name="Normal 2 3 5 2 2 2 2 5 3" xfId="27658" xr:uid="{00000000-0005-0000-0000-00000A1C0000}"/>
    <cellStyle name="Normal 2 3 5 2 2 2 2 6" xfId="7539" xr:uid="{00000000-0005-0000-0000-00000B1C0000}"/>
    <cellStyle name="Normal 2 3 5 2 2 2 2 6 2" xfId="37865" xr:uid="{00000000-0005-0000-0000-00000C1C0000}"/>
    <cellStyle name="Normal 2 3 5 2 2 2 2 6 3" xfId="22641" xr:uid="{00000000-0005-0000-0000-00000D1C0000}"/>
    <cellStyle name="Normal 2 3 5 2 2 2 2 7" xfId="32853" xr:uid="{00000000-0005-0000-0000-00000E1C0000}"/>
    <cellStyle name="Normal 2 3 5 2 2 2 2 8" xfId="17628" xr:uid="{00000000-0005-0000-0000-00000F1C0000}"/>
    <cellStyle name="Normal 2 3 5 2 2 2 3" xfId="2886" xr:uid="{00000000-0005-0000-0000-0000101C0000}"/>
    <cellStyle name="Normal 2 3 5 2 2 2 3 2" xfId="4576" xr:uid="{00000000-0005-0000-0000-0000111C0000}"/>
    <cellStyle name="Normal 2 3 5 2 2 2 3 2 2" xfId="14649" xr:uid="{00000000-0005-0000-0000-0000121C0000}"/>
    <cellStyle name="Normal 2 3 5 2 2 2 3 2 2 2" xfId="44971" xr:uid="{00000000-0005-0000-0000-0000131C0000}"/>
    <cellStyle name="Normal 2 3 5 2 2 2 3 2 2 3" xfId="29747" xr:uid="{00000000-0005-0000-0000-0000141C0000}"/>
    <cellStyle name="Normal 2 3 5 2 2 2 3 2 3" xfId="9629" xr:uid="{00000000-0005-0000-0000-0000151C0000}"/>
    <cellStyle name="Normal 2 3 5 2 2 2 3 2 3 2" xfId="39954" xr:uid="{00000000-0005-0000-0000-0000161C0000}"/>
    <cellStyle name="Normal 2 3 5 2 2 2 3 2 3 3" xfId="24730" xr:uid="{00000000-0005-0000-0000-0000171C0000}"/>
    <cellStyle name="Normal 2 3 5 2 2 2 3 2 4" xfId="34941" xr:uid="{00000000-0005-0000-0000-0000181C0000}"/>
    <cellStyle name="Normal 2 3 5 2 2 2 3 2 5" xfId="19717" xr:uid="{00000000-0005-0000-0000-0000191C0000}"/>
    <cellStyle name="Normal 2 3 5 2 2 2 3 3" xfId="6268" xr:uid="{00000000-0005-0000-0000-00001A1C0000}"/>
    <cellStyle name="Normal 2 3 5 2 2 2 3 3 2" xfId="16320" xr:uid="{00000000-0005-0000-0000-00001B1C0000}"/>
    <cellStyle name="Normal 2 3 5 2 2 2 3 3 2 2" xfId="46642" xr:uid="{00000000-0005-0000-0000-00001C1C0000}"/>
    <cellStyle name="Normal 2 3 5 2 2 2 3 3 2 3" xfId="31418" xr:uid="{00000000-0005-0000-0000-00001D1C0000}"/>
    <cellStyle name="Normal 2 3 5 2 2 2 3 3 3" xfId="11300" xr:uid="{00000000-0005-0000-0000-00001E1C0000}"/>
    <cellStyle name="Normal 2 3 5 2 2 2 3 3 3 2" xfId="41625" xr:uid="{00000000-0005-0000-0000-00001F1C0000}"/>
    <cellStyle name="Normal 2 3 5 2 2 2 3 3 3 3" xfId="26401" xr:uid="{00000000-0005-0000-0000-0000201C0000}"/>
    <cellStyle name="Normal 2 3 5 2 2 2 3 3 4" xfId="36612" xr:uid="{00000000-0005-0000-0000-0000211C0000}"/>
    <cellStyle name="Normal 2 3 5 2 2 2 3 3 5" xfId="21388" xr:uid="{00000000-0005-0000-0000-0000221C0000}"/>
    <cellStyle name="Normal 2 3 5 2 2 2 3 4" xfId="12978" xr:uid="{00000000-0005-0000-0000-0000231C0000}"/>
    <cellStyle name="Normal 2 3 5 2 2 2 3 4 2" xfId="43300" xr:uid="{00000000-0005-0000-0000-0000241C0000}"/>
    <cellStyle name="Normal 2 3 5 2 2 2 3 4 3" xfId="28076" xr:uid="{00000000-0005-0000-0000-0000251C0000}"/>
    <cellStyle name="Normal 2 3 5 2 2 2 3 5" xfId="7957" xr:uid="{00000000-0005-0000-0000-0000261C0000}"/>
    <cellStyle name="Normal 2 3 5 2 2 2 3 5 2" xfId="38283" xr:uid="{00000000-0005-0000-0000-0000271C0000}"/>
    <cellStyle name="Normal 2 3 5 2 2 2 3 5 3" xfId="23059" xr:uid="{00000000-0005-0000-0000-0000281C0000}"/>
    <cellStyle name="Normal 2 3 5 2 2 2 3 6" xfId="33271" xr:uid="{00000000-0005-0000-0000-0000291C0000}"/>
    <cellStyle name="Normal 2 3 5 2 2 2 3 7" xfId="18046" xr:uid="{00000000-0005-0000-0000-00002A1C0000}"/>
    <cellStyle name="Normal 2 3 5 2 2 2 4" xfId="3739" xr:uid="{00000000-0005-0000-0000-00002B1C0000}"/>
    <cellStyle name="Normal 2 3 5 2 2 2 4 2" xfId="13813" xr:uid="{00000000-0005-0000-0000-00002C1C0000}"/>
    <cellStyle name="Normal 2 3 5 2 2 2 4 2 2" xfId="44135" xr:uid="{00000000-0005-0000-0000-00002D1C0000}"/>
    <cellStyle name="Normal 2 3 5 2 2 2 4 2 3" xfId="28911" xr:uid="{00000000-0005-0000-0000-00002E1C0000}"/>
    <cellStyle name="Normal 2 3 5 2 2 2 4 3" xfId="8793" xr:uid="{00000000-0005-0000-0000-00002F1C0000}"/>
    <cellStyle name="Normal 2 3 5 2 2 2 4 3 2" xfId="39118" xr:uid="{00000000-0005-0000-0000-0000301C0000}"/>
    <cellStyle name="Normal 2 3 5 2 2 2 4 3 3" xfId="23894" xr:uid="{00000000-0005-0000-0000-0000311C0000}"/>
    <cellStyle name="Normal 2 3 5 2 2 2 4 4" xfId="34105" xr:uid="{00000000-0005-0000-0000-0000321C0000}"/>
    <cellStyle name="Normal 2 3 5 2 2 2 4 5" xfId="18881" xr:uid="{00000000-0005-0000-0000-0000331C0000}"/>
    <cellStyle name="Normal 2 3 5 2 2 2 5" xfId="5432" xr:uid="{00000000-0005-0000-0000-0000341C0000}"/>
    <cellStyle name="Normal 2 3 5 2 2 2 5 2" xfId="15484" xr:uid="{00000000-0005-0000-0000-0000351C0000}"/>
    <cellStyle name="Normal 2 3 5 2 2 2 5 2 2" xfId="45806" xr:uid="{00000000-0005-0000-0000-0000361C0000}"/>
    <cellStyle name="Normal 2 3 5 2 2 2 5 2 3" xfId="30582" xr:uid="{00000000-0005-0000-0000-0000371C0000}"/>
    <cellStyle name="Normal 2 3 5 2 2 2 5 3" xfId="10464" xr:uid="{00000000-0005-0000-0000-0000381C0000}"/>
    <cellStyle name="Normal 2 3 5 2 2 2 5 3 2" xfId="40789" xr:uid="{00000000-0005-0000-0000-0000391C0000}"/>
    <cellStyle name="Normal 2 3 5 2 2 2 5 3 3" xfId="25565" xr:uid="{00000000-0005-0000-0000-00003A1C0000}"/>
    <cellStyle name="Normal 2 3 5 2 2 2 5 4" xfId="35776" xr:uid="{00000000-0005-0000-0000-00003B1C0000}"/>
    <cellStyle name="Normal 2 3 5 2 2 2 5 5" xfId="20552" xr:uid="{00000000-0005-0000-0000-00003C1C0000}"/>
    <cellStyle name="Normal 2 3 5 2 2 2 6" xfId="12142" xr:uid="{00000000-0005-0000-0000-00003D1C0000}"/>
    <cellStyle name="Normal 2 3 5 2 2 2 6 2" xfId="42464" xr:uid="{00000000-0005-0000-0000-00003E1C0000}"/>
    <cellStyle name="Normal 2 3 5 2 2 2 6 3" xfId="27240" xr:uid="{00000000-0005-0000-0000-00003F1C0000}"/>
    <cellStyle name="Normal 2 3 5 2 2 2 7" xfId="7121" xr:uid="{00000000-0005-0000-0000-0000401C0000}"/>
    <cellStyle name="Normal 2 3 5 2 2 2 7 2" xfId="37447" xr:uid="{00000000-0005-0000-0000-0000411C0000}"/>
    <cellStyle name="Normal 2 3 5 2 2 2 7 3" xfId="22223" xr:uid="{00000000-0005-0000-0000-0000421C0000}"/>
    <cellStyle name="Normal 2 3 5 2 2 2 8" xfId="32435" xr:uid="{00000000-0005-0000-0000-0000431C0000}"/>
    <cellStyle name="Normal 2 3 5 2 2 2 9" xfId="17210" xr:uid="{00000000-0005-0000-0000-0000441C0000}"/>
    <cellStyle name="Normal 2 3 5 2 2 3" xfId="2257" xr:uid="{00000000-0005-0000-0000-0000451C0000}"/>
    <cellStyle name="Normal 2 3 5 2 2 3 2" xfId="3096" xr:uid="{00000000-0005-0000-0000-0000461C0000}"/>
    <cellStyle name="Normal 2 3 5 2 2 3 2 2" xfId="4786" xr:uid="{00000000-0005-0000-0000-0000471C0000}"/>
    <cellStyle name="Normal 2 3 5 2 2 3 2 2 2" xfId="14859" xr:uid="{00000000-0005-0000-0000-0000481C0000}"/>
    <cellStyle name="Normal 2 3 5 2 2 3 2 2 2 2" xfId="45181" xr:uid="{00000000-0005-0000-0000-0000491C0000}"/>
    <cellStyle name="Normal 2 3 5 2 2 3 2 2 2 3" xfId="29957" xr:uid="{00000000-0005-0000-0000-00004A1C0000}"/>
    <cellStyle name="Normal 2 3 5 2 2 3 2 2 3" xfId="9839" xr:uid="{00000000-0005-0000-0000-00004B1C0000}"/>
    <cellStyle name="Normal 2 3 5 2 2 3 2 2 3 2" xfId="40164" xr:uid="{00000000-0005-0000-0000-00004C1C0000}"/>
    <cellStyle name="Normal 2 3 5 2 2 3 2 2 3 3" xfId="24940" xr:uid="{00000000-0005-0000-0000-00004D1C0000}"/>
    <cellStyle name="Normal 2 3 5 2 2 3 2 2 4" xfId="35151" xr:uid="{00000000-0005-0000-0000-00004E1C0000}"/>
    <cellStyle name="Normal 2 3 5 2 2 3 2 2 5" xfId="19927" xr:uid="{00000000-0005-0000-0000-00004F1C0000}"/>
    <cellStyle name="Normal 2 3 5 2 2 3 2 3" xfId="6478" xr:uid="{00000000-0005-0000-0000-0000501C0000}"/>
    <cellStyle name="Normal 2 3 5 2 2 3 2 3 2" xfId="16530" xr:uid="{00000000-0005-0000-0000-0000511C0000}"/>
    <cellStyle name="Normal 2 3 5 2 2 3 2 3 2 2" xfId="46852" xr:uid="{00000000-0005-0000-0000-0000521C0000}"/>
    <cellStyle name="Normal 2 3 5 2 2 3 2 3 2 3" xfId="31628" xr:uid="{00000000-0005-0000-0000-0000531C0000}"/>
    <cellStyle name="Normal 2 3 5 2 2 3 2 3 3" xfId="11510" xr:uid="{00000000-0005-0000-0000-0000541C0000}"/>
    <cellStyle name="Normal 2 3 5 2 2 3 2 3 3 2" xfId="41835" xr:uid="{00000000-0005-0000-0000-0000551C0000}"/>
    <cellStyle name="Normal 2 3 5 2 2 3 2 3 3 3" xfId="26611" xr:uid="{00000000-0005-0000-0000-0000561C0000}"/>
    <cellStyle name="Normal 2 3 5 2 2 3 2 3 4" xfId="36822" xr:uid="{00000000-0005-0000-0000-0000571C0000}"/>
    <cellStyle name="Normal 2 3 5 2 2 3 2 3 5" xfId="21598" xr:uid="{00000000-0005-0000-0000-0000581C0000}"/>
    <cellStyle name="Normal 2 3 5 2 2 3 2 4" xfId="13188" xr:uid="{00000000-0005-0000-0000-0000591C0000}"/>
    <cellStyle name="Normal 2 3 5 2 2 3 2 4 2" xfId="43510" xr:uid="{00000000-0005-0000-0000-00005A1C0000}"/>
    <cellStyle name="Normal 2 3 5 2 2 3 2 4 3" xfId="28286" xr:uid="{00000000-0005-0000-0000-00005B1C0000}"/>
    <cellStyle name="Normal 2 3 5 2 2 3 2 5" xfId="8167" xr:uid="{00000000-0005-0000-0000-00005C1C0000}"/>
    <cellStyle name="Normal 2 3 5 2 2 3 2 5 2" xfId="38493" xr:uid="{00000000-0005-0000-0000-00005D1C0000}"/>
    <cellStyle name="Normal 2 3 5 2 2 3 2 5 3" xfId="23269" xr:uid="{00000000-0005-0000-0000-00005E1C0000}"/>
    <cellStyle name="Normal 2 3 5 2 2 3 2 6" xfId="33481" xr:uid="{00000000-0005-0000-0000-00005F1C0000}"/>
    <cellStyle name="Normal 2 3 5 2 2 3 2 7" xfId="18256" xr:uid="{00000000-0005-0000-0000-0000601C0000}"/>
    <cellStyle name="Normal 2 3 5 2 2 3 3" xfId="3949" xr:uid="{00000000-0005-0000-0000-0000611C0000}"/>
    <cellStyle name="Normal 2 3 5 2 2 3 3 2" xfId="14023" xr:uid="{00000000-0005-0000-0000-0000621C0000}"/>
    <cellStyle name="Normal 2 3 5 2 2 3 3 2 2" xfId="44345" xr:uid="{00000000-0005-0000-0000-0000631C0000}"/>
    <cellStyle name="Normal 2 3 5 2 2 3 3 2 3" xfId="29121" xr:uid="{00000000-0005-0000-0000-0000641C0000}"/>
    <cellStyle name="Normal 2 3 5 2 2 3 3 3" xfId="9003" xr:uid="{00000000-0005-0000-0000-0000651C0000}"/>
    <cellStyle name="Normal 2 3 5 2 2 3 3 3 2" xfId="39328" xr:uid="{00000000-0005-0000-0000-0000661C0000}"/>
    <cellStyle name="Normal 2 3 5 2 2 3 3 3 3" xfId="24104" xr:uid="{00000000-0005-0000-0000-0000671C0000}"/>
    <cellStyle name="Normal 2 3 5 2 2 3 3 4" xfId="34315" xr:uid="{00000000-0005-0000-0000-0000681C0000}"/>
    <cellStyle name="Normal 2 3 5 2 2 3 3 5" xfId="19091" xr:uid="{00000000-0005-0000-0000-0000691C0000}"/>
    <cellStyle name="Normal 2 3 5 2 2 3 4" xfId="5642" xr:uid="{00000000-0005-0000-0000-00006A1C0000}"/>
    <cellStyle name="Normal 2 3 5 2 2 3 4 2" xfId="15694" xr:uid="{00000000-0005-0000-0000-00006B1C0000}"/>
    <cellStyle name="Normal 2 3 5 2 2 3 4 2 2" xfId="46016" xr:uid="{00000000-0005-0000-0000-00006C1C0000}"/>
    <cellStyle name="Normal 2 3 5 2 2 3 4 2 3" xfId="30792" xr:uid="{00000000-0005-0000-0000-00006D1C0000}"/>
    <cellStyle name="Normal 2 3 5 2 2 3 4 3" xfId="10674" xr:uid="{00000000-0005-0000-0000-00006E1C0000}"/>
    <cellStyle name="Normal 2 3 5 2 2 3 4 3 2" xfId="40999" xr:uid="{00000000-0005-0000-0000-00006F1C0000}"/>
    <cellStyle name="Normal 2 3 5 2 2 3 4 3 3" xfId="25775" xr:uid="{00000000-0005-0000-0000-0000701C0000}"/>
    <cellStyle name="Normal 2 3 5 2 2 3 4 4" xfId="35986" xr:uid="{00000000-0005-0000-0000-0000711C0000}"/>
    <cellStyle name="Normal 2 3 5 2 2 3 4 5" xfId="20762" xr:uid="{00000000-0005-0000-0000-0000721C0000}"/>
    <cellStyle name="Normal 2 3 5 2 2 3 5" xfId="12352" xr:uid="{00000000-0005-0000-0000-0000731C0000}"/>
    <cellStyle name="Normal 2 3 5 2 2 3 5 2" xfId="42674" xr:uid="{00000000-0005-0000-0000-0000741C0000}"/>
    <cellStyle name="Normal 2 3 5 2 2 3 5 3" xfId="27450" xr:uid="{00000000-0005-0000-0000-0000751C0000}"/>
    <cellStyle name="Normal 2 3 5 2 2 3 6" xfId="7331" xr:uid="{00000000-0005-0000-0000-0000761C0000}"/>
    <cellStyle name="Normal 2 3 5 2 2 3 6 2" xfId="37657" xr:uid="{00000000-0005-0000-0000-0000771C0000}"/>
    <cellStyle name="Normal 2 3 5 2 2 3 6 3" xfId="22433" xr:uid="{00000000-0005-0000-0000-0000781C0000}"/>
    <cellStyle name="Normal 2 3 5 2 2 3 7" xfId="32645" xr:uid="{00000000-0005-0000-0000-0000791C0000}"/>
    <cellStyle name="Normal 2 3 5 2 2 3 8" xfId="17420" xr:uid="{00000000-0005-0000-0000-00007A1C0000}"/>
    <cellStyle name="Normal 2 3 5 2 2 4" xfId="2678" xr:uid="{00000000-0005-0000-0000-00007B1C0000}"/>
    <cellStyle name="Normal 2 3 5 2 2 4 2" xfId="4368" xr:uid="{00000000-0005-0000-0000-00007C1C0000}"/>
    <cellStyle name="Normal 2 3 5 2 2 4 2 2" xfId="14441" xr:uid="{00000000-0005-0000-0000-00007D1C0000}"/>
    <cellStyle name="Normal 2 3 5 2 2 4 2 2 2" xfId="44763" xr:uid="{00000000-0005-0000-0000-00007E1C0000}"/>
    <cellStyle name="Normal 2 3 5 2 2 4 2 2 3" xfId="29539" xr:uid="{00000000-0005-0000-0000-00007F1C0000}"/>
    <cellStyle name="Normal 2 3 5 2 2 4 2 3" xfId="9421" xr:uid="{00000000-0005-0000-0000-0000801C0000}"/>
    <cellStyle name="Normal 2 3 5 2 2 4 2 3 2" xfId="39746" xr:uid="{00000000-0005-0000-0000-0000811C0000}"/>
    <cellStyle name="Normal 2 3 5 2 2 4 2 3 3" xfId="24522" xr:uid="{00000000-0005-0000-0000-0000821C0000}"/>
    <cellStyle name="Normal 2 3 5 2 2 4 2 4" xfId="34733" xr:uid="{00000000-0005-0000-0000-0000831C0000}"/>
    <cellStyle name="Normal 2 3 5 2 2 4 2 5" xfId="19509" xr:uid="{00000000-0005-0000-0000-0000841C0000}"/>
    <cellStyle name="Normal 2 3 5 2 2 4 3" xfId="6060" xr:uid="{00000000-0005-0000-0000-0000851C0000}"/>
    <cellStyle name="Normal 2 3 5 2 2 4 3 2" xfId="16112" xr:uid="{00000000-0005-0000-0000-0000861C0000}"/>
    <cellStyle name="Normal 2 3 5 2 2 4 3 2 2" xfId="46434" xr:uid="{00000000-0005-0000-0000-0000871C0000}"/>
    <cellStyle name="Normal 2 3 5 2 2 4 3 2 3" xfId="31210" xr:uid="{00000000-0005-0000-0000-0000881C0000}"/>
    <cellStyle name="Normal 2 3 5 2 2 4 3 3" xfId="11092" xr:uid="{00000000-0005-0000-0000-0000891C0000}"/>
    <cellStyle name="Normal 2 3 5 2 2 4 3 3 2" xfId="41417" xr:uid="{00000000-0005-0000-0000-00008A1C0000}"/>
    <cellStyle name="Normal 2 3 5 2 2 4 3 3 3" xfId="26193" xr:uid="{00000000-0005-0000-0000-00008B1C0000}"/>
    <cellStyle name="Normal 2 3 5 2 2 4 3 4" xfId="36404" xr:uid="{00000000-0005-0000-0000-00008C1C0000}"/>
    <cellStyle name="Normal 2 3 5 2 2 4 3 5" xfId="21180" xr:uid="{00000000-0005-0000-0000-00008D1C0000}"/>
    <cellStyle name="Normal 2 3 5 2 2 4 4" xfId="12770" xr:uid="{00000000-0005-0000-0000-00008E1C0000}"/>
    <cellStyle name="Normal 2 3 5 2 2 4 4 2" xfId="43092" xr:uid="{00000000-0005-0000-0000-00008F1C0000}"/>
    <cellStyle name="Normal 2 3 5 2 2 4 4 3" xfId="27868" xr:uid="{00000000-0005-0000-0000-0000901C0000}"/>
    <cellStyle name="Normal 2 3 5 2 2 4 5" xfId="7749" xr:uid="{00000000-0005-0000-0000-0000911C0000}"/>
    <cellStyle name="Normal 2 3 5 2 2 4 5 2" xfId="38075" xr:uid="{00000000-0005-0000-0000-0000921C0000}"/>
    <cellStyle name="Normal 2 3 5 2 2 4 5 3" xfId="22851" xr:uid="{00000000-0005-0000-0000-0000931C0000}"/>
    <cellStyle name="Normal 2 3 5 2 2 4 6" xfId="33063" xr:uid="{00000000-0005-0000-0000-0000941C0000}"/>
    <cellStyle name="Normal 2 3 5 2 2 4 7" xfId="17838" xr:uid="{00000000-0005-0000-0000-0000951C0000}"/>
    <cellStyle name="Normal 2 3 5 2 2 5" xfId="3531" xr:uid="{00000000-0005-0000-0000-0000961C0000}"/>
    <cellStyle name="Normal 2 3 5 2 2 5 2" xfId="13605" xr:uid="{00000000-0005-0000-0000-0000971C0000}"/>
    <cellStyle name="Normal 2 3 5 2 2 5 2 2" xfId="43927" xr:uid="{00000000-0005-0000-0000-0000981C0000}"/>
    <cellStyle name="Normal 2 3 5 2 2 5 2 3" xfId="28703" xr:uid="{00000000-0005-0000-0000-0000991C0000}"/>
    <cellStyle name="Normal 2 3 5 2 2 5 3" xfId="8585" xr:uid="{00000000-0005-0000-0000-00009A1C0000}"/>
    <cellStyle name="Normal 2 3 5 2 2 5 3 2" xfId="38910" xr:uid="{00000000-0005-0000-0000-00009B1C0000}"/>
    <cellStyle name="Normal 2 3 5 2 2 5 3 3" xfId="23686" xr:uid="{00000000-0005-0000-0000-00009C1C0000}"/>
    <cellStyle name="Normal 2 3 5 2 2 5 4" xfId="33897" xr:uid="{00000000-0005-0000-0000-00009D1C0000}"/>
    <cellStyle name="Normal 2 3 5 2 2 5 5" xfId="18673" xr:uid="{00000000-0005-0000-0000-00009E1C0000}"/>
    <cellStyle name="Normal 2 3 5 2 2 6" xfId="5224" xr:uid="{00000000-0005-0000-0000-00009F1C0000}"/>
    <cellStyle name="Normal 2 3 5 2 2 6 2" xfId="15276" xr:uid="{00000000-0005-0000-0000-0000A01C0000}"/>
    <cellStyle name="Normal 2 3 5 2 2 6 2 2" xfId="45598" xr:uid="{00000000-0005-0000-0000-0000A11C0000}"/>
    <cellStyle name="Normal 2 3 5 2 2 6 2 3" xfId="30374" xr:uid="{00000000-0005-0000-0000-0000A21C0000}"/>
    <cellStyle name="Normal 2 3 5 2 2 6 3" xfId="10256" xr:uid="{00000000-0005-0000-0000-0000A31C0000}"/>
    <cellStyle name="Normal 2 3 5 2 2 6 3 2" xfId="40581" xr:uid="{00000000-0005-0000-0000-0000A41C0000}"/>
    <cellStyle name="Normal 2 3 5 2 2 6 3 3" xfId="25357" xr:uid="{00000000-0005-0000-0000-0000A51C0000}"/>
    <cellStyle name="Normal 2 3 5 2 2 6 4" xfId="35568" xr:uid="{00000000-0005-0000-0000-0000A61C0000}"/>
    <cellStyle name="Normal 2 3 5 2 2 6 5" xfId="20344" xr:uid="{00000000-0005-0000-0000-0000A71C0000}"/>
    <cellStyle name="Normal 2 3 5 2 2 7" xfId="11934" xr:uid="{00000000-0005-0000-0000-0000A81C0000}"/>
    <cellStyle name="Normal 2 3 5 2 2 7 2" xfId="42256" xr:uid="{00000000-0005-0000-0000-0000A91C0000}"/>
    <cellStyle name="Normal 2 3 5 2 2 7 3" xfId="27032" xr:uid="{00000000-0005-0000-0000-0000AA1C0000}"/>
    <cellStyle name="Normal 2 3 5 2 2 8" xfId="6913" xr:uid="{00000000-0005-0000-0000-0000AB1C0000}"/>
    <cellStyle name="Normal 2 3 5 2 2 8 2" xfId="37239" xr:uid="{00000000-0005-0000-0000-0000AC1C0000}"/>
    <cellStyle name="Normal 2 3 5 2 2 8 3" xfId="22015" xr:uid="{00000000-0005-0000-0000-0000AD1C0000}"/>
    <cellStyle name="Normal 2 3 5 2 2 9" xfId="32227" xr:uid="{00000000-0005-0000-0000-0000AE1C0000}"/>
    <cellStyle name="Normal 2 3 5 2 3" xfId="1940" xr:uid="{00000000-0005-0000-0000-0000AF1C0000}"/>
    <cellStyle name="Normal 2 3 5 2 3 2" xfId="2361" xr:uid="{00000000-0005-0000-0000-0000B01C0000}"/>
    <cellStyle name="Normal 2 3 5 2 3 2 2" xfId="3200" xr:uid="{00000000-0005-0000-0000-0000B11C0000}"/>
    <cellStyle name="Normal 2 3 5 2 3 2 2 2" xfId="4890" xr:uid="{00000000-0005-0000-0000-0000B21C0000}"/>
    <cellStyle name="Normal 2 3 5 2 3 2 2 2 2" xfId="14963" xr:uid="{00000000-0005-0000-0000-0000B31C0000}"/>
    <cellStyle name="Normal 2 3 5 2 3 2 2 2 2 2" xfId="45285" xr:uid="{00000000-0005-0000-0000-0000B41C0000}"/>
    <cellStyle name="Normal 2 3 5 2 3 2 2 2 2 3" xfId="30061" xr:uid="{00000000-0005-0000-0000-0000B51C0000}"/>
    <cellStyle name="Normal 2 3 5 2 3 2 2 2 3" xfId="9943" xr:uid="{00000000-0005-0000-0000-0000B61C0000}"/>
    <cellStyle name="Normal 2 3 5 2 3 2 2 2 3 2" xfId="40268" xr:uid="{00000000-0005-0000-0000-0000B71C0000}"/>
    <cellStyle name="Normal 2 3 5 2 3 2 2 2 3 3" xfId="25044" xr:uid="{00000000-0005-0000-0000-0000B81C0000}"/>
    <cellStyle name="Normal 2 3 5 2 3 2 2 2 4" xfId="35255" xr:uid="{00000000-0005-0000-0000-0000B91C0000}"/>
    <cellStyle name="Normal 2 3 5 2 3 2 2 2 5" xfId="20031" xr:uid="{00000000-0005-0000-0000-0000BA1C0000}"/>
    <cellStyle name="Normal 2 3 5 2 3 2 2 3" xfId="6582" xr:uid="{00000000-0005-0000-0000-0000BB1C0000}"/>
    <cellStyle name="Normal 2 3 5 2 3 2 2 3 2" xfId="16634" xr:uid="{00000000-0005-0000-0000-0000BC1C0000}"/>
    <cellStyle name="Normal 2 3 5 2 3 2 2 3 2 2" xfId="46956" xr:uid="{00000000-0005-0000-0000-0000BD1C0000}"/>
    <cellStyle name="Normal 2 3 5 2 3 2 2 3 2 3" xfId="31732" xr:uid="{00000000-0005-0000-0000-0000BE1C0000}"/>
    <cellStyle name="Normal 2 3 5 2 3 2 2 3 3" xfId="11614" xr:uid="{00000000-0005-0000-0000-0000BF1C0000}"/>
    <cellStyle name="Normal 2 3 5 2 3 2 2 3 3 2" xfId="41939" xr:uid="{00000000-0005-0000-0000-0000C01C0000}"/>
    <cellStyle name="Normal 2 3 5 2 3 2 2 3 3 3" xfId="26715" xr:uid="{00000000-0005-0000-0000-0000C11C0000}"/>
    <cellStyle name="Normal 2 3 5 2 3 2 2 3 4" xfId="36926" xr:uid="{00000000-0005-0000-0000-0000C21C0000}"/>
    <cellStyle name="Normal 2 3 5 2 3 2 2 3 5" xfId="21702" xr:uid="{00000000-0005-0000-0000-0000C31C0000}"/>
    <cellStyle name="Normal 2 3 5 2 3 2 2 4" xfId="13292" xr:uid="{00000000-0005-0000-0000-0000C41C0000}"/>
    <cellStyle name="Normal 2 3 5 2 3 2 2 4 2" xfId="43614" xr:uid="{00000000-0005-0000-0000-0000C51C0000}"/>
    <cellStyle name="Normal 2 3 5 2 3 2 2 4 3" xfId="28390" xr:uid="{00000000-0005-0000-0000-0000C61C0000}"/>
    <cellStyle name="Normal 2 3 5 2 3 2 2 5" xfId="8271" xr:uid="{00000000-0005-0000-0000-0000C71C0000}"/>
    <cellStyle name="Normal 2 3 5 2 3 2 2 5 2" xfId="38597" xr:uid="{00000000-0005-0000-0000-0000C81C0000}"/>
    <cellStyle name="Normal 2 3 5 2 3 2 2 5 3" xfId="23373" xr:uid="{00000000-0005-0000-0000-0000C91C0000}"/>
    <cellStyle name="Normal 2 3 5 2 3 2 2 6" xfId="33585" xr:uid="{00000000-0005-0000-0000-0000CA1C0000}"/>
    <cellStyle name="Normal 2 3 5 2 3 2 2 7" xfId="18360" xr:uid="{00000000-0005-0000-0000-0000CB1C0000}"/>
    <cellStyle name="Normal 2 3 5 2 3 2 3" xfId="4053" xr:uid="{00000000-0005-0000-0000-0000CC1C0000}"/>
    <cellStyle name="Normal 2 3 5 2 3 2 3 2" xfId="14127" xr:uid="{00000000-0005-0000-0000-0000CD1C0000}"/>
    <cellStyle name="Normal 2 3 5 2 3 2 3 2 2" xfId="44449" xr:uid="{00000000-0005-0000-0000-0000CE1C0000}"/>
    <cellStyle name="Normal 2 3 5 2 3 2 3 2 3" xfId="29225" xr:uid="{00000000-0005-0000-0000-0000CF1C0000}"/>
    <cellStyle name="Normal 2 3 5 2 3 2 3 3" xfId="9107" xr:uid="{00000000-0005-0000-0000-0000D01C0000}"/>
    <cellStyle name="Normal 2 3 5 2 3 2 3 3 2" xfId="39432" xr:uid="{00000000-0005-0000-0000-0000D11C0000}"/>
    <cellStyle name="Normal 2 3 5 2 3 2 3 3 3" xfId="24208" xr:uid="{00000000-0005-0000-0000-0000D21C0000}"/>
    <cellStyle name="Normal 2 3 5 2 3 2 3 4" xfId="34419" xr:uid="{00000000-0005-0000-0000-0000D31C0000}"/>
    <cellStyle name="Normal 2 3 5 2 3 2 3 5" xfId="19195" xr:uid="{00000000-0005-0000-0000-0000D41C0000}"/>
    <cellStyle name="Normal 2 3 5 2 3 2 4" xfId="5746" xr:uid="{00000000-0005-0000-0000-0000D51C0000}"/>
    <cellStyle name="Normal 2 3 5 2 3 2 4 2" xfId="15798" xr:uid="{00000000-0005-0000-0000-0000D61C0000}"/>
    <cellStyle name="Normal 2 3 5 2 3 2 4 2 2" xfId="46120" xr:uid="{00000000-0005-0000-0000-0000D71C0000}"/>
    <cellStyle name="Normal 2 3 5 2 3 2 4 2 3" xfId="30896" xr:uid="{00000000-0005-0000-0000-0000D81C0000}"/>
    <cellStyle name="Normal 2 3 5 2 3 2 4 3" xfId="10778" xr:uid="{00000000-0005-0000-0000-0000D91C0000}"/>
    <cellStyle name="Normal 2 3 5 2 3 2 4 3 2" xfId="41103" xr:uid="{00000000-0005-0000-0000-0000DA1C0000}"/>
    <cellStyle name="Normal 2 3 5 2 3 2 4 3 3" xfId="25879" xr:uid="{00000000-0005-0000-0000-0000DB1C0000}"/>
    <cellStyle name="Normal 2 3 5 2 3 2 4 4" xfId="36090" xr:uid="{00000000-0005-0000-0000-0000DC1C0000}"/>
    <cellStyle name="Normal 2 3 5 2 3 2 4 5" xfId="20866" xr:uid="{00000000-0005-0000-0000-0000DD1C0000}"/>
    <cellStyle name="Normal 2 3 5 2 3 2 5" xfId="12456" xr:uid="{00000000-0005-0000-0000-0000DE1C0000}"/>
    <cellStyle name="Normal 2 3 5 2 3 2 5 2" xfId="42778" xr:uid="{00000000-0005-0000-0000-0000DF1C0000}"/>
    <cellStyle name="Normal 2 3 5 2 3 2 5 3" xfId="27554" xr:uid="{00000000-0005-0000-0000-0000E01C0000}"/>
    <cellStyle name="Normal 2 3 5 2 3 2 6" xfId="7435" xr:uid="{00000000-0005-0000-0000-0000E11C0000}"/>
    <cellStyle name="Normal 2 3 5 2 3 2 6 2" xfId="37761" xr:uid="{00000000-0005-0000-0000-0000E21C0000}"/>
    <cellStyle name="Normal 2 3 5 2 3 2 6 3" xfId="22537" xr:uid="{00000000-0005-0000-0000-0000E31C0000}"/>
    <cellStyle name="Normal 2 3 5 2 3 2 7" xfId="32749" xr:uid="{00000000-0005-0000-0000-0000E41C0000}"/>
    <cellStyle name="Normal 2 3 5 2 3 2 8" xfId="17524" xr:uid="{00000000-0005-0000-0000-0000E51C0000}"/>
    <cellStyle name="Normal 2 3 5 2 3 3" xfId="2782" xr:uid="{00000000-0005-0000-0000-0000E61C0000}"/>
    <cellStyle name="Normal 2 3 5 2 3 3 2" xfId="4472" xr:uid="{00000000-0005-0000-0000-0000E71C0000}"/>
    <cellStyle name="Normal 2 3 5 2 3 3 2 2" xfId="14545" xr:uid="{00000000-0005-0000-0000-0000E81C0000}"/>
    <cellStyle name="Normal 2 3 5 2 3 3 2 2 2" xfId="44867" xr:uid="{00000000-0005-0000-0000-0000E91C0000}"/>
    <cellStyle name="Normal 2 3 5 2 3 3 2 2 3" xfId="29643" xr:uid="{00000000-0005-0000-0000-0000EA1C0000}"/>
    <cellStyle name="Normal 2 3 5 2 3 3 2 3" xfId="9525" xr:uid="{00000000-0005-0000-0000-0000EB1C0000}"/>
    <cellStyle name="Normal 2 3 5 2 3 3 2 3 2" xfId="39850" xr:uid="{00000000-0005-0000-0000-0000EC1C0000}"/>
    <cellStyle name="Normal 2 3 5 2 3 3 2 3 3" xfId="24626" xr:uid="{00000000-0005-0000-0000-0000ED1C0000}"/>
    <cellStyle name="Normal 2 3 5 2 3 3 2 4" xfId="34837" xr:uid="{00000000-0005-0000-0000-0000EE1C0000}"/>
    <cellStyle name="Normal 2 3 5 2 3 3 2 5" xfId="19613" xr:uid="{00000000-0005-0000-0000-0000EF1C0000}"/>
    <cellStyle name="Normal 2 3 5 2 3 3 3" xfId="6164" xr:uid="{00000000-0005-0000-0000-0000F01C0000}"/>
    <cellStyle name="Normal 2 3 5 2 3 3 3 2" xfId="16216" xr:uid="{00000000-0005-0000-0000-0000F11C0000}"/>
    <cellStyle name="Normal 2 3 5 2 3 3 3 2 2" xfId="46538" xr:uid="{00000000-0005-0000-0000-0000F21C0000}"/>
    <cellStyle name="Normal 2 3 5 2 3 3 3 2 3" xfId="31314" xr:uid="{00000000-0005-0000-0000-0000F31C0000}"/>
    <cellStyle name="Normal 2 3 5 2 3 3 3 3" xfId="11196" xr:uid="{00000000-0005-0000-0000-0000F41C0000}"/>
    <cellStyle name="Normal 2 3 5 2 3 3 3 3 2" xfId="41521" xr:uid="{00000000-0005-0000-0000-0000F51C0000}"/>
    <cellStyle name="Normal 2 3 5 2 3 3 3 3 3" xfId="26297" xr:uid="{00000000-0005-0000-0000-0000F61C0000}"/>
    <cellStyle name="Normal 2 3 5 2 3 3 3 4" xfId="36508" xr:uid="{00000000-0005-0000-0000-0000F71C0000}"/>
    <cellStyle name="Normal 2 3 5 2 3 3 3 5" xfId="21284" xr:uid="{00000000-0005-0000-0000-0000F81C0000}"/>
    <cellStyle name="Normal 2 3 5 2 3 3 4" xfId="12874" xr:uid="{00000000-0005-0000-0000-0000F91C0000}"/>
    <cellStyle name="Normal 2 3 5 2 3 3 4 2" xfId="43196" xr:uid="{00000000-0005-0000-0000-0000FA1C0000}"/>
    <cellStyle name="Normal 2 3 5 2 3 3 4 3" xfId="27972" xr:uid="{00000000-0005-0000-0000-0000FB1C0000}"/>
    <cellStyle name="Normal 2 3 5 2 3 3 5" xfId="7853" xr:uid="{00000000-0005-0000-0000-0000FC1C0000}"/>
    <cellStyle name="Normal 2 3 5 2 3 3 5 2" xfId="38179" xr:uid="{00000000-0005-0000-0000-0000FD1C0000}"/>
    <cellStyle name="Normal 2 3 5 2 3 3 5 3" xfId="22955" xr:uid="{00000000-0005-0000-0000-0000FE1C0000}"/>
    <cellStyle name="Normal 2 3 5 2 3 3 6" xfId="33167" xr:uid="{00000000-0005-0000-0000-0000FF1C0000}"/>
    <cellStyle name="Normal 2 3 5 2 3 3 7" xfId="17942" xr:uid="{00000000-0005-0000-0000-0000001D0000}"/>
    <cellStyle name="Normal 2 3 5 2 3 4" xfId="3635" xr:uid="{00000000-0005-0000-0000-0000011D0000}"/>
    <cellStyle name="Normal 2 3 5 2 3 4 2" xfId="13709" xr:uid="{00000000-0005-0000-0000-0000021D0000}"/>
    <cellStyle name="Normal 2 3 5 2 3 4 2 2" xfId="44031" xr:uid="{00000000-0005-0000-0000-0000031D0000}"/>
    <cellStyle name="Normal 2 3 5 2 3 4 2 3" xfId="28807" xr:uid="{00000000-0005-0000-0000-0000041D0000}"/>
    <cellStyle name="Normal 2 3 5 2 3 4 3" xfId="8689" xr:uid="{00000000-0005-0000-0000-0000051D0000}"/>
    <cellStyle name="Normal 2 3 5 2 3 4 3 2" xfId="39014" xr:uid="{00000000-0005-0000-0000-0000061D0000}"/>
    <cellStyle name="Normal 2 3 5 2 3 4 3 3" xfId="23790" xr:uid="{00000000-0005-0000-0000-0000071D0000}"/>
    <cellStyle name="Normal 2 3 5 2 3 4 4" xfId="34001" xr:uid="{00000000-0005-0000-0000-0000081D0000}"/>
    <cellStyle name="Normal 2 3 5 2 3 4 5" xfId="18777" xr:uid="{00000000-0005-0000-0000-0000091D0000}"/>
    <cellStyle name="Normal 2 3 5 2 3 5" xfId="5328" xr:uid="{00000000-0005-0000-0000-00000A1D0000}"/>
    <cellStyle name="Normal 2 3 5 2 3 5 2" xfId="15380" xr:uid="{00000000-0005-0000-0000-00000B1D0000}"/>
    <cellStyle name="Normal 2 3 5 2 3 5 2 2" xfId="45702" xr:uid="{00000000-0005-0000-0000-00000C1D0000}"/>
    <cellStyle name="Normal 2 3 5 2 3 5 2 3" xfId="30478" xr:uid="{00000000-0005-0000-0000-00000D1D0000}"/>
    <cellStyle name="Normal 2 3 5 2 3 5 3" xfId="10360" xr:uid="{00000000-0005-0000-0000-00000E1D0000}"/>
    <cellStyle name="Normal 2 3 5 2 3 5 3 2" xfId="40685" xr:uid="{00000000-0005-0000-0000-00000F1D0000}"/>
    <cellStyle name="Normal 2 3 5 2 3 5 3 3" xfId="25461" xr:uid="{00000000-0005-0000-0000-0000101D0000}"/>
    <cellStyle name="Normal 2 3 5 2 3 5 4" xfId="35672" xr:uid="{00000000-0005-0000-0000-0000111D0000}"/>
    <cellStyle name="Normal 2 3 5 2 3 5 5" xfId="20448" xr:uid="{00000000-0005-0000-0000-0000121D0000}"/>
    <cellStyle name="Normal 2 3 5 2 3 6" xfId="12038" xr:uid="{00000000-0005-0000-0000-0000131D0000}"/>
    <cellStyle name="Normal 2 3 5 2 3 6 2" xfId="42360" xr:uid="{00000000-0005-0000-0000-0000141D0000}"/>
    <cellStyle name="Normal 2 3 5 2 3 6 3" xfId="27136" xr:uid="{00000000-0005-0000-0000-0000151D0000}"/>
    <cellStyle name="Normal 2 3 5 2 3 7" xfId="7017" xr:uid="{00000000-0005-0000-0000-0000161D0000}"/>
    <cellStyle name="Normal 2 3 5 2 3 7 2" xfId="37343" xr:uid="{00000000-0005-0000-0000-0000171D0000}"/>
    <cellStyle name="Normal 2 3 5 2 3 7 3" xfId="22119" xr:uid="{00000000-0005-0000-0000-0000181D0000}"/>
    <cellStyle name="Normal 2 3 5 2 3 8" xfId="32331" xr:uid="{00000000-0005-0000-0000-0000191D0000}"/>
    <cellStyle name="Normal 2 3 5 2 3 9" xfId="17106" xr:uid="{00000000-0005-0000-0000-00001A1D0000}"/>
    <cellStyle name="Normal 2 3 5 2 4" xfId="2153" xr:uid="{00000000-0005-0000-0000-00001B1D0000}"/>
    <cellStyle name="Normal 2 3 5 2 4 2" xfId="2992" xr:uid="{00000000-0005-0000-0000-00001C1D0000}"/>
    <cellStyle name="Normal 2 3 5 2 4 2 2" xfId="4682" xr:uid="{00000000-0005-0000-0000-00001D1D0000}"/>
    <cellStyle name="Normal 2 3 5 2 4 2 2 2" xfId="14755" xr:uid="{00000000-0005-0000-0000-00001E1D0000}"/>
    <cellStyle name="Normal 2 3 5 2 4 2 2 2 2" xfId="45077" xr:uid="{00000000-0005-0000-0000-00001F1D0000}"/>
    <cellStyle name="Normal 2 3 5 2 4 2 2 2 3" xfId="29853" xr:uid="{00000000-0005-0000-0000-0000201D0000}"/>
    <cellStyle name="Normal 2 3 5 2 4 2 2 3" xfId="9735" xr:uid="{00000000-0005-0000-0000-0000211D0000}"/>
    <cellStyle name="Normal 2 3 5 2 4 2 2 3 2" xfId="40060" xr:uid="{00000000-0005-0000-0000-0000221D0000}"/>
    <cellStyle name="Normal 2 3 5 2 4 2 2 3 3" xfId="24836" xr:uid="{00000000-0005-0000-0000-0000231D0000}"/>
    <cellStyle name="Normal 2 3 5 2 4 2 2 4" xfId="35047" xr:uid="{00000000-0005-0000-0000-0000241D0000}"/>
    <cellStyle name="Normal 2 3 5 2 4 2 2 5" xfId="19823" xr:uid="{00000000-0005-0000-0000-0000251D0000}"/>
    <cellStyle name="Normal 2 3 5 2 4 2 3" xfId="6374" xr:uid="{00000000-0005-0000-0000-0000261D0000}"/>
    <cellStyle name="Normal 2 3 5 2 4 2 3 2" xfId="16426" xr:uid="{00000000-0005-0000-0000-0000271D0000}"/>
    <cellStyle name="Normal 2 3 5 2 4 2 3 2 2" xfId="46748" xr:uid="{00000000-0005-0000-0000-0000281D0000}"/>
    <cellStyle name="Normal 2 3 5 2 4 2 3 2 3" xfId="31524" xr:uid="{00000000-0005-0000-0000-0000291D0000}"/>
    <cellStyle name="Normal 2 3 5 2 4 2 3 3" xfId="11406" xr:uid="{00000000-0005-0000-0000-00002A1D0000}"/>
    <cellStyle name="Normal 2 3 5 2 4 2 3 3 2" xfId="41731" xr:uid="{00000000-0005-0000-0000-00002B1D0000}"/>
    <cellStyle name="Normal 2 3 5 2 4 2 3 3 3" xfId="26507" xr:uid="{00000000-0005-0000-0000-00002C1D0000}"/>
    <cellStyle name="Normal 2 3 5 2 4 2 3 4" xfId="36718" xr:uid="{00000000-0005-0000-0000-00002D1D0000}"/>
    <cellStyle name="Normal 2 3 5 2 4 2 3 5" xfId="21494" xr:uid="{00000000-0005-0000-0000-00002E1D0000}"/>
    <cellStyle name="Normal 2 3 5 2 4 2 4" xfId="13084" xr:uid="{00000000-0005-0000-0000-00002F1D0000}"/>
    <cellStyle name="Normal 2 3 5 2 4 2 4 2" xfId="43406" xr:uid="{00000000-0005-0000-0000-0000301D0000}"/>
    <cellStyle name="Normal 2 3 5 2 4 2 4 3" xfId="28182" xr:uid="{00000000-0005-0000-0000-0000311D0000}"/>
    <cellStyle name="Normal 2 3 5 2 4 2 5" xfId="8063" xr:uid="{00000000-0005-0000-0000-0000321D0000}"/>
    <cellStyle name="Normal 2 3 5 2 4 2 5 2" xfId="38389" xr:uid="{00000000-0005-0000-0000-0000331D0000}"/>
    <cellStyle name="Normal 2 3 5 2 4 2 5 3" xfId="23165" xr:uid="{00000000-0005-0000-0000-0000341D0000}"/>
    <cellStyle name="Normal 2 3 5 2 4 2 6" xfId="33377" xr:uid="{00000000-0005-0000-0000-0000351D0000}"/>
    <cellStyle name="Normal 2 3 5 2 4 2 7" xfId="18152" xr:uid="{00000000-0005-0000-0000-0000361D0000}"/>
    <cellStyle name="Normal 2 3 5 2 4 3" xfId="3845" xr:uid="{00000000-0005-0000-0000-0000371D0000}"/>
    <cellStyle name="Normal 2 3 5 2 4 3 2" xfId="13919" xr:uid="{00000000-0005-0000-0000-0000381D0000}"/>
    <cellStyle name="Normal 2 3 5 2 4 3 2 2" xfId="44241" xr:uid="{00000000-0005-0000-0000-0000391D0000}"/>
    <cellStyle name="Normal 2 3 5 2 4 3 2 3" xfId="29017" xr:uid="{00000000-0005-0000-0000-00003A1D0000}"/>
    <cellStyle name="Normal 2 3 5 2 4 3 3" xfId="8899" xr:uid="{00000000-0005-0000-0000-00003B1D0000}"/>
    <cellStyle name="Normal 2 3 5 2 4 3 3 2" xfId="39224" xr:uid="{00000000-0005-0000-0000-00003C1D0000}"/>
    <cellStyle name="Normal 2 3 5 2 4 3 3 3" xfId="24000" xr:uid="{00000000-0005-0000-0000-00003D1D0000}"/>
    <cellStyle name="Normal 2 3 5 2 4 3 4" xfId="34211" xr:uid="{00000000-0005-0000-0000-00003E1D0000}"/>
    <cellStyle name="Normal 2 3 5 2 4 3 5" xfId="18987" xr:uid="{00000000-0005-0000-0000-00003F1D0000}"/>
    <cellStyle name="Normal 2 3 5 2 4 4" xfId="5538" xr:uid="{00000000-0005-0000-0000-0000401D0000}"/>
    <cellStyle name="Normal 2 3 5 2 4 4 2" xfId="15590" xr:uid="{00000000-0005-0000-0000-0000411D0000}"/>
    <cellStyle name="Normal 2 3 5 2 4 4 2 2" xfId="45912" xr:uid="{00000000-0005-0000-0000-0000421D0000}"/>
    <cellStyle name="Normal 2 3 5 2 4 4 2 3" xfId="30688" xr:uid="{00000000-0005-0000-0000-0000431D0000}"/>
    <cellStyle name="Normal 2 3 5 2 4 4 3" xfId="10570" xr:uid="{00000000-0005-0000-0000-0000441D0000}"/>
    <cellStyle name="Normal 2 3 5 2 4 4 3 2" xfId="40895" xr:uid="{00000000-0005-0000-0000-0000451D0000}"/>
    <cellStyle name="Normal 2 3 5 2 4 4 3 3" xfId="25671" xr:uid="{00000000-0005-0000-0000-0000461D0000}"/>
    <cellStyle name="Normal 2 3 5 2 4 4 4" xfId="35882" xr:uid="{00000000-0005-0000-0000-0000471D0000}"/>
    <cellStyle name="Normal 2 3 5 2 4 4 5" xfId="20658" xr:uid="{00000000-0005-0000-0000-0000481D0000}"/>
    <cellStyle name="Normal 2 3 5 2 4 5" xfId="12248" xr:uid="{00000000-0005-0000-0000-0000491D0000}"/>
    <cellStyle name="Normal 2 3 5 2 4 5 2" xfId="42570" xr:uid="{00000000-0005-0000-0000-00004A1D0000}"/>
    <cellStyle name="Normal 2 3 5 2 4 5 3" xfId="27346" xr:uid="{00000000-0005-0000-0000-00004B1D0000}"/>
    <cellStyle name="Normal 2 3 5 2 4 6" xfId="7227" xr:uid="{00000000-0005-0000-0000-00004C1D0000}"/>
    <cellStyle name="Normal 2 3 5 2 4 6 2" xfId="37553" xr:uid="{00000000-0005-0000-0000-00004D1D0000}"/>
    <cellStyle name="Normal 2 3 5 2 4 6 3" xfId="22329" xr:uid="{00000000-0005-0000-0000-00004E1D0000}"/>
    <cellStyle name="Normal 2 3 5 2 4 7" xfId="32541" xr:uid="{00000000-0005-0000-0000-00004F1D0000}"/>
    <cellStyle name="Normal 2 3 5 2 4 8" xfId="17316" xr:uid="{00000000-0005-0000-0000-0000501D0000}"/>
    <cellStyle name="Normal 2 3 5 2 5" xfId="2574" xr:uid="{00000000-0005-0000-0000-0000511D0000}"/>
    <cellStyle name="Normal 2 3 5 2 5 2" xfId="4264" xr:uid="{00000000-0005-0000-0000-0000521D0000}"/>
    <cellStyle name="Normal 2 3 5 2 5 2 2" xfId="14337" xr:uid="{00000000-0005-0000-0000-0000531D0000}"/>
    <cellStyle name="Normal 2 3 5 2 5 2 2 2" xfId="44659" xr:uid="{00000000-0005-0000-0000-0000541D0000}"/>
    <cellStyle name="Normal 2 3 5 2 5 2 2 3" xfId="29435" xr:uid="{00000000-0005-0000-0000-0000551D0000}"/>
    <cellStyle name="Normal 2 3 5 2 5 2 3" xfId="9317" xr:uid="{00000000-0005-0000-0000-0000561D0000}"/>
    <cellStyle name="Normal 2 3 5 2 5 2 3 2" xfId="39642" xr:uid="{00000000-0005-0000-0000-0000571D0000}"/>
    <cellStyle name="Normal 2 3 5 2 5 2 3 3" xfId="24418" xr:uid="{00000000-0005-0000-0000-0000581D0000}"/>
    <cellStyle name="Normal 2 3 5 2 5 2 4" xfId="34629" xr:uid="{00000000-0005-0000-0000-0000591D0000}"/>
    <cellStyle name="Normal 2 3 5 2 5 2 5" xfId="19405" xr:uid="{00000000-0005-0000-0000-00005A1D0000}"/>
    <cellStyle name="Normal 2 3 5 2 5 3" xfId="5956" xr:uid="{00000000-0005-0000-0000-00005B1D0000}"/>
    <cellStyle name="Normal 2 3 5 2 5 3 2" xfId="16008" xr:uid="{00000000-0005-0000-0000-00005C1D0000}"/>
    <cellStyle name="Normal 2 3 5 2 5 3 2 2" xfId="46330" xr:uid="{00000000-0005-0000-0000-00005D1D0000}"/>
    <cellStyle name="Normal 2 3 5 2 5 3 2 3" xfId="31106" xr:uid="{00000000-0005-0000-0000-00005E1D0000}"/>
    <cellStyle name="Normal 2 3 5 2 5 3 3" xfId="10988" xr:uid="{00000000-0005-0000-0000-00005F1D0000}"/>
    <cellStyle name="Normal 2 3 5 2 5 3 3 2" xfId="41313" xr:uid="{00000000-0005-0000-0000-0000601D0000}"/>
    <cellStyle name="Normal 2 3 5 2 5 3 3 3" xfId="26089" xr:uid="{00000000-0005-0000-0000-0000611D0000}"/>
    <cellStyle name="Normal 2 3 5 2 5 3 4" xfId="36300" xr:uid="{00000000-0005-0000-0000-0000621D0000}"/>
    <cellStyle name="Normal 2 3 5 2 5 3 5" xfId="21076" xr:uid="{00000000-0005-0000-0000-0000631D0000}"/>
    <cellStyle name="Normal 2 3 5 2 5 4" xfId="12666" xr:uid="{00000000-0005-0000-0000-0000641D0000}"/>
    <cellStyle name="Normal 2 3 5 2 5 4 2" xfId="42988" xr:uid="{00000000-0005-0000-0000-0000651D0000}"/>
    <cellStyle name="Normal 2 3 5 2 5 4 3" xfId="27764" xr:uid="{00000000-0005-0000-0000-0000661D0000}"/>
    <cellStyle name="Normal 2 3 5 2 5 5" xfId="7645" xr:uid="{00000000-0005-0000-0000-0000671D0000}"/>
    <cellStyle name="Normal 2 3 5 2 5 5 2" xfId="37971" xr:uid="{00000000-0005-0000-0000-0000681D0000}"/>
    <cellStyle name="Normal 2 3 5 2 5 5 3" xfId="22747" xr:uid="{00000000-0005-0000-0000-0000691D0000}"/>
    <cellStyle name="Normal 2 3 5 2 5 6" xfId="32959" xr:uid="{00000000-0005-0000-0000-00006A1D0000}"/>
    <cellStyle name="Normal 2 3 5 2 5 7" xfId="17734" xr:uid="{00000000-0005-0000-0000-00006B1D0000}"/>
    <cellStyle name="Normal 2 3 5 2 6" xfId="3427" xr:uid="{00000000-0005-0000-0000-00006C1D0000}"/>
    <cellStyle name="Normal 2 3 5 2 6 2" xfId="13501" xr:uid="{00000000-0005-0000-0000-00006D1D0000}"/>
    <cellStyle name="Normal 2 3 5 2 6 2 2" xfId="43823" xr:uid="{00000000-0005-0000-0000-00006E1D0000}"/>
    <cellStyle name="Normal 2 3 5 2 6 2 3" xfId="28599" xr:uid="{00000000-0005-0000-0000-00006F1D0000}"/>
    <cellStyle name="Normal 2 3 5 2 6 3" xfId="8481" xr:uid="{00000000-0005-0000-0000-0000701D0000}"/>
    <cellStyle name="Normal 2 3 5 2 6 3 2" xfId="38806" xr:uid="{00000000-0005-0000-0000-0000711D0000}"/>
    <cellStyle name="Normal 2 3 5 2 6 3 3" xfId="23582" xr:uid="{00000000-0005-0000-0000-0000721D0000}"/>
    <cellStyle name="Normal 2 3 5 2 6 4" xfId="33793" xr:uid="{00000000-0005-0000-0000-0000731D0000}"/>
    <cellStyle name="Normal 2 3 5 2 6 5" xfId="18569" xr:uid="{00000000-0005-0000-0000-0000741D0000}"/>
    <cellStyle name="Normal 2 3 5 2 7" xfId="5120" xr:uid="{00000000-0005-0000-0000-0000751D0000}"/>
    <cellStyle name="Normal 2 3 5 2 7 2" xfId="15172" xr:uid="{00000000-0005-0000-0000-0000761D0000}"/>
    <cellStyle name="Normal 2 3 5 2 7 2 2" xfId="45494" xr:uid="{00000000-0005-0000-0000-0000771D0000}"/>
    <cellStyle name="Normal 2 3 5 2 7 2 3" xfId="30270" xr:uid="{00000000-0005-0000-0000-0000781D0000}"/>
    <cellStyle name="Normal 2 3 5 2 7 3" xfId="10152" xr:uid="{00000000-0005-0000-0000-0000791D0000}"/>
    <cellStyle name="Normal 2 3 5 2 7 3 2" xfId="40477" xr:uid="{00000000-0005-0000-0000-00007A1D0000}"/>
    <cellStyle name="Normal 2 3 5 2 7 3 3" xfId="25253" xr:uid="{00000000-0005-0000-0000-00007B1D0000}"/>
    <cellStyle name="Normal 2 3 5 2 7 4" xfId="35464" xr:uid="{00000000-0005-0000-0000-00007C1D0000}"/>
    <cellStyle name="Normal 2 3 5 2 7 5" xfId="20240" xr:uid="{00000000-0005-0000-0000-00007D1D0000}"/>
    <cellStyle name="Normal 2 3 5 2 8" xfId="11830" xr:uid="{00000000-0005-0000-0000-00007E1D0000}"/>
    <cellStyle name="Normal 2 3 5 2 8 2" xfId="42152" xr:uid="{00000000-0005-0000-0000-00007F1D0000}"/>
    <cellStyle name="Normal 2 3 5 2 8 3" xfId="26928" xr:uid="{00000000-0005-0000-0000-0000801D0000}"/>
    <cellStyle name="Normal 2 3 5 2 9" xfId="6809" xr:uid="{00000000-0005-0000-0000-0000811D0000}"/>
    <cellStyle name="Normal 2 3 5 2 9 2" xfId="37135" xr:uid="{00000000-0005-0000-0000-0000821D0000}"/>
    <cellStyle name="Normal 2 3 5 2 9 3" xfId="21911" xr:uid="{00000000-0005-0000-0000-0000831D0000}"/>
    <cellStyle name="Normal 2 3 5 3" xfId="1773" xr:uid="{00000000-0005-0000-0000-0000841D0000}"/>
    <cellStyle name="Normal 2 3 5 3 10" xfId="16950" xr:uid="{00000000-0005-0000-0000-0000851D0000}"/>
    <cellStyle name="Normal 2 3 5 3 2" xfId="1992" xr:uid="{00000000-0005-0000-0000-0000861D0000}"/>
    <cellStyle name="Normal 2 3 5 3 2 2" xfId="2413" xr:uid="{00000000-0005-0000-0000-0000871D0000}"/>
    <cellStyle name="Normal 2 3 5 3 2 2 2" xfId="3252" xr:uid="{00000000-0005-0000-0000-0000881D0000}"/>
    <cellStyle name="Normal 2 3 5 3 2 2 2 2" xfId="4942" xr:uid="{00000000-0005-0000-0000-0000891D0000}"/>
    <cellStyle name="Normal 2 3 5 3 2 2 2 2 2" xfId="15015" xr:uid="{00000000-0005-0000-0000-00008A1D0000}"/>
    <cellStyle name="Normal 2 3 5 3 2 2 2 2 2 2" xfId="45337" xr:uid="{00000000-0005-0000-0000-00008B1D0000}"/>
    <cellStyle name="Normal 2 3 5 3 2 2 2 2 2 3" xfId="30113" xr:uid="{00000000-0005-0000-0000-00008C1D0000}"/>
    <cellStyle name="Normal 2 3 5 3 2 2 2 2 3" xfId="9995" xr:uid="{00000000-0005-0000-0000-00008D1D0000}"/>
    <cellStyle name="Normal 2 3 5 3 2 2 2 2 3 2" xfId="40320" xr:uid="{00000000-0005-0000-0000-00008E1D0000}"/>
    <cellStyle name="Normal 2 3 5 3 2 2 2 2 3 3" xfId="25096" xr:uid="{00000000-0005-0000-0000-00008F1D0000}"/>
    <cellStyle name="Normal 2 3 5 3 2 2 2 2 4" xfId="35307" xr:uid="{00000000-0005-0000-0000-0000901D0000}"/>
    <cellStyle name="Normal 2 3 5 3 2 2 2 2 5" xfId="20083" xr:uid="{00000000-0005-0000-0000-0000911D0000}"/>
    <cellStyle name="Normal 2 3 5 3 2 2 2 3" xfId="6634" xr:uid="{00000000-0005-0000-0000-0000921D0000}"/>
    <cellStyle name="Normal 2 3 5 3 2 2 2 3 2" xfId="16686" xr:uid="{00000000-0005-0000-0000-0000931D0000}"/>
    <cellStyle name="Normal 2 3 5 3 2 2 2 3 2 2" xfId="47008" xr:uid="{00000000-0005-0000-0000-0000941D0000}"/>
    <cellStyle name="Normal 2 3 5 3 2 2 2 3 2 3" xfId="31784" xr:uid="{00000000-0005-0000-0000-0000951D0000}"/>
    <cellStyle name="Normal 2 3 5 3 2 2 2 3 3" xfId="11666" xr:uid="{00000000-0005-0000-0000-0000961D0000}"/>
    <cellStyle name="Normal 2 3 5 3 2 2 2 3 3 2" xfId="41991" xr:uid="{00000000-0005-0000-0000-0000971D0000}"/>
    <cellStyle name="Normal 2 3 5 3 2 2 2 3 3 3" xfId="26767" xr:uid="{00000000-0005-0000-0000-0000981D0000}"/>
    <cellStyle name="Normal 2 3 5 3 2 2 2 3 4" xfId="36978" xr:uid="{00000000-0005-0000-0000-0000991D0000}"/>
    <cellStyle name="Normal 2 3 5 3 2 2 2 3 5" xfId="21754" xr:uid="{00000000-0005-0000-0000-00009A1D0000}"/>
    <cellStyle name="Normal 2 3 5 3 2 2 2 4" xfId="13344" xr:uid="{00000000-0005-0000-0000-00009B1D0000}"/>
    <cellStyle name="Normal 2 3 5 3 2 2 2 4 2" xfId="43666" xr:uid="{00000000-0005-0000-0000-00009C1D0000}"/>
    <cellStyle name="Normal 2 3 5 3 2 2 2 4 3" xfId="28442" xr:uid="{00000000-0005-0000-0000-00009D1D0000}"/>
    <cellStyle name="Normal 2 3 5 3 2 2 2 5" xfId="8323" xr:uid="{00000000-0005-0000-0000-00009E1D0000}"/>
    <cellStyle name="Normal 2 3 5 3 2 2 2 5 2" xfId="38649" xr:uid="{00000000-0005-0000-0000-00009F1D0000}"/>
    <cellStyle name="Normal 2 3 5 3 2 2 2 5 3" xfId="23425" xr:uid="{00000000-0005-0000-0000-0000A01D0000}"/>
    <cellStyle name="Normal 2 3 5 3 2 2 2 6" xfId="33637" xr:uid="{00000000-0005-0000-0000-0000A11D0000}"/>
    <cellStyle name="Normal 2 3 5 3 2 2 2 7" xfId="18412" xr:uid="{00000000-0005-0000-0000-0000A21D0000}"/>
    <cellStyle name="Normal 2 3 5 3 2 2 3" xfId="4105" xr:uid="{00000000-0005-0000-0000-0000A31D0000}"/>
    <cellStyle name="Normal 2 3 5 3 2 2 3 2" xfId="14179" xr:uid="{00000000-0005-0000-0000-0000A41D0000}"/>
    <cellStyle name="Normal 2 3 5 3 2 2 3 2 2" xfId="44501" xr:uid="{00000000-0005-0000-0000-0000A51D0000}"/>
    <cellStyle name="Normal 2 3 5 3 2 2 3 2 3" xfId="29277" xr:uid="{00000000-0005-0000-0000-0000A61D0000}"/>
    <cellStyle name="Normal 2 3 5 3 2 2 3 3" xfId="9159" xr:uid="{00000000-0005-0000-0000-0000A71D0000}"/>
    <cellStyle name="Normal 2 3 5 3 2 2 3 3 2" xfId="39484" xr:uid="{00000000-0005-0000-0000-0000A81D0000}"/>
    <cellStyle name="Normal 2 3 5 3 2 2 3 3 3" xfId="24260" xr:uid="{00000000-0005-0000-0000-0000A91D0000}"/>
    <cellStyle name="Normal 2 3 5 3 2 2 3 4" xfId="34471" xr:uid="{00000000-0005-0000-0000-0000AA1D0000}"/>
    <cellStyle name="Normal 2 3 5 3 2 2 3 5" xfId="19247" xr:uid="{00000000-0005-0000-0000-0000AB1D0000}"/>
    <cellStyle name="Normal 2 3 5 3 2 2 4" xfId="5798" xr:uid="{00000000-0005-0000-0000-0000AC1D0000}"/>
    <cellStyle name="Normal 2 3 5 3 2 2 4 2" xfId="15850" xr:uid="{00000000-0005-0000-0000-0000AD1D0000}"/>
    <cellStyle name="Normal 2 3 5 3 2 2 4 2 2" xfId="46172" xr:uid="{00000000-0005-0000-0000-0000AE1D0000}"/>
    <cellStyle name="Normal 2 3 5 3 2 2 4 2 3" xfId="30948" xr:uid="{00000000-0005-0000-0000-0000AF1D0000}"/>
    <cellStyle name="Normal 2 3 5 3 2 2 4 3" xfId="10830" xr:uid="{00000000-0005-0000-0000-0000B01D0000}"/>
    <cellStyle name="Normal 2 3 5 3 2 2 4 3 2" xfId="41155" xr:uid="{00000000-0005-0000-0000-0000B11D0000}"/>
    <cellStyle name="Normal 2 3 5 3 2 2 4 3 3" xfId="25931" xr:uid="{00000000-0005-0000-0000-0000B21D0000}"/>
    <cellStyle name="Normal 2 3 5 3 2 2 4 4" xfId="36142" xr:uid="{00000000-0005-0000-0000-0000B31D0000}"/>
    <cellStyle name="Normal 2 3 5 3 2 2 4 5" xfId="20918" xr:uid="{00000000-0005-0000-0000-0000B41D0000}"/>
    <cellStyle name="Normal 2 3 5 3 2 2 5" xfId="12508" xr:uid="{00000000-0005-0000-0000-0000B51D0000}"/>
    <cellStyle name="Normal 2 3 5 3 2 2 5 2" xfId="42830" xr:uid="{00000000-0005-0000-0000-0000B61D0000}"/>
    <cellStyle name="Normal 2 3 5 3 2 2 5 3" xfId="27606" xr:uid="{00000000-0005-0000-0000-0000B71D0000}"/>
    <cellStyle name="Normal 2 3 5 3 2 2 6" xfId="7487" xr:uid="{00000000-0005-0000-0000-0000B81D0000}"/>
    <cellStyle name="Normal 2 3 5 3 2 2 6 2" xfId="37813" xr:uid="{00000000-0005-0000-0000-0000B91D0000}"/>
    <cellStyle name="Normal 2 3 5 3 2 2 6 3" xfId="22589" xr:uid="{00000000-0005-0000-0000-0000BA1D0000}"/>
    <cellStyle name="Normal 2 3 5 3 2 2 7" xfId="32801" xr:uid="{00000000-0005-0000-0000-0000BB1D0000}"/>
    <cellStyle name="Normal 2 3 5 3 2 2 8" xfId="17576" xr:uid="{00000000-0005-0000-0000-0000BC1D0000}"/>
    <cellStyle name="Normal 2 3 5 3 2 3" xfId="2834" xr:uid="{00000000-0005-0000-0000-0000BD1D0000}"/>
    <cellStyle name="Normal 2 3 5 3 2 3 2" xfId="4524" xr:uid="{00000000-0005-0000-0000-0000BE1D0000}"/>
    <cellStyle name="Normal 2 3 5 3 2 3 2 2" xfId="14597" xr:uid="{00000000-0005-0000-0000-0000BF1D0000}"/>
    <cellStyle name="Normal 2 3 5 3 2 3 2 2 2" xfId="44919" xr:uid="{00000000-0005-0000-0000-0000C01D0000}"/>
    <cellStyle name="Normal 2 3 5 3 2 3 2 2 3" xfId="29695" xr:uid="{00000000-0005-0000-0000-0000C11D0000}"/>
    <cellStyle name="Normal 2 3 5 3 2 3 2 3" xfId="9577" xr:uid="{00000000-0005-0000-0000-0000C21D0000}"/>
    <cellStyle name="Normal 2 3 5 3 2 3 2 3 2" xfId="39902" xr:uid="{00000000-0005-0000-0000-0000C31D0000}"/>
    <cellStyle name="Normal 2 3 5 3 2 3 2 3 3" xfId="24678" xr:uid="{00000000-0005-0000-0000-0000C41D0000}"/>
    <cellStyle name="Normal 2 3 5 3 2 3 2 4" xfId="34889" xr:uid="{00000000-0005-0000-0000-0000C51D0000}"/>
    <cellStyle name="Normal 2 3 5 3 2 3 2 5" xfId="19665" xr:uid="{00000000-0005-0000-0000-0000C61D0000}"/>
    <cellStyle name="Normal 2 3 5 3 2 3 3" xfId="6216" xr:uid="{00000000-0005-0000-0000-0000C71D0000}"/>
    <cellStyle name="Normal 2 3 5 3 2 3 3 2" xfId="16268" xr:uid="{00000000-0005-0000-0000-0000C81D0000}"/>
    <cellStyle name="Normal 2 3 5 3 2 3 3 2 2" xfId="46590" xr:uid="{00000000-0005-0000-0000-0000C91D0000}"/>
    <cellStyle name="Normal 2 3 5 3 2 3 3 2 3" xfId="31366" xr:uid="{00000000-0005-0000-0000-0000CA1D0000}"/>
    <cellStyle name="Normal 2 3 5 3 2 3 3 3" xfId="11248" xr:uid="{00000000-0005-0000-0000-0000CB1D0000}"/>
    <cellStyle name="Normal 2 3 5 3 2 3 3 3 2" xfId="41573" xr:uid="{00000000-0005-0000-0000-0000CC1D0000}"/>
    <cellStyle name="Normal 2 3 5 3 2 3 3 3 3" xfId="26349" xr:uid="{00000000-0005-0000-0000-0000CD1D0000}"/>
    <cellStyle name="Normal 2 3 5 3 2 3 3 4" xfId="36560" xr:uid="{00000000-0005-0000-0000-0000CE1D0000}"/>
    <cellStyle name="Normal 2 3 5 3 2 3 3 5" xfId="21336" xr:uid="{00000000-0005-0000-0000-0000CF1D0000}"/>
    <cellStyle name="Normal 2 3 5 3 2 3 4" xfId="12926" xr:uid="{00000000-0005-0000-0000-0000D01D0000}"/>
    <cellStyle name="Normal 2 3 5 3 2 3 4 2" xfId="43248" xr:uid="{00000000-0005-0000-0000-0000D11D0000}"/>
    <cellStyle name="Normal 2 3 5 3 2 3 4 3" xfId="28024" xr:uid="{00000000-0005-0000-0000-0000D21D0000}"/>
    <cellStyle name="Normal 2 3 5 3 2 3 5" xfId="7905" xr:uid="{00000000-0005-0000-0000-0000D31D0000}"/>
    <cellStyle name="Normal 2 3 5 3 2 3 5 2" xfId="38231" xr:uid="{00000000-0005-0000-0000-0000D41D0000}"/>
    <cellStyle name="Normal 2 3 5 3 2 3 5 3" xfId="23007" xr:uid="{00000000-0005-0000-0000-0000D51D0000}"/>
    <cellStyle name="Normal 2 3 5 3 2 3 6" xfId="33219" xr:uid="{00000000-0005-0000-0000-0000D61D0000}"/>
    <cellStyle name="Normal 2 3 5 3 2 3 7" xfId="17994" xr:uid="{00000000-0005-0000-0000-0000D71D0000}"/>
    <cellStyle name="Normal 2 3 5 3 2 4" xfId="3687" xr:uid="{00000000-0005-0000-0000-0000D81D0000}"/>
    <cellStyle name="Normal 2 3 5 3 2 4 2" xfId="13761" xr:uid="{00000000-0005-0000-0000-0000D91D0000}"/>
    <cellStyle name="Normal 2 3 5 3 2 4 2 2" xfId="44083" xr:uid="{00000000-0005-0000-0000-0000DA1D0000}"/>
    <cellStyle name="Normal 2 3 5 3 2 4 2 3" xfId="28859" xr:uid="{00000000-0005-0000-0000-0000DB1D0000}"/>
    <cellStyle name="Normal 2 3 5 3 2 4 3" xfId="8741" xr:uid="{00000000-0005-0000-0000-0000DC1D0000}"/>
    <cellStyle name="Normal 2 3 5 3 2 4 3 2" xfId="39066" xr:uid="{00000000-0005-0000-0000-0000DD1D0000}"/>
    <cellStyle name="Normal 2 3 5 3 2 4 3 3" xfId="23842" xr:uid="{00000000-0005-0000-0000-0000DE1D0000}"/>
    <cellStyle name="Normal 2 3 5 3 2 4 4" xfId="34053" xr:uid="{00000000-0005-0000-0000-0000DF1D0000}"/>
    <cellStyle name="Normal 2 3 5 3 2 4 5" xfId="18829" xr:uid="{00000000-0005-0000-0000-0000E01D0000}"/>
    <cellStyle name="Normal 2 3 5 3 2 5" xfId="5380" xr:uid="{00000000-0005-0000-0000-0000E11D0000}"/>
    <cellStyle name="Normal 2 3 5 3 2 5 2" xfId="15432" xr:uid="{00000000-0005-0000-0000-0000E21D0000}"/>
    <cellStyle name="Normal 2 3 5 3 2 5 2 2" xfId="45754" xr:uid="{00000000-0005-0000-0000-0000E31D0000}"/>
    <cellStyle name="Normal 2 3 5 3 2 5 2 3" xfId="30530" xr:uid="{00000000-0005-0000-0000-0000E41D0000}"/>
    <cellStyle name="Normal 2 3 5 3 2 5 3" xfId="10412" xr:uid="{00000000-0005-0000-0000-0000E51D0000}"/>
    <cellStyle name="Normal 2 3 5 3 2 5 3 2" xfId="40737" xr:uid="{00000000-0005-0000-0000-0000E61D0000}"/>
    <cellStyle name="Normal 2 3 5 3 2 5 3 3" xfId="25513" xr:uid="{00000000-0005-0000-0000-0000E71D0000}"/>
    <cellStyle name="Normal 2 3 5 3 2 5 4" xfId="35724" xr:uid="{00000000-0005-0000-0000-0000E81D0000}"/>
    <cellStyle name="Normal 2 3 5 3 2 5 5" xfId="20500" xr:uid="{00000000-0005-0000-0000-0000E91D0000}"/>
    <cellStyle name="Normal 2 3 5 3 2 6" xfId="12090" xr:uid="{00000000-0005-0000-0000-0000EA1D0000}"/>
    <cellStyle name="Normal 2 3 5 3 2 6 2" xfId="42412" xr:uid="{00000000-0005-0000-0000-0000EB1D0000}"/>
    <cellStyle name="Normal 2 3 5 3 2 6 3" xfId="27188" xr:uid="{00000000-0005-0000-0000-0000EC1D0000}"/>
    <cellStyle name="Normal 2 3 5 3 2 7" xfId="7069" xr:uid="{00000000-0005-0000-0000-0000ED1D0000}"/>
    <cellStyle name="Normal 2 3 5 3 2 7 2" xfId="37395" xr:uid="{00000000-0005-0000-0000-0000EE1D0000}"/>
    <cellStyle name="Normal 2 3 5 3 2 7 3" xfId="22171" xr:uid="{00000000-0005-0000-0000-0000EF1D0000}"/>
    <cellStyle name="Normal 2 3 5 3 2 8" xfId="32383" xr:uid="{00000000-0005-0000-0000-0000F01D0000}"/>
    <cellStyle name="Normal 2 3 5 3 2 9" xfId="17158" xr:uid="{00000000-0005-0000-0000-0000F11D0000}"/>
    <cellStyle name="Normal 2 3 5 3 3" xfId="2205" xr:uid="{00000000-0005-0000-0000-0000F21D0000}"/>
    <cellStyle name="Normal 2 3 5 3 3 2" xfId="3044" xr:uid="{00000000-0005-0000-0000-0000F31D0000}"/>
    <cellStyle name="Normal 2 3 5 3 3 2 2" xfId="4734" xr:uid="{00000000-0005-0000-0000-0000F41D0000}"/>
    <cellStyle name="Normal 2 3 5 3 3 2 2 2" xfId="14807" xr:uid="{00000000-0005-0000-0000-0000F51D0000}"/>
    <cellStyle name="Normal 2 3 5 3 3 2 2 2 2" xfId="45129" xr:uid="{00000000-0005-0000-0000-0000F61D0000}"/>
    <cellStyle name="Normal 2 3 5 3 3 2 2 2 3" xfId="29905" xr:uid="{00000000-0005-0000-0000-0000F71D0000}"/>
    <cellStyle name="Normal 2 3 5 3 3 2 2 3" xfId="9787" xr:uid="{00000000-0005-0000-0000-0000F81D0000}"/>
    <cellStyle name="Normal 2 3 5 3 3 2 2 3 2" xfId="40112" xr:uid="{00000000-0005-0000-0000-0000F91D0000}"/>
    <cellStyle name="Normal 2 3 5 3 3 2 2 3 3" xfId="24888" xr:uid="{00000000-0005-0000-0000-0000FA1D0000}"/>
    <cellStyle name="Normal 2 3 5 3 3 2 2 4" xfId="35099" xr:uid="{00000000-0005-0000-0000-0000FB1D0000}"/>
    <cellStyle name="Normal 2 3 5 3 3 2 2 5" xfId="19875" xr:uid="{00000000-0005-0000-0000-0000FC1D0000}"/>
    <cellStyle name="Normal 2 3 5 3 3 2 3" xfId="6426" xr:uid="{00000000-0005-0000-0000-0000FD1D0000}"/>
    <cellStyle name="Normal 2 3 5 3 3 2 3 2" xfId="16478" xr:uid="{00000000-0005-0000-0000-0000FE1D0000}"/>
    <cellStyle name="Normal 2 3 5 3 3 2 3 2 2" xfId="46800" xr:uid="{00000000-0005-0000-0000-0000FF1D0000}"/>
    <cellStyle name="Normal 2 3 5 3 3 2 3 2 3" xfId="31576" xr:uid="{00000000-0005-0000-0000-0000001E0000}"/>
    <cellStyle name="Normal 2 3 5 3 3 2 3 3" xfId="11458" xr:uid="{00000000-0005-0000-0000-0000011E0000}"/>
    <cellStyle name="Normal 2 3 5 3 3 2 3 3 2" xfId="41783" xr:uid="{00000000-0005-0000-0000-0000021E0000}"/>
    <cellStyle name="Normal 2 3 5 3 3 2 3 3 3" xfId="26559" xr:uid="{00000000-0005-0000-0000-0000031E0000}"/>
    <cellStyle name="Normal 2 3 5 3 3 2 3 4" xfId="36770" xr:uid="{00000000-0005-0000-0000-0000041E0000}"/>
    <cellStyle name="Normal 2 3 5 3 3 2 3 5" xfId="21546" xr:uid="{00000000-0005-0000-0000-0000051E0000}"/>
    <cellStyle name="Normal 2 3 5 3 3 2 4" xfId="13136" xr:uid="{00000000-0005-0000-0000-0000061E0000}"/>
    <cellStyle name="Normal 2 3 5 3 3 2 4 2" xfId="43458" xr:uid="{00000000-0005-0000-0000-0000071E0000}"/>
    <cellStyle name="Normal 2 3 5 3 3 2 4 3" xfId="28234" xr:uid="{00000000-0005-0000-0000-0000081E0000}"/>
    <cellStyle name="Normal 2 3 5 3 3 2 5" xfId="8115" xr:uid="{00000000-0005-0000-0000-0000091E0000}"/>
    <cellStyle name="Normal 2 3 5 3 3 2 5 2" xfId="38441" xr:uid="{00000000-0005-0000-0000-00000A1E0000}"/>
    <cellStyle name="Normal 2 3 5 3 3 2 5 3" xfId="23217" xr:uid="{00000000-0005-0000-0000-00000B1E0000}"/>
    <cellStyle name="Normal 2 3 5 3 3 2 6" xfId="33429" xr:uid="{00000000-0005-0000-0000-00000C1E0000}"/>
    <cellStyle name="Normal 2 3 5 3 3 2 7" xfId="18204" xr:uid="{00000000-0005-0000-0000-00000D1E0000}"/>
    <cellStyle name="Normal 2 3 5 3 3 3" xfId="3897" xr:uid="{00000000-0005-0000-0000-00000E1E0000}"/>
    <cellStyle name="Normal 2 3 5 3 3 3 2" xfId="13971" xr:uid="{00000000-0005-0000-0000-00000F1E0000}"/>
    <cellStyle name="Normal 2 3 5 3 3 3 2 2" xfId="44293" xr:uid="{00000000-0005-0000-0000-0000101E0000}"/>
    <cellStyle name="Normal 2 3 5 3 3 3 2 3" xfId="29069" xr:uid="{00000000-0005-0000-0000-0000111E0000}"/>
    <cellStyle name="Normal 2 3 5 3 3 3 3" xfId="8951" xr:uid="{00000000-0005-0000-0000-0000121E0000}"/>
    <cellStyle name="Normal 2 3 5 3 3 3 3 2" xfId="39276" xr:uid="{00000000-0005-0000-0000-0000131E0000}"/>
    <cellStyle name="Normal 2 3 5 3 3 3 3 3" xfId="24052" xr:uid="{00000000-0005-0000-0000-0000141E0000}"/>
    <cellStyle name="Normal 2 3 5 3 3 3 4" xfId="34263" xr:uid="{00000000-0005-0000-0000-0000151E0000}"/>
    <cellStyle name="Normal 2 3 5 3 3 3 5" xfId="19039" xr:uid="{00000000-0005-0000-0000-0000161E0000}"/>
    <cellStyle name="Normal 2 3 5 3 3 4" xfId="5590" xr:uid="{00000000-0005-0000-0000-0000171E0000}"/>
    <cellStyle name="Normal 2 3 5 3 3 4 2" xfId="15642" xr:uid="{00000000-0005-0000-0000-0000181E0000}"/>
    <cellStyle name="Normal 2 3 5 3 3 4 2 2" xfId="45964" xr:uid="{00000000-0005-0000-0000-0000191E0000}"/>
    <cellStyle name="Normal 2 3 5 3 3 4 2 3" xfId="30740" xr:uid="{00000000-0005-0000-0000-00001A1E0000}"/>
    <cellStyle name="Normal 2 3 5 3 3 4 3" xfId="10622" xr:uid="{00000000-0005-0000-0000-00001B1E0000}"/>
    <cellStyle name="Normal 2 3 5 3 3 4 3 2" xfId="40947" xr:uid="{00000000-0005-0000-0000-00001C1E0000}"/>
    <cellStyle name="Normal 2 3 5 3 3 4 3 3" xfId="25723" xr:uid="{00000000-0005-0000-0000-00001D1E0000}"/>
    <cellStyle name="Normal 2 3 5 3 3 4 4" xfId="35934" xr:uid="{00000000-0005-0000-0000-00001E1E0000}"/>
    <cellStyle name="Normal 2 3 5 3 3 4 5" xfId="20710" xr:uid="{00000000-0005-0000-0000-00001F1E0000}"/>
    <cellStyle name="Normal 2 3 5 3 3 5" xfId="12300" xr:uid="{00000000-0005-0000-0000-0000201E0000}"/>
    <cellStyle name="Normal 2 3 5 3 3 5 2" xfId="42622" xr:uid="{00000000-0005-0000-0000-0000211E0000}"/>
    <cellStyle name="Normal 2 3 5 3 3 5 3" xfId="27398" xr:uid="{00000000-0005-0000-0000-0000221E0000}"/>
    <cellStyle name="Normal 2 3 5 3 3 6" xfId="7279" xr:uid="{00000000-0005-0000-0000-0000231E0000}"/>
    <cellStyle name="Normal 2 3 5 3 3 6 2" xfId="37605" xr:uid="{00000000-0005-0000-0000-0000241E0000}"/>
    <cellStyle name="Normal 2 3 5 3 3 6 3" xfId="22381" xr:uid="{00000000-0005-0000-0000-0000251E0000}"/>
    <cellStyle name="Normal 2 3 5 3 3 7" xfId="32593" xr:uid="{00000000-0005-0000-0000-0000261E0000}"/>
    <cellStyle name="Normal 2 3 5 3 3 8" xfId="17368" xr:uid="{00000000-0005-0000-0000-0000271E0000}"/>
    <cellStyle name="Normal 2 3 5 3 4" xfId="2626" xr:uid="{00000000-0005-0000-0000-0000281E0000}"/>
    <cellStyle name="Normal 2 3 5 3 4 2" xfId="4316" xr:uid="{00000000-0005-0000-0000-0000291E0000}"/>
    <cellStyle name="Normal 2 3 5 3 4 2 2" xfId="14389" xr:uid="{00000000-0005-0000-0000-00002A1E0000}"/>
    <cellStyle name="Normal 2 3 5 3 4 2 2 2" xfId="44711" xr:uid="{00000000-0005-0000-0000-00002B1E0000}"/>
    <cellStyle name="Normal 2 3 5 3 4 2 2 3" xfId="29487" xr:uid="{00000000-0005-0000-0000-00002C1E0000}"/>
    <cellStyle name="Normal 2 3 5 3 4 2 3" xfId="9369" xr:uid="{00000000-0005-0000-0000-00002D1E0000}"/>
    <cellStyle name="Normal 2 3 5 3 4 2 3 2" xfId="39694" xr:uid="{00000000-0005-0000-0000-00002E1E0000}"/>
    <cellStyle name="Normal 2 3 5 3 4 2 3 3" xfId="24470" xr:uid="{00000000-0005-0000-0000-00002F1E0000}"/>
    <cellStyle name="Normal 2 3 5 3 4 2 4" xfId="34681" xr:uid="{00000000-0005-0000-0000-0000301E0000}"/>
    <cellStyle name="Normal 2 3 5 3 4 2 5" xfId="19457" xr:uid="{00000000-0005-0000-0000-0000311E0000}"/>
    <cellStyle name="Normal 2 3 5 3 4 3" xfId="6008" xr:uid="{00000000-0005-0000-0000-0000321E0000}"/>
    <cellStyle name="Normal 2 3 5 3 4 3 2" xfId="16060" xr:uid="{00000000-0005-0000-0000-0000331E0000}"/>
    <cellStyle name="Normal 2 3 5 3 4 3 2 2" xfId="46382" xr:uid="{00000000-0005-0000-0000-0000341E0000}"/>
    <cellStyle name="Normal 2 3 5 3 4 3 2 3" xfId="31158" xr:uid="{00000000-0005-0000-0000-0000351E0000}"/>
    <cellStyle name="Normal 2 3 5 3 4 3 3" xfId="11040" xr:uid="{00000000-0005-0000-0000-0000361E0000}"/>
    <cellStyle name="Normal 2 3 5 3 4 3 3 2" xfId="41365" xr:uid="{00000000-0005-0000-0000-0000371E0000}"/>
    <cellStyle name="Normal 2 3 5 3 4 3 3 3" xfId="26141" xr:uid="{00000000-0005-0000-0000-0000381E0000}"/>
    <cellStyle name="Normal 2 3 5 3 4 3 4" xfId="36352" xr:uid="{00000000-0005-0000-0000-0000391E0000}"/>
    <cellStyle name="Normal 2 3 5 3 4 3 5" xfId="21128" xr:uid="{00000000-0005-0000-0000-00003A1E0000}"/>
    <cellStyle name="Normal 2 3 5 3 4 4" xfId="12718" xr:uid="{00000000-0005-0000-0000-00003B1E0000}"/>
    <cellStyle name="Normal 2 3 5 3 4 4 2" xfId="43040" xr:uid="{00000000-0005-0000-0000-00003C1E0000}"/>
    <cellStyle name="Normal 2 3 5 3 4 4 3" xfId="27816" xr:uid="{00000000-0005-0000-0000-00003D1E0000}"/>
    <cellStyle name="Normal 2 3 5 3 4 5" xfId="7697" xr:uid="{00000000-0005-0000-0000-00003E1E0000}"/>
    <cellStyle name="Normal 2 3 5 3 4 5 2" xfId="38023" xr:uid="{00000000-0005-0000-0000-00003F1E0000}"/>
    <cellStyle name="Normal 2 3 5 3 4 5 3" xfId="22799" xr:uid="{00000000-0005-0000-0000-0000401E0000}"/>
    <cellStyle name="Normal 2 3 5 3 4 6" xfId="33011" xr:uid="{00000000-0005-0000-0000-0000411E0000}"/>
    <cellStyle name="Normal 2 3 5 3 4 7" xfId="17786" xr:uid="{00000000-0005-0000-0000-0000421E0000}"/>
    <cellStyle name="Normal 2 3 5 3 5" xfId="3479" xr:uid="{00000000-0005-0000-0000-0000431E0000}"/>
    <cellStyle name="Normal 2 3 5 3 5 2" xfId="13553" xr:uid="{00000000-0005-0000-0000-0000441E0000}"/>
    <cellStyle name="Normal 2 3 5 3 5 2 2" xfId="43875" xr:uid="{00000000-0005-0000-0000-0000451E0000}"/>
    <cellStyle name="Normal 2 3 5 3 5 2 3" xfId="28651" xr:uid="{00000000-0005-0000-0000-0000461E0000}"/>
    <cellStyle name="Normal 2 3 5 3 5 3" xfId="8533" xr:uid="{00000000-0005-0000-0000-0000471E0000}"/>
    <cellStyle name="Normal 2 3 5 3 5 3 2" xfId="38858" xr:uid="{00000000-0005-0000-0000-0000481E0000}"/>
    <cellStyle name="Normal 2 3 5 3 5 3 3" xfId="23634" xr:uid="{00000000-0005-0000-0000-0000491E0000}"/>
    <cellStyle name="Normal 2 3 5 3 5 4" xfId="33845" xr:uid="{00000000-0005-0000-0000-00004A1E0000}"/>
    <cellStyle name="Normal 2 3 5 3 5 5" xfId="18621" xr:uid="{00000000-0005-0000-0000-00004B1E0000}"/>
    <cellStyle name="Normal 2 3 5 3 6" xfId="5172" xr:uid="{00000000-0005-0000-0000-00004C1E0000}"/>
    <cellStyle name="Normal 2 3 5 3 6 2" xfId="15224" xr:uid="{00000000-0005-0000-0000-00004D1E0000}"/>
    <cellStyle name="Normal 2 3 5 3 6 2 2" xfId="45546" xr:uid="{00000000-0005-0000-0000-00004E1E0000}"/>
    <cellStyle name="Normal 2 3 5 3 6 2 3" xfId="30322" xr:uid="{00000000-0005-0000-0000-00004F1E0000}"/>
    <cellStyle name="Normal 2 3 5 3 6 3" xfId="10204" xr:uid="{00000000-0005-0000-0000-0000501E0000}"/>
    <cellStyle name="Normal 2 3 5 3 6 3 2" xfId="40529" xr:uid="{00000000-0005-0000-0000-0000511E0000}"/>
    <cellStyle name="Normal 2 3 5 3 6 3 3" xfId="25305" xr:uid="{00000000-0005-0000-0000-0000521E0000}"/>
    <cellStyle name="Normal 2 3 5 3 6 4" xfId="35516" xr:uid="{00000000-0005-0000-0000-0000531E0000}"/>
    <cellStyle name="Normal 2 3 5 3 6 5" xfId="20292" xr:uid="{00000000-0005-0000-0000-0000541E0000}"/>
    <cellStyle name="Normal 2 3 5 3 7" xfId="11882" xr:uid="{00000000-0005-0000-0000-0000551E0000}"/>
    <cellStyle name="Normal 2 3 5 3 7 2" xfId="42204" xr:uid="{00000000-0005-0000-0000-0000561E0000}"/>
    <cellStyle name="Normal 2 3 5 3 7 3" xfId="26980" xr:uid="{00000000-0005-0000-0000-0000571E0000}"/>
    <cellStyle name="Normal 2 3 5 3 8" xfId="6861" xr:uid="{00000000-0005-0000-0000-0000581E0000}"/>
    <cellStyle name="Normal 2 3 5 3 8 2" xfId="37187" xr:uid="{00000000-0005-0000-0000-0000591E0000}"/>
    <cellStyle name="Normal 2 3 5 3 8 3" xfId="21963" xr:uid="{00000000-0005-0000-0000-00005A1E0000}"/>
    <cellStyle name="Normal 2 3 5 3 9" xfId="32176" xr:uid="{00000000-0005-0000-0000-00005B1E0000}"/>
    <cellStyle name="Normal 2 3 5 4" xfId="1886" xr:uid="{00000000-0005-0000-0000-00005C1E0000}"/>
    <cellStyle name="Normal 2 3 5 4 2" xfId="2309" xr:uid="{00000000-0005-0000-0000-00005D1E0000}"/>
    <cellStyle name="Normal 2 3 5 4 2 2" xfId="3148" xr:uid="{00000000-0005-0000-0000-00005E1E0000}"/>
    <cellStyle name="Normal 2 3 5 4 2 2 2" xfId="4838" xr:uid="{00000000-0005-0000-0000-00005F1E0000}"/>
    <cellStyle name="Normal 2 3 5 4 2 2 2 2" xfId="14911" xr:uid="{00000000-0005-0000-0000-0000601E0000}"/>
    <cellStyle name="Normal 2 3 5 4 2 2 2 2 2" xfId="45233" xr:uid="{00000000-0005-0000-0000-0000611E0000}"/>
    <cellStyle name="Normal 2 3 5 4 2 2 2 2 3" xfId="30009" xr:uid="{00000000-0005-0000-0000-0000621E0000}"/>
    <cellStyle name="Normal 2 3 5 4 2 2 2 3" xfId="9891" xr:uid="{00000000-0005-0000-0000-0000631E0000}"/>
    <cellStyle name="Normal 2 3 5 4 2 2 2 3 2" xfId="40216" xr:uid="{00000000-0005-0000-0000-0000641E0000}"/>
    <cellStyle name="Normal 2 3 5 4 2 2 2 3 3" xfId="24992" xr:uid="{00000000-0005-0000-0000-0000651E0000}"/>
    <cellStyle name="Normal 2 3 5 4 2 2 2 4" xfId="35203" xr:uid="{00000000-0005-0000-0000-0000661E0000}"/>
    <cellStyle name="Normal 2 3 5 4 2 2 2 5" xfId="19979" xr:uid="{00000000-0005-0000-0000-0000671E0000}"/>
    <cellStyle name="Normal 2 3 5 4 2 2 3" xfId="6530" xr:uid="{00000000-0005-0000-0000-0000681E0000}"/>
    <cellStyle name="Normal 2 3 5 4 2 2 3 2" xfId="16582" xr:uid="{00000000-0005-0000-0000-0000691E0000}"/>
    <cellStyle name="Normal 2 3 5 4 2 2 3 2 2" xfId="46904" xr:uid="{00000000-0005-0000-0000-00006A1E0000}"/>
    <cellStyle name="Normal 2 3 5 4 2 2 3 2 3" xfId="31680" xr:uid="{00000000-0005-0000-0000-00006B1E0000}"/>
    <cellStyle name="Normal 2 3 5 4 2 2 3 3" xfId="11562" xr:uid="{00000000-0005-0000-0000-00006C1E0000}"/>
    <cellStyle name="Normal 2 3 5 4 2 2 3 3 2" xfId="41887" xr:uid="{00000000-0005-0000-0000-00006D1E0000}"/>
    <cellStyle name="Normal 2 3 5 4 2 2 3 3 3" xfId="26663" xr:uid="{00000000-0005-0000-0000-00006E1E0000}"/>
    <cellStyle name="Normal 2 3 5 4 2 2 3 4" xfId="36874" xr:uid="{00000000-0005-0000-0000-00006F1E0000}"/>
    <cellStyle name="Normal 2 3 5 4 2 2 3 5" xfId="21650" xr:uid="{00000000-0005-0000-0000-0000701E0000}"/>
    <cellStyle name="Normal 2 3 5 4 2 2 4" xfId="13240" xr:uid="{00000000-0005-0000-0000-0000711E0000}"/>
    <cellStyle name="Normal 2 3 5 4 2 2 4 2" xfId="43562" xr:uid="{00000000-0005-0000-0000-0000721E0000}"/>
    <cellStyle name="Normal 2 3 5 4 2 2 4 3" xfId="28338" xr:uid="{00000000-0005-0000-0000-0000731E0000}"/>
    <cellStyle name="Normal 2 3 5 4 2 2 5" xfId="8219" xr:uid="{00000000-0005-0000-0000-0000741E0000}"/>
    <cellStyle name="Normal 2 3 5 4 2 2 5 2" xfId="38545" xr:uid="{00000000-0005-0000-0000-0000751E0000}"/>
    <cellStyle name="Normal 2 3 5 4 2 2 5 3" xfId="23321" xr:uid="{00000000-0005-0000-0000-0000761E0000}"/>
    <cellStyle name="Normal 2 3 5 4 2 2 6" xfId="33533" xr:uid="{00000000-0005-0000-0000-0000771E0000}"/>
    <cellStyle name="Normal 2 3 5 4 2 2 7" xfId="18308" xr:uid="{00000000-0005-0000-0000-0000781E0000}"/>
    <cellStyle name="Normal 2 3 5 4 2 3" xfId="4001" xr:uid="{00000000-0005-0000-0000-0000791E0000}"/>
    <cellStyle name="Normal 2 3 5 4 2 3 2" xfId="14075" xr:uid="{00000000-0005-0000-0000-00007A1E0000}"/>
    <cellStyle name="Normal 2 3 5 4 2 3 2 2" xfId="44397" xr:uid="{00000000-0005-0000-0000-00007B1E0000}"/>
    <cellStyle name="Normal 2 3 5 4 2 3 2 3" xfId="29173" xr:uid="{00000000-0005-0000-0000-00007C1E0000}"/>
    <cellStyle name="Normal 2 3 5 4 2 3 3" xfId="9055" xr:uid="{00000000-0005-0000-0000-00007D1E0000}"/>
    <cellStyle name="Normal 2 3 5 4 2 3 3 2" xfId="39380" xr:uid="{00000000-0005-0000-0000-00007E1E0000}"/>
    <cellStyle name="Normal 2 3 5 4 2 3 3 3" xfId="24156" xr:uid="{00000000-0005-0000-0000-00007F1E0000}"/>
    <cellStyle name="Normal 2 3 5 4 2 3 4" xfId="34367" xr:uid="{00000000-0005-0000-0000-0000801E0000}"/>
    <cellStyle name="Normal 2 3 5 4 2 3 5" xfId="19143" xr:uid="{00000000-0005-0000-0000-0000811E0000}"/>
    <cellStyle name="Normal 2 3 5 4 2 4" xfId="5694" xr:uid="{00000000-0005-0000-0000-0000821E0000}"/>
    <cellStyle name="Normal 2 3 5 4 2 4 2" xfId="15746" xr:uid="{00000000-0005-0000-0000-0000831E0000}"/>
    <cellStyle name="Normal 2 3 5 4 2 4 2 2" xfId="46068" xr:uid="{00000000-0005-0000-0000-0000841E0000}"/>
    <cellStyle name="Normal 2 3 5 4 2 4 2 3" xfId="30844" xr:uid="{00000000-0005-0000-0000-0000851E0000}"/>
    <cellStyle name="Normal 2 3 5 4 2 4 3" xfId="10726" xr:uid="{00000000-0005-0000-0000-0000861E0000}"/>
    <cellStyle name="Normal 2 3 5 4 2 4 3 2" xfId="41051" xr:uid="{00000000-0005-0000-0000-0000871E0000}"/>
    <cellStyle name="Normal 2 3 5 4 2 4 3 3" xfId="25827" xr:uid="{00000000-0005-0000-0000-0000881E0000}"/>
    <cellStyle name="Normal 2 3 5 4 2 4 4" xfId="36038" xr:uid="{00000000-0005-0000-0000-0000891E0000}"/>
    <cellStyle name="Normal 2 3 5 4 2 4 5" xfId="20814" xr:uid="{00000000-0005-0000-0000-00008A1E0000}"/>
    <cellStyle name="Normal 2 3 5 4 2 5" xfId="12404" xr:uid="{00000000-0005-0000-0000-00008B1E0000}"/>
    <cellStyle name="Normal 2 3 5 4 2 5 2" xfId="42726" xr:uid="{00000000-0005-0000-0000-00008C1E0000}"/>
    <cellStyle name="Normal 2 3 5 4 2 5 3" xfId="27502" xr:uid="{00000000-0005-0000-0000-00008D1E0000}"/>
    <cellStyle name="Normal 2 3 5 4 2 6" xfId="7383" xr:uid="{00000000-0005-0000-0000-00008E1E0000}"/>
    <cellStyle name="Normal 2 3 5 4 2 6 2" xfId="37709" xr:uid="{00000000-0005-0000-0000-00008F1E0000}"/>
    <cellStyle name="Normal 2 3 5 4 2 6 3" xfId="22485" xr:uid="{00000000-0005-0000-0000-0000901E0000}"/>
    <cellStyle name="Normal 2 3 5 4 2 7" xfId="32697" xr:uid="{00000000-0005-0000-0000-0000911E0000}"/>
    <cellStyle name="Normal 2 3 5 4 2 8" xfId="17472" xr:uid="{00000000-0005-0000-0000-0000921E0000}"/>
    <cellStyle name="Normal 2 3 5 4 3" xfId="2730" xr:uid="{00000000-0005-0000-0000-0000931E0000}"/>
    <cellStyle name="Normal 2 3 5 4 3 2" xfId="4420" xr:uid="{00000000-0005-0000-0000-0000941E0000}"/>
    <cellStyle name="Normal 2 3 5 4 3 2 2" xfId="14493" xr:uid="{00000000-0005-0000-0000-0000951E0000}"/>
    <cellStyle name="Normal 2 3 5 4 3 2 2 2" xfId="44815" xr:uid="{00000000-0005-0000-0000-0000961E0000}"/>
    <cellStyle name="Normal 2 3 5 4 3 2 2 3" xfId="29591" xr:uid="{00000000-0005-0000-0000-0000971E0000}"/>
    <cellStyle name="Normal 2 3 5 4 3 2 3" xfId="9473" xr:uid="{00000000-0005-0000-0000-0000981E0000}"/>
    <cellStyle name="Normal 2 3 5 4 3 2 3 2" xfId="39798" xr:uid="{00000000-0005-0000-0000-0000991E0000}"/>
    <cellStyle name="Normal 2 3 5 4 3 2 3 3" xfId="24574" xr:uid="{00000000-0005-0000-0000-00009A1E0000}"/>
    <cellStyle name="Normal 2 3 5 4 3 2 4" xfId="34785" xr:uid="{00000000-0005-0000-0000-00009B1E0000}"/>
    <cellStyle name="Normal 2 3 5 4 3 2 5" xfId="19561" xr:uid="{00000000-0005-0000-0000-00009C1E0000}"/>
    <cellStyle name="Normal 2 3 5 4 3 3" xfId="6112" xr:uid="{00000000-0005-0000-0000-00009D1E0000}"/>
    <cellStyle name="Normal 2 3 5 4 3 3 2" xfId="16164" xr:uid="{00000000-0005-0000-0000-00009E1E0000}"/>
    <cellStyle name="Normal 2 3 5 4 3 3 2 2" xfId="46486" xr:uid="{00000000-0005-0000-0000-00009F1E0000}"/>
    <cellStyle name="Normal 2 3 5 4 3 3 2 3" xfId="31262" xr:uid="{00000000-0005-0000-0000-0000A01E0000}"/>
    <cellStyle name="Normal 2 3 5 4 3 3 3" xfId="11144" xr:uid="{00000000-0005-0000-0000-0000A11E0000}"/>
    <cellStyle name="Normal 2 3 5 4 3 3 3 2" xfId="41469" xr:uid="{00000000-0005-0000-0000-0000A21E0000}"/>
    <cellStyle name="Normal 2 3 5 4 3 3 3 3" xfId="26245" xr:uid="{00000000-0005-0000-0000-0000A31E0000}"/>
    <cellStyle name="Normal 2 3 5 4 3 3 4" xfId="36456" xr:uid="{00000000-0005-0000-0000-0000A41E0000}"/>
    <cellStyle name="Normal 2 3 5 4 3 3 5" xfId="21232" xr:uid="{00000000-0005-0000-0000-0000A51E0000}"/>
    <cellStyle name="Normal 2 3 5 4 3 4" xfId="12822" xr:uid="{00000000-0005-0000-0000-0000A61E0000}"/>
    <cellStyle name="Normal 2 3 5 4 3 4 2" xfId="43144" xr:uid="{00000000-0005-0000-0000-0000A71E0000}"/>
    <cellStyle name="Normal 2 3 5 4 3 4 3" xfId="27920" xr:uid="{00000000-0005-0000-0000-0000A81E0000}"/>
    <cellStyle name="Normal 2 3 5 4 3 5" xfId="7801" xr:uid="{00000000-0005-0000-0000-0000A91E0000}"/>
    <cellStyle name="Normal 2 3 5 4 3 5 2" xfId="38127" xr:uid="{00000000-0005-0000-0000-0000AA1E0000}"/>
    <cellStyle name="Normal 2 3 5 4 3 5 3" xfId="22903" xr:uid="{00000000-0005-0000-0000-0000AB1E0000}"/>
    <cellStyle name="Normal 2 3 5 4 3 6" xfId="33115" xr:uid="{00000000-0005-0000-0000-0000AC1E0000}"/>
    <cellStyle name="Normal 2 3 5 4 3 7" xfId="17890" xr:uid="{00000000-0005-0000-0000-0000AD1E0000}"/>
    <cellStyle name="Normal 2 3 5 4 4" xfId="3583" xr:uid="{00000000-0005-0000-0000-0000AE1E0000}"/>
    <cellStyle name="Normal 2 3 5 4 4 2" xfId="13657" xr:uid="{00000000-0005-0000-0000-0000AF1E0000}"/>
    <cellStyle name="Normal 2 3 5 4 4 2 2" xfId="43979" xr:uid="{00000000-0005-0000-0000-0000B01E0000}"/>
    <cellStyle name="Normal 2 3 5 4 4 2 3" xfId="28755" xr:uid="{00000000-0005-0000-0000-0000B11E0000}"/>
    <cellStyle name="Normal 2 3 5 4 4 3" xfId="8637" xr:uid="{00000000-0005-0000-0000-0000B21E0000}"/>
    <cellStyle name="Normal 2 3 5 4 4 3 2" xfId="38962" xr:uid="{00000000-0005-0000-0000-0000B31E0000}"/>
    <cellStyle name="Normal 2 3 5 4 4 3 3" xfId="23738" xr:uid="{00000000-0005-0000-0000-0000B41E0000}"/>
    <cellStyle name="Normal 2 3 5 4 4 4" xfId="33949" xr:uid="{00000000-0005-0000-0000-0000B51E0000}"/>
    <cellStyle name="Normal 2 3 5 4 4 5" xfId="18725" xr:uid="{00000000-0005-0000-0000-0000B61E0000}"/>
    <cellStyle name="Normal 2 3 5 4 5" xfId="5276" xr:uid="{00000000-0005-0000-0000-0000B71E0000}"/>
    <cellStyle name="Normal 2 3 5 4 5 2" xfId="15328" xr:uid="{00000000-0005-0000-0000-0000B81E0000}"/>
    <cellStyle name="Normal 2 3 5 4 5 2 2" xfId="45650" xr:uid="{00000000-0005-0000-0000-0000B91E0000}"/>
    <cellStyle name="Normal 2 3 5 4 5 2 3" xfId="30426" xr:uid="{00000000-0005-0000-0000-0000BA1E0000}"/>
    <cellStyle name="Normal 2 3 5 4 5 3" xfId="10308" xr:uid="{00000000-0005-0000-0000-0000BB1E0000}"/>
    <cellStyle name="Normal 2 3 5 4 5 3 2" xfId="40633" xr:uid="{00000000-0005-0000-0000-0000BC1E0000}"/>
    <cellStyle name="Normal 2 3 5 4 5 3 3" xfId="25409" xr:uid="{00000000-0005-0000-0000-0000BD1E0000}"/>
    <cellStyle name="Normal 2 3 5 4 5 4" xfId="35620" xr:uid="{00000000-0005-0000-0000-0000BE1E0000}"/>
    <cellStyle name="Normal 2 3 5 4 5 5" xfId="20396" xr:uid="{00000000-0005-0000-0000-0000BF1E0000}"/>
    <cellStyle name="Normal 2 3 5 4 6" xfId="11986" xr:uid="{00000000-0005-0000-0000-0000C01E0000}"/>
    <cellStyle name="Normal 2 3 5 4 6 2" xfId="42308" xr:uid="{00000000-0005-0000-0000-0000C11E0000}"/>
    <cellStyle name="Normal 2 3 5 4 6 3" xfId="27084" xr:uid="{00000000-0005-0000-0000-0000C21E0000}"/>
    <cellStyle name="Normal 2 3 5 4 7" xfId="6965" xr:uid="{00000000-0005-0000-0000-0000C31E0000}"/>
    <cellStyle name="Normal 2 3 5 4 7 2" xfId="37291" xr:uid="{00000000-0005-0000-0000-0000C41E0000}"/>
    <cellStyle name="Normal 2 3 5 4 7 3" xfId="22067" xr:uid="{00000000-0005-0000-0000-0000C51E0000}"/>
    <cellStyle name="Normal 2 3 5 4 8" xfId="32279" xr:uid="{00000000-0005-0000-0000-0000C61E0000}"/>
    <cellStyle name="Normal 2 3 5 4 9" xfId="17054" xr:uid="{00000000-0005-0000-0000-0000C71E0000}"/>
    <cellStyle name="Normal 2 3 5 5" xfId="2099" xr:uid="{00000000-0005-0000-0000-0000C81E0000}"/>
    <cellStyle name="Normal 2 3 5 5 2" xfId="2940" xr:uid="{00000000-0005-0000-0000-0000C91E0000}"/>
    <cellStyle name="Normal 2 3 5 5 2 2" xfId="4630" xr:uid="{00000000-0005-0000-0000-0000CA1E0000}"/>
    <cellStyle name="Normal 2 3 5 5 2 2 2" xfId="14703" xr:uid="{00000000-0005-0000-0000-0000CB1E0000}"/>
    <cellStyle name="Normal 2 3 5 5 2 2 2 2" xfId="45025" xr:uid="{00000000-0005-0000-0000-0000CC1E0000}"/>
    <cellStyle name="Normal 2 3 5 5 2 2 2 3" xfId="29801" xr:uid="{00000000-0005-0000-0000-0000CD1E0000}"/>
    <cellStyle name="Normal 2 3 5 5 2 2 3" xfId="9683" xr:uid="{00000000-0005-0000-0000-0000CE1E0000}"/>
    <cellStyle name="Normal 2 3 5 5 2 2 3 2" xfId="40008" xr:uid="{00000000-0005-0000-0000-0000CF1E0000}"/>
    <cellStyle name="Normal 2 3 5 5 2 2 3 3" xfId="24784" xr:uid="{00000000-0005-0000-0000-0000D01E0000}"/>
    <cellStyle name="Normal 2 3 5 5 2 2 4" xfId="34995" xr:uid="{00000000-0005-0000-0000-0000D11E0000}"/>
    <cellStyle name="Normal 2 3 5 5 2 2 5" xfId="19771" xr:uid="{00000000-0005-0000-0000-0000D21E0000}"/>
    <cellStyle name="Normal 2 3 5 5 2 3" xfId="6322" xr:uid="{00000000-0005-0000-0000-0000D31E0000}"/>
    <cellStyle name="Normal 2 3 5 5 2 3 2" xfId="16374" xr:uid="{00000000-0005-0000-0000-0000D41E0000}"/>
    <cellStyle name="Normal 2 3 5 5 2 3 2 2" xfId="46696" xr:uid="{00000000-0005-0000-0000-0000D51E0000}"/>
    <cellStyle name="Normal 2 3 5 5 2 3 2 3" xfId="31472" xr:uid="{00000000-0005-0000-0000-0000D61E0000}"/>
    <cellStyle name="Normal 2 3 5 5 2 3 3" xfId="11354" xr:uid="{00000000-0005-0000-0000-0000D71E0000}"/>
    <cellStyle name="Normal 2 3 5 5 2 3 3 2" xfId="41679" xr:uid="{00000000-0005-0000-0000-0000D81E0000}"/>
    <cellStyle name="Normal 2 3 5 5 2 3 3 3" xfId="26455" xr:uid="{00000000-0005-0000-0000-0000D91E0000}"/>
    <cellStyle name="Normal 2 3 5 5 2 3 4" xfId="36666" xr:uid="{00000000-0005-0000-0000-0000DA1E0000}"/>
    <cellStyle name="Normal 2 3 5 5 2 3 5" xfId="21442" xr:uid="{00000000-0005-0000-0000-0000DB1E0000}"/>
    <cellStyle name="Normal 2 3 5 5 2 4" xfId="13032" xr:uid="{00000000-0005-0000-0000-0000DC1E0000}"/>
    <cellStyle name="Normal 2 3 5 5 2 4 2" xfId="43354" xr:uid="{00000000-0005-0000-0000-0000DD1E0000}"/>
    <cellStyle name="Normal 2 3 5 5 2 4 3" xfId="28130" xr:uid="{00000000-0005-0000-0000-0000DE1E0000}"/>
    <cellStyle name="Normal 2 3 5 5 2 5" xfId="8011" xr:uid="{00000000-0005-0000-0000-0000DF1E0000}"/>
    <cellStyle name="Normal 2 3 5 5 2 5 2" xfId="38337" xr:uid="{00000000-0005-0000-0000-0000E01E0000}"/>
    <cellStyle name="Normal 2 3 5 5 2 5 3" xfId="23113" xr:uid="{00000000-0005-0000-0000-0000E11E0000}"/>
    <cellStyle name="Normal 2 3 5 5 2 6" xfId="33325" xr:uid="{00000000-0005-0000-0000-0000E21E0000}"/>
    <cellStyle name="Normal 2 3 5 5 2 7" xfId="18100" xr:uid="{00000000-0005-0000-0000-0000E31E0000}"/>
    <cellStyle name="Normal 2 3 5 5 3" xfId="3793" xr:uid="{00000000-0005-0000-0000-0000E41E0000}"/>
    <cellStyle name="Normal 2 3 5 5 3 2" xfId="13867" xr:uid="{00000000-0005-0000-0000-0000E51E0000}"/>
    <cellStyle name="Normal 2 3 5 5 3 2 2" xfId="44189" xr:uid="{00000000-0005-0000-0000-0000E61E0000}"/>
    <cellStyle name="Normal 2 3 5 5 3 2 3" xfId="28965" xr:uid="{00000000-0005-0000-0000-0000E71E0000}"/>
    <cellStyle name="Normal 2 3 5 5 3 3" xfId="8847" xr:uid="{00000000-0005-0000-0000-0000E81E0000}"/>
    <cellStyle name="Normal 2 3 5 5 3 3 2" xfId="39172" xr:uid="{00000000-0005-0000-0000-0000E91E0000}"/>
    <cellStyle name="Normal 2 3 5 5 3 3 3" xfId="23948" xr:uid="{00000000-0005-0000-0000-0000EA1E0000}"/>
    <cellStyle name="Normal 2 3 5 5 3 4" xfId="34159" xr:uid="{00000000-0005-0000-0000-0000EB1E0000}"/>
    <cellStyle name="Normal 2 3 5 5 3 5" xfId="18935" xr:uid="{00000000-0005-0000-0000-0000EC1E0000}"/>
    <cellStyle name="Normal 2 3 5 5 4" xfId="5486" xr:uid="{00000000-0005-0000-0000-0000ED1E0000}"/>
    <cellStyle name="Normal 2 3 5 5 4 2" xfId="15538" xr:uid="{00000000-0005-0000-0000-0000EE1E0000}"/>
    <cellStyle name="Normal 2 3 5 5 4 2 2" xfId="45860" xr:uid="{00000000-0005-0000-0000-0000EF1E0000}"/>
    <cellStyle name="Normal 2 3 5 5 4 2 3" xfId="30636" xr:uid="{00000000-0005-0000-0000-0000F01E0000}"/>
    <cellStyle name="Normal 2 3 5 5 4 3" xfId="10518" xr:uid="{00000000-0005-0000-0000-0000F11E0000}"/>
    <cellStyle name="Normal 2 3 5 5 4 3 2" xfId="40843" xr:uid="{00000000-0005-0000-0000-0000F21E0000}"/>
    <cellStyle name="Normal 2 3 5 5 4 3 3" xfId="25619" xr:uid="{00000000-0005-0000-0000-0000F31E0000}"/>
    <cellStyle name="Normal 2 3 5 5 4 4" xfId="35830" xr:uid="{00000000-0005-0000-0000-0000F41E0000}"/>
    <cellStyle name="Normal 2 3 5 5 4 5" xfId="20606" xr:uid="{00000000-0005-0000-0000-0000F51E0000}"/>
    <cellStyle name="Normal 2 3 5 5 5" xfId="12196" xr:uid="{00000000-0005-0000-0000-0000F61E0000}"/>
    <cellStyle name="Normal 2 3 5 5 5 2" xfId="42518" xr:uid="{00000000-0005-0000-0000-0000F71E0000}"/>
    <cellStyle name="Normal 2 3 5 5 5 3" xfId="27294" xr:uid="{00000000-0005-0000-0000-0000F81E0000}"/>
    <cellStyle name="Normal 2 3 5 5 6" xfId="7175" xr:uid="{00000000-0005-0000-0000-0000F91E0000}"/>
    <cellStyle name="Normal 2 3 5 5 6 2" xfId="37501" xr:uid="{00000000-0005-0000-0000-0000FA1E0000}"/>
    <cellStyle name="Normal 2 3 5 5 6 3" xfId="22277" xr:uid="{00000000-0005-0000-0000-0000FB1E0000}"/>
    <cellStyle name="Normal 2 3 5 5 7" xfId="32489" xr:uid="{00000000-0005-0000-0000-0000FC1E0000}"/>
    <cellStyle name="Normal 2 3 5 5 8" xfId="17264" xr:uid="{00000000-0005-0000-0000-0000FD1E0000}"/>
    <cellStyle name="Normal 2 3 5 6" xfId="2520" xr:uid="{00000000-0005-0000-0000-0000FE1E0000}"/>
    <cellStyle name="Normal 2 3 5 6 2" xfId="4212" xr:uid="{00000000-0005-0000-0000-0000FF1E0000}"/>
    <cellStyle name="Normal 2 3 5 6 2 2" xfId="14285" xr:uid="{00000000-0005-0000-0000-0000001F0000}"/>
    <cellStyle name="Normal 2 3 5 6 2 2 2" xfId="44607" xr:uid="{00000000-0005-0000-0000-0000011F0000}"/>
    <cellStyle name="Normal 2 3 5 6 2 2 3" xfId="29383" xr:uid="{00000000-0005-0000-0000-0000021F0000}"/>
    <cellStyle name="Normal 2 3 5 6 2 3" xfId="9265" xr:uid="{00000000-0005-0000-0000-0000031F0000}"/>
    <cellStyle name="Normal 2 3 5 6 2 3 2" xfId="39590" xr:uid="{00000000-0005-0000-0000-0000041F0000}"/>
    <cellStyle name="Normal 2 3 5 6 2 3 3" xfId="24366" xr:uid="{00000000-0005-0000-0000-0000051F0000}"/>
    <cellStyle name="Normal 2 3 5 6 2 4" xfId="34577" xr:uid="{00000000-0005-0000-0000-0000061F0000}"/>
    <cellStyle name="Normal 2 3 5 6 2 5" xfId="19353" xr:uid="{00000000-0005-0000-0000-0000071F0000}"/>
    <cellStyle name="Normal 2 3 5 6 3" xfId="5904" xr:uid="{00000000-0005-0000-0000-0000081F0000}"/>
    <cellStyle name="Normal 2 3 5 6 3 2" xfId="15956" xr:uid="{00000000-0005-0000-0000-0000091F0000}"/>
    <cellStyle name="Normal 2 3 5 6 3 2 2" xfId="46278" xr:uid="{00000000-0005-0000-0000-00000A1F0000}"/>
    <cellStyle name="Normal 2 3 5 6 3 2 3" xfId="31054" xr:uid="{00000000-0005-0000-0000-00000B1F0000}"/>
    <cellStyle name="Normal 2 3 5 6 3 3" xfId="10936" xr:uid="{00000000-0005-0000-0000-00000C1F0000}"/>
    <cellStyle name="Normal 2 3 5 6 3 3 2" xfId="41261" xr:uid="{00000000-0005-0000-0000-00000D1F0000}"/>
    <cellStyle name="Normal 2 3 5 6 3 3 3" xfId="26037" xr:uid="{00000000-0005-0000-0000-00000E1F0000}"/>
    <cellStyle name="Normal 2 3 5 6 3 4" xfId="36248" xr:uid="{00000000-0005-0000-0000-00000F1F0000}"/>
    <cellStyle name="Normal 2 3 5 6 3 5" xfId="21024" xr:uid="{00000000-0005-0000-0000-0000101F0000}"/>
    <cellStyle name="Normal 2 3 5 6 4" xfId="12614" xr:uid="{00000000-0005-0000-0000-0000111F0000}"/>
    <cellStyle name="Normal 2 3 5 6 4 2" xfId="42936" xr:uid="{00000000-0005-0000-0000-0000121F0000}"/>
    <cellStyle name="Normal 2 3 5 6 4 3" xfId="27712" xr:uid="{00000000-0005-0000-0000-0000131F0000}"/>
    <cellStyle name="Normal 2 3 5 6 5" xfId="7593" xr:uid="{00000000-0005-0000-0000-0000141F0000}"/>
    <cellStyle name="Normal 2 3 5 6 5 2" xfId="37919" xr:uid="{00000000-0005-0000-0000-0000151F0000}"/>
    <cellStyle name="Normal 2 3 5 6 5 3" xfId="22695" xr:uid="{00000000-0005-0000-0000-0000161F0000}"/>
    <cellStyle name="Normal 2 3 5 6 6" xfId="32907" xr:uid="{00000000-0005-0000-0000-0000171F0000}"/>
    <cellStyle name="Normal 2 3 5 6 7" xfId="17682" xr:uid="{00000000-0005-0000-0000-0000181F0000}"/>
    <cellStyle name="Normal 2 3 5 7" xfId="3371" xr:uid="{00000000-0005-0000-0000-0000191F0000}"/>
    <cellStyle name="Normal 2 3 5 7 2" xfId="13449" xr:uid="{00000000-0005-0000-0000-00001A1F0000}"/>
    <cellStyle name="Normal 2 3 5 7 2 2" xfId="43771" xr:uid="{00000000-0005-0000-0000-00001B1F0000}"/>
    <cellStyle name="Normal 2 3 5 7 2 3" xfId="28547" xr:uid="{00000000-0005-0000-0000-00001C1F0000}"/>
    <cellStyle name="Normal 2 3 5 7 3" xfId="8429" xr:uid="{00000000-0005-0000-0000-00001D1F0000}"/>
    <cellStyle name="Normal 2 3 5 7 3 2" xfId="38754" xr:uid="{00000000-0005-0000-0000-00001E1F0000}"/>
    <cellStyle name="Normal 2 3 5 7 3 3" xfId="23530" xr:uid="{00000000-0005-0000-0000-00001F1F0000}"/>
    <cellStyle name="Normal 2 3 5 7 4" xfId="33741" xr:uid="{00000000-0005-0000-0000-0000201F0000}"/>
    <cellStyle name="Normal 2 3 5 7 5" xfId="18517" xr:uid="{00000000-0005-0000-0000-0000211F0000}"/>
    <cellStyle name="Normal 2 3 5 8" xfId="5065" xr:uid="{00000000-0005-0000-0000-0000221F0000}"/>
    <cellStyle name="Normal 2 3 5 8 2" xfId="15120" xr:uid="{00000000-0005-0000-0000-0000231F0000}"/>
    <cellStyle name="Normal 2 3 5 8 2 2" xfId="45442" xr:uid="{00000000-0005-0000-0000-0000241F0000}"/>
    <cellStyle name="Normal 2 3 5 8 2 3" xfId="30218" xr:uid="{00000000-0005-0000-0000-0000251F0000}"/>
    <cellStyle name="Normal 2 3 5 8 3" xfId="10100" xr:uid="{00000000-0005-0000-0000-0000261F0000}"/>
    <cellStyle name="Normal 2 3 5 8 3 2" xfId="40425" xr:uid="{00000000-0005-0000-0000-0000271F0000}"/>
    <cellStyle name="Normal 2 3 5 8 3 3" xfId="25201" xr:uid="{00000000-0005-0000-0000-0000281F0000}"/>
    <cellStyle name="Normal 2 3 5 8 4" xfId="35412" xr:uid="{00000000-0005-0000-0000-0000291F0000}"/>
    <cellStyle name="Normal 2 3 5 8 5" xfId="20188" xr:uid="{00000000-0005-0000-0000-00002A1F0000}"/>
    <cellStyle name="Normal 2 3 5 9" xfId="11776" xr:uid="{00000000-0005-0000-0000-00002B1F0000}"/>
    <cellStyle name="Normal 2 3 5 9 2" xfId="42100" xr:uid="{00000000-0005-0000-0000-00002C1F0000}"/>
    <cellStyle name="Normal 2 3 5 9 3" xfId="26876" xr:uid="{00000000-0005-0000-0000-00002D1F0000}"/>
    <cellStyle name="Normal 2 3 6" xfId="1422" xr:uid="{00000000-0005-0000-0000-00002E1F0000}"/>
    <cellStyle name="Normal 2 3 6 10" xfId="6752" xr:uid="{00000000-0005-0000-0000-00002F1F0000}"/>
    <cellStyle name="Normal 2 3 6 10 2" xfId="37080" xr:uid="{00000000-0005-0000-0000-0000301F0000}"/>
    <cellStyle name="Normal 2 3 6 10 3" xfId="21856" xr:uid="{00000000-0005-0000-0000-0000311F0000}"/>
    <cellStyle name="Normal 2 3 6 11" xfId="32071" xr:uid="{00000000-0005-0000-0000-0000321F0000}"/>
    <cellStyle name="Normal 2 3 6 12" xfId="16841" xr:uid="{00000000-0005-0000-0000-0000331F0000}"/>
    <cellStyle name="Normal 2 3 6 2" xfId="1716" xr:uid="{00000000-0005-0000-0000-0000341F0000}"/>
    <cellStyle name="Normal 2 3 6 2 10" xfId="32123" xr:uid="{00000000-0005-0000-0000-0000351F0000}"/>
    <cellStyle name="Normal 2 3 6 2 11" xfId="16895" xr:uid="{00000000-0005-0000-0000-0000361F0000}"/>
    <cellStyle name="Normal 2 3 6 2 2" xfId="1824" xr:uid="{00000000-0005-0000-0000-0000371F0000}"/>
    <cellStyle name="Normal 2 3 6 2 2 10" xfId="16999" xr:uid="{00000000-0005-0000-0000-0000381F0000}"/>
    <cellStyle name="Normal 2 3 6 2 2 2" xfId="2041" xr:uid="{00000000-0005-0000-0000-0000391F0000}"/>
    <cellStyle name="Normal 2 3 6 2 2 2 2" xfId="2462" xr:uid="{00000000-0005-0000-0000-00003A1F0000}"/>
    <cellStyle name="Normal 2 3 6 2 2 2 2 2" xfId="3301" xr:uid="{00000000-0005-0000-0000-00003B1F0000}"/>
    <cellStyle name="Normal 2 3 6 2 2 2 2 2 2" xfId="4991" xr:uid="{00000000-0005-0000-0000-00003C1F0000}"/>
    <cellStyle name="Normal 2 3 6 2 2 2 2 2 2 2" xfId="15064" xr:uid="{00000000-0005-0000-0000-00003D1F0000}"/>
    <cellStyle name="Normal 2 3 6 2 2 2 2 2 2 2 2" xfId="45386" xr:uid="{00000000-0005-0000-0000-00003E1F0000}"/>
    <cellStyle name="Normal 2 3 6 2 2 2 2 2 2 2 3" xfId="30162" xr:uid="{00000000-0005-0000-0000-00003F1F0000}"/>
    <cellStyle name="Normal 2 3 6 2 2 2 2 2 2 3" xfId="10044" xr:uid="{00000000-0005-0000-0000-0000401F0000}"/>
    <cellStyle name="Normal 2 3 6 2 2 2 2 2 2 3 2" xfId="40369" xr:uid="{00000000-0005-0000-0000-0000411F0000}"/>
    <cellStyle name="Normal 2 3 6 2 2 2 2 2 2 3 3" xfId="25145" xr:uid="{00000000-0005-0000-0000-0000421F0000}"/>
    <cellStyle name="Normal 2 3 6 2 2 2 2 2 2 4" xfId="35356" xr:uid="{00000000-0005-0000-0000-0000431F0000}"/>
    <cellStyle name="Normal 2 3 6 2 2 2 2 2 2 5" xfId="20132" xr:uid="{00000000-0005-0000-0000-0000441F0000}"/>
    <cellStyle name="Normal 2 3 6 2 2 2 2 2 3" xfId="6683" xr:uid="{00000000-0005-0000-0000-0000451F0000}"/>
    <cellStyle name="Normal 2 3 6 2 2 2 2 2 3 2" xfId="16735" xr:uid="{00000000-0005-0000-0000-0000461F0000}"/>
    <cellStyle name="Normal 2 3 6 2 2 2 2 2 3 2 2" xfId="47057" xr:uid="{00000000-0005-0000-0000-0000471F0000}"/>
    <cellStyle name="Normal 2 3 6 2 2 2 2 2 3 2 3" xfId="31833" xr:uid="{00000000-0005-0000-0000-0000481F0000}"/>
    <cellStyle name="Normal 2 3 6 2 2 2 2 2 3 3" xfId="11715" xr:uid="{00000000-0005-0000-0000-0000491F0000}"/>
    <cellStyle name="Normal 2 3 6 2 2 2 2 2 3 3 2" xfId="42040" xr:uid="{00000000-0005-0000-0000-00004A1F0000}"/>
    <cellStyle name="Normal 2 3 6 2 2 2 2 2 3 3 3" xfId="26816" xr:uid="{00000000-0005-0000-0000-00004B1F0000}"/>
    <cellStyle name="Normal 2 3 6 2 2 2 2 2 3 4" xfId="37027" xr:uid="{00000000-0005-0000-0000-00004C1F0000}"/>
    <cellStyle name="Normal 2 3 6 2 2 2 2 2 3 5" xfId="21803" xr:uid="{00000000-0005-0000-0000-00004D1F0000}"/>
    <cellStyle name="Normal 2 3 6 2 2 2 2 2 4" xfId="13393" xr:uid="{00000000-0005-0000-0000-00004E1F0000}"/>
    <cellStyle name="Normal 2 3 6 2 2 2 2 2 4 2" xfId="43715" xr:uid="{00000000-0005-0000-0000-00004F1F0000}"/>
    <cellStyle name="Normal 2 3 6 2 2 2 2 2 4 3" xfId="28491" xr:uid="{00000000-0005-0000-0000-0000501F0000}"/>
    <cellStyle name="Normal 2 3 6 2 2 2 2 2 5" xfId="8372" xr:uid="{00000000-0005-0000-0000-0000511F0000}"/>
    <cellStyle name="Normal 2 3 6 2 2 2 2 2 5 2" xfId="38698" xr:uid="{00000000-0005-0000-0000-0000521F0000}"/>
    <cellStyle name="Normal 2 3 6 2 2 2 2 2 5 3" xfId="23474" xr:uid="{00000000-0005-0000-0000-0000531F0000}"/>
    <cellStyle name="Normal 2 3 6 2 2 2 2 2 6" xfId="33686" xr:uid="{00000000-0005-0000-0000-0000541F0000}"/>
    <cellStyle name="Normal 2 3 6 2 2 2 2 2 7" xfId="18461" xr:uid="{00000000-0005-0000-0000-0000551F0000}"/>
    <cellStyle name="Normal 2 3 6 2 2 2 2 3" xfId="4154" xr:uid="{00000000-0005-0000-0000-0000561F0000}"/>
    <cellStyle name="Normal 2 3 6 2 2 2 2 3 2" xfId="14228" xr:uid="{00000000-0005-0000-0000-0000571F0000}"/>
    <cellStyle name="Normal 2 3 6 2 2 2 2 3 2 2" xfId="44550" xr:uid="{00000000-0005-0000-0000-0000581F0000}"/>
    <cellStyle name="Normal 2 3 6 2 2 2 2 3 2 3" xfId="29326" xr:uid="{00000000-0005-0000-0000-0000591F0000}"/>
    <cellStyle name="Normal 2 3 6 2 2 2 2 3 3" xfId="9208" xr:uid="{00000000-0005-0000-0000-00005A1F0000}"/>
    <cellStyle name="Normal 2 3 6 2 2 2 2 3 3 2" xfId="39533" xr:uid="{00000000-0005-0000-0000-00005B1F0000}"/>
    <cellStyle name="Normal 2 3 6 2 2 2 2 3 3 3" xfId="24309" xr:uid="{00000000-0005-0000-0000-00005C1F0000}"/>
    <cellStyle name="Normal 2 3 6 2 2 2 2 3 4" xfId="34520" xr:uid="{00000000-0005-0000-0000-00005D1F0000}"/>
    <cellStyle name="Normal 2 3 6 2 2 2 2 3 5" xfId="19296" xr:uid="{00000000-0005-0000-0000-00005E1F0000}"/>
    <cellStyle name="Normal 2 3 6 2 2 2 2 4" xfId="5847" xr:uid="{00000000-0005-0000-0000-00005F1F0000}"/>
    <cellStyle name="Normal 2 3 6 2 2 2 2 4 2" xfId="15899" xr:uid="{00000000-0005-0000-0000-0000601F0000}"/>
    <cellStyle name="Normal 2 3 6 2 2 2 2 4 2 2" xfId="46221" xr:uid="{00000000-0005-0000-0000-0000611F0000}"/>
    <cellStyle name="Normal 2 3 6 2 2 2 2 4 2 3" xfId="30997" xr:uid="{00000000-0005-0000-0000-0000621F0000}"/>
    <cellStyle name="Normal 2 3 6 2 2 2 2 4 3" xfId="10879" xr:uid="{00000000-0005-0000-0000-0000631F0000}"/>
    <cellStyle name="Normal 2 3 6 2 2 2 2 4 3 2" xfId="41204" xr:uid="{00000000-0005-0000-0000-0000641F0000}"/>
    <cellStyle name="Normal 2 3 6 2 2 2 2 4 3 3" xfId="25980" xr:uid="{00000000-0005-0000-0000-0000651F0000}"/>
    <cellStyle name="Normal 2 3 6 2 2 2 2 4 4" xfId="36191" xr:uid="{00000000-0005-0000-0000-0000661F0000}"/>
    <cellStyle name="Normal 2 3 6 2 2 2 2 4 5" xfId="20967" xr:uid="{00000000-0005-0000-0000-0000671F0000}"/>
    <cellStyle name="Normal 2 3 6 2 2 2 2 5" xfId="12557" xr:uid="{00000000-0005-0000-0000-0000681F0000}"/>
    <cellStyle name="Normal 2 3 6 2 2 2 2 5 2" xfId="42879" xr:uid="{00000000-0005-0000-0000-0000691F0000}"/>
    <cellStyle name="Normal 2 3 6 2 2 2 2 5 3" xfId="27655" xr:uid="{00000000-0005-0000-0000-00006A1F0000}"/>
    <cellStyle name="Normal 2 3 6 2 2 2 2 6" xfId="7536" xr:uid="{00000000-0005-0000-0000-00006B1F0000}"/>
    <cellStyle name="Normal 2 3 6 2 2 2 2 6 2" xfId="37862" xr:uid="{00000000-0005-0000-0000-00006C1F0000}"/>
    <cellStyle name="Normal 2 3 6 2 2 2 2 6 3" xfId="22638" xr:uid="{00000000-0005-0000-0000-00006D1F0000}"/>
    <cellStyle name="Normal 2 3 6 2 2 2 2 7" xfId="32850" xr:uid="{00000000-0005-0000-0000-00006E1F0000}"/>
    <cellStyle name="Normal 2 3 6 2 2 2 2 8" xfId="17625" xr:uid="{00000000-0005-0000-0000-00006F1F0000}"/>
    <cellStyle name="Normal 2 3 6 2 2 2 3" xfId="2883" xr:uid="{00000000-0005-0000-0000-0000701F0000}"/>
    <cellStyle name="Normal 2 3 6 2 2 2 3 2" xfId="4573" xr:uid="{00000000-0005-0000-0000-0000711F0000}"/>
    <cellStyle name="Normal 2 3 6 2 2 2 3 2 2" xfId="14646" xr:uid="{00000000-0005-0000-0000-0000721F0000}"/>
    <cellStyle name="Normal 2 3 6 2 2 2 3 2 2 2" xfId="44968" xr:uid="{00000000-0005-0000-0000-0000731F0000}"/>
    <cellStyle name="Normal 2 3 6 2 2 2 3 2 2 3" xfId="29744" xr:uid="{00000000-0005-0000-0000-0000741F0000}"/>
    <cellStyle name="Normal 2 3 6 2 2 2 3 2 3" xfId="9626" xr:uid="{00000000-0005-0000-0000-0000751F0000}"/>
    <cellStyle name="Normal 2 3 6 2 2 2 3 2 3 2" xfId="39951" xr:uid="{00000000-0005-0000-0000-0000761F0000}"/>
    <cellStyle name="Normal 2 3 6 2 2 2 3 2 3 3" xfId="24727" xr:uid="{00000000-0005-0000-0000-0000771F0000}"/>
    <cellStyle name="Normal 2 3 6 2 2 2 3 2 4" xfId="34938" xr:uid="{00000000-0005-0000-0000-0000781F0000}"/>
    <cellStyle name="Normal 2 3 6 2 2 2 3 2 5" xfId="19714" xr:uid="{00000000-0005-0000-0000-0000791F0000}"/>
    <cellStyle name="Normal 2 3 6 2 2 2 3 3" xfId="6265" xr:uid="{00000000-0005-0000-0000-00007A1F0000}"/>
    <cellStyle name="Normal 2 3 6 2 2 2 3 3 2" xfId="16317" xr:uid="{00000000-0005-0000-0000-00007B1F0000}"/>
    <cellStyle name="Normal 2 3 6 2 2 2 3 3 2 2" xfId="46639" xr:uid="{00000000-0005-0000-0000-00007C1F0000}"/>
    <cellStyle name="Normal 2 3 6 2 2 2 3 3 2 3" xfId="31415" xr:uid="{00000000-0005-0000-0000-00007D1F0000}"/>
    <cellStyle name="Normal 2 3 6 2 2 2 3 3 3" xfId="11297" xr:uid="{00000000-0005-0000-0000-00007E1F0000}"/>
    <cellStyle name="Normal 2 3 6 2 2 2 3 3 3 2" xfId="41622" xr:uid="{00000000-0005-0000-0000-00007F1F0000}"/>
    <cellStyle name="Normal 2 3 6 2 2 2 3 3 3 3" xfId="26398" xr:uid="{00000000-0005-0000-0000-0000801F0000}"/>
    <cellStyle name="Normal 2 3 6 2 2 2 3 3 4" xfId="36609" xr:uid="{00000000-0005-0000-0000-0000811F0000}"/>
    <cellStyle name="Normal 2 3 6 2 2 2 3 3 5" xfId="21385" xr:uid="{00000000-0005-0000-0000-0000821F0000}"/>
    <cellStyle name="Normal 2 3 6 2 2 2 3 4" xfId="12975" xr:uid="{00000000-0005-0000-0000-0000831F0000}"/>
    <cellStyle name="Normal 2 3 6 2 2 2 3 4 2" xfId="43297" xr:uid="{00000000-0005-0000-0000-0000841F0000}"/>
    <cellStyle name="Normal 2 3 6 2 2 2 3 4 3" xfId="28073" xr:uid="{00000000-0005-0000-0000-0000851F0000}"/>
    <cellStyle name="Normal 2 3 6 2 2 2 3 5" xfId="7954" xr:uid="{00000000-0005-0000-0000-0000861F0000}"/>
    <cellStyle name="Normal 2 3 6 2 2 2 3 5 2" xfId="38280" xr:uid="{00000000-0005-0000-0000-0000871F0000}"/>
    <cellStyle name="Normal 2 3 6 2 2 2 3 5 3" xfId="23056" xr:uid="{00000000-0005-0000-0000-0000881F0000}"/>
    <cellStyle name="Normal 2 3 6 2 2 2 3 6" xfId="33268" xr:uid="{00000000-0005-0000-0000-0000891F0000}"/>
    <cellStyle name="Normal 2 3 6 2 2 2 3 7" xfId="18043" xr:uid="{00000000-0005-0000-0000-00008A1F0000}"/>
    <cellStyle name="Normal 2 3 6 2 2 2 4" xfId="3736" xr:uid="{00000000-0005-0000-0000-00008B1F0000}"/>
    <cellStyle name="Normal 2 3 6 2 2 2 4 2" xfId="13810" xr:uid="{00000000-0005-0000-0000-00008C1F0000}"/>
    <cellStyle name="Normal 2 3 6 2 2 2 4 2 2" xfId="44132" xr:uid="{00000000-0005-0000-0000-00008D1F0000}"/>
    <cellStyle name="Normal 2 3 6 2 2 2 4 2 3" xfId="28908" xr:uid="{00000000-0005-0000-0000-00008E1F0000}"/>
    <cellStyle name="Normal 2 3 6 2 2 2 4 3" xfId="8790" xr:uid="{00000000-0005-0000-0000-00008F1F0000}"/>
    <cellStyle name="Normal 2 3 6 2 2 2 4 3 2" xfId="39115" xr:uid="{00000000-0005-0000-0000-0000901F0000}"/>
    <cellStyle name="Normal 2 3 6 2 2 2 4 3 3" xfId="23891" xr:uid="{00000000-0005-0000-0000-0000911F0000}"/>
    <cellStyle name="Normal 2 3 6 2 2 2 4 4" xfId="34102" xr:uid="{00000000-0005-0000-0000-0000921F0000}"/>
    <cellStyle name="Normal 2 3 6 2 2 2 4 5" xfId="18878" xr:uid="{00000000-0005-0000-0000-0000931F0000}"/>
    <cellStyle name="Normal 2 3 6 2 2 2 5" xfId="5429" xr:uid="{00000000-0005-0000-0000-0000941F0000}"/>
    <cellStyle name="Normal 2 3 6 2 2 2 5 2" xfId="15481" xr:uid="{00000000-0005-0000-0000-0000951F0000}"/>
    <cellStyle name="Normal 2 3 6 2 2 2 5 2 2" xfId="45803" xr:uid="{00000000-0005-0000-0000-0000961F0000}"/>
    <cellStyle name="Normal 2 3 6 2 2 2 5 2 3" xfId="30579" xr:uid="{00000000-0005-0000-0000-0000971F0000}"/>
    <cellStyle name="Normal 2 3 6 2 2 2 5 3" xfId="10461" xr:uid="{00000000-0005-0000-0000-0000981F0000}"/>
    <cellStyle name="Normal 2 3 6 2 2 2 5 3 2" xfId="40786" xr:uid="{00000000-0005-0000-0000-0000991F0000}"/>
    <cellStyle name="Normal 2 3 6 2 2 2 5 3 3" xfId="25562" xr:uid="{00000000-0005-0000-0000-00009A1F0000}"/>
    <cellStyle name="Normal 2 3 6 2 2 2 5 4" xfId="35773" xr:uid="{00000000-0005-0000-0000-00009B1F0000}"/>
    <cellStyle name="Normal 2 3 6 2 2 2 5 5" xfId="20549" xr:uid="{00000000-0005-0000-0000-00009C1F0000}"/>
    <cellStyle name="Normal 2 3 6 2 2 2 6" xfId="12139" xr:uid="{00000000-0005-0000-0000-00009D1F0000}"/>
    <cellStyle name="Normal 2 3 6 2 2 2 6 2" xfId="42461" xr:uid="{00000000-0005-0000-0000-00009E1F0000}"/>
    <cellStyle name="Normal 2 3 6 2 2 2 6 3" xfId="27237" xr:uid="{00000000-0005-0000-0000-00009F1F0000}"/>
    <cellStyle name="Normal 2 3 6 2 2 2 7" xfId="7118" xr:uid="{00000000-0005-0000-0000-0000A01F0000}"/>
    <cellStyle name="Normal 2 3 6 2 2 2 7 2" xfId="37444" xr:uid="{00000000-0005-0000-0000-0000A11F0000}"/>
    <cellStyle name="Normal 2 3 6 2 2 2 7 3" xfId="22220" xr:uid="{00000000-0005-0000-0000-0000A21F0000}"/>
    <cellStyle name="Normal 2 3 6 2 2 2 8" xfId="32432" xr:uid="{00000000-0005-0000-0000-0000A31F0000}"/>
    <cellStyle name="Normal 2 3 6 2 2 2 9" xfId="17207" xr:uid="{00000000-0005-0000-0000-0000A41F0000}"/>
    <cellStyle name="Normal 2 3 6 2 2 3" xfId="2254" xr:uid="{00000000-0005-0000-0000-0000A51F0000}"/>
    <cellStyle name="Normal 2 3 6 2 2 3 2" xfId="3093" xr:uid="{00000000-0005-0000-0000-0000A61F0000}"/>
    <cellStyle name="Normal 2 3 6 2 2 3 2 2" xfId="4783" xr:uid="{00000000-0005-0000-0000-0000A71F0000}"/>
    <cellStyle name="Normal 2 3 6 2 2 3 2 2 2" xfId="14856" xr:uid="{00000000-0005-0000-0000-0000A81F0000}"/>
    <cellStyle name="Normal 2 3 6 2 2 3 2 2 2 2" xfId="45178" xr:uid="{00000000-0005-0000-0000-0000A91F0000}"/>
    <cellStyle name="Normal 2 3 6 2 2 3 2 2 2 3" xfId="29954" xr:uid="{00000000-0005-0000-0000-0000AA1F0000}"/>
    <cellStyle name="Normal 2 3 6 2 2 3 2 2 3" xfId="9836" xr:uid="{00000000-0005-0000-0000-0000AB1F0000}"/>
    <cellStyle name="Normal 2 3 6 2 2 3 2 2 3 2" xfId="40161" xr:uid="{00000000-0005-0000-0000-0000AC1F0000}"/>
    <cellStyle name="Normal 2 3 6 2 2 3 2 2 3 3" xfId="24937" xr:uid="{00000000-0005-0000-0000-0000AD1F0000}"/>
    <cellStyle name="Normal 2 3 6 2 2 3 2 2 4" xfId="35148" xr:uid="{00000000-0005-0000-0000-0000AE1F0000}"/>
    <cellStyle name="Normal 2 3 6 2 2 3 2 2 5" xfId="19924" xr:uid="{00000000-0005-0000-0000-0000AF1F0000}"/>
    <cellStyle name="Normal 2 3 6 2 2 3 2 3" xfId="6475" xr:uid="{00000000-0005-0000-0000-0000B01F0000}"/>
    <cellStyle name="Normal 2 3 6 2 2 3 2 3 2" xfId="16527" xr:uid="{00000000-0005-0000-0000-0000B11F0000}"/>
    <cellStyle name="Normal 2 3 6 2 2 3 2 3 2 2" xfId="46849" xr:uid="{00000000-0005-0000-0000-0000B21F0000}"/>
    <cellStyle name="Normal 2 3 6 2 2 3 2 3 2 3" xfId="31625" xr:uid="{00000000-0005-0000-0000-0000B31F0000}"/>
    <cellStyle name="Normal 2 3 6 2 2 3 2 3 3" xfId="11507" xr:uid="{00000000-0005-0000-0000-0000B41F0000}"/>
    <cellStyle name="Normal 2 3 6 2 2 3 2 3 3 2" xfId="41832" xr:uid="{00000000-0005-0000-0000-0000B51F0000}"/>
    <cellStyle name="Normal 2 3 6 2 2 3 2 3 3 3" xfId="26608" xr:uid="{00000000-0005-0000-0000-0000B61F0000}"/>
    <cellStyle name="Normal 2 3 6 2 2 3 2 3 4" xfId="36819" xr:uid="{00000000-0005-0000-0000-0000B71F0000}"/>
    <cellStyle name="Normal 2 3 6 2 2 3 2 3 5" xfId="21595" xr:uid="{00000000-0005-0000-0000-0000B81F0000}"/>
    <cellStyle name="Normal 2 3 6 2 2 3 2 4" xfId="13185" xr:uid="{00000000-0005-0000-0000-0000B91F0000}"/>
    <cellStyle name="Normal 2 3 6 2 2 3 2 4 2" xfId="43507" xr:uid="{00000000-0005-0000-0000-0000BA1F0000}"/>
    <cellStyle name="Normal 2 3 6 2 2 3 2 4 3" xfId="28283" xr:uid="{00000000-0005-0000-0000-0000BB1F0000}"/>
    <cellStyle name="Normal 2 3 6 2 2 3 2 5" xfId="8164" xr:uid="{00000000-0005-0000-0000-0000BC1F0000}"/>
    <cellStyle name="Normal 2 3 6 2 2 3 2 5 2" xfId="38490" xr:uid="{00000000-0005-0000-0000-0000BD1F0000}"/>
    <cellStyle name="Normal 2 3 6 2 2 3 2 5 3" xfId="23266" xr:uid="{00000000-0005-0000-0000-0000BE1F0000}"/>
    <cellStyle name="Normal 2 3 6 2 2 3 2 6" xfId="33478" xr:uid="{00000000-0005-0000-0000-0000BF1F0000}"/>
    <cellStyle name="Normal 2 3 6 2 2 3 2 7" xfId="18253" xr:uid="{00000000-0005-0000-0000-0000C01F0000}"/>
    <cellStyle name="Normal 2 3 6 2 2 3 3" xfId="3946" xr:uid="{00000000-0005-0000-0000-0000C11F0000}"/>
    <cellStyle name="Normal 2 3 6 2 2 3 3 2" xfId="14020" xr:uid="{00000000-0005-0000-0000-0000C21F0000}"/>
    <cellStyle name="Normal 2 3 6 2 2 3 3 2 2" xfId="44342" xr:uid="{00000000-0005-0000-0000-0000C31F0000}"/>
    <cellStyle name="Normal 2 3 6 2 2 3 3 2 3" xfId="29118" xr:uid="{00000000-0005-0000-0000-0000C41F0000}"/>
    <cellStyle name="Normal 2 3 6 2 2 3 3 3" xfId="9000" xr:uid="{00000000-0005-0000-0000-0000C51F0000}"/>
    <cellStyle name="Normal 2 3 6 2 2 3 3 3 2" xfId="39325" xr:uid="{00000000-0005-0000-0000-0000C61F0000}"/>
    <cellStyle name="Normal 2 3 6 2 2 3 3 3 3" xfId="24101" xr:uid="{00000000-0005-0000-0000-0000C71F0000}"/>
    <cellStyle name="Normal 2 3 6 2 2 3 3 4" xfId="34312" xr:uid="{00000000-0005-0000-0000-0000C81F0000}"/>
    <cellStyle name="Normal 2 3 6 2 2 3 3 5" xfId="19088" xr:uid="{00000000-0005-0000-0000-0000C91F0000}"/>
    <cellStyle name="Normal 2 3 6 2 2 3 4" xfId="5639" xr:uid="{00000000-0005-0000-0000-0000CA1F0000}"/>
    <cellStyle name="Normal 2 3 6 2 2 3 4 2" xfId="15691" xr:uid="{00000000-0005-0000-0000-0000CB1F0000}"/>
    <cellStyle name="Normal 2 3 6 2 2 3 4 2 2" xfId="46013" xr:uid="{00000000-0005-0000-0000-0000CC1F0000}"/>
    <cellStyle name="Normal 2 3 6 2 2 3 4 2 3" xfId="30789" xr:uid="{00000000-0005-0000-0000-0000CD1F0000}"/>
    <cellStyle name="Normal 2 3 6 2 2 3 4 3" xfId="10671" xr:uid="{00000000-0005-0000-0000-0000CE1F0000}"/>
    <cellStyle name="Normal 2 3 6 2 2 3 4 3 2" xfId="40996" xr:uid="{00000000-0005-0000-0000-0000CF1F0000}"/>
    <cellStyle name="Normal 2 3 6 2 2 3 4 3 3" xfId="25772" xr:uid="{00000000-0005-0000-0000-0000D01F0000}"/>
    <cellStyle name="Normal 2 3 6 2 2 3 4 4" xfId="35983" xr:uid="{00000000-0005-0000-0000-0000D11F0000}"/>
    <cellStyle name="Normal 2 3 6 2 2 3 4 5" xfId="20759" xr:uid="{00000000-0005-0000-0000-0000D21F0000}"/>
    <cellStyle name="Normal 2 3 6 2 2 3 5" xfId="12349" xr:uid="{00000000-0005-0000-0000-0000D31F0000}"/>
    <cellStyle name="Normal 2 3 6 2 2 3 5 2" xfId="42671" xr:uid="{00000000-0005-0000-0000-0000D41F0000}"/>
    <cellStyle name="Normal 2 3 6 2 2 3 5 3" xfId="27447" xr:uid="{00000000-0005-0000-0000-0000D51F0000}"/>
    <cellStyle name="Normal 2 3 6 2 2 3 6" xfId="7328" xr:uid="{00000000-0005-0000-0000-0000D61F0000}"/>
    <cellStyle name="Normal 2 3 6 2 2 3 6 2" xfId="37654" xr:uid="{00000000-0005-0000-0000-0000D71F0000}"/>
    <cellStyle name="Normal 2 3 6 2 2 3 6 3" xfId="22430" xr:uid="{00000000-0005-0000-0000-0000D81F0000}"/>
    <cellStyle name="Normal 2 3 6 2 2 3 7" xfId="32642" xr:uid="{00000000-0005-0000-0000-0000D91F0000}"/>
    <cellStyle name="Normal 2 3 6 2 2 3 8" xfId="17417" xr:uid="{00000000-0005-0000-0000-0000DA1F0000}"/>
    <cellStyle name="Normal 2 3 6 2 2 4" xfId="2675" xr:uid="{00000000-0005-0000-0000-0000DB1F0000}"/>
    <cellStyle name="Normal 2 3 6 2 2 4 2" xfId="4365" xr:uid="{00000000-0005-0000-0000-0000DC1F0000}"/>
    <cellStyle name="Normal 2 3 6 2 2 4 2 2" xfId="14438" xr:uid="{00000000-0005-0000-0000-0000DD1F0000}"/>
    <cellStyle name="Normal 2 3 6 2 2 4 2 2 2" xfId="44760" xr:uid="{00000000-0005-0000-0000-0000DE1F0000}"/>
    <cellStyle name="Normal 2 3 6 2 2 4 2 2 3" xfId="29536" xr:uid="{00000000-0005-0000-0000-0000DF1F0000}"/>
    <cellStyle name="Normal 2 3 6 2 2 4 2 3" xfId="9418" xr:uid="{00000000-0005-0000-0000-0000E01F0000}"/>
    <cellStyle name="Normal 2 3 6 2 2 4 2 3 2" xfId="39743" xr:uid="{00000000-0005-0000-0000-0000E11F0000}"/>
    <cellStyle name="Normal 2 3 6 2 2 4 2 3 3" xfId="24519" xr:uid="{00000000-0005-0000-0000-0000E21F0000}"/>
    <cellStyle name="Normal 2 3 6 2 2 4 2 4" xfId="34730" xr:uid="{00000000-0005-0000-0000-0000E31F0000}"/>
    <cellStyle name="Normal 2 3 6 2 2 4 2 5" xfId="19506" xr:uid="{00000000-0005-0000-0000-0000E41F0000}"/>
    <cellStyle name="Normal 2 3 6 2 2 4 3" xfId="6057" xr:uid="{00000000-0005-0000-0000-0000E51F0000}"/>
    <cellStyle name="Normal 2 3 6 2 2 4 3 2" xfId="16109" xr:uid="{00000000-0005-0000-0000-0000E61F0000}"/>
    <cellStyle name="Normal 2 3 6 2 2 4 3 2 2" xfId="46431" xr:uid="{00000000-0005-0000-0000-0000E71F0000}"/>
    <cellStyle name="Normal 2 3 6 2 2 4 3 2 3" xfId="31207" xr:uid="{00000000-0005-0000-0000-0000E81F0000}"/>
    <cellStyle name="Normal 2 3 6 2 2 4 3 3" xfId="11089" xr:uid="{00000000-0005-0000-0000-0000E91F0000}"/>
    <cellStyle name="Normal 2 3 6 2 2 4 3 3 2" xfId="41414" xr:uid="{00000000-0005-0000-0000-0000EA1F0000}"/>
    <cellStyle name="Normal 2 3 6 2 2 4 3 3 3" xfId="26190" xr:uid="{00000000-0005-0000-0000-0000EB1F0000}"/>
    <cellStyle name="Normal 2 3 6 2 2 4 3 4" xfId="36401" xr:uid="{00000000-0005-0000-0000-0000EC1F0000}"/>
    <cellStyle name="Normal 2 3 6 2 2 4 3 5" xfId="21177" xr:uid="{00000000-0005-0000-0000-0000ED1F0000}"/>
    <cellStyle name="Normal 2 3 6 2 2 4 4" xfId="12767" xr:uid="{00000000-0005-0000-0000-0000EE1F0000}"/>
    <cellStyle name="Normal 2 3 6 2 2 4 4 2" xfId="43089" xr:uid="{00000000-0005-0000-0000-0000EF1F0000}"/>
    <cellStyle name="Normal 2 3 6 2 2 4 4 3" xfId="27865" xr:uid="{00000000-0005-0000-0000-0000F01F0000}"/>
    <cellStyle name="Normal 2 3 6 2 2 4 5" xfId="7746" xr:uid="{00000000-0005-0000-0000-0000F11F0000}"/>
    <cellStyle name="Normal 2 3 6 2 2 4 5 2" xfId="38072" xr:uid="{00000000-0005-0000-0000-0000F21F0000}"/>
    <cellStyle name="Normal 2 3 6 2 2 4 5 3" xfId="22848" xr:uid="{00000000-0005-0000-0000-0000F31F0000}"/>
    <cellStyle name="Normal 2 3 6 2 2 4 6" xfId="33060" xr:uid="{00000000-0005-0000-0000-0000F41F0000}"/>
    <cellStyle name="Normal 2 3 6 2 2 4 7" xfId="17835" xr:uid="{00000000-0005-0000-0000-0000F51F0000}"/>
    <cellStyle name="Normal 2 3 6 2 2 5" xfId="3528" xr:uid="{00000000-0005-0000-0000-0000F61F0000}"/>
    <cellStyle name="Normal 2 3 6 2 2 5 2" xfId="13602" xr:uid="{00000000-0005-0000-0000-0000F71F0000}"/>
    <cellStyle name="Normal 2 3 6 2 2 5 2 2" xfId="43924" xr:uid="{00000000-0005-0000-0000-0000F81F0000}"/>
    <cellStyle name="Normal 2 3 6 2 2 5 2 3" xfId="28700" xr:uid="{00000000-0005-0000-0000-0000F91F0000}"/>
    <cellStyle name="Normal 2 3 6 2 2 5 3" xfId="8582" xr:uid="{00000000-0005-0000-0000-0000FA1F0000}"/>
    <cellStyle name="Normal 2 3 6 2 2 5 3 2" xfId="38907" xr:uid="{00000000-0005-0000-0000-0000FB1F0000}"/>
    <cellStyle name="Normal 2 3 6 2 2 5 3 3" xfId="23683" xr:uid="{00000000-0005-0000-0000-0000FC1F0000}"/>
    <cellStyle name="Normal 2 3 6 2 2 5 4" xfId="33894" xr:uid="{00000000-0005-0000-0000-0000FD1F0000}"/>
    <cellStyle name="Normal 2 3 6 2 2 5 5" xfId="18670" xr:uid="{00000000-0005-0000-0000-0000FE1F0000}"/>
    <cellStyle name="Normal 2 3 6 2 2 6" xfId="5221" xr:uid="{00000000-0005-0000-0000-0000FF1F0000}"/>
    <cellStyle name="Normal 2 3 6 2 2 6 2" xfId="15273" xr:uid="{00000000-0005-0000-0000-000000200000}"/>
    <cellStyle name="Normal 2 3 6 2 2 6 2 2" xfId="45595" xr:uid="{00000000-0005-0000-0000-000001200000}"/>
    <cellStyle name="Normal 2 3 6 2 2 6 2 3" xfId="30371" xr:uid="{00000000-0005-0000-0000-000002200000}"/>
    <cellStyle name="Normal 2 3 6 2 2 6 3" xfId="10253" xr:uid="{00000000-0005-0000-0000-000003200000}"/>
    <cellStyle name="Normal 2 3 6 2 2 6 3 2" xfId="40578" xr:uid="{00000000-0005-0000-0000-000004200000}"/>
    <cellStyle name="Normal 2 3 6 2 2 6 3 3" xfId="25354" xr:uid="{00000000-0005-0000-0000-000005200000}"/>
    <cellStyle name="Normal 2 3 6 2 2 6 4" xfId="35565" xr:uid="{00000000-0005-0000-0000-000006200000}"/>
    <cellStyle name="Normal 2 3 6 2 2 6 5" xfId="20341" xr:uid="{00000000-0005-0000-0000-000007200000}"/>
    <cellStyle name="Normal 2 3 6 2 2 7" xfId="11931" xr:uid="{00000000-0005-0000-0000-000008200000}"/>
    <cellStyle name="Normal 2 3 6 2 2 7 2" xfId="42253" xr:uid="{00000000-0005-0000-0000-000009200000}"/>
    <cellStyle name="Normal 2 3 6 2 2 7 3" xfId="27029" xr:uid="{00000000-0005-0000-0000-00000A200000}"/>
    <cellStyle name="Normal 2 3 6 2 2 8" xfId="6910" xr:uid="{00000000-0005-0000-0000-00000B200000}"/>
    <cellStyle name="Normal 2 3 6 2 2 8 2" xfId="37236" xr:uid="{00000000-0005-0000-0000-00000C200000}"/>
    <cellStyle name="Normal 2 3 6 2 2 8 3" xfId="22012" xr:uid="{00000000-0005-0000-0000-00000D200000}"/>
    <cellStyle name="Normal 2 3 6 2 2 9" xfId="32224" xr:uid="{00000000-0005-0000-0000-00000E200000}"/>
    <cellStyle name="Normal 2 3 6 2 3" xfId="1937" xr:uid="{00000000-0005-0000-0000-00000F200000}"/>
    <cellStyle name="Normal 2 3 6 2 3 2" xfId="2358" xr:uid="{00000000-0005-0000-0000-000010200000}"/>
    <cellStyle name="Normal 2 3 6 2 3 2 2" xfId="3197" xr:uid="{00000000-0005-0000-0000-000011200000}"/>
    <cellStyle name="Normal 2 3 6 2 3 2 2 2" xfId="4887" xr:uid="{00000000-0005-0000-0000-000012200000}"/>
    <cellStyle name="Normal 2 3 6 2 3 2 2 2 2" xfId="14960" xr:uid="{00000000-0005-0000-0000-000013200000}"/>
    <cellStyle name="Normal 2 3 6 2 3 2 2 2 2 2" xfId="45282" xr:uid="{00000000-0005-0000-0000-000014200000}"/>
    <cellStyle name="Normal 2 3 6 2 3 2 2 2 2 3" xfId="30058" xr:uid="{00000000-0005-0000-0000-000015200000}"/>
    <cellStyle name="Normal 2 3 6 2 3 2 2 2 3" xfId="9940" xr:uid="{00000000-0005-0000-0000-000016200000}"/>
    <cellStyle name="Normal 2 3 6 2 3 2 2 2 3 2" xfId="40265" xr:uid="{00000000-0005-0000-0000-000017200000}"/>
    <cellStyle name="Normal 2 3 6 2 3 2 2 2 3 3" xfId="25041" xr:uid="{00000000-0005-0000-0000-000018200000}"/>
    <cellStyle name="Normal 2 3 6 2 3 2 2 2 4" xfId="35252" xr:uid="{00000000-0005-0000-0000-000019200000}"/>
    <cellStyle name="Normal 2 3 6 2 3 2 2 2 5" xfId="20028" xr:uid="{00000000-0005-0000-0000-00001A200000}"/>
    <cellStyle name="Normal 2 3 6 2 3 2 2 3" xfId="6579" xr:uid="{00000000-0005-0000-0000-00001B200000}"/>
    <cellStyle name="Normal 2 3 6 2 3 2 2 3 2" xfId="16631" xr:uid="{00000000-0005-0000-0000-00001C200000}"/>
    <cellStyle name="Normal 2 3 6 2 3 2 2 3 2 2" xfId="46953" xr:uid="{00000000-0005-0000-0000-00001D200000}"/>
    <cellStyle name="Normal 2 3 6 2 3 2 2 3 2 3" xfId="31729" xr:uid="{00000000-0005-0000-0000-00001E200000}"/>
    <cellStyle name="Normal 2 3 6 2 3 2 2 3 3" xfId="11611" xr:uid="{00000000-0005-0000-0000-00001F200000}"/>
    <cellStyle name="Normal 2 3 6 2 3 2 2 3 3 2" xfId="41936" xr:uid="{00000000-0005-0000-0000-000020200000}"/>
    <cellStyle name="Normal 2 3 6 2 3 2 2 3 3 3" xfId="26712" xr:uid="{00000000-0005-0000-0000-000021200000}"/>
    <cellStyle name="Normal 2 3 6 2 3 2 2 3 4" xfId="36923" xr:uid="{00000000-0005-0000-0000-000022200000}"/>
    <cellStyle name="Normal 2 3 6 2 3 2 2 3 5" xfId="21699" xr:uid="{00000000-0005-0000-0000-000023200000}"/>
    <cellStyle name="Normal 2 3 6 2 3 2 2 4" xfId="13289" xr:uid="{00000000-0005-0000-0000-000024200000}"/>
    <cellStyle name="Normal 2 3 6 2 3 2 2 4 2" xfId="43611" xr:uid="{00000000-0005-0000-0000-000025200000}"/>
    <cellStyle name="Normal 2 3 6 2 3 2 2 4 3" xfId="28387" xr:uid="{00000000-0005-0000-0000-000026200000}"/>
    <cellStyle name="Normal 2 3 6 2 3 2 2 5" xfId="8268" xr:uid="{00000000-0005-0000-0000-000027200000}"/>
    <cellStyle name="Normal 2 3 6 2 3 2 2 5 2" xfId="38594" xr:uid="{00000000-0005-0000-0000-000028200000}"/>
    <cellStyle name="Normal 2 3 6 2 3 2 2 5 3" xfId="23370" xr:uid="{00000000-0005-0000-0000-000029200000}"/>
    <cellStyle name="Normal 2 3 6 2 3 2 2 6" xfId="33582" xr:uid="{00000000-0005-0000-0000-00002A200000}"/>
    <cellStyle name="Normal 2 3 6 2 3 2 2 7" xfId="18357" xr:uid="{00000000-0005-0000-0000-00002B200000}"/>
    <cellStyle name="Normal 2 3 6 2 3 2 3" xfId="4050" xr:uid="{00000000-0005-0000-0000-00002C200000}"/>
    <cellStyle name="Normal 2 3 6 2 3 2 3 2" xfId="14124" xr:uid="{00000000-0005-0000-0000-00002D200000}"/>
    <cellStyle name="Normal 2 3 6 2 3 2 3 2 2" xfId="44446" xr:uid="{00000000-0005-0000-0000-00002E200000}"/>
    <cellStyle name="Normal 2 3 6 2 3 2 3 2 3" xfId="29222" xr:uid="{00000000-0005-0000-0000-00002F200000}"/>
    <cellStyle name="Normal 2 3 6 2 3 2 3 3" xfId="9104" xr:uid="{00000000-0005-0000-0000-000030200000}"/>
    <cellStyle name="Normal 2 3 6 2 3 2 3 3 2" xfId="39429" xr:uid="{00000000-0005-0000-0000-000031200000}"/>
    <cellStyle name="Normal 2 3 6 2 3 2 3 3 3" xfId="24205" xr:uid="{00000000-0005-0000-0000-000032200000}"/>
    <cellStyle name="Normal 2 3 6 2 3 2 3 4" xfId="34416" xr:uid="{00000000-0005-0000-0000-000033200000}"/>
    <cellStyle name="Normal 2 3 6 2 3 2 3 5" xfId="19192" xr:uid="{00000000-0005-0000-0000-000034200000}"/>
    <cellStyle name="Normal 2 3 6 2 3 2 4" xfId="5743" xr:uid="{00000000-0005-0000-0000-000035200000}"/>
    <cellStyle name="Normal 2 3 6 2 3 2 4 2" xfId="15795" xr:uid="{00000000-0005-0000-0000-000036200000}"/>
    <cellStyle name="Normal 2 3 6 2 3 2 4 2 2" xfId="46117" xr:uid="{00000000-0005-0000-0000-000037200000}"/>
    <cellStyle name="Normal 2 3 6 2 3 2 4 2 3" xfId="30893" xr:uid="{00000000-0005-0000-0000-000038200000}"/>
    <cellStyle name="Normal 2 3 6 2 3 2 4 3" xfId="10775" xr:uid="{00000000-0005-0000-0000-000039200000}"/>
    <cellStyle name="Normal 2 3 6 2 3 2 4 3 2" xfId="41100" xr:uid="{00000000-0005-0000-0000-00003A200000}"/>
    <cellStyle name="Normal 2 3 6 2 3 2 4 3 3" xfId="25876" xr:uid="{00000000-0005-0000-0000-00003B200000}"/>
    <cellStyle name="Normal 2 3 6 2 3 2 4 4" xfId="36087" xr:uid="{00000000-0005-0000-0000-00003C200000}"/>
    <cellStyle name="Normal 2 3 6 2 3 2 4 5" xfId="20863" xr:uid="{00000000-0005-0000-0000-00003D200000}"/>
    <cellStyle name="Normal 2 3 6 2 3 2 5" xfId="12453" xr:uid="{00000000-0005-0000-0000-00003E200000}"/>
    <cellStyle name="Normal 2 3 6 2 3 2 5 2" xfId="42775" xr:uid="{00000000-0005-0000-0000-00003F200000}"/>
    <cellStyle name="Normal 2 3 6 2 3 2 5 3" xfId="27551" xr:uid="{00000000-0005-0000-0000-000040200000}"/>
    <cellStyle name="Normal 2 3 6 2 3 2 6" xfId="7432" xr:uid="{00000000-0005-0000-0000-000041200000}"/>
    <cellStyle name="Normal 2 3 6 2 3 2 6 2" xfId="37758" xr:uid="{00000000-0005-0000-0000-000042200000}"/>
    <cellStyle name="Normal 2 3 6 2 3 2 6 3" xfId="22534" xr:uid="{00000000-0005-0000-0000-000043200000}"/>
    <cellStyle name="Normal 2 3 6 2 3 2 7" xfId="32746" xr:uid="{00000000-0005-0000-0000-000044200000}"/>
    <cellStyle name="Normal 2 3 6 2 3 2 8" xfId="17521" xr:uid="{00000000-0005-0000-0000-000045200000}"/>
    <cellStyle name="Normal 2 3 6 2 3 3" xfId="2779" xr:uid="{00000000-0005-0000-0000-000046200000}"/>
    <cellStyle name="Normal 2 3 6 2 3 3 2" xfId="4469" xr:uid="{00000000-0005-0000-0000-000047200000}"/>
    <cellStyle name="Normal 2 3 6 2 3 3 2 2" xfId="14542" xr:uid="{00000000-0005-0000-0000-000048200000}"/>
    <cellStyle name="Normal 2 3 6 2 3 3 2 2 2" xfId="44864" xr:uid="{00000000-0005-0000-0000-000049200000}"/>
    <cellStyle name="Normal 2 3 6 2 3 3 2 2 3" xfId="29640" xr:uid="{00000000-0005-0000-0000-00004A200000}"/>
    <cellStyle name="Normal 2 3 6 2 3 3 2 3" xfId="9522" xr:uid="{00000000-0005-0000-0000-00004B200000}"/>
    <cellStyle name="Normal 2 3 6 2 3 3 2 3 2" xfId="39847" xr:uid="{00000000-0005-0000-0000-00004C200000}"/>
    <cellStyle name="Normal 2 3 6 2 3 3 2 3 3" xfId="24623" xr:uid="{00000000-0005-0000-0000-00004D200000}"/>
    <cellStyle name="Normal 2 3 6 2 3 3 2 4" xfId="34834" xr:uid="{00000000-0005-0000-0000-00004E200000}"/>
    <cellStyle name="Normal 2 3 6 2 3 3 2 5" xfId="19610" xr:uid="{00000000-0005-0000-0000-00004F200000}"/>
    <cellStyle name="Normal 2 3 6 2 3 3 3" xfId="6161" xr:uid="{00000000-0005-0000-0000-000050200000}"/>
    <cellStyle name="Normal 2 3 6 2 3 3 3 2" xfId="16213" xr:uid="{00000000-0005-0000-0000-000051200000}"/>
    <cellStyle name="Normal 2 3 6 2 3 3 3 2 2" xfId="46535" xr:uid="{00000000-0005-0000-0000-000052200000}"/>
    <cellStyle name="Normal 2 3 6 2 3 3 3 2 3" xfId="31311" xr:uid="{00000000-0005-0000-0000-000053200000}"/>
    <cellStyle name="Normal 2 3 6 2 3 3 3 3" xfId="11193" xr:uid="{00000000-0005-0000-0000-000054200000}"/>
    <cellStyle name="Normal 2 3 6 2 3 3 3 3 2" xfId="41518" xr:uid="{00000000-0005-0000-0000-000055200000}"/>
    <cellStyle name="Normal 2 3 6 2 3 3 3 3 3" xfId="26294" xr:uid="{00000000-0005-0000-0000-000056200000}"/>
    <cellStyle name="Normal 2 3 6 2 3 3 3 4" xfId="36505" xr:uid="{00000000-0005-0000-0000-000057200000}"/>
    <cellStyle name="Normal 2 3 6 2 3 3 3 5" xfId="21281" xr:uid="{00000000-0005-0000-0000-000058200000}"/>
    <cellStyle name="Normal 2 3 6 2 3 3 4" xfId="12871" xr:uid="{00000000-0005-0000-0000-000059200000}"/>
    <cellStyle name="Normal 2 3 6 2 3 3 4 2" xfId="43193" xr:uid="{00000000-0005-0000-0000-00005A200000}"/>
    <cellStyle name="Normal 2 3 6 2 3 3 4 3" xfId="27969" xr:uid="{00000000-0005-0000-0000-00005B200000}"/>
    <cellStyle name="Normal 2 3 6 2 3 3 5" xfId="7850" xr:uid="{00000000-0005-0000-0000-00005C200000}"/>
    <cellStyle name="Normal 2 3 6 2 3 3 5 2" xfId="38176" xr:uid="{00000000-0005-0000-0000-00005D200000}"/>
    <cellStyle name="Normal 2 3 6 2 3 3 5 3" xfId="22952" xr:uid="{00000000-0005-0000-0000-00005E200000}"/>
    <cellStyle name="Normal 2 3 6 2 3 3 6" xfId="33164" xr:uid="{00000000-0005-0000-0000-00005F200000}"/>
    <cellStyle name="Normal 2 3 6 2 3 3 7" xfId="17939" xr:uid="{00000000-0005-0000-0000-000060200000}"/>
    <cellStyle name="Normal 2 3 6 2 3 4" xfId="3632" xr:uid="{00000000-0005-0000-0000-000061200000}"/>
    <cellStyle name="Normal 2 3 6 2 3 4 2" xfId="13706" xr:uid="{00000000-0005-0000-0000-000062200000}"/>
    <cellStyle name="Normal 2 3 6 2 3 4 2 2" xfId="44028" xr:uid="{00000000-0005-0000-0000-000063200000}"/>
    <cellStyle name="Normal 2 3 6 2 3 4 2 3" xfId="28804" xr:uid="{00000000-0005-0000-0000-000064200000}"/>
    <cellStyle name="Normal 2 3 6 2 3 4 3" xfId="8686" xr:uid="{00000000-0005-0000-0000-000065200000}"/>
    <cellStyle name="Normal 2 3 6 2 3 4 3 2" xfId="39011" xr:uid="{00000000-0005-0000-0000-000066200000}"/>
    <cellStyle name="Normal 2 3 6 2 3 4 3 3" xfId="23787" xr:uid="{00000000-0005-0000-0000-000067200000}"/>
    <cellStyle name="Normal 2 3 6 2 3 4 4" xfId="33998" xr:uid="{00000000-0005-0000-0000-000068200000}"/>
    <cellStyle name="Normal 2 3 6 2 3 4 5" xfId="18774" xr:uid="{00000000-0005-0000-0000-000069200000}"/>
    <cellStyle name="Normal 2 3 6 2 3 5" xfId="5325" xr:uid="{00000000-0005-0000-0000-00006A200000}"/>
    <cellStyle name="Normal 2 3 6 2 3 5 2" xfId="15377" xr:uid="{00000000-0005-0000-0000-00006B200000}"/>
    <cellStyle name="Normal 2 3 6 2 3 5 2 2" xfId="45699" xr:uid="{00000000-0005-0000-0000-00006C200000}"/>
    <cellStyle name="Normal 2 3 6 2 3 5 2 3" xfId="30475" xr:uid="{00000000-0005-0000-0000-00006D200000}"/>
    <cellStyle name="Normal 2 3 6 2 3 5 3" xfId="10357" xr:uid="{00000000-0005-0000-0000-00006E200000}"/>
    <cellStyle name="Normal 2 3 6 2 3 5 3 2" xfId="40682" xr:uid="{00000000-0005-0000-0000-00006F200000}"/>
    <cellStyle name="Normal 2 3 6 2 3 5 3 3" xfId="25458" xr:uid="{00000000-0005-0000-0000-000070200000}"/>
    <cellStyle name="Normal 2 3 6 2 3 5 4" xfId="35669" xr:uid="{00000000-0005-0000-0000-000071200000}"/>
    <cellStyle name="Normal 2 3 6 2 3 5 5" xfId="20445" xr:uid="{00000000-0005-0000-0000-000072200000}"/>
    <cellStyle name="Normal 2 3 6 2 3 6" xfId="12035" xr:uid="{00000000-0005-0000-0000-000073200000}"/>
    <cellStyle name="Normal 2 3 6 2 3 6 2" xfId="42357" xr:uid="{00000000-0005-0000-0000-000074200000}"/>
    <cellStyle name="Normal 2 3 6 2 3 6 3" xfId="27133" xr:uid="{00000000-0005-0000-0000-000075200000}"/>
    <cellStyle name="Normal 2 3 6 2 3 7" xfId="7014" xr:uid="{00000000-0005-0000-0000-000076200000}"/>
    <cellStyle name="Normal 2 3 6 2 3 7 2" xfId="37340" xr:uid="{00000000-0005-0000-0000-000077200000}"/>
    <cellStyle name="Normal 2 3 6 2 3 7 3" xfId="22116" xr:uid="{00000000-0005-0000-0000-000078200000}"/>
    <cellStyle name="Normal 2 3 6 2 3 8" xfId="32328" xr:uid="{00000000-0005-0000-0000-000079200000}"/>
    <cellStyle name="Normal 2 3 6 2 3 9" xfId="17103" xr:uid="{00000000-0005-0000-0000-00007A200000}"/>
    <cellStyle name="Normal 2 3 6 2 4" xfId="2150" xr:uid="{00000000-0005-0000-0000-00007B200000}"/>
    <cellStyle name="Normal 2 3 6 2 4 2" xfId="2989" xr:uid="{00000000-0005-0000-0000-00007C200000}"/>
    <cellStyle name="Normal 2 3 6 2 4 2 2" xfId="4679" xr:uid="{00000000-0005-0000-0000-00007D200000}"/>
    <cellStyle name="Normal 2 3 6 2 4 2 2 2" xfId="14752" xr:uid="{00000000-0005-0000-0000-00007E200000}"/>
    <cellStyle name="Normal 2 3 6 2 4 2 2 2 2" xfId="45074" xr:uid="{00000000-0005-0000-0000-00007F200000}"/>
    <cellStyle name="Normal 2 3 6 2 4 2 2 2 3" xfId="29850" xr:uid="{00000000-0005-0000-0000-000080200000}"/>
    <cellStyle name="Normal 2 3 6 2 4 2 2 3" xfId="9732" xr:uid="{00000000-0005-0000-0000-000081200000}"/>
    <cellStyle name="Normal 2 3 6 2 4 2 2 3 2" xfId="40057" xr:uid="{00000000-0005-0000-0000-000082200000}"/>
    <cellStyle name="Normal 2 3 6 2 4 2 2 3 3" xfId="24833" xr:uid="{00000000-0005-0000-0000-000083200000}"/>
    <cellStyle name="Normal 2 3 6 2 4 2 2 4" xfId="35044" xr:uid="{00000000-0005-0000-0000-000084200000}"/>
    <cellStyle name="Normal 2 3 6 2 4 2 2 5" xfId="19820" xr:uid="{00000000-0005-0000-0000-000085200000}"/>
    <cellStyle name="Normal 2 3 6 2 4 2 3" xfId="6371" xr:uid="{00000000-0005-0000-0000-000086200000}"/>
    <cellStyle name="Normal 2 3 6 2 4 2 3 2" xfId="16423" xr:uid="{00000000-0005-0000-0000-000087200000}"/>
    <cellStyle name="Normal 2 3 6 2 4 2 3 2 2" xfId="46745" xr:uid="{00000000-0005-0000-0000-000088200000}"/>
    <cellStyle name="Normal 2 3 6 2 4 2 3 2 3" xfId="31521" xr:uid="{00000000-0005-0000-0000-000089200000}"/>
    <cellStyle name="Normal 2 3 6 2 4 2 3 3" xfId="11403" xr:uid="{00000000-0005-0000-0000-00008A200000}"/>
    <cellStyle name="Normal 2 3 6 2 4 2 3 3 2" xfId="41728" xr:uid="{00000000-0005-0000-0000-00008B200000}"/>
    <cellStyle name="Normal 2 3 6 2 4 2 3 3 3" xfId="26504" xr:uid="{00000000-0005-0000-0000-00008C200000}"/>
    <cellStyle name="Normal 2 3 6 2 4 2 3 4" xfId="36715" xr:uid="{00000000-0005-0000-0000-00008D200000}"/>
    <cellStyle name="Normal 2 3 6 2 4 2 3 5" xfId="21491" xr:uid="{00000000-0005-0000-0000-00008E200000}"/>
    <cellStyle name="Normal 2 3 6 2 4 2 4" xfId="13081" xr:uid="{00000000-0005-0000-0000-00008F200000}"/>
    <cellStyle name="Normal 2 3 6 2 4 2 4 2" xfId="43403" xr:uid="{00000000-0005-0000-0000-000090200000}"/>
    <cellStyle name="Normal 2 3 6 2 4 2 4 3" xfId="28179" xr:uid="{00000000-0005-0000-0000-000091200000}"/>
    <cellStyle name="Normal 2 3 6 2 4 2 5" xfId="8060" xr:uid="{00000000-0005-0000-0000-000092200000}"/>
    <cellStyle name="Normal 2 3 6 2 4 2 5 2" xfId="38386" xr:uid="{00000000-0005-0000-0000-000093200000}"/>
    <cellStyle name="Normal 2 3 6 2 4 2 5 3" xfId="23162" xr:uid="{00000000-0005-0000-0000-000094200000}"/>
    <cellStyle name="Normal 2 3 6 2 4 2 6" xfId="33374" xr:uid="{00000000-0005-0000-0000-000095200000}"/>
    <cellStyle name="Normal 2 3 6 2 4 2 7" xfId="18149" xr:uid="{00000000-0005-0000-0000-000096200000}"/>
    <cellStyle name="Normal 2 3 6 2 4 3" xfId="3842" xr:uid="{00000000-0005-0000-0000-000097200000}"/>
    <cellStyle name="Normal 2 3 6 2 4 3 2" xfId="13916" xr:uid="{00000000-0005-0000-0000-000098200000}"/>
    <cellStyle name="Normal 2 3 6 2 4 3 2 2" xfId="44238" xr:uid="{00000000-0005-0000-0000-000099200000}"/>
    <cellStyle name="Normal 2 3 6 2 4 3 2 3" xfId="29014" xr:uid="{00000000-0005-0000-0000-00009A200000}"/>
    <cellStyle name="Normal 2 3 6 2 4 3 3" xfId="8896" xr:uid="{00000000-0005-0000-0000-00009B200000}"/>
    <cellStyle name="Normal 2 3 6 2 4 3 3 2" xfId="39221" xr:uid="{00000000-0005-0000-0000-00009C200000}"/>
    <cellStyle name="Normal 2 3 6 2 4 3 3 3" xfId="23997" xr:uid="{00000000-0005-0000-0000-00009D200000}"/>
    <cellStyle name="Normal 2 3 6 2 4 3 4" xfId="34208" xr:uid="{00000000-0005-0000-0000-00009E200000}"/>
    <cellStyle name="Normal 2 3 6 2 4 3 5" xfId="18984" xr:uid="{00000000-0005-0000-0000-00009F200000}"/>
    <cellStyle name="Normal 2 3 6 2 4 4" xfId="5535" xr:uid="{00000000-0005-0000-0000-0000A0200000}"/>
    <cellStyle name="Normal 2 3 6 2 4 4 2" xfId="15587" xr:uid="{00000000-0005-0000-0000-0000A1200000}"/>
    <cellStyle name="Normal 2 3 6 2 4 4 2 2" xfId="45909" xr:uid="{00000000-0005-0000-0000-0000A2200000}"/>
    <cellStyle name="Normal 2 3 6 2 4 4 2 3" xfId="30685" xr:uid="{00000000-0005-0000-0000-0000A3200000}"/>
    <cellStyle name="Normal 2 3 6 2 4 4 3" xfId="10567" xr:uid="{00000000-0005-0000-0000-0000A4200000}"/>
    <cellStyle name="Normal 2 3 6 2 4 4 3 2" xfId="40892" xr:uid="{00000000-0005-0000-0000-0000A5200000}"/>
    <cellStyle name="Normal 2 3 6 2 4 4 3 3" xfId="25668" xr:uid="{00000000-0005-0000-0000-0000A6200000}"/>
    <cellStyle name="Normal 2 3 6 2 4 4 4" xfId="35879" xr:uid="{00000000-0005-0000-0000-0000A7200000}"/>
    <cellStyle name="Normal 2 3 6 2 4 4 5" xfId="20655" xr:uid="{00000000-0005-0000-0000-0000A8200000}"/>
    <cellStyle name="Normal 2 3 6 2 4 5" xfId="12245" xr:uid="{00000000-0005-0000-0000-0000A9200000}"/>
    <cellStyle name="Normal 2 3 6 2 4 5 2" xfId="42567" xr:uid="{00000000-0005-0000-0000-0000AA200000}"/>
    <cellStyle name="Normal 2 3 6 2 4 5 3" xfId="27343" xr:uid="{00000000-0005-0000-0000-0000AB200000}"/>
    <cellStyle name="Normal 2 3 6 2 4 6" xfId="7224" xr:uid="{00000000-0005-0000-0000-0000AC200000}"/>
    <cellStyle name="Normal 2 3 6 2 4 6 2" xfId="37550" xr:uid="{00000000-0005-0000-0000-0000AD200000}"/>
    <cellStyle name="Normal 2 3 6 2 4 6 3" xfId="22326" xr:uid="{00000000-0005-0000-0000-0000AE200000}"/>
    <cellStyle name="Normal 2 3 6 2 4 7" xfId="32538" xr:uid="{00000000-0005-0000-0000-0000AF200000}"/>
    <cellStyle name="Normal 2 3 6 2 4 8" xfId="17313" xr:uid="{00000000-0005-0000-0000-0000B0200000}"/>
    <cellStyle name="Normal 2 3 6 2 5" xfId="2571" xr:uid="{00000000-0005-0000-0000-0000B1200000}"/>
    <cellStyle name="Normal 2 3 6 2 5 2" xfId="4261" xr:uid="{00000000-0005-0000-0000-0000B2200000}"/>
    <cellStyle name="Normal 2 3 6 2 5 2 2" xfId="14334" xr:uid="{00000000-0005-0000-0000-0000B3200000}"/>
    <cellStyle name="Normal 2 3 6 2 5 2 2 2" xfId="44656" xr:uid="{00000000-0005-0000-0000-0000B4200000}"/>
    <cellStyle name="Normal 2 3 6 2 5 2 2 3" xfId="29432" xr:uid="{00000000-0005-0000-0000-0000B5200000}"/>
    <cellStyle name="Normal 2 3 6 2 5 2 3" xfId="9314" xr:uid="{00000000-0005-0000-0000-0000B6200000}"/>
    <cellStyle name="Normal 2 3 6 2 5 2 3 2" xfId="39639" xr:uid="{00000000-0005-0000-0000-0000B7200000}"/>
    <cellStyle name="Normal 2 3 6 2 5 2 3 3" xfId="24415" xr:uid="{00000000-0005-0000-0000-0000B8200000}"/>
    <cellStyle name="Normal 2 3 6 2 5 2 4" xfId="34626" xr:uid="{00000000-0005-0000-0000-0000B9200000}"/>
    <cellStyle name="Normal 2 3 6 2 5 2 5" xfId="19402" xr:uid="{00000000-0005-0000-0000-0000BA200000}"/>
    <cellStyle name="Normal 2 3 6 2 5 3" xfId="5953" xr:uid="{00000000-0005-0000-0000-0000BB200000}"/>
    <cellStyle name="Normal 2 3 6 2 5 3 2" xfId="16005" xr:uid="{00000000-0005-0000-0000-0000BC200000}"/>
    <cellStyle name="Normal 2 3 6 2 5 3 2 2" xfId="46327" xr:uid="{00000000-0005-0000-0000-0000BD200000}"/>
    <cellStyle name="Normal 2 3 6 2 5 3 2 3" xfId="31103" xr:uid="{00000000-0005-0000-0000-0000BE200000}"/>
    <cellStyle name="Normal 2 3 6 2 5 3 3" xfId="10985" xr:uid="{00000000-0005-0000-0000-0000BF200000}"/>
    <cellStyle name="Normal 2 3 6 2 5 3 3 2" xfId="41310" xr:uid="{00000000-0005-0000-0000-0000C0200000}"/>
    <cellStyle name="Normal 2 3 6 2 5 3 3 3" xfId="26086" xr:uid="{00000000-0005-0000-0000-0000C1200000}"/>
    <cellStyle name="Normal 2 3 6 2 5 3 4" xfId="36297" xr:uid="{00000000-0005-0000-0000-0000C2200000}"/>
    <cellStyle name="Normal 2 3 6 2 5 3 5" xfId="21073" xr:uid="{00000000-0005-0000-0000-0000C3200000}"/>
    <cellStyle name="Normal 2 3 6 2 5 4" xfId="12663" xr:uid="{00000000-0005-0000-0000-0000C4200000}"/>
    <cellStyle name="Normal 2 3 6 2 5 4 2" xfId="42985" xr:uid="{00000000-0005-0000-0000-0000C5200000}"/>
    <cellStyle name="Normal 2 3 6 2 5 4 3" xfId="27761" xr:uid="{00000000-0005-0000-0000-0000C6200000}"/>
    <cellStyle name="Normal 2 3 6 2 5 5" xfId="7642" xr:uid="{00000000-0005-0000-0000-0000C7200000}"/>
    <cellStyle name="Normal 2 3 6 2 5 5 2" xfId="37968" xr:uid="{00000000-0005-0000-0000-0000C8200000}"/>
    <cellStyle name="Normal 2 3 6 2 5 5 3" xfId="22744" xr:uid="{00000000-0005-0000-0000-0000C9200000}"/>
    <cellStyle name="Normal 2 3 6 2 5 6" xfId="32956" xr:uid="{00000000-0005-0000-0000-0000CA200000}"/>
    <cellStyle name="Normal 2 3 6 2 5 7" xfId="17731" xr:uid="{00000000-0005-0000-0000-0000CB200000}"/>
    <cellStyle name="Normal 2 3 6 2 6" xfId="3424" xr:uid="{00000000-0005-0000-0000-0000CC200000}"/>
    <cellStyle name="Normal 2 3 6 2 6 2" xfId="13498" xr:uid="{00000000-0005-0000-0000-0000CD200000}"/>
    <cellStyle name="Normal 2 3 6 2 6 2 2" xfId="43820" xr:uid="{00000000-0005-0000-0000-0000CE200000}"/>
    <cellStyle name="Normal 2 3 6 2 6 2 3" xfId="28596" xr:uid="{00000000-0005-0000-0000-0000CF200000}"/>
    <cellStyle name="Normal 2 3 6 2 6 3" xfId="8478" xr:uid="{00000000-0005-0000-0000-0000D0200000}"/>
    <cellStyle name="Normal 2 3 6 2 6 3 2" xfId="38803" xr:uid="{00000000-0005-0000-0000-0000D1200000}"/>
    <cellStyle name="Normal 2 3 6 2 6 3 3" xfId="23579" xr:uid="{00000000-0005-0000-0000-0000D2200000}"/>
    <cellStyle name="Normal 2 3 6 2 6 4" xfId="33790" xr:uid="{00000000-0005-0000-0000-0000D3200000}"/>
    <cellStyle name="Normal 2 3 6 2 6 5" xfId="18566" xr:uid="{00000000-0005-0000-0000-0000D4200000}"/>
    <cellStyle name="Normal 2 3 6 2 7" xfId="5117" xr:uid="{00000000-0005-0000-0000-0000D5200000}"/>
    <cellStyle name="Normal 2 3 6 2 7 2" xfId="15169" xr:uid="{00000000-0005-0000-0000-0000D6200000}"/>
    <cellStyle name="Normal 2 3 6 2 7 2 2" xfId="45491" xr:uid="{00000000-0005-0000-0000-0000D7200000}"/>
    <cellStyle name="Normal 2 3 6 2 7 2 3" xfId="30267" xr:uid="{00000000-0005-0000-0000-0000D8200000}"/>
    <cellStyle name="Normal 2 3 6 2 7 3" xfId="10149" xr:uid="{00000000-0005-0000-0000-0000D9200000}"/>
    <cellStyle name="Normal 2 3 6 2 7 3 2" xfId="40474" xr:uid="{00000000-0005-0000-0000-0000DA200000}"/>
    <cellStyle name="Normal 2 3 6 2 7 3 3" xfId="25250" xr:uid="{00000000-0005-0000-0000-0000DB200000}"/>
    <cellStyle name="Normal 2 3 6 2 7 4" xfId="35461" xr:uid="{00000000-0005-0000-0000-0000DC200000}"/>
    <cellStyle name="Normal 2 3 6 2 7 5" xfId="20237" xr:uid="{00000000-0005-0000-0000-0000DD200000}"/>
    <cellStyle name="Normal 2 3 6 2 8" xfId="11827" xr:uid="{00000000-0005-0000-0000-0000DE200000}"/>
    <cellStyle name="Normal 2 3 6 2 8 2" xfId="42149" xr:uid="{00000000-0005-0000-0000-0000DF200000}"/>
    <cellStyle name="Normal 2 3 6 2 8 3" xfId="26925" xr:uid="{00000000-0005-0000-0000-0000E0200000}"/>
    <cellStyle name="Normal 2 3 6 2 9" xfId="6806" xr:uid="{00000000-0005-0000-0000-0000E1200000}"/>
    <cellStyle name="Normal 2 3 6 2 9 2" xfId="37132" xr:uid="{00000000-0005-0000-0000-0000E2200000}"/>
    <cellStyle name="Normal 2 3 6 2 9 3" xfId="21908" xr:uid="{00000000-0005-0000-0000-0000E3200000}"/>
    <cellStyle name="Normal 2 3 6 3" xfId="1770" xr:uid="{00000000-0005-0000-0000-0000E4200000}"/>
    <cellStyle name="Normal 2 3 6 3 10" xfId="16947" xr:uid="{00000000-0005-0000-0000-0000E5200000}"/>
    <cellStyle name="Normal 2 3 6 3 2" xfId="1989" xr:uid="{00000000-0005-0000-0000-0000E6200000}"/>
    <cellStyle name="Normal 2 3 6 3 2 2" xfId="2410" xr:uid="{00000000-0005-0000-0000-0000E7200000}"/>
    <cellStyle name="Normal 2 3 6 3 2 2 2" xfId="3249" xr:uid="{00000000-0005-0000-0000-0000E8200000}"/>
    <cellStyle name="Normal 2 3 6 3 2 2 2 2" xfId="4939" xr:uid="{00000000-0005-0000-0000-0000E9200000}"/>
    <cellStyle name="Normal 2 3 6 3 2 2 2 2 2" xfId="15012" xr:uid="{00000000-0005-0000-0000-0000EA200000}"/>
    <cellStyle name="Normal 2 3 6 3 2 2 2 2 2 2" xfId="45334" xr:uid="{00000000-0005-0000-0000-0000EB200000}"/>
    <cellStyle name="Normal 2 3 6 3 2 2 2 2 2 3" xfId="30110" xr:uid="{00000000-0005-0000-0000-0000EC200000}"/>
    <cellStyle name="Normal 2 3 6 3 2 2 2 2 3" xfId="9992" xr:uid="{00000000-0005-0000-0000-0000ED200000}"/>
    <cellStyle name="Normal 2 3 6 3 2 2 2 2 3 2" xfId="40317" xr:uid="{00000000-0005-0000-0000-0000EE200000}"/>
    <cellStyle name="Normal 2 3 6 3 2 2 2 2 3 3" xfId="25093" xr:uid="{00000000-0005-0000-0000-0000EF200000}"/>
    <cellStyle name="Normal 2 3 6 3 2 2 2 2 4" xfId="35304" xr:uid="{00000000-0005-0000-0000-0000F0200000}"/>
    <cellStyle name="Normal 2 3 6 3 2 2 2 2 5" xfId="20080" xr:uid="{00000000-0005-0000-0000-0000F1200000}"/>
    <cellStyle name="Normal 2 3 6 3 2 2 2 3" xfId="6631" xr:uid="{00000000-0005-0000-0000-0000F2200000}"/>
    <cellStyle name="Normal 2 3 6 3 2 2 2 3 2" xfId="16683" xr:uid="{00000000-0005-0000-0000-0000F3200000}"/>
    <cellStyle name="Normal 2 3 6 3 2 2 2 3 2 2" xfId="47005" xr:uid="{00000000-0005-0000-0000-0000F4200000}"/>
    <cellStyle name="Normal 2 3 6 3 2 2 2 3 2 3" xfId="31781" xr:uid="{00000000-0005-0000-0000-0000F5200000}"/>
    <cellStyle name="Normal 2 3 6 3 2 2 2 3 3" xfId="11663" xr:uid="{00000000-0005-0000-0000-0000F6200000}"/>
    <cellStyle name="Normal 2 3 6 3 2 2 2 3 3 2" xfId="41988" xr:uid="{00000000-0005-0000-0000-0000F7200000}"/>
    <cellStyle name="Normal 2 3 6 3 2 2 2 3 3 3" xfId="26764" xr:uid="{00000000-0005-0000-0000-0000F8200000}"/>
    <cellStyle name="Normal 2 3 6 3 2 2 2 3 4" xfId="36975" xr:uid="{00000000-0005-0000-0000-0000F9200000}"/>
    <cellStyle name="Normal 2 3 6 3 2 2 2 3 5" xfId="21751" xr:uid="{00000000-0005-0000-0000-0000FA200000}"/>
    <cellStyle name="Normal 2 3 6 3 2 2 2 4" xfId="13341" xr:uid="{00000000-0005-0000-0000-0000FB200000}"/>
    <cellStyle name="Normal 2 3 6 3 2 2 2 4 2" xfId="43663" xr:uid="{00000000-0005-0000-0000-0000FC200000}"/>
    <cellStyle name="Normal 2 3 6 3 2 2 2 4 3" xfId="28439" xr:uid="{00000000-0005-0000-0000-0000FD200000}"/>
    <cellStyle name="Normal 2 3 6 3 2 2 2 5" xfId="8320" xr:uid="{00000000-0005-0000-0000-0000FE200000}"/>
    <cellStyle name="Normal 2 3 6 3 2 2 2 5 2" xfId="38646" xr:uid="{00000000-0005-0000-0000-0000FF200000}"/>
    <cellStyle name="Normal 2 3 6 3 2 2 2 5 3" xfId="23422" xr:uid="{00000000-0005-0000-0000-000000210000}"/>
    <cellStyle name="Normal 2 3 6 3 2 2 2 6" xfId="33634" xr:uid="{00000000-0005-0000-0000-000001210000}"/>
    <cellStyle name="Normal 2 3 6 3 2 2 2 7" xfId="18409" xr:uid="{00000000-0005-0000-0000-000002210000}"/>
    <cellStyle name="Normal 2 3 6 3 2 2 3" xfId="4102" xr:uid="{00000000-0005-0000-0000-000003210000}"/>
    <cellStyle name="Normal 2 3 6 3 2 2 3 2" xfId="14176" xr:uid="{00000000-0005-0000-0000-000004210000}"/>
    <cellStyle name="Normal 2 3 6 3 2 2 3 2 2" xfId="44498" xr:uid="{00000000-0005-0000-0000-000005210000}"/>
    <cellStyle name="Normal 2 3 6 3 2 2 3 2 3" xfId="29274" xr:uid="{00000000-0005-0000-0000-000006210000}"/>
    <cellStyle name="Normal 2 3 6 3 2 2 3 3" xfId="9156" xr:uid="{00000000-0005-0000-0000-000007210000}"/>
    <cellStyle name="Normal 2 3 6 3 2 2 3 3 2" xfId="39481" xr:uid="{00000000-0005-0000-0000-000008210000}"/>
    <cellStyle name="Normal 2 3 6 3 2 2 3 3 3" xfId="24257" xr:uid="{00000000-0005-0000-0000-000009210000}"/>
    <cellStyle name="Normal 2 3 6 3 2 2 3 4" xfId="34468" xr:uid="{00000000-0005-0000-0000-00000A210000}"/>
    <cellStyle name="Normal 2 3 6 3 2 2 3 5" xfId="19244" xr:uid="{00000000-0005-0000-0000-00000B210000}"/>
    <cellStyle name="Normal 2 3 6 3 2 2 4" xfId="5795" xr:uid="{00000000-0005-0000-0000-00000C210000}"/>
    <cellStyle name="Normal 2 3 6 3 2 2 4 2" xfId="15847" xr:uid="{00000000-0005-0000-0000-00000D210000}"/>
    <cellStyle name="Normal 2 3 6 3 2 2 4 2 2" xfId="46169" xr:uid="{00000000-0005-0000-0000-00000E210000}"/>
    <cellStyle name="Normal 2 3 6 3 2 2 4 2 3" xfId="30945" xr:uid="{00000000-0005-0000-0000-00000F210000}"/>
    <cellStyle name="Normal 2 3 6 3 2 2 4 3" xfId="10827" xr:uid="{00000000-0005-0000-0000-000010210000}"/>
    <cellStyle name="Normal 2 3 6 3 2 2 4 3 2" xfId="41152" xr:uid="{00000000-0005-0000-0000-000011210000}"/>
    <cellStyle name="Normal 2 3 6 3 2 2 4 3 3" xfId="25928" xr:uid="{00000000-0005-0000-0000-000012210000}"/>
    <cellStyle name="Normal 2 3 6 3 2 2 4 4" xfId="36139" xr:uid="{00000000-0005-0000-0000-000013210000}"/>
    <cellStyle name="Normal 2 3 6 3 2 2 4 5" xfId="20915" xr:uid="{00000000-0005-0000-0000-000014210000}"/>
    <cellStyle name="Normal 2 3 6 3 2 2 5" xfId="12505" xr:uid="{00000000-0005-0000-0000-000015210000}"/>
    <cellStyle name="Normal 2 3 6 3 2 2 5 2" xfId="42827" xr:uid="{00000000-0005-0000-0000-000016210000}"/>
    <cellStyle name="Normal 2 3 6 3 2 2 5 3" xfId="27603" xr:uid="{00000000-0005-0000-0000-000017210000}"/>
    <cellStyle name="Normal 2 3 6 3 2 2 6" xfId="7484" xr:uid="{00000000-0005-0000-0000-000018210000}"/>
    <cellStyle name="Normal 2 3 6 3 2 2 6 2" xfId="37810" xr:uid="{00000000-0005-0000-0000-000019210000}"/>
    <cellStyle name="Normal 2 3 6 3 2 2 6 3" xfId="22586" xr:uid="{00000000-0005-0000-0000-00001A210000}"/>
    <cellStyle name="Normal 2 3 6 3 2 2 7" xfId="32798" xr:uid="{00000000-0005-0000-0000-00001B210000}"/>
    <cellStyle name="Normal 2 3 6 3 2 2 8" xfId="17573" xr:uid="{00000000-0005-0000-0000-00001C210000}"/>
    <cellStyle name="Normal 2 3 6 3 2 3" xfId="2831" xr:uid="{00000000-0005-0000-0000-00001D210000}"/>
    <cellStyle name="Normal 2 3 6 3 2 3 2" xfId="4521" xr:uid="{00000000-0005-0000-0000-00001E210000}"/>
    <cellStyle name="Normal 2 3 6 3 2 3 2 2" xfId="14594" xr:uid="{00000000-0005-0000-0000-00001F210000}"/>
    <cellStyle name="Normal 2 3 6 3 2 3 2 2 2" xfId="44916" xr:uid="{00000000-0005-0000-0000-000020210000}"/>
    <cellStyle name="Normal 2 3 6 3 2 3 2 2 3" xfId="29692" xr:uid="{00000000-0005-0000-0000-000021210000}"/>
    <cellStyle name="Normal 2 3 6 3 2 3 2 3" xfId="9574" xr:uid="{00000000-0005-0000-0000-000022210000}"/>
    <cellStyle name="Normal 2 3 6 3 2 3 2 3 2" xfId="39899" xr:uid="{00000000-0005-0000-0000-000023210000}"/>
    <cellStyle name="Normal 2 3 6 3 2 3 2 3 3" xfId="24675" xr:uid="{00000000-0005-0000-0000-000024210000}"/>
    <cellStyle name="Normal 2 3 6 3 2 3 2 4" xfId="34886" xr:uid="{00000000-0005-0000-0000-000025210000}"/>
    <cellStyle name="Normal 2 3 6 3 2 3 2 5" xfId="19662" xr:uid="{00000000-0005-0000-0000-000026210000}"/>
    <cellStyle name="Normal 2 3 6 3 2 3 3" xfId="6213" xr:uid="{00000000-0005-0000-0000-000027210000}"/>
    <cellStyle name="Normal 2 3 6 3 2 3 3 2" xfId="16265" xr:uid="{00000000-0005-0000-0000-000028210000}"/>
    <cellStyle name="Normal 2 3 6 3 2 3 3 2 2" xfId="46587" xr:uid="{00000000-0005-0000-0000-000029210000}"/>
    <cellStyle name="Normal 2 3 6 3 2 3 3 2 3" xfId="31363" xr:uid="{00000000-0005-0000-0000-00002A210000}"/>
    <cellStyle name="Normal 2 3 6 3 2 3 3 3" xfId="11245" xr:uid="{00000000-0005-0000-0000-00002B210000}"/>
    <cellStyle name="Normal 2 3 6 3 2 3 3 3 2" xfId="41570" xr:uid="{00000000-0005-0000-0000-00002C210000}"/>
    <cellStyle name="Normal 2 3 6 3 2 3 3 3 3" xfId="26346" xr:uid="{00000000-0005-0000-0000-00002D210000}"/>
    <cellStyle name="Normal 2 3 6 3 2 3 3 4" xfId="36557" xr:uid="{00000000-0005-0000-0000-00002E210000}"/>
    <cellStyle name="Normal 2 3 6 3 2 3 3 5" xfId="21333" xr:uid="{00000000-0005-0000-0000-00002F210000}"/>
    <cellStyle name="Normal 2 3 6 3 2 3 4" xfId="12923" xr:uid="{00000000-0005-0000-0000-000030210000}"/>
    <cellStyle name="Normal 2 3 6 3 2 3 4 2" xfId="43245" xr:uid="{00000000-0005-0000-0000-000031210000}"/>
    <cellStyle name="Normal 2 3 6 3 2 3 4 3" xfId="28021" xr:uid="{00000000-0005-0000-0000-000032210000}"/>
    <cellStyle name="Normal 2 3 6 3 2 3 5" xfId="7902" xr:uid="{00000000-0005-0000-0000-000033210000}"/>
    <cellStyle name="Normal 2 3 6 3 2 3 5 2" xfId="38228" xr:uid="{00000000-0005-0000-0000-000034210000}"/>
    <cellStyle name="Normal 2 3 6 3 2 3 5 3" xfId="23004" xr:uid="{00000000-0005-0000-0000-000035210000}"/>
    <cellStyle name="Normal 2 3 6 3 2 3 6" xfId="33216" xr:uid="{00000000-0005-0000-0000-000036210000}"/>
    <cellStyle name="Normal 2 3 6 3 2 3 7" xfId="17991" xr:uid="{00000000-0005-0000-0000-000037210000}"/>
    <cellStyle name="Normal 2 3 6 3 2 4" xfId="3684" xr:uid="{00000000-0005-0000-0000-000038210000}"/>
    <cellStyle name="Normal 2 3 6 3 2 4 2" xfId="13758" xr:uid="{00000000-0005-0000-0000-000039210000}"/>
    <cellStyle name="Normal 2 3 6 3 2 4 2 2" xfId="44080" xr:uid="{00000000-0005-0000-0000-00003A210000}"/>
    <cellStyle name="Normal 2 3 6 3 2 4 2 3" xfId="28856" xr:uid="{00000000-0005-0000-0000-00003B210000}"/>
    <cellStyle name="Normal 2 3 6 3 2 4 3" xfId="8738" xr:uid="{00000000-0005-0000-0000-00003C210000}"/>
    <cellStyle name="Normal 2 3 6 3 2 4 3 2" xfId="39063" xr:uid="{00000000-0005-0000-0000-00003D210000}"/>
    <cellStyle name="Normal 2 3 6 3 2 4 3 3" xfId="23839" xr:uid="{00000000-0005-0000-0000-00003E210000}"/>
    <cellStyle name="Normal 2 3 6 3 2 4 4" xfId="34050" xr:uid="{00000000-0005-0000-0000-00003F210000}"/>
    <cellStyle name="Normal 2 3 6 3 2 4 5" xfId="18826" xr:uid="{00000000-0005-0000-0000-000040210000}"/>
    <cellStyle name="Normal 2 3 6 3 2 5" xfId="5377" xr:uid="{00000000-0005-0000-0000-000041210000}"/>
    <cellStyle name="Normal 2 3 6 3 2 5 2" xfId="15429" xr:uid="{00000000-0005-0000-0000-000042210000}"/>
    <cellStyle name="Normal 2 3 6 3 2 5 2 2" xfId="45751" xr:uid="{00000000-0005-0000-0000-000043210000}"/>
    <cellStyle name="Normal 2 3 6 3 2 5 2 3" xfId="30527" xr:uid="{00000000-0005-0000-0000-000044210000}"/>
    <cellStyle name="Normal 2 3 6 3 2 5 3" xfId="10409" xr:uid="{00000000-0005-0000-0000-000045210000}"/>
    <cellStyle name="Normal 2 3 6 3 2 5 3 2" xfId="40734" xr:uid="{00000000-0005-0000-0000-000046210000}"/>
    <cellStyle name="Normal 2 3 6 3 2 5 3 3" xfId="25510" xr:uid="{00000000-0005-0000-0000-000047210000}"/>
    <cellStyle name="Normal 2 3 6 3 2 5 4" xfId="35721" xr:uid="{00000000-0005-0000-0000-000048210000}"/>
    <cellStyle name="Normal 2 3 6 3 2 5 5" xfId="20497" xr:uid="{00000000-0005-0000-0000-000049210000}"/>
    <cellStyle name="Normal 2 3 6 3 2 6" xfId="12087" xr:uid="{00000000-0005-0000-0000-00004A210000}"/>
    <cellStyle name="Normal 2 3 6 3 2 6 2" xfId="42409" xr:uid="{00000000-0005-0000-0000-00004B210000}"/>
    <cellStyle name="Normal 2 3 6 3 2 6 3" xfId="27185" xr:uid="{00000000-0005-0000-0000-00004C210000}"/>
    <cellStyle name="Normal 2 3 6 3 2 7" xfId="7066" xr:uid="{00000000-0005-0000-0000-00004D210000}"/>
    <cellStyle name="Normal 2 3 6 3 2 7 2" xfId="37392" xr:uid="{00000000-0005-0000-0000-00004E210000}"/>
    <cellStyle name="Normal 2 3 6 3 2 7 3" xfId="22168" xr:uid="{00000000-0005-0000-0000-00004F210000}"/>
    <cellStyle name="Normal 2 3 6 3 2 8" xfId="32380" xr:uid="{00000000-0005-0000-0000-000050210000}"/>
    <cellStyle name="Normal 2 3 6 3 2 9" xfId="17155" xr:uid="{00000000-0005-0000-0000-000051210000}"/>
    <cellStyle name="Normal 2 3 6 3 3" xfId="2202" xr:uid="{00000000-0005-0000-0000-000052210000}"/>
    <cellStyle name="Normal 2 3 6 3 3 2" xfId="3041" xr:uid="{00000000-0005-0000-0000-000053210000}"/>
    <cellStyle name="Normal 2 3 6 3 3 2 2" xfId="4731" xr:uid="{00000000-0005-0000-0000-000054210000}"/>
    <cellStyle name="Normal 2 3 6 3 3 2 2 2" xfId="14804" xr:uid="{00000000-0005-0000-0000-000055210000}"/>
    <cellStyle name="Normal 2 3 6 3 3 2 2 2 2" xfId="45126" xr:uid="{00000000-0005-0000-0000-000056210000}"/>
    <cellStyle name="Normal 2 3 6 3 3 2 2 2 3" xfId="29902" xr:uid="{00000000-0005-0000-0000-000057210000}"/>
    <cellStyle name="Normal 2 3 6 3 3 2 2 3" xfId="9784" xr:uid="{00000000-0005-0000-0000-000058210000}"/>
    <cellStyle name="Normal 2 3 6 3 3 2 2 3 2" xfId="40109" xr:uid="{00000000-0005-0000-0000-000059210000}"/>
    <cellStyle name="Normal 2 3 6 3 3 2 2 3 3" xfId="24885" xr:uid="{00000000-0005-0000-0000-00005A210000}"/>
    <cellStyle name="Normal 2 3 6 3 3 2 2 4" xfId="35096" xr:uid="{00000000-0005-0000-0000-00005B210000}"/>
    <cellStyle name="Normal 2 3 6 3 3 2 2 5" xfId="19872" xr:uid="{00000000-0005-0000-0000-00005C210000}"/>
    <cellStyle name="Normal 2 3 6 3 3 2 3" xfId="6423" xr:uid="{00000000-0005-0000-0000-00005D210000}"/>
    <cellStyle name="Normal 2 3 6 3 3 2 3 2" xfId="16475" xr:uid="{00000000-0005-0000-0000-00005E210000}"/>
    <cellStyle name="Normal 2 3 6 3 3 2 3 2 2" xfId="46797" xr:uid="{00000000-0005-0000-0000-00005F210000}"/>
    <cellStyle name="Normal 2 3 6 3 3 2 3 2 3" xfId="31573" xr:uid="{00000000-0005-0000-0000-000060210000}"/>
    <cellStyle name="Normal 2 3 6 3 3 2 3 3" xfId="11455" xr:uid="{00000000-0005-0000-0000-000061210000}"/>
    <cellStyle name="Normal 2 3 6 3 3 2 3 3 2" xfId="41780" xr:uid="{00000000-0005-0000-0000-000062210000}"/>
    <cellStyle name="Normal 2 3 6 3 3 2 3 3 3" xfId="26556" xr:uid="{00000000-0005-0000-0000-000063210000}"/>
    <cellStyle name="Normal 2 3 6 3 3 2 3 4" xfId="36767" xr:uid="{00000000-0005-0000-0000-000064210000}"/>
    <cellStyle name="Normal 2 3 6 3 3 2 3 5" xfId="21543" xr:uid="{00000000-0005-0000-0000-000065210000}"/>
    <cellStyle name="Normal 2 3 6 3 3 2 4" xfId="13133" xr:uid="{00000000-0005-0000-0000-000066210000}"/>
    <cellStyle name="Normal 2 3 6 3 3 2 4 2" xfId="43455" xr:uid="{00000000-0005-0000-0000-000067210000}"/>
    <cellStyle name="Normal 2 3 6 3 3 2 4 3" xfId="28231" xr:uid="{00000000-0005-0000-0000-000068210000}"/>
    <cellStyle name="Normal 2 3 6 3 3 2 5" xfId="8112" xr:uid="{00000000-0005-0000-0000-000069210000}"/>
    <cellStyle name="Normal 2 3 6 3 3 2 5 2" xfId="38438" xr:uid="{00000000-0005-0000-0000-00006A210000}"/>
    <cellStyle name="Normal 2 3 6 3 3 2 5 3" xfId="23214" xr:uid="{00000000-0005-0000-0000-00006B210000}"/>
    <cellStyle name="Normal 2 3 6 3 3 2 6" xfId="33426" xr:uid="{00000000-0005-0000-0000-00006C210000}"/>
    <cellStyle name="Normal 2 3 6 3 3 2 7" xfId="18201" xr:uid="{00000000-0005-0000-0000-00006D210000}"/>
    <cellStyle name="Normal 2 3 6 3 3 3" xfId="3894" xr:uid="{00000000-0005-0000-0000-00006E210000}"/>
    <cellStyle name="Normal 2 3 6 3 3 3 2" xfId="13968" xr:uid="{00000000-0005-0000-0000-00006F210000}"/>
    <cellStyle name="Normal 2 3 6 3 3 3 2 2" xfId="44290" xr:uid="{00000000-0005-0000-0000-000070210000}"/>
    <cellStyle name="Normal 2 3 6 3 3 3 2 3" xfId="29066" xr:uid="{00000000-0005-0000-0000-000071210000}"/>
    <cellStyle name="Normal 2 3 6 3 3 3 3" xfId="8948" xr:uid="{00000000-0005-0000-0000-000072210000}"/>
    <cellStyle name="Normal 2 3 6 3 3 3 3 2" xfId="39273" xr:uid="{00000000-0005-0000-0000-000073210000}"/>
    <cellStyle name="Normal 2 3 6 3 3 3 3 3" xfId="24049" xr:uid="{00000000-0005-0000-0000-000074210000}"/>
    <cellStyle name="Normal 2 3 6 3 3 3 4" xfId="34260" xr:uid="{00000000-0005-0000-0000-000075210000}"/>
    <cellStyle name="Normal 2 3 6 3 3 3 5" xfId="19036" xr:uid="{00000000-0005-0000-0000-000076210000}"/>
    <cellStyle name="Normal 2 3 6 3 3 4" xfId="5587" xr:uid="{00000000-0005-0000-0000-000077210000}"/>
    <cellStyle name="Normal 2 3 6 3 3 4 2" xfId="15639" xr:uid="{00000000-0005-0000-0000-000078210000}"/>
    <cellStyle name="Normal 2 3 6 3 3 4 2 2" xfId="45961" xr:uid="{00000000-0005-0000-0000-000079210000}"/>
    <cellStyle name="Normal 2 3 6 3 3 4 2 3" xfId="30737" xr:uid="{00000000-0005-0000-0000-00007A210000}"/>
    <cellStyle name="Normal 2 3 6 3 3 4 3" xfId="10619" xr:uid="{00000000-0005-0000-0000-00007B210000}"/>
    <cellStyle name="Normal 2 3 6 3 3 4 3 2" xfId="40944" xr:uid="{00000000-0005-0000-0000-00007C210000}"/>
    <cellStyle name="Normal 2 3 6 3 3 4 3 3" xfId="25720" xr:uid="{00000000-0005-0000-0000-00007D210000}"/>
    <cellStyle name="Normal 2 3 6 3 3 4 4" xfId="35931" xr:uid="{00000000-0005-0000-0000-00007E210000}"/>
    <cellStyle name="Normal 2 3 6 3 3 4 5" xfId="20707" xr:uid="{00000000-0005-0000-0000-00007F210000}"/>
    <cellStyle name="Normal 2 3 6 3 3 5" xfId="12297" xr:uid="{00000000-0005-0000-0000-000080210000}"/>
    <cellStyle name="Normal 2 3 6 3 3 5 2" xfId="42619" xr:uid="{00000000-0005-0000-0000-000081210000}"/>
    <cellStyle name="Normal 2 3 6 3 3 5 3" xfId="27395" xr:uid="{00000000-0005-0000-0000-000082210000}"/>
    <cellStyle name="Normal 2 3 6 3 3 6" xfId="7276" xr:uid="{00000000-0005-0000-0000-000083210000}"/>
    <cellStyle name="Normal 2 3 6 3 3 6 2" xfId="37602" xr:uid="{00000000-0005-0000-0000-000084210000}"/>
    <cellStyle name="Normal 2 3 6 3 3 6 3" xfId="22378" xr:uid="{00000000-0005-0000-0000-000085210000}"/>
    <cellStyle name="Normal 2 3 6 3 3 7" xfId="32590" xr:uid="{00000000-0005-0000-0000-000086210000}"/>
    <cellStyle name="Normal 2 3 6 3 3 8" xfId="17365" xr:uid="{00000000-0005-0000-0000-000087210000}"/>
    <cellStyle name="Normal 2 3 6 3 4" xfId="2623" xr:uid="{00000000-0005-0000-0000-000088210000}"/>
    <cellStyle name="Normal 2 3 6 3 4 2" xfId="4313" xr:uid="{00000000-0005-0000-0000-000089210000}"/>
    <cellStyle name="Normal 2 3 6 3 4 2 2" xfId="14386" xr:uid="{00000000-0005-0000-0000-00008A210000}"/>
    <cellStyle name="Normal 2 3 6 3 4 2 2 2" xfId="44708" xr:uid="{00000000-0005-0000-0000-00008B210000}"/>
    <cellStyle name="Normal 2 3 6 3 4 2 2 3" xfId="29484" xr:uid="{00000000-0005-0000-0000-00008C210000}"/>
    <cellStyle name="Normal 2 3 6 3 4 2 3" xfId="9366" xr:uid="{00000000-0005-0000-0000-00008D210000}"/>
    <cellStyle name="Normal 2 3 6 3 4 2 3 2" xfId="39691" xr:uid="{00000000-0005-0000-0000-00008E210000}"/>
    <cellStyle name="Normal 2 3 6 3 4 2 3 3" xfId="24467" xr:uid="{00000000-0005-0000-0000-00008F210000}"/>
    <cellStyle name="Normal 2 3 6 3 4 2 4" xfId="34678" xr:uid="{00000000-0005-0000-0000-000090210000}"/>
    <cellStyle name="Normal 2 3 6 3 4 2 5" xfId="19454" xr:uid="{00000000-0005-0000-0000-000091210000}"/>
    <cellStyle name="Normal 2 3 6 3 4 3" xfId="6005" xr:uid="{00000000-0005-0000-0000-000092210000}"/>
    <cellStyle name="Normal 2 3 6 3 4 3 2" xfId="16057" xr:uid="{00000000-0005-0000-0000-000093210000}"/>
    <cellStyle name="Normal 2 3 6 3 4 3 2 2" xfId="46379" xr:uid="{00000000-0005-0000-0000-000094210000}"/>
    <cellStyle name="Normal 2 3 6 3 4 3 2 3" xfId="31155" xr:uid="{00000000-0005-0000-0000-000095210000}"/>
    <cellStyle name="Normal 2 3 6 3 4 3 3" xfId="11037" xr:uid="{00000000-0005-0000-0000-000096210000}"/>
    <cellStyle name="Normal 2 3 6 3 4 3 3 2" xfId="41362" xr:uid="{00000000-0005-0000-0000-000097210000}"/>
    <cellStyle name="Normal 2 3 6 3 4 3 3 3" xfId="26138" xr:uid="{00000000-0005-0000-0000-000098210000}"/>
    <cellStyle name="Normal 2 3 6 3 4 3 4" xfId="36349" xr:uid="{00000000-0005-0000-0000-000099210000}"/>
    <cellStyle name="Normal 2 3 6 3 4 3 5" xfId="21125" xr:uid="{00000000-0005-0000-0000-00009A210000}"/>
    <cellStyle name="Normal 2 3 6 3 4 4" xfId="12715" xr:uid="{00000000-0005-0000-0000-00009B210000}"/>
    <cellStyle name="Normal 2 3 6 3 4 4 2" xfId="43037" xr:uid="{00000000-0005-0000-0000-00009C210000}"/>
    <cellStyle name="Normal 2 3 6 3 4 4 3" xfId="27813" xr:uid="{00000000-0005-0000-0000-00009D210000}"/>
    <cellStyle name="Normal 2 3 6 3 4 5" xfId="7694" xr:uid="{00000000-0005-0000-0000-00009E210000}"/>
    <cellStyle name="Normal 2 3 6 3 4 5 2" xfId="38020" xr:uid="{00000000-0005-0000-0000-00009F210000}"/>
    <cellStyle name="Normal 2 3 6 3 4 5 3" xfId="22796" xr:uid="{00000000-0005-0000-0000-0000A0210000}"/>
    <cellStyle name="Normal 2 3 6 3 4 6" xfId="33008" xr:uid="{00000000-0005-0000-0000-0000A1210000}"/>
    <cellStyle name="Normal 2 3 6 3 4 7" xfId="17783" xr:uid="{00000000-0005-0000-0000-0000A2210000}"/>
    <cellStyle name="Normal 2 3 6 3 5" xfId="3476" xr:uid="{00000000-0005-0000-0000-0000A3210000}"/>
    <cellStyle name="Normal 2 3 6 3 5 2" xfId="13550" xr:uid="{00000000-0005-0000-0000-0000A4210000}"/>
    <cellStyle name="Normal 2 3 6 3 5 2 2" xfId="43872" xr:uid="{00000000-0005-0000-0000-0000A5210000}"/>
    <cellStyle name="Normal 2 3 6 3 5 2 3" xfId="28648" xr:uid="{00000000-0005-0000-0000-0000A6210000}"/>
    <cellStyle name="Normal 2 3 6 3 5 3" xfId="8530" xr:uid="{00000000-0005-0000-0000-0000A7210000}"/>
    <cellStyle name="Normal 2 3 6 3 5 3 2" xfId="38855" xr:uid="{00000000-0005-0000-0000-0000A8210000}"/>
    <cellStyle name="Normal 2 3 6 3 5 3 3" xfId="23631" xr:uid="{00000000-0005-0000-0000-0000A9210000}"/>
    <cellStyle name="Normal 2 3 6 3 5 4" xfId="33842" xr:uid="{00000000-0005-0000-0000-0000AA210000}"/>
    <cellStyle name="Normal 2 3 6 3 5 5" xfId="18618" xr:uid="{00000000-0005-0000-0000-0000AB210000}"/>
    <cellStyle name="Normal 2 3 6 3 6" xfId="5169" xr:uid="{00000000-0005-0000-0000-0000AC210000}"/>
    <cellStyle name="Normal 2 3 6 3 6 2" xfId="15221" xr:uid="{00000000-0005-0000-0000-0000AD210000}"/>
    <cellStyle name="Normal 2 3 6 3 6 2 2" xfId="45543" xr:uid="{00000000-0005-0000-0000-0000AE210000}"/>
    <cellStyle name="Normal 2 3 6 3 6 2 3" xfId="30319" xr:uid="{00000000-0005-0000-0000-0000AF210000}"/>
    <cellStyle name="Normal 2 3 6 3 6 3" xfId="10201" xr:uid="{00000000-0005-0000-0000-0000B0210000}"/>
    <cellStyle name="Normal 2 3 6 3 6 3 2" xfId="40526" xr:uid="{00000000-0005-0000-0000-0000B1210000}"/>
    <cellStyle name="Normal 2 3 6 3 6 3 3" xfId="25302" xr:uid="{00000000-0005-0000-0000-0000B2210000}"/>
    <cellStyle name="Normal 2 3 6 3 6 4" xfId="35513" xr:uid="{00000000-0005-0000-0000-0000B3210000}"/>
    <cellStyle name="Normal 2 3 6 3 6 5" xfId="20289" xr:uid="{00000000-0005-0000-0000-0000B4210000}"/>
    <cellStyle name="Normal 2 3 6 3 7" xfId="11879" xr:uid="{00000000-0005-0000-0000-0000B5210000}"/>
    <cellStyle name="Normal 2 3 6 3 7 2" xfId="42201" xr:uid="{00000000-0005-0000-0000-0000B6210000}"/>
    <cellStyle name="Normal 2 3 6 3 7 3" xfId="26977" xr:uid="{00000000-0005-0000-0000-0000B7210000}"/>
    <cellStyle name="Normal 2 3 6 3 8" xfId="6858" xr:uid="{00000000-0005-0000-0000-0000B8210000}"/>
    <cellStyle name="Normal 2 3 6 3 8 2" xfId="37184" xr:uid="{00000000-0005-0000-0000-0000B9210000}"/>
    <cellStyle name="Normal 2 3 6 3 8 3" xfId="21960" xr:uid="{00000000-0005-0000-0000-0000BA210000}"/>
    <cellStyle name="Normal 2 3 6 3 9" xfId="32173" xr:uid="{00000000-0005-0000-0000-0000BB210000}"/>
    <cellStyle name="Normal 2 3 6 4" xfId="1883" xr:uid="{00000000-0005-0000-0000-0000BC210000}"/>
    <cellStyle name="Normal 2 3 6 4 2" xfId="2306" xr:uid="{00000000-0005-0000-0000-0000BD210000}"/>
    <cellStyle name="Normal 2 3 6 4 2 2" xfId="3145" xr:uid="{00000000-0005-0000-0000-0000BE210000}"/>
    <cellStyle name="Normal 2 3 6 4 2 2 2" xfId="4835" xr:uid="{00000000-0005-0000-0000-0000BF210000}"/>
    <cellStyle name="Normal 2 3 6 4 2 2 2 2" xfId="14908" xr:uid="{00000000-0005-0000-0000-0000C0210000}"/>
    <cellStyle name="Normal 2 3 6 4 2 2 2 2 2" xfId="45230" xr:uid="{00000000-0005-0000-0000-0000C1210000}"/>
    <cellStyle name="Normal 2 3 6 4 2 2 2 2 3" xfId="30006" xr:uid="{00000000-0005-0000-0000-0000C2210000}"/>
    <cellStyle name="Normal 2 3 6 4 2 2 2 3" xfId="9888" xr:uid="{00000000-0005-0000-0000-0000C3210000}"/>
    <cellStyle name="Normal 2 3 6 4 2 2 2 3 2" xfId="40213" xr:uid="{00000000-0005-0000-0000-0000C4210000}"/>
    <cellStyle name="Normal 2 3 6 4 2 2 2 3 3" xfId="24989" xr:uid="{00000000-0005-0000-0000-0000C5210000}"/>
    <cellStyle name="Normal 2 3 6 4 2 2 2 4" xfId="35200" xr:uid="{00000000-0005-0000-0000-0000C6210000}"/>
    <cellStyle name="Normal 2 3 6 4 2 2 2 5" xfId="19976" xr:uid="{00000000-0005-0000-0000-0000C7210000}"/>
    <cellStyle name="Normal 2 3 6 4 2 2 3" xfId="6527" xr:uid="{00000000-0005-0000-0000-0000C8210000}"/>
    <cellStyle name="Normal 2 3 6 4 2 2 3 2" xfId="16579" xr:uid="{00000000-0005-0000-0000-0000C9210000}"/>
    <cellStyle name="Normal 2 3 6 4 2 2 3 2 2" xfId="46901" xr:uid="{00000000-0005-0000-0000-0000CA210000}"/>
    <cellStyle name="Normal 2 3 6 4 2 2 3 2 3" xfId="31677" xr:uid="{00000000-0005-0000-0000-0000CB210000}"/>
    <cellStyle name="Normal 2 3 6 4 2 2 3 3" xfId="11559" xr:uid="{00000000-0005-0000-0000-0000CC210000}"/>
    <cellStyle name="Normal 2 3 6 4 2 2 3 3 2" xfId="41884" xr:uid="{00000000-0005-0000-0000-0000CD210000}"/>
    <cellStyle name="Normal 2 3 6 4 2 2 3 3 3" xfId="26660" xr:uid="{00000000-0005-0000-0000-0000CE210000}"/>
    <cellStyle name="Normal 2 3 6 4 2 2 3 4" xfId="36871" xr:uid="{00000000-0005-0000-0000-0000CF210000}"/>
    <cellStyle name="Normal 2 3 6 4 2 2 3 5" xfId="21647" xr:uid="{00000000-0005-0000-0000-0000D0210000}"/>
    <cellStyle name="Normal 2 3 6 4 2 2 4" xfId="13237" xr:uid="{00000000-0005-0000-0000-0000D1210000}"/>
    <cellStyle name="Normal 2 3 6 4 2 2 4 2" xfId="43559" xr:uid="{00000000-0005-0000-0000-0000D2210000}"/>
    <cellStyle name="Normal 2 3 6 4 2 2 4 3" xfId="28335" xr:uid="{00000000-0005-0000-0000-0000D3210000}"/>
    <cellStyle name="Normal 2 3 6 4 2 2 5" xfId="8216" xr:uid="{00000000-0005-0000-0000-0000D4210000}"/>
    <cellStyle name="Normal 2 3 6 4 2 2 5 2" xfId="38542" xr:uid="{00000000-0005-0000-0000-0000D5210000}"/>
    <cellStyle name="Normal 2 3 6 4 2 2 5 3" xfId="23318" xr:uid="{00000000-0005-0000-0000-0000D6210000}"/>
    <cellStyle name="Normal 2 3 6 4 2 2 6" xfId="33530" xr:uid="{00000000-0005-0000-0000-0000D7210000}"/>
    <cellStyle name="Normal 2 3 6 4 2 2 7" xfId="18305" xr:uid="{00000000-0005-0000-0000-0000D8210000}"/>
    <cellStyle name="Normal 2 3 6 4 2 3" xfId="3998" xr:uid="{00000000-0005-0000-0000-0000D9210000}"/>
    <cellStyle name="Normal 2 3 6 4 2 3 2" xfId="14072" xr:uid="{00000000-0005-0000-0000-0000DA210000}"/>
    <cellStyle name="Normal 2 3 6 4 2 3 2 2" xfId="44394" xr:uid="{00000000-0005-0000-0000-0000DB210000}"/>
    <cellStyle name="Normal 2 3 6 4 2 3 2 3" xfId="29170" xr:uid="{00000000-0005-0000-0000-0000DC210000}"/>
    <cellStyle name="Normal 2 3 6 4 2 3 3" xfId="9052" xr:uid="{00000000-0005-0000-0000-0000DD210000}"/>
    <cellStyle name="Normal 2 3 6 4 2 3 3 2" xfId="39377" xr:uid="{00000000-0005-0000-0000-0000DE210000}"/>
    <cellStyle name="Normal 2 3 6 4 2 3 3 3" xfId="24153" xr:uid="{00000000-0005-0000-0000-0000DF210000}"/>
    <cellStyle name="Normal 2 3 6 4 2 3 4" xfId="34364" xr:uid="{00000000-0005-0000-0000-0000E0210000}"/>
    <cellStyle name="Normal 2 3 6 4 2 3 5" xfId="19140" xr:uid="{00000000-0005-0000-0000-0000E1210000}"/>
    <cellStyle name="Normal 2 3 6 4 2 4" xfId="5691" xr:uid="{00000000-0005-0000-0000-0000E2210000}"/>
    <cellStyle name="Normal 2 3 6 4 2 4 2" xfId="15743" xr:uid="{00000000-0005-0000-0000-0000E3210000}"/>
    <cellStyle name="Normal 2 3 6 4 2 4 2 2" xfId="46065" xr:uid="{00000000-0005-0000-0000-0000E4210000}"/>
    <cellStyle name="Normal 2 3 6 4 2 4 2 3" xfId="30841" xr:uid="{00000000-0005-0000-0000-0000E5210000}"/>
    <cellStyle name="Normal 2 3 6 4 2 4 3" xfId="10723" xr:uid="{00000000-0005-0000-0000-0000E6210000}"/>
    <cellStyle name="Normal 2 3 6 4 2 4 3 2" xfId="41048" xr:uid="{00000000-0005-0000-0000-0000E7210000}"/>
    <cellStyle name="Normal 2 3 6 4 2 4 3 3" xfId="25824" xr:uid="{00000000-0005-0000-0000-0000E8210000}"/>
    <cellStyle name="Normal 2 3 6 4 2 4 4" xfId="36035" xr:uid="{00000000-0005-0000-0000-0000E9210000}"/>
    <cellStyle name="Normal 2 3 6 4 2 4 5" xfId="20811" xr:uid="{00000000-0005-0000-0000-0000EA210000}"/>
    <cellStyle name="Normal 2 3 6 4 2 5" xfId="12401" xr:uid="{00000000-0005-0000-0000-0000EB210000}"/>
    <cellStyle name="Normal 2 3 6 4 2 5 2" xfId="42723" xr:uid="{00000000-0005-0000-0000-0000EC210000}"/>
    <cellStyle name="Normal 2 3 6 4 2 5 3" xfId="27499" xr:uid="{00000000-0005-0000-0000-0000ED210000}"/>
    <cellStyle name="Normal 2 3 6 4 2 6" xfId="7380" xr:uid="{00000000-0005-0000-0000-0000EE210000}"/>
    <cellStyle name="Normal 2 3 6 4 2 6 2" xfId="37706" xr:uid="{00000000-0005-0000-0000-0000EF210000}"/>
    <cellStyle name="Normal 2 3 6 4 2 6 3" xfId="22482" xr:uid="{00000000-0005-0000-0000-0000F0210000}"/>
    <cellStyle name="Normal 2 3 6 4 2 7" xfId="32694" xr:uid="{00000000-0005-0000-0000-0000F1210000}"/>
    <cellStyle name="Normal 2 3 6 4 2 8" xfId="17469" xr:uid="{00000000-0005-0000-0000-0000F2210000}"/>
    <cellStyle name="Normal 2 3 6 4 3" xfId="2727" xr:uid="{00000000-0005-0000-0000-0000F3210000}"/>
    <cellStyle name="Normal 2 3 6 4 3 2" xfId="4417" xr:uid="{00000000-0005-0000-0000-0000F4210000}"/>
    <cellStyle name="Normal 2 3 6 4 3 2 2" xfId="14490" xr:uid="{00000000-0005-0000-0000-0000F5210000}"/>
    <cellStyle name="Normal 2 3 6 4 3 2 2 2" xfId="44812" xr:uid="{00000000-0005-0000-0000-0000F6210000}"/>
    <cellStyle name="Normal 2 3 6 4 3 2 2 3" xfId="29588" xr:uid="{00000000-0005-0000-0000-0000F7210000}"/>
    <cellStyle name="Normal 2 3 6 4 3 2 3" xfId="9470" xr:uid="{00000000-0005-0000-0000-0000F8210000}"/>
    <cellStyle name="Normal 2 3 6 4 3 2 3 2" xfId="39795" xr:uid="{00000000-0005-0000-0000-0000F9210000}"/>
    <cellStyle name="Normal 2 3 6 4 3 2 3 3" xfId="24571" xr:uid="{00000000-0005-0000-0000-0000FA210000}"/>
    <cellStyle name="Normal 2 3 6 4 3 2 4" xfId="34782" xr:uid="{00000000-0005-0000-0000-0000FB210000}"/>
    <cellStyle name="Normal 2 3 6 4 3 2 5" xfId="19558" xr:uid="{00000000-0005-0000-0000-0000FC210000}"/>
    <cellStyle name="Normal 2 3 6 4 3 3" xfId="6109" xr:uid="{00000000-0005-0000-0000-0000FD210000}"/>
    <cellStyle name="Normal 2 3 6 4 3 3 2" xfId="16161" xr:uid="{00000000-0005-0000-0000-0000FE210000}"/>
    <cellStyle name="Normal 2 3 6 4 3 3 2 2" xfId="46483" xr:uid="{00000000-0005-0000-0000-0000FF210000}"/>
    <cellStyle name="Normal 2 3 6 4 3 3 2 3" xfId="31259" xr:uid="{00000000-0005-0000-0000-000000220000}"/>
    <cellStyle name="Normal 2 3 6 4 3 3 3" xfId="11141" xr:uid="{00000000-0005-0000-0000-000001220000}"/>
    <cellStyle name="Normal 2 3 6 4 3 3 3 2" xfId="41466" xr:uid="{00000000-0005-0000-0000-000002220000}"/>
    <cellStyle name="Normal 2 3 6 4 3 3 3 3" xfId="26242" xr:uid="{00000000-0005-0000-0000-000003220000}"/>
    <cellStyle name="Normal 2 3 6 4 3 3 4" xfId="36453" xr:uid="{00000000-0005-0000-0000-000004220000}"/>
    <cellStyle name="Normal 2 3 6 4 3 3 5" xfId="21229" xr:uid="{00000000-0005-0000-0000-000005220000}"/>
    <cellStyle name="Normal 2 3 6 4 3 4" xfId="12819" xr:uid="{00000000-0005-0000-0000-000006220000}"/>
    <cellStyle name="Normal 2 3 6 4 3 4 2" xfId="43141" xr:uid="{00000000-0005-0000-0000-000007220000}"/>
    <cellStyle name="Normal 2 3 6 4 3 4 3" xfId="27917" xr:uid="{00000000-0005-0000-0000-000008220000}"/>
    <cellStyle name="Normal 2 3 6 4 3 5" xfId="7798" xr:uid="{00000000-0005-0000-0000-000009220000}"/>
    <cellStyle name="Normal 2 3 6 4 3 5 2" xfId="38124" xr:uid="{00000000-0005-0000-0000-00000A220000}"/>
    <cellStyle name="Normal 2 3 6 4 3 5 3" xfId="22900" xr:uid="{00000000-0005-0000-0000-00000B220000}"/>
    <cellStyle name="Normal 2 3 6 4 3 6" xfId="33112" xr:uid="{00000000-0005-0000-0000-00000C220000}"/>
    <cellStyle name="Normal 2 3 6 4 3 7" xfId="17887" xr:uid="{00000000-0005-0000-0000-00000D220000}"/>
    <cellStyle name="Normal 2 3 6 4 4" xfId="3580" xr:uid="{00000000-0005-0000-0000-00000E220000}"/>
    <cellStyle name="Normal 2 3 6 4 4 2" xfId="13654" xr:uid="{00000000-0005-0000-0000-00000F220000}"/>
    <cellStyle name="Normal 2 3 6 4 4 2 2" xfId="43976" xr:uid="{00000000-0005-0000-0000-000010220000}"/>
    <cellStyle name="Normal 2 3 6 4 4 2 3" xfId="28752" xr:uid="{00000000-0005-0000-0000-000011220000}"/>
    <cellStyle name="Normal 2 3 6 4 4 3" xfId="8634" xr:uid="{00000000-0005-0000-0000-000012220000}"/>
    <cellStyle name="Normal 2 3 6 4 4 3 2" xfId="38959" xr:uid="{00000000-0005-0000-0000-000013220000}"/>
    <cellStyle name="Normal 2 3 6 4 4 3 3" xfId="23735" xr:uid="{00000000-0005-0000-0000-000014220000}"/>
    <cellStyle name="Normal 2 3 6 4 4 4" xfId="33946" xr:uid="{00000000-0005-0000-0000-000015220000}"/>
    <cellStyle name="Normal 2 3 6 4 4 5" xfId="18722" xr:uid="{00000000-0005-0000-0000-000016220000}"/>
    <cellStyle name="Normal 2 3 6 4 5" xfId="5273" xr:uid="{00000000-0005-0000-0000-000017220000}"/>
    <cellStyle name="Normal 2 3 6 4 5 2" xfId="15325" xr:uid="{00000000-0005-0000-0000-000018220000}"/>
    <cellStyle name="Normal 2 3 6 4 5 2 2" xfId="45647" xr:uid="{00000000-0005-0000-0000-000019220000}"/>
    <cellStyle name="Normal 2 3 6 4 5 2 3" xfId="30423" xr:uid="{00000000-0005-0000-0000-00001A220000}"/>
    <cellStyle name="Normal 2 3 6 4 5 3" xfId="10305" xr:uid="{00000000-0005-0000-0000-00001B220000}"/>
    <cellStyle name="Normal 2 3 6 4 5 3 2" xfId="40630" xr:uid="{00000000-0005-0000-0000-00001C220000}"/>
    <cellStyle name="Normal 2 3 6 4 5 3 3" xfId="25406" xr:uid="{00000000-0005-0000-0000-00001D220000}"/>
    <cellStyle name="Normal 2 3 6 4 5 4" xfId="35617" xr:uid="{00000000-0005-0000-0000-00001E220000}"/>
    <cellStyle name="Normal 2 3 6 4 5 5" xfId="20393" xr:uid="{00000000-0005-0000-0000-00001F220000}"/>
    <cellStyle name="Normal 2 3 6 4 6" xfId="11983" xr:uid="{00000000-0005-0000-0000-000020220000}"/>
    <cellStyle name="Normal 2 3 6 4 6 2" xfId="42305" xr:uid="{00000000-0005-0000-0000-000021220000}"/>
    <cellStyle name="Normal 2 3 6 4 6 3" xfId="27081" xr:uid="{00000000-0005-0000-0000-000022220000}"/>
    <cellStyle name="Normal 2 3 6 4 7" xfId="6962" xr:uid="{00000000-0005-0000-0000-000023220000}"/>
    <cellStyle name="Normal 2 3 6 4 7 2" xfId="37288" xr:uid="{00000000-0005-0000-0000-000024220000}"/>
    <cellStyle name="Normal 2 3 6 4 7 3" xfId="22064" xr:uid="{00000000-0005-0000-0000-000025220000}"/>
    <cellStyle name="Normal 2 3 6 4 8" xfId="32276" xr:uid="{00000000-0005-0000-0000-000026220000}"/>
    <cellStyle name="Normal 2 3 6 4 9" xfId="17051" xr:uid="{00000000-0005-0000-0000-000027220000}"/>
    <cellStyle name="Normal 2 3 6 5" xfId="2096" xr:uid="{00000000-0005-0000-0000-000028220000}"/>
    <cellStyle name="Normal 2 3 6 5 2" xfId="2937" xr:uid="{00000000-0005-0000-0000-000029220000}"/>
    <cellStyle name="Normal 2 3 6 5 2 2" xfId="4627" xr:uid="{00000000-0005-0000-0000-00002A220000}"/>
    <cellStyle name="Normal 2 3 6 5 2 2 2" xfId="14700" xr:uid="{00000000-0005-0000-0000-00002B220000}"/>
    <cellStyle name="Normal 2 3 6 5 2 2 2 2" xfId="45022" xr:uid="{00000000-0005-0000-0000-00002C220000}"/>
    <cellStyle name="Normal 2 3 6 5 2 2 2 3" xfId="29798" xr:uid="{00000000-0005-0000-0000-00002D220000}"/>
    <cellStyle name="Normal 2 3 6 5 2 2 3" xfId="9680" xr:uid="{00000000-0005-0000-0000-00002E220000}"/>
    <cellStyle name="Normal 2 3 6 5 2 2 3 2" xfId="40005" xr:uid="{00000000-0005-0000-0000-00002F220000}"/>
    <cellStyle name="Normal 2 3 6 5 2 2 3 3" xfId="24781" xr:uid="{00000000-0005-0000-0000-000030220000}"/>
    <cellStyle name="Normal 2 3 6 5 2 2 4" xfId="34992" xr:uid="{00000000-0005-0000-0000-000031220000}"/>
    <cellStyle name="Normal 2 3 6 5 2 2 5" xfId="19768" xr:uid="{00000000-0005-0000-0000-000032220000}"/>
    <cellStyle name="Normal 2 3 6 5 2 3" xfId="6319" xr:uid="{00000000-0005-0000-0000-000033220000}"/>
    <cellStyle name="Normal 2 3 6 5 2 3 2" xfId="16371" xr:uid="{00000000-0005-0000-0000-000034220000}"/>
    <cellStyle name="Normal 2 3 6 5 2 3 2 2" xfId="46693" xr:uid="{00000000-0005-0000-0000-000035220000}"/>
    <cellStyle name="Normal 2 3 6 5 2 3 2 3" xfId="31469" xr:uid="{00000000-0005-0000-0000-000036220000}"/>
    <cellStyle name="Normal 2 3 6 5 2 3 3" xfId="11351" xr:uid="{00000000-0005-0000-0000-000037220000}"/>
    <cellStyle name="Normal 2 3 6 5 2 3 3 2" xfId="41676" xr:uid="{00000000-0005-0000-0000-000038220000}"/>
    <cellStyle name="Normal 2 3 6 5 2 3 3 3" xfId="26452" xr:uid="{00000000-0005-0000-0000-000039220000}"/>
    <cellStyle name="Normal 2 3 6 5 2 3 4" xfId="36663" xr:uid="{00000000-0005-0000-0000-00003A220000}"/>
    <cellStyle name="Normal 2 3 6 5 2 3 5" xfId="21439" xr:uid="{00000000-0005-0000-0000-00003B220000}"/>
    <cellStyle name="Normal 2 3 6 5 2 4" xfId="13029" xr:uid="{00000000-0005-0000-0000-00003C220000}"/>
    <cellStyle name="Normal 2 3 6 5 2 4 2" xfId="43351" xr:uid="{00000000-0005-0000-0000-00003D220000}"/>
    <cellStyle name="Normal 2 3 6 5 2 4 3" xfId="28127" xr:uid="{00000000-0005-0000-0000-00003E220000}"/>
    <cellStyle name="Normal 2 3 6 5 2 5" xfId="8008" xr:uid="{00000000-0005-0000-0000-00003F220000}"/>
    <cellStyle name="Normal 2 3 6 5 2 5 2" xfId="38334" xr:uid="{00000000-0005-0000-0000-000040220000}"/>
    <cellStyle name="Normal 2 3 6 5 2 5 3" xfId="23110" xr:uid="{00000000-0005-0000-0000-000041220000}"/>
    <cellStyle name="Normal 2 3 6 5 2 6" xfId="33322" xr:uid="{00000000-0005-0000-0000-000042220000}"/>
    <cellStyle name="Normal 2 3 6 5 2 7" xfId="18097" xr:uid="{00000000-0005-0000-0000-000043220000}"/>
    <cellStyle name="Normal 2 3 6 5 3" xfId="3790" xr:uid="{00000000-0005-0000-0000-000044220000}"/>
    <cellStyle name="Normal 2 3 6 5 3 2" xfId="13864" xr:uid="{00000000-0005-0000-0000-000045220000}"/>
    <cellStyle name="Normal 2 3 6 5 3 2 2" xfId="44186" xr:uid="{00000000-0005-0000-0000-000046220000}"/>
    <cellStyle name="Normal 2 3 6 5 3 2 3" xfId="28962" xr:uid="{00000000-0005-0000-0000-000047220000}"/>
    <cellStyle name="Normal 2 3 6 5 3 3" xfId="8844" xr:uid="{00000000-0005-0000-0000-000048220000}"/>
    <cellStyle name="Normal 2 3 6 5 3 3 2" xfId="39169" xr:uid="{00000000-0005-0000-0000-000049220000}"/>
    <cellStyle name="Normal 2 3 6 5 3 3 3" xfId="23945" xr:uid="{00000000-0005-0000-0000-00004A220000}"/>
    <cellStyle name="Normal 2 3 6 5 3 4" xfId="34156" xr:uid="{00000000-0005-0000-0000-00004B220000}"/>
    <cellStyle name="Normal 2 3 6 5 3 5" xfId="18932" xr:uid="{00000000-0005-0000-0000-00004C220000}"/>
    <cellStyle name="Normal 2 3 6 5 4" xfId="5483" xr:uid="{00000000-0005-0000-0000-00004D220000}"/>
    <cellStyle name="Normal 2 3 6 5 4 2" xfId="15535" xr:uid="{00000000-0005-0000-0000-00004E220000}"/>
    <cellStyle name="Normal 2 3 6 5 4 2 2" xfId="45857" xr:uid="{00000000-0005-0000-0000-00004F220000}"/>
    <cellStyle name="Normal 2 3 6 5 4 2 3" xfId="30633" xr:uid="{00000000-0005-0000-0000-000050220000}"/>
    <cellStyle name="Normal 2 3 6 5 4 3" xfId="10515" xr:uid="{00000000-0005-0000-0000-000051220000}"/>
    <cellStyle name="Normal 2 3 6 5 4 3 2" xfId="40840" xr:uid="{00000000-0005-0000-0000-000052220000}"/>
    <cellStyle name="Normal 2 3 6 5 4 3 3" xfId="25616" xr:uid="{00000000-0005-0000-0000-000053220000}"/>
    <cellStyle name="Normal 2 3 6 5 4 4" xfId="35827" xr:uid="{00000000-0005-0000-0000-000054220000}"/>
    <cellStyle name="Normal 2 3 6 5 4 5" xfId="20603" xr:uid="{00000000-0005-0000-0000-000055220000}"/>
    <cellStyle name="Normal 2 3 6 5 5" xfId="12193" xr:uid="{00000000-0005-0000-0000-000056220000}"/>
    <cellStyle name="Normal 2 3 6 5 5 2" xfId="42515" xr:uid="{00000000-0005-0000-0000-000057220000}"/>
    <cellStyle name="Normal 2 3 6 5 5 3" xfId="27291" xr:uid="{00000000-0005-0000-0000-000058220000}"/>
    <cellStyle name="Normal 2 3 6 5 6" xfId="7172" xr:uid="{00000000-0005-0000-0000-000059220000}"/>
    <cellStyle name="Normal 2 3 6 5 6 2" xfId="37498" xr:uid="{00000000-0005-0000-0000-00005A220000}"/>
    <cellStyle name="Normal 2 3 6 5 6 3" xfId="22274" xr:uid="{00000000-0005-0000-0000-00005B220000}"/>
    <cellStyle name="Normal 2 3 6 5 7" xfId="32486" xr:uid="{00000000-0005-0000-0000-00005C220000}"/>
    <cellStyle name="Normal 2 3 6 5 8" xfId="17261" xr:uid="{00000000-0005-0000-0000-00005D220000}"/>
    <cellStyle name="Normal 2 3 6 6" xfId="2517" xr:uid="{00000000-0005-0000-0000-00005E220000}"/>
    <cellStyle name="Normal 2 3 6 6 2" xfId="4209" xr:uid="{00000000-0005-0000-0000-00005F220000}"/>
    <cellStyle name="Normal 2 3 6 6 2 2" xfId="14282" xr:uid="{00000000-0005-0000-0000-000060220000}"/>
    <cellStyle name="Normal 2 3 6 6 2 2 2" xfId="44604" xr:uid="{00000000-0005-0000-0000-000061220000}"/>
    <cellStyle name="Normal 2 3 6 6 2 2 3" xfId="29380" xr:uid="{00000000-0005-0000-0000-000062220000}"/>
    <cellStyle name="Normal 2 3 6 6 2 3" xfId="9262" xr:uid="{00000000-0005-0000-0000-000063220000}"/>
    <cellStyle name="Normal 2 3 6 6 2 3 2" xfId="39587" xr:uid="{00000000-0005-0000-0000-000064220000}"/>
    <cellStyle name="Normal 2 3 6 6 2 3 3" xfId="24363" xr:uid="{00000000-0005-0000-0000-000065220000}"/>
    <cellStyle name="Normal 2 3 6 6 2 4" xfId="34574" xr:uid="{00000000-0005-0000-0000-000066220000}"/>
    <cellStyle name="Normal 2 3 6 6 2 5" xfId="19350" xr:uid="{00000000-0005-0000-0000-000067220000}"/>
    <cellStyle name="Normal 2 3 6 6 3" xfId="5901" xr:uid="{00000000-0005-0000-0000-000068220000}"/>
    <cellStyle name="Normal 2 3 6 6 3 2" xfId="15953" xr:uid="{00000000-0005-0000-0000-000069220000}"/>
    <cellStyle name="Normal 2 3 6 6 3 2 2" xfId="46275" xr:uid="{00000000-0005-0000-0000-00006A220000}"/>
    <cellStyle name="Normal 2 3 6 6 3 2 3" xfId="31051" xr:uid="{00000000-0005-0000-0000-00006B220000}"/>
    <cellStyle name="Normal 2 3 6 6 3 3" xfId="10933" xr:uid="{00000000-0005-0000-0000-00006C220000}"/>
    <cellStyle name="Normal 2 3 6 6 3 3 2" xfId="41258" xr:uid="{00000000-0005-0000-0000-00006D220000}"/>
    <cellStyle name="Normal 2 3 6 6 3 3 3" xfId="26034" xr:uid="{00000000-0005-0000-0000-00006E220000}"/>
    <cellStyle name="Normal 2 3 6 6 3 4" xfId="36245" xr:uid="{00000000-0005-0000-0000-00006F220000}"/>
    <cellStyle name="Normal 2 3 6 6 3 5" xfId="21021" xr:uid="{00000000-0005-0000-0000-000070220000}"/>
    <cellStyle name="Normal 2 3 6 6 4" xfId="12611" xr:uid="{00000000-0005-0000-0000-000071220000}"/>
    <cellStyle name="Normal 2 3 6 6 4 2" xfId="42933" xr:uid="{00000000-0005-0000-0000-000072220000}"/>
    <cellStyle name="Normal 2 3 6 6 4 3" xfId="27709" xr:uid="{00000000-0005-0000-0000-000073220000}"/>
    <cellStyle name="Normal 2 3 6 6 5" xfId="7590" xr:uid="{00000000-0005-0000-0000-000074220000}"/>
    <cellStyle name="Normal 2 3 6 6 5 2" xfId="37916" xr:uid="{00000000-0005-0000-0000-000075220000}"/>
    <cellStyle name="Normal 2 3 6 6 5 3" xfId="22692" xr:uid="{00000000-0005-0000-0000-000076220000}"/>
    <cellStyle name="Normal 2 3 6 6 6" xfId="32904" xr:uid="{00000000-0005-0000-0000-000077220000}"/>
    <cellStyle name="Normal 2 3 6 6 7" xfId="17679" xr:uid="{00000000-0005-0000-0000-000078220000}"/>
    <cellStyle name="Normal 2 3 6 7" xfId="3368" xr:uid="{00000000-0005-0000-0000-000079220000}"/>
    <cellStyle name="Normal 2 3 6 7 2" xfId="13446" xr:uid="{00000000-0005-0000-0000-00007A220000}"/>
    <cellStyle name="Normal 2 3 6 7 2 2" xfId="43768" xr:uid="{00000000-0005-0000-0000-00007B220000}"/>
    <cellStyle name="Normal 2 3 6 7 2 3" xfId="28544" xr:uid="{00000000-0005-0000-0000-00007C220000}"/>
    <cellStyle name="Normal 2 3 6 7 3" xfId="8426" xr:uid="{00000000-0005-0000-0000-00007D220000}"/>
    <cellStyle name="Normal 2 3 6 7 3 2" xfId="38751" xr:uid="{00000000-0005-0000-0000-00007E220000}"/>
    <cellStyle name="Normal 2 3 6 7 3 3" xfId="23527" xr:uid="{00000000-0005-0000-0000-00007F220000}"/>
    <cellStyle name="Normal 2 3 6 7 4" xfId="33738" xr:uid="{00000000-0005-0000-0000-000080220000}"/>
    <cellStyle name="Normal 2 3 6 7 5" xfId="18514" xr:uid="{00000000-0005-0000-0000-000081220000}"/>
    <cellStyle name="Normal 2 3 6 8" xfId="5062" xr:uid="{00000000-0005-0000-0000-000082220000}"/>
    <cellStyle name="Normal 2 3 6 8 2" xfId="15117" xr:uid="{00000000-0005-0000-0000-000083220000}"/>
    <cellStyle name="Normal 2 3 6 8 2 2" xfId="45439" xr:uid="{00000000-0005-0000-0000-000084220000}"/>
    <cellStyle name="Normal 2 3 6 8 2 3" xfId="30215" xr:uid="{00000000-0005-0000-0000-000085220000}"/>
    <cellStyle name="Normal 2 3 6 8 3" xfId="10097" xr:uid="{00000000-0005-0000-0000-000086220000}"/>
    <cellStyle name="Normal 2 3 6 8 3 2" xfId="40422" xr:uid="{00000000-0005-0000-0000-000087220000}"/>
    <cellStyle name="Normal 2 3 6 8 3 3" xfId="25198" xr:uid="{00000000-0005-0000-0000-000088220000}"/>
    <cellStyle name="Normal 2 3 6 8 4" xfId="35409" xr:uid="{00000000-0005-0000-0000-000089220000}"/>
    <cellStyle name="Normal 2 3 6 8 5" xfId="20185" xr:uid="{00000000-0005-0000-0000-00008A220000}"/>
    <cellStyle name="Normal 2 3 6 9" xfId="11773" xr:uid="{00000000-0005-0000-0000-00008B220000}"/>
    <cellStyle name="Normal 2 3 6 9 2" xfId="42097" xr:uid="{00000000-0005-0000-0000-00008C220000}"/>
    <cellStyle name="Normal 2 3 6 9 3" xfId="26873" xr:uid="{00000000-0005-0000-0000-00008D220000}"/>
    <cellStyle name="Normal 2 3 7" xfId="1156" xr:uid="{00000000-0005-0000-0000-00008E220000}"/>
    <cellStyle name="Normal 2 3 8" xfId="32018" xr:uid="{00000000-0005-0000-0000-00008F220000}"/>
    <cellStyle name="Normal 2 3 9" xfId="935" xr:uid="{00000000-0005-0000-0000-000090220000}"/>
    <cellStyle name="Normal 2 4" xfId="776" xr:uid="{00000000-0005-0000-0000-000091220000}"/>
    <cellStyle name="Normal 2 4 2" xfId="1427" xr:uid="{00000000-0005-0000-0000-000092220000}"/>
    <cellStyle name="Normal 2 4 2 10" xfId="6756" xr:uid="{00000000-0005-0000-0000-000093220000}"/>
    <cellStyle name="Normal 2 4 2 10 2" xfId="37084" xr:uid="{00000000-0005-0000-0000-000094220000}"/>
    <cellStyle name="Normal 2 4 2 10 3" xfId="21860" xr:uid="{00000000-0005-0000-0000-000095220000}"/>
    <cellStyle name="Normal 2 4 2 11" xfId="32075" xr:uid="{00000000-0005-0000-0000-000096220000}"/>
    <cellStyle name="Normal 2 4 2 12" xfId="16845" xr:uid="{00000000-0005-0000-0000-000097220000}"/>
    <cellStyle name="Normal 2 4 2 2" xfId="1720" xr:uid="{00000000-0005-0000-0000-000098220000}"/>
    <cellStyle name="Normal 2 4 2 2 10" xfId="32127" xr:uid="{00000000-0005-0000-0000-000099220000}"/>
    <cellStyle name="Normal 2 4 2 2 11" xfId="16899" xr:uid="{00000000-0005-0000-0000-00009A220000}"/>
    <cellStyle name="Normal 2 4 2 2 2" xfId="1828" xr:uid="{00000000-0005-0000-0000-00009B220000}"/>
    <cellStyle name="Normal 2 4 2 2 2 10" xfId="17003" xr:uid="{00000000-0005-0000-0000-00009C220000}"/>
    <cellStyle name="Normal 2 4 2 2 2 2" xfId="2045" xr:uid="{00000000-0005-0000-0000-00009D220000}"/>
    <cellStyle name="Normal 2 4 2 2 2 2 2" xfId="2466" xr:uid="{00000000-0005-0000-0000-00009E220000}"/>
    <cellStyle name="Normal 2 4 2 2 2 2 2 2" xfId="3305" xr:uid="{00000000-0005-0000-0000-00009F220000}"/>
    <cellStyle name="Normal 2 4 2 2 2 2 2 2 2" xfId="4995" xr:uid="{00000000-0005-0000-0000-0000A0220000}"/>
    <cellStyle name="Normal 2 4 2 2 2 2 2 2 2 2" xfId="15068" xr:uid="{00000000-0005-0000-0000-0000A1220000}"/>
    <cellStyle name="Normal 2 4 2 2 2 2 2 2 2 2 2" xfId="45390" xr:uid="{00000000-0005-0000-0000-0000A2220000}"/>
    <cellStyle name="Normal 2 4 2 2 2 2 2 2 2 2 3" xfId="30166" xr:uid="{00000000-0005-0000-0000-0000A3220000}"/>
    <cellStyle name="Normal 2 4 2 2 2 2 2 2 2 3" xfId="10048" xr:uid="{00000000-0005-0000-0000-0000A4220000}"/>
    <cellStyle name="Normal 2 4 2 2 2 2 2 2 2 3 2" xfId="40373" xr:uid="{00000000-0005-0000-0000-0000A5220000}"/>
    <cellStyle name="Normal 2 4 2 2 2 2 2 2 2 3 3" xfId="25149" xr:uid="{00000000-0005-0000-0000-0000A6220000}"/>
    <cellStyle name="Normal 2 4 2 2 2 2 2 2 2 4" xfId="35360" xr:uid="{00000000-0005-0000-0000-0000A7220000}"/>
    <cellStyle name="Normal 2 4 2 2 2 2 2 2 2 5" xfId="20136" xr:uid="{00000000-0005-0000-0000-0000A8220000}"/>
    <cellStyle name="Normal 2 4 2 2 2 2 2 2 3" xfId="6687" xr:uid="{00000000-0005-0000-0000-0000A9220000}"/>
    <cellStyle name="Normal 2 4 2 2 2 2 2 2 3 2" xfId="16739" xr:uid="{00000000-0005-0000-0000-0000AA220000}"/>
    <cellStyle name="Normal 2 4 2 2 2 2 2 2 3 2 2" xfId="47061" xr:uid="{00000000-0005-0000-0000-0000AB220000}"/>
    <cellStyle name="Normal 2 4 2 2 2 2 2 2 3 2 3" xfId="31837" xr:uid="{00000000-0005-0000-0000-0000AC220000}"/>
    <cellStyle name="Normal 2 4 2 2 2 2 2 2 3 3" xfId="11719" xr:uid="{00000000-0005-0000-0000-0000AD220000}"/>
    <cellStyle name="Normal 2 4 2 2 2 2 2 2 3 3 2" xfId="42044" xr:uid="{00000000-0005-0000-0000-0000AE220000}"/>
    <cellStyle name="Normal 2 4 2 2 2 2 2 2 3 3 3" xfId="26820" xr:uid="{00000000-0005-0000-0000-0000AF220000}"/>
    <cellStyle name="Normal 2 4 2 2 2 2 2 2 3 4" xfId="37031" xr:uid="{00000000-0005-0000-0000-0000B0220000}"/>
    <cellStyle name="Normal 2 4 2 2 2 2 2 2 3 5" xfId="21807" xr:uid="{00000000-0005-0000-0000-0000B1220000}"/>
    <cellStyle name="Normal 2 4 2 2 2 2 2 2 4" xfId="13397" xr:uid="{00000000-0005-0000-0000-0000B2220000}"/>
    <cellStyle name="Normal 2 4 2 2 2 2 2 2 4 2" xfId="43719" xr:uid="{00000000-0005-0000-0000-0000B3220000}"/>
    <cellStyle name="Normal 2 4 2 2 2 2 2 2 4 3" xfId="28495" xr:uid="{00000000-0005-0000-0000-0000B4220000}"/>
    <cellStyle name="Normal 2 4 2 2 2 2 2 2 5" xfId="8376" xr:uid="{00000000-0005-0000-0000-0000B5220000}"/>
    <cellStyle name="Normal 2 4 2 2 2 2 2 2 5 2" xfId="38702" xr:uid="{00000000-0005-0000-0000-0000B6220000}"/>
    <cellStyle name="Normal 2 4 2 2 2 2 2 2 5 3" xfId="23478" xr:uid="{00000000-0005-0000-0000-0000B7220000}"/>
    <cellStyle name="Normal 2 4 2 2 2 2 2 2 6" xfId="33690" xr:uid="{00000000-0005-0000-0000-0000B8220000}"/>
    <cellStyle name="Normal 2 4 2 2 2 2 2 2 7" xfId="18465" xr:uid="{00000000-0005-0000-0000-0000B9220000}"/>
    <cellStyle name="Normal 2 4 2 2 2 2 2 3" xfId="4158" xr:uid="{00000000-0005-0000-0000-0000BA220000}"/>
    <cellStyle name="Normal 2 4 2 2 2 2 2 3 2" xfId="14232" xr:uid="{00000000-0005-0000-0000-0000BB220000}"/>
    <cellStyle name="Normal 2 4 2 2 2 2 2 3 2 2" xfId="44554" xr:uid="{00000000-0005-0000-0000-0000BC220000}"/>
    <cellStyle name="Normal 2 4 2 2 2 2 2 3 2 3" xfId="29330" xr:uid="{00000000-0005-0000-0000-0000BD220000}"/>
    <cellStyle name="Normal 2 4 2 2 2 2 2 3 3" xfId="9212" xr:uid="{00000000-0005-0000-0000-0000BE220000}"/>
    <cellStyle name="Normal 2 4 2 2 2 2 2 3 3 2" xfId="39537" xr:uid="{00000000-0005-0000-0000-0000BF220000}"/>
    <cellStyle name="Normal 2 4 2 2 2 2 2 3 3 3" xfId="24313" xr:uid="{00000000-0005-0000-0000-0000C0220000}"/>
    <cellStyle name="Normal 2 4 2 2 2 2 2 3 4" xfId="34524" xr:uid="{00000000-0005-0000-0000-0000C1220000}"/>
    <cellStyle name="Normal 2 4 2 2 2 2 2 3 5" xfId="19300" xr:uid="{00000000-0005-0000-0000-0000C2220000}"/>
    <cellStyle name="Normal 2 4 2 2 2 2 2 4" xfId="5851" xr:uid="{00000000-0005-0000-0000-0000C3220000}"/>
    <cellStyle name="Normal 2 4 2 2 2 2 2 4 2" xfId="15903" xr:uid="{00000000-0005-0000-0000-0000C4220000}"/>
    <cellStyle name="Normal 2 4 2 2 2 2 2 4 2 2" xfId="46225" xr:uid="{00000000-0005-0000-0000-0000C5220000}"/>
    <cellStyle name="Normal 2 4 2 2 2 2 2 4 2 3" xfId="31001" xr:uid="{00000000-0005-0000-0000-0000C6220000}"/>
    <cellStyle name="Normal 2 4 2 2 2 2 2 4 3" xfId="10883" xr:uid="{00000000-0005-0000-0000-0000C7220000}"/>
    <cellStyle name="Normal 2 4 2 2 2 2 2 4 3 2" xfId="41208" xr:uid="{00000000-0005-0000-0000-0000C8220000}"/>
    <cellStyle name="Normal 2 4 2 2 2 2 2 4 3 3" xfId="25984" xr:uid="{00000000-0005-0000-0000-0000C9220000}"/>
    <cellStyle name="Normal 2 4 2 2 2 2 2 4 4" xfId="36195" xr:uid="{00000000-0005-0000-0000-0000CA220000}"/>
    <cellStyle name="Normal 2 4 2 2 2 2 2 4 5" xfId="20971" xr:uid="{00000000-0005-0000-0000-0000CB220000}"/>
    <cellStyle name="Normal 2 4 2 2 2 2 2 5" xfId="12561" xr:uid="{00000000-0005-0000-0000-0000CC220000}"/>
    <cellStyle name="Normal 2 4 2 2 2 2 2 5 2" xfId="42883" xr:uid="{00000000-0005-0000-0000-0000CD220000}"/>
    <cellStyle name="Normal 2 4 2 2 2 2 2 5 3" xfId="27659" xr:uid="{00000000-0005-0000-0000-0000CE220000}"/>
    <cellStyle name="Normal 2 4 2 2 2 2 2 6" xfId="7540" xr:uid="{00000000-0005-0000-0000-0000CF220000}"/>
    <cellStyle name="Normal 2 4 2 2 2 2 2 6 2" xfId="37866" xr:uid="{00000000-0005-0000-0000-0000D0220000}"/>
    <cellStyle name="Normal 2 4 2 2 2 2 2 6 3" xfId="22642" xr:uid="{00000000-0005-0000-0000-0000D1220000}"/>
    <cellStyle name="Normal 2 4 2 2 2 2 2 7" xfId="32854" xr:uid="{00000000-0005-0000-0000-0000D2220000}"/>
    <cellStyle name="Normal 2 4 2 2 2 2 2 8" xfId="17629" xr:uid="{00000000-0005-0000-0000-0000D3220000}"/>
    <cellStyle name="Normal 2 4 2 2 2 2 3" xfId="2887" xr:uid="{00000000-0005-0000-0000-0000D4220000}"/>
    <cellStyle name="Normal 2 4 2 2 2 2 3 2" xfId="4577" xr:uid="{00000000-0005-0000-0000-0000D5220000}"/>
    <cellStyle name="Normal 2 4 2 2 2 2 3 2 2" xfId="14650" xr:uid="{00000000-0005-0000-0000-0000D6220000}"/>
    <cellStyle name="Normal 2 4 2 2 2 2 3 2 2 2" xfId="44972" xr:uid="{00000000-0005-0000-0000-0000D7220000}"/>
    <cellStyle name="Normal 2 4 2 2 2 2 3 2 2 3" xfId="29748" xr:uid="{00000000-0005-0000-0000-0000D8220000}"/>
    <cellStyle name="Normal 2 4 2 2 2 2 3 2 3" xfId="9630" xr:uid="{00000000-0005-0000-0000-0000D9220000}"/>
    <cellStyle name="Normal 2 4 2 2 2 2 3 2 3 2" xfId="39955" xr:uid="{00000000-0005-0000-0000-0000DA220000}"/>
    <cellStyle name="Normal 2 4 2 2 2 2 3 2 3 3" xfId="24731" xr:uid="{00000000-0005-0000-0000-0000DB220000}"/>
    <cellStyle name="Normal 2 4 2 2 2 2 3 2 4" xfId="34942" xr:uid="{00000000-0005-0000-0000-0000DC220000}"/>
    <cellStyle name="Normal 2 4 2 2 2 2 3 2 5" xfId="19718" xr:uid="{00000000-0005-0000-0000-0000DD220000}"/>
    <cellStyle name="Normal 2 4 2 2 2 2 3 3" xfId="6269" xr:uid="{00000000-0005-0000-0000-0000DE220000}"/>
    <cellStyle name="Normal 2 4 2 2 2 2 3 3 2" xfId="16321" xr:uid="{00000000-0005-0000-0000-0000DF220000}"/>
    <cellStyle name="Normal 2 4 2 2 2 2 3 3 2 2" xfId="46643" xr:uid="{00000000-0005-0000-0000-0000E0220000}"/>
    <cellStyle name="Normal 2 4 2 2 2 2 3 3 2 3" xfId="31419" xr:uid="{00000000-0005-0000-0000-0000E1220000}"/>
    <cellStyle name="Normal 2 4 2 2 2 2 3 3 3" xfId="11301" xr:uid="{00000000-0005-0000-0000-0000E2220000}"/>
    <cellStyle name="Normal 2 4 2 2 2 2 3 3 3 2" xfId="41626" xr:uid="{00000000-0005-0000-0000-0000E3220000}"/>
    <cellStyle name="Normal 2 4 2 2 2 2 3 3 3 3" xfId="26402" xr:uid="{00000000-0005-0000-0000-0000E4220000}"/>
    <cellStyle name="Normal 2 4 2 2 2 2 3 3 4" xfId="36613" xr:uid="{00000000-0005-0000-0000-0000E5220000}"/>
    <cellStyle name="Normal 2 4 2 2 2 2 3 3 5" xfId="21389" xr:uid="{00000000-0005-0000-0000-0000E6220000}"/>
    <cellStyle name="Normal 2 4 2 2 2 2 3 4" xfId="12979" xr:uid="{00000000-0005-0000-0000-0000E7220000}"/>
    <cellStyle name="Normal 2 4 2 2 2 2 3 4 2" xfId="43301" xr:uid="{00000000-0005-0000-0000-0000E8220000}"/>
    <cellStyle name="Normal 2 4 2 2 2 2 3 4 3" xfId="28077" xr:uid="{00000000-0005-0000-0000-0000E9220000}"/>
    <cellStyle name="Normal 2 4 2 2 2 2 3 5" xfId="7958" xr:uid="{00000000-0005-0000-0000-0000EA220000}"/>
    <cellStyle name="Normal 2 4 2 2 2 2 3 5 2" xfId="38284" xr:uid="{00000000-0005-0000-0000-0000EB220000}"/>
    <cellStyle name="Normal 2 4 2 2 2 2 3 5 3" xfId="23060" xr:uid="{00000000-0005-0000-0000-0000EC220000}"/>
    <cellStyle name="Normal 2 4 2 2 2 2 3 6" xfId="33272" xr:uid="{00000000-0005-0000-0000-0000ED220000}"/>
    <cellStyle name="Normal 2 4 2 2 2 2 3 7" xfId="18047" xr:uid="{00000000-0005-0000-0000-0000EE220000}"/>
    <cellStyle name="Normal 2 4 2 2 2 2 4" xfId="3740" xr:uid="{00000000-0005-0000-0000-0000EF220000}"/>
    <cellStyle name="Normal 2 4 2 2 2 2 4 2" xfId="13814" xr:uid="{00000000-0005-0000-0000-0000F0220000}"/>
    <cellStyle name="Normal 2 4 2 2 2 2 4 2 2" xfId="44136" xr:uid="{00000000-0005-0000-0000-0000F1220000}"/>
    <cellStyle name="Normal 2 4 2 2 2 2 4 2 3" xfId="28912" xr:uid="{00000000-0005-0000-0000-0000F2220000}"/>
    <cellStyle name="Normal 2 4 2 2 2 2 4 3" xfId="8794" xr:uid="{00000000-0005-0000-0000-0000F3220000}"/>
    <cellStyle name="Normal 2 4 2 2 2 2 4 3 2" xfId="39119" xr:uid="{00000000-0005-0000-0000-0000F4220000}"/>
    <cellStyle name="Normal 2 4 2 2 2 2 4 3 3" xfId="23895" xr:uid="{00000000-0005-0000-0000-0000F5220000}"/>
    <cellStyle name="Normal 2 4 2 2 2 2 4 4" xfId="34106" xr:uid="{00000000-0005-0000-0000-0000F6220000}"/>
    <cellStyle name="Normal 2 4 2 2 2 2 4 5" xfId="18882" xr:uid="{00000000-0005-0000-0000-0000F7220000}"/>
    <cellStyle name="Normal 2 4 2 2 2 2 5" xfId="5433" xr:uid="{00000000-0005-0000-0000-0000F8220000}"/>
    <cellStyle name="Normal 2 4 2 2 2 2 5 2" xfId="15485" xr:uid="{00000000-0005-0000-0000-0000F9220000}"/>
    <cellStyle name="Normal 2 4 2 2 2 2 5 2 2" xfId="45807" xr:uid="{00000000-0005-0000-0000-0000FA220000}"/>
    <cellStyle name="Normal 2 4 2 2 2 2 5 2 3" xfId="30583" xr:uid="{00000000-0005-0000-0000-0000FB220000}"/>
    <cellStyle name="Normal 2 4 2 2 2 2 5 3" xfId="10465" xr:uid="{00000000-0005-0000-0000-0000FC220000}"/>
    <cellStyle name="Normal 2 4 2 2 2 2 5 3 2" xfId="40790" xr:uid="{00000000-0005-0000-0000-0000FD220000}"/>
    <cellStyle name="Normal 2 4 2 2 2 2 5 3 3" xfId="25566" xr:uid="{00000000-0005-0000-0000-0000FE220000}"/>
    <cellStyle name="Normal 2 4 2 2 2 2 5 4" xfId="35777" xr:uid="{00000000-0005-0000-0000-0000FF220000}"/>
    <cellStyle name="Normal 2 4 2 2 2 2 5 5" xfId="20553" xr:uid="{00000000-0005-0000-0000-000000230000}"/>
    <cellStyle name="Normal 2 4 2 2 2 2 6" xfId="12143" xr:uid="{00000000-0005-0000-0000-000001230000}"/>
    <cellStyle name="Normal 2 4 2 2 2 2 6 2" xfId="42465" xr:uid="{00000000-0005-0000-0000-000002230000}"/>
    <cellStyle name="Normal 2 4 2 2 2 2 6 3" xfId="27241" xr:uid="{00000000-0005-0000-0000-000003230000}"/>
    <cellStyle name="Normal 2 4 2 2 2 2 7" xfId="7122" xr:uid="{00000000-0005-0000-0000-000004230000}"/>
    <cellStyle name="Normal 2 4 2 2 2 2 7 2" xfId="37448" xr:uid="{00000000-0005-0000-0000-000005230000}"/>
    <cellStyle name="Normal 2 4 2 2 2 2 7 3" xfId="22224" xr:uid="{00000000-0005-0000-0000-000006230000}"/>
    <cellStyle name="Normal 2 4 2 2 2 2 8" xfId="32436" xr:uid="{00000000-0005-0000-0000-000007230000}"/>
    <cellStyle name="Normal 2 4 2 2 2 2 9" xfId="17211" xr:uid="{00000000-0005-0000-0000-000008230000}"/>
    <cellStyle name="Normal 2 4 2 2 2 3" xfId="2258" xr:uid="{00000000-0005-0000-0000-000009230000}"/>
    <cellStyle name="Normal 2 4 2 2 2 3 2" xfId="3097" xr:uid="{00000000-0005-0000-0000-00000A230000}"/>
    <cellStyle name="Normal 2 4 2 2 2 3 2 2" xfId="4787" xr:uid="{00000000-0005-0000-0000-00000B230000}"/>
    <cellStyle name="Normal 2 4 2 2 2 3 2 2 2" xfId="14860" xr:uid="{00000000-0005-0000-0000-00000C230000}"/>
    <cellStyle name="Normal 2 4 2 2 2 3 2 2 2 2" xfId="45182" xr:uid="{00000000-0005-0000-0000-00000D230000}"/>
    <cellStyle name="Normal 2 4 2 2 2 3 2 2 2 3" xfId="29958" xr:uid="{00000000-0005-0000-0000-00000E230000}"/>
    <cellStyle name="Normal 2 4 2 2 2 3 2 2 3" xfId="9840" xr:uid="{00000000-0005-0000-0000-00000F230000}"/>
    <cellStyle name="Normal 2 4 2 2 2 3 2 2 3 2" xfId="40165" xr:uid="{00000000-0005-0000-0000-000010230000}"/>
    <cellStyle name="Normal 2 4 2 2 2 3 2 2 3 3" xfId="24941" xr:uid="{00000000-0005-0000-0000-000011230000}"/>
    <cellStyle name="Normal 2 4 2 2 2 3 2 2 4" xfId="35152" xr:uid="{00000000-0005-0000-0000-000012230000}"/>
    <cellStyle name="Normal 2 4 2 2 2 3 2 2 5" xfId="19928" xr:uid="{00000000-0005-0000-0000-000013230000}"/>
    <cellStyle name="Normal 2 4 2 2 2 3 2 3" xfId="6479" xr:uid="{00000000-0005-0000-0000-000014230000}"/>
    <cellStyle name="Normal 2 4 2 2 2 3 2 3 2" xfId="16531" xr:uid="{00000000-0005-0000-0000-000015230000}"/>
    <cellStyle name="Normal 2 4 2 2 2 3 2 3 2 2" xfId="46853" xr:uid="{00000000-0005-0000-0000-000016230000}"/>
    <cellStyle name="Normal 2 4 2 2 2 3 2 3 2 3" xfId="31629" xr:uid="{00000000-0005-0000-0000-000017230000}"/>
    <cellStyle name="Normal 2 4 2 2 2 3 2 3 3" xfId="11511" xr:uid="{00000000-0005-0000-0000-000018230000}"/>
    <cellStyle name="Normal 2 4 2 2 2 3 2 3 3 2" xfId="41836" xr:uid="{00000000-0005-0000-0000-000019230000}"/>
    <cellStyle name="Normal 2 4 2 2 2 3 2 3 3 3" xfId="26612" xr:uid="{00000000-0005-0000-0000-00001A230000}"/>
    <cellStyle name="Normal 2 4 2 2 2 3 2 3 4" xfId="36823" xr:uid="{00000000-0005-0000-0000-00001B230000}"/>
    <cellStyle name="Normal 2 4 2 2 2 3 2 3 5" xfId="21599" xr:uid="{00000000-0005-0000-0000-00001C230000}"/>
    <cellStyle name="Normal 2 4 2 2 2 3 2 4" xfId="13189" xr:uid="{00000000-0005-0000-0000-00001D230000}"/>
    <cellStyle name="Normal 2 4 2 2 2 3 2 4 2" xfId="43511" xr:uid="{00000000-0005-0000-0000-00001E230000}"/>
    <cellStyle name="Normal 2 4 2 2 2 3 2 4 3" xfId="28287" xr:uid="{00000000-0005-0000-0000-00001F230000}"/>
    <cellStyle name="Normal 2 4 2 2 2 3 2 5" xfId="8168" xr:uid="{00000000-0005-0000-0000-000020230000}"/>
    <cellStyle name="Normal 2 4 2 2 2 3 2 5 2" xfId="38494" xr:uid="{00000000-0005-0000-0000-000021230000}"/>
    <cellStyle name="Normal 2 4 2 2 2 3 2 5 3" xfId="23270" xr:uid="{00000000-0005-0000-0000-000022230000}"/>
    <cellStyle name="Normal 2 4 2 2 2 3 2 6" xfId="33482" xr:uid="{00000000-0005-0000-0000-000023230000}"/>
    <cellStyle name="Normal 2 4 2 2 2 3 2 7" xfId="18257" xr:uid="{00000000-0005-0000-0000-000024230000}"/>
    <cellStyle name="Normal 2 4 2 2 2 3 3" xfId="3950" xr:uid="{00000000-0005-0000-0000-000025230000}"/>
    <cellStyle name="Normal 2 4 2 2 2 3 3 2" xfId="14024" xr:uid="{00000000-0005-0000-0000-000026230000}"/>
    <cellStyle name="Normal 2 4 2 2 2 3 3 2 2" xfId="44346" xr:uid="{00000000-0005-0000-0000-000027230000}"/>
    <cellStyle name="Normal 2 4 2 2 2 3 3 2 3" xfId="29122" xr:uid="{00000000-0005-0000-0000-000028230000}"/>
    <cellStyle name="Normal 2 4 2 2 2 3 3 3" xfId="9004" xr:uid="{00000000-0005-0000-0000-000029230000}"/>
    <cellStyle name="Normal 2 4 2 2 2 3 3 3 2" xfId="39329" xr:uid="{00000000-0005-0000-0000-00002A230000}"/>
    <cellStyle name="Normal 2 4 2 2 2 3 3 3 3" xfId="24105" xr:uid="{00000000-0005-0000-0000-00002B230000}"/>
    <cellStyle name="Normal 2 4 2 2 2 3 3 4" xfId="34316" xr:uid="{00000000-0005-0000-0000-00002C230000}"/>
    <cellStyle name="Normal 2 4 2 2 2 3 3 5" xfId="19092" xr:uid="{00000000-0005-0000-0000-00002D230000}"/>
    <cellStyle name="Normal 2 4 2 2 2 3 4" xfId="5643" xr:uid="{00000000-0005-0000-0000-00002E230000}"/>
    <cellStyle name="Normal 2 4 2 2 2 3 4 2" xfId="15695" xr:uid="{00000000-0005-0000-0000-00002F230000}"/>
    <cellStyle name="Normal 2 4 2 2 2 3 4 2 2" xfId="46017" xr:uid="{00000000-0005-0000-0000-000030230000}"/>
    <cellStyle name="Normal 2 4 2 2 2 3 4 2 3" xfId="30793" xr:uid="{00000000-0005-0000-0000-000031230000}"/>
    <cellStyle name="Normal 2 4 2 2 2 3 4 3" xfId="10675" xr:uid="{00000000-0005-0000-0000-000032230000}"/>
    <cellStyle name="Normal 2 4 2 2 2 3 4 3 2" xfId="41000" xr:uid="{00000000-0005-0000-0000-000033230000}"/>
    <cellStyle name="Normal 2 4 2 2 2 3 4 3 3" xfId="25776" xr:uid="{00000000-0005-0000-0000-000034230000}"/>
    <cellStyle name="Normal 2 4 2 2 2 3 4 4" xfId="35987" xr:uid="{00000000-0005-0000-0000-000035230000}"/>
    <cellStyle name="Normal 2 4 2 2 2 3 4 5" xfId="20763" xr:uid="{00000000-0005-0000-0000-000036230000}"/>
    <cellStyle name="Normal 2 4 2 2 2 3 5" xfId="12353" xr:uid="{00000000-0005-0000-0000-000037230000}"/>
    <cellStyle name="Normal 2 4 2 2 2 3 5 2" xfId="42675" xr:uid="{00000000-0005-0000-0000-000038230000}"/>
    <cellStyle name="Normal 2 4 2 2 2 3 5 3" xfId="27451" xr:uid="{00000000-0005-0000-0000-000039230000}"/>
    <cellStyle name="Normal 2 4 2 2 2 3 6" xfId="7332" xr:uid="{00000000-0005-0000-0000-00003A230000}"/>
    <cellStyle name="Normal 2 4 2 2 2 3 6 2" xfId="37658" xr:uid="{00000000-0005-0000-0000-00003B230000}"/>
    <cellStyle name="Normal 2 4 2 2 2 3 6 3" xfId="22434" xr:uid="{00000000-0005-0000-0000-00003C230000}"/>
    <cellStyle name="Normal 2 4 2 2 2 3 7" xfId="32646" xr:uid="{00000000-0005-0000-0000-00003D230000}"/>
    <cellStyle name="Normal 2 4 2 2 2 3 8" xfId="17421" xr:uid="{00000000-0005-0000-0000-00003E230000}"/>
    <cellStyle name="Normal 2 4 2 2 2 4" xfId="2679" xr:uid="{00000000-0005-0000-0000-00003F230000}"/>
    <cellStyle name="Normal 2 4 2 2 2 4 2" xfId="4369" xr:uid="{00000000-0005-0000-0000-000040230000}"/>
    <cellStyle name="Normal 2 4 2 2 2 4 2 2" xfId="14442" xr:uid="{00000000-0005-0000-0000-000041230000}"/>
    <cellStyle name="Normal 2 4 2 2 2 4 2 2 2" xfId="44764" xr:uid="{00000000-0005-0000-0000-000042230000}"/>
    <cellStyle name="Normal 2 4 2 2 2 4 2 2 3" xfId="29540" xr:uid="{00000000-0005-0000-0000-000043230000}"/>
    <cellStyle name="Normal 2 4 2 2 2 4 2 3" xfId="9422" xr:uid="{00000000-0005-0000-0000-000044230000}"/>
    <cellStyle name="Normal 2 4 2 2 2 4 2 3 2" xfId="39747" xr:uid="{00000000-0005-0000-0000-000045230000}"/>
    <cellStyle name="Normal 2 4 2 2 2 4 2 3 3" xfId="24523" xr:uid="{00000000-0005-0000-0000-000046230000}"/>
    <cellStyle name="Normal 2 4 2 2 2 4 2 4" xfId="34734" xr:uid="{00000000-0005-0000-0000-000047230000}"/>
    <cellStyle name="Normal 2 4 2 2 2 4 2 5" xfId="19510" xr:uid="{00000000-0005-0000-0000-000048230000}"/>
    <cellStyle name="Normal 2 4 2 2 2 4 3" xfId="6061" xr:uid="{00000000-0005-0000-0000-000049230000}"/>
    <cellStyle name="Normal 2 4 2 2 2 4 3 2" xfId="16113" xr:uid="{00000000-0005-0000-0000-00004A230000}"/>
    <cellStyle name="Normal 2 4 2 2 2 4 3 2 2" xfId="46435" xr:uid="{00000000-0005-0000-0000-00004B230000}"/>
    <cellStyle name="Normal 2 4 2 2 2 4 3 2 3" xfId="31211" xr:uid="{00000000-0005-0000-0000-00004C230000}"/>
    <cellStyle name="Normal 2 4 2 2 2 4 3 3" xfId="11093" xr:uid="{00000000-0005-0000-0000-00004D230000}"/>
    <cellStyle name="Normal 2 4 2 2 2 4 3 3 2" xfId="41418" xr:uid="{00000000-0005-0000-0000-00004E230000}"/>
    <cellStyle name="Normal 2 4 2 2 2 4 3 3 3" xfId="26194" xr:uid="{00000000-0005-0000-0000-00004F230000}"/>
    <cellStyle name="Normal 2 4 2 2 2 4 3 4" xfId="36405" xr:uid="{00000000-0005-0000-0000-000050230000}"/>
    <cellStyle name="Normal 2 4 2 2 2 4 3 5" xfId="21181" xr:uid="{00000000-0005-0000-0000-000051230000}"/>
    <cellStyle name="Normal 2 4 2 2 2 4 4" xfId="12771" xr:uid="{00000000-0005-0000-0000-000052230000}"/>
    <cellStyle name="Normal 2 4 2 2 2 4 4 2" xfId="43093" xr:uid="{00000000-0005-0000-0000-000053230000}"/>
    <cellStyle name="Normal 2 4 2 2 2 4 4 3" xfId="27869" xr:uid="{00000000-0005-0000-0000-000054230000}"/>
    <cellStyle name="Normal 2 4 2 2 2 4 5" xfId="7750" xr:uid="{00000000-0005-0000-0000-000055230000}"/>
    <cellStyle name="Normal 2 4 2 2 2 4 5 2" xfId="38076" xr:uid="{00000000-0005-0000-0000-000056230000}"/>
    <cellStyle name="Normal 2 4 2 2 2 4 5 3" xfId="22852" xr:uid="{00000000-0005-0000-0000-000057230000}"/>
    <cellStyle name="Normal 2 4 2 2 2 4 6" xfId="33064" xr:uid="{00000000-0005-0000-0000-000058230000}"/>
    <cellStyle name="Normal 2 4 2 2 2 4 7" xfId="17839" xr:uid="{00000000-0005-0000-0000-000059230000}"/>
    <cellStyle name="Normal 2 4 2 2 2 5" xfId="3532" xr:uid="{00000000-0005-0000-0000-00005A230000}"/>
    <cellStyle name="Normal 2 4 2 2 2 5 2" xfId="13606" xr:uid="{00000000-0005-0000-0000-00005B230000}"/>
    <cellStyle name="Normal 2 4 2 2 2 5 2 2" xfId="43928" xr:uid="{00000000-0005-0000-0000-00005C230000}"/>
    <cellStyle name="Normal 2 4 2 2 2 5 2 3" xfId="28704" xr:uid="{00000000-0005-0000-0000-00005D230000}"/>
    <cellStyle name="Normal 2 4 2 2 2 5 3" xfId="8586" xr:uid="{00000000-0005-0000-0000-00005E230000}"/>
    <cellStyle name="Normal 2 4 2 2 2 5 3 2" xfId="38911" xr:uid="{00000000-0005-0000-0000-00005F230000}"/>
    <cellStyle name="Normal 2 4 2 2 2 5 3 3" xfId="23687" xr:uid="{00000000-0005-0000-0000-000060230000}"/>
    <cellStyle name="Normal 2 4 2 2 2 5 4" xfId="33898" xr:uid="{00000000-0005-0000-0000-000061230000}"/>
    <cellStyle name="Normal 2 4 2 2 2 5 5" xfId="18674" xr:uid="{00000000-0005-0000-0000-000062230000}"/>
    <cellStyle name="Normal 2 4 2 2 2 6" xfId="5225" xr:uid="{00000000-0005-0000-0000-000063230000}"/>
    <cellStyle name="Normal 2 4 2 2 2 6 2" xfId="15277" xr:uid="{00000000-0005-0000-0000-000064230000}"/>
    <cellStyle name="Normal 2 4 2 2 2 6 2 2" xfId="45599" xr:uid="{00000000-0005-0000-0000-000065230000}"/>
    <cellStyle name="Normal 2 4 2 2 2 6 2 3" xfId="30375" xr:uid="{00000000-0005-0000-0000-000066230000}"/>
    <cellStyle name="Normal 2 4 2 2 2 6 3" xfId="10257" xr:uid="{00000000-0005-0000-0000-000067230000}"/>
    <cellStyle name="Normal 2 4 2 2 2 6 3 2" xfId="40582" xr:uid="{00000000-0005-0000-0000-000068230000}"/>
    <cellStyle name="Normal 2 4 2 2 2 6 3 3" xfId="25358" xr:uid="{00000000-0005-0000-0000-000069230000}"/>
    <cellStyle name="Normal 2 4 2 2 2 6 4" xfId="35569" xr:uid="{00000000-0005-0000-0000-00006A230000}"/>
    <cellStyle name="Normal 2 4 2 2 2 6 5" xfId="20345" xr:uid="{00000000-0005-0000-0000-00006B230000}"/>
    <cellStyle name="Normal 2 4 2 2 2 7" xfId="11935" xr:uid="{00000000-0005-0000-0000-00006C230000}"/>
    <cellStyle name="Normal 2 4 2 2 2 7 2" xfId="42257" xr:uid="{00000000-0005-0000-0000-00006D230000}"/>
    <cellStyle name="Normal 2 4 2 2 2 7 3" xfId="27033" xr:uid="{00000000-0005-0000-0000-00006E230000}"/>
    <cellStyle name="Normal 2 4 2 2 2 8" xfId="6914" xr:uid="{00000000-0005-0000-0000-00006F230000}"/>
    <cellStyle name="Normal 2 4 2 2 2 8 2" xfId="37240" xr:uid="{00000000-0005-0000-0000-000070230000}"/>
    <cellStyle name="Normal 2 4 2 2 2 8 3" xfId="22016" xr:uid="{00000000-0005-0000-0000-000071230000}"/>
    <cellStyle name="Normal 2 4 2 2 2 9" xfId="32228" xr:uid="{00000000-0005-0000-0000-000072230000}"/>
    <cellStyle name="Normal 2 4 2 2 3" xfId="1941" xr:uid="{00000000-0005-0000-0000-000073230000}"/>
    <cellStyle name="Normal 2 4 2 2 3 2" xfId="2362" xr:uid="{00000000-0005-0000-0000-000074230000}"/>
    <cellStyle name="Normal 2 4 2 2 3 2 2" xfId="3201" xr:uid="{00000000-0005-0000-0000-000075230000}"/>
    <cellStyle name="Normal 2 4 2 2 3 2 2 2" xfId="4891" xr:uid="{00000000-0005-0000-0000-000076230000}"/>
    <cellStyle name="Normal 2 4 2 2 3 2 2 2 2" xfId="14964" xr:uid="{00000000-0005-0000-0000-000077230000}"/>
    <cellStyle name="Normal 2 4 2 2 3 2 2 2 2 2" xfId="45286" xr:uid="{00000000-0005-0000-0000-000078230000}"/>
    <cellStyle name="Normal 2 4 2 2 3 2 2 2 2 3" xfId="30062" xr:uid="{00000000-0005-0000-0000-000079230000}"/>
    <cellStyle name="Normal 2 4 2 2 3 2 2 2 3" xfId="9944" xr:uid="{00000000-0005-0000-0000-00007A230000}"/>
    <cellStyle name="Normal 2 4 2 2 3 2 2 2 3 2" xfId="40269" xr:uid="{00000000-0005-0000-0000-00007B230000}"/>
    <cellStyle name="Normal 2 4 2 2 3 2 2 2 3 3" xfId="25045" xr:uid="{00000000-0005-0000-0000-00007C230000}"/>
    <cellStyle name="Normal 2 4 2 2 3 2 2 2 4" xfId="35256" xr:uid="{00000000-0005-0000-0000-00007D230000}"/>
    <cellStyle name="Normal 2 4 2 2 3 2 2 2 5" xfId="20032" xr:uid="{00000000-0005-0000-0000-00007E230000}"/>
    <cellStyle name="Normal 2 4 2 2 3 2 2 3" xfId="6583" xr:uid="{00000000-0005-0000-0000-00007F230000}"/>
    <cellStyle name="Normal 2 4 2 2 3 2 2 3 2" xfId="16635" xr:uid="{00000000-0005-0000-0000-000080230000}"/>
    <cellStyle name="Normal 2 4 2 2 3 2 2 3 2 2" xfId="46957" xr:uid="{00000000-0005-0000-0000-000081230000}"/>
    <cellStyle name="Normal 2 4 2 2 3 2 2 3 2 3" xfId="31733" xr:uid="{00000000-0005-0000-0000-000082230000}"/>
    <cellStyle name="Normal 2 4 2 2 3 2 2 3 3" xfId="11615" xr:uid="{00000000-0005-0000-0000-000083230000}"/>
    <cellStyle name="Normal 2 4 2 2 3 2 2 3 3 2" xfId="41940" xr:uid="{00000000-0005-0000-0000-000084230000}"/>
    <cellStyle name="Normal 2 4 2 2 3 2 2 3 3 3" xfId="26716" xr:uid="{00000000-0005-0000-0000-000085230000}"/>
    <cellStyle name="Normal 2 4 2 2 3 2 2 3 4" xfId="36927" xr:uid="{00000000-0005-0000-0000-000086230000}"/>
    <cellStyle name="Normal 2 4 2 2 3 2 2 3 5" xfId="21703" xr:uid="{00000000-0005-0000-0000-000087230000}"/>
    <cellStyle name="Normal 2 4 2 2 3 2 2 4" xfId="13293" xr:uid="{00000000-0005-0000-0000-000088230000}"/>
    <cellStyle name="Normal 2 4 2 2 3 2 2 4 2" xfId="43615" xr:uid="{00000000-0005-0000-0000-000089230000}"/>
    <cellStyle name="Normal 2 4 2 2 3 2 2 4 3" xfId="28391" xr:uid="{00000000-0005-0000-0000-00008A230000}"/>
    <cellStyle name="Normal 2 4 2 2 3 2 2 5" xfId="8272" xr:uid="{00000000-0005-0000-0000-00008B230000}"/>
    <cellStyle name="Normal 2 4 2 2 3 2 2 5 2" xfId="38598" xr:uid="{00000000-0005-0000-0000-00008C230000}"/>
    <cellStyle name="Normal 2 4 2 2 3 2 2 5 3" xfId="23374" xr:uid="{00000000-0005-0000-0000-00008D230000}"/>
    <cellStyle name="Normal 2 4 2 2 3 2 2 6" xfId="33586" xr:uid="{00000000-0005-0000-0000-00008E230000}"/>
    <cellStyle name="Normal 2 4 2 2 3 2 2 7" xfId="18361" xr:uid="{00000000-0005-0000-0000-00008F230000}"/>
    <cellStyle name="Normal 2 4 2 2 3 2 3" xfId="4054" xr:uid="{00000000-0005-0000-0000-000090230000}"/>
    <cellStyle name="Normal 2 4 2 2 3 2 3 2" xfId="14128" xr:uid="{00000000-0005-0000-0000-000091230000}"/>
    <cellStyle name="Normal 2 4 2 2 3 2 3 2 2" xfId="44450" xr:uid="{00000000-0005-0000-0000-000092230000}"/>
    <cellStyle name="Normal 2 4 2 2 3 2 3 2 3" xfId="29226" xr:uid="{00000000-0005-0000-0000-000093230000}"/>
    <cellStyle name="Normal 2 4 2 2 3 2 3 3" xfId="9108" xr:uid="{00000000-0005-0000-0000-000094230000}"/>
    <cellStyle name="Normal 2 4 2 2 3 2 3 3 2" xfId="39433" xr:uid="{00000000-0005-0000-0000-000095230000}"/>
    <cellStyle name="Normal 2 4 2 2 3 2 3 3 3" xfId="24209" xr:uid="{00000000-0005-0000-0000-000096230000}"/>
    <cellStyle name="Normal 2 4 2 2 3 2 3 4" xfId="34420" xr:uid="{00000000-0005-0000-0000-000097230000}"/>
    <cellStyle name="Normal 2 4 2 2 3 2 3 5" xfId="19196" xr:uid="{00000000-0005-0000-0000-000098230000}"/>
    <cellStyle name="Normal 2 4 2 2 3 2 4" xfId="5747" xr:uid="{00000000-0005-0000-0000-000099230000}"/>
    <cellStyle name="Normal 2 4 2 2 3 2 4 2" xfId="15799" xr:uid="{00000000-0005-0000-0000-00009A230000}"/>
    <cellStyle name="Normal 2 4 2 2 3 2 4 2 2" xfId="46121" xr:uid="{00000000-0005-0000-0000-00009B230000}"/>
    <cellStyle name="Normal 2 4 2 2 3 2 4 2 3" xfId="30897" xr:uid="{00000000-0005-0000-0000-00009C230000}"/>
    <cellStyle name="Normal 2 4 2 2 3 2 4 3" xfId="10779" xr:uid="{00000000-0005-0000-0000-00009D230000}"/>
    <cellStyle name="Normal 2 4 2 2 3 2 4 3 2" xfId="41104" xr:uid="{00000000-0005-0000-0000-00009E230000}"/>
    <cellStyle name="Normal 2 4 2 2 3 2 4 3 3" xfId="25880" xr:uid="{00000000-0005-0000-0000-00009F230000}"/>
    <cellStyle name="Normal 2 4 2 2 3 2 4 4" xfId="36091" xr:uid="{00000000-0005-0000-0000-0000A0230000}"/>
    <cellStyle name="Normal 2 4 2 2 3 2 4 5" xfId="20867" xr:uid="{00000000-0005-0000-0000-0000A1230000}"/>
    <cellStyle name="Normal 2 4 2 2 3 2 5" xfId="12457" xr:uid="{00000000-0005-0000-0000-0000A2230000}"/>
    <cellStyle name="Normal 2 4 2 2 3 2 5 2" xfId="42779" xr:uid="{00000000-0005-0000-0000-0000A3230000}"/>
    <cellStyle name="Normal 2 4 2 2 3 2 5 3" xfId="27555" xr:uid="{00000000-0005-0000-0000-0000A4230000}"/>
    <cellStyle name="Normal 2 4 2 2 3 2 6" xfId="7436" xr:uid="{00000000-0005-0000-0000-0000A5230000}"/>
    <cellStyle name="Normal 2 4 2 2 3 2 6 2" xfId="37762" xr:uid="{00000000-0005-0000-0000-0000A6230000}"/>
    <cellStyle name="Normal 2 4 2 2 3 2 6 3" xfId="22538" xr:uid="{00000000-0005-0000-0000-0000A7230000}"/>
    <cellStyle name="Normal 2 4 2 2 3 2 7" xfId="32750" xr:uid="{00000000-0005-0000-0000-0000A8230000}"/>
    <cellStyle name="Normal 2 4 2 2 3 2 8" xfId="17525" xr:uid="{00000000-0005-0000-0000-0000A9230000}"/>
    <cellStyle name="Normal 2 4 2 2 3 3" xfId="2783" xr:uid="{00000000-0005-0000-0000-0000AA230000}"/>
    <cellStyle name="Normal 2 4 2 2 3 3 2" xfId="4473" xr:uid="{00000000-0005-0000-0000-0000AB230000}"/>
    <cellStyle name="Normal 2 4 2 2 3 3 2 2" xfId="14546" xr:uid="{00000000-0005-0000-0000-0000AC230000}"/>
    <cellStyle name="Normal 2 4 2 2 3 3 2 2 2" xfId="44868" xr:uid="{00000000-0005-0000-0000-0000AD230000}"/>
    <cellStyle name="Normal 2 4 2 2 3 3 2 2 3" xfId="29644" xr:uid="{00000000-0005-0000-0000-0000AE230000}"/>
    <cellStyle name="Normal 2 4 2 2 3 3 2 3" xfId="9526" xr:uid="{00000000-0005-0000-0000-0000AF230000}"/>
    <cellStyle name="Normal 2 4 2 2 3 3 2 3 2" xfId="39851" xr:uid="{00000000-0005-0000-0000-0000B0230000}"/>
    <cellStyle name="Normal 2 4 2 2 3 3 2 3 3" xfId="24627" xr:uid="{00000000-0005-0000-0000-0000B1230000}"/>
    <cellStyle name="Normal 2 4 2 2 3 3 2 4" xfId="34838" xr:uid="{00000000-0005-0000-0000-0000B2230000}"/>
    <cellStyle name="Normal 2 4 2 2 3 3 2 5" xfId="19614" xr:uid="{00000000-0005-0000-0000-0000B3230000}"/>
    <cellStyle name="Normal 2 4 2 2 3 3 3" xfId="6165" xr:uid="{00000000-0005-0000-0000-0000B4230000}"/>
    <cellStyle name="Normal 2 4 2 2 3 3 3 2" xfId="16217" xr:uid="{00000000-0005-0000-0000-0000B5230000}"/>
    <cellStyle name="Normal 2 4 2 2 3 3 3 2 2" xfId="46539" xr:uid="{00000000-0005-0000-0000-0000B6230000}"/>
    <cellStyle name="Normal 2 4 2 2 3 3 3 2 3" xfId="31315" xr:uid="{00000000-0005-0000-0000-0000B7230000}"/>
    <cellStyle name="Normal 2 4 2 2 3 3 3 3" xfId="11197" xr:uid="{00000000-0005-0000-0000-0000B8230000}"/>
    <cellStyle name="Normal 2 4 2 2 3 3 3 3 2" xfId="41522" xr:uid="{00000000-0005-0000-0000-0000B9230000}"/>
    <cellStyle name="Normal 2 4 2 2 3 3 3 3 3" xfId="26298" xr:uid="{00000000-0005-0000-0000-0000BA230000}"/>
    <cellStyle name="Normal 2 4 2 2 3 3 3 4" xfId="36509" xr:uid="{00000000-0005-0000-0000-0000BB230000}"/>
    <cellStyle name="Normal 2 4 2 2 3 3 3 5" xfId="21285" xr:uid="{00000000-0005-0000-0000-0000BC230000}"/>
    <cellStyle name="Normal 2 4 2 2 3 3 4" xfId="12875" xr:uid="{00000000-0005-0000-0000-0000BD230000}"/>
    <cellStyle name="Normal 2 4 2 2 3 3 4 2" xfId="43197" xr:uid="{00000000-0005-0000-0000-0000BE230000}"/>
    <cellStyle name="Normal 2 4 2 2 3 3 4 3" xfId="27973" xr:uid="{00000000-0005-0000-0000-0000BF230000}"/>
    <cellStyle name="Normal 2 4 2 2 3 3 5" xfId="7854" xr:uid="{00000000-0005-0000-0000-0000C0230000}"/>
    <cellStyle name="Normal 2 4 2 2 3 3 5 2" xfId="38180" xr:uid="{00000000-0005-0000-0000-0000C1230000}"/>
    <cellStyle name="Normal 2 4 2 2 3 3 5 3" xfId="22956" xr:uid="{00000000-0005-0000-0000-0000C2230000}"/>
    <cellStyle name="Normal 2 4 2 2 3 3 6" xfId="33168" xr:uid="{00000000-0005-0000-0000-0000C3230000}"/>
    <cellStyle name="Normal 2 4 2 2 3 3 7" xfId="17943" xr:uid="{00000000-0005-0000-0000-0000C4230000}"/>
    <cellStyle name="Normal 2 4 2 2 3 4" xfId="3636" xr:uid="{00000000-0005-0000-0000-0000C5230000}"/>
    <cellStyle name="Normal 2 4 2 2 3 4 2" xfId="13710" xr:uid="{00000000-0005-0000-0000-0000C6230000}"/>
    <cellStyle name="Normal 2 4 2 2 3 4 2 2" xfId="44032" xr:uid="{00000000-0005-0000-0000-0000C7230000}"/>
    <cellStyle name="Normal 2 4 2 2 3 4 2 3" xfId="28808" xr:uid="{00000000-0005-0000-0000-0000C8230000}"/>
    <cellStyle name="Normal 2 4 2 2 3 4 3" xfId="8690" xr:uid="{00000000-0005-0000-0000-0000C9230000}"/>
    <cellStyle name="Normal 2 4 2 2 3 4 3 2" xfId="39015" xr:uid="{00000000-0005-0000-0000-0000CA230000}"/>
    <cellStyle name="Normal 2 4 2 2 3 4 3 3" xfId="23791" xr:uid="{00000000-0005-0000-0000-0000CB230000}"/>
    <cellStyle name="Normal 2 4 2 2 3 4 4" xfId="34002" xr:uid="{00000000-0005-0000-0000-0000CC230000}"/>
    <cellStyle name="Normal 2 4 2 2 3 4 5" xfId="18778" xr:uid="{00000000-0005-0000-0000-0000CD230000}"/>
    <cellStyle name="Normal 2 4 2 2 3 5" xfId="5329" xr:uid="{00000000-0005-0000-0000-0000CE230000}"/>
    <cellStyle name="Normal 2 4 2 2 3 5 2" xfId="15381" xr:uid="{00000000-0005-0000-0000-0000CF230000}"/>
    <cellStyle name="Normal 2 4 2 2 3 5 2 2" xfId="45703" xr:uid="{00000000-0005-0000-0000-0000D0230000}"/>
    <cellStyle name="Normal 2 4 2 2 3 5 2 3" xfId="30479" xr:uid="{00000000-0005-0000-0000-0000D1230000}"/>
    <cellStyle name="Normal 2 4 2 2 3 5 3" xfId="10361" xr:uid="{00000000-0005-0000-0000-0000D2230000}"/>
    <cellStyle name="Normal 2 4 2 2 3 5 3 2" xfId="40686" xr:uid="{00000000-0005-0000-0000-0000D3230000}"/>
    <cellStyle name="Normal 2 4 2 2 3 5 3 3" xfId="25462" xr:uid="{00000000-0005-0000-0000-0000D4230000}"/>
    <cellStyle name="Normal 2 4 2 2 3 5 4" xfId="35673" xr:uid="{00000000-0005-0000-0000-0000D5230000}"/>
    <cellStyle name="Normal 2 4 2 2 3 5 5" xfId="20449" xr:uid="{00000000-0005-0000-0000-0000D6230000}"/>
    <cellStyle name="Normal 2 4 2 2 3 6" xfId="12039" xr:uid="{00000000-0005-0000-0000-0000D7230000}"/>
    <cellStyle name="Normal 2 4 2 2 3 6 2" xfId="42361" xr:uid="{00000000-0005-0000-0000-0000D8230000}"/>
    <cellStyle name="Normal 2 4 2 2 3 6 3" xfId="27137" xr:uid="{00000000-0005-0000-0000-0000D9230000}"/>
    <cellStyle name="Normal 2 4 2 2 3 7" xfId="7018" xr:uid="{00000000-0005-0000-0000-0000DA230000}"/>
    <cellStyle name="Normal 2 4 2 2 3 7 2" xfId="37344" xr:uid="{00000000-0005-0000-0000-0000DB230000}"/>
    <cellStyle name="Normal 2 4 2 2 3 7 3" xfId="22120" xr:uid="{00000000-0005-0000-0000-0000DC230000}"/>
    <cellStyle name="Normal 2 4 2 2 3 8" xfId="32332" xr:uid="{00000000-0005-0000-0000-0000DD230000}"/>
    <cellStyle name="Normal 2 4 2 2 3 9" xfId="17107" xr:uid="{00000000-0005-0000-0000-0000DE230000}"/>
    <cellStyle name="Normal 2 4 2 2 4" xfId="2154" xr:uid="{00000000-0005-0000-0000-0000DF230000}"/>
    <cellStyle name="Normal 2 4 2 2 4 2" xfId="2993" xr:uid="{00000000-0005-0000-0000-0000E0230000}"/>
    <cellStyle name="Normal 2 4 2 2 4 2 2" xfId="4683" xr:uid="{00000000-0005-0000-0000-0000E1230000}"/>
    <cellStyle name="Normal 2 4 2 2 4 2 2 2" xfId="14756" xr:uid="{00000000-0005-0000-0000-0000E2230000}"/>
    <cellStyle name="Normal 2 4 2 2 4 2 2 2 2" xfId="45078" xr:uid="{00000000-0005-0000-0000-0000E3230000}"/>
    <cellStyle name="Normal 2 4 2 2 4 2 2 2 3" xfId="29854" xr:uid="{00000000-0005-0000-0000-0000E4230000}"/>
    <cellStyle name="Normal 2 4 2 2 4 2 2 3" xfId="9736" xr:uid="{00000000-0005-0000-0000-0000E5230000}"/>
    <cellStyle name="Normal 2 4 2 2 4 2 2 3 2" xfId="40061" xr:uid="{00000000-0005-0000-0000-0000E6230000}"/>
    <cellStyle name="Normal 2 4 2 2 4 2 2 3 3" xfId="24837" xr:uid="{00000000-0005-0000-0000-0000E7230000}"/>
    <cellStyle name="Normal 2 4 2 2 4 2 2 4" xfId="35048" xr:uid="{00000000-0005-0000-0000-0000E8230000}"/>
    <cellStyle name="Normal 2 4 2 2 4 2 2 5" xfId="19824" xr:uid="{00000000-0005-0000-0000-0000E9230000}"/>
    <cellStyle name="Normal 2 4 2 2 4 2 3" xfId="6375" xr:uid="{00000000-0005-0000-0000-0000EA230000}"/>
    <cellStyle name="Normal 2 4 2 2 4 2 3 2" xfId="16427" xr:uid="{00000000-0005-0000-0000-0000EB230000}"/>
    <cellStyle name="Normal 2 4 2 2 4 2 3 2 2" xfId="46749" xr:uid="{00000000-0005-0000-0000-0000EC230000}"/>
    <cellStyle name="Normal 2 4 2 2 4 2 3 2 3" xfId="31525" xr:uid="{00000000-0005-0000-0000-0000ED230000}"/>
    <cellStyle name="Normal 2 4 2 2 4 2 3 3" xfId="11407" xr:uid="{00000000-0005-0000-0000-0000EE230000}"/>
    <cellStyle name="Normal 2 4 2 2 4 2 3 3 2" xfId="41732" xr:uid="{00000000-0005-0000-0000-0000EF230000}"/>
    <cellStyle name="Normal 2 4 2 2 4 2 3 3 3" xfId="26508" xr:uid="{00000000-0005-0000-0000-0000F0230000}"/>
    <cellStyle name="Normal 2 4 2 2 4 2 3 4" xfId="36719" xr:uid="{00000000-0005-0000-0000-0000F1230000}"/>
    <cellStyle name="Normal 2 4 2 2 4 2 3 5" xfId="21495" xr:uid="{00000000-0005-0000-0000-0000F2230000}"/>
    <cellStyle name="Normal 2 4 2 2 4 2 4" xfId="13085" xr:uid="{00000000-0005-0000-0000-0000F3230000}"/>
    <cellStyle name="Normal 2 4 2 2 4 2 4 2" xfId="43407" xr:uid="{00000000-0005-0000-0000-0000F4230000}"/>
    <cellStyle name="Normal 2 4 2 2 4 2 4 3" xfId="28183" xr:uid="{00000000-0005-0000-0000-0000F5230000}"/>
    <cellStyle name="Normal 2 4 2 2 4 2 5" xfId="8064" xr:uid="{00000000-0005-0000-0000-0000F6230000}"/>
    <cellStyle name="Normal 2 4 2 2 4 2 5 2" xfId="38390" xr:uid="{00000000-0005-0000-0000-0000F7230000}"/>
    <cellStyle name="Normal 2 4 2 2 4 2 5 3" xfId="23166" xr:uid="{00000000-0005-0000-0000-0000F8230000}"/>
    <cellStyle name="Normal 2 4 2 2 4 2 6" xfId="33378" xr:uid="{00000000-0005-0000-0000-0000F9230000}"/>
    <cellStyle name="Normal 2 4 2 2 4 2 7" xfId="18153" xr:uid="{00000000-0005-0000-0000-0000FA230000}"/>
    <cellStyle name="Normal 2 4 2 2 4 3" xfId="3846" xr:uid="{00000000-0005-0000-0000-0000FB230000}"/>
    <cellStyle name="Normal 2 4 2 2 4 3 2" xfId="13920" xr:uid="{00000000-0005-0000-0000-0000FC230000}"/>
    <cellStyle name="Normal 2 4 2 2 4 3 2 2" xfId="44242" xr:uid="{00000000-0005-0000-0000-0000FD230000}"/>
    <cellStyle name="Normal 2 4 2 2 4 3 2 3" xfId="29018" xr:uid="{00000000-0005-0000-0000-0000FE230000}"/>
    <cellStyle name="Normal 2 4 2 2 4 3 3" xfId="8900" xr:uid="{00000000-0005-0000-0000-0000FF230000}"/>
    <cellStyle name="Normal 2 4 2 2 4 3 3 2" xfId="39225" xr:uid="{00000000-0005-0000-0000-000000240000}"/>
    <cellStyle name="Normal 2 4 2 2 4 3 3 3" xfId="24001" xr:uid="{00000000-0005-0000-0000-000001240000}"/>
    <cellStyle name="Normal 2 4 2 2 4 3 4" xfId="34212" xr:uid="{00000000-0005-0000-0000-000002240000}"/>
    <cellStyle name="Normal 2 4 2 2 4 3 5" xfId="18988" xr:uid="{00000000-0005-0000-0000-000003240000}"/>
    <cellStyle name="Normal 2 4 2 2 4 4" xfId="5539" xr:uid="{00000000-0005-0000-0000-000004240000}"/>
    <cellStyle name="Normal 2 4 2 2 4 4 2" xfId="15591" xr:uid="{00000000-0005-0000-0000-000005240000}"/>
    <cellStyle name="Normal 2 4 2 2 4 4 2 2" xfId="45913" xr:uid="{00000000-0005-0000-0000-000006240000}"/>
    <cellStyle name="Normal 2 4 2 2 4 4 2 3" xfId="30689" xr:uid="{00000000-0005-0000-0000-000007240000}"/>
    <cellStyle name="Normal 2 4 2 2 4 4 3" xfId="10571" xr:uid="{00000000-0005-0000-0000-000008240000}"/>
    <cellStyle name="Normal 2 4 2 2 4 4 3 2" xfId="40896" xr:uid="{00000000-0005-0000-0000-000009240000}"/>
    <cellStyle name="Normal 2 4 2 2 4 4 3 3" xfId="25672" xr:uid="{00000000-0005-0000-0000-00000A240000}"/>
    <cellStyle name="Normal 2 4 2 2 4 4 4" xfId="35883" xr:uid="{00000000-0005-0000-0000-00000B240000}"/>
    <cellStyle name="Normal 2 4 2 2 4 4 5" xfId="20659" xr:uid="{00000000-0005-0000-0000-00000C240000}"/>
    <cellStyle name="Normal 2 4 2 2 4 5" xfId="12249" xr:uid="{00000000-0005-0000-0000-00000D240000}"/>
    <cellStyle name="Normal 2 4 2 2 4 5 2" xfId="42571" xr:uid="{00000000-0005-0000-0000-00000E240000}"/>
    <cellStyle name="Normal 2 4 2 2 4 5 3" xfId="27347" xr:uid="{00000000-0005-0000-0000-00000F240000}"/>
    <cellStyle name="Normal 2 4 2 2 4 6" xfId="7228" xr:uid="{00000000-0005-0000-0000-000010240000}"/>
    <cellStyle name="Normal 2 4 2 2 4 6 2" xfId="37554" xr:uid="{00000000-0005-0000-0000-000011240000}"/>
    <cellStyle name="Normal 2 4 2 2 4 6 3" xfId="22330" xr:uid="{00000000-0005-0000-0000-000012240000}"/>
    <cellStyle name="Normal 2 4 2 2 4 7" xfId="32542" xr:uid="{00000000-0005-0000-0000-000013240000}"/>
    <cellStyle name="Normal 2 4 2 2 4 8" xfId="17317" xr:uid="{00000000-0005-0000-0000-000014240000}"/>
    <cellStyle name="Normal 2 4 2 2 5" xfId="2575" xr:uid="{00000000-0005-0000-0000-000015240000}"/>
    <cellStyle name="Normal 2 4 2 2 5 2" xfId="4265" xr:uid="{00000000-0005-0000-0000-000016240000}"/>
    <cellStyle name="Normal 2 4 2 2 5 2 2" xfId="14338" xr:uid="{00000000-0005-0000-0000-000017240000}"/>
    <cellStyle name="Normal 2 4 2 2 5 2 2 2" xfId="44660" xr:uid="{00000000-0005-0000-0000-000018240000}"/>
    <cellStyle name="Normal 2 4 2 2 5 2 2 3" xfId="29436" xr:uid="{00000000-0005-0000-0000-000019240000}"/>
    <cellStyle name="Normal 2 4 2 2 5 2 3" xfId="9318" xr:uid="{00000000-0005-0000-0000-00001A240000}"/>
    <cellStyle name="Normal 2 4 2 2 5 2 3 2" xfId="39643" xr:uid="{00000000-0005-0000-0000-00001B240000}"/>
    <cellStyle name="Normal 2 4 2 2 5 2 3 3" xfId="24419" xr:uid="{00000000-0005-0000-0000-00001C240000}"/>
    <cellStyle name="Normal 2 4 2 2 5 2 4" xfId="34630" xr:uid="{00000000-0005-0000-0000-00001D240000}"/>
    <cellStyle name="Normal 2 4 2 2 5 2 5" xfId="19406" xr:uid="{00000000-0005-0000-0000-00001E240000}"/>
    <cellStyle name="Normal 2 4 2 2 5 3" xfId="5957" xr:uid="{00000000-0005-0000-0000-00001F240000}"/>
    <cellStyle name="Normal 2 4 2 2 5 3 2" xfId="16009" xr:uid="{00000000-0005-0000-0000-000020240000}"/>
    <cellStyle name="Normal 2 4 2 2 5 3 2 2" xfId="46331" xr:uid="{00000000-0005-0000-0000-000021240000}"/>
    <cellStyle name="Normal 2 4 2 2 5 3 2 3" xfId="31107" xr:uid="{00000000-0005-0000-0000-000022240000}"/>
    <cellStyle name="Normal 2 4 2 2 5 3 3" xfId="10989" xr:uid="{00000000-0005-0000-0000-000023240000}"/>
    <cellStyle name="Normal 2 4 2 2 5 3 3 2" xfId="41314" xr:uid="{00000000-0005-0000-0000-000024240000}"/>
    <cellStyle name="Normal 2 4 2 2 5 3 3 3" xfId="26090" xr:uid="{00000000-0005-0000-0000-000025240000}"/>
    <cellStyle name="Normal 2 4 2 2 5 3 4" xfId="36301" xr:uid="{00000000-0005-0000-0000-000026240000}"/>
    <cellStyle name="Normal 2 4 2 2 5 3 5" xfId="21077" xr:uid="{00000000-0005-0000-0000-000027240000}"/>
    <cellStyle name="Normal 2 4 2 2 5 4" xfId="12667" xr:uid="{00000000-0005-0000-0000-000028240000}"/>
    <cellStyle name="Normal 2 4 2 2 5 4 2" xfId="42989" xr:uid="{00000000-0005-0000-0000-000029240000}"/>
    <cellStyle name="Normal 2 4 2 2 5 4 3" xfId="27765" xr:uid="{00000000-0005-0000-0000-00002A240000}"/>
    <cellStyle name="Normal 2 4 2 2 5 5" xfId="7646" xr:uid="{00000000-0005-0000-0000-00002B240000}"/>
    <cellStyle name="Normal 2 4 2 2 5 5 2" xfId="37972" xr:uid="{00000000-0005-0000-0000-00002C240000}"/>
    <cellStyle name="Normal 2 4 2 2 5 5 3" xfId="22748" xr:uid="{00000000-0005-0000-0000-00002D240000}"/>
    <cellStyle name="Normal 2 4 2 2 5 6" xfId="32960" xr:uid="{00000000-0005-0000-0000-00002E240000}"/>
    <cellStyle name="Normal 2 4 2 2 5 7" xfId="17735" xr:uid="{00000000-0005-0000-0000-00002F240000}"/>
    <cellStyle name="Normal 2 4 2 2 6" xfId="3428" xr:uid="{00000000-0005-0000-0000-000030240000}"/>
    <cellStyle name="Normal 2 4 2 2 6 2" xfId="13502" xr:uid="{00000000-0005-0000-0000-000031240000}"/>
    <cellStyle name="Normal 2 4 2 2 6 2 2" xfId="43824" xr:uid="{00000000-0005-0000-0000-000032240000}"/>
    <cellStyle name="Normal 2 4 2 2 6 2 3" xfId="28600" xr:uid="{00000000-0005-0000-0000-000033240000}"/>
    <cellStyle name="Normal 2 4 2 2 6 3" xfId="8482" xr:uid="{00000000-0005-0000-0000-000034240000}"/>
    <cellStyle name="Normal 2 4 2 2 6 3 2" xfId="38807" xr:uid="{00000000-0005-0000-0000-000035240000}"/>
    <cellStyle name="Normal 2 4 2 2 6 3 3" xfId="23583" xr:uid="{00000000-0005-0000-0000-000036240000}"/>
    <cellStyle name="Normal 2 4 2 2 6 4" xfId="33794" xr:uid="{00000000-0005-0000-0000-000037240000}"/>
    <cellStyle name="Normal 2 4 2 2 6 5" xfId="18570" xr:uid="{00000000-0005-0000-0000-000038240000}"/>
    <cellStyle name="Normal 2 4 2 2 7" xfId="5121" xr:uid="{00000000-0005-0000-0000-000039240000}"/>
    <cellStyle name="Normal 2 4 2 2 7 2" xfId="15173" xr:uid="{00000000-0005-0000-0000-00003A240000}"/>
    <cellStyle name="Normal 2 4 2 2 7 2 2" xfId="45495" xr:uid="{00000000-0005-0000-0000-00003B240000}"/>
    <cellStyle name="Normal 2 4 2 2 7 2 3" xfId="30271" xr:uid="{00000000-0005-0000-0000-00003C240000}"/>
    <cellStyle name="Normal 2 4 2 2 7 3" xfId="10153" xr:uid="{00000000-0005-0000-0000-00003D240000}"/>
    <cellStyle name="Normal 2 4 2 2 7 3 2" xfId="40478" xr:uid="{00000000-0005-0000-0000-00003E240000}"/>
    <cellStyle name="Normal 2 4 2 2 7 3 3" xfId="25254" xr:uid="{00000000-0005-0000-0000-00003F240000}"/>
    <cellStyle name="Normal 2 4 2 2 7 4" xfId="35465" xr:uid="{00000000-0005-0000-0000-000040240000}"/>
    <cellStyle name="Normal 2 4 2 2 7 5" xfId="20241" xr:uid="{00000000-0005-0000-0000-000041240000}"/>
    <cellStyle name="Normal 2 4 2 2 8" xfId="11831" xr:uid="{00000000-0005-0000-0000-000042240000}"/>
    <cellStyle name="Normal 2 4 2 2 8 2" xfId="42153" xr:uid="{00000000-0005-0000-0000-000043240000}"/>
    <cellStyle name="Normal 2 4 2 2 8 3" xfId="26929" xr:uid="{00000000-0005-0000-0000-000044240000}"/>
    <cellStyle name="Normal 2 4 2 2 9" xfId="6810" xr:uid="{00000000-0005-0000-0000-000045240000}"/>
    <cellStyle name="Normal 2 4 2 2 9 2" xfId="37136" xr:uid="{00000000-0005-0000-0000-000046240000}"/>
    <cellStyle name="Normal 2 4 2 2 9 3" xfId="21912" xr:uid="{00000000-0005-0000-0000-000047240000}"/>
    <cellStyle name="Normal 2 4 2 3" xfId="1774" xr:uid="{00000000-0005-0000-0000-000048240000}"/>
    <cellStyle name="Normal 2 4 2 3 10" xfId="16951" xr:uid="{00000000-0005-0000-0000-000049240000}"/>
    <cellStyle name="Normal 2 4 2 3 2" xfId="1993" xr:uid="{00000000-0005-0000-0000-00004A240000}"/>
    <cellStyle name="Normal 2 4 2 3 2 2" xfId="2414" xr:uid="{00000000-0005-0000-0000-00004B240000}"/>
    <cellStyle name="Normal 2 4 2 3 2 2 2" xfId="3253" xr:uid="{00000000-0005-0000-0000-00004C240000}"/>
    <cellStyle name="Normal 2 4 2 3 2 2 2 2" xfId="4943" xr:uid="{00000000-0005-0000-0000-00004D240000}"/>
    <cellStyle name="Normal 2 4 2 3 2 2 2 2 2" xfId="15016" xr:uid="{00000000-0005-0000-0000-00004E240000}"/>
    <cellStyle name="Normal 2 4 2 3 2 2 2 2 2 2" xfId="45338" xr:uid="{00000000-0005-0000-0000-00004F240000}"/>
    <cellStyle name="Normal 2 4 2 3 2 2 2 2 2 3" xfId="30114" xr:uid="{00000000-0005-0000-0000-000050240000}"/>
    <cellStyle name="Normal 2 4 2 3 2 2 2 2 3" xfId="9996" xr:uid="{00000000-0005-0000-0000-000051240000}"/>
    <cellStyle name="Normal 2 4 2 3 2 2 2 2 3 2" xfId="40321" xr:uid="{00000000-0005-0000-0000-000052240000}"/>
    <cellStyle name="Normal 2 4 2 3 2 2 2 2 3 3" xfId="25097" xr:uid="{00000000-0005-0000-0000-000053240000}"/>
    <cellStyle name="Normal 2 4 2 3 2 2 2 2 4" xfId="35308" xr:uid="{00000000-0005-0000-0000-000054240000}"/>
    <cellStyle name="Normal 2 4 2 3 2 2 2 2 5" xfId="20084" xr:uid="{00000000-0005-0000-0000-000055240000}"/>
    <cellStyle name="Normal 2 4 2 3 2 2 2 3" xfId="6635" xr:uid="{00000000-0005-0000-0000-000056240000}"/>
    <cellStyle name="Normal 2 4 2 3 2 2 2 3 2" xfId="16687" xr:uid="{00000000-0005-0000-0000-000057240000}"/>
    <cellStyle name="Normal 2 4 2 3 2 2 2 3 2 2" xfId="47009" xr:uid="{00000000-0005-0000-0000-000058240000}"/>
    <cellStyle name="Normal 2 4 2 3 2 2 2 3 2 3" xfId="31785" xr:uid="{00000000-0005-0000-0000-000059240000}"/>
    <cellStyle name="Normal 2 4 2 3 2 2 2 3 3" xfId="11667" xr:uid="{00000000-0005-0000-0000-00005A240000}"/>
    <cellStyle name="Normal 2 4 2 3 2 2 2 3 3 2" xfId="41992" xr:uid="{00000000-0005-0000-0000-00005B240000}"/>
    <cellStyle name="Normal 2 4 2 3 2 2 2 3 3 3" xfId="26768" xr:uid="{00000000-0005-0000-0000-00005C240000}"/>
    <cellStyle name="Normal 2 4 2 3 2 2 2 3 4" xfId="36979" xr:uid="{00000000-0005-0000-0000-00005D240000}"/>
    <cellStyle name="Normal 2 4 2 3 2 2 2 3 5" xfId="21755" xr:uid="{00000000-0005-0000-0000-00005E240000}"/>
    <cellStyle name="Normal 2 4 2 3 2 2 2 4" xfId="13345" xr:uid="{00000000-0005-0000-0000-00005F240000}"/>
    <cellStyle name="Normal 2 4 2 3 2 2 2 4 2" xfId="43667" xr:uid="{00000000-0005-0000-0000-000060240000}"/>
    <cellStyle name="Normal 2 4 2 3 2 2 2 4 3" xfId="28443" xr:uid="{00000000-0005-0000-0000-000061240000}"/>
    <cellStyle name="Normal 2 4 2 3 2 2 2 5" xfId="8324" xr:uid="{00000000-0005-0000-0000-000062240000}"/>
    <cellStyle name="Normal 2 4 2 3 2 2 2 5 2" xfId="38650" xr:uid="{00000000-0005-0000-0000-000063240000}"/>
    <cellStyle name="Normal 2 4 2 3 2 2 2 5 3" xfId="23426" xr:uid="{00000000-0005-0000-0000-000064240000}"/>
    <cellStyle name="Normal 2 4 2 3 2 2 2 6" xfId="33638" xr:uid="{00000000-0005-0000-0000-000065240000}"/>
    <cellStyle name="Normal 2 4 2 3 2 2 2 7" xfId="18413" xr:uid="{00000000-0005-0000-0000-000066240000}"/>
    <cellStyle name="Normal 2 4 2 3 2 2 3" xfId="4106" xr:uid="{00000000-0005-0000-0000-000067240000}"/>
    <cellStyle name="Normal 2 4 2 3 2 2 3 2" xfId="14180" xr:uid="{00000000-0005-0000-0000-000068240000}"/>
    <cellStyle name="Normal 2 4 2 3 2 2 3 2 2" xfId="44502" xr:uid="{00000000-0005-0000-0000-000069240000}"/>
    <cellStyle name="Normal 2 4 2 3 2 2 3 2 3" xfId="29278" xr:uid="{00000000-0005-0000-0000-00006A240000}"/>
    <cellStyle name="Normal 2 4 2 3 2 2 3 3" xfId="9160" xr:uid="{00000000-0005-0000-0000-00006B240000}"/>
    <cellStyle name="Normal 2 4 2 3 2 2 3 3 2" xfId="39485" xr:uid="{00000000-0005-0000-0000-00006C240000}"/>
    <cellStyle name="Normal 2 4 2 3 2 2 3 3 3" xfId="24261" xr:uid="{00000000-0005-0000-0000-00006D240000}"/>
    <cellStyle name="Normal 2 4 2 3 2 2 3 4" xfId="34472" xr:uid="{00000000-0005-0000-0000-00006E240000}"/>
    <cellStyle name="Normal 2 4 2 3 2 2 3 5" xfId="19248" xr:uid="{00000000-0005-0000-0000-00006F240000}"/>
    <cellStyle name="Normal 2 4 2 3 2 2 4" xfId="5799" xr:uid="{00000000-0005-0000-0000-000070240000}"/>
    <cellStyle name="Normal 2 4 2 3 2 2 4 2" xfId="15851" xr:uid="{00000000-0005-0000-0000-000071240000}"/>
    <cellStyle name="Normal 2 4 2 3 2 2 4 2 2" xfId="46173" xr:uid="{00000000-0005-0000-0000-000072240000}"/>
    <cellStyle name="Normal 2 4 2 3 2 2 4 2 3" xfId="30949" xr:uid="{00000000-0005-0000-0000-000073240000}"/>
    <cellStyle name="Normal 2 4 2 3 2 2 4 3" xfId="10831" xr:uid="{00000000-0005-0000-0000-000074240000}"/>
    <cellStyle name="Normal 2 4 2 3 2 2 4 3 2" xfId="41156" xr:uid="{00000000-0005-0000-0000-000075240000}"/>
    <cellStyle name="Normal 2 4 2 3 2 2 4 3 3" xfId="25932" xr:uid="{00000000-0005-0000-0000-000076240000}"/>
    <cellStyle name="Normal 2 4 2 3 2 2 4 4" xfId="36143" xr:uid="{00000000-0005-0000-0000-000077240000}"/>
    <cellStyle name="Normal 2 4 2 3 2 2 4 5" xfId="20919" xr:uid="{00000000-0005-0000-0000-000078240000}"/>
    <cellStyle name="Normal 2 4 2 3 2 2 5" xfId="12509" xr:uid="{00000000-0005-0000-0000-000079240000}"/>
    <cellStyle name="Normal 2 4 2 3 2 2 5 2" xfId="42831" xr:uid="{00000000-0005-0000-0000-00007A240000}"/>
    <cellStyle name="Normal 2 4 2 3 2 2 5 3" xfId="27607" xr:uid="{00000000-0005-0000-0000-00007B240000}"/>
    <cellStyle name="Normal 2 4 2 3 2 2 6" xfId="7488" xr:uid="{00000000-0005-0000-0000-00007C240000}"/>
    <cellStyle name="Normal 2 4 2 3 2 2 6 2" xfId="37814" xr:uid="{00000000-0005-0000-0000-00007D240000}"/>
    <cellStyle name="Normal 2 4 2 3 2 2 6 3" xfId="22590" xr:uid="{00000000-0005-0000-0000-00007E240000}"/>
    <cellStyle name="Normal 2 4 2 3 2 2 7" xfId="32802" xr:uid="{00000000-0005-0000-0000-00007F240000}"/>
    <cellStyle name="Normal 2 4 2 3 2 2 8" xfId="17577" xr:uid="{00000000-0005-0000-0000-000080240000}"/>
    <cellStyle name="Normal 2 4 2 3 2 3" xfId="2835" xr:uid="{00000000-0005-0000-0000-000081240000}"/>
    <cellStyle name="Normal 2 4 2 3 2 3 2" xfId="4525" xr:uid="{00000000-0005-0000-0000-000082240000}"/>
    <cellStyle name="Normal 2 4 2 3 2 3 2 2" xfId="14598" xr:uid="{00000000-0005-0000-0000-000083240000}"/>
    <cellStyle name="Normal 2 4 2 3 2 3 2 2 2" xfId="44920" xr:uid="{00000000-0005-0000-0000-000084240000}"/>
    <cellStyle name="Normal 2 4 2 3 2 3 2 2 3" xfId="29696" xr:uid="{00000000-0005-0000-0000-000085240000}"/>
    <cellStyle name="Normal 2 4 2 3 2 3 2 3" xfId="9578" xr:uid="{00000000-0005-0000-0000-000086240000}"/>
    <cellStyle name="Normal 2 4 2 3 2 3 2 3 2" xfId="39903" xr:uid="{00000000-0005-0000-0000-000087240000}"/>
    <cellStyle name="Normal 2 4 2 3 2 3 2 3 3" xfId="24679" xr:uid="{00000000-0005-0000-0000-000088240000}"/>
    <cellStyle name="Normal 2 4 2 3 2 3 2 4" xfId="34890" xr:uid="{00000000-0005-0000-0000-000089240000}"/>
    <cellStyle name="Normal 2 4 2 3 2 3 2 5" xfId="19666" xr:uid="{00000000-0005-0000-0000-00008A240000}"/>
    <cellStyle name="Normal 2 4 2 3 2 3 3" xfId="6217" xr:uid="{00000000-0005-0000-0000-00008B240000}"/>
    <cellStyle name="Normal 2 4 2 3 2 3 3 2" xfId="16269" xr:uid="{00000000-0005-0000-0000-00008C240000}"/>
    <cellStyle name="Normal 2 4 2 3 2 3 3 2 2" xfId="46591" xr:uid="{00000000-0005-0000-0000-00008D240000}"/>
    <cellStyle name="Normal 2 4 2 3 2 3 3 2 3" xfId="31367" xr:uid="{00000000-0005-0000-0000-00008E240000}"/>
    <cellStyle name="Normal 2 4 2 3 2 3 3 3" xfId="11249" xr:uid="{00000000-0005-0000-0000-00008F240000}"/>
    <cellStyle name="Normal 2 4 2 3 2 3 3 3 2" xfId="41574" xr:uid="{00000000-0005-0000-0000-000090240000}"/>
    <cellStyle name="Normal 2 4 2 3 2 3 3 3 3" xfId="26350" xr:uid="{00000000-0005-0000-0000-000091240000}"/>
    <cellStyle name="Normal 2 4 2 3 2 3 3 4" xfId="36561" xr:uid="{00000000-0005-0000-0000-000092240000}"/>
    <cellStyle name="Normal 2 4 2 3 2 3 3 5" xfId="21337" xr:uid="{00000000-0005-0000-0000-000093240000}"/>
    <cellStyle name="Normal 2 4 2 3 2 3 4" xfId="12927" xr:uid="{00000000-0005-0000-0000-000094240000}"/>
    <cellStyle name="Normal 2 4 2 3 2 3 4 2" xfId="43249" xr:uid="{00000000-0005-0000-0000-000095240000}"/>
    <cellStyle name="Normal 2 4 2 3 2 3 4 3" xfId="28025" xr:uid="{00000000-0005-0000-0000-000096240000}"/>
    <cellStyle name="Normal 2 4 2 3 2 3 5" xfId="7906" xr:uid="{00000000-0005-0000-0000-000097240000}"/>
    <cellStyle name="Normal 2 4 2 3 2 3 5 2" xfId="38232" xr:uid="{00000000-0005-0000-0000-000098240000}"/>
    <cellStyle name="Normal 2 4 2 3 2 3 5 3" xfId="23008" xr:uid="{00000000-0005-0000-0000-000099240000}"/>
    <cellStyle name="Normal 2 4 2 3 2 3 6" xfId="33220" xr:uid="{00000000-0005-0000-0000-00009A240000}"/>
    <cellStyle name="Normal 2 4 2 3 2 3 7" xfId="17995" xr:uid="{00000000-0005-0000-0000-00009B240000}"/>
    <cellStyle name="Normal 2 4 2 3 2 4" xfId="3688" xr:uid="{00000000-0005-0000-0000-00009C240000}"/>
    <cellStyle name="Normal 2 4 2 3 2 4 2" xfId="13762" xr:uid="{00000000-0005-0000-0000-00009D240000}"/>
    <cellStyle name="Normal 2 4 2 3 2 4 2 2" xfId="44084" xr:uid="{00000000-0005-0000-0000-00009E240000}"/>
    <cellStyle name="Normal 2 4 2 3 2 4 2 3" xfId="28860" xr:uid="{00000000-0005-0000-0000-00009F240000}"/>
    <cellStyle name="Normal 2 4 2 3 2 4 3" xfId="8742" xr:uid="{00000000-0005-0000-0000-0000A0240000}"/>
    <cellStyle name="Normal 2 4 2 3 2 4 3 2" xfId="39067" xr:uid="{00000000-0005-0000-0000-0000A1240000}"/>
    <cellStyle name="Normal 2 4 2 3 2 4 3 3" xfId="23843" xr:uid="{00000000-0005-0000-0000-0000A2240000}"/>
    <cellStyle name="Normal 2 4 2 3 2 4 4" xfId="34054" xr:uid="{00000000-0005-0000-0000-0000A3240000}"/>
    <cellStyle name="Normal 2 4 2 3 2 4 5" xfId="18830" xr:uid="{00000000-0005-0000-0000-0000A4240000}"/>
    <cellStyle name="Normal 2 4 2 3 2 5" xfId="5381" xr:uid="{00000000-0005-0000-0000-0000A5240000}"/>
    <cellStyle name="Normal 2 4 2 3 2 5 2" xfId="15433" xr:uid="{00000000-0005-0000-0000-0000A6240000}"/>
    <cellStyle name="Normal 2 4 2 3 2 5 2 2" xfId="45755" xr:uid="{00000000-0005-0000-0000-0000A7240000}"/>
    <cellStyle name="Normal 2 4 2 3 2 5 2 3" xfId="30531" xr:uid="{00000000-0005-0000-0000-0000A8240000}"/>
    <cellStyle name="Normal 2 4 2 3 2 5 3" xfId="10413" xr:uid="{00000000-0005-0000-0000-0000A9240000}"/>
    <cellStyle name="Normal 2 4 2 3 2 5 3 2" xfId="40738" xr:uid="{00000000-0005-0000-0000-0000AA240000}"/>
    <cellStyle name="Normal 2 4 2 3 2 5 3 3" xfId="25514" xr:uid="{00000000-0005-0000-0000-0000AB240000}"/>
    <cellStyle name="Normal 2 4 2 3 2 5 4" xfId="35725" xr:uid="{00000000-0005-0000-0000-0000AC240000}"/>
    <cellStyle name="Normal 2 4 2 3 2 5 5" xfId="20501" xr:uid="{00000000-0005-0000-0000-0000AD240000}"/>
    <cellStyle name="Normal 2 4 2 3 2 6" xfId="12091" xr:uid="{00000000-0005-0000-0000-0000AE240000}"/>
    <cellStyle name="Normal 2 4 2 3 2 6 2" xfId="42413" xr:uid="{00000000-0005-0000-0000-0000AF240000}"/>
    <cellStyle name="Normal 2 4 2 3 2 6 3" xfId="27189" xr:uid="{00000000-0005-0000-0000-0000B0240000}"/>
    <cellStyle name="Normal 2 4 2 3 2 7" xfId="7070" xr:uid="{00000000-0005-0000-0000-0000B1240000}"/>
    <cellStyle name="Normal 2 4 2 3 2 7 2" xfId="37396" xr:uid="{00000000-0005-0000-0000-0000B2240000}"/>
    <cellStyle name="Normal 2 4 2 3 2 7 3" xfId="22172" xr:uid="{00000000-0005-0000-0000-0000B3240000}"/>
    <cellStyle name="Normal 2 4 2 3 2 8" xfId="32384" xr:uid="{00000000-0005-0000-0000-0000B4240000}"/>
    <cellStyle name="Normal 2 4 2 3 2 9" xfId="17159" xr:uid="{00000000-0005-0000-0000-0000B5240000}"/>
    <cellStyle name="Normal 2 4 2 3 3" xfId="2206" xr:uid="{00000000-0005-0000-0000-0000B6240000}"/>
    <cellStyle name="Normal 2 4 2 3 3 2" xfId="3045" xr:uid="{00000000-0005-0000-0000-0000B7240000}"/>
    <cellStyle name="Normal 2 4 2 3 3 2 2" xfId="4735" xr:uid="{00000000-0005-0000-0000-0000B8240000}"/>
    <cellStyle name="Normal 2 4 2 3 3 2 2 2" xfId="14808" xr:uid="{00000000-0005-0000-0000-0000B9240000}"/>
    <cellStyle name="Normal 2 4 2 3 3 2 2 2 2" xfId="45130" xr:uid="{00000000-0005-0000-0000-0000BA240000}"/>
    <cellStyle name="Normal 2 4 2 3 3 2 2 2 3" xfId="29906" xr:uid="{00000000-0005-0000-0000-0000BB240000}"/>
    <cellStyle name="Normal 2 4 2 3 3 2 2 3" xfId="9788" xr:uid="{00000000-0005-0000-0000-0000BC240000}"/>
    <cellStyle name="Normal 2 4 2 3 3 2 2 3 2" xfId="40113" xr:uid="{00000000-0005-0000-0000-0000BD240000}"/>
    <cellStyle name="Normal 2 4 2 3 3 2 2 3 3" xfId="24889" xr:uid="{00000000-0005-0000-0000-0000BE240000}"/>
    <cellStyle name="Normal 2 4 2 3 3 2 2 4" xfId="35100" xr:uid="{00000000-0005-0000-0000-0000BF240000}"/>
    <cellStyle name="Normal 2 4 2 3 3 2 2 5" xfId="19876" xr:uid="{00000000-0005-0000-0000-0000C0240000}"/>
    <cellStyle name="Normal 2 4 2 3 3 2 3" xfId="6427" xr:uid="{00000000-0005-0000-0000-0000C1240000}"/>
    <cellStyle name="Normal 2 4 2 3 3 2 3 2" xfId="16479" xr:uid="{00000000-0005-0000-0000-0000C2240000}"/>
    <cellStyle name="Normal 2 4 2 3 3 2 3 2 2" xfId="46801" xr:uid="{00000000-0005-0000-0000-0000C3240000}"/>
    <cellStyle name="Normal 2 4 2 3 3 2 3 2 3" xfId="31577" xr:uid="{00000000-0005-0000-0000-0000C4240000}"/>
    <cellStyle name="Normal 2 4 2 3 3 2 3 3" xfId="11459" xr:uid="{00000000-0005-0000-0000-0000C5240000}"/>
    <cellStyle name="Normal 2 4 2 3 3 2 3 3 2" xfId="41784" xr:uid="{00000000-0005-0000-0000-0000C6240000}"/>
    <cellStyle name="Normal 2 4 2 3 3 2 3 3 3" xfId="26560" xr:uid="{00000000-0005-0000-0000-0000C7240000}"/>
    <cellStyle name="Normal 2 4 2 3 3 2 3 4" xfId="36771" xr:uid="{00000000-0005-0000-0000-0000C8240000}"/>
    <cellStyle name="Normal 2 4 2 3 3 2 3 5" xfId="21547" xr:uid="{00000000-0005-0000-0000-0000C9240000}"/>
    <cellStyle name="Normal 2 4 2 3 3 2 4" xfId="13137" xr:uid="{00000000-0005-0000-0000-0000CA240000}"/>
    <cellStyle name="Normal 2 4 2 3 3 2 4 2" xfId="43459" xr:uid="{00000000-0005-0000-0000-0000CB240000}"/>
    <cellStyle name="Normal 2 4 2 3 3 2 4 3" xfId="28235" xr:uid="{00000000-0005-0000-0000-0000CC240000}"/>
    <cellStyle name="Normal 2 4 2 3 3 2 5" xfId="8116" xr:uid="{00000000-0005-0000-0000-0000CD240000}"/>
    <cellStyle name="Normal 2 4 2 3 3 2 5 2" xfId="38442" xr:uid="{00000000-0005-0000-0000-0000CE240000}"/>
    <cellStyle name="Normal 2 4 2 3 3 2 5 3" xfId="23218" xr:uid="{00000000-0005-0000-0000-0000CF240000}"/>
    <cellStyle name="Normal 2 4 2 3 3 2 6" xfId="33430" xr:uid="{00000000-0005-0000-0000-0000D0240000}"/>
    <cellStyle name="Normal 2 4 2 3 3 2 7" xfId="18205" xr:uid="{00000000-0005-0000-0000-0000D1240000}"/>
    <cellStyle name="Normal 2 4 2 3 3 3" xfId="3898" xr:uid="{00000000-0005-0000-0000-0000D2240000}"/>
    <cellStyle name="Normal 2 4 2 3 3 3 2" xfId="13972" xr:uid="{00000000-0005-0000-0000-0000D3240000}"/>
    <cellStyle name="Normal 2 4 2 3 3 3 2 2" xfId="44294" xr:uid="{00000000-0005-0000-0000-0000D4240000}"/>
    <cellStyle name="Normal 2 4 2 3 3 3 2 3" xfId="29070" xr:uid="{00000000-0005-0000-0000-0000D5240000}"/>
    <cellStyle name="Normal 2 4 2 3 3 3 3" xfId="8952" xr:uid="{00000000-0005-0000-0000-0000D6240000}"/>
    <cellStyle name="Normal 2 4 2 3 3 3 3 2" xfId="39277" xr:uid="{00000000-0005-0000-0000-0000D7240000}"/>
    <cellStyle name="Normal 2 4 2 3 3 3 3 3" xfId="24053" xr:uid="{00000000-0005-0000-0000-0000D8240000}"/>
    <cellStyle name="Normal 2 4 2 3 3 3 4" xfId="34264" xr:uid="{00000000-0005-0000-0000-0000D9240000}"/>
    <cellStyle name="Normal 2 4 2 3 3 3 5" xfId="19040" xr:uid="{00000000-0005-0000-0000-0000DA240000}"/>
    <cellStyle name="Normal 2 4 2 3 3 4" xfId="5591" xr:uid="{00000000-0005-0000-0000-0000DB240000}"/>
    <cellStyle name="Normal 2 4 2 3 3 4 2" xfId="15643" xr:uid="{00000000-0005-0000-0000-0000DC240000}"/>
    <cellStyle name="Normal 2 4 2 3 3 4 2 2" xfId="45965" xr:uid="{00000000-0005-0000-0000-0000DD240000}"/>
    <cellStyle name="Normal 2 4 2 3 3 4 2 3" xfId="30741" xr:uid="{00000000-0005-0000-0000-0000DE240000}"/>
    <cellStyle name="Normal 2 4 2 3 3 4 3" xfId="10623" xr:uid="{00000000-0005-0000-0000-0000DF240000}"/>
    <cellStyle name="Normal 2 4 2 3 3 4 3 2" xfId="40948" xr:uid="{00000000-0005-0000-0000-0000E0240000}"/>
    <cellStyle name="Normal 2 4 2 3 3 4 3 3" xfId="25724" xr:uid="{00000000-0005-0000-0000-0000E1240000}"/>
    <cellStyle name="Normal 2 4 2 3 3 4 4" xfId="35935" xr:uid="{00000000-0005-0000-0000-0000E2240000}"/>
    <cellStyle name="Normal 2 4 2 3 3 4 5" xfId="20711" xr:uid="{00000000-0005-0000-0000-0000E3240000}"/>
    <cellStyle name="Normal 2 4 2 3 3 5" xfId="12301" xr:uid="{00000000-0005-0000-0000-0000E4240000}"/>
    <cellStyle name="Normal 2 4 2 3 3 5 2" xfId="42623" xr:uid="{00000000-0005-0000-0000-0000E5240000}"/>
    <cellStyle name="Normal 2 4 2 3 3 5 3" xfId="27399" xr:uid="{00000000-0005-0000-0000-0000E6240000}"/>
    <cellStyle name="Normal 2 4 2 3 3 6" xfId="7280" xr:uid="{00000000-0005-0000-0000-0000E7240000}"/>
    <cellStyle name="Normal 2 4 2 3 3 6 2" xfId="37606" xr:uid="{00000000-0005-0000-0000-0000E8240000}"/>
    <cellStyle name="Normal 2 4 2 3 3 6 3" xfId="22382" xr:uid="{00000000-0005-0000-0000-0000E9240000}"/>
    <cellStyle name="Normal 2 4 2 3 3 7" xfId="32594" xr:uid="{00000000-0005-0000-0000-0000EA240000}"/>
    <cellStyle name="Normal 2 4 2 3 3 8" xfId="17369" xr:uid="{00000000-0005-0000-0000-0000EB240000}"/>
    <cellStyle name="Normal 2 4 2 3 4" xfId="2627" xr:uid="{00000000-0005-0000-0000-0000EC240000}"/>
    <cellStyle name="Normal 2 4 2 3 4 2" xfId="4317" xr:uid="{00000000-0005-0000-0000-0000ED240000}"/>
    <cellStyle name="Normal 2 4 2 3 4 2 2" xfId="14390" xr:uid="{00000000-0005-0000-0000-0000EE240000}"/>
    <cellStyle name="Normal 2 4 2 3 4 2 2 2" xfId="44712" xr:uid="{00000000-0005-0000-0000-0000EF240000}"/>
    <cellStyle name="Normal 2 4 2 3 4 2 2 3" xfId="29488" xr:uid="{00000000-0005-0000-0000-0000F0240000}"/>
    <cellStyle name="Normal 2 4 2 3 4 2 3" xfId="9370" xr:uid="{00000000-0005-0000-0000-0000F1240000}"/>
    <cellStyle name="Normal 2 4 2 3 4 2 3 2" xfId="39695" xr:uid="{00000000-0005-0000-0000-0000F2240000}"/>
    <cellStyle name="Normal 2 4 2 3 4 2 3 3" xfId="24471" xr:uid="{00000000-0005-0000-0000-0000F3240000}"/>
    <cellStyle name="Normal 2 4 2 3 4 2 4" xfId="34682" xr:uid="{00000000-0005-0000-0000-0000F4240000}"/>
    <cellStyle name="Normal 2 4 2 3 4 2 5" xfId="19458" xr:uid="{00000000-0005-0000-0000-0000F5240000}"/>
    <cellStyle name="Normal 2 4 2 3 4 3" xfId="6009" xr:uid="{00000000-0005-0000-0000-0000F6240000}"/>
    <cellStyle name="Normal 2 4 2 3 4 3 2" xfId="16061" xr:uid="{00000000-0005-0000-0000-0000F7240000}"/>
    <cellStyle name="Normal 2 4 2 3 4 3 2 2" xfId="46383" xr:uid="{00000000-0005-0000-0000-0000F8240000}"/>
    <cellStyle name="Normal 2 4 2 3 4 3 2 3" xfId="31159" xr:uid="{00000000-0005-0000-0000-0000F9240000}"/>
    <cellStyle name="Normal 2 4 2 3 4 3 3" xfId="11041" xr:uid="{00000000-0005-0000-0000-0000FA240000}"/>
    <cellStyle name="Normal 2 4 2 3 4 3 3 2" xfId="41366" xr:uid="{00000000-0005-0000-0000-0000FB240000}"/>
    <cellStyle name="Normal 2 4 2 3 4 3 3 3" xfId="26142" xr:uid="{00000000-0005-0000-0000-0000FC240000}"/>
    <cellStyle name="Normal 2 4 2 3 4 3 4" xfId="36353" xr:uid="{00000000-0005-0000-0000-0000FD240000}"/>
    <cellStyle name="Normal 2 4 2 3 4 3 5" xfId="21129" xr:uid="{00000000-0005-0000-0000-0000FE240000}"/>
    <cellStyle name="Normal 2 4 2 3 4 4" xfId="12719" xr:uid="{00000000-0005-0000-0000-0000FF240000}"/>
    <cellStyle name="Normal 2 4 2 3 4 4 2" xfId="43041" xr:uid="{00000000-0005-0000-0000-000000250000}"/>
    <cellStyle name="Normal 2 4 2 3 4 4 3" xfId="27817" xr:uid="{00000000-0005-0000-0000-000001250000}"/>
    <cellStyle name="Normal 2 4 2 3 4 5" xfId="7698" xr:uid="{00000000-0005-0000-0000-000002250000}"/>
    <cellStyle name="Normal 2 4 2 3 4 5 2" xfId="38024" xr:uid="{00000000-0005-0000-0000-000003250000}"/>
    <cellStyle name="Normal 2 4 2 3 4 5 3" xfId="22800" xr:uid="{00000000-0005-0000-0000-000004250000}"/>
    <cellStyle name="Normal 2 4 2 3 4 6" xfId="33012" xr:uid="{00000000-0005-0000-0000-000005250000}"/>
    <cellStyle name="Normal 2 4 2 3 4 7" xfId="17787" xr:uid="{00000000-0005-0000-0000-000006250000}"/>
    <cellStyle name="Normal 2 4 2 3 5" xfId="3480" xr:uid="{00000000-0005-0000-0000-000007250000}"/>
    <cellStyle name="Normal 2 4 2 3 5 2" xfId="13554" xr:uid="{00000000-0005-0000-0000-000008250000}"/>
    <cellStyle name="Normal 2 4 2 3 5 2 2" xfId="43876" xr:uid="{00000000-0005-0000-0000-000009250000}"/>
    <cellStyle name="Normal 2 4 2 3 5 2 3" xfId="28652" xr:uid="{00000000-0005-0000-0000-00000A250000}"/>
    <cellStyle name="Normal 2 4 2 3 5 3" xfId="8534" xr:uid="{00000000-0005-0000-0000-00000B250000}"/>
    <cellStyle name="Normal 2 4 2 3 5 3 2" xfId="38859" xr:uid="{00000000-0005-0000-0000-00000C250000}"/>
    <cellStyle name="Normal 2 4 2 3 5 3 3" xfId="23635" xr:uid="{00000000-0005-0000-0000-00000D250000}"/>
    <cellStyle name="Normal 2 4 2 3 5 4" xfId="33846" xr:uid="{00000000-0005-0000-0000-00000E250000}"/>
    <cellStyle name="Normal 2 4 2 3 5 5" xfId="18622" xr:uid="{00000000-0005-0000-0000-00000F250000}"/>
    <cellStyle name="Normal 2 4 2 3 6" xfId="5173" xr:uid="{00000000-0005-0000-0000-000010250000}"/>
    <cellStyle name="Normal 2 4 2 3 6 2" xfId="15225" xr:uid="{00000000-0005-0000-0000-000011250000}"/>
    <cellStyle name="Normal 2 4 2 3 6 2 2" xfId="45547" xr:uid="{00000000-0005-0000-0000-000012250000}"/>
    <cellStyle name="Normal 2 4 2 3 6 2 3" xfId="30323" xr:uid="{00000000-0005-0000-0000-000013250000}"/>
    <cellStyle name="Normal 2 4 2 3 6 3" xfId="10205" xr:uid="{00000000-0005-0000-0000-000014250000}"/>
    <cellStyle name="Normal 2 4 2 3 6 3 2" xfId="40530" xr:uid="{00000000-0005-0000-0000-000015250000}"/>
    <cellStyle name="Normal 2 4 2 3 6 3 3" xfId="25306" xr:uid="{00000000-0005-0000-0000-000016250000}"/>
    <cellStyle name="Normal 2 4 2 3 6 4" xfId="35517" xr:uid="{00000000-0005-0000-0000-000017250000}"/>
    <cellStyle name="Normal 2 4 2 3 6 5" xfId="20293" xr:uid="{00000000-0005-0000-0000-000018250000}"/>
    <cellStyle name="Normal 2 4 2 3 7" xfId="11883" xr:uid="{00000000-0005-0000-0000-000019250000}"/>
    <cellStyle name="Normal 2 4 2 3 7 2" xfId="42205" xr:uid="{00000000-0005-0000-0000-00001A250000}"/>
    <cellStyle name="Normal 2 4 2 3 7 3" xfId="26981" xr:uid="{00000000-0005-0000-0000-00001B250000}"/>
    <cellStyle name="Normal 2 4 2 3 8" xfId="6862" xr:uid="{00000000-0005-0000-0000-00001C250000}"/>
    <cellStyle name="Normal 2 4 2 3 8 2" xfId="37188" xr:uid="{00000000-0005-0000-0000-00001D250000}"/>
    <cellStyle name="Normal 2 4 2 3 8 3" xfId="21964" xr:uid="{00000000-0005-0000-0000-00001E250000}"/>
    <cellStyle name="Normal 2 4 2 3 9" xfId="32177" xr:uid="{00000000-0005-0000-0000-00001F250000}"/>
    <cellStyle name="Normal 2 4 2 4" xfId="1887" xr:uid="{00000000-0005-0000-0000-000020250000}"/>
    <cellStyle name="Normal 2 4 2 4 2" xfId="2310" xr:uid="{00000000-0005-0000-0000-000021250000}"/>
    <cellStyle name="Normal 2 4 2 4 2 2" xfId="3149" xr:uid="{00000000-0005-0000-0000-000022250000}"/>
    <cellStyle name="Normal 2 4 2 4 2 2 2" xfId="4839" xr:uid="{00000000-0005-0000-0000-000023250000}"/>
    <cellStyle name="Normal 2 4 2 4 2 2 2 2" xfId="14912" xr:uid="{00000000-0005-0000-0000-000024250000}"/>
    <cellStyle name="Normal 2 4 2 4 2 2 2 2 2" xfId="45234" xr:uid="{00000000-0005-0000-0000-000025250000}"/>
    <cellStyle name="Normal 2 4 2 4 2 2 2 2 3" xfId="30010" xr:uid="{00000000-0005-0000-0000-000026250000}"/>
    <cellStyle name="Normal 2 4 2 4 2 2 2 3" xfId="9892" xr:uid="{00000000-0005-0000-0000-000027250000}"/>
    <cellStyle name="Normal 2 4 2 4 2 2 2 3 2" xfId="40217" xr:uid="{00000000-0005-0000-0000-000028250000}"/>
    <cellStyle name="Normal 2 4 2 4 2 2 2 3 3" xfId="24993" xr:uid="{00000000-0005-0000-0000-000029250000}"/>
    <cellStyle name="Normal 2 4 2 4 2 2 2 4" xfId="35204" xr:uid="{00000000-0005-0000-0000-00002A250000}"/>
    <cellStyle name="Normal 2 4 2 4 2 2 2 5" xfId="19980" xr:uid="{00000000-0005-0000-0000-00002B250000}"/>
    <cellStyle name="Normal 2 4 2 4 2 2 3" xfId="6531" xr:uid="{00000000-0005-0000-0000-00002C250000}"/>
    <cellStyle name="Normal 2 4 2 4 2 2 3 2" xfId="16583" xr:uid="{00000000-0005-0000-0000-00002D250000}"/>
    <cellStyle name="Normal 2 4 2 4 2 2 3 2 2" xfId="46905" xr:uid="{00000000-0005-0000-0000-00002E250000}"/>
    <cellStyle name="Normal 2 4 2 4 2 2 3 2 3" xfId="31681" xr:uid="{00000000-0005-0000-0000-00002F250000}"/>
    <cellStyle name="Normal 2 4 2 4 2 2 3 3" xfId="11563" xr:uid="{00000000-0005-0000-0000-000030250000}"/>
    <cellStyle name="Normal 2 4 2 4 2 2 3 3 2" xfId="41888" xr:uid="{00000000-0005-0000-0000-000031250000}"/>
    <cellStyle name="Normal 2 4 2 4 2 2 3 3 3" xfId="26664" xr:uid="{00000000-0005-0000-0000-000032250000}"/>
    <cellStyle name="Normal 2 4 2 4 2 2 3 4" xfId="36875" xr:uid="{00000000-0005-0000-0000-000033250000}"/>
    <cellStyle name="Normal 2 4 2 4 2 2 3 5" xfId="21651" xr:uid="{00000000-0005-0000-0000-000034250000}"/>
    <cellStyle name="Normal 2 4 2 4 2 2 4" xfId="13241" xr:uid="{00000000-0005-0000-0000-000035250000}"/>
    <cellStyle name="Normal 2 4 2 4 2 2 4 2" xfId="43563" xr:uid="{00000000-0005-0000-0000-000036250000}"/>
    <cellStyle name="Normal 2 4 2 4 2 2 4 3" xfId="28339" xr:uid="{00000000-0005-0000-0000-000037250000}"/>
    <cellStyle name="Normal 2 4 2 4 2 2 5" xfId="8220" xr:uid="{00000000-0005-0000-0000-000038250000}"/>
    <cellStyle name="Normal 2 4 2 4 2 2 5 2" xfId="38546" xr:uid="{00000000-0005-0000-0000-000039250000}"/>
    <cellStyle name="Normal 2 4 2 4 2 2 5 3" xfId="23322" xr:uid="{00000000-0005-0000-0000-00003A250000}"/>
    <cellStyle name="Normal 2 4 2 4 2 2 6" xfId="33534" xr:uid="{00000000-0005-0000-0000-00003B250000}"/>
    <cellStyle name="Normal 2 4 2 4 2 2 7" xfId="18309" xr:uid="{00000000-0005-0000-0000-00003C250000}"/>
    <cellStyle name="Normal 2 4 2 4 2 3" xfId="4002" xr:uid="{00000000-0005-0000-0000-00003D250000}"/>
    <cellStyle name="Normal 2 4 2 4 2 3 2" xfId="14076" xr:uid="{00000000-0005-0000-0000-00003E250000}"/>
    <cellStyle name="Normal 2 4 2 4 2 3 2 2" xfId="44398" xr:uid="{00000000-0005-0000-0000-00003F250000}"/>
    <cellStyle name="Normal 2 4 2 4 2 3 2 3" xfId="29174" xr:uid="{00000000-0005-0000-0000-000040250000}"/>
    <cellStyle name="Normal 2 4 2 4 2 3 3" xfId="9056" xr:uid="{00000000-0005-0000-0000-000041250000}"/>
    <cellStyle name="Normal 2 4 2 4 2 3 3 2" xfId="39381" xr:uid="{00000000-0005-0000-0000-000042250000}"/>
    <cellStyle name="Normal 2 4 2 4 2 3 3 3" xfId="24157" xr:uid="{00000000-0005-0000-0000-000043250000}"/>
    <cellStyle name="Normal 2 4 2 4 2 3 4" xfId="34368" xr:uid="{00000000-0005-0000-0000-000044250000}"/>
    <cellStyle name="Normal 2 4 2 4 2 3 5" xfId="19144" xr:uid="{00000000-0005-0000-0000-000045250000}"/>
    <cellStyle name="Normal 2 4 2 4 2 4" xfId="5695" xr:uid="{00000000-0005-0000-0000-000046250000}"/>
    <cellStyle name="Normal 2 4 2 4 2 4 2" xfId="15747" xr:uid="{00000000-0005-0000-0000-000047250000}"/>
    <cellStyle name="Normal 2 4 2 4 2 4 2 2" xfId="46069" xr:uid="{00000000-0005-0000-0000-000048250000}"/>
    <cellStyle name="Normal 2 4 2 4 2 4 2 3" xfId="30845" xr:uid="{00000000-0005-0000-0000-000049250000}"/>
    <cellStyle name="Normal 2 4 2 4 2 4 3" xfId="10727" xr:uid="{00000000-0005-0000-0000-00004A250000}"/>
    <cellStyle name="Normal 2 4 2 4 2 4 3 2" xfId="41052" xr:uid="{00000000-0005-0000-0000-00004B250000}"/>
    <cellStyle name="Normal 2 4 2 4 2 4 3 3" xfId="25828" xr:uid="{00000000-0005-0000-0000-00004C250000}"/>
    <cellStyle name="Normal 2 4 2 4 2 4 4" xfId="36039" xr:uid="{00000000-0005-0000-0000-00004D250000}"/>
    <cellStyle name="Normal 2 4 2 4 2 4 5" xfId="20815" xr:uid="{00000000-0005-0000-0000-00004E250000}"/>
    <cellStyle name="Normal 2 4 2 4 2 5" xfId="12405" xr:uid="{00000000-0005-0000-0000-00004F250000}"/>
    <cellStyle name="Normal 2 4 2 4 2 5 2" xfId="42727" xr:uid="{00000000-0005-0000-0000-000050250000}"/>
    <cellStyle name="Normal 2 4 2 4 2 5 3" xfId="27503" xr:uid="{00000000-0005-0000-0000-000051250000}"/>
    <cellStyle name="Normal 2 4 2 4 2 6" xfId="7384" xr:uid="{00000000-0005-0000-0000-000052250000}"/>
    <cellStyle name="Normal 2 4 2 4 2 6 2" xfId="37710" xr:uid="{00000000-0005-0000-0000-000053250000}"/>
    <cellStyle name="Normal 2 4 2 4 2 6 3" xfId="22486" xr:uid="{00000000-0005-0000-0000-000054250000}"/>
    <cellStyle name="Normal 2 4 2 4 2 7" xfId="32698" xr:uid="{00000000-0005-0000-0000-000055250000}"/>
    <cellStyle name="Normal 2 4 2 4 2 8" xfId="17473" xr:uid="{00000000-0005-0000-0000-000056250000}"/>
    <cellStyle name="Normal 2 4 2 4 3" xfId="2731" xr:uid="{00000000-0005-0000-0000-000057250000}"/>
    <cellStyle name="Normal 2 4 2 4 3 2" xfId="4421" xr:uid="{00000000-0005-0000-0000-000058250000}"/>
    <cellStyle name="Normal 2 4 2 4 3 2 2" xfId="14494" xr:uid="{00000000-0005-0000-0000-000059250000}"/>
    <cellStyle name="Normal 2 4 2 4 3 2 2 2" xfId="44816" xr:uid="{00000000-0005-0000-0000-00005A250000}"/>
    <cellStyle name="Normal 2 4 2 4 3 2 2 3" xfId="29592" xr:uid="{00000000-0005-0000-0000-00005B250000}"/>
    <cellStyle name="Normal 2 4 2 4 3 2 3" xfId="9474" xr:uid="{00000000-0005-0000-0000-00005C250000}"/>
    <cellStyle name="Normal 2 4 2 4 3 2 3 2" xfId="39799" xr:uid="{00000000-0005-0000-0000-00005D250000}"/>
    <cellStyle name="Normal 2 4 2 4 3 2 3 3" xfId="24575" xr:uid="{00000000-0005-0000-0000-00005E250000}"/>
    <cellStyle name="Normal 2 4 2 4 3 2 4" xfId="34786" xr:uid="{00000000-0005-0000-0000-00005F250000}"/>
    <cellStyle name="Normal 2 4 2 4 3 2 5" xfId="19562" xr:uid="{00000000-0005-0000-0000-000060250000}"/>
    <cellStyle name="Normal 2 4 2 4 3 3" xfId="6113" xr:uid="{00000000-0005-0000-0000-000061250000}"/>
    <cellStyle name="Normal 2 4 2 4 3 3 2" xfId="16165" xr:uid="{00000000-0005-0000-0000-000062250000}"/>
    <cellStyle name="Normal 2 4 2 4 3 3 2 2" xfId="46487" xr:uid="{00000000-0005-0000-0000-000063250000}"/>
    <cellStyle name="Normal 2 4 2 4 3 3 2 3" xfId="31263" xr:uid="{00000000-0005-0000-0000-000064250000}"/>
    <cellStyle name="Normal 2 4 2 4 3 3 3" xfId="11145" xr:uid="{00000000-0005-0000-0000-000065250000}"/>
    <cellStyle name="Normal 2 4 2 4 3 3 3 2" xfId="41470" xr:uid="{00000000-0005-0000-0000-000066250000}"/>
    <cellStyle name="Normal 2 4 2 4 3 3 3 3" xfId="26246" xr:uid="{00000000-0005-0000-0000-000067250000}"/>
    <cellStyle name="Normal 2 4 2 4 3 3 4" xfId="36457" xr:uid="{00000000-0005-0000-0000-000068250000}"/>
    <cellStyle name="Normal 2 4 2 4 3 3 5" xfId="21233" xr:uid="{00000000-0005-0000-0000-000069250000}"/>
    <cellStyle name="Normal 2 4 2 4 3 4" xfId="12823" xr:uid="{00000000-0005-0000-0000-00006A250000}"/>
    <cellStyle name="Normal 2 4 2 4 3 4 2" xfId="43145" xr:uid="{00000000-0005-0000-0000-00006B250000}"/>
    <cellStyle name="Normal 2 4 2 4 3 4 3" xfId="27921" xr:uid="{00000000-0005-0000-0000-00006C250000}"/>
    <cellStyle name="Normal 2 4 2 4 3 5" xfId="7802" xr:uid="{00000000-0005-0000-0000-00006D250000}"/>
    <cellStyle name="Normal 2 4 2 4 3 5 2" xfId="38128" xr:uid="{00000000-0005-0000-0000-00006E250000}"/>
    <cellStyle name="Normal 2 4 2 4 3 5 3" xfId="22904" xr:uid="{00000000-0005-0000-0000-00006F250000}"/>
    <cellStyle name="Normal 2 4 2 4 3 6" xfId="33116" xr:uid="{00000000-0005-0000-0000-000070250000}"/>
    <cellStyle name="Normal 2 4 2 4 3 7" xfId="17891" xr:uid="{00000000-0005-0000-0000-000071250000}"/>
    <cellStyle name="Normal 2 4 2 4 4" xfId="3584" xr:uid="{00000000-0005-0000-0000-000072250000}"/>
    <cellStyle name="Normal 2 4 2 4 4 2" xfId="13658" xr:uid="{00000000-0005-0000-0000-000073250000}"/>
    <cellStyle name="Normal 2 4 2 4 4 2 2" xfId="43980" xr:uid="{00000000-0005-0000-0000-000074250000}"/>
    <cellStyle name="Normal 2 4 2 4 4 2 3" xfId="28756" xr:uid="{00000000-0005-0000-0000-000075250000}"/>
    <cellStyle name="Normal 2 4 2 4 4 3" xfId="8638" xr:uid="{00000000-0005-0000-0000-000076250000}"/>
    <cellStyle name="Normal 2 4 2 4 4 3 2" xfId="38963" xr:uid="{00000000-0005-0000-0000-000077250000}"/>
    <cellStyle name="Normal 2 4 2 4 4 3 3" xfId="23739" xr:uid="{00000000-0005-0000-0000-000078250000}"/>
    <cellStyle name="Normal 2 4 2 4 4 4" xfId="33950" xr:uid="{00000000-0005-0000-0000-000079250000}"/>
    <cellStyle name="Normal 2 4 2 4 4 5" xfId="18726" xr:uid="{00000000-0005-0000-0000-00007A250000}"/>
    <cellStyle name="Normal 2 4 2 4 5" xfId="5277" xr:uid="{00000000-0005-0000-0000-00007B250000}"/>
    <cellStyle name="Normal 2 4 2 4 5 2" xfId="15329" xr:uid="{00000000-0005-0000-0000-00007C250000}"/>
    <cellStyle name="Normal 2 4 2 4 5 2 2" xfId="45651" xr:uid="{00000000-0005-0000-0000-00007D250000}"/>
    <cellStyle name="Normal 2 4 2 4 5 2 3" xfId="30427" xr:uid="{00000000-0005-0000-0000-00007E250000}"/>
    <cellStyle name="Normal 2 4 2 4 5 3" xfId="10309" xr:uid="{00000000-0005-0000-0000-00007F250000}"/>
    <cellStyle name="Normal 2 4 2 4 5 3 2" xfId="40634" xr:uid="{00000000-0005-0000-0000-000080250000}"/>
    <cellStyle name="Normal 2 4 2 4 5 3 3" xfId="25410" xr:uid="{00000000-0005-0000-0000-000081250000}"/>
    <cellStyle name="Normal 2 4 2 4 5 4" xfId="35621" xr:uid="{00000000-0005-0000-0000-000082250000}"/>
    <cellStyle name="Normal 2 4 2 4 5 5" xfId="20397" xr:uid="{00000000-0005-0000-0000-000083250000}"/>
    <cellStyle name="Normal 2 4 2 4 6" xfId="11987" xr:uid="{00000000-0005-0000-0000-000084250000}"/>
    <cellStyle name="Normal 2 4 2 4 6 2" xfId="42309" xr:uid="{00000000-0005-0000-0000-000085250000}"/>
    <cellStyle name="Normal 2 4 2 4 6 3" xfId="27085" xr:uid="{00000000-0005-0000-0000-000086250000}"/>
    <cellStyle name="Normal 2 4 2 4 7" xfId="6966" xr:uid="{00000000-0005-0000-0000-000087250000}"/>
    <cellStyle name="Normal 2 4 2 4 7 2" xfId="37292" xr:uid="{00000000-0005-0000-0000-000088250000}"/>
    <cellStyle name="Normal 2 4 2 4 7 3" xfId="22068" xr:uid="{00000000-0005-0000-0000-000089250000}"/>
    <cellStyle name="Normal 2 4 2 4 8" xfId="32280" xr:uid="{00000000-0005-0000-0000-00008A250000}"/>
    <cellStyle name="Normal 2 4 2 4 9" xfId="17055" xr:uid="{00000000-0005-0000-0000-00008B250000}"/>
    <cellStyle name="Normal 2 4 2 5" xfId="2100" xr:uid="{00000000-0005-0000-0000-00008C250000}"/>
    <cellStyle name="Normal 2 4 2 5 2" xfId="2941" xr:uid="{00000000-0005-0000-0000-00008D250000}"/>
    <cellStyle name="Normal 2 4 2 5 2 2" xfId="4631" xr:uid="{00000000-0005-0000-0000-00008E250000}"/>
    <cellStyle name="Normal 2 4 2 5 2 2 2" xfId="14704" xr:uid="{00000000-0005-0000-0000-00008F250000}"/>
    <cellStyle name="Normal 2 4 2 5 2 2 2 2" xfId="45026" xr:uid="{00000000-0005-0000-0000-000090250000}"/>
    <cellStyle name="Normal 2 4 2 5 2 2 2 3" xfId="29802" xr:uid="{00000000-0005-0000-0000-000091250000}"/>
    <cellStyle name="Normal 2 4 2 5 2 2 3" xfId="9684" xr:uid="{00000000-0005-0000-0000-000092250000}"/>
    <cellStyle name="Normal 2 4 2 5 2 2 3 2" xfId="40009" xr:uid="{00000000-0005-0000-0000-000093250000}"/>
    <cellStyle name="Normal 2 4 2 5 2 2 3 3" xfId="24785" xr:uid="{00000000-0005-0000-0000-000094250000}"/>
    <cellStyle name="Normal 2 4 2 5 2 2 4" xfId="34996" xr:uid="{00000000-0005-0000-0000-000095250000}"/>
    <cellStyle name="Normal 2 4 2 5 2 2 5" xfId="19772" xr:uid="{00000000-0005-0000-0000-000096250000}"/>
    <cellStyle name="Normal 2 4 2 5 2 3" xfId="6323" xr:uid="{00000000-0005-0000-0000-000097250000}"/>
    <cellStyle name="Normal 2 4 2 5 2 3 2" xfId="16375" xr:uid="{00000000-0005-0000-0000-000098250000}"/>
    <cellStyle name="Normal 2 4 2 5 2 3 2 2" xfId="46697" xr:uid="{00000000-0005-0000-0000-000099250000}"/>
    <cellStyle name="Normal 2 4 2 5 2 3 2 3" xfId="31473" xr:uid="{00000000-0005-0000-0000-00009A250000}"/>
    <cellStyle name="Normal 2 4 2 5 2 3 3" xfId="11355" xr:uid="{00000000-0005-0000-0000-00009B250000}"/>
    <cellStyle name="Normal 2 4 2 5 2 3 3 2" xfId="41680" xr:uid="{00000000-0005-0000-0000-00009C250000}"/>
    <cellStyle name="Normal 2 4 2 5 2 3 3 3" xfId="26456" xr:uid="{00000000-0005-0000-0000-00009D250000}"/>
    <cellStyle name="Normal 2 4 2 5 2 3 4" xfId="36667" xr:uid="{00000000-0005-0000-0000-00009E250000}"/>
    <cellStyle name="Normal 2 4 2 5 2 3 5" xfId="21443" xr:uid="{00000000-0005-0000-0000-00009F250000}"/>
    <cellStyle name="Normal 2 4 2 5 2 4" xfId="13033" xr:uid="{00000000-0005-0000-0000-0000A0250000}"/>
    <cellStyle name="Normal 2 4 2 5 2 4 2" xfId="43355" xr:uid="{00000000-0005-0000-0000-0000A1250000}"/>
    <cellStyle name="Normal 2 4 2 5 2 4 3" xfId="28131" xr:uid="{00000000-0005-0000-0000-0000A2250000}"/>
    <cellStyle name="Normal 2 4 2 5 2 5" xfId="8012" xr:uid="{00000000-0005-0000-0000-0000A3250000}"/>
    <cellStyle name="Normal 2 4 2 5 2 5 2" xfId="38338" xr:uid="{00000000-0005-0000-0000-0000A4250000}"/>
    <cellStyle name="Normal 2 4 2 5 2 5 3" xfId="23114" xr:uid="{00000000-0005-0000-0000-0000A5250000}"/>
    <cellStyle name="Normal 2 4 2 5 2 6" xfId="33326" xr:uid="{00000000-0005-0000-0000-0000A6250000}"/>
    <cellStyle name="Normal 2 4 2 5 2 7" xfId="18101" xr:uid="{00000000-0005-0000-0000-0000A7250000}"/>
    <cellStyle name="Normal 2 4 2 5 3" xfId="3794" xr:uid="{00000000-0005-0000-0000-0000A8250000}"/>
    <cellStyle name="Normal 2 4 2 5 3 2" xfId="13868" xr:uid="{00000000-0005-0000-0000-0000A9250000}"/>
    <cellStyle name="Normal 2 4 2 5 3 2 2" xfId="44190" xr:uid="{00000000-0005-0000-0000-0000AA250000}"/>
    <cellStyle name="Normal 2 4 2 5 3 2 3" xfId="28966" xr:uid="{00000000-0005-0000-0000-0000AB250000}"/>
    <cellStyle name="Normal 2 4 2 5 3 3" xfId="8848" xr:uid="{00000000-0005-0000-0000-0000AC250000}"/>
    <cellStyle name="Normal 2 4 2 5 3 3 2" xfId="39173" xr:uid="{00000000-0005-0000-0000-0000AD250000}"/>
    <cellStyle name="Normal 2 4 2 5 3 3 3" xfId="23949" xr:uid="{00000000-0005-0000-0000-0000AE250000}"/>
    <cellStyle name="Normal 2 4 2 5 3 4" xfId="34160" xr:uid="{00000000-0005-0000-0000-0000AF250000}"/>
    <cellStyle name="Normal 2 4 2 5 3 5" xfId="18936" xr:uid="{00000000-0005-0000-0000-0000B0250000}"/>
    <cellStyle name="Normal 2 4 2 5 4" xfId="5487" xr:uid="{00000000-0005-0000-0000-0000B1250000}"/>
    <cellStyle name="Normal 2 4 2 5 4 2" xfId="15539" xr:uid="{00000000-0005-0000-0000-0000B2250000}"/>
    <cellStyle name="Normal 2 4 2 5 4 2 2" xfId="45861" xr:uid="{00000000-0005-0000-0000-0000B3250000}"/>
    <cellStyle name="Normal 2 4 2 5 4 2 3" xfId="30637" xr:uid="{00000000-0005-0000-0000-0000B4250000}"/>
    <cellStyle name="Normal 2 4 2 5 4 3" xfId="10519" xr:uid="{00000000-0005-0000-0000-0000B5250000}"/>
    <cellStyle name="Normal 2 4 2 5 4 3 2" xfId="40844" xr:uid="{00000000-0005-0000-0000-0000B6250000}"/>
    <cellStyle name="Normal 2 4 2 5 4 3 3" xfId="25620" xr:uid="{00000000-0005-0000-0000-0000B7250000}"/>
    <cellStyle name="Normal 2 4 2 5 4 4" xfId="35831" xr:uid="{00000000-0005-0000-0000-0000B8250000}"/>
    <cellStyle name="Normal 2 4 2 5 4 5" xfId="20607" xr:uid="{00000000-0005-0000-0000-0000B9250000}"/>
    <cellStyle name="Normal 2 4 2 5 5" xfId="12197" xr:uid="{00000000-0005-0000-0000-0000BA250000}"/>
    <cellStyle name="Normal 2 4 2 5 5 2" xfId="42519" xr:uid="{00000000-0005-0000-0000-0000BB250000}"/>
    <cellStyle name="Normal 2 4 2 5 5 3" xfId="27295" xr:uid="{00000000-0005-0000-0000-0000BC250000}"/>
    <cellStyle name="Normal 2 4 2 5 6" xfId="7176" xr:uid="{00000000-0005-0000-0000-0000BD250000}"/>
    <cellStyle name="Normal 2 4 2 5 6 2" xfId="37502" xr:uid="{00000000-0005-0000-0000-0000BE250000}"/>
    <cellStyle name="Normal 2 4 2 5 6 3" xfId="22278" xr:uid="{00000000-0005-0000-0000-0000BF250000}"/>
    <cellStyle name="Normal 2 4 2 5 7" xfId="32490" xr:uid="{00000000-0005-0000-0000-0000C0250000}"/>
    <cellStyle name="Normal 2 4 2 5 8" xfId="17265" xr:uid="{00000000-0005-0000-0000-0000C1250000}"/>
    <cellStyle name="Normal 2 4 2 6" xfId="2521" xr:uid="{00000000-0005-0000-0000-0000C2250000}"/>
    <cellStyle name="Normal 2 4 2 6 2" xfId="4213" xr:uid="{00000000-0005-0000-0000-0000C3250000}"/>
    <cellStyle name="Normal 2 4 2 6 2 2" xfId="14286" xr:uid="{00000000-0005-0000-0000-0000C4250000}"/>
    <cellStyle name="Normal 2 4 2 6 2 2 2" xfId="44608" xr:uid="{00000000-0005-0000-0000-0000C5250000}"/>
    <cellStyle name="Normal 2 4 2 6 2 2 3" xfId="29384" xr:uid="{00000000-0005-0000-0000-0000C6250000}"/>
    <cellStyle name="Normal 2 4 2 6 2 3" xfId="9266" xr:uid="{00000000-0005-0000-0000-0000C7250000}"/>
    <cellStyle name="Normal 2 4 2 6 2 3 2" xfId="39591" xr:uid="{00000000-0005-0000-0000-0000C8250000}"/>
    <cellStyle name="Normal 2 4 2 6 2 3 3" xfId="24367" xr:uid="{00000000-0005-0000-0000-0000C9250000}"/>
    <cellStyle name="Normal 2 4 2 6 2 4" xfId="34578" xr:uid="{00000000-0005-0000-0000-0000CA250000}"/>
    <cellStyle name="Normal 2 4 2 6 2 5" xfId="19354" xr:uid="{00000000-0005-0000-0000-0000CB250000}"/>
    <cellStyle name="Normal 2 4 2 6 3" xfId="5905" xr:uid="{00000000-0005-0000-0000-0000CC250000}"/>
    <cellStyle name="Normal 2 4 2 6 3 2" xfId="15957" xr:uid="{00000000-0005-0000-0000-0000CD250000}"/>
    <cellStyle name="Normal 2 4 2 6 3 2 2" xfId="46279" xr:uid="{00000000-0005-0000-0000-0000CE250000}"/>
    <cellStyle name="Normal 2 4 2 6 3 2 3" xfId="31055" xr:uid="{00000000-0005-0000-0000-0000CF250000}"/>
    <cellStyle name="Normal 2 4 2 6 3 3" xfId="10937" xr:uid="{00000000-0005-0000-0000-0000D0250000}"/>
    <cellStyle name="Normal 2 4 2 6 3 3 2" xfId="41262" xr:uid="{00000000-0005-0000-0000-0000D1250000}"/>
    <cellStyle name="Normal 2 4 2 6 3 3 3" xfId="26038" xr:uid="{00000000-0005-0000-0000-0000D2250000}"/>
    <cellStyle name="Normal 2 4 2 6 3 4" xfId="36249" xr:uid="{00000000-0005-0000-0000-0000D3250000}"/>
    <cellStyle name="Normal 2 4 2 6 3 5" xfId="21025" xr:uid="{00000000-0005-0000-0000-0000D4250000}"/>
    <cellStyle name="Normal 2 4 2 6 4" xfId="12615" xr:uid="{00000000-0005-0000-0000-0000D5250000}"/>
    <cellStyle name="Normal 2 4 2 6 4 2" xfId="42937" xr:uid="{00000000-0005-0000-0000-0000D6250000}"/>
    <cellStyle name="Normal 2 4 2 6 4 3" xfId="27713" xr:uid="{00000000-0005-0000-0000-0000D7250000}"/>
    <cellStyle name="Normal 2 4 2 6 5" xfId="7594" xr:uid="{00000000-0005-0000-0000-0000D8250000}"/>
    <cellStyle name="Normal 2 4 2 6 5 2" xfId="37920" xr:uid="{00000000-0005-0000-0000-0000D9250000}"/>
    <cellStyle name="Normal 2 4 2 6 5 3" xfId="22696" xr:uid="{00000000-0005-0000-0000-0000DA250000}"/>
    <cellStyle name="Normal 2 4 2 6 6" xfId="32908" xr:uid="{00000000-0005-0000-0000-0000DB250000}"/>
    <cellStyle name="Normal 2 4 2 6 7" xfId="17683" xr:uid="{00000000-0005-0000-0000-0000DC250000}"/>
    <cellStyle name="Normal 2 4 2 7" xfId="3372" xr:uid="{00000000-0005-0000-0000-0000DD250000}"/>
    <cellStyle name="Normal 2 4 2 7 2" xfId="13450" xr:uid="{00000000-0005-0000-0000-0000DE250000}"/>
    <cellStyle name="Normal 2 4 2 7 2 2" xfId="43772" xr:uid="{00000000-0005-0000-0000-0000DF250000}"/>
    <cellStyle name="Normal 2 4 2 7 2 3" xfId="28548" xr:uid="{00000000-0005-0000-0000-0000E0250000}"/>
    <cellStyle name="Normal 2 4 2 7 3" xfId="8430" xr:uid="{00000000-0005-0000-0000-0000E1250000}"/>
    <cellStyle name="Normal 2 4 2 7 3 2" xfId="38755" xr:uid="{00000000-0005-0000-0000-0000E2250000}"/>
    <cellStyle name="Normal 2 4 2 7 3 3" xfId="23531" xr:uid="{00000000-0005-0000-0000-0000E3250000}"/>
    <cellStyle name="Normal 2 4 2 7 4" xfId="33742" xr:uid="{00000000-0005-0000-0000-0000E4250000}"/>
    <cellStyle name="Normal 2 4 2 7 5" xfId="18518" xr:uid="{00000000-0005-0000-0000-0000E5250000}"/>
    <cellStyle name="Normal 2 4 2 8" xfId="5066" xr:uid="{00000000-0005-0000-0000-0000E6250000}"/>
    <cellStyle name="Normal 2 4 2 8 2" xfId="15121" xr:uid="{00000000-0005-0000-0000-0000E7250000}"/>
    <cellStyle name="Normal 2 4 2 8 2 2" xfId="45443" xr:uid="{00000000-0005-0000-0000-0000E8250000}"/>
    <cellStyle name="Normal 2 4 2 8 2 3" xfId="30219" xr:uid="{00000000-0005-0000-0000-0000E9250000}"/>
    <cellStyle name="Normal 2 4 2 8 3" xfId="10101" xr:uid="{00000000-0005-0000-0000-0000EA250000}"/>
    <cellStyle name="Normal 2 4 2 8 3 2" xfId="40426" xr:uid="{00000000-0005-0000-0000-0000EB250000}"/>
    <cellStyle name="Normal 2 4 2 8 3 3" xfId="25202" xr:uid="{00000000-0005-0000-0000-0000EC250000}"/>
    <cellStyle name="Normal 2 4 2 8 4" xfId="35413" xr:uid="{00000000-0005-0000-0000-0000ED250000}"/>
    <cellStyle name="Normal 2 4 2 8 5" xfId="20189" xr:uid="{00000000-0005-0000-0000-0000EE250000}"/>
    <cellStyle name="Normal 2 4 2 9" xfId="11777" xr:uid="{00000000-0005-0000-0000-0000EF250000}"/>
    <cellStyle name="Normal 2 4 2 9 2" xfId="42101" xr:uid="{00000000-0005-0000-0000-0000F0250000}"/>
    <cellStyle name="Normal 2 4 2 9 3" xfId="26877" xr:uid="{00000000-0005-0000-0000-0000F1250000}"/>
    <cellStyle name="Normal 2 4 3" xfId="936" xr:uid="{00000000-0005-0000-0000-0000F2250000}"/>
    <cellStyle name="Normal 2 4 4" xfId="47284" xr:uid="{00000000-0005-0000-0000-0000F3250000}"/>
    <cellStyle name="Normal 2 5" xfId="1428" xr:uid="{00000000-0005-0000-0000-0000F4250000}"/>
    <cellStyle name="Normal 2 5 10" xfId="6757" xr:uid="{00000000-0005-0000-0000-0000F5250000}"/>
    <cellStyle name="Normal 2 5 10 2" xfId="37085" xr:uid="{00000000-0005-0000-0000-0000F6250000}"/>
    <cellStyle name="Normal 2 5 10 3" xfId="21861" xr:uid="{00000000-0005-0000-0000-0000F7250000}"/>
    <cellStyle name="Normal 2 5 11" xfId="32076" xr:uid="{00000000-0005-0000-0000-0000F8250000}"/>
    <cellStyle name="Normal 2 5 12" xfId="16846" xr:uid="{00000000-0005-0000-0000-0000F9250000}"/>
    <cellStyle name="Normal 2 5 13" xfId="47172" xr:uid="{00000000-0005-0000-0000-0000FA250000}"/>
    <cellStyle name="Normal 2 5 14" xfId="47285" xr:uid="{00000000-0005-0000-0000-0000FB250000}"/>
    <cellStyle name="Normal 2 5 2" xfId="1721" xr:uid="{00000000-0005-0000-0000-0000FC250000}"/>
    <cellStyle name="Normal 2 5 2 10" xfId="32128" xr:uid="{00000000-0005-0000-0000-0000FD250000}"/>
    <cellStyle name="Normal 2 5 2 11" xfId="16900" xr:uid="{00000000-0005-0000-0000-0000FE250000}"/>
    <cellStyle name="Normal 2 5 2 2" xfId="1829" xr:uid="{00000000-0005-0000-0000-0000FF250000}"/>
    <cellStyle name="Normal 2 5 2 2 10" xfId="17004" xr:uid="{00000000-0005-0000-0000-000000260000}"/>
    <cellStyle name="Normal 2 5 2 2 2" xfId="2046" xr:uid="{00000000-0005-0000-0000-000001260000}"/>
    <cellStyle name="Normal 2 5 2 2 2 2" xfId="2467" xr:uid="{00000000-0005-0000-0000-000002260000}"/>
    <cellStyle name="Normal 2 5 2 2 2 2 2" xfId="3306" xr:uid="{00000000-0005-0000-0000-000003260000}"/>
    <cellStyle name="Normal 2 5 2 2 2 2 2 2" xfId="4996" xr:uid="{00000000-0005-0000-0000-000004260000}"/>
    <cellStyle name="Normal 2 5 2 2 2 2 2 2 2" xfId="15069" xr:uid="{00000000-0005-0000-0000-000005260000}"/>
    <cellStyle name="Normal 2 5 2 2 2 2 2 2 2 2" xfId="45391" xr:uid="{00000000-0005-0000-0000-000006260000}"/>
    <cellStyle name="Normal 2 5 2 2 2 2 2 2 2 3" xfId="30167" xr:uid="{00000000-0005-0000-0000-000007260000}"/>
    <cellStyle name="Normal 2 5 2 2 2 2 2 2 3" xfId="10049" xr:uid="{00000000-0005-0000-0000-000008260000}"/>
    <cellStyle name="Normal 2 5 2 2 2 2 2 2 3 2" xfId="40374" xr:uid="{00000000-0005-0000-0000-000009260000}"/>
    <cellStyle name="Normal 2 5 2 2 2 2 2 2 3 3" xfId="25150" xr:uid="{00000000-0005-0000-0000-00000A260000}"/>
    <cellStyle name="Normal 2 5 2 2 2 2 2 2 4" xfId="35361" xr:uid="{00000000-0005-0000-0000-00000B260000}"/>
    <cellStyle name="Normal 2 5 2 2 2 2 2 2 5" xfId="20137" xr:uid="{00000000-0005-0000-0000-00000C260000}"/>
    <cellStyle name="Normal 2 5 2 2 2 2 2 3" xfId="6688" xr:uid="{00000000-0005-0000-0000-00000D260000}"/>
    <cellStyle name="Normal 2 5 2 2 2 2 2 3 2" xfId="16740" xr:uid="{00000000-0005-0000-0000-00000E260000}"/>
    <cellStyle name="Normal 2 5 2 2 2 2 2 3 2 2" xfId="47062" xr:uid="{00000000-0005-0000-0000-00000F260000}"/>
    <cellStyle name="Normal 2 5 2 2 2 2 2 3 2 3" xfId="31838" xr:uid="{00000000-0005-0000-0000-000010260000}"/>
    <cellStyle name="Normal 2 5 2 2 2 2 2 3 3" xfId="11720" xr:uid="{00000000-0005-0000-0000-000011260000}"/>
    <cellStyle name="Normal 2 5 2 2 2 2 2 3 3 2" xfId="42045" xr:uid="{00000000-0005-0000-0000-000012260000}"/>
    <cellStyle name="Normal 2 5 2 2 2 2 2 3 3 3" xfId="26821" xr:uid="{00000000-0005-0000-0000-000013260000}"/>
    <cellStyle name="Normal 2 5 2 2 2 2 2 3 4" xfId="37032" xr:uid="{00000000-0005-0000-0000-000014260000}"/>
    <cellStyle name="Normal 2 5 2 2 2 2 2 3 5" xfId="21808" xr:uid="{00000000-0005-0000-0000-000015260000}"/>
    <cellStyle name="Normal 2 5 2 2 2 2 2 4" xfId="13398" xr:uid="{00000000-0005-0000-0000-000016260000}"/>
    <cellStyle name="Normal 2 5 2 2 2 2 2 4 2" xfId="43720" xr:uid="{00000000-0005-0000-0000-000017260000}"/>
    <cellStyle name="Normal 2 5 2 2 2 2 2 4 3" xfId="28496" xr:uid="{00000000-0005-0000-0000-000018260000}"/>
    <cellStyle name="Normal 2 5 2 2 2 2 2 5" xfId="8377" xr:uid="{00000000-0005-0000-0000-000019260000}"/>
    <cellStyle name="Normal 2 5 2 2 2 2 2 5 2" xfId="38703" xr:uid="{00000000-0005-0000-0000-00001A260000}"/>
    <cellStyle name="Normal 2 5 2 2 2 2 2 5 3" xfId="23479" xr:uid="{00000000-0005-0000-0000-00001B260000}"/>
    <cellStyle name="Normal 2 5 2 2 2 2 2 6" xfId="33691" xr:uid="{00000000-0005-0000-0000-00001C260000}"/>
    <cellStyle name="Normal 2 5 2 2 2 2 2 7" xfId="18466" xr:uid="{00000000-0005-0000-0000-00001D260000}"/>
    <cellStyle name="Normal 2 5 2 2 2 2 3" xfId="4159" xr:uid="{00000000-0005-0000-0000-00001E260000}"/>
    <cellStyle name="Normal 2 5 2 2 2 2 3 2" xfId="14233" xr:uid="{00000000-0005-0000-0000-00001F260000}"/>
    <cellStyle name="Normal 2 5 2 2 2 2 3 2 2" xfId="44555" xr:uid="{00000000-0005-0000-0000-000020260000}"/>
    <cellStyle name="Normal 2 5 2 2 2 2 3 2 3" xfId="29331" xr:uid="{00000000-0005-0000-0000-000021260000}"/>
    <cellStyle name="Normal 2 5 2 2 2 2 3 3" xfId="9213" xr:uid="{00000000-0005-0000-0000-000022260000}"/>
    <cellStyle name="Normal 2 5 2 2 2 2 3 3 2" xfId="39538" xr:uid="{00000000-0005-0000-0000-000023260000}"/>
    <cellStyle name="Normal 2 5 2 2 2 2 3 3 3" xfId="24314" xr:uid="{00000000-0005-0000-0000-000024260000}"/>
    <cellStyle name="Normal 2 5 2 2 2 2 3 4" xfId="34525" xr:uid="{00000000-0005-0000-0000-000025260000}"/>
    <cellStyle name="Normal 2 5 2 2 2 2 3 5" xfId="19301" xr:uid="{00000000-0005-0000-0000-000026260000}"/>
    <cellStyle name="Normal 2 5 2 2 2 2 4" xfId="5852" xr:uid="{00000000-0005-0000-0000-000027260000}"/>
    <cellStyle name="Normal 2 5 2 2 2 2 4 2" xfId="15904" xr:uid="{00000000-0005-0000-0000-000028260000}"/>
    <cellStyle name="Normal 2 5 2 2 2 2 4 2 2" xfId="46226" xr:uid="{00000000-0005-0000-0000-000029260000}"/>
    <cellStyle name="Normal 2 5 2 2 2 2 4 2 3" xfId="31002" xr:uid="{00000000-0005-0000-0000-00002A260000}"/>
    <cellStyle name="Normal 2 5 2 2 2 2 4 3" xfId="10884" xr:uid="{00000000-0005-0000-0000-00002B260000}"/>
    <cellStyle name="Normal 2 5 2 2 2 2 4 3 2" xfId="41209" xr:uid="{00000000-0005-0000-0000-00002C260000}"/>
    <cellStyle name="Normal 2 5 2 2 2 2 4 3 3" xfId="25985" xr:uid="{00000000-0005-0000-0000-00002D260000}"/>
    <cellStyle name="Normal 2 5 2 2 2 2 4 4" xfId="36196" xr:uid="{00000000-0005-0000-0000-00002E260000}"/>
    <cellStyle name="Normal 2 5 2 2 2 2 4 5" xfId="20972" xr:uid="{00000000-0005-0000-0000-00002F260000}"/>
    <cellStyle name="Normal 2 5 2 2 2 2 5" xfId="12562" xr:uid="{00000000-0005-0000-0000-000030260000}"/>
    <cellStyle name="Normal 2 5 2 2 2 2 5 2" xfId="42884" xr:uid="{00000000-0005-0000-0000-000031260000}"/>
    <cellStyle name="Normal 2 5 2 2 2 2 5 3" xfId="27660" xr:uid="{00000000-0005-0000-0000-000032260000}"/>
    <cellStyle name="Normal 2 5 2 2 2 2 6" xfId="7541" xr:uid="{00000000-0005-0000-0000-000033260000}"/>
    <cellStyle name="Normal 2 5 2 2 2 2 6 2" xfId="37867" xr:uid="{00000000-0005-0000-0000-000034260000}"/>
    <cellStyle name="Normal 2 5 2 2 2 2 6 3" xfId="22643" xr:uid="{00000000-0005-0000-0000-000035260000}"/>
    <cellStyle name="Normal 2 5 2 2 2 2 7" xfId="32855" xr:uid="{00000000-0005-0000-0000-000036260000}"/>
    <cellStyle name="Normal 2 5 2 2 2 2 8" xfId="17630" xr:uid="{00000000-0005-0000-0000-000037260000}"/>
    <cellStyle name="Normal 2 5 2 2 2 3" xfId="2888" xr:uid="{00000000-0005-0000-0000-000038260000}"/>
    <cellStyle name="Normal 2 5 2 2 2 3 2" xfId="4578" xr:uid="{00000000-0005-0000-0000-000039260000}"/>
    <cellStyle name="Normal 2 5 2 2 2 3 2 2" xfId="14651" xr:uid="{00000000-0005-0000-0000-00003A260000}"/>
    <cellStyle name="Normal 2 5 2 2 2 3 2 2 2" xfId="44973" xr:uid="{00000000-0005-0000-0000-00003B260000}"/>
    <cellStyle name="Normal 2 5 2 2 2 3 2 2 3" xfId="29749" xr:uid="{00000000-0005-0000-0000-00003C260000}"/>
    <cellStyle name="Normal 2 5 2 2 2 3 2 3" xfId="9631" xr:uid="{00000000-0005-0000-0000-00003D260000}"/>
    <cellStyle name="Normal 2 5 2 2 2 3 2 3 2" xfId="39956" xr:uid="{00000000-0005-0000-0000-00003E260000}"/>
    <cellStyle name="Normal 2 5 2 2 2 3 2 3 3" xfId="24732" xr:uid="{00000000-0005-0000-0000-00003F260000}"/>
    <cellStyle name="Normal 2 5 2 2 2 3 2 4" xfId="34943" xr:uid="{00000000-0005-0000-0000-000040260000}"/>
    <cellStyle name="Normal 2 5 2 2 2 3 2 5" xfId="19719" xr:uid="{00000000-0005-0000-0000-000041260000}"/>
    <cellStyle name="Normal 2 5 2 2 2 3 3" xfId="6270" xr:uid="{00000000-0005-0000-0000-000042260000}"/>
    <cellStyle name="Normal 2 5 2 2 2 3 3 2" xfId="16322" xr:uid="{00000000-0005-0000-0000-000043260000}"/>
    <cellStyle name="Normal 2 5 2 2 2 3 3 2 2" xfId="46644" xr:uid="{00000000-0005-0000-0000-000044260000}"/>
    <cellStyle name="Normal 2 5 2 2 2 3 3 2 3" xfId="31420" xr:uid="{00000000-0005-0000-0000-000045260000}"/>
    <cellStyle name="Normal 2 5 2 2 2 3 3 3" xfId="11302" xr:uid="{00000000-0005-0000-0000-000046260000}"/>
    <cellStyle name="Normal 2 5 2 2 2 3 3 3 2" xfId="41627" xr:uid="{00000000-0005-0000-0000-000047260000}"/>
    <cellStyle name="Normal 2 5 2 2 2 3 3 3 3" xfId="26403" xr:uid="{00000000-0005-0000-0000-000048260000}"/>
    <cellStyle name="Normal 2 5 2 2 2 3 3 4" xfId="36614" xr:uid="{00000000-0005-0000-0000-000049260000}"/>
    <cellStyle name="Normal 2 5 2 2 2 3 3 5" xfId="21390" xr:uid="{00000000-0005-0000-0000-00004A260000}"/>
    <cellStyle name="Normal 2 5 2 2 2 3 4" xfId="12980" xr:uid="{00000000-0005-0000-0000-00004B260000}"/>
    <cellStyle name="Normal 2 5 2 2 2 3 4 2" xfId="43302" xr:uid="{00000000-0005-0000-0000-00004C260000}"/>
    <cellStyle name="Normal 2 5 2 2 2 3 4 3" xfId="28078" xr:uid="{00000000-0005-0000-0000-00004D260000}"/>
    <cellStyle name="Normal 2 5 2 2 2 3 5" xfId="7959" xr:uid="{00000000-0005-0000-0000-00004E260000}"/>
    <cellStyle name="Normal 2 5 2 2 2 3 5 2" xfId="38285" xr:uid="{00000000-0005-0000-0000-00004F260000}"/>
    <cellStyle name="Normal 2 5 2 2 2 3 5 3" xfId="23061" xr:uid="{00000000-0005-0000-0000-000050260000}"/>
    <cellStyle name="Normal 2 5 2 2 2 3 6" xfId="33273" xr:uid="{00000000-0005-0000-0000-000051260000}"/>
    <cellStyle name="Normal 2 5 2 2 2 3 7" xfId="18048" xr:uid="{00000000-0005-0000-0000-000052260000}"/>
    <cellStyle name="Normal 2 5 2 2 2 4" xfId="3741" xr:uid="{00000000-0005-0000-0000-000053260000}"/>
    <cellStyle name="Normal 2 5 2 2 2 4 2" xfId="13815" xr:uid="{00000000-0005-0000-0000-000054260000}"/>
    <cellStyle name="Normal 2 5 2 2 2 4 2 2" xfId="44137" xr:uid="{00000000-0005-0000-0000-000055260000}"/>
    <cellStyle name="Normal 2 5 2 2 2 4 2 3" xfId="28913" xr:uid="{00000000-0005-0000-0000-000056260000}"/>
    <cellStyle name="Normal 2 5 2 2 2 4 3" xfId="8795" xr:uid="{00000000-0005-0000-0000-000057260000}"/>
    <cellStyle name="Normal 2 5 2 2 2 4 3 2" xfId="39120" xr:uid="{00000000-0005-0000-0000-000058260000}"/>
    <cellStyle name="Normal 2 5 2 2 2 4 3 3" xfId="23896" xr:uid="{00000000-0005-0000-0000-000059260000}"/>
    <cellStyle name="Normal 2 5 2 2 2 4 4" xfId="34107" xr:uid="{00000000-0005-0000-0000-00005A260000}"/>
    <cellStyle name="Normal 2 5 2 2 2 4 5" xfId="18883" xr:uid="{00000000-0005-0000-0000-00005B260000}"/>
    <cellStyle name="Normal 2 5 2 2 2 5" xfId="5434" xr:uid="{00000000-0005-0000-0000-00005C260000}"/>
    <cellStyle name="Normal 2 5 2 2 2 5 2" xfId="15486" xr:uid="{00000000-0005-0000-0000-00005D260000}"/>
    <cellStyle name="Normal 2 5 2 2 2 5 2 2" xfId="45808" xr:uid="{00000000-0005-0000-0000-00005E260000}"/>
    <cellStyle name="Normal 2 5 2 2 2 5 2 3" xfId="30584" xr:uid="{00000000-0005-0000-0000-00005F260000}"/>
    <cellStyle name="Normal 2 5 2 2 2 5 3" xfId="10466" xr:uid="{00000000-0005-0000-0000-000060260000}"/>
    <cellStyle name="Normal 2 5 2 2 2 5 3 2" xfId="40791" xr:uid="{00000000-0005-0000-0000-000061260000}"/>
    <cellStyle name="Normal 2 5 2 2 2 5 3 3" xfId="25567" xr:uid="{00000000-0005-0000-0000-000062260000}"/>
    <cellStyle name="Normal 2 5 2 2 2 5 4" xfId="35778" xr:uid="{00000000-0005-0000-0000-000063260000}"/>
    <cellStyle name="Normal 2 5 2 2 2 5 5" xfId="20554" xr:uid="{00000000-0005-0000-0000-000064260000}"/>
    <cellStyle name="Normal 2 5 2 2 2 6" xfId="12144" xr:uid="{00000000-0005-0000-0000-000065260000}"/>
    <cellStyle name="Normal 2 5 2 2 2 6 2" xfId="42466" xr:uid="{00000000-0005-0000-0000-000066260000}"/>
    <cellStyle name="Normal 2 5 2 2 2 6 3" xfId="27242" xr:uid="{00000000-0005-0000-0000-000067260000}"/>
    <cellStyle name="Normal 2 5 2 2 2 7" xfId="7123" xr:uid="{00000000-0005-0000-0000-000068260000}"/>
    <cellStyle name="Normal 2 5 2 2 2 7 2" xfId="37449" xr:uid="{00000000-0005-0000-0000-000069260000}"/>
    <cellStyle name="Normal 2 5 2 2 2 7 3" xfId="22225" xr:uid="{00000000-0005-0000-0000-00006A260000}"/>
    <cellStyle name="Normal 2 5 2 2 2 8" xfId="32437" xr:uid="{00000000-0005-0000-0000-00006B260000}"/>
    <cellStyle name="Normal 2 5 2 2 2 9" xfId="17212" xr:uid="{00000000-0005-0000-0000-00006C260000}"/>
    <cellStyle name="Normal 2 5 2 2 3" xfId="2259" xr:uid="{00000000-0005-0000-0000-00006D260000}"/>
    <cellStyle name="Normal 2 5 2 2 3 2" xfId="3098" xr:uid="{00000000-0005-0000-0000-00006E260000}"/>
    <cellStyle name="Normal 2 5 2 2 3 2 2" xfId="4788" xr:uid="{00000000-0005-0000-0000-00006F260000}"/>
    <cellStyle name="Normal 2 5 2 2 3 2 2 2" xfId="14861" xr:uid="{00000000-0005-0000-0000-000070260000}"/>
    <cellStyle name="Normal 2 5 2 2 3 2 2 2 2" xfId="45183" xr:uid="{00000000-0005-0000-0000-000071260000}"/>
    <cellStyle name="Normal 2 5 2 2 3 2 2 2 3" xfId="29959" xr:uid="{00000000-0005-0000-0000-000072260000}"/>
    <cellStyle name="Normal 2 5 2 2 3 2 2 3" xfId="9841" xr:uid="{00000000-0005-0000-0000-000073260000}"/>
    <cellStyle name="Normal 2 5 2 2 3 2 2 3 2" xfId="40166" xr:uid="{00000000-0005-0000-0000-000074260000}"/>
    <cellStyle name="Normal 2 5 2 2 3 2 2 3 3" xfId="24942" xr:uid="{00000000-0005-0000-0000-000075260000}"/>
    <cellStyle name="Normal 2 5 2 2 3 2 2 4" xfId="35153" xr:uid="{00000000-0005-0000-0000-000076260000}"/>
    <cellStyle name="Normal 2 5 2 2 3 2 2 5" xfId="19929" xr:uid="{00000000-0005-0000-0000-000077260000}"/>
    <cellStyle name="Normal 2 5 2 2 3 2 3" xfId="6480" xr:uid="{00000000-0005-0000-0000-000078260000}"/>
    <cellStyle name="Normal 2 5 2 2 3 2 3 2" xfId="16532" xr:uid="{00000000-0005-0000-0000-000079260000}"/>
    <cellStyle name="Normal 2 5 2 2 3 2 3 2 2" xfId="46854" xr:uid="{00000000-0005-0000-0000-00007A260000}"/>
    <cellStyle name="Normal 2 5 2 2 3 2 3 2 3" xfId="31630" xr:uid="{00000000-0005-0000-0000-00007B260000}"/>
    <cellStyle name="Normal 2 5 2 2 3 2 3 3" xfId="11512" xr:uid="{00000000-0005-0000-0000-00007C260000}"/>
    <cellStyle name="Normal 2 5 2 2 3 2 3 3 2" xfId="41837" xr:uid="{00000000-0005-0000-0000-00007D260000}"/>
    <cellStyle name="Normal 2 5 2 2 3 2 3 3 3" xfId="26613" xr:uid="{00000000-0005-0000-0000-00007E260000}"/>
    <cellStyle name="Normal 2 5 2 2 3 2 3 4" xfId="36824" xr:uid="{00000000-0005-0000-0000-00007F260000}"/>
    <cellStyle name="Normal 2 5 2 2 3 2 3 5" xfId="21600" xr:uid="{00000000-0005-0000-0000-000080260000}"/>
    <cellStyle name="Normal 2 5 2 2 3 2 4" xfId="13190" xr:uid="{00000000-0005-0000-0000-000081260000}"/>
    <cellStyle name="Normal 2 5 2 2 3 2 4 2" xfId="43512" xr:uid="{00000000-0005-0000-0000-000082260000}"/>
    <cellStyle name="Normal 2 5 2 2 3 2 4 3" xfId="28288" xr:uid="{00000000-0005-0000-0000-000083260000}"/>
    <cellStyle name="Normal 2 5 2 2 3 2 5" xfId="8169" xr:uid="{00000000-0005-0000-0000-000084260000}"/>
    <cellStyle name="Normal 2 5 2 2 3 2 5 2" xfId="38495" xr:uid="{00000000-0005-0000-0000-000085260000}"/>
    <cellStyle name="Normal 2 5 2 2 3 2 5 3" xfId="23271" xr:uid="{00000000-0005-0000-0000-000086260000}"/>
    <cellStyle name="Normal 2 5 2 2 3 2 6" xfId="33483" xr:uid="{00000000-0005-0000-0000-000087260000}"/>
    <cellStyle name="Normal 2 5 2 2 3 2 7" xfId="18258" xr:uid="{00000000-0005-0000-0000-000088260000}"/>
    <cellStyle name="Normal 2 5 2 2 3 3" xfId="3951" xr:uid="{00000000-0005-0000-0000-000089260000}"/>
    <cellStyle name="Normal 2 5 2 2 3 3 2" xfId="14025" xr:uid="{00000000-0005-0000-0000-00008A260000}"/>
    <cellStyle name="Normal 2 5 2 2 3 3 2 2" xfId="44347" xr:uid="{00000000-0005-0000-0000-00008B260000}"/>
    <cellStyle name="Normal 2 5 2 2 3 3 2 3" xfId="29123" xr:uid="{00000000-0005-0000-0000-00008C260000}"/>
    <cellStyle name="Normal 2 5 2 2 3 3 3" xfId="9005" xr:uid="{00000000-0005-0000-0000-00008D260000}"/>
    <cellStyle name="Normal 2 5 2 2 3 3 3 2" xfId="39330" xr:uid="{00000000-0005-0000-0000-00008E260000}"/>
    <cellStyle name="Normal 2 5 2 2 3 3 3 3" xfId="24106" xr:uid="{00000000-0005-0000-0000-00008F260000}"/>
    <cellStyle name="Normal 2 5 2 2 3 3 4" xfId="34317" xr:uid="{00000000-0005-0000-0000-000090260000}"/>
    <cellStyle name="Normal 2 5 2 2 3 3 5" xfId="19093" xr:uid="{00000000-0005-0000-0000-000091260000}"/>
    <cellStyle name="Normal 2 5 2 2 3 4" xfId="5644" xr:uid="{00000000-0005-0000-0000-000092260000}"/>
    <cellStyle name="Normal 2 5 2 2 3 4 2" xfId="15696" xr:uid="{00000000-0005-0000-0000-000093260000}"/>
    <cellStyle name="Normal 2 5 2 2 3 4 2 2" xfId="46018" xr:uid="{00000000-0005-0000-0000-000094260000}"/>
    <cellStyle name="Normal 2 5 2 2 3 4 2 3" xfId="30794" xr:uid="{00000000-0005-0000-0000-000095260000}"/>
    <cellStyle name="Normal 2 5 2 2 3 4 3" xfId="10676" xr:uid="{00000000-0005-0000-0000-000096260000}"/>
    <cellStyle name="Normal 2 5 2 2 3 4 3 2" xfId="41001" xr:uid="{00000000-0005-0000-0000-000097260000}"/>
    <cellStyle name="Normal 2 5 2 2 3 4 3 3" xfId="25777" xr:uid="{00000000-0005-0000-0000-000098260000}"/>
    <cellStyle name="Normal 2 5 2 2 3 4 4" xfId="35988" xr:uid="{00000000-0005-0000-0000-000099260000}"/>
    <cellStyle name="Normal 2 5 2 2 3 4 5" xfId="20764" xr:uid="{00000000-0005-0000-0000-00009A260000}"/>
    <cellStyle name="Normal 2 5 2 2 3 5" xfId="12354" xr:uid="{00000000-0005-0000-0000-00009B260000}"/>
    <cellStyle name="Normal 2 5 2 2 3 5 2" xfId="42676" xr:uid="{00000000-0005-0000-0000-00009C260000}"/>
    <cellStyle name="Normal 2 5 2 2 3 5 3" xfId="27452" xr:uid="{00000000-0005-0000-0000-00009D260000}"/>
    <cellStyle name="Normal 2 5 2 2 3 6" xfId="7333" xr:uid="{00000000-0005-0000-0000-00009E260000}"/>
    <cellStyle name="Normal 2 5 2 2 3 6 2" xfId="37659" xr:uid="{00000000-0005-0000-0000-00009F260000}"/>
    <cellStyle name="Normal 2 5 2 2 3 6 3" xfId="22435" xr:uid="{00000000-0005-0000-0000-0000A0260000}"/>
    <cellStyle name="Normal 2 5 2 2 3 7" xfId="32647" xr:uid="{00000000-0005-0000-0000-0000A1260000}"/>
    <cellStyle name="Normal 2 5 2 2 3 8" xfId="17422" xr:uid="{00000000-0005-0000-0000-0000A2260000}"/>
    <cellStyle name="Normal 2 5 2 2 4" xfId="2680" xr:uid="{00000000-0005-0000-0000-0000A3260000}"/>
    <cellStyle name="Normal 2 5 2 2 4 2" xfId="4370" xr:uid="{00000000-0005-0000-0000-0000A4260000}"/>
    <cellStyle name="Normal 2 5 2 2 4 2 2" xfId="14443" xr:uid="{00000000-0005-0000-0000-0000A5260000}"/>
    <cellStyle name="Normal 2 5 2 2 4 2 2 2" xfId="44765" xr:uid="{00000000-0005-0000-0000-0000A6260000}"/>
    <cellStyle name="Normal 2 5 2 2 4 2 2 3" xfId="29541" xr:uid="{00000000-0005-0000-0000-0000A7260000}"/>
    <cellStyle name="Normal 2 5 2 2 4 2 3" xfId="9423" xr:uid="{00000000-0005-0000-0000-0000A8260000}"/>
    <cellStyle name="Normal 2 5 2 2 4 2 3 2" xfId="39748" xr:uid="{00000000-0005-0000-0000-0000A9260000}"/>
    <cellStyle name="Normal 2 5 2 2 4 2 3 3" xfId="24524" xr:uid="{00000000-0005-0000-0000-0000AA260000}"/>
    <cellStyle name="Normal 2 5 2 2 4 2 4" xfId="34735" xr:uid="{00000000-0005-0000-0000-0000AB260000}"/>
    <cellStyle name="Normal 2 5 2 2 4 2 5" xfId="19511" xr:uid="{00000000-0005-0000-0000-0000AC260000}"/>
    <cellStyle name="Normal 2 5 2 2 4 3" xfId="6062" xr:uid="{00000000-0005-0000-0000-0000AD260000}"/>
    <cellStyle name="Normal 2 5 2 2 4 3 2" xfId="16114" xr:uid="{00000000-0005-0000-0000-0000AE260000}"/>
    <cellStyle name="Normal 2 5 2 2 4 3 2 2" xfId="46436" xr:uid="{00000000-0005-0000-0000-0000AF260000}"/>
    <cellStyle name="Normal 2 5 2 2 4 3 2 3" xfId="31212" xr:uid="{00000000-0005-0000-0000-0000B0260000}"/>
    <cellStyle name="Normal 2 5 2 2 4 3 3" xfId="11094" xr:uid="{00000000-0005-0000-0000-0000B1260000}"/>
    <cellStyle name="Normal 2 5 2 2 4 3 3 2" xfId="41419" xr:uid="{00000000-0005-0000-0000-0000B2260000}"/>
    <cellStyle name="Normal 2 5 2 2 4 3 3 3" xfId="26195" xr:uid="{00000000-0005-0000-0000-0000B3260000}"/>
    <cellStyle name="Normal 2 5 2 2 4 3 4" xfId="36406" xr:uid="{00000000-0005-0000-0000-0000B4260000}"/>
    <cellStyle name="Normal 2 5 2 2 4 3 5" xfId="21182" xr:uid="{00000000-0005-0000-0000-0000B5260000}"/>
    <cellStyle name="Normal 2 5 2 2 4 4" xfId="12772" xr:uid="{00000000-0005-0000-0000-0000B6260000}"/>
    <cellStyle name="Normal 2 5 2 2 4 4 2" xfId="43094" xr:uid="{00000000-0005-0000-0000-0000B7260000}"/>
    <cellStyle name="Normal 2 5 2 2 4 4 3" xfId="27870" xr:uid="{00000000-0005-0000-0000-0000B8260000}"/>
    <cellStyle name="Normal 2 5 2 2 4 5" xfId="7751" xr:uid="{00000000-0005-0000-0000-0000B9260000}"/>
    <cellStyle name="Normal 2 5 2 2 4 5 2" xfId="38077" xr:uid="{00000000-0005-0000-0000-0000BA260000}"/>
    <cellStyle name="Normal 2 5 2 2 4 5 3" xfId="22853" xr:uid="{00000000-0005-0000-0000-0000BB260000}"/>
    <cellStyle name="Normal 2 5 2 2 4 6" xfId="33065" xr:uid="{00000000-0005-0000-0000-0000BC260000}"/>
    <cellStyle name="Normal 2 5 2 2 4 7" xfId="17840" xr:uid="{00000000-0005-0000-0000-0000BD260000}"/>
    <cellStyle name="Normal 2 5 2 2 5" xfId="3533" xr:uid="{00000000-0005-0000-0000-0000BE260000}"/>
    <cellStyle name="Normal 2 5 2 2 5 2" xfId="13607" xr:uid="{00000000-0005-0000-0000-0000BF260000}"/>
    <cellStyle name="Normal 2 5 2 2 5 2 2" xfId="43929" xr:uid="{00000000-0005-0000-0000-0000C0260000}"/>
    <cellStyle name="Normal 2 5 2 2 5 2 3" xfId="28705" xr:uid="{00000000-0005-0000-0000-0000C1260000}"/>
    <cellStyle name="Normal 2 5 2 2 5 3" xfId="8587" xr:uid="{00000000-0005-0000-0000-0000C2260000}"/>
    <cellStyle name="Normal 2 5 2 2 5 3 2" xfId="38912" xr:uid="{00000000-0005-0000-0000-0000C3260000}"/>
    <cellStyle name="Normal 2 5 2 2 5 3 3" xfId="23688" xr:uid="{00000000-0005-0000-0000-0000C4260000}"/>
    <cellStyle name="Normal 2 5 2 2 5 4" xfId="33899" xr:uid="{00000000-0005-0000-0000-0000C5260000}"/>
    <cellStyle name="Normal 2 5 2 2 5 5" xfId="18675" xr:uid="{00000000-0005-0000-0000-0000C6260000}"/>
    <cellStyle name="Normal 2 5 2 2 6" xfId="5226" xr:uid="{00000000-0005-0000-0000-0000C7260000}"/>
    <cellStyle name="Normal 2 5 2 2 6 2" xfId="15278" xr:uid="{00000000-0005-0000-0000-0000C8260000}"/>
    <cellStyle name="Normal 2 5 2 2 6 2 2" xfId="45600" xr:uid="{00000000-0005-0000-0000-0000C9260000}"/>
    <cellStyle name="Normal 2 5 2 2 6 2 3" xfId="30376" xr:uid="{00000000-0005-0000-0000-0000CA260000}"/>
    <cellStyle name="Normal 2 5 2 2 6 3" xfId="10258" xr:uid="{00000000-0005-0000-0000-0000CB260000}"/>
    <cellStyle name="Normal 2 5 2 2 6 3 2" xfId="40583" xr:uid="{00000000-0005-0000-0000-0000CC260000}"/>
    <cellStyle name="Normal 2 5 2 2 6 3 3" xfId="25359" xr:uid="{00000000-0005-0000-0000-0000CD260000}"/>
    <cellStyle name="Normal 2 5 2 2 6 4" xfId="35570" xr:uid="{00000000-0005-0000-0000-0000CE260000}"/>
    <cellStyle name="Normal 2 5 2 2 6 5" xfId="20346" xr:uid="{00000000-0005-0000-0000-0000CF260000}"/>
    <cellStyle name="Normal 2 5 2 2 7" xfId="11936" xr:uid="{00000000-0005-0000-0000-0000D0260000}"/>
    <cellStyle name="Normal 2 5 2 2 7 2" xfId="42258" xr:uid="{00000000-0005-0000-0000-0000D1260000}"/>
    <cellStyle name="Normal 2 5 2 2 7 3" xfId="27034" xr:uid="{00000000-0005-0000-0000-0000D2260000}"/>
    <cellStyle name="Normal 2 5 2 2 8" xfId="6915" xr:uid="{00000000-0005-0000-0000-0000D3260000}"/>
    <cellStyle name="Normal 2 5 2 2 8 2" xfId="37241" xr:uid="{00000000-0005-0000-0000-0000D4260000}"/>
    <cellStyle name="Normal 2 5 2 2 8 3" xfId="22017" xr:uid="{00000000-0005-0000-0000-0000D5260000}"/>
    <cellStyle name="Normal 2 5 2 2 9" xfId="32229" xr:uid="{00000000-0005-0000-0000-0000D6260000}"/>
    <cellStyle name="Normal 2 5 2 3" xfId="1942" xr:uid="{00000000-0005-0000-0000-0000D7260000}"/>
    <cellStyle name="Normal 2 5 2 3 2" xfId="2363" xr:uid="{00000000-0005-0000-0000-0000D8260000}"/>
    <cellStyle name="Normal 2 5 2 3 2 2" xfId="3202" xr:uid="{00000000-0005-0000-0000-0000D9260000}"/>
    <cellStyle name="Normal 2 5 2 3 2 2 2" xfId="4892" xr:uid="{00000000-0005-0000-0000-0000DA260000}"/>
    <cellStyle name="Normal 2 5 2 3 2 2 2 2" xfId="14965" xr:uid="{00000000-0005-0000-0000-0000DB260000}"/>
    <cellStyle name="Normal 2 5 2 3 2 2 2 2 2" xfId="45287" xr:uid="{00000000-0005-0000-0000-0000DC260000}"/>
    <cellStyle name="Normal 2 5 2 3 2 2 2 2 3" xfId="30063" xr:uid="{00000000-0005-0000-0000-0000DD260000}"/>
    <cellStyle name="Normal 2 5 2 3 2 2 2 3" xfId="9945" xr:uid="{00000000-0005-0000-0000-0000DE260000}"/>
    <cellStyle name="Normal 2 5 2 3 2 2 2 3 2" xfId="40270" xr:uid="{00000000-0005-0000-0000-0000DF260000}"/>
    <cellStyle name="Normal 2 5 2 3 2 2 2 3 3" xfId="25046" xr:uid="{00000000-0005-0000-0000-0000E0260000}"/>
    <cellStyle name="Normal 2 5 2 3 2 2 2 4" xfId="35257" xr:uid="{00000000-0005-0000-0000-0000E1260000}"/>
    <cellStyle name="Normal 2 5 2 3 2 2 2 5" xfId="20033" xr:uid="{00000000-0005-0000-0000-0000E2260000}"/>
    <cellStyle name="Normal 2 5 2 3 2 2 3" xfId="6584" xr:uid="{00000000-0005-0000-0000-0000E3260000}"/>
    <cellStyle name="Normal 2 5 2 3 2 2 3 2" xfId="16636" xr:uid="{00000000-0005-0000-0000-0000E4260000}"/>
    <cellStyle name="Normal 2 5 2 3 2 2 3 2 2" xfId="46958" xr:uid="{00000000-0005-0000-0000-0000E5260000}"/>
    <cellStyle name="Normal 2 5 2 3 2 2 3 2 3" xfId="31734" xr:uid="{00000000-0005-0000-0000-0000E6260000}"/>
    <cellStyle name="Normal 2 5 2 3 2 2 3 3" xfId="11616" xr:uid="{00000000-0005-0000-0000-0000E7260000}"/>
    <cellStyle name="Normal 2 5 2 3 2 2 3 3 2" xfId="41941" xr:uid="{00000000-0005-0000-0000-0000E8260000}"/>
    <cellStyle name="Normal 2 5 2 3 2 2 3 3 3" xfId="26717" xr:uid="{00000000-0005-0000-0000-0000E9260000}"/>
    <cellStyle name="Normal 2 5 2 3 2 2 3 4" xfId="36928" xr:uid="{00000000-0005-0000-0000-0000EA260000}"/>
    <cellStyle name="Normal 2 5 2 3 2 2 3 5" xfId="21704" xr:uid="{00000000-0005-0000-0000-0000EB260000}"/>
    <cellStyle name="Normal 2 5 2 3 2 2 4" xfId="13294" xr:uid="{00000000-0005-0000-0000-0000EC260000}"/>
    <cellStyle name="Normal 2 5 2 3 2 2 4 2" xfId="43616" xr:uid="{00000000-0005-0000-0000-0000ED260000}"/>
    <cellStyle name="Normal 2 5 2 3 2 2 4 3" xfId="28392" xr:uid="{00000000-0005-0000-0000-0000EE260000}"/>
    <cellStyle name="Normal 2 5 2 3 2 2 5" xfId="8273" xr:uid="{00000000-0005-0000-0000-0000EF260000}"/>
    <cellStyle name="Normal 2 5 2 3 2 2 5 2" xfId="38599" xr:uid="{00000000-0005-0000-0000-0000F0260000}"/>
    <cellStyle name="Normal 2 5 2 3 2 2 5 3" xfId="23375" xr:uid="{00000000-0005-0000-0000-0000F1260000}"/>
    <cellStyle name="Normal 2 5 2 3 2 2 6" xfId="33587" xr:uid="{00000000-0005-0000-0000-0000F2260000}"/>
    <cellStyle name="Normal 2 5 2 3 2 2 7" xfId="18362" xr:uid="{00000000-0005-0000-0000-0000F3260000}"/>
    <cellStyle name="Normal 2 5 2 3 2 3" xfId="4055" xr:uid="{00000000-0005-0000-0000-0000F4260000}"/>
    <cellStyle name="Normal 2 5 2 3 2 3 2" xfId="14129" xr:uid="{00000000-0005-0000-0000-0000F5260000}"/>
    <cellStyle name="Normal 2 5 2 3 2 3 2 2" xfId="44451" xr:uid="{00000000-0005-0000-0000-0000F6260000}"/>
    <cellStyle name="Normal 2 5 2 3 2 3 2 3" xfId="29227" xr:uid="{00000000-0005-0000-0000-0000F7260000}"/>
    <cellStyle name="Normal 2 5 2 3 2 3 3" xfId="9109" xr:uid="{00000000-0005-0000-0000-0000F8260000}"/>
    <cellStyle name="Normal 2 5 2 3 2 3 3 2" xfId="39434" xr:uid="{00000000-0005-0000-0000-0000F9260000}"/>
    <cellStyle name="Normal 2 5 2 3 2 3 3 3" xfId="24210" xr:uid="{00000000-0005-0000-0000-0000FA260000}"/>
    <cellStyle name="Normal 2 5 2 3 2 3 4" xfId="34421" xr:uid="{00000000-0005-0000-0000-0000FB260000}"/>
    <cellStyle name="Normal 2 5 2 3 2 3 5" xfId="19197" xr:uid="{00000000-0005-0000-0000-0000FC260000}"/>
    <cellStyle name="Normal 2 5 2 3 2 4" xfId="5748" xr:uid="{00000000-0005-0000-0000-0000FD260000}"/>
    <cellStyle name="Normal 2 5 2 3 2 4 2" xfId="15800" xr:uid="{00000000-0005-0000-0000-0000FE260000}"/>
    <cellStyle name="Normal 2 5 2 3 2 4 2 2" xfId="46122" xr:uid="{00000000-0005-0000-0000-0000FF260000}"/>
    <cellStyle name="Normal 2 5 2 3 2 4 2 3" xfId="30898" xr:uid="{00000000-0005-0000-0000-000000270000}"/>
    <cellStyle name="Normal 2 5 2 3 2 4 3" xfId="10780" xr:uid="{00000000-0005-0000-0000-000001270000}"/>
    <cellStyle name="Normal 2 5 2 3 2 4 3 2" xfId="41105" xr:uid="{00000000-0005-0000-0000-000002270000}"/>
    <cellStyle name="Normal 2 5 2 3 2 4 3 3" xfId="25881" xr:uid="{00000000-0005-0000-0000-000003270000}"/>
    <cellStyle name="Normal 2 5 2 3 2 4 4" xfId="36092" xr:uid="{00000000-0005-0000-0000-000004270000}"/>
    <cellStyle name="Normal 2 5 2 3 2 4 5" xfId="20868" xr:uid="{00000000-0005-0000-0000-000005270000}"/>
    <cellStyle name="Normal 2 5 2 3 2 5" xfId="12458" xr:uid="{00000000-0005-0000-0000-000006270000}"/>
    <cellStyle name="Normal 2 5 2 3 2 5 2" xfId="42780" xr:uid="{00000000-0005-0000-0000-000007270000}"/>
    <cellStyle name="Normal 2 5 2 3 2 5 3" xfId="27556" xr:uid="{00000000-0005-0000-0000-000008270000}"/>
    <cellStyle name="Normal 2 5 2 3 2 6" xfId="7437" xr:uid="{00000000-0005-0000-0000-000009270000}"/>
    <cellStyle name="Normal 2 5 2 3 2 6 2" xfId="37763" xr:uid="{00000000-0005-0000-0000-00000A270000}"/>
    <cellStyle name="Normal 2 5 2 3 2 6 3" xfId="22539" xr:uid="{00000000-0005-0000-0000-00000B270000}"/>
    <cellStyle name="Normal 2 5 2 3 2 7" xfId="32751" xr:uid="{00000000-0005-0000-0000-00000C270000}"/>
    <cellStyle name="Normal 2 5 2 3 2 8" xfId="17526" xr:uid="{00000000-0005-0000-0000-00000D270000}"/>
    <cellStyle name="Normal 2 5 2 3 3" xfId="2784" xr:uid="{00000000-0005-0000-0000-00000E270000}"/>
    <cellStyle name="Normal 2 5 2 3 3 2" xfId="4474" xr:uid="{00000000-0005-0000-0000-00000F270000}"/>
    <cellStyle name="Normal 2 5 2 3 3 2 2" xfId="14547" xr:uid="{00000000-0005-0000-0000-000010270000}"/>
    <cellStyle name="Normal 2 5 2 3 3 2 2 2" xfId="44869" xr:uid="{00000000-0005-0000-0000-000011270000}"/>
    <cellStyle name="Normal 2 5 2 3 3 2 2 3" xfId="29645" xr:uid="{00000000-0005-0000-0000-000012270000}"/>
    <cellStyle name="Normal 2 5 2 3 3 2 3" xfId="9527" xr:uid="{00000000-0005-0000-0000-000013270000}"/>
    <cellStyle name="Normal 2 5 2 3 3 2 3 2" xfId="39852" xr:uid="{00000000-0005-0000-0000-000014270000}"/>
    <cellStyle name="Normal 2 5 2 3 3 2 3 3" xfId="24628" xr:uid="{00000000-0005-0000-0000-000015270000}"/>
    <cellStyle name="Normal 2 5 2 3 3 2 4" xfId="34839" xr:uid="{00000000-0005-0000-0000-000016270000}"/>
    <cellStyle name="Normal 2 5 2 3 3 2 5" xfId="19615" xr:uid="{00000000-0005-0000-0000-000017270000}"/>
    <cellStyle name="Normal 2 5 2 3 3 3" xfId="6166" xr:uid="{00000000-0005-0000-0000-000018270000}"/>
    <cellStyle name="Normal 2 5 2 3 3 3 2" xfId="16218" xr:uid="{00000000-0005-0000-0000-000019270000}"/>
    <cellStyle name="Normal 2 5 2 3 3 3 2 2" xfId="46540" xr:uid="{00000000-0005-0000-0000-00001A270000}"/>
    <cellStyle name="Normal 2 5 2 3 3 3 2 3" xfId="31316" xr:uid="{00000000-0005-0000-0000-00001B270000}"/>
    <cellStyle name="Normal 2 5 2 3 3 3 3" xfId="11198" xr:uid="{00000000-0005-0000-0000-00001C270000}"/>
    <cellStyle name="Normal 2 5 2 3 3 3 3 2" xfId="41523" xr:uid="{00000000-0005-0000-0000-00001D270000}"/>
    <cellStyle name="Normal 2 5 2 3 3 3 3 3" xfId="26299" xr:uid="{00000000-0005-0000-0000-00001E270000}"/>
    <cellStyle name="Normal 2 5 2 3 3 3 4" xfId="36510" xr:uid="{00000000-0005-0000-0000-00001F270000}"/>
    <cellStyle name="Normal 2 5 2 3 3 3 5" xfId="21286" xr:uid="{00000000-0005-0000-0000-000020270000}"/>
    <cellStyle name="Normal 2 5 2 3 3 4" xfId="12876" xr:uid="{00000000-0005-0000-0000-000021270000}"/>
    <cellStyle name="Normal 2 5 2 3 3 4 2" xfId="43198" xr:uid="{00000000-0005-0000-0000-000022270000}"/>
    <cellStyle name="Normal 2 5 2 3 3 4 3" xfId="27974" xr:uid="{00000000-0005-0000-0000-000023270000}"/>
    <cellStyle name="Normal 2 5 2 3 3 5" xfId="7855" xr:uid="{00000000-0005-0000-0000-000024270000}"/>
    <cellStyle name="Normal 2 5 2 3 3 5 2" xfId="38181" xr:uid="{00000000-0005-0000-0000-000025270000}"/>
    <cellStyle name="Normal 2 5 2 3 3 5 3" xfId="22957" xr:uid="{00000000-0005-0000-0000-000026270000}"/>
    <cellStyle name="Normal 2 5 2 3 3 6" xfId="33169" xr:uid="{00000000-0005-0000-0000-000027270000}"/>
    <cellStyle name="Normal 2 5 2 3 3 7" xfId="17944" xr:uid="{00000000-0005-0000-0000-000028270000}"/>
    <cellStyle name="Normal 2 5 2 3 4" xfId="3637" xr:uid="{00000000-0005-0000-0000-000029270000}"/>
    <cellStyle name="Normal 2 5 2 3 4 2" xfId="13711" xr:uid="{00000000-0005-0000-0000-00002A270000}"/>
    <cellStyle name="Normal 2 5 2 3 4 2 2" xfId="44033" xr:uid="{00000000-0005-0000-0000-00002B270000}"/>
    <cellStyle name="Normal 2 5 2 3 4 2 3" xfId="28809" xr:uid="{00000000-0005-0000-0000-00002C270000}"/>
    <cellStyle name="Normal 2 5 2 3 4 3" xfId="8691" xr:uid="{00000000-0005-0000-0000-00002D270000}"/>
    <cellStyle name="Normal 2 5 2 3 4 3 2" xfId="39016" xr:uid="{00000000-0005-0000-0000-00002E270000}"/>
    <cellStyle name="Normal 2 5 2 3 4 3 3" xfId="23792" xr:uid="{00000000-0005-0000-0000-00002F270000}"/>
    <cellStyle name="Normal 2 5 2 3 4 4" xfId="34003" xr:uid="{00000000-0005-0000-0000-000030270000}"/>
    <cellStyle name="Normal 2 5 2 3 4 5" xfId="18779" xr:uid="{00000000-0005-0000-0000-000031270000}"/>
    <cellStyle name="Normal 2 5 2 3 5" xfId="5330" xr:uid="{00000000-0005-0000-0000-000032270000}"/>
    <cellStyle name="Normal 2 5 2 3 5 2" xfId="15382" xr:uid="{00000000-0005-0000-0000-000033270000}"/>
    <cellStyle name="Normal 2 5 2 3 5 2 2" xfId="45704" xr:uid="{00000000-0005-0000-0000-000034270000}"/>
    <cellStyle name="Normal 2 5 2 3 5 2 3" xfId="30480" xr:uid="{00000000-0005-0000-0000-000035270000}"/>
    <cellStyle name="Normal 2 5 2 3 5 3" xfId="10362" xr:uid="{00000000-0005-0000-0000-000036270000}"/>
    <cellStyle name="Normal 2 5 2 3 5 3 2" xfId="40687" xr:uid="{00000000-0005-0000-0000-000037270000}"/>
    <cellStyle name="Normal 2 5 2 3 5 3 3" xfId="25463" xr:uid="{00000000-0005-0000-0000-000038270000}"/>
    <cellStyle name="Normal 2 5 2 3 5 4" xfId="35674" xr:uid="{00000000-0005-0000-0000-000039270000}"/>
    <cellStyle name="Normal 2 5 2 3 5 5" xfId="20450" xr:uid="{00000000-0005-0000-0000-00003A270000}"/>
    <cellStyle name="Normal 2 5 2 3 6" xfId="12040" xr:uid="{00000000-0005-0000-0000-00003B270000}"/>
    <cellStyle name="Normal 2 5 2 3 6 2" xfId="42362" xr:uid="{00000000-0005-0000-0000-00003C270000}"/>
    <cellStyle name="Normal 2 5 2 3 6 3" xfId="27138" xr:uid="{00000000-0005-0000-0000-00003D270000}"/>
    <cellStyle name="Normal 2 5 2 3 7" xfId="7019" xr:uid="{00000000-0005-0000-0000-00003E270000}"/>
    <cellStyle name="Normal 2 5 2 3 7 2" xfId="37345" xr:uid="{00000000-0005-0000-0000-00003F270000}"/>
    <cellStyle name="Normal 2 5 2 3 7 3" xfId="22121" xr:uid="{00000000-0005-0000-0000-000040270000}"/>
    <cellStyle name="Normal 2 5 2 3 8" xfId="32333" xr:uid="{00000000-0005-0000-0000-000041270000}"/>
    <cellStyle name="Normal 2 5 2 3 9" xfId="17108" xr:uid="{00000000-0005-0000-0000-000042270000}"/>
    <cellStyle name="Normal 2 5 2 4" xfId="2155" xr:uid="{00000000-0005-0000-0000-000043270000}"/>
    <cellStyle name="Normal 2 5 2 4 2" xfId="2994" xr:uid="{00000000-0005-0000-0000-000044270000}"/>
    <cellStyle name="Normal 2 5 2 4 2 2" xfId="4684" xr:uid="{00000000-0005-0000-0000-000045270000}"/>
    <cellStyle name="Normal 2 5 2 4 2 2 2" xfId="14757" xr:uid="{00000000-0005-0000-0000-000046270000}"/>
    <cellStyle name="Normal 2 5 2 4 2 2 2 2" xfId="45079" xr:uid="{00000000-0005-0000-0000-000047270000}"/>
    <cellStyle name="Normal 2 5 2 4 2 2 2 3" xfId="29855" xr:uid="{00000000-0005-0000-0000-000048270000}"/>
    <cellStyle name="Normal 2 5 2 4 2 2 3" xfId="9737" xr:uid="{00000000-0005-0000-0000-000049270000}"/>
    <cellStyle name="Normal 2 5 2 4 2 2 3 2" xfId="40062" xr:uid="{00000000-0005-0000-0000-00004A270000}"/>
    <cellStyle name="Normal 2 5 2 4 2 2 3 3" xfId="24838" xr:uid="{00000000-0005-0000-0000-00004B270000}"/>
    <cellStyle name="Normal 2 5 2 4 2 2 4" xfId="35049" xr:uid="{00000000-0005-0000-0000-00004C270000}"/>
    <cellStyle name="Normal 2 5 2 4 2 2 5" xfId="19825" xr:uid="{00000000-0005-0000-0000-00004D270000}"/>
    <cellStyle name="Normal 2 5 2 4 2 3" xfId="6376" xr:uid="{00000000-0005-0000-0000-00004E270000}"/>
    <cellStyle name="Normal 2 5 2 4 2 3 2" xfId="16428" xr:uid="{00000000-0005-0000-0000-00004F270000}"/>
    <cellStyle name="Normal 2 5 2 4 2 3 2 2" xfId="46750" xr:uid="{00000000-0005-0000-0000-000050270000}"/>
    <cellStyle name="Normal 2 5 2 4 2 3 2 3" xfId="31526" xr:uid="{00000000-0005-0000-0000-000051270000}"/>
    <cellStyle name="Normal 2 5 2 4 2 3 3" xfId="11408" xr:uid="{00000000-0005-0000-0000-000052270000}"/>
    <cellStyle name="Normal 2 5 2 4 2 3 3 2" xfId="41733" xr:uid="{00000000-0005-0000-0000-000053270000}"/>
    <cellStyle name="Normal 2 5 2 4 2 3 3 3" xfId="26509" xr:uid="{00000000-0005-0000-0000-000054270000}"/>
    <cellStyle name="Normal 2 5 2 4 2 3 4" xfId="36720" xr:uid="{00000000-0005-0000-0000-000055270000}"/>
    <cellStyle name="Normal 2 5 2 4 2 3 5" xfId="21496" xr:uid="{00000000-0005-0000-0000-000056270000}"/>
    <cellStyle name="Normal 2 5 2 4 2 4" xfId="13086" xr:uid="{00000000-0005-0000-0000-000057270000}"/>
    <cellStyle name="Normal 2 5 2 4 2 4 2" xfId="43408" xr:uid="{00000000-0005-0000-0000-000058270000}"/>
    <cellStyle name="Normal 2 5 2 4 2 4 3" xfId="28184" xr:uid="{00000000-0005-0000-0000-000059270000}"/>
    <cellStyle name="Normal 2 5 2 4 2 5" xfId="8065" xr:uid="{00000000-0005-0000-0000-00005A270000}"/>
    <cellStyle name="Normal 2 5 2 4 2 5 2" xfId="38391" xr:uid="{00000000-0005-0000-0000-00005B270000}"/>
    <cellStyle name="Normal 2 5 2 4 2 5 3" xfId="23167" xr:uid="{00000000-0005-0000-0000-00005C270000}"/>
    <cellStyle name="Normal 2 5 2 4 2 6" xfId="33379" xr:uid="{00000000-0005-0000-0000-00005D270000}"/>
    <cellStyle name="Normal 2 5 2 4 2 7" xfId="18154" xr:uid="{00000000-0005-0000-0000-00005E270000}"/>
    <cellStyle name="Normal 2 5 2 4 3" xfId="3847" xr:uid="{00000000-0005-0000-0000-00005F270000}"/>
    <cellStyle name="Normal 2 5 2 4 3 2" xfId="13921" xr:uid="{00000000-0005-0000-0000-000060270000}"/>
    <cellStyle name="Normal 2 5 2 4 3 2 2" xfId="44243" xr:uid="{00000000-0005-0000-0000-000061270000}"/>
    <cellStyle name="Normal 2 5 2 4 3 2 3" xfId="29019" xr:uid="{00000000-0005-0000-0000-000062270000}"/>
    <cellStyle name="Normal 2 5 2 4 3 3" xfId="8901" xr:uid="{00000000-0005-0000-0000-000063270000}"/>
    <cellStyle name="Normal 2 5 2 4 3 3 2" xfId="39226" xr:uid="{00000000-0005-0000-0000-000064270000}"/>
    <cellStyle name="Normal 2 5 2 4 3 3 3" xfId="24002" xr:uid="{00000000-0005-0000-0000-000065270000}"/>
    <cellStyle name="Normal 2 5 2 4 3 4" xfId="34213" xr:uid="{00000000-0005-0000-0000-000066270000}"/>
    <cellStyle name="Normal 2 5 2 4 3 5" xfId="18989" xr:uid="{00000000-0005-0000-0000-000067270000}"/>
    <cellStyle name="Normal 2 5 2 4 4" xfId="5540" xr:uid="{00000000-0005-0000-0000-000068270000}"/>
    <cellStyle name="Normal 2 5 2 4 4 2" xfId="15592" xr:uid="{00000000-0005-0000-0000-000069270000}"/>
    <cellStyle name="Normal 2 5 2 4 4 2 2" xfId="45914" xr:uid="{00000000-0005-0000-0000-00006A270000}"/>
    <cellStyle name="Normal 2 5 2 4 4 2 3" xfId="30690" xr:uid="{00000000-0005-0000-0000-00006B270000}"/>
    <cellStyle name="Normal 2 5 2 4 4 3" xfId="10572" xr:uid="{00000000-0005-0000-0000-00006C270000}"/>
    <cellStyle name="Normal 2 5 2 4 4 3 2" xfId="40897" xr:uid="{00000000-0005-0000-0000-00006D270000}"/>
    <cellStyle name="Normal 2 5 2 4 4 3 3" xfId="25673" xr:uid="{00000000-0005-0000-0000-00006E270000}"/>
    <cellStyle name="Normal 2 5 2 4 4 4" xfId="35884" xr:uid="{00000000-0005-0000-0000-00006F270000}"/>
    <cellStyle name="Normal 2 5 2 4 4 5" xfId="20660" xr:uid="{00000000-0005-0000-0000-000070270000}"/>
    <cellStyle name="Normal 2 5 2 4 5" xfId="12250" xr:uid="{00000000-0005-0000-0000-000071270000}"/>
    <cellStyle name="Normal 2 5 2 4 5 2" xfId="42572" xr:uid="{00000000-0005-0000-0000-000072270000}"/>
    <cellStyle name="Normal 2 5 2 4 5 3" xfId="27348" xr:uid="{00000000-0005-0000-0000-000073270000}"/>
    <cellStyle name="Normal 2 5 2 4 6" xfId="7229" xr:uid="{00000000-0005-0000-0000-000074270000}"/>
    <cellStyle name="Normal 2 5 2 4 6 2" xfId="37555" xr:uid="{00000000-0005-0000-0000-000075270000}"/>
    <cellStyle name="Normal 2 5 2 4 6 3" xfId="22331" xr:uid="{00000000-0005-0000-0000-000076270000}"/>
    <cellStyle name="Normal 2 5 2 4 7" xfId="32543" xr:uid="{00000000-0005-0000-0000-000077270000}"/>
    <cellStyle name="Normal 2 5 2 4 8" xfId="17318" xr:uid="{00000000-0005-0000-0000-000078270000}"/>
    <cellStyle name="Normal 2 5 2 5" xfId="2576" xr:uid="{00000000-0005-0000-0000-000079270000}"/>
    <cellStyle name="Normal 2 5 2 5 2" xfId="4266" xr:uid="{00000000-0005-0000-0000-00007A270000}"/>
    <cellStyle name="Normal 2 5 2 5 2 2" xfId="14339" xr:uid="{00000000-0005-0000-0000-00007B270000}"/>
    <cellStyle name="Normal 2 5 2 5 2 2 2" xfId="44661" xr:uid="{00000000-0005-0000-0000-00007C270000}"/>
    <cellStyle name="Normal 2 5 2 5 2 2 3" xfId="29437" xr:uid="{00000000-0005-0000-0000-00007D270000}"/>
    <cellStyle name="Normal 2 5 2 5 2 3" xfId="9319" xr:uid="{00000000-0005-0000-0000-00007E270000}"/>
    <cellStyle name="Normal 2 5 2 5 2 3 2" xfId="39644" xr:uid="{00000000-0005-0000-0000-00007F270000}"/>
    <cellStyle name="Normal 2 5 2 5 2 3 3" xfId="24420" xr:uid="{00000000-0005-0000-0000-000080270000}"/>
    <cellStyle name="Normal 2 5 2 5 2 4" xfId="34631" xr:uid="{00000000-0005-0000-0000-000081270000}"/>
    <cellStyle name="Normal 2 5 2 5 2 5" xfId="19407" xr:uid="{00000000-0005-0000-0000-000082270000}"/>
    <cellStyle name="Normal 2 5 2 5 3" xfId="5958" xr:uid="{00000000-0005-0000-0000-000083270000}"/>
    <cellStyle name="Normal 2 5 2 5 3 2" xfId="16010" xr:uid="{00000000-0005-0000-0000-000084270000}"/>
    <cellStyle name="Normal 2 5 2 5 3 2 2" xfId="46332" xr:uid="{00000000-0005-0000-0000-000085270000}"/>
    <cellStyle name="Normal 2 5 2 5 3 2 3" xfId="31108" xr:uid="{00000000-0005-0000-0000-000086270000}"/>
    <cellStyle name="Normal 2 5 2 5 3 3" xfId="10990" xr:uid="{00000000-0005-0000-0000-000087270000}"/>
    <cellStyle name="Normal 2 5 2 5 3 3 2" xfId="41315" xr:uid="{00000000-0005-0000-0000-000088270000}"/>
    <cellStyle name="Normal 2 5 2 5 3 3 3" xfId="26091" xr:uid="{00000000-0005-0000-0000-000089270000}"/>
    <cellStyle name="Normal 2 5 2 5 3 4" xfId="36302" xr:uid="{00000000-0005-0000-0000-00008A270000}"/>
    <cellStyle name="Normal 2 5 2 5 3 5" xfId="21078" xr:uid="{00000000-0005-0000-0000-00008B270000}"/>
    <cellStyle name="Normal 2 5 2 5 4" xfId="12668" xr:uid="{00000000-0005-0000-0000-00008C270000}"/>
    <cellStyle name="Normal 2 5 2 5 4 2" xfId="42990" xr:uid="{00000000-0005-0000-0000-00008D270000}"/>
    <cellStyle name="Normal 2 5 2 5 4 3" xfId="27766" xr:uid="{00000000-0005-0000-0000-00008E270000}"/>
    <cellStyle name="Normal 2 5 2 5 5" xfId="7647" xr:uid="{00000000-0005-0000-0000-00008F270000}"/>
    <cellStyle name="Normal 2 5 2 5 5 2" xfId="37973" xr:uid="{00000000-0005-0000-0000-000090270000}"/>
    <cellStyle name="Normal 2 5 2 5 5 3" xfId="22749" xr:uid="{00000000-0005-0000-0000-000091270000}"/>
    <cellStyle name="Normal 2 5 2 5 6" xfId="32961" xr:uid="{00000000-0005-0000-0000-000092270000}"/>
    <cellStyle name="Normal 2 5 2 5 7" xfId="17736" xr:uid="{00000000-0005-0000-0000-000093270000}"/>
    <cellStyle name="Normal 2 5 2 6" xfId="3429" xr:uid="{00000000-0005-0000-0000-000094270000}"/>
    <cellStyle name="Normal 2 5 2 6 2" xfId="13503" xr:uid="{00000000-0005-0000-0000-000095270000}"/>
    <cellStyle name="Normal 2 5 2 6 2 2" xfId="43825" xr:uid="{00000000-0005-0000-0000-000096270000}"/>
    <cellStyle name="Normal 2 5 2 6 2 3" xfId="28601" xr:uid="{00000000-0005-0000-0000-000097270000}"/>
    <cellStyle name="Normal 2 5 2 6 3" xfId="8483" xr:uid="{00000000-0005-0000-0000-000098270000}"/>
    <cellStyle name="Normal 2 5 2 6 3 2" xfId="38808" xr:uid="{00000000-0005-0000-0000-000099270000}"/>
    <cellStyle name="Normal 2 5 2 6 3 3" xfId="23584" xr:uid="{00000000-0005-0000-0000-00009A270000}"/>
    <cellStyle name="Normal 2 5 2 6 4" xfId="33795" xr:uid="{00000000-0005-0000-0000-00009B270000}"/>
    <cellStyle name="Normal 2 5 2 6 5" xfId="18571" xr:uid="{00000000-0005-0000-0000-00009C270000}"/>
    <cellStyle name="Normal 2 5 2 7" xfId="5122" xr:uid="{00000000-0005-0000-0000-00009D270000}"/>
    <cellStyle name="Normal 2 5 2 7 2" xfId="15174" xr:uid="{00000000-0005-0000-0000-00009E270000}"/>
    <cellStyle name="Normal 2 5 2 7 2 2" xfId="45496" xr:uid="{00000000-0005-0000-0000-00009F270000}"/>
    <cellStyle name="Normal 2 5 2 7 2 3" xfId="30272" xr:uid="{00000000-0005-0000-0000-0000A0270000}"/>
    <cellStyle name="Normal 2 5 2 7 3" xfId="10154" xr:uid="{00000000-0005-0000-0000-0000A1270000}"/>
    <cellStyle name="Normal 2 5 2 7 3 2" xfId="40479" xr:uid="{00000000-0005-0000-0000-0000A2270000}"/>
    <cellStyle name="Normal 2 5 2 7 3 3" xfId="25255" xr:uid="{00000000-0005-0000-0000-0000A3270000}"/>
    <cellStyle name="Normal 2 5 2 7 4" xfId="35466" xr:uid="{00000000-0005-0000-0000-0000A4270000}"/>
    <cellStyle name="Normal 2 5 2 7 5" xfId="20242" xr:uid="{00000000-0005-0000-0000-0000A5270000}"/>
    <cellStyle name="Normal 2 5 2 8" xfId="11832" xr:uid="{00000000-0005-0000-0000-0000A6270000}"/>
    <cellStyle name="Normal 2 5 2 8 2" xfId="42154" xr:uid="{00000000-0005-0000-0000-0000A7270000}"/>
    <cellStyle name="Normal 2 5 2 8 3" xfId="26930" xr:uid="{00000000-0005-0000-0000-0000A8270000}"/>
    <cellStyle name="Normal 2 5 2 9" xfId="6811" xr:uid="{00000000-0005-0000-0000-0000A9270000}"/>
    <cellStyle name="Normal 2 5 2 9 2" xfId="37137" xr:uid="{00000000-0005-0000-0000-0000AA270000}"/>
    <cellStyle name="Normal 2 5 2 9 3" xfId="21913" xr:uid="{00000000-0005-0000-0000-0000AB270000}"/>
    <cellStyle name="Normal 2 5 3" xfId="1775" xr:uid="{00000000-0005-0000-0000-0000AC270000}"/>
    <cellStyle name="Normal 2 5 3 10" xfId="16952" xr:uid="{00000000-0005-0000-0000-0000AD270000}"/>
    <cellStyle name="Normal 2 5 3 2" xfId="1994" xr:uid="{00000000-0005-0000-0000-0000AE270000}"/>
    <cellStyle name="Normal 2 5 3 2 2" xfId="2415" xr:uid="{00000000-0005-0000-0000-0000AF270000}"/>
    <cellStyle name="Normal 2 5 3 2 2 2" xfId="3254" xr:uid="{00000000-0005-0000-0000-0000B0270000}"/>
    <cellStyle name="Normal 2 5 3 2 2 2 2" xfId="4944" xr:uid="{00000000-0005-0000-0000-0000B1270000}"/>
    <cellStyle name="Normal 2 5 3 2 2 2 2 2" xfId="15017" xr:uid="{00000000-0005-0000-0000-0000B2270000}"/>
    <cellStyle name="Normal 2 5 3 2 2 2 2 2 2" xfId="45339" xr:uid="{00000000-0005-0000-0000-0000B3270000}"/>
    <cellStyle name="Normal 2 5 3 2 2 2 2 2 3" xfId="30115" xr:uid="{00000000-0005-0000-0000-0000B4270000}"/>
    <cellStyle name="Normal 2 5 3 2 2 2 2 3" xfId="9997" xr:uid="{00000000-0005-0000-0000-0000B5270000}"/>
    <cellStyle name="Normal 2 5 3 2 2 2 2 3 2" xfId="40322" xr:uid="{00000000-0005-0000-0000-0000B6270000}"/>
    <cellStyle name="Normal 2 5 3 2 2 2 2 3 3" xfId="25098" xr:uid="{00000000-0005-0000-0000-0000B7270000}"/>
    <cellStyle name="Normal 2 5 3 2 2 2 2 4" xfId="35309" xr:uid="{00000000-0005-0000-0000-0000B8270000}"/>
    <cellStyle name="Normal 2 5 3 2 2 2 2 5" xfId="20085" xr:uid="{00000000-0005-0000-0000-0000B9270000}"/>
    <cellStyle name="Normal 2 5 3 2 2 2 3" xfId="6636" xr:uid="{00000000-0005-0000-0000-0000BA270000}"/>
    <cellStyle name="Normal 2 5 3 2 2 2 3 2" xfId="16688" xr:uid="{00000000-0005-0000-0000-0000BB270000}"/>
    <cellStyle name="Normal 2 5 3 2 2 2 3 2 2" xfId="47010" xr:uid="{00000000-0005-0000-0000-0000BC270000}"/>
    <cellStyle name="Normal 2 5 3 2 2 2 3 2 3" xfId="31786" xr:uid="{00000000-0005-0000-0000-0000BD270000}"/>
    <cellStyle name="Normal 2 5 3 2 2 2 3 3" xfId="11668" xr:uid="{00000000-0005-0000-0000-0000BE270000}"/>
    <cellStyle name="Normal 2 5 3 2 2 2 3 3 2" xfId="41993" xr:uid="{00000000-0005-0000-0000-0000BF270000}"/>
    <cellStyle name="Normal 2 5 3 2 2 2 3 3 3" xfId="26769" xr:uid="{00000000-0005-0000-0000-0000C0270000}"/>
    <cellStyle name="Normal 2 5 3 2 2 2 3 4" xfId="36980" xr:uid="{00000000-0005-0000-0000-0000C1270000}"/>
    <cellStyle name="Normal 2 5 3 2 2 2 3 5" xfId="21756" xr:uid="{00000000-0005-0000-0000-0000C2270000}"/>
    <cellStyle name="Normal 2 5 3 2 2 2 4" xfId="13346" xr:uid="{00000000-0005-0000-0000-0000C3270000}"/>
    <cellStyle name="Normal 2 5 3 2 2 2 4 2" xfId="43668" xr:uid="{00000000-0005-0000-0000-0000C4270000}"/>
    <cellStyle name="Normal 2 5 3 2 2 2 4 3" xfId="28444" xr:uid="{00000000-0005-0000-0000-0000C5270000}"/>
    <cellStyle name="Normal 2 5 3 2 2 2 5" xfId="8325" xr:uid="{00000000-0005-0000-0000-0000C6270000}"/>
    <cellStyle name="Normal 2 5 3 2 2 2 5 2" xfId="38651" xr:uid="{00000000-0005-0000-0000-0000C7270000}"/>
    <cellStyle name="Normal 2 5 3 2 2 2 5 3" xfId="23427" xr:uid="{00000000-0005-0000-0000-0000C8270000}"/>
    <cellStyle name="Normal 2 5 3 2 2 2 6" xfId="33639" xr:uid="{00000000-0005-0000-0000-0000C9270000}"/>
    <cellStyle name="Normal 2 5 3 2 2 2 7" xfId="18414" xr:uid="{00000000-0005-0000-0000-0000CA270000}"/>
    <cellStyle name="Normal 2 5 3 2 2 3" xfId="4107" xr:uid="{00000000-0005-0000-0000-0000CB270000}"/>
    <cellStyle name="Normal 2 5 3 2 2 3 2" xfId="14181" xr:uid="{00000000-0005-0000-0000-0000CC270000}"/>
    <cellStyle name="Normal 2 5 3 2 2 3 2 2" xfId="44503" xr:uid="{00000000-0005-0000-0000-0000CD270000}"/>
    <cellStyle name="Normal 2 5 3 2 2 3 2 3" xfId="29279" xr:uid="{00000000-0005-0000-0000-0000CE270000}"/>
    <cellStyle name="Normal 2 5 3 2 2 3 3" xfId="9161" xr:uid="{00000000-0005-0000-0000-0000CF270000}"/>
    <cellStyle name="Normal 2 5 3 2 2 3 3 2" xfId="39486" xr:uid="{00000000-0005-0000-0000-0000D0270000}"/>
    <cellStyle name="Normal 2 5 3 2 2 3 3 3" xfId="24262" xr:uid="{00000000-0005-0000-0000-0000D1270000}"/>
    <cellStyle name="Normal 2 5 3 2 2 3 4" xfId="34473" xr:uid="{00000000-0005-0000-0000-0000D2270000}"/>
    <cellStyle name="Normal 2 5 3 2 2 3 5" xfId="19249" xr:uid="{00000000-0005-0000-0000-0000D3270000}"/>
    <cellStyle name="Normal 2 5 3 2 2 4" xfId="5800" xr:uid="{00000000-0005-0000-0000-0000D4270000}"/>
    <cellStyle name="Normal 2 5 3 2 2 4 2" xfId="15852" xr:uid="{00000000-0005-0000-0000-0000D5270000}"/>
    <cellStyle name="Normal 2 5 3 2 2 4 2 2" xfId="46174" xr:uid="{00000000-0005-0000-0000-0000D6270000}"/>
    <cellStyle name="Normal 2 5 3 2 2 4 2 3" xfId="30950" xr:uid="{00000000-0005-0000-0000-0000D7270000}"/>
    <cellStyle name="Normal 2 5 3 2 2 4 3" xfId="10832" xr:uid="{00000000-0005-0000-0000-0000D8270000}"/>
    <cellStyle name="Normal 2 5 3 2 2 4 3 2" xfId="41157" xr:uid="{00000000-0005-0000-0000-0000D9270000}"/>
    <cellStyle name="Normal 2 5 3 2 2 4 3 3" xfId="25933" xr:uid="{00000000-0005-0000-0000-0000DA270000}"/>
    <cellStyle name="Normal 2 5 3 2 2 4 4" xfId="36144" xr:uid="{00000000-0005-0000-0000-0000DB270000}"/>
    <cellStyle name="Normal 2 5 3 2 2 4 5" xfId="20920" xr:uid="{00000000-0005-0000-0000-0000DC270000}"/>
    <cellStyle name="Normal 2 5 3 2 2 5" xfId="12510" xr:uid="{00000000-0005-0000-0000-0000DD270000}"/>
    <cellStyle name="Normal 2 5 3 2 2 5 2" xfId="42832" xr:uid="{00000000-0005-0000-0000-0000DE270000}"/>
    <cellStyle name="Normal 2 5 3 2 2 5 3" xfId="27608" xr:uid="{00000000-0005-0000-0000-0000DF270000}"/>
    <cellStyle name="Normal 2 5 3 2 2 6" xfId="7489" xr:uid="{00000000-0005-0000-0000-0000E0270000}"/>
    <cellStyle name="Normal 2 5 3 2 2 6 2" xfId="37815" xr:uid="{00000000-0005-0000-0000-0000E1270000}"/>
    <cellStyle name="Normal 2 5 3 2 2 6 3" xfId="22591" xr:uid="{00000000-0005-0000-0000-0000E2270000}"/>
    <cellStyle name="Normal 2 5 3 2 2 7" xfId="32803" xr:uid="{00000000-0005-0000-0000-0000E3270000}"/>
    <cellStyle name="Normal 2 5 3 2 2 8" xfId="17578" xr:uid="{00000000-0005-0000-0000-0000E4270000}"/>
    <cellStyle name="Normal 2 5 3 2 3" xfId="2836" xr:uid="{00000000-0005-0000-0000-0000E5270000}"/>
    <cellStyle name="Normal 2 5 3 2 3 2" xfId="4526" xr:uid="{00000000-0005-0000-0000-0000E6270000}"/>
    <cellStyle name="Normal 2 5 3 2 3 2 2" xfId="14599" xr:uid="{00000000-0005-0000-0000-0000E7270000}"/>
    <cellStyle name="Normal 2 5 3 2 3 2 2 2" xfId="44921" xr:uid="{00000000-0005-0000-0000-0000E8270000}"/>
    <cellStyle name="Normal 2 5 3 2 3 2 2 3" xfId="29697" xr:uid="{00000000-0005-0000-0000-0000E9270000}"/>
    <cellStyle name="Normal 2 5 3 2 3 2 3" xfId="9579" xr:uid="{00000000-0005-0000-0000-0000EA270000}"/>
    <cellStyle name="Normal 2 5 3 2 3 2 3 2" xfId="39904" xr:uid="{00000000-0005-0000-0000-0000EB270000}"/>
    <cellStyle name="Normal 2 5 3 2 3 2 3 3" xfId="24680" xr:uid="{00000000-0005-0000-0000-0000EC270000}"/>
    <cellStyle name="Normal 2 5 3 2 3 2 4" xfId="34891" xr:uid="{00000000-0005-0000-0000-0000ED270000}"/>
    <cellStyle name="Normal 2 5 3 2 3 2 5" xfId="19667" xr:uid="{00000000-0005-0000-0000-0000EE270000}"/>
    <cellStyle name="Normal 2 5 3 2 3 3" xfId="6218" xr:uid="{00000000-0005-0000-0000-0000EF270000}"/>
    <cellStyle name="Normal 2 5 3 2 3 3 2" xfId="16270" xr:uid="{00000000-0005-0000-0000-0000F0270000}"/>
    <cellStyle name="Normal 2 5 3 2 3 3 2 2" xfId="46592" xr:uid="{00000000-0005-0000-0000-0000F1270000}"/>
    <cellStyle name="Normal 2 5 3 2 3 3 2 3" xfId="31368" xr:uid="{00000000-0005-0000-0000-0000F2270000}"/>
    <cellStyle name="Normal 2 5 3 2 3 3 3" xfId="11250" xr:uid="{00000000-0005-0000-0000-0000F3270000}"/>
    <cellStyle name="Normal 2 5 3 2 3 3 3 2" xfId="41575" xr:uid="{00000000-0005-0000-0000-0000F4270000}"/>
    <cellStyle name="Normal 2 5 3 2 3 3 3 3" xfId="26351" xr:uid="{00000000-0005-0000-0000-0000F5270000}"/>
    <cellStyle name="Normal 2 5 3 2 3 3 4" xfId="36562" xr:uid="{00000000-0005-0000-0000-0000F6270000}"/>
    <cellStyle name="Normal 2 5 3 2 3 3 5" xfId="21338" xr:uid="{00000000-0005-0000-0000-0000F7270000}"/>
    <cellStyle name="Normal 2 5 3 2 3 4" xfId="12928" xr:uid="{00000000-0005-0000-0000-0000F8270000}"/>
    <cellStyle name="Normal 2 5 3 2 3 4 2" xfId="43250" xr:uid="{00000000-0005-0000-0000-0000F9270000}"/>
    <cellStyle name="Normal 2 5 3 2 3 4 3" xfId="28026" xr:uid="{00000000-0005-0000-0000-0000FA270000}"/>
    <cellStyle name="Normal 2 5 3 2 3 5" xfId="7907" xr:uid="{00000000-0005-0000-0000-0000FB270000}"/>
    <cellStyle name="Normal 2 5 3 2 3 5 2" xfId="38233" xr:uid="{00000000-0005-0000-0000-0000FC270000}"/>
    <cellStyle name="Normal 2 5 3 2 3 5 3" xfId="23009" xr:uid="{00000000-0005-0000-0000-0000FD270000}"/>
    <cellStyle name="Normal 2 5 3 2 3 6" xfId="33221" xr:uid="{00000000-0005-0000-0000-0000FE270000}"/>
    <cellStyle name="Normal 2 5 3 2 3 7" xfId="17996" xr:uid="{00000000-0005-0000-0000-0000FF270000}"/>
    <cellStyle name="Normal 2 5 3 2 4" xfId="3689" xr:uid="{00000000-0005-0000-0000-000000280000}"/>
    <cellStyle name="Normal 2 5 3 2 4 2" xfId="13763" xr:uid="{00000000-0005-0000-0000-000001280000}"/>
    <cellStyle name="Normal 2 5 3 2 4 2 2" xfId="44085" xr:uid="{00000000-0005-0000-0000-000002280000}"/>
    <cellStyle name="Normal 2 5 3 2 4 2 3" xfId="28861" xr:uid="{00000000-0005-0000-0000-000003280000}"/>
    <cellStyle name="Normal 2 5 3 2 4 3" xfId="8743" xr:uid="{00000000-0005-0000-0000-000004280000}"/>
    <cellStyle name="Normal 2 5 3 2 4 3 2" xfId="39068" xr:uid="{00000000-0005-0000-0000-000005280000}"/>
    <cellStyle name="Normal 2 5 3 2 4 3 3" xfId="23844" xr:uid="{00000000-0005-0000-0000-000006280000}"/>
    <cellStyle name="Normal 2 5 3 2 4 4" xfId="34055" xr:uid="{00000000-0005-0000-0000-000007280000}"/>
    <cellStyle name="Normal 2 5 3 2 4 5" xfId="18831" xr:uid="{00000000-0005-0000-0000-000008280000}"/>
    <cellStyle name="Normal 2 5 3 2 5" xfId="5382" xr:uid="{00000000-0005-0000-0000-000009280000}"/>
    <cellStyle name="Normal 2 5 3 2 5 2" xfId="15434" xr:uid="{00000000-0005-0000-0000-00000A280000}"/>
    <cellStyle name="Normal 2 5 3 2 5 2 2" xfId="45756" xr:uid="{00000000-0005-0000-0000-00000B280000}"/>
    <cellStyle name="Normal 2 5 3 2 5 2 3" xfId="30532" xr:uid="{00000000-0005-0000-0000-00000C280000}"/>
    <cellStyle name="Normal 2 5 3 2 5 3" xfId="10414" xr:uid="{00000000-0005-0000-0000-00000D280000}"/>
    <cellStyle name="Normal 2 5 3 2 5 3 2" xfId="40739" xr:uid="{00000000-0005-0000-0000-00000E280000}"/>
    <cellStyle name="Normal 2 5 3 2 5 3 3" xfId="25515" xr:uid="{00000000-0005-0000-0000-00000F280000}"/>
    <cellStyle name="Normal 2 5 3 2 5 4" xfId="35726" xr:uid="{00000000-0005-0000-0000-000010280000}"/>
    <cellStyle name="Normal 2 5 3 2 5 5" xfId="20502" xr:uid="{00000000-0005-0000-0000-000011280000}"/>
    <cellStyle name="Normal 2 5 3 2 6" xfId="12092" xr:uid="{00000000-0005-0000-0000-000012280000}"/>
    <cellStyle name="Normal 2 5 3 2 6 2" xfId="42414" xr:uid="{00000000-0005-0000-0000-000013280000}"/>
    <cellStyle name="Normal 2 5 3 2 6 3" xfId="27190" xr:uid="{00000000-0005-0000-0000-000014280000}"/>
    <cellStyle name="Normal 2 5 3 2 7" xfId="7071" xr:uid="{00000000-0005-0000-0000-000015280000}"/>
    <cellStyle name="Normal 2 5 3 2 7 2" xfId="37397" xr:uid="{00000000-0005-0000-0000-000016280000}"/>
    <cellStyle name="Normal 2 5 3 2 7 3" xfId="22173" xr:uid="{00000000-0005-0000-0000-000017280000}"/>
    <cellStyle name="Normal 2 5 3 2 8" xfId="32385" xr:uid="{00000000-0005-0000-0000-000018280000}"/>
    <cellStyle name="Normal 2 5 3 2 9" xfId="17160" xr:uid="{00000000-0005-0000-0000-000019280000}"/>
    <cellStyle name="Normal 2 5 3 3" xfId="2207" xr:uid="{00000000-0005-0000-0000-00001A280000}"/>
    <cellStyle name="Normal 2 5 3 3 2" xfId="3046" xr:uid="{00000000-0005-0000-0000-00001B280000}"/>
    <cellStyle name="Normal 2 5 3 3 2 2" xfId="4736" xr:uid="{00000000-0005-0000-0000-00001C280000}"/>
    <cellStyle name="Normal 2 5 3 3 2 2 2" xfId="14809" xr:uid="{00000000-0005-0000-0000-00001D280000}"/>
    <cellStyle name="Normal 2 5 3 3 2 2 2 2" xfId="45131" xr:uid="{00000000-0005-0000-0000-00001E280000}"/>
    <cellStyle name="Normal 2 5 3 3 2 2 2 3" xfId="29907" xr:uid="{00000000-0005-0000-0000-00001F280000}"/>
    <cellStyle name="Normal 2 5 3 3 2 2 3" xfId="9789" xr:uid="{00000000-0005-0000-0000-000020280000}"/>
    <cellStyle name="Normal 2 5 3 3 2 2 3 2" xfId="40114" xr:uid="{00000000-0005-0000-0000-000021280000}"/>
    <cellStyle name="Normal 2 5 3 3 2 2 3 3" xfId="24890" xr:uid="{00000000-0005-0000-0000-000022280000}"/>
    <cellStyle name="Normal 2 5 3 3 2 2 4" xfId="35101" xr:uid="{00000000-0005-0000-0000-000023280000}"/>
    <cellStyle name="Normal 2 5 3 3 2 2 5" xfId="19877" xr:uid="{00000000-0005-0000-0000-000024280000}"/>
    <cellStyle name="Normal 2 5 3 3 2 3" xfId="6428" xr:uid="{00000000-0005-0000-0000-000025280000}"/>
    <cellStyle name="Normal 2 5 3 3 2 3 2" xfId="16480" xr:uid="{00000000-0005-0000-0000-000026280000}"/>
    <cellStyle name="Normal 2 5 3 3 2 3 2 2" xfId="46802" xr:uid="{00000000-0005-0000-0000-000027280000}"/>
    <cellStyle name="Normal 2 5 3 3 2 3 2 3" xfId="31578" xr:uid="{00000000-0005-0000-0000-000028280000}"/>
    <cellStyle name="Normal 2 5 3 3 2 3 3" xfId="11460" xr:uid="{00000000-0005-0000-0000-000029280000}"/>
    <cellStyle name="Normal 2 5 3 3 2 3 3 2" xfId="41785" xr:uid="{00000000-0005-0000-0000-00002A280000}"/>
    <cellStyle name="Normal 2 5 3 3 2 3 3 3" xfId="26561" xr:uid="{00000000-0005-0000-0000-00002B280000}"/>
    <cellStyle name="Normal 2 5 3 3 2 3 4" xfId="36772" xr:uid="{00000000-0005-0000-0000-00002C280000}"/>
    <cellStyle name="Normal 2 5 3 3 2 3 5" xfId="21548" xr:uid="{00000000-0005-0000-0000-00002D280000}"/>
    <cellStyle name="Normal 2 5 3 3 2 4" xfId="13138" xr:uid="{00000000-0005-0000-0000-00002E280000}"/>
    <cellStyle name="Normal 2 5 3 3 2 4 2" xfId="43460" xr:uid="{00000000-0005-0000-0000-00002F280000}"/>
    <cellStyle name="Normal 2 5 3 3 2 4 3" xfId="28236" xr:uid="{00000000-0005-0000-0000-000030280000}"/>
    <cellStyle name="Normal 2 5 3 3 2 5" xfId="8117" xr:uid="{00000000-0005-0000-0000-000031280000}"/>
    <cellStyle name="Normal 2 5 3 3 2 5 2" xfId="38443" xr:uid="{00000000-0005-0000-0000-000032280000}"/>
    <cellStyle name="Normal 2 5 3 3 2 5 3" xfId="23219" xr:uid="{00000000-0005-0000-0000-000033280000}"/>
    <cellStyle name="Normal 2 5 3 3 2 6" xfId="33431" xr:uid="{00000000-0005-0000-0000-000034280000}"/>
    <cellStyle name="Normal 2 5 3 3 2 7" xfId="18206" xr:uid="{00000000-0005-0000-0000-000035280000}"/>
    <cellStyle name="Normal 2 5 3 3 3" xfId="3899" xr:uid="{00000000-0005-0000-0000-000036280000}"/>
    <cellStyle name="Normal 2 5 3 3 3 2" xfId="13973" xr:uid="{00000000-0005-0000-0000-000037280000}"/>
    <cellStyle name="Normal 2 5 3 3 3 2 2" xfId="44295" xr:uid="{00000000-0005-0000-0000-000038280000}"/>
    <cellStyle name="Normal 2 5 3 3 3 2 3" xfId="29071" xr:uid="{00000000-0005-0000-0000-000039280000}"/>
    <cellStyle name="Normal 2 5 3 3 3 3" xfId="8953" xr:uid="{00000000-0005-0000-0000-00003A280000}"/>
    <cellStyle name="Normal 2 5 3 3 3 3 2" xfId="39278" xr:uid="{00000000-0005-0000-0000-00003B280000}"/>
    <cellStyle name="Normal 2 5 3 3 3 3 3" xfId="24054" xr:uid="{00000000-0005-0000-0000-00003C280000}"/>
    <cellStyle name="Normal 2 5 3 3 3 4" xfId="34265" xr:uid="{00000000-0005-0000-0000-00003D280000}"/>
    <cellStyle name="Normal 2 5 3 3 3 5" xfId="19041" xr:uid="{00000000-0005-0000-0000-00003E280000}"/>
    <cellStyle name="Normal 2 5 3 3 4" xfId="5592" xr:uid="{00000000-0005-0000-0000-00003F280000}"/>
    <cellStyle name="Normal 2 5 3 3 4 2" xfId="15644" xr:uid="{00000000-0005-0000-0000-000040280000}"/>
    <cellStyle name="Normal 2 5 3 3 4 2 2" xfId="45966" xr:uid="{00000000-0005-0000-0000-000041280000}"/>
    <cellStyle name="Normal 2 5 3 3 4 2 3" xfId="30742" xr:uid="{00000000-0005-0000-0000-000042280000}"/>
    <cellStyle name="Normal 2 5 3 3 4 3" xfId="10624" xr:uid="{00000000-0005-0000-0000-000043280000}"/>
    <cellStyle name="Normal 2 5 3 3 4 3 2" xfId="40949" xr:uid="{00000000-0005-0000-0000-000044280000}"/>
    <cellStyle name="Normal 2 5 3 3 4 3 3" xfId="25725" xr:uid="{00000000-0005-0000-0000-000045280000}"/>
    <cellStyle name="Normal 2 5 3 3 4 4" xfId="35936" xr:uid="{00000000-0005-0000-0000-000046280000}"/>
    <cellStyle name="Normal 2 5 3 3 4 5" xfId="20712" xr:uid="{00000000-0005-0000-0000-000047280000}"/>
    <cellStyle name="Normal 2 5 3 3 5" xfId="12302" xr:uid="{00000000-0005-0000-0000-000048280000}"/>
    <cellStyle name="Normal 2 5 3 3 5 2" xfId="42624" xr:uid="{00000000-0005-0000-0000-000049280000}"/>
    <cellStyle name="Normal 2 5 3 3 5 3" xfId="27400" xr:uid="{00000000-0005-0000-0000-00004A280000}"/>
    <cellStyle name="Normal 2 5 3 3 6" xfId="7281" xr:uid="{00000000-0005-0000-0000-00004B280000}"/>
    <cellStyle name="Normal 2 5 3 3 6 2" xfId="37607" xr:uid="{00000000-0005-0000-0000-00004C280000}"/>
    <cellStyle name="Normal 2 5 3 3 6 3" xfId="22383" xr:uid="{00000000-0005-0000-0000-00004D280000}"/>
    <cellStyle name="Normal 2 5 3 3 7" xfId="32595" xr:uid="{00000000-0005-0000-0000-00004E280000}"/>
    <cellStyle name="Normal 2 5 3 3 8" xfId="17370" xr:uid="{00000000-0005-0000-0000-00004F280000}"/>
    <cellStyle name="Normal 2 5 3 4" xfId="2628" xr:uid="{00000000-0005-0000-0000-000050280000}"/>
    <cellStyle name="Normal 2 5 3 4 2" xfId="4318" xr:uid="{00000000-0005-0000-0000-000051280000}"/>
    <cellStyle name="Normal 2 5 3 4 2 2" xfId="14391" xr:uid="{00000000-0005-0000-0000-000052280000}"/>
    <cellStyle name="Normal 2 5 3 4 2 2 2" xfId="44713" xr:uid="{00000000-0005-0000-0000-000053280000}"/>
    <cellStyle name="Normal 2 5 3 4 2 2 3" xfId="29489" xr:uid="{00000000-0005-0000-0000-000054280000}"/>
    <cellStyle name="Normal 2 5 3 4 2 3" xfId="9371" xr:uid="{00000000-0005-0000-0000-000055280000}"/>
    <cellStyle name="Normal 2 5 3 4 2 3 2" xfId="39696" xr:uid="{00000000-0005-0000-0000-000056280000}"/>
    <cellStyle name="Normal 2 5 3 4 2 3 3" xfId="24472" xr:uid="{00000000-0005-0000-0000-000057280000}"/>
    <cellStyle name="Normal 2 5 3 4 2 4" xfId="34683" xr:uid="{00000000-0005-0000-0000-000058280000}"/>
    <cellStyle name="Normal 2 5 3 4 2 5" xfId="19459" xr:uid="{00000000-0005-0000-0000-000059280000}"/>
    <cellStyle name="Normal 2 5 3 4 3" xfId="6010" xr:uid="{00000000-0005-0000-0000-00005A280000}"/>
    <cellStyle name="Normal 2 5 3 4 3 2" xfId="16062" xr:uid="{00000000-0005-0000-0000-00005B280000}"/>
    <cellStyle name="Normal 2 5 3 4 3 2 2" xfId="46384" xr:uid="{00000000-0005-0000-0000-00005C280000}"/>
    <cellStyle name="Normal 2 5 3 4 3 2 3" xfId="31160" xr:uid="{00000000-0005-0000-0000-00005D280000}"/>
    <cellStyle name="Normal 2 5 3 4 3 3" xfId="11042" xr:uid="{00000000-0005-0000-0000-00005E280000}"/>
    <cellStyle name="Normal 2 5 3 4 3 3 2" xfId="41367" xr:uid="{00000000-0005-0000-0000-00005F280000}"/>
    <cellStyle name="Normal 2 5 3 4 3 3 3" xfId="26143" xr:uid="{00000000-0005-0000-0000-000060280000}"/>
    <cellStyle name="Normal 2 5 3 4 3 4" xfId="36354" xr:uid="{00000000-0005-0000-0000-000061280000}"/>
    <cellStyle name="Normal 2 5 3 4 3 5" xfId="21130" xr:uid="{00000000-0005-0000-0000-000062280000}"/>
    <cellStyle name="Normal 2 5 3 4 4" xfId="12720" xr:uid="{00000000-0005-0000-0000-000063280000}"/>
    <cellStyle name="Normal 2 5 3 4 4 2" xfId="43042" xr:uid="{00000000-0005-0000-0000-000064280000}"/>
    <cellStyle name="Normal 2 5 3 4 4 3" xfId="27818" xr:uid="{00000000-0005-0000-0000-000065280000}"/>
    <cellStyle name="Normal 2 5 3 4 5" xfId="7699" xr:uid="{00000000-0005-0000-0000-000066280000}"/>
    <cellStyle name="Normal 2 5 3 4 5 2" xfId="38025" xr:uid="{00000000-0005-0000-0000-000067280000}"/>
    <cellStyle name="Normal 2 5 3 4 5 3" xfId="22801" xr:uid="{00000000-0005-0000-0000-000068280000}"/>
    <cellStyle name="Normal 2 5 3 4 6" xfId="33013" xr:uid="{00000000-0005-0000-0000-000069280000}"/>
    <cellStyle name="Normal 2 5 3 4 7" xfId="17788" xr:uid="{00000000-0005-0000-0000-00006A280000}"/>
    <cellStyle name="Normal 2 5 3 5" xfId="3481" xr:uid="{00000000-0005-0000-0000-00006B280000}"/>
    <cellStyle name="Normal 2 5 3 5 2" xfId="13555" xr:uid="{00000000-0005-0000-0000-00006C280000}"/>
    <cellStyle name="Normal 2 5 3 5 2 2" xfId="43877" xr:uid="{00000000-0005-0000-0000-00006D280000}"/>
    <cellStyle name="Normal 2 5 3 5 2 3" xfId="28653" xr:uid="{00000000-0005-0000-0000-00006E280000}"/>
    <cellStyle name="Normal 2 5 3 5 3" xfId="8535" xr:uid="{00000000-0005-0000-0000-00006F280000}"/>
    <cellStyle name="Normal 2 5 3 5 3 2" xfId="38860" xr:uid="{00000000-0005-0000-0000-000070280000}"/>
    <cellStyle name="Normal 2 5 3 5 3 3" xfId="23636" xr:uid="{00000000-0005-0000-0000-000071280000}"/>
    <cellStyle name="Normal 2 5 3 5 4" xfId="33847" xr:uid="{00000000-0005-0000-0000-000072280000}"/>
    <cellStyle name="Normal 2 5 3 5 5" xfId="18623" xr:uid="{00000000-0005-0000-0000-000073280000}"/>
    <cellStyle name="Normal 2 5 3 6" xfId="5174" xr:uid="{00000000-0005-0000-0000-000074280000}"/>
    <cellStyle name="Normal 2 5 3 6 2" xfId="15226" xr:uid="{00000000-0005-0000-0000-000075280000}"/>
    <cellStyle name="Normal 2 5 3 6 2 2" xfId="45548" xr:uid="{00000000-0005-0000-0000-000076280000}"/>
    <cellStyle name="Normal 2 5 3 6 2 3" xfId="30324" xr:uid="{00000000-0005-0000-0000-000077280000}"/>
    <cellStyle name="Normal 2 5 3 6 3" xfId="10206" xr:uid="{00000000-0005-0000-0000-000078280000}"/>
    <cellStyle name="Normal 2 5 3 6 3 2" xfId="40531" xr:uid="{00000000-0005-0000-0000-000079280000}"/>
    <cellStyle name="Normal 2 5 3 6 3 3" xfId="25307" xr:uid="{00000000-0005-0000-0000-00007A280000}"/>
    <cellStyle name="Normal 2 5 3 6 4" xfId="35518" xr:uid="{00000000-0005-0000-0000-00007B280000}"/>
    <cellStyle name="Normal 2 5 3 6 5" xfId="20294" xr:uid="{00000000-0005-0000-0000-00007C280000}"/>
    <cellStyle name="Normal 2 5 3 7" xfId="11884" xr:uid="{00000000-0005-0000-0000-00007D280000}"/>
    <cellStyle name="Normal 2 5 3 7 2" xfId="42206" xr:uid="{00000000-0005-0000-0000-00007E280000}"/>
    <cellStyle name="Normal 2 5 3 7 3" xfId="26982" xr:uid="{00000000-0005-0000-0000-00007F280000}"/>
    <cellStyle name="Normal 2 5 3 8" xfId="6863" xr:uid="{00000000-0005-0000-0000-000080280000}"/>
    <cellStyle name="Normal 2 5 3 8 2" xfId="37189" xr:uid="{00000000-0005-0000-0000-000081280000}"/>
    <cellStyle name="Normal 2 5 3 8 3" xfId="21965" xr:uid="{00000000-0005-0000-0000-000082280000}"/>
    <cellStyle name="Normal 2 5 3 9" xfId="32178" xr:uid="{00000000-0005-0000-0000-000083280000}"/>
    <cellStyle name="Normal 2 5 4" xfId="1888" xr:uid="{00000000-0005-0000-0000-000084280000}"/>
    <cellStyle name="Normal 2 5 4 2" xfId="2311" xr:uid="{00000000-0005-0000-0000-000085280000}"/>
    <cellStyle name="Normal 2 5 4 2 2" xfId="3150" xr:uid="{00000000-0005-0000-0000-000086280000}"/>
    <cellStyle name="Normal 2 5 4 2 2 2" xfId="4840" xr:uid="{00000000-0005-0000-0000-000087280000}"/>
    <cellStyle name="Normal 2 5 4 2 2 2 2" xfId="14913" xr:uid="{00000000-0005-0000-0000-000088280000}"/>
    <cellStyle name="Normal 2 5 4 2 2 2 2 2" xfId="45235" xr:uid="{00000000-0005-0000-0000-000089280000}"/>
    <cellStyle name="Normal 2 5 4 2 2 2 2 3" xfId="30011" xr:uid="{00000000-0005-0000-0000-00008A280000}"/>
    <cellStyle name="Normal 2 5 4 2 2 2 3" xfId="9893" xr:uid="{00000000-0005-0000-0000-00008B280000}"/>
    <cellStyle name="Normal 2 5 4 2 2 2 3 2" xfId="40218" xr:uid="{00000000-0005-0000-0000-00008C280000}"/>
    <cellStyle name="Normal 2 5 4 2 2 2 3 3" xfId="24994" xr:uid="{00000000-0005-0000-0000-00008D280000}"/>
    <cellStyle name="Normal 2 5 4 2 2 2 4" xfId="35205" xr:uid="{00000000-0005-0000-0000-00008E280000}"/>
    <cellStyle name="Normal 2 5 4 2 2 2 5" xfId="19981" xr:uid="{00000000-0005-0000-0000-00008F280000}"/>
    <cellStyle name="Normal 2 5 4 2 2 3" xfId="6532" xr:uid="{00000000-0005-0000-0000-000090280000}"/>
    <cellStyle name="Normal 2 5 4 2 2 3 2" xfId="16584" xr:uid="{00000000-0005-0000-0000-000091280000}"/>
    <cellStyle name="Normal 2 5 4 2 2 3 2 2" xfId="46906" xr:uid="{00000000-0005-0000-0000-000092280000}"/>
    <cellStyle name="Normal 2 5 4 2 2 3 2 3" xfId="31682" xr:uid="{00000000-0005-0000-0000-000093280000}"/>
    <cellStyle name="Normal 2 5 4 2 2 3 3" xfId="11564" xr:uid="{00000000-0005-0000-0000-000094280000}"/>
    <cellStyle name="Normal 2 5 4 2 2 3 3 2" xfId="41889" xr:uid="{00000000-0005-0000-0000-000095280000}"/>
    <cellStyle name="Normal 2 5 4 2 2 3 3 3" xfId="26665" xr:uid="{00000000-0005-0000-0000-000096280000}"/>
    <cellStyle name="Normal 2 5 4 2 2 3 4" xfId="36876" xr:uid="{00000000-0005-0000-0000-000097280000}"/>
    <cellStyle name="Normal 2 5 4 2 2 3 5" xfId="21652" xr:uid="{00000000-0005-0000-0000-000098280000}"/>
    <cellStyle name="Normal 2 5 4 2 2 4" xfId="13242" xr:uid="{00000000-0005-0000-0000-000099280000}"/>
    <cellStyle name="Normal 2 5 4 2 2 4 2" xfId="43564" xr:uid="{00000000-0005-0000-0000-00009A280000}"/>
    <cellStyle name="Normal 2 5 4 2 2 4 3" xfId="28340" xr:uid="{00000000-0005-0000-0000-00009B280000}"/>
    <cellStyle name="Normal 2 5 4 2 2 5" xfId="8221" xr:uid="{00000000-0005-0000-0000-00009C280000}"/>
    <cellStyle name="Normal 2 5 4 2 2 5 2" xfId="38547" xr:uid="{00000000-0005-0000-0000-00009D280000}"/>
    <cellStyle name="Normal 2 5 4 2 2 5 3" xfId="23323" xr:uid="{00000000-0005-0000-0000-00009E280000}"/>
    <cellStyle name="Normal 2 5 4 2 2 6" xfId="33535" xr:uid="{00000000-0005-0000-0000-00009F280000}"/>
    <cellStyle name="Normal 2 5 4 2 2 7" xfId="18310" xr:uid="{00000000-0005-0000-0000-0000A0280000}"/>
    <cellStyle name="Normal 2 5 4 2 3" xfId="4003" xr:uid="{00000000-0005-0000-0000-0000A1280000}"/>
    <cellStyle name="Normal 2 5 4 2 3 2" xfId="14077" xr:uid="{00000000-0005-0000-0000-0000A2280000}"/>
    <cellStyle name="Normal 2 5 4 2 3 2 2" xfId="44399" xr:uid="{00000000-0005-0000-0000-0000A3280000}"/>
    <cellStyle name="Normal 2 5 4 2 3 2 3" xfId="29175" xr:uid="{00000000-0005-0000-0000-0000A4280000}"/>
    <cellStyle name="Normal 2 5 4 2 3 3" xfId="9057" xr:uid="{00000000-0005-0000-0000-0000A5280000}"/>
    <cellStyle name="Normal 2 5 4 2 3 3 2" xfId="39382" xr:uid="{00000000-0005-0000-0000-0000A6280000}"/>
    <cellStyle name="Normal 2 5 4 2 3 3 3" xfId="24158" xr:uid="{00000000-0005-0000-0000-0000A7280000}"/>
    <cellStyle name="Normal 2 5 4 2 3 4" xfId="34369" xr:uid="{00000000-0005-0000-0000-0000A8280000}"/>
    <cellStyle name="Normal 2 5 4 2 3 5" xfId="19145" xr:uid="{00000000-0005-0000-0000-0000A9280000}"/>
    <cellStyle name="Normal 2 5 4 2 4" xfId="5696" xr:uid="{00000000-0005-0000-0000-0000AA280000}"/>
    <cellStyle name="Normal 2 5 4 2 4 2" xfId="15748" xr:uid="{00000000-0005-0000-0000-0000AB280000}"/>
    <cellStyle name="Normal 2 5 4 2 4 2 2" xfId="46070" xr:uid="{00000000-0005-0000-0000-0000AC280000}"/>
    <cellStyle name="Normal 2 5 4 2 4 2 3" xfId="30846" xr:uid="{00000000-0005-0000-0000-0000AD280000}"/>
    <cellStyle name="Normal 2 5 4 2 4 3" xfId="10728" xr:uid="{00000000-0005-0000-0000-0000AE280000}"/>
    <cellStyle name="Normal 2 5 4 2 4 3 2" xfId="41053" xr:uid="{00000000-0005-0000-0000-0000AF280000}"/>
    <cellStyle name="Normal 2 5 4 2 4 3 3" xfId="25829" xr:uid="{00000000-0005-0000-0000-0000B0280000}"/>
    <cellStyle name="Normal 2 5 4 2 4 4" xfId="36040" xr:uid="{00000000-0005-0000-0000-0000B1280000}"/>
    <cellStyle name="Normal 2 5 4 2 4 5" xfId="20816" xr:uid="{00000000-0005-0000-0000-0000B2280000}"/>
    <cellStyle name="Normal 2 5 4 2 5" xfId="12406" xr:uid="{00000000-0005-0000-0000-0000B3280000}"/>
    <cellStyle name="Normal 2 5 4 2 5 2" xfId="42728" xr:uid="{00000000-0005-0000-0000-0000B4280000}"/>
    <cellStyle name="Normal 2 5 4 2 5 3" xfId="27504" xr:uid="{00000000-0005-0000-0000-0000B5280000}"/>
    <cellStyle name="Normal 2 5 4 2 6" xfId="7385" xr:uid="{00000000-0005-0000-0000-0000B6280000}"/>
    <cellStyle name="Normal 2 5 4 2 6 2" xfId="37711" xr:uid="{00000000-0005-0000-0000-0000B7280000}"/>
    <cellStyle name="Normal 2 5 4 2 6 3" xfId="22487" xr:uid="{00000000-0005-0000-0000-0000B8280000}"/>
    <cellStyle name="Normal 2 5 4 2 7" xfId="32699" xr:uid="{00000000-0005-0000-0000-0000B9280000}"/>
    <cellStyle name="Normal 2 5 4 2 8" xfId="17474" xr:uid="{00000000-0005-0000-0000-0000BA280000}"/>
    <cellStyle name="Normal 2 5 4 3" xfId="2732" xr:uid="{00000000-0005-0000-0000-0000BB280000}"/>
    <cellStyle name="Normal 2 5 4 3 2" xfId="4422" xr:uid="{00000000-0005-0000-0000-0000BC280000}"/>
    <cellStyle name="Normal 2 5 4 3 2 2" xfId="14495" xr:uid="{00000000-0005-0000-0000-0000BD280000}"/>
    <cellStyle name="Normal 2 5 4 3 2 2 2" xfId="44817" xr:uid="{00000000-0005-0000-0000-0000BE280000}"/>
    <cellStyle name="Normal 2 5 4 3 2 2 3" xfId="29593" xr:uid="{00000000-0005-0000-0000-0000BF280000}"/>
    <cellStyle name="Normal 2 5 4 3 2 3" xfId="9475" xr:uid="{00000000-0005-0000-0000-0000C0280000}"/>
    <cellStyle name="Normal 2 5 4 3 2 3 2" xfId="39800" xr:uid="{00000000-0005-0000-0000-0000C1280000}"/>
    <cellStyle name="Normal 2 5 4 3 2 3 3" xfId="24576" xr:uid="{00000000-0005-0000-0000-0000C2280000}"/>
    <cellStyle name="Normal 2 5 4 3 2 4" xfId="34787" xr:uid="{00000000-0005-0000-0000-0000C3280000}"/>
    <cellStyle name="Normal 2 5 4 3 2 5" xfId="19563" xr:uid="{00000000-0005-0000-0000-0000C4280000}"/>
    <cellStyle name="Normal 2 5 4 3 3" xfId="6114" xr:uid="{00000000-0005-0000-0000-0000C5280000}"/>
    <cellStyle name="Normal 2 5 4 3 3 2" xfId="16166" xr:uid="{00000000-0005-0000-0000-0000C6280000}"/>
    <cellStyle name="Normal 2 5 4 3 3 2 2" xfId="46488" xr:uid="{00000000-0005-0000-0000-0000C7280000}"/>
    <cellStyle name="Normal 2 5 4 3 3 2 3" xfId="31264" xr:uid="{00000000-0005-0000-0000-0000C8280000}"/>
    <cellStyle name="Normal 2 5 4 3 3 3" xfId="11146" xr:uid="{00000000-0005-0000-0000-0000C9280000}"/>
    <cellStyle name="Normal 2 5 4 3 3 3 2" xfId="41471" xr:uid="{00000000-0005-0000-0000-0000CA280000}"/>
    <cellStyle name="Normal 2 5 4 3 3 3 3" xfId="26247" xr:uid="{00000000-0005-0000-0000-0000CB280000}"/>
    <cellStyle name="Normal 2 5 4 3 3 4" xfId="36458" xr:uid="{00000000-0005-0000-0000-0000CC280000}"/>
    <cellStyle name="Normal 2 5 4 3 3 5" xfId="21234" xr:uid="{00000000-0005-0000-0000-0000CD280000}"/>
    <cellStyle name="Normal 2 5 4 3 4" xfId="12824" xr:uid="{00000000-0005-0000-0000-0000CE280000}"/>
    <cellStyle name="Normal 2 5 4 3 4 2" xfId="43146" xr:uid="{00000000-0005-0000-0000-0000CF280000}"/>
    <cellStyle name="Normal 2 5 4 3 4 3" xfId="27922" xr:uid="{00000000-0005-0000-0000-0000D0280000}"/>
    <cellStyle name="Normal 2 5 4 3 5" xfId="7803" xr:uid="{00000000-0005-0000-0000-0000D1280000}"/>
    <cellStyle name="Normal 2 5 4 3 5 2" xfId="38129" xr:uid="{00000000-0005-0000-0000-0000D2280000}"/>
    <cellStyle name="Normal 2 5 4 3 5 3" xfId="22905" xr:uid="{00000000-0005-0000-0000-0000D3280000}"/>
    <cellStyle name="Normal 2 5 4 3 6" xfId="33117" xr:uid="{00000000-0005-0000-0000-0000D4280000}"/>
    <cellStyle name="Normal 2 5 4 3 7" xfId="17892" xr:uid="{00000000-0005-0000-0000-0000D5280000}"/>
    <cellStyle name="Normal 2 5 4 4" xfId="3585" xr:uid="{00000000-0005-0000-0000-0000D6280000}"/>
    <cellStyle name="Normal 2 5 4 4 2" xfId="13659" xr:uid="{00000000-0005-0000-0000-0000D7280000}"/>
    <cellStyle name="Normal 2 5 4 4 2 2" xfId="43981" xr:uid="{00000000-0005-0000-0000-0000D8280000}"/>
    <cellStyle name="Normal 2 5 4 4 2 3" xfId="28757" xr:uid="{00000000-0005-0000-0000-0000D9280000}"/>
    <cellStyle name="Normal 2 5 4 4 3" xfId="8639" xr:uid="{00000000-0005-0000-0000-0000DA280000}"/>
    <cellStyle name="Normal 2 5 4 4 3 2" xfId="38964" xr:uid="{00000000-0005-0000-0000-0000DB280000}"/>
    <cellStyle name="Normal 2 5 4 4 3 3" xfId="23740" xr:uid="{00000000-0005-0000-0000-0000DC280000}"/>
    <cellStyle name="Normal 2 5 4 4 4" xfId="33951" xr:uid="{00000000-0005-0000-0000-0000DD280000}"/>
    <cellStyle name="Normal 2 5 4 4 5" xfId="18727" xr:uid="{00000000-0005-0000-0000-0000DE280000}"/>
    <cellStyle name="Normal 2 5 4 5" xfId="5278" xr:uid="{00000000-0005-0000-0000-0000DF280000}"/>
    <cellStyle name="Normal 2 5 4 5 2" xfId="15330" xr:uid="{00000000-0005-0000-0000-0000E0280000}"/>
    <cellStyle name="Normal 2 5 4 5 2 2" xfId="45652" xr:uid="{00000000-0005-0000-0000-0000E1280000}"/>
    <cellStyle name="Normal 2 5 4 5 2 3" xfId="30428" xr:uid="{00000000-0005-0000-0000-0000E2280000}"/>
    <cellStyle name="Normal 2 5 4 5 3" xfId="10310" xr:uid="{00000000-0005-0000-0000-0000E3280000}"/>
    <cellStyle name="Normal 2 5 4 5 3 2" xfId="40635" xr:uid="{00000000-0005-0000-0000-0000E4280000}"/>
    <cellStyle name="Normal 2 5 4 5 3 3" xfId="25411" xr:uid="{00000000-0005-0000-0000-0000E5280000}"/>
    <cellStyle name="Normal 2 5 4 5 4" xfId="35622" xr:uid="{00000000-0005-0000-0000-0000E6280000}"/>
    <cellStyle name="Normal 2 5 4 5 5" xfId="20398" xr:uid="{00000000-0005-0000-0000-0000E7280000}"/>
    <cellStyle name="Normal 2 5 4 6" xfId="11988" xr:uid="{00000000-0005-0000-0000-0000E8280000}"/>
    <cellStyle name="Normal 2 5 4 6 2" xfId="42310" xr:uid="{00000000-0005-0000-0000-0000E9280000}"/>
    <cellStyle name="Normal 2 5 4 6 3" xfId="27086" xr:uid="{00000000-0005-0000-0000-0000EA280000}"/>
    <cellStyle name="Normal 2 5 4 7" xfId="6967" xr:uid="{00000000-0005-0000-0000-0000EB280000}"/>
    <cellStyle name="Normal 2 5 4 7 2" xfId="37293" xr:uid="{00000000-0005-0000-0000-0000EC280000}"/>
    <cellStyle name="Normal 2 5 4 7 3" xfId="22069" xr:uid="{00000000-0005-0000-0000-0000ED280000}"/>
    <cellStyle name="Normal 2 5 4 8" xfId="32281" xr:uid="{00000000-0005-0000-0000-0000EE280000}"/>
    <cellStyle name="Normal 2 5 4 9" xfId="17056" xr:uid="{00000000-0005-0000-0000-0000EF280000}"/>
    <cellStyle name="Normal 2 5 5" xfId="2101" xr:uid="{00000000-0005-0000-0000-0000F0280000}"/>
    <cellStyle name="Normal 2 5 5 2" xfId="2942" xr:uid="{00000000-0005-0000-0000-0000F1280000}"/>
    <cellStyle name="Normal 2 5 5 2 2" xfId="4632" xr:uid="{00000000-0005-0000-0000-0000F2280000}"/>
    <cellStyle name="Normal 2 5 5 2 2 2" xfId="14705" xr:uid="{00000000-0005-0000-0000-0000F3280000}"/>
    <cellStyle name="Normal 2 5 5 2 2 2 2" xfId="45027" xr:uid="{00000000-0005-0000-0000-0000F4280000}"/>
    <cellStyle name="Normal 2 5 5 2 2 2 3" xfId="29803" xr:uid="{00000000-0005-0000-0000-0000F5280000}"/>
    <cellStyle name="Normal 2 5 5 2 2 3" xfId="9685" xr:uid="{00000000-0005-0000-0000-0000F6280000}"/>
    <cellStyle name="Normal 2 5 5 2 2 3 2" xfId="40010" xr:uid="{00000000-0005-0000-0000-0000F7280000}"/>
    <cellStyle name="Normal 2 5 5 2 2 3 3" xfId="24786" xr:uid="{00000000-0005-0000-0000-0000F8280000}"/>
    <cellStyle name="Normal 2 5 5 2 2 4" xfId="34997" xr:uid="{00000000-0005-0000-0000-0000F9280000}"/>
    <cellStyle name="Normal 2 5 5 2 2 5" xfId="19773" xr:uid="{00000000-0005-0000-0000-0000FA280000}"/>
    <cellStyle name="Normal 2 5 5 2 3" xfId="6324" xr:uid="{00000000-0005-0000-0000-0000FB280000}"/>
    <cellStyle name="Normal 2 5 5 2 3 2" xfId="16376" xr:uid="{00000000-0005-0000-0000-0000FC280000}"/>
    <cellStyle name="Normal 2 5 5 2 3 2 2" xfId="46698" xr:uid="{00000000-0005-0000-0000-0000FD280000}"/>
    <cellStyle name="Normal 2 5 5 2 3 2 3" xfId="31474" xr:uid="{00000000-0005-0000-0000-0000FE280000}"/>
    <cellStyle name="Normal 2 5 5 2 3 3" xfId="11356" xr:uid="{00000000-0005-0000-0000-0000FF280000}"/>
    <cellStyle name="Normal 2 5 5 2 3 3 2" xfId="41681" xr:uid="{00000000-0005-0000-0000-000000290000}"/>
    <cellStyle name="Normal 2 5 5 2 3 3 3" xfId="26457" xr:uid="{00000000-0005-0000-0000-000001290000}"/>
    <cellStyle name="Normal 2 5 5 2 3 4" xfId="36668" xr:uid="{00000000-0005-0000-0000-000002290000}"/>
    <cellStyle name="Normal 2 5 5 2 3 5" xfId="21444" xr:uid="{00000000-0005-0000-0000-000003290000}"/>
    <cellStyle name="Normal 2 5 5 2 4" xfId="13034" xr:uid="{00000000-0005-0000-0000-000004290000}"/>
    <cellStyle name="Normal 2 5 5 2 4 2" xfId="43356" xr:uid="{00000000-0005-0000-0000-000005290000}"/>
    <cellStyle name="Normal 2 5 5 2 4 3" xfId="28132" xr:uid="{00000000-0005-0000-0000-000006290000}"/>
    <cellStyle name="Normal 2 5 5 2 5" xfId="8013" xr:uid="{00000000-0005-0000-0000-000007290000}"/>
    <cellStyle name="Normal 2 5 5 2 5 2" xfId="38339" xr:uid="{00000000-0005-0000-0000-000008290000}"/>
    <cellStyle name="Normal 2 5 5 2 5 3" xfId="23115" xr:uid="{00000000-0005-0000-0000-000009290000}"/>
    <cellStyle name="Normal 2 5 5 2 6" xfId="33327" xr:uid="{00000000-0005-0000-0000-00000A290000}"/>
    <cellStyle name="Normal 2 5 5 2 7" xfId="18102" xr:uid="{00000000-0005-0000-0000-00000B290000}"/>
    <cellStyle name="Normal 2 5 5 3" xfId="3795" xr:uid="{00000000-0005-0000-0000-00000C290000}"/>
    <cellStyle name="Normal 2 5 5 3 2" xfId="13869" xr:uid="{00000000-0005-0000-0000-00000D290000}"/>
    <cellStyle name="Normal 2 5 5 3 2 2" xfId="44191" xr:uid="{00000000-0005-0000-0000-00000E290000}"/>
    <cellStyle name="Normal 2 5 5 3 2 3" xfId="28967" xr:uid="{00000000-0005-0000-0000-00000F290000}"/>
    <cellStyle name="Normal 2 5 5 3 3" xfId="8849" xr:uid="{00000000-0005-0000-0000-000010290000}"/>
    <cellStyle name="Normal 2 5 5 3 3 2" xfId="39174" xr:uid="{00000000-0005-0000-0000-000011290000}"/>
    <cellStyle name="Normal 2 5 5 3 3 3" xfId="23950" xr:uid="{00000000-0005-0000-0000-000012290000}"/>
    <cellStyle name="Normal 2 5 5 3 4" xfId="34161" xr:uid="{00000000-0005-0000-0000-000013290000}"/>
    <cellStyle name="Normal 2 5 5 3 5" xfId="18937" xr:uid="{00000000-0005-0000-0000-000014290000}"/>
    <cellStyle name="Normal 2 5 5 4" xfId="5488" xr:uid="{00000000-0005-0000-0000-000015290000}"/>
    <cellStyle name="Normal 2 5 5 4 2" xfId="15540" xr:uid="{00000000-0005-0000-0000-000016290000}"/>
    <cellStyle name="Normal 2 5 5 4 2 2" xfId="45862" xr:uid="{00000000-0005-0000-0000-000017290000}"/>
    <cellStyle name="Normal 2 5 5 4 2 3" xfId="30638" xr:uid="{00000000-0005-0000-0000-000018290000}"/>
    <cellStyle name="Normal 2 5 5 4 3" xfId="10520" xr:uid="{00000000-0005-0000-0000-000019290000}"/>
    <cellStyle name="Normal 2 5 5 4 3 2" xfId="40845" xr:uid="{00000000-0005-0000-0000-00001A290000}"/>
    <cellStyle name="Normal 2 5 5 4 3 3" xfId="25621" xr:uid="{00000000-0005-0000-0000-00001B290000}"/>
    <cellStyle name="Normal 2 5 5 4 4" xfId="35832" xr:uid="{00000000-0005-0000-0000-00001C290000}"/>
    <cellStyle name="Normal 2 5 5 4 5" xfId="20608" xr:uid="{00000000-0005-0000-0000-00001D290000}"/>
    <cellStyle name="Normal 2 5 5 5" xfId="12198" xr:uid="{00000000-0005-0000-0000-00001E290000}"/>
    <cellStyle name="Normal 2 5 5 5 2" xfId="42520" xr:uid="{00000000-0005-0000-0000-00001F290000}"/>
    <cellStyle name="Normal 2 5 5 5 3" xfId="27296" xr:uid="{00000000-0005-0000-0000-000020290000}"/>
    <cellStyle name="Normal 2 5 5 6" xfId="7177" xr:uid="{00000000-0005-0000-0000-000021290000}"/>
    <cellStyle name="Normal 2 5 5 6 2" xfId="37503" xr:uid="{00000000-0005-0000-0000-000022290000}"/>
    <cellStyle name="Normal 2 5 5 6 3" xfId="22279" xr:uid="{00000000-0005-0000-0000-000023290000}"/>
    <cellStyle name="Normal 2 5 5 7" xfId="32491" xr:uid="{00000000-0005-0000-0000-000024290000}"/>
    <cellStyle name="Normal 2 5 5 8" xfId="17266" xr:uid="{00000000-0005-0000-0000-000025290000}"/>
    <cellStyle name="Normal 2 5 6" xfId="2522" xr:uid="{00000000-0005-0000-0000-000026290000}"/>
    <cellStyle name="Normal 2 5 6 2" xfId="4214" xr:uid="{00000000-0005-0000-0000-000027290000}"/>
    <cellStyle name="Normal 2 5 6 2 2" xfId="14287" xr:uid="{00000000-0005-0000-0000-000028290000}"/>
    <cellStyle name="Normal 2 5 6 2 2 2" xfId="44609" xr:uid="{00000000-0005-0000-0000-000029290000}"/>
    <cellStyle name="Normal 2 5 6 2 2 3" xfId="29385" xr:uid="{00000000-0005-0000-0000-00002A290000}"/>
    <cellStyle name="Normal 2 5 6 2 3" xfId="9267" xr:uid="{00000000-0005-0000-0000-00002B290000}"/>
    <cellStyle name="Normal 2 5 6 2 3 2" xfId="39592" xr:uid="{00000000-0005-0000-0000-00002C290000}"/>
    <cellStyle name="Normal 2 5 6 2 3 3" xfId="24368" xr:uid="{00000000-0005-0000-0000-00002D290000}"/>
    <cellStyle name="Normal 2 5 6 2 4" xfId="34579" xr:uid="{00000000-0005-0000-0000-00002E290000}"/>
    <cellStyle name="Normal 2 5 6 2 5" xfId="19355" xr:uid="{00000000-0005-0000-0000-00002F290000}"/>
    <cellStyle name="Normal 2 5 6 3" xfId="5906" xr:uid="{00000000-0005-0000-0000-000030290000}"/>
    <cellStyle name="Normal 2 5 6 3 2" xfId="15958" xr:uid="{00000000-0005-0000-0000-000031290000}"/>
    <cellStyle name="Normal 2 5 6 3 2 2" xfId="46280" xr:uid="{00000000-0005-0000-0000-000032290000}"/>
    <cellStyle name="Normal 2 5 6 3 2 3" xfId="31056" xr:uid="{00000000-0005-0000-0000-000033290000}"/>
    <cellStyle name="Normal 2 5 6 3 3" xfId="10938" xr:uid="{00000000-0005-0000-0000-000034290000}"/>
    <cellStyle name="Normal 2 5 6 3 3 2" xfId="41263" xr:uid="{00000000-0005-0000-0000-000035290000}"/>
    <cellStyle name="Normal 2 5 6 3 3 3" xfId="26039" xr:uid="{00000000-0005-0000-0000-000036290000}"/>
    <cellStyle name="Normal 2 5 6 3 4" xfId="36250" xr:uid="{00000000-0005-0000-0000-000037290000}"/>
    <cellStyle name="Normal 2 5 6 3 5" xfId="21026" xr:uid="{00000000-0005-0000-0000-000038290000}"/>
    <cellStyle name="Normal 2 5 6 4" xfId="12616" xr:uid="{00000000-0005-0000-0000-000039290000}"/>
    <cellStyle name="Normal 2 5 6 4 2" xfId="42938" xr:uid="{00000000-0005-0000-0000-00003A290000}"/>
    <cellStyle name="Normal 2 5 6 4 3" xfId="27714" xr:uid="{00000000-0005-0000-0000-00003B290000}"/>
    <cellStyle name="Normal 2 5 6 5" xfId="7595" xr:uid="{00000000-0005-0000-0000-00003C290000}"/>
    <cellStyle name="Normal 2 5 6 5 2" xfId="37921" xr:uid="{00000000-0005-0000-0000-00003D290000}"/>
    <cellStyle name="Normal 2 5 6 5 3" xfId="22697" xr:uid="{00000000-0005-0000-0000-00003E290000}"/>
    <cellStyle name="Normal 2 5 6 6" xfId="32909" xr:uid="{00000000-0005-0000-0000-00003F290000}"/>
    <cellStyle name="Normal 2 5 6 7" xfId="17684" xr:uid="{00000000-0005-0000-0000-000040290000}"/>
    <cellStyle name="Normal 2 5 7" xfId="3373" xr:uid="{00000000-0005-0000-0000-000041290000}"/>
    <cellStyle name="Normal 2 5 7 2" xfId="13451" xr:uid="{00000000-0005-0000-0000-000042290000}"/>
    <cellStyle name="Normal 2 5 7 2 2" xfId="43773" xr:uid="{00000000-0005-0000-0000-000043290000}"/>
    <cellStyle name="Normal 2 5 7 2 3" xfId="28549" xr:uid="{00000000-0005-0000-0000-000044290000}"/>
    <cellStyle name="Normal 2 5 7 3" xfId="8431" xr:uid="{00000000-0005-0000-0000-000045290000}"/>
    <cellStyle name="Normal 2 5 7 3 2" xfId="38756" xr:uid="{00000000-0005-0000-0000-000046290000}"/>
    <cellStyle name="Normal 2 5 7 3 3" xfId="23532" xr:uid="{00000000-0005-0000-0000-000047290000}"/>
    <cellStyle name="Normal 2 5 7 4" xfId="33743" xr:uid="{00000000-0005-0000-0000-000048290000}"/>
    <cellStyle name="Normal 2 5 7 5" xfId="18519" xr:uid="{00000000-0005-0000-0000-000049290000}"/>
    <cellStyle name="Normal 2 5 8" xfId="5067" xr:uid="{00000000-0005-0000-0000-00004A290000}"/>
    <cellStyle name="Normal 2 5 8 2" xfId="15122" xr:uid="{00000000-0005-0000-0000-00004B290000}"/>
    <cellStyle name="Normal 2 5 8 2 2" xfId="45444" xr:uid="{00000000-0005-0000-0000-00004C290000}"/>
    <cellStyle name="Normal 2 5 8 2 3" xfId="30220" xr:uid="{00000000-0005-0000-0000-00004D290000}"/>
    <cellStyle name="Normal 2 5 8 3" xfId="10102" xr:uid="{00000000-0005-0000-0000-00004E290000}"/>
    <cellStyle name="Normal 2 5 8 3 2" xfId="40427" xr:uid="{00000000-0005-0000-0000-00004F290000}"/>
    <cellStyle name="Normal 2 5 8 3 3" xfId="25203" xr:uid="{00000000-0005-0000-0000-000050290000}"/>
    <cellStyle name="Normal 2 5 8 4" xfId="35414" xr:uid="{00000000-0005-0000-0000-000051290000}"/>
    <cellStyle name="Normal 2 5 8 5" xfId="20190" xr:uid="{00000000-0005-0000-0000-000052290000}"/>
    <cellStyle name="Normal 2 5 9" xfId="11778" xr:uid="{00000000-0005-0000-0000-000053290000}"/>
    <cellStyle name="Normal 2 5 9 2" xfId="42102" xr:uid="{00000000-0005-0000-0000-000054290000}"/>
    <cellStyle name="Normal 2 5 9 3" xfId="26878" xr:uid="{00000000-0005-0000-0000-000055290000}"/>
    <cellStyle name="Normal 2 6" xfId="31973" xr:uid="{00000000-0005-0000-0000-000056290000}"/>
    <cellStyle name="Normal 2 7" xfId="933" xr:uid="{00000000-0005-0000-0000-000057290000}"/>
    <cellStyle name="Normal 2 8" xfId="408" xr:uid="{00000000-0005-0000-0000-000058290000}"/>
    <cellStyle name="Normal 2 9" xfId="47340" xr:uid="{00000000-0005-0000-0000-000059290000}"/>
    <cellStyle name="Normal 20" xfId="937" xr:uid="{00000000-0005-0000-0000-00005A290000}"/>
    <cellStyle name="Normal 21" xfId="938" xr:uid="{00000000-0005-0000-0000-00005B290000}"/>
    <cellStyle name="Normal 22" xfId="939" xr:uid="{00000000-0005-0000-0000-00005C290000}"/>
    <cellStyle name="Normal 23" xfId="940" xr:uid="{00000000-0005-0000-0000-00005D290000}"/>
    <cellStyle name="Normal 24" xfId="941" xr:uid="{00000000-0005-0000-0000-00005E290000}"/>
    <cellStyle name="Normal 25" xfId="942" xr:uid="{00000000-0005-0000-0000-00005F290000}"/>
    <cellStyle name="Normal 26" xfId="943" xr:uid="{00000000-0005-0000-0000-000060290000}"/>
    <cellStyle name="Normal 26 2" xfId="944" xr:uid="{00000000-0005-0000-0000-000061290000}"/>
    <cellStyle name="Normal 26_Sheet2" xfId="1049" xr:uid="{00000000-0005-0000-0000-000062290000}"/>
    <cellStyle name="Normal 27" xfId="945" xr:uid="{00000000-0005-0000-0000-000063290000}"/>
    <cellStyle name="Normal 27 2" xfId="946" xr:uid="{00000000-0005-0000-0000-000064290000}"/>
    <cellStyle name="Normal 27_Sheet2" xfId="1048" xr:uid="{00000000-0005-0000-0000-000065290000}"/>
    <cellStyle name="Normal 28" xfId="947" xr:uid="{00000000-0005-0000-0000-000066290000}"/>
    <cellStyle name="Normal 28 2" xfId="948" xr:uid="{00000000-0005-0000-0000-000067290000}"/>
    <cellStyle name="Normal 28 3" xfId="1429" xr:uid="{00000000-0005-0000-0000-000068290000}"/>
    <cellStyle name="Normal 28 3 10" xfId="6758" xr:uid="{00000000-0005-0000-0000-000069290000}"/>
    <cellStyle name="Normal 28 3 10 2" xfId="37086" xr:uid="{00000000-0005-0000-0000-00006A290000}"/>
    <cellStyle name="Normal 28 3 10 3" xfId="21862" xr:uid="{00000000-0005-0000-0000-00006B290000}"/>
    <cellStyle name="Normal 28 3 11" xfId="32077" xr:uid="{00000000-0005-0000-0000-00006C290000}"/>
    <cellStyle name="Normal 28 3 12" xfId="16847" xr:uid="{00000000-0005-0000-0000-00006D290000}"/>
    <cellStyle name="Normal 28 3 2" xfId="1722" xr:uid="{00000000-0005-0000-0000-00006E290000}"/>
    <cellStyle name="Normal 28 3 2 10" xfId="32129" xr:uid="{00000000-0005-0000-0000-00006F290000}"/>
    <cellStyle name="Normal 28 3 2 11" xfId="16901" xr:uid="{00000000-0005-0000-0000-000070290000}"/>
    <cellStyle name="Normal 28 3 2 2" xfId="1830" xr:uid="{00000000-0005-0000-0000-000071290000}"/>
    <cellStyle name="Normal 28 3 2 2 10" xfId="17005" xr:uid="{00000000-0005-0000-0000-000072290000}"/>
    <cellStyle name="Normal 28 3 2 2 2" xfId="2047" xr:uid="{00000000-0005-0000-0000-000073290000}"/>
    <cellStyle name="Normal 28 3 2 2 2 2" xfId="2468" xr:uid="{00000000-0005-0000-0000-000074290000}"/>
    <cellStyle name="Normal 28 3 2 2 2 2 2" xfId="3307" xr:uid="{00000000-0005-0000-0000-000075290000}"/>
    <cellStyle name="Normal 28 3 2 2 2 2 2 2" xfId="4997" xr:uid="{00000000-0005-0000-0000-000076290000}"/>
    <cellStyle name="Normal 28 3 2 2 2 2 2 2 2" xfId="15070" xr:uid="{00000000-0005-0000-0000-000077290000}"/>
    <cellStyle name="Normal 28 3 2 2 2 2 2 2 2 2" xfId="45392" xr:uid="{00000000-0005-0000-0000-000078290000}"/>
    <cellStyle name="Normal 28 3 2 2 2 2 2 2 2 3" xfId="30168" xr:uid="{00000000-0005-0000-0000-000079290000}"/>
    <cellStyle name="Normal 28 3 2 2 2 2 2 2 3" xfId="10050" xr:uid="{00000000-0005-0000-0000-00007A290000}"/>
    <cellStyle name="Normal 28 3 2 2 2 2 2 2 3 2" xfId="40375" xr:uid="{00000000-0005-0000-0000-00007B290000}"/>
    <cellStyle name="Normal 28 3 2 2 2 2 2 2 3 3" xfId="25151" xr:uid="{00000000-0005-0000-0000-00007C290000}"/>
    <cellStyle name="Normal 28 3 2 2 2 2 2 2 4" xfId="35362" xr:uid="{00000000-0005-0000-0000-00007D290000}"/>
    <cellStyle name="Normal 28 3 2 2 2 2 2 2 5" xfId="20138" xr:uid="{00000000-0005-0000-0000-00007E290000}"/>
    <cellStyle name="Normal 28 3 2 2 2 2 2 3" xfId="6689" xr:uid="{00000000-0005-0000-0000-00007F290000}"/>
    <cellStyle name="Normal 28 3 2 2 2 2 2 3 2" xfId="16741" xr:uid="{00000000-0005-0000-0000-000080290000}"/>
    <cellStyle name="Normal 28 3 2 2 2 2 2 3 2 2" xfId="47063" xr:uid="{00000000-0005-0000-0000-000081290000}"/>
    <cellStyle name="Normal 28 3 2 2 2 2 2 3 2 3" xfId="31839" xr:uid="{00000000-0005-0000-0000-000082290000}"/>
    <cellStyle name="Normal 28 3 2 2 2 2 2 3 3" xfId="11721" xr:uid="{00000000-0005-0000-0000-000083290000}"/>
    <cellStyle name="Normal 28 3 2 2 2 2 2 3 3 2" xfId="42046" xr:uid="{00000000-0005-0000-0000-000084290000}"/>
    <cellStyle name="Normal 28 3 2 2 2 2 2 3 3 3" xfId="26822" xr:uid="{00000000-0005-0000-0000-000085290000}"/>
    <cellStyle name="Normal 28 3 2 2 2 2 2 3 4" xfId="37033" xr:uid="{00000000-0005-0000-0000-000086290000}"/>
    <cellStyle name="Normal 28 3 2 2 2 2 2 3 5" xfId="21809" xr:uid="{00000000-0005-0000-0000-000087290000}"/>
    <cellStyle name="Normal 28 3 2 2 2 2 2 4" xfId="13399" xr:uid="{00000000-0005-0000-0000-000088290000}"/>
    <cellStyle name="Normal 28 3 2 2 2 2 2 4 2" xfId="43721" xr:uid="{00000000-0005-0000-0000-000089290000}"/>
    <cellStyle name="Normal 28 3 2 2 2 2 2 4 3" xfId="28497" xr:uid="{00000000-0005-0000-0000-00008A290000}"/>
    <cellStyle name="Normal 28 3 2 2 2 2 2 5" xfId="8378" xr:uid="{00000000-0005-0000-0000-00008B290000}"/>
    <cellStyle name="Normal 28 3 2 2 2 2 2 5 2" xfId="38704" xr:uid="{00000000-0005-0000-0000-00008C290000}"/>
    <cellStyle name="Normal 28 3 2 2 2 2 2 5 3" xfId="23480" xr:uid="{00000000-0005-0000-0000-00008D290000}"/>
    <cellStyle name="Normal 28 3 2 2 2 2 2 6" xfId="33692" xr:uid="{00000000-0005-0000-0000-00008E290000}"/>
    <cellStyle name="Normal 28 3 2 2 2 2 2 7" xfId="18467" xr:uid="{00000000-0005-0000-0000-00008F290000}"/>
    <cellStyle name="Normal 28 3 2 2 2 2 3" xfId="4160" xr:uid="{00000000-0005-0000-0000-000090290000}"/>
    <cellStyle name="Normal 28 3 2 2 2 2 3 2" xfId="14234" xr:uid="{00000000-0005-0000-0000-000091290000}"/>
    <cellStyle name="Normal 28 3 2 2 2 2 3 2 2" xfId="44556" xr:uid="{00000000-0005-0000-0000-000092290000}"/>
    <cellStyle name="Normal 28 3 2 2 2 2 3 2 3" xfId="29332" xr:uid="{00000000-0005-0000-0000-000093290000}"/>
    <cellStyle name="Normal 28 3 2 2 2 2 3 3" xfId="9214" xr:uid="{00000000-0005-0000-0000-000094290000}"/>
    <cellStyle name="Normal 28 3 2 2 2 2 3 3 2" xfId="39539" xr:uid="{00000000-0005-0000-0000-000095290000}"/>
    <cellStyle name="Normal 28 3 2 2 2 2 3 3 3" xfId="24315" xr:uid="{00000000-0005-0000-0000-000096290000}"/>
    <cellStyle name="Normal 28 3 2 2 2 2 3 4" xfId="34526" xr:uid="{00000000-0005-0000-0000-000097290000}"/>
    <cellStyle name="Normal 28 3 2 2 2 2 3 5" xfId="19302" xr:uid="{00000000-0005-0000-0000-000098290000}"/>
    <cellStyle name="Normal 28 3 2 2 2 2 4" xfId="5853" xr:uid="{00000000-0005-0000-0000-000099290000}"/>
    <cellStyle name="Normal 28 3 2 2 2 2 4 2" xfId="15905" xr:uid="{00000000-0005-0000-0000-00009A290000}"/>
    <cellStyle name="Normal 28 3 2 2 2 2 4 2 2" xfId="46227" xr:uid="{00000000-0005-0000-0000-00009B290000}"/>
    <cellStyle name="Normal 28 3 2 2 2 2 4 2 3" xfId="31003" xr:uid="{00000000-0005-0000-0000-00009C290000}"/>
    <cellStyle name="Normal 28 3 2 2 2 2 4 3" xfId="10885" xr:uid="{00000000-0005-0000-0000-00009D290000}"/>
    <cellStyle name="Normal 28 3 2 2 2 2 4 3 2" xfId="41210" xr:uid="{00000000-0005-0000-0000-00009E290000}"/>
    <cellStyle name="Normal 28 3 2 2 2 2 4 3 3" xfId="25986" xr:uid="{00000000-0005-0000-0000-00009F290000}"/>
    <cellStyle name="Normal 28 3 2 2 2 2 4 4" xfId="36197" xr:uid="{00000000-0005-0000-0000-0000A0290000}"/>
    <cellStyle name="Normal 28 3 2 2 2 2 4 5" xfId="20973" xr:uid="{00000000-0005-0000-0000-0000A1290000}"/>
    <cellStyle name="Normal 28 3 2 2 2 2 5" xfId="12563" xr:uid="{00000000-0005-0000-0000-0000A2290000}"/>
    <cellStyle name="Normal 28 3 2 2 2 2 5 2" xfId="42885" xr:uid="{00000000-0005-0000-0000-0000A3290000}"/>
    <cellStyle name="Normal 28 3 2 2 2 2 5 3" xfId="27661" xr:uid="{00000000-0005-0000-0000-0000A4290000}"/>
    <cellStyle name="Normal 28 3 2 2 2 2 6" xfId="7542" xr:uid="{00000000-0005-0000-0000-0000A5290000}"/>
    <cellStyle name="Normal 28 3 2 2 2 2 6 2" xfId="37868" xr:uid="{00000000-0005-0000-0000-0000A6290000}"/>
    <cellStyle name="Normal 28 3 2 2 2 2 6 3" xfId="22644" xr:uid="{00000000-0005-0000-0000-0000A7290000}"/>
    <cellStyle name="Normal 28 3 2 2 2 2 7" xfId="32856" xr:uid="{00000000-0005-0000-0000-0000A8290000}"/>
    <cellStyle name="Normal 28 3 2 2 2 2 8" xfId="17631" xr:uid="{00000000-0005-0000-0000-0000A9290000}"/>
    <cellStyle name="Normal 28 3 2 2 2 3" xfId="2889" xr:uid="{00000000-0005-0000-0000-0000AA290000}"/>
    <cellStyle name="Normal 28 3 2 2 2 3 2" xfId="4579" xr:uid="{00000000-0005-0000-0000-0000AB290000}"/>
    <cellStyle name="Normal 28 3 2 2 2 3 2 2" xfId="14652" xr:uid="{00000000-0005-0000-0000-0000AC290000}"/>
    <cellStyle name="Normal 28 3 2 2 2 3 2 2 2" xfId="44974" xr:uid="{00000000-0005-0000-0000-0000AD290000}"/>
    <cellStyle name="Normal 28 3 2 2 2 3 2 2 3" xfId="29750" xr:uid="{00000000-0005-0000-0000-0000AE290000}"/>
    <cellStyle name="Normal 28 3 2 2 2 3 2 3" xfId="9632" xr:uid="{00000000-0005-0000-0000-0000AF290000}"/>
    <cellStyle name="Normal 28 3 2 2 2 3 2 3 2" xfId="39957" xr:uid="{00000000-0005-0000-0000-0000B0290000}"/>
    <cellStyle name="Normal 28 3 2 2 2 3 2 3 3" xfId="24733" xr:uid="{00000000-0005-0000-0000-0000B1290000}"/>
    <cellStyle name="Normal 28 3 2 2 2 3 2 4" xfId="34944" xr:uid="{00000000-0005-0000-0000-0000B2290000}"/>
    <cellStyle name="Normal 28 3 2 2 2 3 2 5" xfId="19720" xr:uid="{00000000-0005-0000-0000-0000B3290000}"/>
    <cellStyle name="Normal 28 3 2 2 2 3 3" xfId="6271" xr:uid="{00000000-0005-0000-0000-0000B4290000}"/>
    <cellStyle name="Normal 28 3 2 2 2 3 3 2" xfId="16323" xr:uid="{00000000-0005-0000-0000-0000B5290000}"/>
    <cellStyle name="Normal 28 3 2 2 2 3 3 2 2" xfId="46645" xr:uid="{00000000-0005-0000-0000-0000B6290000}"/>
    <cellStyle name="Normal 28 3 2 2 2 3 3 2 3" xfId="31421" xr:uid="{00000000-0005-0000-0000-0000B7290000}"/>
    <cellStyle name="Normal 28 3 2 2 2 3 3 3" xfId="11303" xr:uid="{00000000-0005-0000-0000-0000B8290000}"/>
    <cellStyle name="Normal 28 3 2 2 2 3 3 3 2" xfId="41628" xr:uid="{00000000-0005-0000-0000-0000B9290000}"/>
    <cellStyle name="Normal 28 3 2 2 2 3 3 3 3" xfId="26404" xr:uid="{00000000-0005-0000-0000-0000BA290000}"/>
    <cellStyle name="Normal 28 3 2 2 2 3 3 4" xfId="36615" xr:uid="{00000000-0005-0000-0000-0000BB290000}"/>
    <cellStyle name="Normal 28 3 2 2 2 3 3 5" xfId="21391" xr:uid="{00000000-0005-0000-0000-0000BC290000}"/>
    <cellStyle name="Normal 28 3 2 2 2 3 4" xfId="12981" xr:uid="{00000000-0005-0000-0000-0000BD290000}"/>
    <cellStyle name="Normal 28 3 2 2 2 3 4 2" xfId="43303" xr:uid="{00000000-0005-0000-0000-0000BE290000}"/>
    <cellStyle name="Normal 28 3 2 2 2 3 4 3" xfId="28079" xr:uid="{00000000-0005-0000-0000-0000BF290000}"/>
    <cellStyle name="Normal 28 3 2 2 2 3 5" xfId="7960" xr:uid="{00000000-0005-0000-0000-0000C0290000}"/>
    <cellStyle name="Normal 28 3 2 2 2 3 5 2" xfId="38286" xr:uid="{00000000-0005-0000-0000-0000C1290000}"/>
    <cellStyle name="Normal 28 3 2 2 2 3 5 3" xfId="23062" xr:uid="{00000000-0005-0000-0000-0000C2290000}"/>
    <cellStyle name="Normal 28 3 2 2 2 3 6" xfId="33274" xr:uid="{00000000-0005-0000-0000-0000C3290000}"/>
    <cellStyle name="Normal 28 3 2 2 2 3 7" xfId="18049" xr:uid="{00000000-0005-0000-0000-0000C4290000}"/>
    <cellStyle name="Normal 28 3 2 2 2 4" xfId="3742" xr:uid="{00000000-0005-0000-0000-0000C5290000}"/>
    <cellStyle name="Normal 28 3 2 2 2 4 2" xfId="13816" xr:uid="{00000000-0005-0000-0000-0000C6290000}"/>
    <cellStyle name="Normal 28 3 2 2 2 4 2 2" xfId="44138" xr:uid="{00000000-0005-0000-0000-0000C7290000}"/>
    <cellStyle name="Normal 28 3 2 2 2 4 2 3" xfId="28914" xr:uid="{00000000-0005-0000-0000-0000C8290000}"/>
    <cellStyle name="Normal 28 3 2 2 2 4 3" xfId="8796" xr:uid="{00000000-0005-0000-0000-0000C9290000}"/>
    <cellStyle name="Normal 28 3 2 2 2 4 3 2" xfId="39121" xr:uid="{00000000-0005-0000-0000-0000CA290000}"/>
    <cellStyle name="Normal 28 3 2 2 2 4 3 3" xfId="23897" xr:uid="{00000000-0005-0000-0000-0000CB290000}"/>
    <cellStyle name="Normal 28 3 2 2 2 4 4" xfId="34108" xr:uid="{00000000-0005-0000-0000-0000CC290000}"/>
    <cellStyle name="Normal 28 3 2 2 2 4 5" xfId="18884" xr:uid="{00000000-0005-0000-0000-0000CD290000}"/>
    <cellStyle name="Normal 28 3 2 2 2 5" xfId="5435" xr:uid="{00000000-0005-0000-0000-0000CE290000}"/>
    <cellStyle name="Normal 28 3 2 2 2 5 2" xfId="15487" xr:uid="{00000000-0005-0000-0000-0000CF290000}"/>
    <cellStyle name="Normal 28 3 2 2 2 5 2 2" xfId="45809" xr:uid="{00000000-0005-0000-0000-0000D0290000}"/>
    <cellStyle name="Normal 28 3 2 2 2 5 2 3" xfId="30585" xr:uid="{00000000-0005-0000-0000-0000D1290000}"/>
    <cellStyle name="Normal 28 3 2 2 2 5 3" xfId="10467" xr:uid="{00000000-0005-0000-0000-0000D2290000}"/>
    <cellStyle name="Normal 28 3 2 2 2 5 3 2" xfId="40792" xr:uid="{00000000-0005-0000-0000-0000D3290000}"/>
    <cellStyle name="Normal 28 3 2 2 2 5 3 3" xfId="25568" xr:uid="{00000000-0005-0000-0000-0000D4290000}"/>
    <cellStyle name="Normal 28 3 2 2 2 5 4" xfId="35779" xr:uid="{00000000-0005-0000-0000-0000D5290000}"/>
    <cellStyle name="Normal 28 3 2 2 2 5 5" xfId="20555" xr:uid="{00000000-0005-0000-0000-0000D6290000}"/>
    <cellStyle name="Normal 28 3 2 2 2 6" xfId="12145" xr:uid="{00000000-0005-0000-0000-0000D7290000}"/>
    <cellStyle name="Normal 28 3 2 2 2 6 2" xfId="42467" xr:uid="{00000000-0005-0000-0000-0000D8290000}"/>
    <cellStyle name="Normal 28 3 2 2 2 6 3" xfId="27243" xr:uid="{00000000-0005-0000-0000-0000D9290000}"/>
    <cellStyle name="Normal 28 3 2 2 2 7" xfId="7124" xr:uid="{00000000-0005-0000-0000-0000DA290000}"/>
    <cellStyle name="Normal 28 3 2 2 2 7 2" xfId="37450" xr:uid="{00000000-0005-0000-0000-0000DB290000}"/>
    <cellStyle name="Normal 28 3 2 2 2 7 3" xfId="22226" xr:uid="{00000000-0005-0000-0000-0000DC290000}"/>
    <cellStyle name="Normal 28 3 2 2 2 8" xfId="32438" xr:uid="{00000000-0005-0000-0000-0000DD290000}"/>
    <cellStyle name="Normal 28 3 2 2 2 9" xfId="17213" xr:uid="{00000000-0005-0000-0000-0000DE290000}"/>
    <cellStyle name="Normal 28 3 2 2 3" xfId="2260" xr:uid="{00000000-0005-0000-0000-0000DF290000}"/>
    <cellStyle name="Normal 28 3 2 2 3 2" xfId="3099" xr:uid="{00000000-0005-0000-0000-0000E0290000}"/>
    <cellStyle name="Normal 28 3 2 2 3 2 2" xfId="4789" xr:uid="{00000000-0005-0000-0000-0000E1290000}"/>
    <cellStyle name="Normal 28 3 2 2 3 2 2 2" xfId="14862" xr:uid="{00000000-0005-0000-0000-0000E2290000}"/>
    <cellStyle name="Normal 28 3 2 2 3 2 2 2 2" xfId="45184" xr:uid="{00000000-0005-0000-0000-0000E3290000}"/>
    <cellStyle name="Normal 28 3 2 2 3 2 2 2 3" xfId="29960" xr:uid="{00000000-0005-0000-0000-0000E4290000}"/>
    <cellStyle name="Normal 28 3 2 2 3 2 2 3" xfId="9842" xr:uid="{00000000-0005-0000-0000-0000E5290000}"/>
    <cellStyle name="Normal 28 3 2 2 3 2 2 3 2" xfId="40167" xr:uid="{00000000-0005-0000-0000-0000E6290000}"/>
    <cellStyle name="Normal 28 3 2 2 3 2 2 3 3" xfId="24943" xr:uid="{00000000-0005-0000-0000-0000E7290000}"/>
    <cellStyle name="Normal 28 3 2 2 3 2 2 4" xfId="35154" xr:uid="{00000000-0005-0000-0000-0000E8290000}"/>
    <cellStyle name="Normal 28 3 2 2 3 2 2 5" xfId="19930" xr:uid="{00000000-0005-0000-0000-0000E9290000}"/>
    <cellStyle name="Normal 28 3 2 2 3 2 3" xfId="6481" xr:uid="{00000000-0005-0000-0000-0000EA290000}"/>
    <cellStyle name="Normal 28 3 2 2 3 2 3 2" xfId="16533" xr:uid="{00000000-0005-0000-0000-0000EB290000}"/>
    <cellStyle name="Normal 28 3 2 2 3 2 3 2 2" xfId="46855" xr:uid="{00000000-0005-0000-0000-0000EC290000}"/>
    <cellStyle name="Normal 28 3 2 2 3 2 3 2 3" xfId="31631" xr:uid="{00000000-0005-0000-0000-0000ED290000}"/>
    <cellStyle name="Normal 28 3 2 2 3 2 3 3" xfId="11513" xr:uid="{00000000-0005-0000-0000-0000EE290000}"/>
    <cellStyle name="Normal 28 3 2 2 3 2 3 3 2" xfId="41838" xr:uid="{00000000-0005-0000-0000-0000EF290000}"/>
    <cellStyle name="Normal 28 3 2 2 3 2 3 3 3" xfId="26614" xr:uid="{00000000-0005-0000-0000-0000F0290000}"/>
    <cellStyle name="Normal 28 3 2 2 3 2 3 4" xfId="36825" xr:uid="{00000000-0005-0000-0000-0000F1290000}"/>
    <cellStyle name="Normal 28 3 2 2 3 2 3 5" xfId="21601" xr:uid="{00000000-0005-0000-0000-0000F2290000}"/>
    <cellStyle name="Normal 28 3 2 2 3 2 4" xfId="13191" xr:uid="{00000000-0005-0000-0000-0000F3290000}"/>
    <cellStyle name="Normal 28 3 2 2 3 2 4 2" xfId="43513" xr:uid="{00000000-0005-0000-0000-0000F4290000}"/>
    <cellStyle name="Normal 28 3 2 2 3 2 4 3" xfId="28289" xr:uid="{00000000-0005-0000-0000-0000F5290000}"/>
    <cellStyle name="Normal 28 3 2 2 3 2 5" xfId="8170" xr:uid="{00000000-0005-0000-0000-0000F6290000}"/>
    <cellStyle name="Normal 28 3 2 2 3 2 5 2" xfId="38496" xr:uid="{00000000-0005-0000-0000-0000F7290000}"/>
    <cellStyle name="Normal 28 3 2 2 3 2 5 3" xfId="23272" xr:uid="{00000000-0005-0000-0000-0000F8290000}"/>
    <cellStyle name="Normal 28 3 2 2 3 2 6" xfId="33484" xr:uid="{00000000-0005-0000-0000-0000F9290000}"/>
    <cellStyle name="Normal 28 3 2 2 3 2 7" xfId="18259" xr:uid="{00000000-0005-0000-0000-0000FA290000}"/>
    <cellStyle name="Normal 28 3 2 2 3 3" xfId="3952" xr:uid="{00000000-0005-0000-0000-0000FB290000}"/>
    <cellStyle name="Normal 28 3 2 2 3 3 2" xfId="14026" xr:uid="{00000000-0005-0000-0000-0000FC290000}"/>
    <cellStyle name="Normal 28 3 2 2 3 3 2 2" xfId="44348" xr:uid="{00000000-0005-0000-0000-0000FD290000}"/>
    <cellStyle name="Normal 28 3 2 2 3 3 2 3" xfId="29124" xr:uid="{00000000-0005-0000-0000-0000FE290000}"/>
    <cellStyle name="Normal 28 3 2 2 3 3 3" xfId="9006" xr:uid="{00000000-0005-0000-0000-0000FF290000}"/>
    <cellStyle name="Normal 28 3 2 2 3 3 3 2" xfId="39331" xr:uid="{00000000-0005-0000-0000-0000002A0000}"/>
    <cellStyle name="Normal 28 3 2 2 3 3 3 3" xfId="24107" xr:uid="{00000000-0005-0000-0000-0000012A0000}"/>
    <cellStyle name="Normal 28 3 2 2 3 3 4" xfId="34318" xr:uid="{00000000-0005-0000-0000-0000022A0000}"/>
    <cellStyle name="Normal 28 3 2 2 3 3 5" xfId="19094" xr:uid="{00000000-0005-0000-0000-0000032A0000}"/>
    <cellStyle name="Normal 28 3 2 2 3 4" xfId="5645" xr:uid="{00000000-0005-0000-0000-0000042A0000}"/>
    <cellStyle name="Normal 28 3 2 2 3 4 2" xfId="15697" xr:uid="{00000000-0005-0000-0000-0000052A0000}"/>
    <cellStyle name="Normal 28 3 2 2 3 4 2 2" xfId="46019" xr:uid="{00000000-0005-0000-0000-0000062A0000}"/>
    <cellStyle name="Normal 28 3 2 2 3 4 2 3" xfId="30795" xr:uid="{00000000-0005-0000-0000-0000072A0000}"/>
    <cellStyle name="Normal 28 3 2 2 3 4 3" xfId="10677" xr:uid="{00000000-0005-0000-0000-0000082A0000}"/>
    <cellStyle name="Normal 28 3 2 2 3 4 3 2" xfId="41002" xr:uid="{00000000-0005-0000-0000-0000092A0000}"/>
    <cellStyle name="Normal 28 3 2 2 3 4 3 3" xfId="25778" xr:uid="{00000000-0005-0000-0000-00000A2A0000}"/>
    <cellStyle name="Normal 28 3 2 2 3 4 4" xfId="35989" xr:uid="{00000000-0005-0000-0000-00000B2A0000}"/>
    <cellStyle name="Normal 28 3 2 2 3 4 5" xfId="20765" xr:uid="{00000000-0005-0000-0000-00000C2A0000}"/>
    <cellStyle name="Normal 28 3 2 2 3 5" xfId="12355" xr:uid="{00000000-0005-0000-0000-00000D2A0000}"/>
    <cellStyle name="Normal 28 3 2 2 3 5 2" xfId="42677" xr:uid="{00000000-0005-0000-0000-00000E2A0000}"/>
    <cellStyle name="Normal 28 3 2 2 3 5 3" xfId="27453" xr:uid="{00000000-0005-0000-0000-00000F2A0000}"/>
    <cellStyle name="Normal 28 3 2 2 3 6" xfId="7334" xr:uid="{00000000-0005-0000-0000-0000102A0000}"/>
    <cellStyle name="Normal 28 3 2 2 3 6 2" xfId="37660" xr:uid="{00000000-0005-0000-0000-0000112A0000}"/>
    <cellStyle name="Normal 28 3 2 2 3 6 3" xfId="22436" xr:uid="{00000000-0005-0000-0000-0000122A0000}"/>
    <cellStyle name="Normal 28 3 2 2 3 7" xfId="32648" xr:uid="{00000000-0005-0000-0000-0000132A0000}"/>
    <cellStyle name="Normal 28 3 2 2 3 8" xfId="17423" xr:uid="{00000000-0005-0000-0000-0000142A0000}"/>
    <cellStyle name="Normal 28 3 2 2 4" xfId="2681" xr:uid="{00000000-0005-0000-0000-0000152A0000}"/>
    <cellStyle name="Normal 28 3 2 2 4 2" xfId="4371" xr:uid="{00000000-0005-0000-0000-0000162A0000}"/>
    <cellStyle name="Normal 28 3 2 2 4 2 2" xfId="14444" xr:uid="{00000000-0005-0000-0000-0000172A0000}"/>
    <cellStyle name="Normal 28 3 2 2 4 2 2 2" xfId="44766" xr:uid="{00000000-0005-0000-0000-0000182A0000}"/>
    <cellStyle name="Normal 28 3 2 2 4 2 2 3" xfId="29542" xr:uid="{00000000-0005-0000-0000-0000192A0000}"/>
    <cellStyle name="Normal 28 3 2 2 4 2 3" xfId="9424" xr:uid="{00000000-0005-0000-0000-00001A2A0000}"/>
    <cellStyle name="Normal 28 3 2 2 4 2 3 2" xfId="39749" xr:uid="{00000000-0005-0000-0000-00001B2A0000}"/>
    <cellStyle name="Normal 28 3 2 2 4 2 3 3" xfId="24525" xr:uid="{00000000-0005-0000-0000-00001C2A0000}"/>
    <cellStyle name="Normal 28 3 2 2 4 2 4" xfId="34736" xr:uid="{00000000-0005-0000-0000-00001D2A0000}"/>
    <cellStyle name="Normal 28 3 2 2 4 2 5" xfId="19512" xr:uid="{00000000-0005-0000-0000-00001E2A0000}"/>
    <cellStyle name="Normal 28 3 2 2 4 3" xfId="6063" xr:uid="{00000000-0005-0000-0000-00001F2A0000}"/>
    <cellStyle name="Normal 28 3 2 2 4 3 2" xfId="16115" xr:uid="{00000000-0005-0000-0000-0000202A0000}"/>
    <cellStyle name="Normal 28 3 2 2 4 3 2 2" xfId="46437" xr:uid="{00000000-0005-0000-0000-0000212A0000}"/>
    <cellStyle name="Normal 28 3 2 2 4 3 2 3" xfId="31213" xr:uid="{00000000-0005-0000-0000-0000222A0000}"/>
    <cellStyle name="Normal 28 3 2 2 4 3 3" xfId="11095" xr:uid="{00000000-0005-0000-0000-0000232A0000}"/>
    <cellStyle name="Normal 28 3 2 2 4 3 3 2" xfId="41420" xr:uid="{00000000-0005-0000-0000-0000242A0000}"/>
    <cellStyle name="Normal 28 3 2 2 4 3 3 3" xfId="26196" xr:uid="{00000000-0005-0000-0000-0000252A0000}"/>
    <cellStyle name="Normal 28 3 2 2 4 3 4" xfId="36407" xr:uid="{00000000-0005-0000-0000-0000262A0000}"/>
    <cellStyle name="Normal 28 3 2 2 4 3 5" xfId="21183" xr:uid="{00000000-0005-0000-0000-0000272A0000}"/>
    <cellStyle name="Normal 28 3 2 2 4 4" xfId="12773" xr:uid="{00000000-0005-0000-0000-0000282A0000}"/>
    <cellStyle name="Normal 28 3 2 2 4 4 2" xfId="43095" xr:uid="{00000000-0005-0000-0000-0000292A0000}"/>
    <cellStyle name="Normal 28 3 2 2 4 4 3" xfId="27871" xr:uid="{00000000-0005-0000-0000-00002A2A0000}"/>
    <cellStyle name="Normal 28 3 2 2 4 5" xfId="7752" xr:uid="{00000000-0005-0000-0000-00002B2A0000}"/>
    <cellStyle name="Normal 28 3 2 2 4 5 2" xfId="38078" xr:uid="{00000000-0005-0000-0000-00002C2A0000}"/>
    <cellStyle name="Normal 28 3 2 2 4 5 3" xfId="22854" xr:uid="{00000000-0005-0000-0000-00002D2A0000}"/>
    <cellStyle name="Normal 28 3 2 2 4 6" xfId="33066" xr:uid="{00000000-0005-0000-0000-00002E2A0000}"/>
    <cellStyle name="Normal 28 3 2 2 4 7" xfId="17841" xr:uid="{00000000-0005-0000-0000-00002F2A0000}"/>
    <cellStyle name="Normal 28 3 2 2 5" xfId="3534" xr:uid="{00000000-0005-0000-0000-0000302A0000}"/>
    <cellStyle name="Normal 28 3 2 2 5 2" xfId="13608" xr:uid="{00000000-0005-0000-0000-0000312A0000}"/>
    <cellStyle name="Normal 28 3 2 2 5 2 2" xfId="43930" xr:uid="{00000000-0005-0000-0000-0000322A0000}"/>
    <cellStyle name="Normal 28 3 2 2 5 2 3" xfId="28706" xr:uid="{00000000-0005-0000-0000-0000332A0000}"/>
    <cellStyle name="Normal 28 3 2 2 5 3" xfId="8588" xr:uid="{00000000-0005-0000-0000-0000342A0000}"/>
    <cellStyle name="Normal 28 3 2 2 5 3 2" xfId="38913" xr:uid="{00000000-0005-0000-0000-0000352A0000}"/>
    <cellStyle name="Normal 28 3 2 2 5 3 3" xfId="23689" xr:uid="{00000000-0005-0000-0000-0000362A0000}"/>
    <cellStyle name="Normal 28 3 2 2 5 4" xfId="33900" xr:uid="{00000000-0005-0000-0000-0000372A0000}"/>
    <cellStyle name="Normal 28 3 2 2 5 5" xfId="18676" xr:uid="{00000000-0005-0000-0000-0000382A0000}"/>
    <cellStyle name="Normal 28 3 2 2 6" xfId="5227" xr:uid="{00000000-0005-0000-0000-0000392A0000}"/>
    <cellStyle name="Normal 28 3 2 2 6 2" xfId="15279" xr:uid="{00000000-0005-0000-0000-00003A2A0000}"/>
    <cellStyle name="Normal 28 3 2 2 6 2 2" xfId="45601" xr:uid="{00000000-0005-0000-0000-00003B2A0000}"/>
    <cellStyle name="Normal 28 3 2 2 6 2 3" xfId="30377" xr:uid="{00000000-0005-0000-0000-00003C2A0000}"/>
    <cellStyle name="Normal 28 3 2 2 6 3" xfId="10259" xr:uid="{00000000-0005-0000-0000-00003D2A0000}"/>
    <cellStyle name="Normal 28 3 2 2 6 3 2" xfId="40584" xr:uid="{00000000-0005-0000-0000-00003E2A0000}"/>
    <cellStyle name="Normal 28 3 2 2 6 3 3" xfId="25360" xr:uid="{00000000-0005-0000-0000-00003F2A0000}"/>
    <cellStyle name="Normal 28 3 2 2 6 4" xfId="35571" xr:uid="{00000000-0005-0000-0000-0000402A0000}"/>
    <cellStyle name="Normal 28 3 2 2 6 5" xfId="20347" xr:uid="{00000000-0005-0000-0000-0000412A0000}"/>
    <cellStyle name="Normal 28 3 2 2 7" xfId="11937" xr:uid="{00000000-0005-0000-0000-0000422A0000}"/>
    <cellStyle name="Normal 28 3 2 2 7 2" xfId="42259" xr:uid="{00000000-0005-0000-0000-0000432A0000}"/>
    <cellStyle name="Normal 28 3 2 2 7 3" xfId="27035" xr:uid="{00000000-0005-0000-0000-0000442A0000}"/>
    <cellStyle name="Normal 28 3 2 2 8" xfId="6916" xr:uid="{00000000-0005-0000-0000-0000452A0000}"/>
    <cellStyle name="Normal 28 3 2 2 8 2" xfId="37242" xr:uid="{00000000-0005-0000-0000-0000462A0000}"/>
    <cellStyle name="Normal 28 3 2 2 8 3" xfId="22018" xr:uid="{00000000-0005-0000-0000-0000472A0000}"/>
    <cellStyle name="Normal 28 3 2 2 9" xfId="32230" xr:uid="{00000000-0005-0000-0000-0000482A0000}"/>
    <cellStyle name="Normal 28 3 2 3" xfId="1943" xr:uid="{00000000-0005-0000-0000-0000492A0000}"/>
    <cellStyle name="Normal 28 3 2 3 2" xfId="2364" xr:uid="{00000000-0005-0000-0000-00004A2A0000}"/>
    <cellStyle name="Normal 28 3 2 3 2 2" xfId="3203" xr:uid="{00000000-0005-0000-0000-00004B2A0000}"/>
    <cellStyle name="Normal 28 3 2 3 2 2 2" xfId="4893" xr:uid="{00000000-0005-0000-0000-00004C2A0000}"/>
    <cellStyle name="Normal 28 3 2 3 2 2 2 2" xfId="14966" xr:uid="{00000000-0005-0000-0000-00004D2A0000}"/>
    <cellStyle name="Normal 28 3 2 3 2 2 2 2 2" xfId="45288" xr:uid="{00000000-0005-0000-0000-00004E2A0000}"/>
    <cellStyle name="Normal 28 3 2 3 2 2 2 2 3" xfId="30064" xr:uid="{00000000-0005-0000-0000-00004F2A0000}"/>
    <cellStyle name="Normal 28 3 2 3 2 2 2 3" xfId="9946" xr:uid="{00000000-0005-0000-0000-0000502A0000}"/>
    <cellStyle name="Normal 28 3 2 3 2 2 2 3 2" xfId="40271" xr:uid="{00000000-0005-0000-0000-0000512A0000}"/>
    <cellStyle name="Normal 28 3 2 3 2 2 2 3 3" xfId="25047" xr:uid="{00000000-0005-0000-0000-0000522A0000}"/>
    <cellStyle name="Normal 28 3 2 3 2 2 2 4" xfId="35258" xr:uid="{00000000-0005-0000-0000-0000532A0000}"/>
    <cellStyle name="Normal 28 3 2 3 2 2 2 5" xfId="20034" xr:uid="{00000000-0005-0000-0000-0000542A0000}"/>
    <cellStyle name="Normal 28 3 2 3 2 2 3" xfId="6585" xr:uid="{00000000-0005-0000-0000-0000552A0000}"/>
    <cellStyle name="Normal 28 3 2 3 2 2 3 2" xfId="16637" xr:uid="{00000000-0005-0000-0000-0000562A0000}"/>
    <cellStyle name="Normal 28 3 2 3 2 2 3 2 2" xfId="46959" xr:uid="{00000000-0005-0000-0000-0000572A0000}"/>
    <cellStyle name="Normal 28 3 2 3 2 2 3 2 3" xfId="31735" xr:uid="{00000000-0005-0000-0000-0000582A0000}"/>
    <cellStyle name="Normal 28 3 2 3 2 2 3 3" xfId="11617" xr:uid="{00000000-0005-0000-0000-0000592A0000}"/>
    <cellStyle name="Normal 28 3 2 3 2 2 3 3 2" xfId="41942" xr:uid="{00000000-0005-0000-0000-00005A2A0000}"/>
    <cellStyle name="Normal 28 3 2 3 2 2 3 3 3" xfId="26718" xr:uid="{00000000-0005-0000-0000-00005B2A0000}"/>
    <cellStyle name="Normal 28 3 2 3 2 2 3 4" xfId="36929" xr:uid="{00000000-0005-0000-0000-00005C2A0000}"/>
    <cellStyle name="Normal 28 3 2 3 2 2 3 5" xfId="21705" xr:uid="{00000000-0005-0000-0000-00005D2A0000}"/>
    <cellStyle name="Normal 28 3 2 3 2 2 4" xfId="13295" xr:uid="{00000000-0005-0000-0000-00005E2A0000}"/>
    <cellStyle name="Normal 28 3 2 3 2 2 4 2" xfId="43617" xr:uid="{00000000-0005-0000-0000-00005F2A0000}"/>
    <cellStyle name="Normal 28 3 2 3 2 2 4 3" xfId="28393" xr:uid="{00000000-0005-0000-0000-0000602A0000}"/>
    <cellStyle name="Normal 28 3 2 3 2 2 5" xfId="8274" xr:uid="{00000000-0005-0000-0000-0000612A0000}"/>
    <cellStyle name="Normal 28 3 2 3 2 2 5 2" xfId="38600" xr:uid="{00000000-0005-0000-0000-0000622A0000}"/>
    <cellStyle name="Normal 28 3 2 3 2 2 5 3" xfId="23376" xr:uid="{00000000-0005-0000-0000-0000632A0000}"/>
    <cellStyle name="Normal 28 3 2 3 2 2 6" xfId="33588" xr:uid="{00000000-0005-0000-0000-0000642A0000}"/>
    <cellStyle name="Normal 28 3 2 3 2 2 7" xfId="18363" xr:uid="{00000000-0005-0000-0000-0000652A0000}"/>
    <cellStyle name="Normal 28 3 2 3 2 3" xfId="4056" xr:uid="{00000000-0005-0000-0000-0000662A0000}"/>
    <cellStyle name="Normal 28 3 2 3 2 3 2" xfId="14130" xr:uid="{00000000-0005-0000-0000-0000672A0000}"/>
    <cellStyle name="Normal 28 3 2 3 2 3 2 2" xfId="44452" xr:uid="{00000000-0005-0000-0000-0000682A0000}"/>
    <cellStyle name="Normal 28 3 2 3 2 3 2 3" xfId="29228" xr:uid="{00000000-0005-0000-0000-0000692A0000}"/>
    <cellStyle name="Normal 28 3 2 3 2 3 3" xfId="9110" xr:uid="{00000000-0005-0000-0000-00006A2A0000}"/>
    <cellStyle name="Normal 28 3 2 3 2 3 3 2" xfId="39435" xr:uid="{00000000-0005-0000-0000-00006B2A0000}"/>
    <cellStyle name="Normal 28 3 2 3 2 3 3 3" xfId="24211" xr:uid="{00000000-0005-0000-0000-00006C2A0000}"/>
    <cellStyle name="Normal 28 3 2 3 2 3 4" xfId="34422" xr:uid="{00000000-0005-0000-0000-00006D2A0000}"/>
    <cellStyle name="Normal 28 3 2 3 2 3 5" xfId="19198" xr:uid="{00000000-0005-0000-0000-00006E2A0000}"/>
    <cellStyle name="Normal 28 3 2 3 2 4" xfId="5749" xr:uid="{00000000-0005-0000-0000-00006F2A0000}"/>
    <cellStyle name="Normal 28 3 2 3 2 4 2" xfId="15801" xr:uid="{00000000-0005-0000-0000-0000702A0000}"/>
    <cellStyle name="Normal 28 3 2 3 2 4 2 2" xfId="46123" xr:uid="{00000000-0005-0000-0000-0000712A0000}"/>
    <cellStyle name="Normal 28 3 2 3 2 4 2 3" xfId="30899" xr:uid="{00000000-0005-0000-0000-0000722A0000}"/>
    <cellStyle name="Normal 28 3 2 3 2 4 3" xfId="10781" xr:uid="{00000000-0005-0000-0000-0000732A0000}"/>
    <cellStyle name="Normal 28 3 2 3 2 4 3 2" xfId="41106" xr:uid="{00000000-0005-0000-0000-0000742A0000}"/>
    <cellStyle name="Normal 28 3 2 3 2 4 3 3" xfId="25882" xr:uid="{00000000-0005-0000-0000-0000752A0000}"/>
    <cellStyle name="Normal 28 3 2 3 2 4 4" xfId="36093" xr:uid="{00000000-0005-0000-0000-0000762A0000}"/>
    <cellStyle name="Normal 28 3 2 3 2 4 5" xfId="20869" xr:uid="{00000000-0005-0000-0000-0000772A0000}"/>
    <cellStyle name="Normal 28 3 2 3 2 5" xfId="12459" xr:uid="{00000000-0005-0000-0000-0000782A0000}"/>
    <cellStyle name="Normal 28 3 2 3 2 5 2" xfId="42781" xr:uid="{00000000-0005-0000-0000-0000792A0000}"/>
    <cellStyle name="Normal 28 3 2 3 2 5 3" xfId="27557" xr:uid="{00000000-0005-0000-0000-00007A2A0000}"/>
    <cellStyle name="Normal 28 3 2 3 2 6" xfId="7438" xr:uid="{00000000-0005-0000-0000-00007B2A0000}"/>
    <cellStyle name="Normal 28 3 2 3 2 6 2" xfId="37764" xr:uid="{00000000-0005-0000-0000-00007C2A0000}"/>
    <cellStyle name="Normal 28 3 2 3 2 6 3" xfId="22540" xr:uid="{00000000-0005-0000-0000-00007D2A0000}"/>
    <cellStyle name="Normal 28 3 2 3 2 7" xfId="32752" xr:uid="{00000000-0005-0000-0000-00007E2A0000}"/>
    <cellStyle name="Normal 28 3 2 3 2 8" xfId="17527" xr:uid="{00000000-0005-0000-0000-00007F2A0000}"/>
    <cellStyle name="Normal 28 3 2 3 3" xfId="2785" xr:uid="{00000000-0005-0000-0000-0000802A0000}"/>
    <cellStyle name="Normal 28 3 2 3 3 2" xfId="4475" xr:uid="{00000000-0005-0000-0000-0000812A0000}"/>
    <cellStyle name="Normal 28 3 2 3 3 2 2" xfId="14548" xr:uid="{00000000-0005-0000-0000-0000822A0000}"/>
    <cellStyle name="Normal 28 3 2 3 3 2 2 2" xfId="44870" xr:uid="{00000000-0005-0000-0000-0000832A0000}"/>
    <cellStyle name="Normal 28 3 2 3 3 2 2 3" xfId="29646" xr:uid="{00000000-0005-0000-0000-0000842A0000}"/>
    <cellStyle name="Normal 28 3 2 3 3 2 3" xfId="9528" xr:uid="{00000000-0005-0000-0000-0000852A0000}"/>
    <cellStyle name="Normal 28 3 2 3 3 2 3 2" xfId="39853" xr:uid="{00000000-0005-0000-0000-0000862A0000}"/>
    <cellStyle name="Normal 28 3 2 3 3 2 3 3" xfId="24629" xr:uid="{00000000-0005-0000-0000-0000872A0000}"/>
    <cellStyle name="Normal 28 3 2 3 3 2 4" xfId="34840" xr:uid="{00000000-0005-0000-0000-0000882A0000}"/>
    <cellStyle name="Normal 28 3 2 3 3 2 5" xfId="19616" xr:uid="{00000000-0005-0000-0000-0000892A0000}"/>
    <cellStyle name="Normal 28 3 2 3 3 3" xfId="6167" xr:uid="{00000000-0005-0000-0000-00008A2A0000}"/>
    <cellStyle name="Normal 28 3 2 3 3 3 2" xfId="16219" xr:uid="{00000000-0005-0000-0000-00008B2A0000}"/>
    <cellStyle name="Normal 28 3 2 3 3 3 2 2" xfId="46541" xr:uid="{00000000-0005-0000-0000-00008C2A0000}"/>
    <cellStyle name="Normal 28 3 2 3 3 3 2 3" xfId="31317" xr:uid="{00000000-0005-0000-0000-00008D2A0000}"/>
    <cellStyle name="Normal 28 3 2 3 3 3 3" xfId="11199" xr:uid="{00000000-0005-0000-0000-00008E2A0000}"/>
    <cellStyle name="Normal 28 3 2 3 3 3 3 2" xfId="41524" xr:uid="{00000000-0005-0000-0000-00008F2A0000}"/>
    <cellStyle name="Normal 28 3 2 3 3 3 3 3" xfId="26300" xr:uid="{00000000-0005-0000-0000-0000902A0000}"/>
    <cellStyle name="Normal 28 3 2 3 3 3 4" xfId="36511" xr:uid="{00000000-0005-0000-0000-0000912A0000}"/>
    <cellStyle name="Normal 28 3 2 3 3 3 5" xfId="21287" xr:uid="{00000000-0005-0000-0000-0000922A0000}"/>
    <cellStyle name="Normal 28 3 2 3 3 4" xfId="12877" xr:uid="{00000000-0005-0000-0000-0000932A0000}"/>
    <cellStyle name="Normal 28 3 2 3 3 4 2" xfId="43199" xr:uid="{00000000-0005-0000-0000-0000942A0000}"/>
    <cellStyle name="Normal 28 3 2 3 3 4 3" xfId="27975" xr:uid="{00000000-0005-0000-0000-0000952A0000}"/>
    <cellStyle name="Normal 28 3 2 3 3 5" xfId="7856" xr:uid="{00000000-0005-0000-0000-0000962A0000}"/>
    <cellStyle name="Normal 28 3 2 3 3 5 2" xfId="38182" xr:uid="{00000000-0005-0000-0000-0000972A0000}"/>
    <cellStyle name="Normal 28 3 2 3 3 5 3" xfId="22958" xr:uid="{00000000-0005-0000-0000-0000982A0000}"/>
    <cellStyle name="Normal 28 3 2 3 3 6" xfId="33170" xr:uid="{00000000-0005-0000-0000-0000992A0000}"/>
    <cellStyle name="Normal 28 3 2 3 3 7" xfId="17945" xr:uid="{00000000-0005-0000-0000-00009A2A0000}"/>
    <cellStyle name="Normal 28 3 2 3 4" xfId="3638" xr:uid="{00000000-0005-0000-0000-00009B2A0000}"/>
    <cellStyle name="Normal 28 3 2 3 4 2" xfId="13712" xr:uid="{00000000-0005-0000-0000-00009C2A0000}"/>
    <cellStyle name="Normal 28 3 2 3 4 2 2" xfId="44034" xr:uid="{00000000-0005-0000-0000-00009D2A0000}"/>
    <cellStyle name="Normal 28 3 2 3 4 2 3" xfId="28810" xr:uid="{00000000-0005-0000-0000-00009E2A0000}"/>
    <cellStyle name="Normal 28 3 2 3 4 3" xfId="8692" xr:uid="{00000000-0005-0000-0000-00009F2A0000}"/>
    <cellStyle name="Normal 28 3 2 3 4 3 2" xfId="39017" xr:uid="{00000000-0005-0000-0000-0000A02A0000}"/>
    <cellStyle name="Normal 28 3 2 3 4 3 3" xfId="23793" xr:uid="{00000000-0005-0000-0000-0000A12A0000}"/>
    <cellStyle name="Normal 28 3 2 3 4 4" xfId="34004" xr:uid="{00000000-0005-0000-0000-0000A22A0000}"/>
    <cellStyle name="Normal 28 3 2 3 4 5" xfId="18780" xr:uid="{00000000-0005-0000-0000-0000A32A0000}"/>
    <cellStyle name="Normal 28 3 2 3 5" xfId="5331" xr:uid="{00000000-0005-0000-0000-0000A42A0000}"/>
    <cellStyle name="Normal 28 3 2 3 5 2" xfId="15383" xr:uid="{00000000-0005-0000-0000-0000A52A0000}"/>
    <cellStyle name="Normal 28 3 2 3 5 2 2" xfId="45705" xr:uid="{00000000-0005-0000-0000-0000A62A0000}"/>
    <cellStyle name="Normal 28 3 2 3 5 2 3" xfId="30481" xr:uid="{00000000-0005-0000-0000-0000A72A0000}"/>
    <cellStyle name="Normal 28 3 2 3 5 3" xfId="10363" xr:uid="{00000000-0005-0000-0000-0000A82A0000}"/>
    <cellStyle name="Normal 28 3 2 3 5 3 2" xfId="40688" xr:uid="{00000000-0005-0000-0000-0000A92A0000}"/>
    <cellStyle name="Normal 28 3 2 3 5 3 3" xfId="25464" xr:uid="{00000000-0005-0000-0000-0000AA2A0000}"/>
    <cellStyle name="Normal 28 3 2 3 5 4" xfId="35675" xr:uid="{00000000-0005-0000-0000-0000AB2A0000}"/>
    <cellStyle name="Normal 28 3 2 3 5 5" xfId="20451" xr:uid="{00000000-0005-0000-0000-0000AC2A0000}"/>
    <cellStyle name="Normal 28 3 2 3 6" xfId="12041" xr:uid="{00000000-0005-0000-0000-0000AD2A0000}"/>
    <cellStyle name="Normal 28 3 2 3 6 2" xfId="42363" xr:uid="{00000000-0005-0000-0000-0000AE2A0000}"/>
    <cellStyle name="Normal 28 3 2 3 6 3" xfId="27139" xr:uid="{00000000-0005-0000-0000-0000AF2A0000}"/>
    <cellStyle name="Normal 28 3 2 3 7" xfId="7020" xr:uid="{00000000-0005-0000-0000-0000B02A0000}"/>
    <cellStyle name="Normal 28 3 2 3 7 2" xfId="37346" xr:uid="{00000000-0005-0000-0000-0000B12A0000}"/>
    <cellStyle name="Normal 28 3 2 3 7 3" xfId="22122" xr:uid="{00000000-0005-0000-0000-0000B22A0000}"/>
    <cellStyle name="Normal 28 3 2 3 8" xfId="32334" xr:uid="{00000000-0005-0000-0000-0000B32A0000}"/>
    <cellStyle name="Normal 28 3 2 3 9" xfId="17109" xr:uid="{00000000-0005-0000-0000-0000B42A0000}"/>
    <cellStyle name="Normal 28 3 2 4" xfId="2156" xr:uid="{00000000-0005-0000-0000-0000B52A0000}"/>
    <cellStyle name="Normal 28 3 2 4 2" xfId="2995" xr:uid="{00000000-0005-0000-0000-0000B62A0000}"/>
    <cellStyle name="Normal 28 3 2 4 2 2" xfId="4685" xr:uid="{00000000-0005-0000-0000-0000B72A0000}"/>
    <cellStyle name="Normal 28 3 2 4 2 2 2" xfId="14758" xr:uid="{00000000-0005-0000-0000-0000B82A0000}"/>
    <cellStyle name="Normal 28 3 2 4 2 2 2 2" xfId="45080" xr:uid="{00000000-0005-0000-0000-0000B92A0000}"/>
    <cellStyle name="Normal 28 3 2 4 2 2 2 3" xfId="29856" xr:uid="{00000000-0005-0000-0000-0000BA2A0000}"/>
    <cellStyle name="Normal 28 3 2 4 2 2 3" xfId="9738" xr:uid="{00000000-0005-0000-0000-0000BB2A0000}"/>
    <cellStyle name="Normal 28 3 2 4 2 2 3 2" xfId="40063" xr:uid="{00000000-0005-0000-0000-0000BC2A0000}"/>
    <cellStyle name="Normal 28 3 2 4 2 2 3 3" xfId="24839" xr:uid="{00000000-0005-0000-0000-0000BD2A0000}"/>
    <cellStyle name="Normal 28 3 2 4 2 2 4" xfId="35050" xr:uid="{00000000-0005-0000-0000-0000BE2A0000}"/>
    <cellStyle name="Normal 28 3 2 4 2 2 5" xfId="19826" xr:uid="{00000000-0005-0000-0000-0000BF2A0000}"/>
    <cellStyle name="Normal 28 3 2 4 2 3" xfId="6377" xr:uid="{00000000-0005-0000-0000-0000C02A0000}"/>
    <cellStyle name="Normal 28 3 2 4 2 3 2" xfId="16429" xr:uid="{00000000-0005-0000-0000-0000C12A0000}"/>
    <cellStyle name="Normal 28 3 2 4 2 3 2 2" xfId="46751" xr:uid="{00000000-0005-0000-0000-0000C22A0000}"/>
    <cellStyle name="Normal 28 3 2 4 2 3 2 3" xfId="31527" xr:uid="{00000000-0005-0000-0000-0000C32A0000}"/>
    <cellStyle name="Normal 28 3 2 4 2 3 3" xfId="11409" xr:uid="{00000000-0005-0000-0000-0000C42A0000}"/>
    <cellStyle name="Normal 28 3 2 4 2 3 3 2" xfId="41734" xr:uid="{00000000-0005-0000-0000-0000C52A0000}"/>
    <cellStyle name="Normal 28 3 2 4 2 3 3 3" xfId="26510" xr:uid="{00000000-0005-0000-0000-0000C62A0000}"/>
    <cellStyle name="Normal 28 3 2 4 2 3 4" xfId="36721" xr:uid="{00000000-0005-0000-0000-0000C72A0000}"/>
    <cellStyle name="Normal 28 3 2 4 2 3 5" xfId="21497" xr:uid="{00000000-0005-0000-0000-0000C82A0000}"/>
    <cellStyle name="Normal 28 3 2 4 2 4" xfId="13087" xr:uid="{00000000-0005-0000-0000-0000C92A0000}"/>
    <cellStyle name="Normal 28 3 2 4 2 4 2" xfId="43409" xr:uid="{00000000-0005-0000-0000-0000CA2A0000}"/>
    <cellStyle name="Normal 28 3 2 4 2 4 3" xfId="28185" xr:uid="{00000000-0005-0000-0000-0000CB2A0000}"/>
    <cellStyle name="Normal 28 3 2 4 2 5" xfId="8066" xr:uid="{00000000-0005-0000-0000-0000CC2A0000}"/>
    <cellStyle name="Normal 28 3 2 4 2 5 2" xfId="38392" xr:uid="{00000000-0005-0000-0000-0000CD2A0000}"/>
    <cellStyle name="Normal 28 3 2 4 2 5 3" xfId="23168" xr:uid="{00000000-0005-0000-0000-0000CE2A0000}"/>
    <cellStyle name="Normal 28 3 2 4 2 6" xfId="33380" xr:uid="{00000000-0005-0000-0000-0000CF2A0000}"/>
    <cellStyle name="Normal 28 3 2 4 2 7" xfId="18155" xr:uid="{00000000-0005-0000-0000-0000D02A0000}"/>
    <cellStyle name="Normal 28 3 2 4 3" xfId="3848" xr:uid="{00000000-0005-0000-0000-0000D12A0000}"/>
    <cellStyle name="Normal 28 3 2 4 3 2" xfId="13922" xr:uid="{00000000-0005-0000-0000-0000D22A0000}"/>
    <cellStyle name="Normal 28 3 2 4 3 2 2" xfId="44244" xr:uid="{00000000-0005-0000-0000-0000D32A0000}"/>
    <cellStyle name="Normal 28 3 2 4 3 2 3" xfId="29020" xr:uid="{00000000-0005-0000-0000-0000D42A0000}"/>
    <cellStyle name="Normal 28 3 2 4 3 3" xfId="8902" xr:uid="{00000000-0005-0000-0000-0000D52A0000}"/>
    <cellStyle name="Normal 28 3 2 4 3 3 2" xfId="39227" xr:uid="{00000000-0005-0000-0000-0000D62A0000}"/>
    <cellStyle name="Normal 28 3 2 4 3 3 3" xfId="24003" xr:uid="{00000000-0005-0000-0000-0000D72A0000}"/>
    <cellStyle name="Normal 28 3 2 4 3 4" xfId="34214" xr:uid="{00000000-0005-0000-0000-0000D82A0000}"/>
    <cellStyle name="Normal 28 3 2 4 3 5" xfId="18990" xr:uid="{00000000-0005-0000-0000-0000D92A0000}"/>
    <cellStyle name="Normal 28 3 2 4 4" xfId="5541" xr:uid="{00000000-0005-0000-0000-0000DA2A0000}"/>
    <cellStyle name="Normal 28 3 2 4 4 2" xfId="15593" xr:uid="{00000000-0005-0000-0000-0000DB2A0000}"/>
    <cellStyle name="Normal 28 3 2 4 4 2 2" xfId="45915" xr:uid="{00000000-0005-0000-0000-0000DC2A0000}"/>
    <cellStyle name="Normal 28 3 2 4 4 2 3" xfId="30691" xr:uid="{00000000-0005-0000-0000-0000DD2A0000}"/>
    <cellStyle name="Normal 28 3 2 4 4 3" xfId="10573" xr:uid="{00000000-0005-0000-0000-0000DE2A0000}"/>
    <cellStyle name="Normal 28 3 2 4 4 3 2" xfId="40898" xr:uid="{00000000-0005-0000-0000-0000DF2A0000}"/>
    <cellStyle name="Normal 28 3 2 4 4 3 3" xfId="25674" xr:uid="{00000000-0005-0000-0000-0000E02A0000}"/>
    <cellStyle name="Normal 28 3 2 4 4 4" xfId="35885" xr:uid="{00000000-0005-0000-0000-0000E12A0000}"/>
    <cellStyle name="Normal 28 3 2 4 4 5" xfId="20661" xr:uid="{00000000-0005-0000-0000-0000E22A0000}"/>
    <cellStyle name="Normal 28 3 2 4 5" xfId="12251" xr:uid="{00000000-0005-0000-0000-0000E32A0000}"/>
    <cellStyle name="Normal 28 3 2 4 5 2" xfId="42573" xr:uid="{00000000-0005-0000-0000-0000E42A0000}"/>
    <cellStyle name="Normal 28 3 2 4 5 3" xfId="27349" xr:uid="{00000000-0005-0000-0000-0000E52A0000}"/>
    <cellStyle name="Normal 28 3 2 4 6" xfId="7230" xr:uid="{00000000-0005-0000-0000-0000E62A0000}"/>
    <cellStyle name="Normal 28 3 2 4 6 2" xfId="37556" xr:uid="{00000000-0005-0000-0000-0000E72A0000}"/>
    <cellStyle name="Normal 28 3 2 4 6 3" xfId="22332" xr:uid="{00000000-0005-0000-0000-0000E82A0000}"/>
    <cellStyle name="Normal 28 3 2 4 7" xfId="32544" xr:uid="{00000000-0005-0000-0000-0000E92A0000}"/>
    <cellStyle name="Normal 28 3 2 4 8" xfId="17319" xr:uid="{00000000-0005-0000-0000-0000EA2A0000}"/>
    <cellStyle name="Normal 28 3 2 5" xfId="2577" xr:uid="{00000000-0005-0000-0000-0000EB2A0000}"/>
    <cellStyle name="Normal 28 3 2 5 2" xfId="4267" xr:uid="{00000000-0005-0000-0000-0000EC2A0000}"/>
    <cellStyle name="Normal 28 3 2 5 2 2" xfId="14340" xr:uid="{00000000-0005-0000-0000-0000ED2A0000}"/>
    <cellStyle name="Normal 28 3 2 5 2 2 2" xfId="44662" xr:uid="{00000000-0005-0000-0000-0000EE2A0000}"/>
    <cellStyle name="Normal 28 3 2 5 2 2 3" xfId="29438" xr:uid="{00000000-0005-0000-0000-0000EF2A0000}"/>
    <cellStyle name="Normal 28 3 2 5 2 3" xfId="9320" xr:uid="{00000000-0005-0000-0000-0000F02A0000}"/>
    <cellStyle name="Normal 28 3 2 5 2 3 2" xfId="39645" xr:uid="{00000000-0005-0000-0000-0000F12A0000}"/>
    <cellStyle name="Normal 28 3 2 5 2 3 3" xfId="24421" xr:uid="{00000000-0005-0000-0000-0000F22A0000}"/>
    <cellStyle name="Normal 28 3 2 5 2 4" xfId="34632" xr:uid="{00000000-0005-0000-0000-0000F32A0000}"/>
    <cellStyle name="Normal 28 3 2 5 2 5" xfId="19408" xr:uid="{00000000-0005-0000-0000-0000F42A0000}"/>
    <cellStyle name="Normal 28 3 2 5 3" xfId="5959" xr:uid="{00000000-0005-0000-0000-0000F52A0000}"/>
    <cellStyle name="Normal 28 3 2 5 3 2" xfId="16011" xr:uid="{00000000-0005-0000-0000-0000F62A0000}"/>
    <cellStyle name="Normal 28 3 2 5 3 2 2" xfId="46333" xr:uid="{00000000-0005-0000-0000-0000F72A0000}"/>
    <cellStyle name="Normal 28 3 2 5 3 2 3" xfId="31109" xr:uid="{00000000-0005-0000-0000-0000F82A0000}"/>
    <cellStyle name="Normal 28 3 2 5 3 3" xfId="10991" xr:uid="{00000000-0005-0000-0000-0000F92A0000}"/>
    <cellStyle name="Normal 28 3 2 5 3 3 2" xfId="41316" xr:uid="{00000000-0005-0000-0000-0000FA2A0000}"/>
    <cellStyle name="Normal 28 3 2 5 3 3 3" xfId="26092" xr:uid="{00000000-0005-0000-0000-0000FB2A0000}"/>
    <cellStyle name="Normal 28 3 2 5 3 4" xfId="36303" xr:uid="{00000000-0005-0000-0000-0000FC2A0000}"/>
    <cellStyle name="Normal 28 3 2 5 3 5" xfId="21079" xr:uid="{00000000-0005-0000-0000-0000FD2A0000}"/>
    <cellStyle name="Normal 28 3 2 5 4" xfId="12669" xr:uid="{00000000-0005-0000-0000-0000FE2A0000}"/>
    <cellStyle name="Normal 28 3 2 5 4 2" xfId="42991" xr:uid="{00000000-0005-0000-0000-0000FF2A0000}"/>
    <cellStyle name="Normal 28 3 2 5 4 3" xfId="27767" xr:uid="{00000000-0005-0000-0000-0000002B0000}"/>
    <cellStyle name="Normal 28 3 2 5 5" xfId="7648" xr:uid="{00000000-0005-0000-0000-0000012B0000}"/>
    <cellStyle name="Normal 28 3 2 5 5 2" xfId="37974" xr:uid="{00000000-0005-0000-0000-0000022B0000}"/>
    <cellStyle name="Normal 28 3 2 5 5 3" xfId="22750" xr:uid="{00000000-0005-0000-0000-0000032B0000}"/>
    <cellStyle name="Normal 28 3 2 5 6" xfId="32962" xr:uid="{00000000-0005-0000-0000-0000042B0000}"/>
    <cellStyle name="Normal 28 3 2 5 7" xfId="17737" xr:uid="{00000000-0005-0000-0000-0000052B0000}"/>
    <cellStyle name="Normal 28 3 2 6" xfId="3430" xr:uid="{00000000-0005-0000-0000-0000062B0000}"/>
    <cellStyle name="Normal 28 3 2 6 2" xfId="13504" xr:uid="{00000000-0005-0000-0000-0000072B0000}"/>
    <cellStyle name="Normal 28 3 2 6 2 2" xfId="43826" xr:uid="{00000000-0005-0000-0000-0000082B0000}"/>
    <cellStyle name="Normal 28 3 2 6 2 3" xfId="28602" xr:uid="{00000000-0005-0000-0000-0000092B0000}"/>
    <cellStyle name="Normal 28 3 2 6 3" xfId="8484" xr:uid="{00000000-0005-0000-0000-00000A2B0000}"/>
    <cellStyle name="Normal 28 3 2 6 3 2" xfId="38809" xr:uid="{00000000-0005-0000-0000-00000B2B0000}"/>
    <cellStyle name="Normal 28 3 2 6 3 3" xfId="23585" xr:uid="{00000000-0005-0000-0000-00000C2B0000}"/>
    <cellStyle name="Normal 28 3 2 6 4" xfId="33796" xr:uid="{00000000-0005-0000-0000-00000D2B0000}"/>
    <cellStyle name="Normal 28 3 2 6 5" xfId="18572" xr:uid="{00000000-0005-0000-0000-00000E2B0000}"/>
    <cellStyle name="Normal 28 3 2 7" xfId="5123" xr:uid="{00000000-0005-0000-0000-00000F2B0000}"/>
    <cellStyle name="Normal 28 3 2 7 2" xfId="15175" xr:uid="{00000000-0005-0000-0000-0000102B0000}"/>
    <cellStyle name="Normal 28 3 2 7 2 2" xfId="45497" xr:uid="{00000000-0005-0000-0000-0000112B0000}"/>
    <cellStyle name="Normal 28 3 2 7 2 3" xfId="30273" xr:uid="{00000000-0005-0000-0000-0000122B0000}"/>
    <cellStyle name="Normal 28 3 2 7 3" xfId="10155" xr:uid="{00000000-0005-0000-0000-0000132B0000}"/>
    <cellStyle name="Normal 28 3 2 7 3 2" xfId="40480" xr:uid="{00000000-0005-0000-0000-0000142B0000}"/>
    <cellStyle name="Normal 28 3 2 7 3 3" xfId="25256" xr:uid="{00000000-0005-0000-0000-0000152B0000}"/>
    <cellStyle name="Normal 28 3 2 7 4" xfId="35467" xr:uid="{00000000-0005-0000-0000-0000162B0000}"/>
    <cellStyle name="Normal 28 3 2 7 5" xfId="20243" xr:uid="{00000000-0005-0000-0000-0000172B0000}"/>
    <cellStyle name="Normal 28 3 2 8" xfId="11833" xr:uid="{00000000-0005-0000-0000-0000182B0000}"/>
    <cellStyle name="Normal 28 3 2 8 2" xfId="42155" xr:uid="{00000000-0005-0000-0000-0000192B0000}"/>
    <cellStyle name="Normal 28 3 2 8 3" xfId="26931" xr:uid="{00000000-0005-0000-0000-00001A2B0000}"/>
    <cellStyle name="Normal 28 3 2 9" xfId="6812" xr:uid="{00000000-0005-0000-0000-00001B2B0000}"/>
    <cellStyle name="Normal 28 3 2 9 2" xfId="37138" xr:uid="{00000000-0005-0000-0000-00001C2B0000}"/>
    <cellStyle name="Normal 28 3 2 9 3" xfId="21914" xr:uid="{00000000-0005-0000-0000-00001D2B0000}"/>
    <cellStyle name="Normal 28 3 3" xfId="1776" xr:uid="{00000000-0005-0000-0000-00001E2B0000}"/>
    <cellStyle name="Normal 28 3 3 10" xfId="16953" xr:uid="{00000000-0005-0000-0000-00001F2B0000}"/>
    <cellStyle name="Normal 28 3 3 2" xfId="1995" xr:uid="{00000000-0005-0000-0000-0000202B0000}"/>
    <cellStyle name="Normal 28 3 3 2 2" xfId="2416" xr:uid="{00000000-0005-0000-0000-0000212B0000}"/>
    <cellStyle name="Normal 28 3 3 2 2 2" xfId="3255" xr:uid="{00000000-0005-0000-0000-0000222B0000}"/>
    <cellStyle name="Normal 28 3 3 2 2 2 2" xfId="4945" xr:uid="{00000000-0005-0000-0000-0000232B0000}"/>
    <cellStyle name="Normal 28 3 3 2 2 2 2 2" xfId="15018" xr:uid="{00000000-0005-0000-0000-0000242B0000}"/>
    <cellStyle name="Normal 28 3 3 2 2 2 2 2 2" xfId="45340" xr:uid="{00000000-0005-0000-0000-0000252B0000}"/>
    <cellStyle name="Normal 28 3 3 2 2 2 2 2 3" xfId="30116" xr:uid="{00000000-0005-0000-0000-0000262B0000}"/>
    <cellStyle name="Normal 28 3 3 2 2 2 2 3" xfId="9998" xr:uid="{00000000-0005-0000-0000-0000272B0000}"/>
    <cellStyle name="Normal 28 3 3 2 2 2 2 3 2" xfId="40323" xr:uid="{00000000-0005-0000-0000-0000282B0000}"/>
    <cellStyle name="Normal 28 3 3 2 2 2 2 3 3" xfId="25099" xr:uid="{00000000-0005-0000-0000-0000292B0000}"/>
    <cellStyle name="Normal 28 3 3 2 2 2 2 4" xfId="35310" xr:uid="{00000000-0005-0000-0000-00002A2B0000}"/>
    <cellStyle name="Normal 28 3 3 2 2 2 2 5" xfId="20086" xr:uid="{00000000-0005-0000-0000-00002B2B0000}"/>
    <cellStyle name="Normal 28 3 3 2 2 2 3" xfId="6637" xr:uid="{00000000-0005-0000-0000-00002C2B0000}"/>
    <cellStyle name="Normal 28 3 3 2 2 2 3 2" xfId="16689" xr:uid="{00000000-0005-0000-0000-00002D2B0000}"/>
    <cellStyle name="Normal 28 3 3 2 2 2 3 2 2" xfId="47011" xr:uid="{00000000-0005-0000-0000-00002E2B0000}"/>
    <cellStyle name="Normal 28 3 3 2 2 2 3 2 3" xfId="31787" xr:uid="{00000000-0005-0000-0000-00002F2B0000}"/>
    <cellStyle name="Normal 28 3 3 2 2 2 3 3" xfId="11669" xr:uid="{00000000-0005-0000-0000-0000302B0000}"/>
    <cellStyle name="Normal 28 3 3 2 2 2 3 3 2" xfId="41994" xr:uid="{00000000-0005-0000-0000-0000312B0000}"/>
    <cellStyle name="Normal 28 3 3 2 2 2 3 3 3" xfId="26770" xr:uid="{00000000-0005-0000-0000-0000322B0000}"/>
    <cellStyle name="Normal 28 3 3 2 2 2 3 4" xfId="36981" xr:uid="{00000000-0005-0000-0000-0000332B0000}"/>
    <cellStyle name="Normal 28 3 3 2 2 2 3 5" xfId="21757" xr:uid="{00000000-0005-0000-0000-0000342B0000}"/>
    <cellStyle name="Normal 28 3 3 2 2 2 4" xfId="13347" xr:uid="{00000000-0005-0000-0000-0000352B0000}"/>
    <cellStyle name="Normal 28 3 3 2 2 2 4 2" xfId="43669" xr:uid="{00000000-0005-0000-0000-0000362B0000}"/>
    <cellStyle name="Normal 28 3 3 2 2 2 4 3" xfId="28445" xr:uid="{00000000-0005-0000-0000-0000372B0000}"/>
    <cellStyle name="Normal 28 3 3 2 2 2 5" xfId="8326" xr:uid="{00000000-0005-0000-0000-0000382B0000}"/>
    <cellStyle name="Normal 28 3 3 2 2 2 5 2" xfId="38652" xr:uid="{00000000-0005-0000-0000-0000392B0000}"/>
    <cellStyle name="Normal 28 3 3 2 2 2 5 3" xfId="23428" xr:uid="{00000000-0005-0000-0000-00003A2B0000}"/>
    <cellStyle name="Normal 28 3 3 2 2 2 6" xfId="33640" xr:uid="{00000000-0005-0000-0000-00003B2B0000}"/>
    <cellStyle name="Normal 28 3 3 2 2 2 7" xfId="18415" xr:uid="{00000000-0005-0000-0000-00003C2B0000}"/>
    <cellStyle name="Normal 28 3 3 2 2 3" xfId="4108" xr:uid="{00000000-0005-0000-0000-00003D2B0000}"/>
    <cellStyle name="Normal 28 3 3 2 2 3 2" xfId="14182" xr:uid="{00000000-0005-0000-0000-00003E2B0000}"/>
    <cellStyle name="Normal 28 3 3 2 2 3 2 2" xfId="44504" xr:uid="{00000000-0005-0000-0000-00003F2B0000}"/>
    <cellStyle name="Normal 28 3 3 2 2 3 2 3" xfId="29280" xr:uid="{00000000-0005-0000-0000-0000402B0000}"/>
    <cellStyle name="Normal 28 3 3 2 2 3 3" xfId="9162" xr:uid="{00000000-0005-0000-0000-0000412B0000}"/>
    <cellStyle name="Normal 28 3 3 2 2 3 3 2" xfId="39487" xr:uid="{00000000-0005-0000-0000-0000422B0000}"/>
    <cellStyle name="Normal 28 3 3 2 2 3 3 3" xfId="24263" xr:uid="{00000000-0005-0000-0000-0000432B0000}"/>
    <cellStyle name="Normal 28 3 3 2 2 3 4" xfId="34474" xr:uid="{00000000-0005-0000-0000-0000442B0000}"/>
    <cellStyle name="Normal 28 3 3 2 2 3 5" xfId="19250" xr:uid="{00000000-0005-0000-0000-0000452B0000}"/>
    <cellStyle name="Normal 28 3 3 2 2 4" xfId="5801" xr:uid="{00000000-0005-0000-0000-0000462B0000}"/>
    <cellStyle name="Normal 28 3 3 2 2 4 2" xfId="15853" xr:uid="{00000000-0005-0000-0000-0000472B0000}"/>
    <cellStyle name="Normal 28 3 3 2 2 4 2 2" xfId="46175" xr:uid="{00000000-0005-0000-0000-0000482B0000}"/>
    <cellStyle name="Normal 28 3 3 2 2 4 2 3" xfId="30951" xr:uid="{00000000-0005-0000-0000-0000492B0000}"/>
    <cellStyle name="Normal 28 3 3 2 2 4 3" xfId="10833" xr:uid="{00000000-0005-0000-0000-00004A2B0000}"/>
    <cellStyle name="Normal 28 3 3 2 2 4 3 2" xfId="41158" xr:uid="{00000000-0005-0000-0000-00004B2B0000}"/>
    <cellStyle name="Normal 28 3 3 2 2 4 3 3" xfId="25934" xr:uid="{00000000-0005-0000-0000-00004C2B0000}"/>
    <cellStyle name="Normal 28 3 3 2 2 4 4" xfId="36145" xr:uid="{00000000-0005-0000-0000-00004D2B0000}"/>
    <cellStyle name="Normal 28 3 3 2 2 4 5" xfId="20921" xr:uid="{00000000-0005-0000-0000-00004E2B0000}"/>
    <cellStyle name="Normal 28 3 3 2 2 5" xfId="12511" xr:uid="{00000000-0005-0000-0000-00004F2B0000}"/>
    <cellStyle name="Normal 28 3 3 2 2 5 2" xfId="42833" xr:uid="{00000000-0005-0000-0000-0000502B0000}"/>
    <cellStyle name="Normal 28 3 3 2 2 5 3" xfId="27609" xr:uid="{00000000-0005-0000-0000-0000512B0000}"/>
    <cellStyle name="Normal 28 3 3 2 2 6" xfId="7490" xr:uid="{00000000-0005-0000-0000-0000522B0000}"/>
    <cellStyle name="Normal 28 3 3 2 2 6 2" xfId="37816" xr:uid="{00000000-0005-0000-0000-0000532B0000}"/>
    <cellStyle name="Normal 28 3 3 2 2 6 3" xfId="22592" xr:uid="{00000000-0005-0000-0000-0000542B0000}"/>
    <cellStyle name="Normal 28 3 3 2 2 7" xfId="32804" xr:uid="{00000000-0005-0000-0000-0000552B0000}"/>
    <cellStyle name="Normal 28 3 3 2 2 8" xfId="17579" xr:uid="{00000000-0005-0000-0000-0000562B0000}"/>
    <cellStyle name="Normal 28 3 3 2 3" xfId="2837" xr:uid="{00000000-0005-0000-0000-0000572B0000}"/>
    <cellStyle name="Normal 28 3 3 2 3 2" xfId="4527" xr:uid="{00000000-0005-0000-0000-0000582B0000}"/>
    <cellStyle name="Normal 28 3 3 2 3 2 2" xfId="14600" xr:uid="{00000000-0005-0000-0000-0000592B0000}"/>
    <cellStyle name="Normal 28 3 3 2 3 2 2 2" xfId="44922" xr:uid="{00000000-0005-0000-0000-00005A2B0000}"/>
    <cellStyle name="Normal 28 3 3 2 3 2 2 3" xfId="29698" xr:uid="{00000000-0005-0000-0000-00005B2B0000}"/>
    <cellStyle name="Normal 28 3 3 2 3 2 3" xfId="9580" xr:uid="{00000000-0005-0000-0000-00005C2B0000}"/>
    <cellStyle name="Normal 28 3 3 2 3 2 3 2" xfId="39905" xr:uid="{00000000-0005-0000-0000-00005D2B0000}"/>
    <cellStyle name="Normal 28 3 3 2 3 2 3 3" xfId="24681" xr:uid="{00000000-0005-0000-0000-00005E2B0000}"/>
    <cellStyle name="Normal 28 3 3 2 3 2 4" xfId="34892" xr:uid="{00000000-0005-0000-0000-00005F2B0000}"/>
    <cellStyle name="Normal 28 3 3 2 3 2 5" xfId="19668" xr:uid="{00000000-0005-0000-0000-0000602B0000}"/>
    <cellStyle name="Normal 28 3 3 2 3 3" xfId="6219" xr:uid="{00000000-0005-0000-0000-0000612B0000}"/>
    <cellStyle name="Normal 28 3 3 2 3 3 2" xfId="16271" xr:uid="{00000000-0005-0000-0000-0000622B0000}"/>
    <cellStyle name="Normal 28 3 3 2 3 3 2 2" xfId="46593" xr:uid="{00000000-0005-0000-0000-0000632B0000}"/>
    <cellStyle name="Normal 28 3 3 2 3 3 2 3" xfId="31369" xr:uid="{00000000-0005-0000-0000-0000642B0000}"/>
    <cellStyle name="Normal 28 3 3 2 3 3 3" xfId="11251" xr:uid="{00000000-0005-0000-0000-0000652B0000}"/>
    <cellStyle name="Normal 28 3 3 2 3 3 3 2" xfId="41576" xr:uid="{00000000-0005-0000-0000-0000662B0000}"/>
    <cellStyle name="Normal 28 3 3 2 3 3 3 3" xfId="26352" xr:uid="{00000000-0005-0000-0000-0000672B0000}"/>
    <cellStyle name="Normal 28 3 3 2 3 3 4" xfId="36563" xr:uid="{00000000-0005-0000-0000-0000682B0000}"/>
    <cellStyle name="Normal 28 3 3 2 3 3 5" xfId="21339" xr:uid="{00000000-0005-0000-0000-0000692B0000}"/>
    <cellStyle name="Normal 28 3 3 2 3 4" xfId="12929" xr:uid="{00000000-0005-0000-0000-00006A2B0000}"/>
    <cellStyle name="Normal 28 3 3 2 3 4 2" xfId="43251" xr:uid="{00000000-0005-0000-0000-00006B2B0000}"/>
    <cellStyle name="Normal 28 3 3 2 3 4 3" xfId="28027" xr:uid="{00000000-0005-0000-0000-00006C2B0000}"/>
    <cellStyle name="Normal 28 3 3 2 3 5" xfId="7908" xr:uid="{00000000-0005-0000-0000-00006D2B0000}"/>
    <cellStyle name="Normal 28 3 3 2 3 5 2" xfId="38234" xr:uid="{00000000-0005-0000-0000-00006E2B0000}"/>
    <cellStyle name="Normal 28 3 3 2 3 5 3" xfId="23010" xr:uid="{00000000-0005-0000-0000-00006F2B0000}"/>
    <cellStyle name="Normal 28 3 3 2 3 6" xfId="33222" xr:uid="{00000000-0005-0000-0000-0000702B0000}"/>
    <cellStyle name="Normal 28 3 3 2 3 7" xfId="17997" xr:uid="{00000000-0005-0000-0000-0000712B0000}"/>
    <cellStyle name="Normal 28 3 3 2 4" xfId="3690" xr:uid="{00000000-0005-0000-0000-0000722B0000}"/>
    <cellStyle name="Normal 28 3 3 2 4 2" xfId="13764" xr:uid="{00000000-0005-0000-0000-0000732B0000}"/>
    <cellStyle name="Normal 28 3 3 2 4 2 2" xfId="44086" xr:uid="{00000000-0005-0000-0000-0000742B0000}"/>
    <cellStyle name="Normal 28 3 3 2 4 2 3" xfId="28862" xr:uid="{00000000-0005-0000-0000-0000752B0000}"/>
    <cellStyle name="Normal 28 3 3 2 4 3" xfId="8744" xr:uid="{00000000-0005-0000-0000-0000762B0000}"/>
    <cellStyle name="Normal 28 3 3 2 4 3 2" xfId="39069" xr:uid="{00000000-0005-0000-0000-0000772B0000}"/>
    <cellStyle name="Normal 28 3 3 2 4 3 3" xfId="23845" xr:uid="{00000000-0005-0000-0000-0000782B0000}"/>
    <cellStyle name="Normal 28 3 3 2 4 4" xfId="34056" xr:uid="{00000000-0005-0000-0000-0000792B0000}"/>
    <cellStyle name="Normal 28 3 3 2 4 5" xfId="18832" xr:uid="{00000000-0005-0000-0000-00007A2B0000}"/>
    <cellStyle name="Normal 28 3 3 2 5" xfId="5383" xr:uid="{00000000-0005-0000-0000-00007B2B0000}"/>
    <cellStyle name="Normal 28 3 3 2 5 2" xfId="15435" xr:uid="{00000000-0005-0000-0000-00007C2B0000}"/>
    <cellStyle name="Normal 28 3 3 2 5 2 2" xfId="45757" xr:uid="{00000000-0005-0000-0000-00007D2B0000}"/>
    <cellStyle name="Normal 28 3 3 2 5 2 3" xfId="30533" xr:uid="{00000000-0005-0000-0000-00007E2B0000}"/>
    <cellStyle name="Normal 28 3 3 2 5 3" xfId="10415" xr:uid="{00000000-0005-0000-0000-00007F2B0000}"/>
    <cellStyle name="Normal 28 3 3 2 5 3 2" xfId="40740" xr:uid="{00000000-0005-0000-0000-0000802B0000}"/>
    <cellStyle name="Normal 28 3 3 2 5 3 3" xfId="25516" xr:uid="{00000000-0005-0000-0000-0000812B0000}"/>
    <cellStyle name="Normal 28 3 3 2 5 4" xfId="35727" xr:uid="{00000000-0005-0000-0000-0000822B0000}"/>
    <cellStyle name="Normal 28 3 3 2 5 5" xfId="20503" xr:uid="{00000000-0005-0000-0000-0000832B0000}"/>
    <cellStyle name="Normal 28 3 3 2 6" xfId="12093" xr:uid="{00000000-0005-0000-0000-0000842B0000}"/>
    <cellStyle name="Normal 28 3 3 2 6 2" xfId="42415" xr:uid="{00000000-0005-0000-0000-0000852B0000}"/>
    <cellStyle name="Normal 28 3 3 2 6 3" xfId="27191" xr:uid="{00000000-0005-0000-0000-0000862B0000}"/>
    <cellStyle name="Normal 28 3 3 2 7" xfId="7072" xr:uid="{00000000-0005-0000-0000-0000872B0000}"/>
    <cellStyle name="Normal 28 3 3 2 7 2" xfId="37398" xr:uid="{00000000-0005-0000-0000-0000882B0000}"/>
    <cellStyle name="Normal 28 3 3 2 7 3" xfId="22174" xr:uid="{00000000-0005-0000-0000-0000892B0000}"/>
    <cellStyle name="Normal 28 3 3 2 8" xfId="32386" xr:uid="{00000000-0005-0000-0000-00008A2B0000}"/>
    <cellStyle name="Normal 28 3 3 2 9" xfId="17161" xr:uid="{00000000-0005-0000-0000-00008B2B0000}"/>
    <cellStyle name="Normal 28 3 3 3" xfId="2208" xr:uid="{00000000-0005-0000-0000-00008C2B0000}"/>
    <cellStyle name="Normal 28 3 3 3 2" xfId="3047" xr:uid="{00000000-0005-0000-0000-00008D2B0000}"/>
    <cellStyle name="Normal 28 3 3 3 2 2" xfId="4737" xr:uid="{00000000-0005-0000-0000-00008E2B0000}"/>
    <cellStyle name="Normal 28 3 3 3 2 2 2" xfId="14810" xr:uid="{00000000-0005-0000-0000-00008F2B0000}"/>
    <cellStyle name="Normal 28 3 3 3 2 2 2 2" xfId="45132" xr:uid="{00000000-0005-0000-0000-0000902B0000}"/>
    <cellStyle name="Normal 28 3 3 3 2 2 2 3" xfId="29908" xr:uid="{00000000-0005-0000-0000-0000912B0000}"/>
    <cellStyle name="Normal 28 3 3 3 2 2 3" xfId="9790" xr:uid="{00000000-0005-0000-0000-0000922B0000}"/>
    <cellStyle name="Normal 28 3 3 3 2 2 3 2" xfId="40115" xr:uid="{00000000-0005-0000-0000-0000932B0000}"/>
    <cellStyle name="Normal 28 3 3 3 2 2 3 3" xfId="24891" xr:uid="{00000000-0005-0000-0000-0000942B0000}"/>
    <cellStyle name="Normal 28 3 3 3 2 2 4" xfId="35102" xr:uid="{00000000-0005-0000-0000-0000952B0000}"/>
    <cellStyle name="Normal 28 3 3 3 2 2 5" xfId="19878" xr:uid="{00000000-0005-0000-0000-0000962B0000}"/>
    <cellStyle name="Normal 28 3 3 3 2 3" xfId="6429" xr:uid="{00000000-0005-0000-0000-0000972B0000}"/>
    <cellStyle name="Normal 28 3 3 3 2 3 2" xfId="16481" xr:uid="{00000000-0005-0000-0000-0000982B0000}"/>
    <cellStyle name="Normal 28 3 3 3 2 3 2 2" xfId="46803" xr:uid="{00000000-0005-0000-0000-0000992B0000}"/>
    <cellStyle name="Normal 28 3 3 3 2 3 2 3" xfId="31579" xr:uid="{00000000-0005-0000-0000-00009A2B0000}"/>
    <cellStyle name="Normal 28 3 3 3 2 3 3" xfId="11461" xr:uid="{00000000-0005-0000-0000-00009B2B0000}"/>
    <cellStyle name="Normal 28 3 3 3 2 3 3 2" xfId="41786" xr:uid="{00000000-0005-0000-0000-00009C2B0000}"/>
    <cellStyle name="Normal 28 3 3 3 2 3 3 3" xfId="26562" xr:uid="{00000000-0005-0000-0000-00009D2B0000}"/>
    <cellStyle name="Normal 28 3 3 3 2 3 4" xfId="36773" xr:uid="{00000000-0005-0000-0000-00009E2B0000}"/>
    <cellStyle name="Normal 28 3 3 3 2 3 5" xfId="21549" xr:uid="{00000000-0005-0000-0000-00009F2B0000}"/>
    <cellStyle name="Normal 28 3 3 3 2 4" xfId="13139" xr:uid="{00000000-0005-0000-0000-0000A02B0000}"/>
    <cellStyle name="Normal 28 3 3 3 2 4 2" xfId="43461" xr:uid="{00000000-0005-0000-0000-0000A12B0000}"/>
    <cellStyle name="Normal 28 3 3 3 2 4 3" xfId="28237" xr:uid="{00000000-0005-0000-0000-0000A22B0000}"/>
    <cellStyle name="Normal 28 3 3 3 2 5" xfId="8118" xr:uid="{00000000-0005-0000-0000-0000A32B0000}"/>
    <cellStyle name="Normal 28 3 3 3 2 5 2" xfId="38444" xr:uid="{00000000-0005-0000-0000-0000A42B0000}"/>
    <cellStyle name="Normal 28 3 3 3 2 5 3" xfId="23220" xr:uid="{00000000-0005-0000-0000-0000A52B0000}"/>
    <cellStyle name="Normal 28 3 3 3 2 6" xfId="33432" xr:uid="{00000000-0005-0000-0000-0000A62B0000}"/>
    <cellStyle name="Normal 28 3 3 3 2 7" xfId="18207" xr:uid="{00000000-0005-0000-0000-0000A72B0000}"/>
    <cellStyle name="Normal 28 3 3 3 3" xfId="3900" xr:uid="{00000000-0005-0000-0000-0000A82B0000}"/>
    <cellStyle name="Normal 28 3 3 3 3 2" xfId="13974" xr:uid="{00000000-0005-0000-0000-0000A92B0000}"/>
    <cellStyle name="Normal 28 3 3 3 3 2 2" xfId="44296" xr:uid="{00000000-0005-0000-0000-0000AA2B0000}"/>
    <cellStyle name="Normal 28 3 3 3 3 2 3" xfId="29072" xr:uid="{00000000-0005-0000-0000-0000AB2B0000}"/>
    <cellStyle name="Normal 28 3 3 3 3 3" xfId="8954" xr:uid="{00000000-0005-0000-0000-0000AC2B0000}"/>
    <cellStyle name="Normal 28 3 3 3 3 3 2" xfId="39279" xr:uid="{00000000-0005-0000-0000-0000AD2B0000}"/>
    <cellStyle name="Normal 28 3 3 3 3 3 3" xfId="24055" xr:uid="{00000000-0005-0000-0000-0000AE2B0000}"/>
    <cellStyle name="Normal 28 3 3 3 3 4" xfId="34266" xr:uid="{00000000-0005-0000-0000-0000AF2B0000}"/>
    <cellStyle name="Normal 28 3 3 3 3 5" xfId="19042" xr:uid="{00000000-0005-0000-0000-0000B02B0000}"/>
    <cellStyle name="Normal 28 3 3 3 4" xfId="5593" xr:uid="{00000000-0005-0000-0000-0000B12B0000}"/>
    <cellStyle name="Normal 28 3 3 3 4 2" xfId="15645" xr:uid="{00000000-0005-0000-0000-0000B22B0000}"/>
    <cellStyle name="Normal 28 3 3 3 4 2 2" xfId="45967" xr:uid="{00000000-0005-0000-0000-0000B32B0000}"/>
    <cellStyle name="Normal 28 3 3 3 4 2 3" xfId="30743" xr:uid="{00000000-0005-0000-0000-0000B42B0000}"/>
    <cellStyle name="Normal 28 3 3 3 4 3" xfId="10625" xr:uid="{00000000-0005-0000-0000-0000B52B0000}"/>
    <cellStyle name="Normal 28 3 3 3 4 3 2" xfId="40950" xr:uid="{00000000-0005-0000-0000-0000B62B0000}"/>
    <cellStyle name="Normal 28 3 3 3 4 3 3" xfId="25726" xr:uid="{00000000-0005-0000-0000-0000B72B0000}"/>
    <cellStyle name="Normal 28 3 3 3 4 4" xfId="35937" xr:uid="{00000000-0005-0000-0000-0000B82B0000}"/>
    <cellStyle name="Normal 28 3 3 3 4 5" xfId="20713" xr:uid="{00000000-0005-0000-0000-0000B92B0000}"/>
    <cellStyle name="Normal 28 3 3 3 5" xfId="12303" xr:uid="{00000000-0005-0000-0000-0000BA2B0000}"/>
    <cellStyle name="Normal 28 3 3 3 5 2" xfId="42625" xr:uid="{00000000-0005-0000-0000-0000BB2B0000}"/>
    <cellStyle name="Normal 28 3 3 3 5 3" xfId="27401" xr:uid="{00000000-0005-0000-0000-0000BC2B0000}"/>
    <cellStyle name="Normal 28 3 3 3 6" xfId="7282" xr:uid="{00000000-0005-0000-0000-0000BD2B0000}"/>
    <cellStyle name="Normal 28 3 3 3 6 2" xfId="37608" xr:uid="{00000000-0005-0000-0000-0000BE2B0000}"/>
    <cellStyle name="Normal 28 3 3 3 6 3" xfId="22384" xr:uid="{00000000-0005-0000-0000-0000BF2B0000}"/>
    <cellStyle name="Normal 28 3 3 3 7" xfId="32596" xr:uid="{00000000-0005-0000-0000-0000C02B0000}"/>
    <cellStyle name="Normal 28 3 3 3 8" xfId="17371" xr:uid="{00000000-0005-0000-0000-0000C12B0000}"/>
    <cellStyle name="Normal 28 3 3 4" xfId="2629" xr:uid="{00000000-0005-0000-0000-0000C22B0000}"/>
    <cellStyle name="Normal 28 3 3 4 2" xfId="4319" xr:uid="{00000000-0005-0000-0000-0000C32B0000}"/>
    <cellStyle name="Normal 28 3 3 4 2 2" xfId="14392" xr:uid="{00000000-0005-0000-0000-0000C42B0000}"/>
    <cellStyle name="Normal 28 3 3 4 2 2 2" xfId="44714" xr:uid="{00000000-0005-0000-0000-0000C52B0000}"/>
    <cellStyle name="Normal 28 3 3 4 2 2 3" xfId="29490" xr:uid="{00000000-0005-0000-0000-0000C62B0000}"/>
    <cellStyle name="Normal 28 3 3 4 2 3" xfId="9372" xr:uid="{00000000-0005-0000-0000-0000C72B0000}"/>
    <cellStyle name="Normal 28 3 3 4 2 3 2" xfId="39697" xr:uid="{00000000-0005-0000-0000-0000C82B0000}"/>
    <cellStyle name="Normal 28 3 3 4 2 3 3" xfId="24473" xr:uid="{00000000-0005-0000-0000-0000C92B0000}"/>
    <cellStyle name="Normal 28 3 3 4 2 4" xfId="34684" xr:uid="{00000000-0005-0000-0000-0000CA2B0000}"/>
    <cellStyle name="Normal 28 3 3 4 2 5" xfId="19460" xr:uid="{00000000-0005-0000-0000-0000CB2B0000}"/>
    <cellStyle name="Normal 28 3 3 4 3" xfId="6011" xr:uid="{00000000-0005-0000-0000-0000CC2B0000}"/>
    <cellStyle name="Normal 28 3 3 4 3 2" xfId="16063" xr:uid="{00000000-0005-0000-0000-0000CD2B0000}"/>
    <cellStyle name="Normal 28 3 3 4 3 2 2" xfId="46385" xr:uid="{00000000-0005-0000-0000-0000CE2B0000}"/>
    <cellStyle name="Normal 28 3 3 4 3 2 3" xfId="31161" xr:uid="{00000000-0005-0000-0000-0000CF2B0000}"/>
    <cellStyle name="Normal 28 3 3 4 3 3" xfId="11043" xr:uid="{00000000-0005-0000-0000-0000D02B0000}"/>
    <cellStyle name="Normal 28 3 3 4 3 3 2" xfId="41368" xr:uid="{00000000-0005-0000-0000-0000D12B0000}"/>
    <cellStyle name="Normal 28 3 3 4 3 3 3" xfId="26144" xr:uid="{00000000-0005-0000-0000-0000D22B0000}"/>
    <cellStyle name="Normal 28 3 3 4 3 4" xfId="36355" xr:uid="{00000000-0005-0000-0000-0000D32B0000}"/>
    <cellStyle name="Normal 28 3 3 4 3 5" xfId="21131" xr:uid="{00000000-0005-0000-0000-0000D42B0000}"/>
    <cellStyle name="Normal 28 3 3 4 4" xfId="12721" xr:uid="{00000000-0005-0000-0000-0000D52B0000}"/>
    <cellStyle name="Normal 28 3 3 4 4 2" xfId="43043" xr:uid="{00000000-0005-0000-0000-0000D62B0000}"/>
    <cellStyle name="Normal 28 3 3 4 4 3" xfId="27819" xr:uid="{00000000-0005-0000-0000-0000D72B0000}"/>
    <cellStyle name="Normal 28 3 3 4 5" xfId="7700" xr:uid="{00000000-0005-0000-0000-0000D82B0000}"/>
    <cellStyle name="Normal 28 3 3 4 5 2" xfId="38026" xr:uid="{00000000-0005-0000-0000-0000D92B0000}"/>
    <cellStyle name="Normal 28 3 3 4 5 3" xfId="22802" xr:uid="{00000000-0005-0000-0000-0000DA2B0000}"/>
    <cellStyle name="Normal 28 3 3 4 6" xfId="33014" xr:uid="{00000000-0005-0000-0000-0000DB2B0000}"/>
    <cellStyle name="Normal 28 3 3 4 7" xfId="17789" xr:uid="{00000000-0005-0000-0000-0000DC2B0000}"/>
    <cellStyle name="Normal 28 3 3 5" xfId="3482" xr:uid="{00000000-0005-0000-0000-0000DD2B0000}"/>
    <cellStyle name="Normal 28 3 3 5 2" xfId="13556" xr:uid="{00000000-0005-0000-0000-0000DE2B0000}"/>
    <cellStyle name="Normal 28 3 3 5 2 2" xfId="43878" xr:uid="{00000000-0005-0000-0000-0000DF2B0000}"/>
    <cellStyle name="Normal 28 3 3 5 2 3" xfId="28654" xr:uid="{00000000-0005-0000-0000-0000E02B0000}"/>
    <cellStyle name="Normal 28 3 3 5 3" xfId="8536" xr:uid="{00000000-0005-0000-0000-0000E12B0000}"/>
    <cellStyle name="Normal 28 3 3 5 3 2" xfId="38861" xr:uid="{00000000-0005-0000-0000-0000E22B0000}"/>
    <cellStyle name="Normal 28 3 3 5 3 3" xfId="23637" xr:uid="{00000000-0005-0000-0000-0000E32B0000}"/>
    <cellStyle name="Normal 28 3 3 5 4" xfId="33848" xr:uid="{00000000-0005-0000-0000-0000E42B0000}"/>
    <cellStyle name="Normal 28 3 3 5 5" xfId="18624" xr:uid="{00000000-0005-0000-0000-0000E52B0000}"/>
    <cellStyle name="Normal 28 3 3 6" xfId="5175" xr:uid="{00000000-0005-0000-0000-0000E62B0000}"/>
    <cellStyle name="Normal 28 3 3 6 2" xfId="15227" xr:uid="{00000000-0005-0000-0000-0000E72B0000}"/>
    <cellStyle name="Normal 28 3 3 6 2 2" xfId="45549" xr:uid="{00000000-0005-0000-0000-0000E82B0000}"/>
    <cellStyle name="Normal 28 3 3 6 2 3" xfId="30325" xr:uid="{00000000-0005-0000-0000-0000E92B0000}"/>
    <cellStyle name="Normal 28 3 3 6 3" xfId="10207" xr:uid="{00000000-0005-0000-0000-0000EA2B0000}"/>
    <cellStyle name="Normal 28 3 3 6 3 2" xfId="40532" xr:uid="{00000000-0005-0000-0000-0000EB2B0000}"/>
    <cellStyle name="Normal 28 3 3 6 3 3" xfId="25308" xr:uid="{00000000-0005-0000-0000-0000EC2B0000}"/>
    <cellStyle name="Normal 28 3 3 6 4" xfId="35519" xr:uid="{00000000-0005-0000-0000-0000ED2B0000}"/>
    <cellStyle name="Normal 28 3 3 6 5" xfId="20295" xr:uid="{00000000-0005-0000-0000-0000EE2B0000}"/>
    <cellStyle name="Normal 28 3 3 7" xfId="11885" xr:uid="{00000000-0005-0000-0000-0000EF2B0000}"/>
    <cellStyle name="Normal 28 3 3 7 2" xfId="42207" xr:uid="{00000000-0005-0000-0000-0000F02B0000}"/>
    <cellStyle name="Normal 28 3 3 7 3" xfId="26983" xr:uid="{00000000-0005-0000-0000-0000F12B0000}"/>
    <cellStyle name="Normal 28 3 3 8" xfId="6864" xr:uid="{00000000-0005-0000-0000-0000F22B0000}"/>
    <cellStyle name="Normal 28 3 3 8 2" xfId="37190" xr:uid="{00000000-0005-0000-0000-0000F32B0000}"/>
    <cellStyle name="Normal 28 3 3 8 3" xfId="21966" xr:uid="{00000000-0005-0000-0000-0000F42B0000}"/>
    <cellStyle name="Normal 28 3 3 9" xfId="32179" xr:uid="{00000000-0005-0000-0000-0000F52B0000}"/>
    <cellStyle name="Normal 28 3 4" xfId="1889" xr:uid="{00000000-0005-0000-0000-0000F62B0000}"/>
    <cellStyle name="Normal 28 3 4 2" xfId="2312" xr:uid="{00000000-0005-0000-0000-0000F72B0000}"/>
    <cellStyle name="Normal 28 3 4 2 2" xfId="3151" xr:uid="{00000000-0005-0000-0000-0000F82B0000}"/>
    <cellStyle name="Normal 28 3 4 2 2 2" xfId="4841" xr:uid="{00000000-0005-0000-0000-0000F92B0000}"/>
    <cellStyle name="Normal 28 3 4 2 2 2 2" xfId="14914" xr:uid="{00000000-0005-0000-0000-0000FA2B0000}"/>
    <cellStyle name="Normal 28 3 4 2 2 2 2 2" xfId="45236" xr:uid="{00000000-0005-0000-0000-0000FB2B0000}"/>
    <cellStyle name="Normal 28 3 4 2 2 2 2 3" xfId="30012" xr:uid="{00000000-0005-0000-0000-0000FC2B0000}"/>
    <cellStyle name="Normal 28 3 4 2 2 2 3" xfId="9894" xr:uid="{00000000-0005-0000-0000-0000FD2B0000}"/>
    <cellStyle name="Normal 28 3 4 2 2 2 3 2" xfId="40219" xr:uid="{00000000-0005-0000-0000-0000FE2B0000}"/>
    <cellStyle name="Normal 28 3 4 2 2 2 3 3" xfId="24995" xr:uid="{00000000-0005-0000-0000-0000FF2B0000}"/>
    <cellStyle name="Normal 28 3 4 2 2 2 4" xfId="35206" xr:uid="{00000000-0005-0000-0000-0000002C0000}"/>
    <cellStyle name="Normal 28 3 4 2 2 2 5" xfId="19982" xr:uid="{00000000-0005-0000-0000-0000012C0000}"/>
    <cellStyle name="Normal 28 3 4 2 2 3" xfId="6533" xr:uid="{00000000-0005-0000-0000-0000022C0000}"/>
    <cellStyle name="Normal 28 3 4 2 2 3 2" xfId="16585" xr:uid="{00000000-0005-0000-0000-0000032C0000}"/>
    <cellStyle name="Normal 28 3 4 2 2 3 2 2" xfId="46907" xr:uid="{00000000-0005-0000-0000-0000042C0000}"/>
    <cellStyle name="Normal 28 3 4 2 2 3 2 3" xfId="31683" xr:uid="{00000000-0005-0000-0000-0000052C0000}"/>
    <cellStyle name="Normal 28 3 4 2 2 3 3" xfId="11565" xr:uid="{00000000-0005-0000-0000-0000062C0000}"/>
    <cellStyle name="Normal 28 3 4 2 2 3 3 2" xfId="41890" xr:uid="{00000000-0005-0000-0000-0000072C0000}"/>
    <cellStyle name="Normal 28 3 4 2 2 3 3 3" xfId="26666" xr:uid="{00000000-0005-0000-0000-0000082C0000}"/>
    <cellStyle name="Normal 28 3 4 2 2 3 4" xfId="36877" xr:uid="{00000000-0005-0000-0000-0000092C0000}"/>
    <cellStyle name="Normal 28 3 4 2 2 3 5" xfId="21653" xr:uid="{00000000-0005-0000-0000-00000A2C0000}"/>
    <cellStyle name="Normal 28 3 4 2 2 4" xfId="13243" xr:uid="{00000000-0005-0000-0000-00000B2C0000}"/>
    <cellStyle name="Normal 28 3 4 2 2 4 2" xfId="43565" xr:uid="{00000000-0005-0000-0000-00000C2C0000}"/>
    <cellStyle name="Normal 28 3 4 2 2 4 3" xfId="28341" xr:uid="{00000000-0005-0000-0000-00000D2C0000}"/>
    <cellStyle name="Normal 28 3 4 2 2 5" xfId="8222" xr:uid="{00000000-0005-0000-0000-00000E2C0000}"/>
    <cellStyle name="Normal 28 3 4 2 2 5 2" xfId="38548" xr:uid="{00000000-0005-0000-0000-00000F2C0000}"/>
    <cellStyle name="Normal 28 3 4 2 2 5 3" xfId="23324" xr:uid="{00000000-0005-0000-0000-0000102C0000}"/>
    <cellStyle name="Normal 28 3 4 2 2 6" xfId="33536" xr:uid="{00000000-0005-0000-0000-0000112C0000}"/>
    <cellStyle name="Normal 28 3 4 2 2 7" xfId="18311" xr:uid="{00000000-0005-0000-0000-0000122C0000}"/>
    <cellStyle name="Normal 28 3 4 2 3" xfId="4004" xr:uid="{00000000-0005-0000-0000-0000132C0000}"/>
    <cellStyle name="Normal 28 3 4 2 3 2" xfId="14078" xr:uid="{00000000-0005-0000-0000-0000142C0000}"/>
    <cellStyle name="Normal 28 3 4 2 3 2 2" xfId="44400" xr:uid="{00000000-0005-0000-0000-0000152C0000}"/>
    <cellStyle name="Normal 28 3 4 2 3 2 3" xfId="29176" xr:uid="{00000000-0005-0000-0000-0000162C0000}"/>
    <cellStyle name="Normal 28 3 4 2 3 3" xfId="9058" xr:uid="{00000000-0005-0000-0000-0000172C0000}"/>
    <cellStyle name="Normal 28 3 4 2 3 3 2" xfId="39383" xr:uid="{00000000-0005-0000-0000-0000182C0000}"/>
    <cellStyle name="Normal 28 3 4 2 3 3 3" xfId="24159" xr:uid="{00000000-0005-0000-0000-0000192C0000}"/>
    <cellStyle name="Normal 28 3 4 2 3 4" xfId="34370" xr:uid="{00000000-0005-0000-0000-00001A2C0000}"/>
    <cellStyle name="Normal 28 3 4 2 3 5" xfId="19146" xr:uid="{00000000-0005-0000-0000-00001B2C0000}"/>
    <cellStyle name="Normal 28 3 4 2 4" xfId="5697" xr:uid="{00000000-0005-0000-0000-00001C2C0000}"/>
    <cellStyle name="Normal 28 3 4 2 4 2" xfId="15749" xr:uid="{00000000-0005-0000-0000-00001D2C0000}"/>
    <cellStyle name="Normal 28 3 4 2 4 2 2" xfId="46071" xr:uid="{00000000-0005-0000-0000-00001E2C0000}"/>
    <cellStyle name="Normal 28 3 4 2 4 2 3" xfId="30847" xr:uid="{00000000-0005-0000-0000-00001F2C0000}"/>
    <cellStyle name="Normal 28 3 4 2 4 3" xfId="10729" xr:uid="{00000000-0005-0000-0000-0000202C0000}"/>
    <cellStyle name="Normal 28 3 4 2 4 3 2" xfId="41054" xr:uid="{00000000-0005-0000-0000-0000212C0000}"/>
    <cellStyle name="Normal 28 3 4 2 4 3 3" xfId="25830" xr:uid="{00000000-0005-0000-0000-0000222C0000}"/>
    <cellStyle name="Normal 28 3 4 2 4 4" xfId="36041" xr:uid="{00000000-0005-0000-0000-0000232C0000}"/>
    <cellStyle name="Normal 28 3 4 2 4 5" xfId="20817" xr:uid="{00000000-0005-0000-0000-0000242C0000}"/>
    <cellStyle name="Normal 28 3 4 2 5" xfId="12407" xr:uid="{00000000-0005-0000-0000-0000252C0000}"/>
    <cellStyle name="Normal 28 3 4 2 5 2" xfId="42729" xr:uid="{00000000-0005-0000-0000-0000262C0000}"/>
    <cellStyle name="Normal 28 3 4 2 5 3" xfId="27505" xr:uid="{00000000-0005-0000-0000-0000272C0000}"/>
    <cellStyle name="Normal 28 3 4 2 6" xfId="7386" xr:uid="{00000000-0005-0000-0000-0000282C0000}"/>
    <cellStyle name="Normal 28 3 4 2 6 2" xfId="37712" xr:uid="{00000000-0005-0000-0000-0000292C0000}"/>
    <cellStyle name="Normal 28 3 4 2 6 3" xfId="22488" xr:uid="{00000000-0005-0000-0000-00002A2C0000}"/>
    <cellStyle name="Normal 28 3 4 2 7" xfId="32700" xr:uid="{00000000-0005-0000-0000-00002B2C0000}"/>
    <cellStyle name="Normal 28 3 4 2 8" xfId="17475" xr:uid="{00000000-0005-0000-0000-00002C2C0000}"/>
    <cellStyle name="Normal 28 3 4 3" xfId="2733" xr:uid="{00000000-0005-0000-0000-00002D2C0000}"/>
    <cellStyle name="Normal 28 3 4 3 2" xfId="4423" xr:uid="{00000000-0005-0000-0000-00002E2C0000}"/>
    <cellStyle name="Normal 28 3 4 3 2 2" xfId="14496" xr:uid="{00000000-0005-0000-0000-00002F2C0000}"/>
    <cellStyle name="Normal 28 3 4 3 2 2 2" xfId="44818" xr:uid="{00000000-0005-0000-0000-0000302C0000}"/>
    <cellStyle name="Normal 28 3 4 3 2 2 3" xfId="29594" xr:uid="{00000000-0005-0000-0000-0000312C0000}"/>
    <cellStyle name="Normal 28 3 4 3 2 3" xfId="9476" xr:uid="{00000000-0005-0000-0000-0000322C0000}"/>
    <cellStyle name="Normal 28 3 4 3 2 3 2" xfId="39801" xr:uid="{00000000-0005-0000-0000-0000332C0000}"/>
    <cellStyle name="Normal 28 3 4 3 2 3 3" xfId="24577" xr:uid="{00000000-0005-0000-0000-0000342C0000}"/>
    <cellStyle name="Normal 28 3 4 3 2 4" xfId="34788" xr:uid="{00000000-0005-0000-0000-0000352C0000}"/>
    <cellStyle name="Normal 28 3 4 3 2 5" xfId="19564" xr:uid="{00000000-0005-0000-0000-0000362C0000}"/>
    <cellStyle name="Normal 28 3 4 3 3" xfId="6115" xr:uid="{00000000-0005-0000-0000-0000372C0000}"/>
    <cellStyle name="Normal 28 3 4 3 3 2" xfId="16167" xr:uid="{00000000-0005-0000-0000-0000382C0000}"/>
    <cellStyle name="Normal 28 3 4 3 3 2 2" xfId="46489" xr:uid="{00000000-0005-0000-0000-0000392C0000}"/>
    <cellStyle name="Normal 28 3 4 3 3 2 3" xfId="31265" xr:uid="{00000000-0005-0000-0000-00003A2C0000}"/>
    <cellStyle name="Normal 28 3 4 3 3 3" xfId="11147" xr:uid="{00000000-0005-0000-0000-00003B2C0000}"/>
    <cellStyle name="Normal 28 3 4 3 3 3 2" xfId="41472" xr:uid="{00000000-0005-0000-0000-00003C2C0000}"/>
    <cellStyle name="Normal 28 3 4 3 3 3 3" xfId="26248" xr:uid="{00000000-0005-0000-0000-00003D2C0000}"/>
    <cellStyle name="Normal 28 3 4 3 3 4" xfId="36459" xr:uid="{00000000-0005-0000-0000-00003E2C0000}"/>
    <cellStyle name="Normal 28 3 4 3 3 5" xfId="21235" xr:uid="{00000000-0005-0000-0000-00003F2C0000}"/>
    <cellStyle name="Normal 28 3 4 3 4" xfId="12825" xr:uid="{00000000-0005-0000-0000-0000402C0000}"/>
    <cellStyle name="Normal 28 3 4 3 4 2" xfId="43147" xr:uid="{00000000-0005-0000-0000-0000412C0000}"/>
    <cellStyle name="Normal 28 3 4 3 4 3" xfId="27923" xr:uid="{00000000-0005-0000-0000-0000422C0000}"/>
    <cellStyle name="Normal 28 3 4 3 5" xfId="7804" xr:uid="{00000000-0005-0000-0000-0000432C0000}"/>
    <cellStyle name="Normal 28 3 4 3 5 2" xfId="38130" xr:uid="{00000000-0005-0000-0000-0000442C0000}"/>
    <cellStyle name="Normal 28 3 4 3 5 3" xfId="22906" xr:uid="{00000000-0005-0000-0000-0000452C0000}"/>
    <cellStyle name="Normal 28 3 4 3 6" xfId="33118" xr:uid="{00000000-0005-0000-0000-0000462C0000}"/>
    <cellStyle name="Normal 28 3 4 3 7" xfId="17893" xr:uid="{00000000-0005-0000-0000-0000472C0000}"/>
    <cellStyle name="Normal 28 3 4 4" xfId="3586" xr:uid="{00000000-0005-0000-0000-0000482C0000}"/>
    <cellStyle name="Normal 28 3 4 4 2" xfId="13660" xr:uid="{00000000-0005-0000-0000-0000492C0000}"/>
    <cellStyle name="Normal 28 3 4 4 2 2" xfId="43982" xr:uid="{00000000-0005-0000-0000-00004A2C0000}"/>
    <cellStyle name="Normal 28 3 4 4 2 3" xfId="28758" xr:uid="{00000000-0005-0000-0000-00004B2C0000}"/>
    <cellStyle name="Normal 28 3 4 4 3" xfId="8640" xr:uid="{00000000-0005-0000-0000-00004C2C0000}"/>
    <cellStyle name="Normal 28 3 4 4 3 2" xfId="38965" xr:uid="{00000000-0005-0000-0000-00004D2C0000}"/>
    <cellStyle name="Normal 28 3 4 4 3 3" xfId="23741" xr:uid="{00000000-0005-0000-0000-00004E2C0000}"/>
    <cellStyle name="Normal 28 3 4 4 4" xfId="33952" xr:uid="{00000000-0005-0000-0000-00004F2C0000}"/>
    <cellStyle name="Normal 28 3 4 4 5" xfId="18728" xr:uid="{00000000-0005-0000-0000-0000502C0000}"/>
    <cellStyle name="Normal 28 3 4 5" xfId="5279" xr:uid="{00000000-0005-0000-0000-0000512C0000}"/>
    <cellStyle name="Normal 28 3 4 5 2" xfId="15331" xr:uid="{00000000-0005-0000-0000-0000522C0000}"/>
    <cellStyle name="Normal 28 3 4 5 2 2" xfId="45653" xr:uid="{00000000-0005-0000-0000-0000532C0000}"/>
    <cellStyle name="Normal 28 3 4 5 2 3" xfId="30429" xr:uid="{00000000-0005-0000-0000-0000542C0000}"/>
    <cellStyle name="Normal 28 3 4 5 3" xfId="10311" xr:uid="{00000000-0005-0000-0000-0000552C0000}"/>
    <cellStyle name="Normal 28 3 4 5 3 2" xfId="40636" xr:uid="{00000000-0005-0000-0000-0000562C0000}"/>
    <cellStyle name="Normal 28 3 4 5 3 3" xfId="25412" xr:uid="{00000000-0005-0000-0000-0000572C0000}"/>
    <cellStyle name="Normal 28 3 4 5 4" xfId="35623" xr:uid="{00000000-0005-0000-0000-0000582C0000}"/>
    <cellStyle name="Normal 28 3 4 5 5" xfId="20399" xr:uid="{00000000-0005-0000-0000-0000592C0000}"/>
    <cellStyle name="Normal 28 3 4 6" xfId="11989" xr:uid="{00000000-0005-0000-0000-00005A2C0000}"/>
    <cellStyle name="Normal 28 3 4 6 2" xfId="42311" xr:uid="{00000000-0005-0000-0000-00005B2C0000}"/>
    <cellStyle name="Normal 28 3 4 6 3" xfId="27087" xr:uid="{00000000-0005-0000-0000-00005C2C0000}"/>
    <cellStyle name="Normal 28 3 4 7" xfId="6968" xr:uid="{00000000-0005-0000-0000-00005D2C0000}"/>
    <cellStyle name="Normal 28 3 4 7 2" xfId="37294" xr:uid="{00000000-0005-0000-0000-00005E2C0000}"/>
    <cellStyle name="Normal 28 3 4 7 3" xfId="22070" xr:uid="{00000000-0005-0000-0000-00005F2C0000}"/>
    <cellStyle name="Normal 28 3 4 8" xfId="32282" xr:uid="{00000000-0005-0000-0000-0000602C0000}"/>
    <cellStyle name="Normal 28 3 4 9" xfId="17057" xr:uid="{00000000-0005-0000-0000-0000612C0000}"/>
    <cellStyle name="Normal 28 3 5" xfId="2102" xr:uid="{00000000-0005-0000-0000-0000622C0000}"/>
    <cellStyle name="Normal 28 3 5 2" xfId="2943" xr:uid="{00000000-0005-0000-0000-0000632C0000}"/>
    <cellStyle name="Normal 28 3 5 2 2" xfId="4633" xr:uid="{00000000-0005-0000-0000-0000642C0000}"/>
    <cellStyle name="Normal 28 3 5 2 2 2" xfId="14706" xr:uid="{00000000-0005-0000-0000-0000652C0000}"/>
    <cellStyle name="Normal 28 3 5 2 2 2 2" xfId="45028" xr:uid="{00000000-0005-0000-0000-0000662C0000}"/>
    <cellStyle name="Normal 28 3 5 2 2 2 3" xfId="29804" xr:uid="{00000000-0005-0000-0000-0000672C0000}"/>
    <cellStyle name="Normal 28 3 5 2 2 3" xfId="9686" xr:uid="{00000000-0005-0000-0000-0000682C0000}"/>
    <cellStyle name="Normal 28 3 5 2 2 3 2" xfId="40011" xr:uid="{00000000-0005-0000-0000-0000692C0000}"/>
    <cellStyle name="Normal 28 3 5 2 2 3 3" xfId="24787" xr:uid="{00000000-0005-0000-0000-00006A2C0000}"/>
    <cellStyle name="Normal 28 3 5 2 2 4" xfId="34998" xr:uid="{00000000-0005-0000-0000-00006B2C0000}"/>
    <cellStyle name="Normal 28 3 5 2 2 5" xfId="19774" xr:uid="{00000000-0005-0000-0000-00006C2C0000}"/>
    <cellStyle name="Normal 28 3 5 2 3" xfId="6325" xr:uid="{00000000-0005-0000-0000-00006D2C0000}"/>
    <cellStyle name="Normal 28 3 5 2 3 2" xfId="16377" xr:uid="{00000000-0005-0000-0000-00006E2C0000}"/>
    <cellStyle name="Normal 28 3 5 2 3 2 2" xfId="46699" xr:uid="{00000000-0005-0000-0000-00006F2C0000}"/>
    <cellStyle name="Normal 28 3 5 2 3 2 3" xfId="31475" xr:uid="{00000000-0005-0000-0000-0000702C0000}"/>
    <cellStyle name="Normal 28 3 5 2 3 3" xfId="11357" xr:uid="{00000000-0005-0000-0000-0000712C0000}"/>
    <cellStyle name="Normal 28 3 5 2 3 3 2" xfId="41682" xr:uid="{00000000-0005-0000-0000-0000722C0000}"/>
    <cellStyle name="Normal 28 3 5 2 3 3 3" xfId="26458" xr:uid="{00000000-0005-0000-0000-0000732C0000}"/>
    <cellStyle name="Normal 28 3 5 2 3 4" xfId="36669" xr:uid="{00000000-0005-0000-0000-0000742C0000}"/>
    <cellStyle name="Normal 28 3 5 2 3 5" xfId="21445" xr:uid="{00000000-0005-0000-0000-0000752C0000}"/>
    <cellStyle name="Normal 28 3 5 2 4" xfId="13035" xr:uid="{00000000-0005-0000-0000-0000762C0000}"/>
    <cellStyle name="Normal 28 3 5 2 4 2" xfId="43357" xr:uid="{00000000-0005-0000-0000-0000772C0000}"/>
    <cellStyle name="Normal 28 3 5 2 4 3" xfId="28133" xr:uid="{00000000-0005-0000-0000-0000782C0000}"/>
    <cellStyle name="Normal 28 3 5 2 5" xfId="8014" xr:uid="{00000000-0005-0000-0000-0000792C0000}"/>
    <cellStyle name="Normal 28 3 5 2 5 2" xfId="38340" xr:uid="{00000000-0005-0000-0000-00007A2C0000}"/>
    <cellStyle name="Normal 28 3 5 2 5 3" xfId="23116" xr:uid="{00000000-0005-0000-0000-00007B2C0000}"/>
    <cellStyle name="Normal 28 3 5 2 6" xfId="33328" xr:uid="{00000000-0005-0000-0000-00007C2C0000}"/>
    <cellStyle name="Normal 28 3 5 2 7" xfId="18103" xr:uid="{00000000-0005-0000-0000-00007D2C0000}"/>
    <cellStyle name="Normal 28 3 5 3" xfId="3796" xr:uid="{00000000-0005-0000-0000-00007E2C0000}"/>
    <cellStyle name="Normal 28 3 5 3 2" xfId="13870" xr:uid="{00000000-0005-0000-0000-00007F2C0000}"/>
    <cellStyle name="Normal 28 3 5 3 2 2" xfId="44192" xr:uid="{00000000-0005-0000-0000-0000802C0000}"/>
    <cellStyle name="Normal 28 3 5 3 2 3" xfId="28968" xr:uid="{00000000-0005-0000-0000-0000812C0000}"/>
    <cellStyle name="Normal 28 3 5 3 3" xfId="8850" xr:uid="{00000000-0005-0000-0000-0000822C0000}"/>
    <cellStyle name="Normal 28 3 5 3 3 2" xfId="39175" xr:uid="{00000000-0005-0000-0000-0000832C0000}"/>
    <cellStyle name="Normal 28 3 5 3 3 3" xfId="23951" xr:uid="{00000000-0005-0000-0000-0000842C0000}"/>
    <cellStyle name="Normal 28 3 5 3 4" xfId="34162" xr:uid="{00000000-0005-0000-0000-0000852C0000}"/>
    <cellStyle name="Normal 28 3 5 3 5" xfId="18938" xr:uid="{00000000-0005-0000-0000-0000862C0000}"/>
    <cellStyle name="Normal 28 3 5 4" xfId="5489" xr:uid="{00000000-0005-0000-0000-0000872C0000}"/>
    <cellStyle name="Normal 28 3 5 4 2" xfId="15541" xr:uid="{00000000-0005-0000-0000-0000882C0000}"/>
    <cellStyle name="Normal 28 3 5 4 2 2" xfId="45863" xr:uid="{00000000-0005-0000-0000-0000892C0000}"/>
    <cellStyle name="Normal 28 3 5 4 2 3" xfId="30639" xr:uid="{00000000-0005-0000-0000-00008A2C0000}"/>
    <cellStyle name="Normal 28 3 5 4 3" xfId="10521" xr:uid="{00000000-0005-0000-0000-00008B2C0000}"/>
    <cellStyle name="Normal 28 3 5 4 3 2" xfId="40846" xr:uid="{00000000-0005-0000-0000-00008C2C0000}"/>
    <cellStyle name="Normal 28 3 5 4 3 3" xfId="25622" xr:uid="{00000000-0005-0000-0000-00008D2C0000}"/>
    <cellStyle name="Normal 28 3 5 4 4" xfId="35833" xr:uid="{00000000-0005-0000-0000-00008E2C0000}"/>
    <cellStyle name="Normal 28 3 5 4 5" xfId="20609" xr:uid="{00000000-0005-0000-0000-00008F2C0000}"/>
    <cellStyle name="Normal 28 3 5 5" xfId="12199" xr:uid="{00000000-0005-0000-0000-0000902C0000}"/>
    <cellStyle name="Normal 28 3 5 5 2" xfId="42521" xr:uid="{00000000-0005-0000-0000-0000912C0000}"/>
    <cellStyle name="Normal 28 3 5 5 3" xfId="27297" xr:uid="{00000000-0005-0000-0000-0000922C0000}"/>
    <cellStyle name="Normal 28 3 5 6" xfId="7178" xr:uid="{00000000-0005-0000-0000-0000932C0000}"/>
    <cellStyle name="Normal 28 3 5 6 2" xfId="37504" xr:uid="{00000000-0005-0000-0000-0000942C0000}"/>
    <cellStyle name="Normal 28 3 5 6 3" xfId="22280" xr:uid="{00000000-0005-0000-0000-0000952C0000}"/>
    <cellStyle name="Normal 28 3 5 7" xfId="32492" xr:uid="{00000000-0005-0000-0000-0000962C0000}"/>
    <cellStyle name="Normal 28 3 5 8" xfId="17267" xr:uid="{00000000-0005-0000-0000-0000972C0000}"/>
    <cellStyle name="Normal 28 3 6" xfId="2523" xr:uid="{00000000-0005-0000-0000-0000982C0000}"/>
    <cellStyle name="Normal 28 3 6 2" xfId="4215" xr:uid="{00000000-0005-0000-0000-0000992C0000}"/>
    <cellStyle name="Normal 28 3 6 2 2" xfId="14288" xr:uid="{00000000-0005-0000-0000-00009A2C0000}"/>
    <cellStyle name="Normal 28 3 6 2 2 2" xfId="44610" xr:uid="{00000000-0005-0000-0000-00009B2C0000}"/>
    <cellStyle name="Normal 28 3 6 2 2 3" xfId="29386" xr:uid="{00000000-0005-0000-0000-00009C2C0000}"/>
    <cellStyle name="Normal 28 3 6 2 3" xfId="9268" xr:uid="{00000000-0005-0000-0000-00009D2C0000}"/>
    <cellStyle name="Normal 28 3 6 2 3 2" xfId="39593" xr:uid="{00000000-0005-0000-0000-00009E2C0000}"/>
    <cellStyle name="Normal 28 3 6 2 3 3" xfId="24369" xr:uid="{00000000-0005-0000-0000-00009F2C0000}"/>
    <cellStyle name="Normal 28 3 6 2 4" xfId="34580" xr:uid="{00000000-0005-0000-0000-0000A02C0000}"/>
    <cellStyle name="Normal 28 3 6 2 5" xfId="19356" xr:uid="{00000000-0005-0000-0000-0000A12C0000}"/>
    <cellStyle name="Normal 28 3 6 3" xfId="5907" xr:uid="{00000000-0005-0000-0000-0000A22C0000}"/>
    <cellStyle name="Normal 28 3 6 3 2" xfId="15959" xr:uid="{00000000-0005-0000-0000-0000A32C0000}"/>
    <cellStyle name="Normal 28 3 6 3 2 2" xfId="46281" xr:uid="{00000000-0005-0000-0000-0000A42C0000}"/>
    <cellStyle name="Normal 28 3 6 3 2 3" xfId="31057" xr:uid="{00000000-0005-0000-0000-0000A52C0000}"/>
    <cellStyle name="Normal 28 3 6 3 3" xfId="10939" xr:uid="{00000000-0005-0000-0000-0000A62C0000}"/>
    <cellStyle name="Normal 28 3 6 3 3 2" xfId="41264" xr:uid="{00000000-0005-0000-0000-0000A72C0000}"/>
    <cellStyle name="Normal 28 3 6 3 3 3" xfId="26040" xr:uid="{00000000-0005-0000-0000-0000A82C0000}"/>
    <cellStyle name="Normal 28 3 6 3 4" xfId="36251" xr:uid="{00000000-0005-0000-0000-0000A92C0000}"/>
    <cellStyle name="Normal 28 3 6 3 5" xfId="21027" xr:uid="{00000000-0005-0000-0000-0000AA2C0000}"/>
    <cellStyle name="Normal 28 3 6 4" xfId="12617" xr:uid="{00000000-0005-0000-0000-0000AB2C0000}"/>
    <cellStyle name="Normal 28 3 6 4 2" xfId="42939" xr:uid="{00000000-0005-0000-0000-0000AC2C0000}"/>
    <cellStyle name="Normal 28 3 6 4 3" xfId="27715" xr:uid="{00000000-0005-0000-0000-0000AD2C0000}"/>
    <cellStyle name="Normal 28 3 6 5" xfId="7596" xr:uid="{00000000-0005-0000-0000-0000AE2C0000}"/>
    <cellStyle name="Normal 28 3 6 5 2" xfId="37922" xr:uid="{00000000-0005-0000-0000-0000AF2C0000}"/>
    <cellStyle name="Normal 28 3 6 5 3" xfId="22698" xr:uid="{00000000-0005-0000-0000-0000B02C0000}"/>
    <cellStyle name="Normal 28 3 6 6" xfId="32910" xr:uid="{00000000-0005-0000-0000-0000B12C0000}"/>
    <cellStyle name="Normal 28 3 6 7" xfId="17685" xr:uid="{00000000-0005-0000-0000-0000B22C0000}"/>
    <cellStyle name="Normal 28 3 7" xfId="3374" xr:uid="{00000000-0005-0000-0000-0000B32C0000}"/>
    <cellStyle name="Normal 28 3 7 2" xfId="13452" xr:uid="{00000000-0005-0000-0000-0000B42C0000}"/>
    <cellStyle name="Normal 28 3 7 2 2" xfId="43774" xr:uid="{00000000-0005-0000-0000-0000B52C0000}"/>
    <cellStyle name="Normal 28 3 7 2 3" xfId="28550" xr:uid="{00000000-0005-0000-0000-0000B62C0000}"/>
    <cellStyle name="Normal 28 3 7 3" xfId="8432" xr:uid="{00000000-0005-0000-0000-0000B72C0000}"/>
    <cellStyle name="Normal 28 3 7 3 2" xfId="38757" xr:uid="{00000000-0005-0000-0000-0000B82C0000}"/>
    <cellStyle name="Normal 28 3 7 3 3" xfId="23533" xr:uid="{00000000-0005-0000-0000-0000B92C0000}"/>
    <cellStyle name="Normal 28 3 7 4" xfId="33744" xr:uid="{00000000-0005-0000-0000-0000BA2C0000}"/>
    <cellStyle name="Normal 28 3 7 5" xfId="18520" xr:uid="{00000000-0005-0000-0000-0000BB2C0000}"/>
    <cellStyle name="Normal 28 3 8" xfId="5068" xr:uid="{00000000-0005-0000-0000-0000BC2C0000}"/>
    <cellStyle name="Normal 28 3 8 2" xfId="15123" xr:uid="{00000000-0005-0000-0000-0000BD2C0000}"/>
    <cellStyle name="Normal 28 3 8 2 2" xfId="45445" xr:uid="{00000000-0005-0000-0000-0000BE2C0000}"/>
    <cellStyle name="Normal 28 3 8 2 3" xfId="30221" xr:uid="{00000000-0005-0000-0000-0000BF2C0000}"/>
    <cellStyle name="Normal 28 3 8 3" xfId="10103" xr:uid="{00000000-0005-0000-0000-0000C02C0000}"/>
    <cellStyle name="Normal 28 3 8 3 2" xfId="40428" xr:uid="{00000000-0005-0000-0000-0000C12C0000}"/>
    <cellStyle name="Normal 28 3 8 3 3" xfId="25204" xr:uid="{00000000-0005-0000-0000-0000C22C0000}"/>
    <cellStyle name="Normal 28 3 8 4" xfId="35415" xr:uid="{00000000-0005-0000-0000-0000C32C0000}"/>
    <cellStyle name="Normal 28 3 8 5" xfId="20191" xr:uid="{00000000-0005-0000-0000-0000C42C0000}"/>
    <cellStyle name="Normal 28 3 9" xfId="11779" xr:uid="{00000000-0005-0000-0000-0000C52C0000}"/>
    <cellStyle name="Normal 28 3 9 2" xfId="42103" xr:uid="{00000000-0005-0000-0000-0000C62C0000}"/>
    <cellStyle name="Normal 28 3 9 3" xfId="26879" xr:uid="{00000000-0005-0000-0000-0000C72C0000}"/>
    <cellStyle name="Normal 28 4" xfId="47286" xr:uid="{00000000-0005-0000-0000-0000C82C0000}"/>
    <cellStyle name="Normal 28_Sheet2" xfId="1047" xr:uid="{00000000-0005-0000-0000-0000C92C0000}"/>
    <cellStyle name="Normal 29" xfId="949" xr:uid="{00000000-0005-0000-0000-0000CA2C0000}"/>
    <cellStyle name="Normal 29 2" xfId="950" xr:uid="{00000000-0005-0000-0000-0000CB2C0000}"/>
    <cellStyle name="Normal 29 2 3" xfId="327" xr:uid="{00000000-0005-0000-0000-0000CC2C0000}"/>
    <cellStyle name="Normal 29 2 3 2" xfId="329" xr:uid="{00000000-0005-0000-0000-0000CD2C0000}"/>
    <cellStyle name="Normal 29_Sheet2" xfId="1046" xr:uid="{00000000-0005-0000-0000-0000CE2C0000}"/>
    <cellStyle name="Normal 3" xfId="125" xr:uid="{00000000-0005-0000-0000-0000CF2C0000}"/>
    <cellStyle name="Normal 3 2" xfId="126" xr:uid="{00000000-0005-0000-0000-0000D02C0000}"/>
    <cellStyle name="Normal 3 2 2" xfId="778" xr:uid="{00000000-0005-0000-0000-0000D12C0000}"/>
    <cellStyle name="Normal 3 2 2 10" xfId="6759" xr:uid="{00000000-0005-0000-0000-0000D22C0000}"/>
    <cellStyle name="Normal 3 2 2 10 2" xfId="37087" xr:uid="{00000000-0005-0000-0000-0000D32C0000}"/>
    <cellStyle name="Normal 3 2 2 10 3" xfId="21863" xr:uid="{00000000-0005-0000-0000-0000D42C0000}"/>
    <cellStyle name="Normal 3 2 2 11" xfId="32078" xr:uid="{00000000-0005-0000-0000-0000D52C0000}"/>
    <cellStyle name="Normal 3 2 2 12" xfId="16848" xr:uid="{00000000-0005-0000-0000-0000D62C0000}"/>
    <cellStyle name="Normal 3 2 2 13" xfId="1430" xr:uid="{00000000-0005-0000-0000-0000D72C0000}"/>
    <cellStyle name="Normal 3 2 2 14" xfId="47287" xr:uid="{00000000-0005-0000-0000-0000D82C0000}"/>
    <cellStyle name="Normal 3 2 2 2" xfId="1723" xr:uid="{00000000-0005-0000-0000-0000D92C0000}"/>
    <cellStyle name="Normal 3 2 2 2 10" xfId="32130" xr:uid="{00000000-0005-0000-0000-0000DA2C0000}"/>
    <cellStyle name="Normal 3 2 2 2 11" xfId="16902" xr:uid="{00000000-0005-0000-0000-0000DB2C0000}"/>
    <cellStyle name="Normal 3 2 2 2 2" xfId="1831" xr:uid="{00000000-0005-0000-0000-0000DC2C0000}"/>
    <cellStyle name="Normal 3 2 2 2 2 10" xfId="17006" xr:uid="{00000000-0005-0000-0000-0000DD2C0000}"/>
    <cellStyle name="Normal 3 2 2 2 2 2" xfId="2048" xr:uid="{00000000-0005-0000-0000-0000DE2C0000}"/>
    <cellStyle name="Normal 3 2 2 2 2 2 2" xfId="2469" xr:uid="{00000000-0005-0000-0000-0000DF2C0000}"/>
    <cellStyle name="Normal 3 2 2 2 2 2 2 2" xfId="3308" xr:uid="{00000000-0005-0000-0000-0000E02C0000}"/>
    <cellStyle name="Normal 3 2 2 2 2 2 2 2 2" xfId="4998" xr:uid="{00000000-0005-0000-0000-0000E12C0000}"/>
    <cellStyle name="Normal 3 2 2 2 2 2 2 2 2 2" xfId="15071" xr:uid="{00000000-0005-0000-0000-0000E22C0000}"/>
    <cellStyle name="Normal 3 2 2 2 2 2 2 2 2 2 2" xfId="45393" xr:uid="{00000000-0005-0000-0000-0000E32C0000}"/>
    <cellStyle name="Normal 3 2 2 2 2 2 2 2 2 2 3" xfId="30169" xr:uid="{00000000-0005-0000-0000-0000E42C0000}"/>
    <cellStyle name="Normal 3 2 2 2 2 2 2 2 2 3" xfId="10051" xr:uid="{00000000-0005-0000-0000-0000E52C0000}"/>
    <cellStyle name="Normal 3 2 2 2 2 2 2 2 2 3 2" xfId="40376" xr:uid="{00000000-0005-0000-0000-0000E62C0000}"/>
    <cellStyle name="Normal 3 2 2 2 2 2 2 2 2 3 3" xfId="25152" xr:uid="{00000000-0005-0000-0000-0000E72C0000}"/>
    <cellStyle name="Normal 3 2 2 2 2 2 2 2 2 4" xfId="35363" xr:uid="{00000000-0005-0000-0000-0000E82C0000}"/>
    <cellStyle name="Normal 3 2 2 2 2 2 2 2 2 5" xfId="20139" xr:uid="{00000000-0005-0000-0000-0000E92C0000}"/>
    <cellStyle name="Normal 3 2 2 2 2 2 2 2 3" xfId="6690" xr:uid="{00000000-0005-0000-0000-0000EA2C0000}"/>
    <cellStyle name="Normal 3 2 2 2 2 2 2 2 3 2" xfId="16742" xr:uid="{00000000-0005-0000-0000-0000EB2C0000}"/>
    <cellStyle name="Normal 3 2 2 2 2 2 2 2 3 2 2" xfId="47064" xr:uid="{00000000-0005-0000-0000-0000EC2C0000}"/>
    <cellStyle name="Normal 3 2 2 2 2 2 2 2 3 2 3" xfId="31840" xr:uid="{00000000-0005-0000-0000-0000ED2C0000}"/>
    <cellStyle name="Normal 3 2 2 2 2 2 2 2 3 3" xfId="11722" xr:uid="{00000000-0005-0000-0000-0000EE2C0000}"/>
    <cellStyle name="Normal 3 2 2 2 2 2 2 2 3 3 2" xfId="42047" xr:uid="{00000000-0005-0000-0000-0000EF2C0000}"/>
    <cellStyle name="Normal 3 2 2 2 2 2 2 2 3 3 3" xfId="26823" xr:uid="{00000000-0005-0000-0000-0000F02C0000}"/>
    <cellStyle name="Normal 3 2 2 2 2 2 2 2 3 4" xfId="37034" xr:uid="{00000000-0005-0000-0000-0000F12C0000}"/>
    <cellStyle name="Normal 3 2 2 2 2 2 2 2 3 5" xfId="21810" xr:uid="{00000000-0005-0000-0000-0000F22C0000}"/>
    <cellStyle name="Normal 3 2 2 2 2 2 2 2 4" xfId="13400" xr:uid="{00000000-0005-0000-0000-0000F32C0000}"/>
    <cellStyle name="Normal 3 2 2 2 2 2 2 2 4 2" xfId="43722" xr:uid="{00000000-0005-0000-0000-0000F42C0000}"/>
    <cellStyle name="Normal 3 2 2 2 2 2 2 2 4 3" xfId="28498" xr:uid="{00000000-0005-0000-0000-0000F52C0000}"/>
    <cellStyle name="Normal 3 2 2 2 2 2 2 2 5" xfId="8379" xr:uid="{00000000-0005-0000-0000-0000F62C0000}"/>
    <cellStyle name="Normal 3 2 2 2 2 2 2 2 5 2" xfId="38705" xr:uid="{00000000-0005-0000-0000-0000F72C0000}"/>
    <cellStyle name="Normal 3 2 2 2 2 2 2 2 5 3" xfId="23481" xr:uid="{00000000-0005-0000-0000-0000F82C0000}"/>
    <cellStyle name="Normal 3 2 2 2 2 2 2 2 6" xfId="33693" xr:uid="{00000000-0005-0000-0000-0000F92C0000}"/>
    <cellStyle name="Normal 3 2 2 2 2 2 2 2 7" xfId="18468" xr:uid="{00000000-0005-0000-0000-0000FA2C0000}"/>
    <cellStyle name="Normal 3 2 2 2 2 2 2 3" xfId="4161" xr:uid="{00000000-0005-0000-0000-0000FB2C0000}"/>
    <cellStyle name="Normal 3 2 2 2 2 2 2 3 2" xfId="14235" xr:uid="{00000000-0005-0000-0000-0000FC2C0000}"/>
    <cellStyle name="Normal 3 2 2 2 2 2 2 3 2 2" xfId="44557" xr:uid="{00000000-0005-0000-0000-0000FD2C0000}"/>
    <cellStyle name="Normal 3 2 2 2 2 2 2 3 2 3" xfId="29333" xr:uid="{00000000-0005-0000-0000-0000FE2C0000}"/>
    <cellStyle name="Normal 3 2 2 2 2 2 2 3 3" xfId="9215" xr:uid="{00000000-0005-0000-0000-0000FF2C0000}"/>
    <cellStyle name="Normal 3 2 2 2 2 2 2 3 3 2" xfId="39540" xr:uid="{00000000-0005-0000-0000-0000002D0000}"/>
    <cellStyle name="Normal 3 2 2 2 2 2 2 3 3 3" xfId="24316" xr:uid="{00000000-0005-0000-0000-0000012D0000}"/>
    <cellStyle name="Normal 3 2 2 2 2 2 2 3 4" xfId="34527" xr:uid="{00000000-0005-0000-0000-0000022D0000}"/>
    <cellStyle name="Normal 3 2 2 2 2 2 2 3 5" xfId="19303" xr:uid="{00000000-0005-0000-0000-0000032D0000}"/>
    <cellStyle name="Normal 3 2 2 2 2 2 2 4" xfId="5854" xr:uid="{00000000-0005-0000-0000-0000042D0000}"/>
    <cellStyle name="Normal 3 2 2 2 2 2 2 4 2" xfId="15906" xr:uid="{00000000-0005-0000-0000-0000052D0000}"/>
    <cellStyle name="Normal 3 2 2 2 2 2 2 4 2 2" xfId="46228" xr:uid="{00000000-0005-0000-0000-0000062D0000}"/>
    <cellStyle name="Normal 3 2 2 2 2 2 2 4 2 3" xfId="31004" xr:uid="{00000000-0005-0000-0000-0000072D0000}"/>
    <cellStyle name="Normal 3 2 2 2 2 2 2 4 3" xfId="10886" xr:uid="{00000000-0005-0000-0000-0000082D0000}"/>
    <cellStyle name="Normal 3 2 2 2 2 2 2 4 3 2" xfId="41211" xr:uid="{00000000-0005-0000-0000-0000092D0000}"/>
    <cellStyle name="Normal 3 2 2 2 2 2 2 4 3 3" xfId="25987" xr:uid="{00000000-0005-0000-0000-00000A2D0000}"/>
    <cellStyle name="Normal 3 2 2 2 2 2 2 4 4" xfId="36198" xr:uid="{00000000-0005-0000-0000-00000B2D0000}"/>
    <cellStyle name="Normal 3 2 2 2 2 2 2 4 5" xfId="20974" xr:uid="{00000000-0005-0000-0000-00000C2D0000}"/>
    <cellStyle name="Normal 3 2 2 2 2 2 2 5" xfId="12564" xr:uid="{00000000-0005-0000-0000-00000D2D0000}"/>
    <cellStyle name="Normal 3 2 2 2 2 2 2 5 2" xfId="42886" xr:uid="{00000000-0005-0000-0000-00000E2D0000}"/>
    <cellStyle name="Normal 3 2 2 2 2 2 2 5 3" xfId="27662" xr:uid="{00000000-0005-0000-0000-00000F2D0000}"/>
    <cellStyle name="Normal 3 2 2 2 2 2 2 6" xfId="7543" xr:uid="{00000000-0005-0000-0000-0000102D0000}"/>
    <cellStyle name="Normal 3 2 2 2 2 2 2 6 2" xfId="37869" xr:uid="{00000000-0005-0000-0000-0000112D0000}"/>
    <cellStyle name="Normal 3 2 2 2 2 2 2 6 3" xfId="22645" xr:uid="{00000000-0005-0000-0000-0000122D0000}"/>
    <cellStyle name="Normal 3 2 2 2 2 2 2 7" xfId="32857" xr:uid="{00000000-0005-0000-0000-0000132D0000}"/>
    <cellStyle name="Normal 3 2 2 2 2 2 2 8" xfId="17632" xr:uid="{00000000-0005-0000-0000-0000142D0000}"/>
    <cellStyle name="Normal 3 2 2 2 2 2 3" xfId="2890" xr:uid="{00000000-0005-0000-0000-0000152D0000}"/>
    <cellStyle name="Normal 3 2 2 2 2 2 3 2" xfId="4580" xr:uid="{00000000-0005-0000-0000-0000162D0000}"/>
    <cellStyle name="Normal 3 2 2 2 2 2 3 2 2" xfId="14653" xr:uid="{00000000-0005-0000-0000-0000172D0000}"/>
    <cellStyle name="Normal 3 2 2 2 2 2 3 2 2 2" xfId="44975" xr:uid="{00000000-0005-0000-0000-0000182D0000}"/>
    <cellStyle name="Normal 3 2 2 2 2 2 3 2 2 3" xfId="29751" xr:uid="{00000000-0005-0000-0000-0000192D0000}"/>
    <cellStyle name="Normal 3 2 2 2 2 2 3 2 3" xfId="9633" xr:uid="{00000000-0005-0000-0000-00001A2D0000}"/>
    <cellStyle name="Normal 3 2 2 2 2 2 3 2 3 2" xfId="39958" xr:uid="{00000000-0005-0000-0000-00001B2D0000}"/>
    <cellStyle name="Normal 3 2 2 2 2 2 3 2 3 3" xfId="24734" xr:uid="{00000000-0005-0000-0000-00001C2D0000}"/>
    <cellStyle name="Normal 3 2 2 2 2 2 3 2 4" xfId="34945" xr:uid="{00000000-0005-0000-0000-00001D2D0000}"/>
    <cellStyle name="Normal 3 2 2 2 2 2 3 2 5" xfId="19721" xr:uid="{00000000-0005-0000-0000-00001E2D0000}"/>
    <cellStyle name="Normal 3 2 2 2 2 2 3 3" xfId="6272" xr:uid="{00000000-0005-0000-0000-00001F2D0000}"/>
    <cellStyle name="Normal 3 2 2 2 2 2 3 3 2" xfId="16324" xr:uid="{00000000-0005-0000-0000-0000202D0000}"/>
    <cellStyle name="Normal 3 2 2 2 2 2 3 3 2 2" xfId="46646" xr:uid="{00000000-0005-0000-0000-0000212D0000}"/>
    <cellStyle name="Normal 3 2 2 2 2 2 3 3 2 3" xfId="31422" xr:uid="{00000000-0005-0000-0000-0000222D0000}"/>
    <cellStyle name="Normal 3 2 2 2 2 2 3 3 3" xfId="11304" xr:uid="{00000000-0005-0000-0000-0000232D0000}"/>
    <cellStyle name="Normal 3 2 2 2 2 2 3 3 3 2" xfId="41629" xr:uid="{00000000-0005-0000-0000-0000242D0000}"/>
    <cellStyle name="Normal 3 2 2 2 2 2 3 3 3 3" xfId="26405" xr:uid="{00000000-0005-0000-0000-0000252D0000}"/>
    <cellStyle name="Normal 3 2 2 2 2 2 3 3 4" xfId="36616" xr:uid="{00000000-0005-0000-0000-0000262D0000}"/>
    <cellStyle name="Normal 3 2 2 2 2 2 3 3 5" xfId="21392" xr:uid="{00000000-0005-0000-0000-0000272D0000}"/>
    <cellStyle name="Normal 3 2 2 2 2 2 3 4" xfId="12982" xr:uid="{00000000-0005-0000-0000-0000282D0000}"/>
    <cellStyle name="Normal 3 2 2 2 2 2 3 4 2" xfId="43304" xr:uid="{00000000-0005-0000-0000-0000292D0000}"/>
    <cellStyle name="Normal 3 2 2 2 2 2 3 4 3" xfId="28080" xr:uid="{00000000-0005-0000-0000-00002A2D0000}"/>
    <cellStyle name="Normal 3 2 2 2 2 2 3 5" xfId="7961" xr:uid="{00000000-0005-0000-0000-00002B2D0000}"/>
    <cellStyle name="Normal 3 2 2 2 2 2 3 5 2" xfId="38287" xr:uid="{00000000-0005-0000-0000-00002C2D0000}"/>
    <cellStyle name="Normal 3 2 2 2 2 2 3 5 3" xfId="23063" xr:uid="{00000000-0005-0000-0000-00002D2D0000}"/>
    <cellStyle name="Normal 3 2 2 2 2 2 3 6" xfId="33275" xr:uid="{00000000-0005-0000-0000-00002E2D0000}"/>
    <cellStyle name="Normal 3 2 2 2 2 2 3 7" xfId="18050" xr:uid="{00000000-0005-0000-0000-00002F2D0000}"/>
    <cellStyle name="Normal 3 2 2 2 2 2 4" xfId="3743" xr:uid="{00000000-0005-0000-0000-0000302D0000}"/>
    <cellStyle name="Normal 3 2 2 2 2 2 4 2" xfId="13817" xr:uid="{00000000-0005-0000-0000-0000312D0000}"/>
    <cellStyle name="Normal 3 2 2 2 2 2 4 2 2" xfId="44139" xr:uid="{00000000-0005-0000-0000-0000322D0000}"/>
    <cellStyle name="Normal 3 2 2 2 2 2 4 2 3" xfId="28915" xr:uid="{00000000-0005-0000-0000-0000332D0000}"/>
    <cellStyle name="Normal 3 2 2 2 2 2 4 3" xfId="8797" xr:uid="{00000000-0005-0000-0000-0000342D0000}"/>
    <cellStyle name="Normal 3 2 2 2 2 2 4 3 2" xfId="39122" xr:uid="{00000000-0005-0000-0000-0000352D0000}"/>
    <cellStyle name="Normal 3 2 2 2 2 2 4 3 3" xfId="23898" xr:uid="{00000000-0005-0000-0000-0000362D0000}"/>
    <cellStyle name="Normal 3 2 2 2 2 2 4 4" xfId="34109" xr:uid="{00000000-0005-0000-0000-0000372D0000}"/>
    <cellStyle name="Normal 3 2 2 2 2 2 4 5" xfId="18885" xr:uid="{00000000-0005-0000-0000-0000382D0000}"/>
    <cellStyle name="Normal 3 2 2 2 2 2 5" xfId="5436" xr:uid="{00000000-0005-0000-0000-0000392D0000}"/>
    <cellStyle name="Normal 3 2 2 2 2 2 5 2" xfId="15488" xr:uid="{00000000-0005-0000-0000-00003A2D0000}"/>
    <cellStyle name="Normal 3 2 2 2 2 2 5 2 2" xfId="45810" xr:uid="{00000000-0005-0000-0000-00003B2D0000}"/>
    <cellStyle name="Normal 3 2 2 2 2 2 5 2 3" xfId="30586" xr:uid="{00000000-0005-0000-0000-00003C2D0000}"/>
    <cellStyle name="Normal 3 2 2 2 2 2 5 3" xfId="10468" xr:uid="{00000000-0005-0000-0000-00003D2D0000}"/>
    <cellStyle name="Normal 3 2 2 2 2 2 5 3 2" xfId="40793" xr:uid="{00000000-0005-0000-0000-00003E2D0000}"/>
    <cellStyle name="Normal 3 2 2 2 2 2 5 3 3" xfId="25569" xr:uid="{00000000-0005-0000-0000-00003F2D0000}"/>
    <cellStyle name="Normal 3 2 2 2 2 2 5 4" xfId="35780" xr:uid="{00000000-0005-0000-0000-0000402D0000}"/>
    <cellStyle name="Normal 3 2 2 2 2 2 5 5" xfId="20556" xr:uid="{00000000-0005-0000-0000-0000412D0000}"/>
    <cellStyle name="Normal 3 2 2 2 2 2 6" xfId="12146" xr:uid="{00000000-0005-0000-0000-0000422D0000}"/>
    <cellStyle name="Normal 3 2 2 2 2 2 6 2" xfId="42468" xr:uid="{00000000-0005-0000-0000-0000432D0000}"/>
    <cellStyle name="Normal 3 2 2 2 2 2 6 3" xfId="27244" xr:uid="{00000000-0005-0000-0000-0000442D0000}"/>
    <cellStyle name="Normal 3 2 2 2 2 2 7" xfId="7125" xr:uid="{00000000-0005-0000-0000-0000452D0000}"/>
    <cellStyle name="Normal 3 2 2 2 2 2 7 2" xfId="37451" xr:uid="{00000000-0005-0000-0000-0000462D0000}"/>
    <cellStyle name="Normal 3 2 2 2 2 2 7 3" xfId="22227" xr:uid="{00000000-0005-0000-0000-0000472D0000}"/>
    <cellStyle name="Normal 3 2 2 2 2 2 8" xfId="32439" xr:uid="{00000000-0005-0000-0000-0000482D0000}"/>
    <cellStyle name="Normal 3 2 2 2 2 2 9" xfId="17214" xr:uid="{00000000-0005-0000-0000-0000492D0000}"/>
    <cellStyle name="Normal 3 2 2 2 2 3" xfId="2261" xr:uid="{00000000-0005-0000-0000-00004A2D0000}"/>
    <cellStyle name="Normal 3 2 2 2 2 3 2" xfId="3100" xr:uid="{00000000-0005-0000-0000-00004B2D0000}"/>
    <cellStyle name="Normal 3 2 2 2 2 3 2 2" xfId="4790" xr:uid="{00000000-0005-0000-0000-00004C2D0000}"/>
    <cellStyle name="Normal 3 2 2 2 2 3 2 2 2" xfId="14863" xr:uid="{00000000-0005-0000-0000-00004D2D0000}"/>
    <cellStyle name="Normal 3 2 2 2 2 3 2 2 2 2" xfId="45185" xr:uid="{00000000-0005-0000-0000-00004E2D0000}"/>
    <cellStyle name="Normal 3 2 2 2 2 3 2 2 2 3" xfId="29961" xr:uid="{00000000-0005-0000-0000-00004F2D0000}"/>
    <cellStyle name="Normal 3 2 2 2 2 3 2 2 3" xfId="9843" xr:uid="{00000000-0005-0000-0000-0000502D0000}"/>
    <cellStyle name="Normal 3 2 2 2 2 3 2 2 3 2" xfId="40168" xr:uid="{00000000-0005-0000-0000-0000512D0000}"/>
    <cellStyle name="Normal 3 2 2 2 2 3 2 2 3 3" xfId="24944" xr:uid="{00000000-0005-0000-0000-0000522D0000}"/>
    <cellStyle name="Normal 3 2 2 2 2 3 2 2 4" xfId="35155" xr:uid="{00000000-0005-0000-0000-0000532D0000}"/>
    <cellStyle name="Normal 3 2 2 2 2 3 2 2 5" xfId="19931" xr:uid="{00000000-0005-0000-0000-0000542D0000}"/>
    <cellStyle name="Normal 3 2 2 2 2 3 2 3" xfId="6482" xr:uid="{00000000-0005-0000-0000-0000552D0000}"/>
    <cellStyle name="Normal 3 2 2 2 2 3 2 3 2" xfId="16534" xr:uid="{00000000-0005-0000-0000-0000562D0000}"/>
    <cellStyle name="Normal 3 2 2 2 2 3 2 3 2 2" xfId="46856" xr:uid="{00000000-0005-0000-0000-0000572D0000}"/>
    <cellStyle name="Normal 3 2 2 2 2 3 2 3 2 3" xfId="31632" xr:uid="{00000000-0005-0000-0000-0000582D0000}"/>
    <cellStyle name="Normal 3 2 2 2 2 3 2 3 3" xfId="11514" xr:uid="{00000000-0005-0000-0000-0000592D0000}"/>
    <cellStyle name="Normal 3 2 2 2 2 3 2 3 3 2" xfId="41839" xr:uid="{00000000-0005-0000-0000-00005A2D0000}"/>
    <cellStyle name="Normal 3 2 2 2 2 3 2 3 3 3" xfId="26615" xr:uid="{00000000-0005-0000-0000-00005B2D0000}"/>
    <cellStyle name="Normal 3 2 2 2 2 3 2 3 4" xfId="36826" xr:uid="{00000000-0005-0000-0000-00005C2D0000}"/>
    <cellStyle name="Normal 3 2 2 2 2 3 2 3 5" xfId="21602" xr:uid="{00000000-0005-0000-0000-00005D2D0000}"/>
    <cellStyle name="Normal 3 2 2 2 2 3 2 4" xfId="13192" xr:uid="{00000000-0005-0000-0000-00005E2D0000}"/>
    <cellStyle name="Normal 3 2 2 2 2 3 2 4 2" xfId="43514" xr:uid="{00000000-0005-0000-0000-00005F2D0000}"/>
    <cellStyle name="Normal 3 2 2 2 2 3 2 4 3" xfId="28290" xr:uid="{00000000-0005-0000-0000-0000602D0000}"/>
    <cellStyle name="Normal 3 2 2 2 2 3 2 5" xfId="8171" xr:uid="{00000000-0005-0000-0000-0000612D0000}"/>
    <cellStyle name="Normal 3 2 2 2 2 3 2 5 2" xfId="38497" xr:uid="{00000000-0005-0000-0000-0000622D0000}"/>
    <cellStyle name="Normal 3 2 2 2 2 3 2 5 3" xfId="23273" xr:uid="{00000000-0005-0000-0000-0000632D0000}"/>
    <cellStyle name="Normal 3 2 2 2 2 3 2 6" xfId="33485" xr:uid="{00000000-0005-0000-0000-0000642D0000}"/>
    <cellStyle name="Normal 3 2 2 2 2 3 2 7" xfId="18260" xr:uid="{00000000-0005-0000-0000-0000652D0000}"/>
    <cellStyle name="Normal 3 2 2 2 2 3 3" xfId="3953" xr:uid="{00000000-0005-0000-0000-0000662D0000}"/>
    <cellStyle name="Normal 3 2 2 2 2 3 3 2" xfId="14027" xr:uid="{00000000-0005-0000-0000-0000672D0000}"/>
    <cellStyle name="Normal 3 2 2 2 2 3 3 2 2" xfId="44349" xr:uid="{00000000-0005-0000-0000-0000682D0000}"/>
    <cellStyle name="Normal 3 2 2 2 2 3 3 2 3" xfId="29125" xr:uid="{00000000-0005-0000-0000-0000692D0000}"/>
    <cellStyle name="Normal 3 2 2 2 2 3 3 3" xfId="9007" xr:uid="{00000000-0005-0000-0000-00006A2D0000}"/>
    <cellStyle name="Normal 3 2 2 2 2 3 3 3 2" xfId="39332" xr:uid="{00000000-0005-0000-0000-00006B2D0000}"/>
    <cellStyle name="Normal 3 2 2 2 2 3 3 3 3" xfId="24108" xr:uid="{00000000-0005-0000-0000-00006C2D0000}"/>
    <cellStyle name="Normal 3 2 2 2 2 3 3 4" xfId="34319" xr:uid="{00000000-0005-0000-0000-00006D2D0000}"/>
    <cellStyle name="Normal 3 2 2 2 2 3 3 5" xfId="19095" xr:uid="{00000000-0005-0000-0000-00006E2D0000}"/>
    <cellStyle name="Normal 3 2 2 2 2 3 4" xfId="5646" xr:uid="{00000000-0005-0000-0000-00006F2D0000}"/>
    <cellStyle name="Normal 3 2 2 2 2 3 4 2" xfId="15698" xr:uid="{00000000-0005-0000-0000-0000702D0000}"/>
    <cellStyle name="Normal 3 2 2 2 2 3 4 2 2" xfId="46020" xr:uid="{00000000-0005-0000-0000-0000712D0000}"/>
    <cellStyle name="Normal 3 2 2 2 2 3 4 2 3" xfId="30796" xr:uid="{00000000-0005-0000-0000-0000722D0000}"/>
    <cellStyle name="Normal 3 2 2 2 2 3 4 3" xfId="10678" xr:uid="{00000000-0005-0000-0000-0000732D0000}"/>
    <cellStyle name="Normal 3 2 2 2 2 3 4 3 2" xfId="41003" xr:uid="{00000000-0005-0000-0000-0000742D0000}"/>
    <cellStyle name="Normal 3 2 2 2 2 3 4 3 3" xfId="25779" xr:uid="{00000000-0005-0000-0000-0000752D0000}"/>
    <cellStyle name="Normal 3 2 2 2 2 3 4 4" xfId="35990" xr:uid="{00000000-0005-0000-0000-0000762D0000}"/>
    <cellStyle name="Normal 3 2 2 2 2 3 4 5" xfId="20766" xr:uid="{00000000-0005-0000-0000-0000772D0000}"/>
    <cellStyle name="Normal 3 2 2 2 2 3 5" xfId="12356" xr:uid="{00000000-0005-0000-0000-0000782D0000}"/>
    <cellStyle name="Normal 3 2 2 2 2 3 5 2" xfId="42678" xr:uid="{00000000-0005-0000-0000-0000792D0000}"/>
    <cellStyle name="Normal 3 2 2 2 2 3 5 3" xfId="27454" xr:uid="{00000000-0005-0000-0000-00007A2D0000}"/>
    <cellStyle name="Normal 3 2 2 2 2 3 6" xfId="7335" xr:uid="{00000000-0005-0000-0000-00007B2D0000}"/>
    <cellStyle name="Normal 3 2 2 2 2 3 6 2" xfId="37661" xr:uid="{00000000-0005-0000-0000-00007C2D0000}"/>
    <cellStyle name="Normal 3 2 2 2 2 3 6 3" xfId="22437" xr:uid="{00000000-0005-0000-0000-00007D2D0000}"/>
    <cellStyle name="Normal 3 2 2 2 2 3 7" xfId="32649" xr:uid="{00000000-0005-0000-0000-00007E2D0000}"/>
    <cellStyle name="Normal 3 2 2 2 2 3 8" xfId="17424" xr:uid="{00000000-0005-0000-0000-00007F2D0000}"/>
    <cellStyle name="Normal 3 2 2 2 2 4" xfId="2682" xr:uid="{00000000-0005-0000-0000-0000802D0000}"/>
    <cellStyle name="Normal 3 2 2 2 2 4 2" xfId="4372" xr:uid="{00000000-0005-0000-0000-0000812D0000}"/>
    <cellStyle name="Normal 3 2 2 2 2 4 2 2" xfId="14445" xr:uid="{00000000-0005-0000-0000-0000822D0000}"/>
    <cellStyle name="Normal 3 2 2 2 2 4 2 2 2" xfId="44767" xr:uid="{00000000-0005-0000-0000-0000832D0000}"/>
    <cellStyle name="Normal 3 2 2 2 2 4 2 2 3" xfId="29543" xr:uid="{00000000-0005-0000-0000-0000842D0000}"/>
    <cellStyle name="Normal 3 2 2 2 2 4 2 3" xfId="9425" xr:uid="{00000000-0005-0000-0000-0000852D0000}"/>
    <cellStyle name="Normal 3 2 2 2 2 4 2 3 2" xfId="39750" xr:uid="{00000000-0005-0000-0000-0000862D0000}"/>
    <cellStyle name="Normal 3 2 2 2 2 4 2 3 3" xfId="24526" xr:uid="{00000000-0005-0000-0000-0000872D0000}"/>
    <cellStyle name="Normal 3 2 2 2 2 4 2 4" xfId="34737" xr:uid="{00000000-0005-0000-0000-0000882D0000}"/>
    <cellStyle name="Normal 3 2 2 2 2 4 2 5" xfId="19513" xr:uid="{00000000-0005-0000-0000-0000892D0000}"/>
    <cellStyle name="Normal 3 2 2 2 2 4 3" xfId="6064" xr:uid="{00000000-0005-0000-0000-00008A2D0000}"/>
    <cellStyle name="Normal 3 2 2 2 2 4 3 2" xfId="16116" xr:uid="{00000000-0005-0000-0000-00008B2D0000}"/>
    <cellStyle name="Normal 3 2 2 2 2 4 3 2 2" xfId="46438" xr:uid="{00000000-0005-0000-0000-00008C2D0000}"/>
    <cellStyle name="Normal 3 2 2 2 2 4 3 2 3" xfId="31214" xr:uid="{00000000-0005-0000-0000-00008D2D0000}"/>
    <cellStyle name="Normal 3 2 2 2 2 4 3 3" xfId="11096" xr:uid="{00000000-0005-0000-0000-00008E2D0000}"/>
    <cellStyle name="Normal 3 2 2 2 2 4 3 3 2" xfId="41421" xr:uid="{00000000-0005-0000-0000-00008F2D0000}"/>
    <cellStyle name="Normal 3 2 2 2 2 4 3 3 3" xfId="26197" xr:uid="{00000000-0005-0000-0000-0000902D0000}"/>
    <cellStyle name="Normal 3 2 2 2 2 4 3 4" xfId="36408" xr:uid="{00000000-0005-0000-0000-0000912D0000}"/>
    <cellStyle name="Normal 3 2 2 2 2 4 3 5" xfId="21184" xr:uid="{00000000-0005-0000-0000-0000922D0000}"/>
    <cellStyle name="Normal 3 2 2 2 2 4 4" xfId="12774" xr:uid="{00000000-0005-0000-0000-0000932D0000}"/>
    <cellStyle name="Normal 3 2 2 2 2 4 4 2" xfId="43096" xr:uid="{00000000-0005-0000-0000-0000942D0000}"/>
    <cellStyle name="Normal 3 2 2 2 2 4 4 3" xfId="27872" xr:uid="{00000000-0005-0000-0000-0000952D0000}"/>
    <cellStyle name="Normal 3 2 2 2 2 4 5" xfId="7753" xr:uid="{00000000-0005-0000-0000-0000962D0000}"/>
    <cellStyle name="Normal 3 2 2 2 2 4 5 2" xfId="38079" xr:uid="{00000000-0005-0000-0000-0000972D0000}"/>
    <cellStyle name="Normal 3 2 2 2 2 4 5 3" xfId="22855" xr:uid="{00000000-0005-0000-0000-0000982D0000}"/>
    <cellStyle name="Normal 3 2 2 2 2 4 6" xfId="33067" xr:uid="{00000000-0005-0000-0000-0000992D0000}"/>
    <cellStyle name="Normal 3 2 2 2 2 4 7" xfId="17842" xr:uid="{00000000-0005-0000-0000-00009A2D0000}"/>
    <cellStyle name="Normal 3 2 2 2 2 5" xfId="3535" xr:uid="{00000000-0005-0000-0000-00009B2D0000}"/>
    <cellStyle name="Normal 3 2 2 2 2 5 2" xfId="13609" xr:uid="{00000000-0005-0000-0000-00009C2D0000}"/>
    <cellStyle name="Normal 3 2 2 2 2 5 2 2" xfId="43931" xr:uid="{00000000-0005-0000-0000-00009D2D0000}"/>
    <cellStyle name="Normal 3 2 2 2 2 5 2 3" xfId="28707" xr:uid="{00000000-0005-0000-0000-00009E2D0000}"/>
    <cellStyle name="Normal 3 2 2 2 2 5 3" xfId="8589" xr:uid="{00000000-0005-0000-0000-00009F2D0000}"/>
    <cellStyle name="Normal 3 2 2 2 2 5 3 2" xfId="38914" xr:uid="{00000000-0005-0000-0000-0000A02D0000}"/>
    <cellStyle name="Normal 3 2 2 2 2 5 3 3" xfId="23690" xr:uid="{00000000-0005-0000-0000-0000A12D0000}"/>
    <cellStyle name="Normal 3 2 2 2 2 5 4" xfId="33901" xr:uid="{00000000-0005-0000-0000-0000A22D0000}"/>
    <cellStyle name="Normal 3 2 2 2 2 5 5" xfId="18677" xr:uid="{00000000-0005-0000-0000-0000A32D0000}"/>
    <cellStyle name="Normal 3 2 2 2 2 6" xfId="5228" xr:uid="{00000000-0005-0000-0000-0000A42D0000}"/>
    <cellStyle name="Normal 3 2 2 2 2 6 2" xfId="15280" xr:uid="{00000000-0005-0000-0000-0000A52D0000}"/>
    <cellStyle name="Normal 3 2 2 2 2 6 2 2" xfId="45602" xr:uid="{00000000-0005-0000-0000-0000A62D0000}"/>
    <cellStyle name="Normal 3 2 2 2 2 6 2 3" xfId="30378" xr:uid="{00000000-0005-0000-0000-0000A72D0000}"/>
    <cellStyle name="Normal 3 2 2 2 2 6 3" xfId="10260" xr:uid="{00000000-0005-0000-0000-0000A82D0000}"/>
    <cellStyle name="Normal 3 2 2 2 2 6 3 2" xfId="40585" xr:uid="{00000000-0005-0000-0000-0000A92D0000}"/>
    <cellStyle name="Normal 3 2 2 2 2 6 3 3" xfId="25361" xr:uid="{00000000-0005-0000-0000-0000AA2D0000}"/>
    <cellStyle name="Normal 3 2 2 2 2 6 4" xfId="35572" xr:uid="{00000000-0005-0000-0000-0000AB2D0000}"/>
    <cellStyle name="Normal 3 2 2 2 2 6 5" xfId="20348" xr:uid="{00000000-0005-0000-0000-0000AC2D0000}"/>
    <cellStyle name="Normal 3 2 2 2 2 7" xfId="11938" xr:uid="{00000000-0005-0000-0000-0000AD2D0000}"/>
    <cellStyle name="Normal 3 2 2 2 2 7 2" xfId="42260" xr:uid="{00000000-0005-0000-0000-0000AE2D0000}"/>
    <cellStyle name="Normal 3 2 2 2 2 7 3" xfId="27036" xr:uid="{00000000-0005-0000-0000-0000AF2D0000}"/>
    <cellStyle name="Normal 3 2 2 2 2 8" xfId="6917" xr:uid="{00000000-0005-0000-0000-0000B02D0000}"/>
    <cellStyle name="Normal 3 2 2 2 2 8 2" xfId="37243" xr:uid="{00000000-0005-0000-0000-0000B12D0000}"/>
    <cellStyle name="Normal 3 2 2 2 2 8 3" xfId="22019" xr:uid="{00000000-0005-0000-0000-0000B22D0000}"/>
    <cellStyle name="Normal 3 2 2 2 2 9" xfId="32231" xr:uid="{00000000-0005-0000-0000-0000B32D0000}"/>
    <cellStyle name="Normal 3 2 2 2 3" xfId="1944" xr:uid="{00000000-0005-0000-0000-0000B42D0000}"/>
    <cellStyle name="Normal 3 2 2 2 3 2" xfId="2365" xr:uid="{00000000-0005-0000-0000-0000B52D0000}"/>
    <cellStyle name="Normal 3 2 2 2 3 2 2" xfId="3204" xr:uid="{00000000-0005-0000-0000-0000B62D0000}"/>
    <cellStyle name="Normal 3 2 2 2 3 2 2 2" xfId="4894" xr:uid="{00000000-0005-0000-0000-0000B72D0000}"/>
    <cellStyle name="Normal 3 2 2 2 3 2 2 2 2" xfId="14967" xr:uid="{00000000-0005-0000-0000-0000B82D0000}"/>
    <cellStyle name="Normal 3 2 2 2 3 2 2 2 2 2" xfId="45289" xr:uid="{00000000-0005-0000-0000-0000B92D0000}"/>
    <cellStyle name="Normal 3 2 2 2 3 2 2 2 2 3" xfId="30065" xr:uid="{00000000-0005-0000-0000-0000BA2D0000}"/>
    <cellStyle name="Normal 3 2 2 2 3 2 2 2 3" xfId="9947" xr:uid="{00000000-0005-0000-0000-0000BB2D0000}"/>
    <cellStyle name="Normal 3 2 2 2 3 2 2 2 3 2" xfId="40272" xr:uid="{00000000-0005-0000-0000-0000BC2D0000}"/>
    <cellStyle name="Normal 3 2 2 2 3 2 2 2 3 3" xfId="25048" xr:uid="{00000000-0005-0000-0000-0000BD2D0000}"/>
    <cellStyle name="Normal 3 2 2 2 3 2 2 2 4" xfId="35259" xr:uid="{00000000-0005-0000-0000-0000BE2D0000}"/>
    <cellStyle name="Normal 3 2 2 2 3 2 2 2 5" xfId="20035" xr:uid="{00000000-0005-0000-0000-0000BF2D0000}"/>
    <cellStyle name="Normal 3 2 2 2 3 2 2 3" xfId="6586" xr:uid="{00000000-0005-0000-0000-0000C02D0000}"/>
    <cellStyle name="Normal 3 2 2 2 3 2 2 3 2" xfId="16638" xr:uid="{00000000-0005-0000-0000-0000C12D0000}"/>
    <cellStyle name="Normal 3 2 2 2 3 2 2 3 2 2" xfId="46960" xr:uid="{00000000-0005-0000-0000-0000C22D0000}"/>
    <cellStyle name="Normal 3 2 2 2 3 2 2 3 2 3" xfId="31736" xr:uid="{00000000-0005-0000-0000-0000C32D0000}"/>
    <cellStyle name="Normal 3 2 2 2 3 2 2 3 3" xfId="11618" xr:uid="{00000000-0005-0000-0000-0000C42D0000}"/>
    <cellStyle name="Normal 3 2 2 2 3 2 2 3 3 2" xfId="41943" xr:uid="{00000000-0005-0000-0000-0000C52D0000}"/>
    <cellStyle name="Normal 3 2 2 2 3 2 2 3 3 3" xfId="26719" xr:uid="{00000000-0005-0000-0000-0000C62D0000}"/>
    <cellStyle name="Normal 3 2 2 2 3 2 2 3 4" xfId="36930" xr:uid="{00000000-0005-0000-0000-0000C72D0000}"/>
    <cellStyle name="Normal 3 2 2 2 3 2 2 3 5" xfId="21706" xr:uid="{00000000-0005-0000-0000-0000C82D0000}"/>
    <cellStyle name="Normal 3 2 2 2 3 2 2 4" xfId="13296" xr:uid="{00000000-0005-0000-0000-0000C92D0000}"/>
    <cellStyle name="Normal 3 2 2 2 3 2 2 4 2" xfId="43618" xr:uid="{00000000-0005-0000-0000-0000CA2D0000}"/>
    <cellStyle name="Normal 3 2 2 2 3 2 2 4 3" xfId="28394" xr:uid="{00000000-0005-0000-0000-0000CB2D0000}"/>
    <cellStyle name="Normal 3 2 2 2 3 2 2 5" xfId="8275" xr:uid="{00000000-0005-0000-0000-0000CC2D0000}"/>
    <cellStyle name="Normal 3 2 2 2 3 2 2 5 2" xfId="38601" xr:uid="{00000000-0005-0000-0000-0000CD2D0000}"/>
    <cellStyle name="Normal 3 2 2 2 3 2 2 5 3" xfId="23377" xr:uid="{00000000-0005-0000-0000-0000CE2D0000}"/>
    <cellStyle name="Normal 3 2 2 2 3 2 2 6" xfId="33589" xr:uid="{00000000-0005-0000-0000-0000CF2D0000}"/>
    <cellStyle name="Normal 3 2 2 2 3 2 2 7" xfId="18364" xr:uid="{00000000-0005-0000-0000-0000D02D0000}"/>
    <cellStyle name="Normal 3 2 2 2 3 2 3" xfId="4057" xr:uid="{00000000-0005-0000-0000-0000D12D0000}"/>
    <cellStyle name="Normal 3 2 2 2 3 2 3 2" xfId="14131" xr:uid="{00000000-0005-0000-0000-0000D22D0000}"/>
    <cellStyle name="Normal 3 2 2 2 3 2 3 2 2" xfId="44453" xr:uid="{00000000-0005-0000-0000-0000D32D0000}"/>
    <cellStyle name="Normal 3 2 2 2 3 2 3 2 3" xfId="29229" xr:uid="{00000000-0005-0000-0000-0000D42D0000}"/>
    <cellStyle name="Normal 3 2 2 2 3 2 3 3" xfId="9111" xr:uid="{00000000-0005-0000-0000-0000D52D0000}"/>
    <cellStyle name="Normal 3 2 2 2 3 2 3 3 2" xfId="39436" xr:uid="{00000000-0005-0000-0000-0000D62D0000}"/>
    <cellStyle name="Normal 3 2 2 2 3 2 3 3 3" xfId="24212" xr:uid="{00000000-0005-0000-0000-0000D72D0000}"/>
    <cellStyle name="Normal 3 2 2 2 3 2 3 4" xfId="34423" xr:uid="{00000000-0005-0000-0000-0000D82D0000}"/>
    <cellStyle name="Normal 3 2 2 2 3 2 3 5" xfId="19199" xr:uid="{00000000-0005-0000-0000-0000D92D0000}"/>
    <cellStyle name="Normal 3 2 2 2 3 2 4" xfId="5750" xr:uid="{00000000-0005-0000-0000-0000DA2D0000}"/>
    <cellStyle name="Normal 3 2 2 2 3 2 4 2" xfId="15802" xr:uid="{00000000-0005-0000-0000-0000DB2D0000}"/>
    <cellStyle name="Normal 3 2 2 2 3 2 4 2 2" xfId="46124" xr:uid="{00000000-0005-0000-0000-0000DC2D0000}"/>
    <cellStyle name="Normal 3 2 2 2 3 2 4 2 3" xfId="30900" xr:uid="{00000000-0005-0000-0000-0000DD2D0000}"/>
    <cellStyle name="Normal 3 2 2 2 3 2 4 3" xfId="10782" xr:uid="{00000000-0005-0000-0000-0000DE2D0000}"/>
    <cellStyle name="Normal 3 2 2 2 3 2 4 3 2" xfId="41107" xr:uid="{00000000-0005-0000-0000-0000DF2D0000}"/>
    <cellStyle name="Normal 3 2 2 2 3 2 4 3 3" xfId="25883" xr:uid="{00000000-0005-0000-0000-0000E02D0000}"/>
    <cellStyle name="Normal 3 2 2 2 3 2 4 4" xfId="36094" xr:uid="{00000000-0005-0000-0000-0000E12D0000}"/>
    <cellStyle name="Normal 3 2 2 2 3 2 4 5" xfId="20870" xr:uid="{00000000-0005-0000-0000-0000E22D0000}"/>
    <cellStyle name="Normal 3 2 2 2 3 2 5" xfId="12460" xr:uid="{00000000-0005-0000-0000-0000E32D0000}"/>
    <cellStyle name="Normal 3 2 2 2 3 2 5 2" xfId="42782" xr:uid="{00000000-0005-0000-0000-0000E42D0000}"/>
    <cellStyle name="Normal 3 2 2 2 3 2 5 3" xfId="27558" xr:uid="{00000000-0005-0000-0000-0000E52D0000}"/>
    <cellStyle name="Normal 3 2 2 2 3 2 6" xfId="7439" xr:uid="{00000000-0005-0000-0000-0000E62D0000}"/>
    <cellStyle name="Normal 3 2 2 2 3 2 6 2" xfId="37765" xr:uid="{00000000-0005-0000-0000-0000E72D0000}"/>
    <cellStyle name="Normal 3 2 2 2 3 2 6 3" xfId="22541" xr:uid="{00000000-0005-0000-0000-0000E82D0000}"/>
    <cellStyle name="Normal 3 2 2 2 3 2 7" xfId="32753" xr:uid="{00000000-0005-0000-0000-0000E92D0000}"/>
    <cellStyle name="Normal 3 2 2 2 3 2 8" xfId="17528" xr:uid="{00000000-0005-0000-0000-0000EA2D0000}"/>
    <cellStyle name="Normal 3 2 2 2 3 3" xfId="2786" xr:uid="{00000000-0005-0000-0000-0000EB2D0000}"/>
    <cellStyle name="Normal 3 2 2 2 3 3 2" xfId="4476" xr:uid="{00000000-0005-0000-0000-0000EC2D0000}"/>
    <cellStyle name="Normal 3 2 2 2 3 3 2 2" xfId="14549" xr:uid="{00000000-0005-0000-0000-0000ED2D0000}"/>
    <cellStyle name="Normal 3 2 2 2 3 3 2 2 2" xfId="44871" xr:uid="{00000000-0005-0000-0000-0000EE2D0000}"/>
    <cellStyle name="Normal 3 2 2 2 3 3 2 2 3" xfId="29647" xr:uid="{00000000-0005-0000-0000-0000EF2D0000}"/>
    <cellStyle name="Normal 3 2 2 2 3 3 2 3" xfId="9529" xr:uid="{00000000-0005-0000-0000-0000F02D0000}"/>
    <cellStyle name="Normal 3 2 2 2 3 3 2 3 2" xfId="39854" xr:uid="{00000000-0005-0000-0000-0000F12D0000}"/>
    <cellStyle name="Normal 3 2 2 2 3 3 2 3 3" xfId="24630" xr:uid="{00000000-0005-0000-0000-0000F22D0000}"/>
    <cellStyle name="Normal 3 2 2 2 3 3 2 4" xfId="34841" xr:uid="{00000000-0005-0000-0000-0000F32D0000}"/>
    <cellStyle name="Normal 3 2 2 2 3 3 2 5" xfId="19617" xr:uid="{00000000-0005-0000-0000-0000F42D0000}"/>
    <cellStyle name="Normal 3 2 2 2 3 3 3" xfId="6168" xr:uid="{00000000-0005-0000-0000-0000F52D0000}"/>
    <cellStyle name="Normal 3 2 2 2 3 3 3 2" xfId="16220" xr:uid="{00000000-0005-0000-0000-0000F62D0000}"/>
    <cellStyle name="Normal 3 2 2 2 3 3 3 2 2" xfId="46542" xr:uid="{00000000-0005-0000-0000-0000F72D0000}"/>
    <cellStyle name="Normal 3 2 2 2 3 3 3 2 3" xfId="31318" xr:uid="{00000000-0005-0000-0000-0000F82D0000}"/>
    <cellStyle name="Normal 3 2 2 2 3 3 3 3" xfId="11200" xr:uid="{00000000-0005-0000-0000-0000F92D0000}"/>
    <cellStyle name="Normal 3 2 2 2 3 3 3 3 2" xfId="41525" xr:uid="{00000000-0005-0000-0000-0000FA2D0000}"/>
    <cellStyle name="Normal 3 2 2 2 3 3 3 3 3" xfId="26301" xr:uid="{00000000-0005-0000-0000-0000FB2D0000}"/>
    <cellStyle name="Normal 3 2 2 2 3 3 3 4" xfId="36512" xr:uid="{00000000-0005-0000-0000-0000FC2D0000}"/>
    <cellStyle name="Normal 3 2 2 2 3 3 3 5" xfId="21288" xr:uid="{00000000-0005-0000-0000-0000FD2D0000}"/>
    <cellStyle name="Normal 3 2 2 2 3 3 4" xfId="12878" xr:uid="{00000000-0005-0000-0000-0000FE2D0000}"/>
    <cellStyle name="Normal 3 2 2 2 3 3 4 2" xfId="43200" xr:uid="{00000000-0005-0000-0000-0000FF2D0000}"/>
    <cellStyle name="Normal 3 2 2 2 3 3 4 3" xfId="27976" xr:uid="{00000000-0005-0000-0000-0000002E0000}"/>
    <cellStyle name="Normal 3 2 2 2 3 3 5" xfId="7857" xr:uid="{00000000-0005-0000-0000-0000012E0000}"/>
    <cellStyle name="Normal 3 2 2 2 3 3 5 2" xfId="38183" xr:uid="{00000000-0005-0000-0000-0000022E0000}"/>
    <cellStyle name="Normal 3 2 2 2 3 3 5 3" xfId="22959" xr:uid="{00000000-0005-0000-0000-0000032E0000}"/>
    <cellStyle name="Normal 3 2 2 2 3 3 6" xfId="33171" xr:uid="{00000000-0005-0000-0000-0000042E0000}"/>
    <cellStyle name="Normal 3 2 2 2 3 3 7" xfId="17946" xr:uid="{00000000-0005-0000-0000-0000052E0000}"/>
    <cellStyle name="Normal 3 2 2 2 3 4" xfId="3639" xr:uid="{00000000-0005-0000-0000-0000062E0000}"/>
    <cellStyle name="Normal 3 2 2 2 3 4 2" xfId="13713" xr:uid="{00000000-0005-0000-0000-0000072E0000}"/>
    <cellStyle name="Normal 3 2 2 2 3 4 2 2" xfId="44035" xr:uid="{00000000-0005-0000-0000-0000082E0000}"/>
    <cellStyle name="Normal 3 2 2 2 3 4 2 3" xfId="28811" xr:uid="{00000000-0005-0000-0000-0000092E0000}"/>
    <cellStyle name="Normal 3 2 2 2 3 4 3" xfId="8693" xr:uid="{00000000-0005-0000-0000-00000A2E0000}"/>
    <cellStyle name="Normal 3 2 2 2 3 4 3 2" xfId="39018" xr:uid="{00000000-0005-0000-0000-00000B2E0000}"/>
    <cellStyle name="Normal 3 2 2 2 3 4 3 3" xfId="23794" xr:uid="{00000000-0005-0000-0000-00000C2E0000}"/>
    <cellStyle name="Normal 3 2 2 2 3 4 4" xfId="34005" xr:uid="{00000000-0005-0000-0000-00000D2E0000}"/>
    <cellStyle name="Normal 3 2 2 2 3 4 5" xfId="18781" xr:uid="{00000000-0005-0000-0000-00000E2E0000}"/>
    <cellStyle name="Normal 3 2 2 2 3 5" xfId="5332" xr:uid="{00000000-0005-0000-0000-00000F2E0000}"/>
    <cellStyle name="Normal 3 2 2 2 3 5 2" xfId="15384" xr:uid="{00000000-0005-0000-0000-0000102E0000}"/>
    <cellStyle name="Normal 3 2 2 2 3 5 2 2" xfId="45706" xr:uid="{00000000-0005-0000-0000-0000112E0000}"/>
    <cellStyle name="Normal 3 2 2 2 3 5 2 3" xfId="30482" xr:uid="{00000000-0005-0000-0000-0000122E0000}"/>
    <cellStyle name="Normal 3 2 2 2 3 5 3" xfId="10364" xr:uid="{00000000-0005-0000-0000-0000132E0000}"/>
    <cellStyle name="Normal 3 2 2 2 3 5 3 2" xfId="40689" xr:uid="{00000000-0005-0000-0000-0000142E0000}"/>
    <cellStyle name="Normal 3 2 2 2 3 5 3 3" xfId="25465" xr:uid="{00000000-0005-0000-0000-0000152E0000}"/>
    <cellStyle name="Normal 3 2 2 2 3 5 4" xfId="35676" xr:uid="{00000000-0005-0000-0000-0000162E0000}"/>
    <cellStyle name="Normal 3 2 2 2 3 5 5" xfId="20452" xr:uid="{00000000-0005-0000-0000-0000172E0000}"/>
    <cellStyle name="Normal 3 2 2 2 3 6" xfId="12042" xr:uid="{00000000-0005-0000-0000-0000182E0000}"/>
    <cellStyle name="Normal 3 2 2 2 3 6 2" xfId="42364" xr:uid="{00000000-0005-0000-0000-0000192E0000}"/>
    <cellStyle name="Normal 3 2 2 2 3 6 3" xfId="27140" xr:uid="{00000000-0005-0000-0000-00001A2E0000}"/>
    <cellStyle name="Normal 3 2 2 2 3 7" xfId="7021" xr:uid="{00000000-0005-0000-0000-00001B2E0000}"/>
    <cellStyle name="Normal 3 2 2 2 3 7 2" xfId="37347" xr:uid="{00000000-0005-0000-0000-00001C2E0000}"/>
    <cellStyle name="Normal 3 2 2 2 3 7 3" xfId="22123" xr:uid="{00000000-0005-0000-0000-00001D2E0000}"/>
    <cellStyle name="Normal 3 2 2 2 3 8" xfId="32335" xr:uid="{00000000-0005-0000-0000-00001E2E0000}"/>
    <cellStyle name="Normal 3 2 2 2 3 9" xfId="17110" xr:uid="{00000000-0005-0000-0000-00001F2E0000}"/>
    <cellStyle name="Normal 3 2 2 2 4" xfId="2157" xr:uid="{00000000-0005-0000-0000-0000202E0000}"/>
    <cellStyle name="Normal 3 2 2 2 4 2" xfId="2996" xr:uid="{00000000-0005-0000-0000-0000212E0000}"/>
    <cellStyle name="Normal 3 2 2 2 4 2 2" xfId="4686" xr:uid="{00000000-0005-0000-0000-0000222E0000}"/>
    <cellStyle name="Normal 3 2 2 2 4 2 2 2" xfId="14759" xr:uid="{00000000-0005-0000-0000-0000232E0000}"/>
    <cellStyle name="Normal 3 2 2 2 4 2 2 2 2" xfId="45081" xr:uid="{00000000-0005-0000-0000-0000242E0000}"/>
    <cellStyle name="Normal 3 2 2 2 4 2 2 2 3" xfId="29857" xr:uid="{00000000-0005-0000-0000-0000252E0000}"/>
    <cellStyle name="Normal 3 2 2 2 4 2 2 3" xfId="9739" xr:uid="{00000000-0005-0000-0000-0000262E0000}"/>
    <cellStyle name="Normal 3 2 2 2 4 2 2 3 2" xfId="40064" xr:uid="{00000000-0005-0000-0000-0000272E0000}"/>
    <cellStyle name="Normal 3 2 2 2 4 2 2 3 3" xfId="24840" xr:uid="{00000000-0005-0000-0000-0000282E0000}"/>
    <cellStyle name="Normal 3 2 2 2 4 2 2 4" xfId="35051" xr:uid="{00000000-0005-0000-0000-0000292E0000}"/>
    <cellStyle name="Normal 3 2 2 2 4 2 2 5" xfId="19827" xr:uid="{00000000-0005-0000-0000-00002A2E0000}"/>
    <cellStyle name="Normal 3 2 2 2 4 2 3" xfId="6378" xr:uid="{00000000-0005-0000-0000-00002B2E0000}"/>
    <cellStyle name="Normal 3 2 2 2 4 2 3 2" xfId="16430" xr:uid="{00000000-0005-0000-0000-00002C2E0000}"/>
    <cellStyle name="Normal 3 2 2 2 4 2 3 2 2" xfId="46752" xr:uid="{00000000-0005-0000-0000-00002D2E0000}"/>
    <cellStyle name="Normal 3 2 2 2 4 2 3 2 3" xfId="31528" xr:uid="{00000000-0005-0000-0000-00002E2E0000}"/>
    <cellStyle name="Normal 3 2 2 2 4 2 3 3" xfId="11410" xr:uid="{00000000-0005-0000-0000-00002F2E0000}"/>
    <cellStyle name="Normal 3 2 2 2 4 2 3 3 2" xfId="41735" xr:uid="{00000000-0005-0000-0000-0000302E0000}"/>
    <cellStyle name="Normal 3 2 2 2 4 2 3 3 3" xfId="26511" xr:uid="{00000000-0005-0000-0000-0000312E0000}"/>
    <cellStyle name="Normal 3 2 2 2 4 2 3 4" xfId="36722" xr:uid="{00000000-0005-0000-0000-0000322E0000}"/>
    <cellStyle name="Normal 3 2 2 2 4 2 3 5" xfId="21498" xr:uid="{00000000-0005-0000-0000-0000332E0000}"/>
    <cellStyle name="Normal 3 2 2 2 4 2 4" xfId="13088" xr:uid="{00000000-0005-0000-0000-0000342E0000}"/>
    <cellStyle name="Normal 3 2 2 2 4 2 4 2" xfId="43410" xr:uid="{00000000-0005-0000-0000-0000352E0000}"/>
    <cellStyle name="Normal 3 2 2 2 4 2 4 3" xfId="28186" xr:uid="{00000000-0005-0000-0000-0000362E0000}"/>
    <cellStyle name="Normal 3 2 2 2 4 2 5" xfId="8067" xr:uid="{00000000-0005-0000-0000-0000372E0000}"/>
    <cellStyle name="Normal 3 2 2 2 4 2 5 2" xfId="38393" xr:uid="{00000000-0005-0000-0000-0000382E0000}"/>
    <cellStyle name="Normal 3 2 2 2 4 2 5 3" xfId="23169" xr:uid="{00000000-0005-0000-0000-0000392E0000}"/>
    <cellStyle name="Normal 3 2 2 2 4 2 6" xfId="33381" xr:uid="{00000000-0005-0000-0000-00003A2E0000}"/>
    <cellStyle name="Normal 3 2 2 2 4 2 7" xfId="18156" xr:uid="{00000000-0005-0000-0000-00003B2E0000}"/>
    <cellStyle name="Normal 3 2 2 2 4 3" xfId="3849" xr:uid="{00000000-0005-0000-0000-00003C2E0000}"/>
    <cellStyle name="Normal 3 2 2 2 4 3 2" xfId="13923" xr:uid="{00000000-0005-0000-0000-00003D2E0000}"/>
    <cellStyle name="Normal 3 2 2 2 4 3 2 2" xfId="44245" xr:uid="{00000000-0005-0000-0000-00003E2E0000}"/>
    <cellStyle name="Normal 3 2 2 2 4 3 2 3" xfId="29021" xr:uid="{00000000-0005-0000-0000-00003F2E0000}"/>
    <cellStyle name="Normal 3 2 2 2 4 3 3" xfId="8903" xr:uid="{00000000-0005-0000-0000-0000402E0000}"/>
    <cellStyle name="Normal 3 2 2 2 4 3 3 2" xfId="39228" xr:uid="{00000000-0005-0000-0000-0000412E0000}"/>
    <cellStyle name="Normal 3 2 2 2 4 3 3 3" xfId="24004" xr:uid="{00000000-0005-0000-0000-0000422E0000}"/>
    <cellStyle name="Normal 3 2 2 2 4 3 4" xfId="34215" xr:uid="{00000000-0005-0000-0000-0000432E0000}"/>
    <cellStyle name="Normal 3 2 2 2 4 3 5" xfId="18991" xr:uid="{00000000-0005-0000-0000-0000442E0000}"/>
    <cellStyle name="Normal 3 2 2 2 4 4" xfId="5542" xr:uid="{00000000-0005-0000-0000-0000452E0000}"/>
    <cellStyle name="Normal 3 2 2 2 4 4 2" xfId="15594" xr:uid="{00000000-0005-0000-0000-0000462E0000}"/>
    <cellStyle name="Normal 3 2 2 2 4 4 2 2" xfId="45916" xr:uid="{00000000-0005-0000-0000-0000472E0000}"/>
    <cellStyle name="Normal 3 2 2 2 4 4 2 3" xfId="30692" xr:uid="{00000000-0005-0000-0000-0000482E0000}"/>
    <cellStyle name="Normal 3 2 2 2 4 4 3" xfId="10574" xr:uid="{00000000-0005-0000-0000-0000492E0000}"/>
    <cellStyle name="Normal 3 2 2 2 4 4 3 2" xfId="40899" xr:uid="{00000000-0005-0000-0000-00004A2E0000}"/>
    <cellStyle name="Normal 3 2 2 2 4 4 3 3" xfId="25675" xr:uid="{00000000-0005-0000-0000-00004B2E0000}"/>
    <cellStyle name="Normal 3 2 2 2 4 4 4" xfId="35886" xr:uid="{00000000-0005-0000-0000-00004C2E0000}"/>
    <cellStyle name="Normal 3 2 2 2 4 4 5" xfId="20662" xr:uid="{00000000-0005-0000-0000-00004D2E0000}"/>
    <cellStyle name="Normal 3 2 2 2 4 5" xfId="12252" xr:uid="{00000000-0005-0000-0000-00004E2E0000}"/>
    <cellStyle name="Normal 3 2 2 2 4 5 2" xfId="42574" xr:uid="{00000000-0005-0000-0000-00004F2E0000}"/>
    <cellStyle name="Normal 3 2 2 2 4 5 3" xfId="27350" xr:uid="{00000000-0005-0000-0000-0000502E0000}"/>
    <cellStyle name="Normal 3 2 2 2 4 6" xfId="7231" xr:uid="{00000000-0005-0000-0000-0000512E0000}"/>
    <cellStyle name="Normal 3 2 2 2 4 6 2" xfId="37557" xr:uid="{00000000-0005-0000-0000-0000522E0000}"/>
    <cellStyle name="Normal 3 2 2 2 4 6 3" xfId="22333" xr:uid="{00000000-0005-0000-0000-0000532E0000}"/>
    <cellStyle name="Normal 3 2 2 2 4 7" xfId="32545" xr:uid="{00000000-0005-0000-0000-0000542E0000}"/>
    <cellStyle name="Normal 3 2 2 2 4 8" xfId="17320" xr:uid="{00000000-0005-0000-0000-0000552E0000}"/>
    <cellStyle name="Normal 3 2 2 2 5" xfId="2578" xr:uid="{00000000-0005-0000-0000-0000562E0000}"/>
    <cellStyle name="Normal 3 2 2 2 5 2" xfId="4268" xr:uid="{00000000-0005-0000-0000-0000572E0000}"/>
    <cellStyle name="Normal 3 2 2 2 5 2 2" xfId="14341" xr:uid="{00000000-0005-0000-0000-0000582E0000}"/>
    <cellStyle name="Normal 3 2 2 2 5 2 2 2" xfId="44663" xr:uid="{00000000-0005-0000-0000-0000592E0000}"/>
    <cellStyle name="Normal 3 2 2 2 5 2 2 3" xfId="29439" xr:uid="{00000000-0005-0000-0000-00005A2E0000}"/>
    <cellStyle name="Normal 3 2 2 2 5 2 3" xfId="9321" xr:uid="{00000000-0005-0000-0000-00005B2E0000}"/>
    <cellStyle name="Normal 3 2 2 2 5 2 3 2" xfId="39646" xr:uid="{00000000-0005-0000-0000-00005C2E0000}"/>
    <cellStyle name="Normal 3 2 2 2 5 2 3 3" xfId="24422" xr:uid="{00000000-0005-0000-0000-00005D2E0000}"/>
    <cellStyle name="Normal 3 2 2 2 5 2 4" xfId="34633" xr:uid="{00000000-0005-0000-0000-00005E2E0000}"/>
    <cellStyle name="Normal 3 2 2 2 5 2 5" xfId="19409" xr:uid="{00000000-0005-0000-0000-00005F2E0000}"/>
    <cellStyle name="Normal 3 2 2 2 5 3" xfId="5960" xr:uid="{00000000-0005-0000-0000-0000602E0000}"/>
    <cellStyle name="Normal 3 2 2 2 5 3 2" xfId="16012" xr:uid="{00000000-0005-0000-0000-0000612E0000}"/>
    <cellStyle name="Normal 3 2 2 2 5 3 2 2" xfId="46334" xr:uid="{00000000-0005-0000-0000-0000622E0000}"/>
    <cellStyle name="Normal 3 2 2 2 5 3 2 3" xfId="31110" xr:uid="{00000000-0005-0000-0000-0000632E0000}"/>
    <cellStyle name="Normal 3 2 2 2 5 3 3" xfId="10992" xr:uid="{00000000-0005-0000-0000-0000642E0000}"/>
    <cellStyle name="Normal 3 2 2 2 5 3 3 2" xfId="41317" xr:uid="{00000000-0005-0000-0000-0000652E0000}"/>
    <cellStyle name="Normal 3 2 2 2 5 3 3 3" xfId="26093" xr:uid="{00000000-0005-0000-0000-0000662E0000}"/>
    <cellStyle name="Normal 3 2 2 2 5 3 4" xfId="36304" xr:uid="{00000000-0005-0000-0000-0000672E0000}"/>
    <cellStyle name="Normal 3 2 2 2 5 3 5" xfId="21080" xr:uid="{00000000-0005-0000-0000-0000682E0000}"/>
    <cellStyle name="Normal 3 2 2 2 5 4" xfId="12670" xr:uid="{00000000-0005-0000-0000-0000692E0000}"/>
    <cellStyle name="Normal 3 2 2 2 5 4 2" xfId="42992" xr:uid="{00000000-0005-0000-0000-00006A2E0000}"/>
    <cellStyle name="Normal 3 2 2 2 5 4 3" xfId="27768" xr:uid="{00000000-0005-0000-0000-00006B2E0000}"/>
    <cellStyle name="Normal 3 2 2 2 5 5" xfId="7649" xr:uid="{00000000-0005-0000-0000-00006C2E0000}"/>
    <cellStyle name="Normal 3 2 2 2 5 5 2" xfId="37975" xr:uid="{00000000-0005-0000-0000-00006D2E0000}"/>
    <cellStyle name="Normal 3 2 2 2 5 5 3" xfId="22751" xr:uid="{00000000-0005-0000-0000-00006E2E0000}"/>
    <cellStyle name="Normal 3 2 2 2 5 6" xfId="32963" xr:uid="{00000000-0005-0000-0000-00006F2E0000}"/>
    <cellStyle name="Normal 3 2 2 2 5 7" xfId="17738" xr:uid="{00000000-0005-0000-0000-0000702E0000}"/>
    <cellStyle name="Normal 3 2 2 2 6" xfId="3431" xr:uid="{00000000-0005-0000-0000-0000712E0000}"/>
    <cellStyle name="Normal 3 2 2 2 6 2" xfId="13505" xr:uid="{00000000-0005-0000-0000-0000722E0000}"/>
    <cellStyle name="Normal 3 2 2 2 6 2 2" xfId="43827" xr:uid="{00000000-0005-0000-0000-0000732E0000}"/>
    <cellStyle name="Normal 3 2 2 2 6 2 3" xfId="28603" xr:uid="{00000000-0005-0000-0000-0000742E0000}"/>
    <cellStyle name="Normal 3 2 2 2 6 3" xfId="8485" xr:uid="{00000000-0005-0000-0000-0000752E0000}"/>
    <cellStyle name="Normal 3 2 2 2 6 3 2" xfId="38810" xr:uid="{00000000-0005-0000-0000-0000762E0000}"/>
    <cellStyle name="Normal 3 2 2 2 6 3 3" xfId="23586" xr:uid="{00000000-0005-0000-0000-0000772E0000}"/>
    <cellStyle name="Normal 3 2 2 2 6 4" xfId="33797" xr:uid="{00000000-0005-0000-0000-0000782E0000}"/>
    <cellStyle name="Normal 3 2 2 2 6 5" xfId="18573" xr:uid="{00000000-0005-0000-0000-0000792E0000}"/>
    <cellStyle name="Normal 3 2 2 2 7" xfId="5124" xr:uid="{00000000-0005-0000-0000-00007A2E0000}"/>
    <cellStyle name="Normal 3 2 2 2 7 2" xfId="15176" xr:uid="{00000000-0005-0000-0000-00007B2E0000}"/>
    <cellStyle name="Normal 3 2 2 2 7 2 2" xfId="45498" xr:uid="{00000000-0005-0000-0000-00007C2E0000}"/>
    <cellStyle name="Normal 3 2 2 2 7 2 3" xfId="30274" xr:uid="{00000000-0005-0000-0000-00007D2E0000}"/>
    <cellStyle name="Normal 3 2 2 2 7 3" xfId="10156" xr:uid="{00000000-0005-0000-0000-00007E2E0000}"/>
    <cellStyle name="Normal 3 2 2 2 7 3 2" xfId="40481" xr:uid="{00000000-0005-0000-0000-00007F2E0000}"/>
    <cellStyle name="Normal 3 2 2 2 7 3 3" xfId="25257" xr:uid="{00000000-0005-0000-0000-0000802E0000}"/>
    <cellStyle name="Normal 3 2 2 2 7 4" xfId="35468" xr:uid="{00000000-0005-0000-0000-0000812E0000}"/>
    <cellStyle name="Normal 3 2 2 2 7 5" xfId="20244" xr:uid="{00000000-0005-0000-0000-0000822E0000}"/>
    <cellStyle name="Normal 3 2 2 2 8" xfId="11834" xr:uid="{00000000-0005-0000-0000-0000832E0000}"/>
    <cellStyle name="Normal 3 2 2 2 8 2" xfId="42156" xr:uid="{00000000-0005-0000-0000-0000842E0000}"/>
    <cellStyle name="Normal 3 2 2 2 8 3" xfId="26932" xr:uid="{00000000-0005-0000-0000-0000852E0000}"/>
    <cellStyle name="Normal 3 2 2 2 9" xfId="6813" xr:uid="{00000000-0005-0000-0000-0000862E0000}"/>
    <cellStyle name="Normal 3 2 2 2 9 2" xfId="37139" xr:uid="{00000000-0005-0000-0000-0000872E0000}"/>
    <cellStyle name="Normal 3 2 2 2 9 3" xfId="21915" xr:uid="{00000000-0005-0000-0000-0000882E0000}"/>
    <cellStyle name="Normal 3 2 2 3" xfId="1777" xr:uid="{00000000-0005-0000-0000-0000892E0000}"/>
    <cellStyle name="Normal 3 2 2 3 10" xfId="16954" xr:uid="{00000000-0005-0000-0000-00008A2E0000}"/>
    <cellStyle name="Normal 3 2 2 3 2" xfId="1996" xr:uid="{00000000-0005-0000-0000-00008B2E0000}"/>
    <cellStyle name="Normal 3 2 2 3 2 2" xfId="2417" xr:uid="{00000000-0005-0000-0000-00008C2E0000}"/>
    <cellStyle name="Normal 3 2 2 3 2 2 2" xfId="3256" xr:uid="{00000000-0005-0000-0000-00008D2E0000}"/>
    <cellStyle name="Normal 3 2 2 3 2 2 2 2" xfId="4946" xr:uid="{00000000-0005-0000-0000-00008E2E0000}"/>
    <cellStyle name="Normal 3 2 2 3 2 2 2 2 2" xfId="15019" xr:uid="{00000000-0005-0000-0000-00008F2E0000}"/>
    <cellStyle name="Normal 3 2 2 3 2 2 2 2 2 2" xfId="45341" xr:uid="{00000000-0005-0000-0000-0000902E0000}"/>
    <cellStyle name="Normal 3 2 2 3 2 2 2 2 2 3" xfId="30117" xr:uid="{00000000-0005-0000-0000-0000912E0000}"/>
    <cellStyle name="Normal 3 2 2 3 2 2 2 2 3" xfId="9999" xr:uid="{00000000-0005-0000-0000-0000922E0000}"/>
    <cellStyle name="Normal 3 2 2 3 2 2 2 2 3 2" xfId="40324" xr:uid="{00000000-0005-0000-0000-0000932E0000}"/>
    <cellStyle name="Normal 3 2 2 3 2 2 2 2 3 3" xfId="25100" xr:uid="{00000000-0005-0000-0000-0000942E0000}"/>
    <cellStyle name="Normal 3 2 2 3 2 2 2 2 4" xfId="35311" xr:uid="{00000000-0005-0000-0000-0000952E0000}"/>
    <cellStyle name="Normal 3 2 2 3 2 2 2 2 5" xfId="20087" xr:uid="{00000000-0005-0000-0000-0000962E0000}"/>
    <cellStyle name="Normal 3 2 2 3 2 2 2 3" xfId="6638" xr:uid="{00000000-0005-0000-0000-0000972E0000}"/>
    <cellStyle name="Normal 3 2 2 3 2 2 2 3 2" xfId="16690" xr:uid="{00000000-0005-0000-0000-0000982E0000}"/>
    <cellStyle name="Normal 3 2 2 3 2 2 2 3 2 2" xfId="47012" xr:uid="{00000000-0005-0000-0000-0000992E0000}"/>
    <cellStyle name="Normal 3 2 2 3 2 2 2 3 2 3" xfId="31788" xr:uid="{00000000-0005-0000-0000-00009A2E0000}"/>
    <cellStyle name="Normal 3 2 2 3 2 2 2 3 3" xfId="11670" xr:uid="{00000000-0005-0000-0000-00009B2E0000}"/>
    <cellStyle name="Normal 3 2 2 3 2 2 2 3 3 2" xfId="41995" xr:uid="{00000000-0005-0000-0000-00009C2E0000}"/>
    <cellStyle name="Normal 3 2 2 3 2 2 2 3 3 3" xfId="26771" xr:uid="{00000000-0005-0000-0000-00009D2E0000}"/>
    <cellStyle name="Normal 3 2 2 3 2 2 2 3 4" xfId="36982" xr:uid="{00000000-0005-0000-0000-00009E2E0000}"/>
    <cellStyle name="Normal 3 2 2 3 2 2 2 3 5" xfId="21758" xr:uid="{00000000-0005-0000-0000-00009F2E0000}"/>
    <cellStyle name="Normal 3 2 2 3 2 2 2 4" xfId="13348" xr:uid="{00000000-0005-0000-0000-0000A02E0000}"/>
    <cellStyle name="Normal 3 2 2 3 2 2 2 4 2" xfId="43670" xr:uid="{00000000-0005-0000-0000-0000A12E0000}"/>
    <cellStyle name="Normal 3 2 2 3 2 2 2 4 3" xfId="28446" xr:uid="{00000000-0005-0000-0000-0000A22E0000}"/>
    <cellStyle name="Normal 3 2 2 3 2 2 2 5" xfId="8327" xr:uid="{00000000-0005-0000-0000-0000A32E0000}"/>
    <cellStyle name="Normal 3 2 2 3 2 2 2 5 2" xfId="38653" xr:uid="{00000000-0005-0000-0000-0000A42E0000}"/>
    <cellStyle name="Normal 3 2 2 3 2 2 2 5 3" xfId="23429" xr:uid="{00000000-0005-0000-0000-0000A52E0000}"/>
    <cellStyle name="Normal 3 2 2 3 2 2 2 6" xfId="33641" xr:uid="{00000000-0005-0000-0000-0000A62E0000}"/>
    <cellStyle name="Normal 3 2 2 3 2 2 2 7" xfId="18416" xr:uid="{00000000-0005-0000-0000-0000A72E0000}"/>
    <cellStyle name="Normal 3 2 2 3 2 2 3" xfId="4109" xr:uid="{00000000-0005-0000-0000-0000A82E0000}"/>
    <cellStyle name="Normal 3 2 2 3 2 2 3 2" xfId="14183" xr:uid="{00000000-0005-0000-0000-0000A92E0000}"/>
    <cellStyle name="Normal 3 2 2 3 2 2 3 2 2" xfId="44505" xr:uid="{00000000-0005-0000-0000-0000AA2E0000}"/>
    <cellStyle name="Normal 3 2 2 3 2 2 3 2 3" xfId="29281" xr:uid="{00000000-0005-0000-0000-0000AB2E0000}"/>
    <cellStyle name="Normal 3 2 2 3 2 2 3 3" xfId="9163" xr:uid="{00000000-0005-0000-0000-0000AC2E0000}"/>
    <cellStyle name="Normal 3 2 2 3 2 2 3 3 2" xfId="39488" xr:uid="{00000000-0005-0000-0000-0000AD2E0000}"/>
    <cellStyle name="Normal 3 2 2 3 2 2 3 3 3" xfId="24264" xr:uid="{00000000-0005-0000-0000-0000AE2E0000}"/>
    <cellStyle name="Normal 3 2 2 3 2 2 3 4" xfId="34475" xr:uid="{00000000-0005-0000-0000-0000AF2E0000}"/>
    <cellStyle name="Normal 3 2 2 3 2 2 3 5" xfId="19251" xr:uid="{00000000-0005-0000-0000-0000B02E0000}"/>
    <cellStyle name="Normal 3 2 2 3 2 2 4" xfId="5802" xr:uid="{00000000-0005-0000-0000-0000B12E0000}"/>
    <cellStyle name="Normal 3 2 2 3 2 2 4 2" xfId="15854" xr:uid="{00000000-0005-0000-0000-0000B22E0000}"/>
    <cellStyle name="Normal 3 2 2 3 2 2 4 2 2" xfId="46176" xr:uid="{00000000-0005-0000-0000-0000B32E0000}"/>
    <cellStyle name="Normal 3 2 2 3 2 2 4 2 3" xfId="30952" xr:uid="{00000000-0005-0000-0000-0000B42E0000}"/>
    <cellStyle name="Normal 3 2 2 3 2 2 4 3" xfId="10834" xr:uid="{00000000-0005-0000-0000-0000B52E0000}"/>
    <cellStyle name="Normal 3 2 2 3 2 2 4 3 2" xfId="41159" xr:uid="{00000000-0005-0000-0000-0000B62E0000}"/>
    <cellStyle name="Normal 3 2 2 3 2 2 4 3 3" xfId="25935" xr:uid="{00000000-0005-0000-0000-0000B72E0000}"/>
    <cellStyle name="Normal 3 2 2 3 2 2 4 4" xfId="36146" xr:uid="{00000000-0005-0000-0000-0000B82E0000}"/>
    <cellStyle name="Normal 3 2 2 3 2 2 4 5" xfId="20922" xr:uid="{00000000-0005-0000-0000-0000B92E0000}"/>
    <cellStyle name="Normal 3 2 2 3 2 2 5" xfId="12512" xr:uid="{00000000-0005-0000-0000-0000BA2E0000}"/>
    <cellStyle name="Normal 3 2 2 3 2 2 5 2" xfId="42834" xr:uid="{00000000-0005-0000-0000-0000BB2E0000}"/>
    <cellStyle name="Normal 3 2 2 3 2 2 5 3" xfId="27610" xr:uid="{00000000-0005-0000-0000-0000BC2E0000}"/>
    <cellStyle name="Normal 3 2 2 3 2 2 6" xfId="7491" xr:uid="{00000000-0005-0000-0000-0000BD2E0000}"/>
    <cellStyle name="Normal 3 2 2 3 2 2 6 2" xfId="37817" xr:uid="{00000000-0005-0000-0000-0000BE2E0000}"/>
    <cellStyle name="Normal 3 2 2 3 2 2 6 3" xfId="22593" xr:uid="{00000000-0005-0000-0000-0000BF2E0000}"/>
    <cellStyle name="Normal 3 2 2 3 2 2 7" xfId="32805" xr:uid="{00000000-0005-0000-0000-0000C02E0000}"/>
    <cellStyle name="Normal 3 2 2 3 2 2 8" xfId="17580" xr:uid="{00000000-0005-0000-0000-0000C12E0000}"/>
    <cellStyle name="Normal 3 2 2 3 2 3" xfId="2838" xr:uid="{00000000-0005-0000-0000-0000C22E0000}"/>
    <cellStyle name="Normal 3 2 2 3 2 3 2" xfId="4528" xr:uid="{00000000-0005-0000-0000-0000C32E0000}"/>
    <cellStyle name="Normal 3 2 2 3 2 3 2 2" xfId="14601" xr:uid="{00000000-0005-0000-0000-0000C42E0000}"/>
    <cellStyle name="Normal 3 2 2 3 2 3 2 2 2" xfId="44923" xr:uid="{00000000-0005-0000-0000-0000C52E0000}"/>
    <cellStyle name="Normal 3 2 2 3 2 3 2 2 3" xfId="29699" xr:uid="{00000000-0005-0000-0000-0000C62E0000}"/>
    <cellStyle name="Normal 3 2 2 3 2 3 2 3" xfId="9581" xr:uid="{00000000-0005-0000-0000-0000C72E0000}"/>
    <cellStyle name="Normal 3 2 2 3 2 3 2 3 2" xfId="39906" xr:uid="{00000000-0005-0000-0000-0000C82E0000}"/>
    <cellStyle name="Normal 3 2 2 3 2 3 2 3 3" xfId="24682" xr:uid="{00000000-0005-0000-0000-0000C92E0000}"/>
    <cellStyle name="Normal 3 2 2 3 2 3 2 4" xfId="34893" xr:uid="{00000000-0005-0000-0000-0000CA2E0000}"/>
    <cellStyle name="Normal 3 2 2 3 2 3 2 5" xfId="19669" xr:uid="{00000000-0005-0000-0000-0000CB2E0000}"/>
    <cellStyle name="Normal 3 2 2 3 2 3 3" xfId="6220" xr:uid="{00000000-0005-0000-0000-0000CC2E0000}"/>
    <cellStyle name="Normal 3 2 2 3 2 3 3 2" xfId="16272" xr:uid="{00000000-0005-0000-0000-0000CD2E0000}"/>
    <cellStyle name="Normal 3 2 2 3 2 3 3 2 2" xfId="46594" xr:uid="{00000000-0005-0000-0000-0000CE2E0000}"/>
    <cellStyle name="Normal 3 2 2 3 2 3 3 2 3" xfId="31370" xr:uid="{00000000-0005-0000-0000-0000CF2E0000}"/>
    <cellStyle name="Normal 3 2 2 3 2 3 3 3" xfId="11252" xr:uid="{00000000-0005-0000-0000-0000D02E0000}"/>
    <cellStyle name="Normal 3 2 2 3 2 3 3 3 2" xfId="41577" xr:uid="{00000000-0005-0000-0000-0000D12E0000}"/>
    <cellStyle name="Normal 3 2 2 3 2 3 3 3 3" xfId="26353" xr:uid="{00000000-0005-0000-0000-0000D22E0000}"/>
    <cellStyle name="Normal 3 2 2 3 2 3 3 4" xfId="36564" xr:uid="{00000000-0005-0000-0000-0000D32E0000}"/>
    <cellStyle name="Normal 3 2 2 3 2 3 3 5" xfId="21340" xr:uid="{00000000-0005-0000-0000-0000D42E0000}"/>
    <cellStyle name="Normal 3 2 2 3 2 3 4" xfId="12930" xr:uid="{00000000-0005-0000-0000-0000D52E0000}"/>
    <cellStyle name="Normal 3 2 2 3 2 3 4 2" xfId="43252" xr:uid="{00000000-0005-0000-0000-0000D62E0000}"/>
    <cellStyle name="Normal 3 2 2 3 2 3 4 3" xfId="28028" xr:uid="{00000000-0005-0000-0000-0000D72E0000}"/>
    <cellStyle name="Normal 3 2 2 3 2 3 5" xfId="7909" xr:uid="{00000000-0005-0000-0000-0000D82E0000}"/>
    <cellStyle name="Normal 3 2 2 3 2 3 5 2" xfId="38235" xr:uid="{00000000-0005-0000-0000-0000D92E0000}"/>
    <cellStyle name="Normal 3 2 2 3 2 3 5 3" xfId="23011" xr:uid="{00000000-0005-0000-0000-0000DA2E0000}"/>
    <cellStyle name="Normal 3 2 2 3 2 3 6" xfId="33223" xr:uid="{00000000-0005-0000-0000-0000DB2E0000}"/>
    <cellStyle name="Normal 3 2 2 3 2 3 7" xfId="17998" xr:uid="{00000000-0005-0000-0000-0000DC2E0000}"/>
    <cellStyle name="Normal 3 2 2 3 2 4" xfId="3691" xr:uid="{00000000-0005-0000-0000-0000DD2E0000}"/>
    <cellStyle name="Normal 3 2 2 3 2 4 2" xfId="13765" xr:uid="{00000000-0005-0000-0000-0000DE2E0000}"/>
    <cellStyle name="Normal 3 2 2 3 2 4 2 2" xfId="44087" xr:uid="{00000000-0005-0000-0000-0000DF2E0000}"/>
    <cellStyle name="Normal 3 2 2 3 2 4 2 3" xfId="28863" xr:uid="{00000000-0005-0000-0000-0000E02E0000}"/>
    <cellStyle name="Normal 3 2 2 3 2 4 3" xfId="8745" xr:uid="{00000000-0005-0000-0000-0000E12E0000}"/>
    <cellStyle name="Normal 3 2 2 3 2 4 3 2" xfId="39070" xr:uid="{00000000-0005-0000-0000-0000E22E0000}"/>
    <cellStyle name="Normal 3 2 2 3 2 4 3 3" xfId="23846" xr:uid="{00000000-0005-0000-0000-0000E32E0000}"/>
    <cellStyle name="Normal 3 2 2 3 2 4 4" xfId="34057" xr:uid="{00000000-0005-0000-0000-0000E42E0000}"/>
    <cellStyle name="Normal 3 2 2 3 2 4 5" xfId="18833" xr:uid="{00000000-0005-0000-0000-0000E52E0000}"/>
    <cellStyle name="Normal 3 2 2 3 2 5" xfId="5384" xr:uid="{00000000-0005-0000-0000-0000E62E0000}"/>
    <cellStyle name="Normal 3 2 2 3 2 5 2" xfId="15436" xr:uid="{00000000-0005-0000-0000-0000E72E0000}"/>
    <cellStyle name="Normal 3 2 2 3 2 5 2 2" xfId="45758" xr:uid="{00000000-0005-0000-0000-0000E82E0000}"/>
    <cellStyle name="Normal 3 2 2 3 2 5 2 3" xfId="30534" xr:uid="{00000000-0005-0000-0000-0000E92E0000}"/>
    <cellStyle name="Normal 3 2 2 3 2 5 3" xfId="10416" xr:uid="{00000000-0005-0000-0000-0000EA2E0000}"/>
    <cellStyle name="Normal 3 2 2 3 2 5 3 2" xfId="40741" xr:uid="{00000000-0005-0000-0000-0000EB2E0000}"/>
    <cellStyle name="Normal 3 2 2 3 2 5 3 3" xfId="25517" xr:uid="{00000000-0005-0000-0000-0000EC2E0000}"/>
    <cellStyle name="Normal 3 2 2 3 2 5 4" xfId="35728" xr:uid="{00000000-0005-0000-0000-0000ED2E0000}"/>
    <cellStyle name="Normal 3 2 2 3 2 5 5" xfId="20504" xr:uid="{00000000-0005-0000-0000-0000EE2E0000}"/>
    <cellStyle name="Normal 3 2 2 3 2 6" xfId="12094" xr:uid="{00000000-0005-0000-0000-0000EF2E0000}"/>
    <cellStyle name="Normal 3 2 2 3 2 6 2" xfId="42416" xr:uid="{00000000-0005-0000-0000-0000F02E0000}"/>
    <cellStyle name="Normal 3 2 2 3 2 6 3" xfId="27192" xr:uid="{00000000-0005-0000-0000-0000F12E0000}"/>
    <cellStyle name="Normal 3 2 2 3 2 7" xfId="7073" xr:uid="{00000000-0005-0000-0000-0000F22E0000}"/>
    <cellStyle name="Normal 3 2 2 3 2 7 2" xfId="37399" xr:uid="{00000000-0005-0000-0000-0000F32E0000}"/>
    <cellStyle name="Normal 3 2 2 3 2 7 3" xfId="22175" xr:uid="{00000000-0005-0000-0000-0000F42E0000}"/>
    <cellStyle name="Normal 3 2 2 3 2 8" xfId="32387" xr:uid="{00000000-0005-0000-0000-0000F52E0000}"/>
    <cellStyle name="Normal 3 2 2 3 2 9" xfId="17162" xr:uid="{00000000-0005-0000-0000-0000F62E0000}"/>
    <cellStyle name="Normal 3 2 2 3 3" xfId="2209" xr:uid="{00000000-0005-0000-0000-0000F72E0000}"/>
    <cellStyle name="Normal 3 2 2 3 3 2" xfId="3048" xr:uid="{00000000-0005-0000-0000-0000F82E0000}"/>
    <cellStyle name="Normal 3 2 2 3 3 2 2" xfId="4738" xr:uid="{00000000-0005-0000-0000-0000F92E0000}"/>
    <cellStyle name="Normal 3 2 2 3 3 2 2 2" xfId="14811" xr:uid="{00000000-0005-0000-0000-0000FA2E0000}"/>
    <cellStyle name="Normal 3 2 2 3 3 2 2 2 2" xfId="45133" xr:uid="{00000000-0005-0000-0000-0000FB2E0000}"/>
    <cellStyle name="Normal 3 2 2 3 3 2 2 2 3" xfId="29909" xr:uid="{00000000-0005-0000-0000-0000FC2E0000}"/>
    <cellStyle name="Normal 3 2 2 3 3 2 2 3" xfId="9791" xr:uid="{00000000-0005-0000-0000-0000FD2E0000}"/>
    <cellStyle name="Normal 3 2 2 3 3 2 2 3 2" xfId="40116" xr:uid="{00000000-0005-0000-0000-0000FE2E0000}"/>
    <cellStyle name="Normal 3 2 2 3 3 2 2 3 3" xfId="24892" xr:uid="{00000000-0005-0000-0000-0000FF2E0000}"/>
    <cellStyle name="Normal 3 2 2 3 3 2 2 4" xfId="35103" xr:uid="{00000000-0005-0000-0000-0000002F0000}"/>
    <cellStyle name="Normal 3 2 2 3 3 2 2 5" xfId="19879" xr:uid="{00000000-0005-0000-0000-0000012F0000}"/>
    <cellStyle name="Normal 3 2 2 3 3 2 3" xfId="6430" xr:uid="{00000000-0005-0000-0000-0000022F0000}"/>
    <cellStyle name="Normal 3 2 2 3 3 2 3 2" xfId="16482" xr:uid="{00000000-0005-0000-0000-0000032F0000}"/>
    <cellStyle name="Normal 3 2 2 3 3 2 3 2 2" xfId="46804" xr:uid="{00000000-0005-0000-0000-0000042F0000}"/>
    <cellStyle name="Normal 3 2 2 3 3 2 3 2 3" xfId="31580" xr:uid="{00000000-0005-0000-0000-0000052F0000}"/>
    <cellStyle name="Normal 3 2 2 3 3 2 3 3" xfId="11462" xr:uid="{00000000-0005-0000-0000-0000062F0000}"/>
    <cellStyle name="Normal 3 2 2 3 3 2 3 3 2" xfId="41787" xr:uid="{00000000-0005-0000-0000-0000072F0000}"/>
    <cellStyle name="Normal 3 2 2 3 3 2 3 3 3" xfId="26563" xr:uid="{00000000-0005-0000-0000-0000082F0000}"/>
    <cellStyle name="Normal 3 2 2 3 3 2 3 4" xfId="36774" xr:uid="{00000000-0005-0000-0000-0000092F0000}"/>
    <cellStyle name="Normal 3 2 2 3 3 2 3 5" xfId="21550" xr:uid="{00000000-0005-0000-0000-00000A2F0000}"/>
    <cellStyle name="Normal 3 2 2 3 3 2 4" xfId="13140" xr:uid="{00000000-0005-0000-0000-00000B2F0000}"/>
    <cellStyle name="Normal 3 2 2 3 3 2 4 2" xfId="43462" xr:uid="{00000000-0005-0000-0000-00000C2F0000}"/>
    <cellStyle name="Normal 3 2 2 3 3 2 4 3" xfId="28238" xr:uid="{00000000-0005-0000-0000-00000D2F0000}"/>
    <cellStyle name="Normal 3 2 2 3 3 2 5" xfId="8119" xr:uid="{00000000-0005-0000-0000-00000E2F0000}"/>
    <cellStyle name="Normal 3 2 2 3 3 2 5 2" xfId="38445" xr:uid="{00000000-0005-0000-0000-00000F2F0000}"/>
    <cellStyle name="Normal 3 2 2 3 3 2 5 3" xfId="23221" xr:uid="{00000000-0005-0000-0000-0000102F0000}"/>
    <cellStyle name="Normal 3 2 2 3 3 2 6" xfId="33433" xr:uid="{00000000-0005-0000-0000-0000112F0000}"/>
    <cellStyle name="Normal 3 2 2 3 3 2 7" xfId="18208" xr:uid="{00000000-0005-0000-0000-0000122F0000}"/>
    <cellStyle name="Normal 3 2 2 3 3 3" xfId="3901" xr:uid="{00000000-0005-0000-0000-0000132F0000}"/>
    <cellStyle name="Normal 3 2 2 3 3 3 2" xfId="13975" xr:uid="{00000000-0005-0000-0000-0000142F0000}"/>
    <cellStyle name="Normal 3 2 2 3 3 3 2 2" xfId="44297" xr:uid="{00000000-0005-0000-0000-0000152F0000}"/>
    <cellStyle name="Normal 3 2 2 3 3 3 2 3" xfId="29073" xr:uid="{00000000-0005-0000-0000-0000162F0000}"/>
    <cellStyle name="Normal 3 2 2 3 3 3 3" xfId="8955" xr:uid="{00000000-0005-0000-0000-0000172F0000}"/>
    <cellStyle name="Normal 3 2 2 3 3 3 3 2" xfId="39280" xr:uid="{00000000-0005-0000-0000-0000182F0000}"/>
    <cellStyle name="Normal 3 2 2 3 3 3 3 3" xfId="24056" xr:uid="{00000000-0005-0000-0000-0000192F0000}"/>
    <cellStyle name="Normal 3 2 2 3 3 3 4" xfId="34267" xr:uid="{00000000-0005-0000-0000-00001A2F0000}"/>
    <cellStyle name="Normal 3 2 2 3 3 3 5" xfId="19043" xr:uid="{00000000-0005-0000-0000-00001B2F0000}"/>
    <cellStyle name="Normal 3 2 2 3 3 4" xfId="5594" xr:uid="{00000000-0005-0000-0000-00001C2F0000}"/>
    <cellStyle name="Normal 3 2 2 3 3 4 2" xfId="15646" xr:uid="{00000000-0005-0000-0000-00001D2F0000}"/>
    <cellStyle name="Normal 3 2 2 3 3 4 2 2" xfId="45968" xr:uid="{00000000-0005-0000-0000-00001E2F0000}"/>
    <cellStyle name="Normal 3 2 2 3 3 4 2 3" xfId="30744" xr:uid="{00000000-0005-0000-0000-00001F2F0000}"/>
    <cellStyle name="Normal 3 2 2 3 3 4 3" xfId="10626" xr:uid="{00000000-0005-0000-0000-0000202F0000}"/>
    <cellStyle name="Normal 3 2 2 3 3 4 3 2" xfId="40951" xr:uid="{00000000-0005-0000-0000-0000212F0000}"/>
    <cellStyle name="Normal 3 2 2 3 3 4 3 3" xfId="25727" xr:uid="{00000000-0005-0000-0000-0000222F0000}"/>
    <cellStyle name="Normal 3 2 2 3 3 4 4" xfId="35938" xr:uid="{00000000-0005-0000-0000-0000232F0000}"/>
    <cellStyle name="Normal 3 2 2 3 3 4 5" xfId="20714" xr:uid="{00000000-0005-0000-0000-0000242F0000}"/>
    <cellStyle name="Normal 3 2 2 3 3 5" xfId="12304" xr:uid="{00000000-0005-0000-0000-0000252F0000}"/>
    <cellStyle name="Normal 3 2 2 3 3 5 2" xfId="42626" xr:uid="{00000000-0005-0000-0000-0000262F0000}"/>
    <cellStyle name="Normal 3 2 2 3 3 5 3" xfId="27402" xr:uid="{00000000-0005-0000-0000-0000272F0000}"/>
    <cellStyle name="Normal 3 2 2 3 3 6" xfId="7283" xr:uid="{00000000-0005-0000-0000-0000282F0000}"/>
    <cellStyle name="Normal 3 2 2 3 3 6 2" xfId="37609" xr:uid="{00000000-0005-0000-0000-0000292F0000}"/>
    <cellStyle name="Normal 3 2 2 3 3 6 3" xfId="22385" xr:uid="{00000000-0005-0000-0000-00002A2F0000}"/>
    <cellStyle name="Normal 3 2 2 3 3 7" xfId="32597" xr:uid="{00000000-0005-0000-0000-00002B2F0000}"/>
    <cellStyle name="Normal 3 2 2 3 3 8" xfId="17372" xr:uid="{00000000-0005-0000-0000-00002C2F0000}"/>
    <cellStyle name="Normal 3 2 2 3 4" xfId="2630" xr:uid="{00000000-0005-0000-0000-00002D2F0000}"/>
    <cellStyle name="Normal 3 2 2 3 4 2" xfId="4320" xr:uid="{00000000-0005-0000-0000-00002E2F0000}"/>
    <cellStyle name="Normal 3 2 2 3 4 2 2" xfId="14393" xr:uid="{00000000-0005-0000-0000-00002F2F0000}"/>
    <cellStyle name="Normal 3 2 2 3 4 2 2 2" xfId="44715" xr:uid="{00000000-0005-0000-0000-0000302F0000}"/>
    <cellStyle name="Normal 3 2 2 3 4 2 2 3" xfId="29491" xr:uid="{00000000-0005-0000-0000-0000312F0000}"/>
    <cellStyle name="Normal 3 2 2 3 4 2 3" xfId="9373" xr:uid="{00000000-0005-0000-0000-0000322F0000}"/>
    <cellStyle name="Normal 3 2 2 3 4 2 3 2" xfId="39698" xr:uid="{00000000-0005-0000-0000-0000332F0000}"/>
    <cellStyle name="Normal 3 2 2 3 4 2 3 3" xfId="24474" xr:uid="{00000000-0005-0000-0000-0000342F0000}"/>
    <cellStyle name="Normal 3 2 2 3 4 2 4" xfId="34685" xr:uid="{00000000-0005-0000-0000-0000352F0000}"/>
    <cellStyle name="Normal 3 2 2 3 4 2 5" xfId="19461" xr:uid="{00000000-0005-0000-0000-0000362F0000}"/>
    <cellStyle name="Normal 3 2 2 3 4 3" xfId="6012" xr:uid="{00000000-0005-0000-0000-0000372F0000}"/>
    <cellStyle name="Normal 3 2 2 3 4 3 2" xfId="16064" xr:uid="{00000000-0005-0000-0000-0000382F0000}"/>
    <cellStyle name="Normal 3 2 2 3 4 3 2 2" xfId="46386" xr:uid="{00000000-0005-0000-0000-0000392F0000}"/>
    <cellStyle name="Normal 3 2 2 3 4 3 2 3" xfId="31162" xr:uid="{00000000-0005-0000-0000-00003A2F0000}"/>
    <cellStyle name="Normal 3 2 2 3 4 3 3" xfId="11044" xr:uid="{00000000-0005-0000-0000-00003B2F0000}"/>
    <cellStyle name="Normal 3 2 2 3 4 3 3 2" xfId="41369" xr:uid="{00000000-0005-0000-0000-00003C2F0000}"/>
    <cellStyle name="Normal 3 2 2 3 4 3 3 3" xfId="26145" xr:uid="{00000000-0005-0000-0000-00003D2F0000}"/>
    <cellStyle name="Normal 3 2 2 3 4 3 4" xfId="36356" xr:uid="{00000000-0005-0000-0000-00003E2F0000}"/>
    <cellStyle name="Normal 3 2 2 3 4 3 5" xfId="21132" xr:uid="{00000000-0005-0000-0000-00003F2F0000}"/>
    <cellStyle name="Normal 3 2 2 3 4 4" xfId="12722" xr:uid="{00000000-0005-0000-0000-0000402F0000}"/>
    <cellStyle name="Normal 3 2 2 3 4 4 2" xfId="43044" xr:uid="{00000000-0005-0000-0000-0000412F0000}"/>
    <cellStyle name="Normal 3 2 2 3 4 4 3" xfId="27820" xr:uid="{00000000-0005-0000-0000-0000422F0000}"/>
    <cellStyle name="Normal 3 2 2 3 4 5" xfId="7701" xr:uid="{00000000-0005-0000-0000-0000432F0000}"/>
    <cellStyle name="Normal 3 2 2 3 4 5 2" xfId="38027" xr:uid="{00000000-0005-0000-0000-0000442F0000}"/>
    <cellStyle name="Normal 3 2 2 3 4 5 3" xfId="22803" xr:uid="{00000000-0005-0000-0000-0000452F0000}"/>
    <cellStyle name="Normal 3 2 2 3 4 6" xfId="33015" xr:uid="{00000000-0005-0000-0000-0000462F0000}"/>
    <cellStyle name="Normal 3 2 2 3 4 7" xfId="17790" xr:uid="{00000000-0005-0000-0000-0000472F0000}"/>
    <cellStyle name="Normal 3 2 2 3 5" xfId="3483" xr:uid="{00000000-0005-0000-0000-0000482F0000}"/>
    <cellStyle name="Normal 3 2 2 3 5 2" xfId="13557" xr:uid="{00000000-0005-0000-0000-0000492F0000}"/>
    <cellStyle name="Normal 3 2 2 3 5 2 2" xfId="43879" xr:uid="{00000000-0005-0000-0000-00004A2F0000}"/>
    <cellStyle name="Normal 3 2 2 3 5 2 3" xfId="28655" xr:uid="{00000000-0005-0000-0000-00004B2F0000}"/>
    <cellStyle name="Normal 3 2 2 3 5 3" xfId="8537" xr:uid="{00000000-0005-0000-0000-00004C2F0000}"/>
    <cellStyle name="Normal 3 2 2 3 5 3 2" xfId="38862" xr:uid="{00000000-0005-0000-0000-00004D2F0000}"/>
    <cellStyle name="Normal 3 2 2 3 5 3 3" xfId="23638" xr:uid="{00000000-0005-0000-0000-00004E2F0000}"/>
    <cellStyle name="Normal 3 2 2 3 5 4" xfId="33849" xr:uid="{00000000-0005-0000-0000-00004F2F0000}"/>
    <cellStyle name="Normal 3 2 2 3 5 5" xfId="18625" xr:uid="{00000000-0005-0000-0000-0000502F0000}"/>
    <cellStyle name="Normal 3 2 2 3 6" xfId="5176" xr:uid="{00000000-0005-0000-0000-0000512F0000}"/>
    <cellStyle name="Normal 3 2 2 3 6 2" xfId="15228" xr:uid="{00000000-0005-0000-0000-0000522F0000}"/>
    <cellStyle name="Normal 3 2 2 3 6 2 2" xfId="45550" xr:uid="{00000000-0005-0000-0000-0000532F0000}"/>
    <cellStyle name="Normal 3 2 2 3 6 2 3" xfId="30326" xr:uid="{00000000-0005-0000-0000-0000542F0000}"/>
    <cellStyle name="Normal 3 2 2 3 6 3" xfId="10208" xr:uid="{00000000-0005-0000-0000-0000552F0000}"/>
    <cellStyle name="Normal 3 2 2 3 6 3 2" xfId="40533" xr:uid="{00000000-0005-0000-0000-0000562F0000}"/>
    <cellStyle name="Normal 3 2 2 3 6 3 3" xfId="25309" xr:uid="{00000000-0005-0000-0000-0000572F0000}"/>
    <cellStyle name="Normal 3 2 2 3 6 4" xfId="35520" xr:uid="{00000000-0005-0000-0000-0000582F0000}"/>
    <cellStyle name="Normal 3 2 2 3 6 5" xfId="20296" xr:uid="{00000000-0005-0000-0000-0000592F0000}"/>
    <cellStyle name="Normal 3 2 2 3 7" xfId="11886" xr:uid="{00000000-0005-0000-0000-00005A2F0000}"/>
    <cellStyle name="Normal 3 2 2 3 7 2" xfId="42208" xr:uid="{00000000-0005-0000-0000-00005B2F0000}"/>
    <cellStyle name="Normal 3 2 2 3 7 3" xfId="26984" xr:uid="{00000000-0005-0000-0000-00005C2F0000}"/>
    <cellStyle name="Normal 3 2 2 3 8" xfId="6865" xr:uid="{00000000-0005-0000-0000-00005D2F0000}"/>
    <cellStyle name="Normal 3 2 2 3 8 2" xfId="37191" xr:uid="{00000000-0005-0000-0000-00005E2F0000}"/>
    <cellStyle name="Normal 3 2 2 3 8 3" xfId="21967" xr:uid="{00000000-0005-0000-0000-00005F2F0000}"/>
    <cellStyle name="Normal 3 2 2 3 9" xfId="32180" xr:uid="{00000000-0005-0000-0000-0000602F0000}"/>
    <cellStyle name="Normal 3 2 2 4" xfId="1890" xr:uid="{00000000-0005-0000-0000-0000612F0000}"/>
    <cellStyle name="Normal 3 2 2 4 2" xfId="2313" xr:uid="{00000000-0005-0000-0000-0000622F0000}"/>
    <cellStyle name="Normal 3 2 2 4 2 2" xfId="3152" xr:uid="{00000000-0005-0000-0000-0000632F0000}"/>
    <cellStyle name="Normal 3 2 2 4 2 2 2" xfId="4842" xr:uid="{00000000-0005-0000-0000-0000642F0000}"/>
    <cellStyle name="Normal 3 2 2 4 2 2 2 2" xfId="14915" xr:uid="{00000000-0005-0000-0000-0000652F0000}"/>
    <cellStyle name="Normal 3 2 2 4 2 2 2 2 2" xfId="45237" xr:uid="{00000000-0005-0000-0000-0000662F0000}"/>
    <cellStyle name="Normal 3 2 2 4 2 2 2 2 3" xfId="30013" xr:uid="{00000000-0005-0000-0000-0000672F0000}"/>
    <cellStyle name="Normal 3 2 2 4 2 2 2 3" xfId="9895" xr:uid="{00000000-0005-0000-0000-0000682F0000}"/>
    <cellStyle name="Normal 3 2 2 4 2 2 2 3 2" xfId="40220" xr:uid="{00000000-0005-0000-0000-0000692F0000}"/>
    <cellStyle name="Normal 3 2 2 4 2 2 2 3 3" xfId="24996" xr:uid="{00000000-0005-0000-0000-00006A2F0000}"/>
    <cellStyle name="Normal 3 2 2 4 2 2 2 4" xfId="35207" xr:uid="{00000000-0005-0000-0000-00006B2F0000}"/>
    <cellStyle name="Normal 3 2 2 4 2 2 2 5" xfId="19983" xr:uid="{00000000-0005-0000-0000-00006C2F0000}"/>
    <cellStyle name="Normal 3 2 2 4 2 2 3" xfId="6534" xr:uid="{00000000-0005-0000-0000-00006D2F0000}"/>
    <cellStyle name="Normal 3 2 2 4 2 2 3 2" xfId="16586" xr:uid="{00000000-0005-0000-0000-00006E2F0000}"/>
    <cellStyle name="Normal 3 2 2 4 2 2 3 2 2" xfId="46908" xr:uid="{00000000-0005-0000-0000-00006F2F0000}"/>
    <cellStyle name="Normal 3 2 2 4 2 2 3 2 3" xfId="31684" xr:uid="{00000000-0005-0000-0000-0000702F0000}"/>
    <cellStyle name="Normal 3 2 2 4 2 2 3 3" xfId="11566" xr:uid="{00000000-0005-0000-0000-0000712F0000}"/>
    <cellStyle name="Normal 3 2 2 4 2 2 3 3 2" xfId="41891" xr:uid="{00000000-0005-0000-0000-0000722F0000}"/>
    <cellStyle name="Normal 3 2 2 4 2 2 3 3 3" xfId="26667" xr:uid="{00000000-0005-0000-0000-0000732F0000}"/>
    <cellStyle name="Normal 3 2 2 4 2 2 3 4" xfId="36878" xr:uid="{00000000-0005-0000-0000-0000742F0000}"/>
    <cellStyle name="Normal 3 2 2 4 2 2 3 5" xfId="21654" xr:uid="{00000000-0005-0000-0000-0000752F0000}"/>
    <cellStyle name="Normal 3 2 2 4 2 2 4" xfId="13244" xr:uid="{00000000-0005-0000-0000-0000762F0000}"/>
    <cellStyle name="Normal 3 2 2 4 2 2 4 2" xfId="43566" xr:uid="{00000000-0005-0000-0000-0000772F0000}"/>
    <cellStyle name="Normal 3 2 2 4 2 2 4 3" xfId="28342" xr:uid="{00000000-0005-0000-0000-0000782F0000}"/>
    <cellStyle name="Normal 3 2 2 4 2 2 5" xfId="8223" xr:uid="{00000000-0005-0000-0000-0000792F0000}"/>
    <cellStyle name="Normal 3 2 2 4 2 2 5 2" xfId="38549" xr:uid="{00000000-0005-0000-0000-00007A2F0000}"/>
    <cellStyle name="Normal 3 2 2 4 2 2 5 3" xfId="23325" xr:uid="{00000000-0005-0000-0000-00007B2F0000}"/>
    <cellStyle name="Normal 3 2 2 4 2 2 6" xfId="33537" xr:uid="{00000000-0005-0000-0000-00007C2F0000}"/>
    <cellStyle name="Normal 3 2 2 4 2 2 7" xfId="18312" xr:uid="{00000000-0005-0000-0000-00007D2F0000}"/>
    <cellStyle name="Normal 3 2 2 4 2 3" xfId="4005" xr:uid="{00000000-0005-0000-0000-00007E2F0000}"/>
    <cellStyle name="Normal 3 2 2 4 2 3 2" xfId="14079" xr:uid="{00000000-0005-0000-0000-00007F2F0000}"/>
    <cellStyle name="Normal 3 2 2 4 2 3 2 2" xfId="44401" xr:uid="{00000000-0005-0000-0000-0000802F0000}"/>
    <cellStyle name="Normal 3 2 2 4 2 3 2 3" xfId="29177" xr:uid="{00000000-0005-0000-0000-0000812F0000}"/>
    <cellStyle name="Normal 3 2 2 4 2 3 3" xfId="9059" xr:uid="{00000000-0005-0000-0000-0000822F0000}"/>
    <cellStyle name="Normal 3 2 2 4 2 3 3 2" xfId="39384" xr:uid="{00000000-0005-0000-0000-0000832F0000}"/>
    <cellStyle name="Normal 3 2 2 4 2 3 3 3" xfId="24160" xr:uid="{00000000-0005-0000-0000-0000842F0000}"/>
    <cellStyle name="Normal 3 2 2 4 2 3 4" xfId="34371" xr:uid="{00000000-0005-0000-0000-0000852F0000}"/>
    <cellStyle name="Normal 3 2 2 4 2 3 5" xfId="19147" xr:uid="{00000000-0005-0000-0000-0000862F0000}"/>
    <cellStyle name="Normal 3 2 2 4 2 4" xfId="5698" xr:uid="{00000000-0005-0000-0000-0000872F0000}"/>
    <cellStyle name="Normal 3 2 2 4 2 4 2" xfId="15750" xr:uid="{00000000-0005-0000-0000-0000882F0000}"/>
    <cellStyle name="Normal 3 2 2 4 2 4 2 2" xfId="46072" xr:uid="{00000000-0005-0000-0000-0000892F0000}"/>
    <cellStyle name="Normal 3 2 2 4 2 4 2 3" xfId="30848" xr:uid="{00000000-0005-0000-0000-00008A2F0000}"/>
    <cellStyle name="Normal 3 2 2 4 2 4 3" xfId="10730" xr:uid="{00000000-0005-0000-0000-00008B2F0000}"/>
    <cellStyle name="Normal 3 2 2 4 2 4 3 2" xfId="41055" xr:uid="{00000000-0005-0000-0000-00008C2F0000}"/>
    <cellStyle name="Normal 3 2 2 4 2 4 3 3" xfId="25831" xr:uid="{00000000-0005-0000-0000-00008D2F0000}"/>
    <cellStyle name="Normal 3 2 2 4 2 4 4" xfId="36042" xr:uid="{00000000-0005-0000-0000-00008E2F0000}"/>
    <cellStyle name="Normal 3 2 2 4 2 4 5" xfId="20818" xr:uid="{00000000-0005-0000-0000-00008F2F0000}"/>
    <cellStyle name="Normal 3 2 2 4 2 5" xfId="12408" xr:uid="{00000000-0005-0000-0000-0000902F0000}"/>
    <cellStyle name="Normal 3 2 2 4 2 5 2" xfId="42730" xr:uid="{00000000-0005-0000-0000-0000912F0000}"/>
    <cellStyle name="Normal 3 2 2 4 2 5 3" xfId="27506" xr:uid="{00000000-0005-0000-0000-0000922F0000}"/>
    <cellStyle name="Normal 3 2 2 4 2 6" xfId="7387" xr:uid="{00000000-0005-0000-0000-0000932F0000}"/>
    <cellStyle name="Normal 3 2 2 4 2 6 2" xfId="37713" xr:uid="{00000000-0005-0000-0000-0000942F0000}"/>
    <cellStyle name="Normal 3 2 2 4 2 6 3" xfId="22489" xr:uid="{00000000-0005-0000-0000-0000952F0000}"/>
    <cellStyle name="Normal 3 2 2 4 2 7" xfId="32701" xr:uid="{00000000-0005-0000-0000-0000962F0000}"/>
    <cellStyle name="Normal 3 2 2 4 2 8" xfId="17476" xr:uid="{00000000-0005-0000-0000-0000972F0000}"/>
    <cellStyle name="Normal 3 2 2 4 3" xfId="2734" xr:uid="{00000000-0005-0000-0000-0000982F0000}"/>
    <cellStyle name="Normal 3 2 2 4 3 2" xfId="4424" xr:uid="{00000000-0005-0000-0000-0000992F0000}"/>
    <cellStyle name="Normal 3 2 2 4 3 2 2" xfId="14497" xr:uid="{00000000-0005-0000-0000-00009A2F0000}"/>
    <cellStyle name="Normal 3 2 2 4 3 2 2 2" xfId="44819" xr:uid="{00000000-0005-0000-0000-00009B2F0000}"/>
    <cellStyle name="Normal 3 2 2 4 3 2 2 3" xfId="29595" xr:uid="{00000000-0005-0000-0000-00009C2F0000}"/>
    <cellStyle name="Normal 3 2 2 4 3 2 3" xfId="9477" xr:uid="{00000000-0005-0000-0000-00009D2F0000}"/>
    <cellStyle name="Normal 3 2 2 4 3 2 3 2" xfId="39802" xr:uid="{00000000-0005-0000-0000-00009E2F0000}"/>
    <cellStyle name="Normal 3 2 2 4 3 2 3 3" xfId="24578" xr:uid="{00000000-0005-0000-0000-00009F2F0000}"/>
    <cellStyle name="Normal 3 2 2 4 3 2 4" xfId="34789" xr:uid="{00000000-0005-0000-0000-0000A02F0000}"/>
    <cellStyle name="Normal 3 2 2 4 3 2 5" xfId="19565" xr:uid="{00000000-0005-0000-0000-0000A12F0000}"/>
    <cellStyle name="Normal 3 2 2 4 3 3" xfId="6116" xr:uid="{00000000-0005-0000-0000-0000A22F0000}"/>
    <cellStyle name="Normal 3 2 2 4 3 3 2" xfId="16168" xr:uid="{00000000-0005-0000-0000-0000A32F0000}"/>
    <cellStyle name="Normal 3 2 2 4 3 3 2 2" xfId="46490" xr:uid="{00000000-0005-0000-0000-0000A42F0000}"/>
    <cellStyle name="Normal 3 2 2 4 3 3 2 3" xfId="31266" xr:uid="{00000000-0005-0000-0000-0000A52F0000}"/>
    <cellStyle name="Normal 3 2 2 4 3 3 3" xfId="11148" xr:uid="{00000000-0005-0000-0000-0000A62F0000}"/>
    <cellStyle name="Normal 3 2 2 4 3 3 3 2" xfId="41473" xr:uid="{00000000-0005-0000-0000-0000A72F0000}"/>
    <cellStyle name="Normal 3 2 2 4 3 3 3 3" xfId="26249" xr:uid="{00000000-0005-0000-0000-0000A82F0000}"/>
    <cellStyle name="Normal 3 2 2 4 3 3 4" xfId="36460" xr:uid="{00000000-0005-0000-0000-0000A92F0000}"/>
    <cellStyle name="Normal 3 2 2 4 3 3 5" xfId="21236" xr:uid="{00000000-0005-0000-0000-0000AA2F0000}"/>
    <cellStyle name="Normal 3 2 2 4 3 4" xfId="12826" xr:uid="{00000000-0005-0000-0000-0000AB2F0000}"/>
    <cellStyle name="Normal 3 2 2 4 3 4 2" xfId="43148" xr:uid="{00000000-0005-0000-0000-0000AC2F0000}"/>
    <cellStyle name="Normal 3 2 2 4 3 4 3" xfId="27924" xr:uid="{00000000-0005-0000-0000-0000AD2F0000}"/>
    <cellStyle name="Normal 3 2 2 4 3 5" xfId="7805" xr:uid="{00000000-0005-0000-0000-0000AE2F0000}"/>
    <cellStyle name="Normal 3 2 2 4 3 5 2" xfId="38131" xr:uid="{00000000-0005-0000-0000-0000AF2F0000}"/>
    <cellStyle name="Normal 3 2 2 4 3 5 3" xfId="22907" xr:uid="{00000000-0005-0000-0000-0000B02F0000}"/>
    <cellStyle name="Normal 3 2 2 4 3 6" xfId="33119" xr:uid="{00000000-0005-0000-0000-0000B12F0000}"/>
    <cellStyle name="Normal 3 2 2 4 3 7" xfId="17894" xr:uid="{00000000-0005-0000-0000-0000B22F0000}"/>
    <cellStyle name="Normal 3 2 2 4 4" xfId="3587" xr:uid="{00000000-0005-0000-0000-0000B32F0000}"/>
    <cellStyle name="Normal 3 2 2 4 4 2" xfId="13661" xr:uid="{00000000-0005-0000-0000-0000B42F0000}"/>
    <cellStyle name="Normal 3 2 2 4 4 2 2" xfId="43983" xr:uid="{00000000-0005-0000-0000-0000B52F0000}"/>
    <cellStyle name="Normal 3 2 2 4 4 2 3" xfId="28759" xr:uid="{00000000-0005-0000-0000-0000B62F0000}"/>
    <cellStyle name="Normal 3 2 2 4 4 3" xfId="8641" xr:uid="{00000000-0005-0000-0000-0000B72F0000}"/>
    <cellStyle name="Normal 3 2 2 4 4 3 2" xfId="38966" xr:uid="{00000000-0005-0000-0000-0000B82F0000}"/>
    <cellStyle name="Normal 3 2 2 4 4 3 3" xfId="23742" xr:uid="{00000000-0005-0000-0000-0000B92F0000}"/>
    <cellStyle name="Normal 3 2 2 4 4 4" xfId="33953" xr:uid="{00000000-0005-0000-0000-0000BA2F0000}"/>
    <cellStyle name="Normal 3 2 2 4 4 5" xfId="18729" xr:uid="{00000000-0005-0000-0000-0000BB2F0000}"/>
    <cellStyle name="Normal 3 2 2 4 5" xfId="5280" xr:uid="{00000000-0005-0000-0000-0000BC2F0000}"/>
    <cellStyle name="Normal 3 2 2 4 5 2" xfId="15332" xr:uid="{00000000-0005-0000-0000-0000BD2F0000}"/>
    <cellStyle name="Normal 3 2 2 4 5 2 2" xfId="45654" xr:uid="{00000000-0005-0000-0000-0000BE2F0000}"/>
    <cellStyle name="Normal 3 2 2 4 5 2 3" xfId="30430" xr:uid="{00000000-0005-0000-0000-0000BF2F0000}"/>
    <cellStyle name="Normal 3 2 2 4 5 3" xfId="10312" xr:uid="{00000000-0005-0000-0000-0000C02F0000}"/>
    <cellStyle name="Normal 3 2 2 4 5 3 2" xfId="40637" xr:uid="{00000000-0005-0000-0000-0000C12F0000}"/>
    <cellStyle name="Normal 3 2 2 4 5 3 3" xfId="25413" xr:uid="{00000000-0005-0000-0000-0000C22F0000}"/>
    <cellStyle name="Normal 3 2 2 4 5 4" xfId="35624" xr:uid="{00000000-0005-0000-0000-0000C32F0000}"/>
    <cellStyle name="Normal 3 2 2 4 5 5" xfId="20400" xr:uid="{00000000-0005-0000-0000-0000C42F0000}"/>
    <cellStyle name="Normal 3 2 2 4 6" xfId="11990" xr:uid="{00000000-0005-0000-0000-0000C52F0000}"/>
    <cellStyle name="Normal 3 2 2 4 6 2" xfId="42312" xr:uid="{00000000-0005-0000-0000-0000C62F0000}"/>
    <cellStyle name="Normal 3 2 2 4 6 3" xfId="27088" xr:uid="{00000000-0005-0000-0000-0000C72F0000}"/>
    <cellStyle name="Normal 3 2 2 4 7" xfId="6969" xr:uid="{00000000-0005-0000-0000-0000C82F0000}"/>
    <cellStyle name="Normal 3 2 2 4 7 2" xfId="37295" xr:uid="{00000000-0005-0000-0000-0000C92F0000}"/>
    <cellStyle name="Normal 3 2 2 4 7 3" xfId="22071" xr:uid="{00000000-0005-0000-0000-0000CA2F0000}"/>
    <cellStyle name="Normal 3 2 2 4 8" xfId="32283" xr:uid="{00000000-0005-0000-0000-0000CB2F0000}"/>
    <cellStyle name="Normal 3 2 2 4 9" xfId="17058" xr:uid="{00000000-0005-0000-0000-0000CC2F0000}"/>
    <cellStyle name="Normal 3 2 2 5" xfId="2103" xr:uid="{00000000-0005-0000-0000-0000CD2F0000}"/>
    <cellStyle name="Normal 3 2 2 5 2" xfId="2944" xr:uid="{00000000-0005-0000-0000-0000CE2F0000}"/>
    <cellStyle name="Normal 3 2 2 5 2 2" xfId="4634" xr:uid="{00000000-0005-0000-0000-0000CF2F0000}"/>
    <cellStyle name="Normal 3 2 2 5 2 2 2" xfId="14707" xr:uid="{00000000-0005-0000-0000-0000D02F0000}"/>
    <cellStyle name="Normal 3 2 2 5 2 2 2 2" xfId="45029" xr:uid="{00000000-0005-0000-0000-0000D12F0000}"/>
    <cellStyle name="Normal 3 2 2 5 2 2 2 3" xfId="29805" xr:uid="{00000000-0005-0000-0000-0000D22F0000}"/>
    <cellStyle name="Normal 3 2 2 5 2 2 3" xfId="9687" xr:uid="{00000000-0005-0000-0000-0000D32F0000}"/>
    <cellStyle name="Normal 3 2 2 5 2 2 3 2" xfId="40012" xr:uid="{00000000-0005-0000-0000-0000D42F0000}"/>
    <cellStyle name="Normal 3 2 2 5 2 2 3 3" xfId="24788" xr:uid="{00000000-0005-0000-0000-0000D52F0000}"/>
    <cellStyle name="Normal 3 2 2 5 2 2 4" xfId="34999" xr:uid="{00000000-0005-0000-0000-0000D62F0000}"/>
    <cellStyle name="Normal 3 2 2 5 2 2 5" xfId="19775" xr:uid="{00000000-0005-0000-0000-0000D72F0000}"/>
    <cellStyle name="Normal 3 2 2 5 2 3" xfId="6326" xr:uid="{00000000-0005-0000-0000-0000D82F0000}"/>
    <cellStyle name="Normal 3 2 2 5 2 3 2" xfId="16378" xr:uid="{00000000-0005-0000-0000-0000D92F0000}"/>
    <cellStyle name="Normal 3 2 2 5 2 3 2 2" xfId="46700" xr:uid="{00000000-0005-0000-0000-0000DA2F0000}"/>
    <cellStyle name="Normal 3 2 2 5 2 3 2 3" xfId="31476" xr:uid="{00000000-0005-0000-0000-0000DB2F0000}"/>
    <cellStyle name="Normal 3 2 2 5 2 3 3" xfId="11358" xr:uid="{00000000-0005-0000-0000-0000DC2F0000}"/>
    <cellStyle name="Normal 3 2 2 5 2 3 3 2" xfId="41683" xr:uid="{00000000-0005-0000-0000-0000DD2F0000}"/>
    <cellStyle name="Normal 3 2 2 5 2 3 3 3" xfId="26459" xr:uid="{00000000-0005-0000-0000-0000DE2F0000}"/>
    <cellStyle name="Normal 3 2 2 5 2 3 4" xfId="36670" xr:uid="{00000000-0005-0000-0000-0000DF2F0000}"/>
    <cellStyle name="Normal 3 2 2 5 2 3 5" xfId="21446" xr:uid="{00000000-0005-0000-0000-0000E02F0000}"/>
    <cellStyle name="Normal 3 2 2 5 2 4" xfId="13036" xr:uid="{00000000-0005-0000-0000-0000E12F0000}"/>
    <cellStyle name="Normal 3 2 2 5 2 4 2" xfId="43358" xr:uid="{00000000-0005-0000-0000-0000E22F0000}"/>
    <cellStyle name="Normal 3 2 2 5 2 4 3" xfId="28134" xr:uid="{00000000-0005-0000-0000-0000E32F0000}"/>
    <cellStyle name="Normal 3 2 2 5 2 5" xfId="8015" xr:uid="{00000000-0005-0000-0000-0000E42F0000}"/>
    <cellStyle name="Normal 3 2 2 5 2 5 2" xfId="38341" xr:uid="{00000000-0005-0000-0000-0000E52F0000}"/>
    <cellStyle name="Normal 3 2 2 5 2 5 3" xfId="23117" xr:uid="{00000000-0005-0000-0000-0000E62F0000}"/>
    <cellStyle name="Normal 3 2 2 5 2 6" xfId="33329" xr:uid="{00000000-0005-0000-0000-0000E72F0000}"/>
    <cellStyle name="Normal 3 2 2 5 2 7" xfId="18104" xr:uid="{00000000-0005-0000-0000-0000E82F0000}"/>
    <cellStyle name="Normal 3 2 2 5 3" xfId="3797" xr:uid="{00000000-0005-0000-0000-0000E92F0000}"/>
    <cellStyle name="Normal 3 2 2 5 3 2" xfId="13871" xr:uid="{00000000-0005-0000-0000-0000EA2F0000}"/>
    <cellStyle name="Normal 3 2 2 5 3 2 2" xfId="44193" xr:uid="{00000000-0005-0000-0000-0000EB2F0000}"/>
    <cellStyle name="Normal 3 2 2 5 3 2 3" xfId="28969" xr:uid="{00000000-0005-0000-0000-0000EC2F0000}"/>
    <cellStyle name="Normal 3 2 2 5 3 3" xfId="8851" xr:uid="{00000000-0005-0000-0000-0000ED2F0000}"/>
    <cellStyle name="Normal 3 2 2 5 3 3 2" xfId="39176" xr:uid="{00000000-0005-0000-0000-0000EE2F0000}"/>
    <cellStyle name="Normal 3 2 2 5 3 3 3" xfId="23952" xr:uid="{00000000-0005-0000-0000-0000EF2F0000}"/>
    <cellStyle name="Normal 3 2 2 5 3 4" xfId="34163" xr:uid="{00000000-0005-0000-0000-0000F02F0000}"/>
    <cellStyle name="Normal 3 2 2 5 3 5" xfId="18939" xr:uid="{00000000-0005-0000-0000-0000F12F0000}"/>
    <cellStyle name="Normal 3 2 2 5 4" xfId="5490" xr:uid="{00000000-0005-0000-0000-0000F22F0000}"/>
    <cellStyle name="Normal 3 2 2 5 4 2" xfId="15542" xr:uid="{00000000-0005-0000-0000-0000F32F0000}"/>
    <cellStyle name="Normal 3 2 2 5 4 2 2" xfId="45864" xr:uid="{00000000-0005-0000-0000-0000F42F0000}"/>
    <cellStyle name="Normal 3 2 2 5 4 2 3" xfId="30640" xr:uid="{00000000-0005-0000-0000-0000F52F0000}"/>
    <cellStyle name="Normal 3 2 2 5 4 3" xfId="10522" xr:uid="{00000000-0005-0000-0000-0000F62F0000}"/>
    <cellStyle name="Normal 3 2 2 5 4 3 2" xfId="40847" xr:uid="{00000000-0005-0000-0000-0000F72F0000}"/>
    <cellStyle name="Normal 3 2 2 5 4 3 3" xfId="25623" xr:uid="{00000000-0005-0000-0000-0000F82F0000}"/>
    <cellStyle name="Normal 3 2 2 5 4 4" xfId="35834" xr:uid="{00000000-0005-0000-0000-0000F92F0000}"/>
    <cellStyle name="Normal 3 2 2 5 4 5" xfId="20610" xr:uid="{00000000-0005-0000-0000-0000FA2F0000}"/>
    <cellStyle name="Normal 3 2 2 5 5" xfId="12200" xr:uid="{00000000-0005-0000-0000-0000FB2F0000}"/>
    <cellStyle name="Normal 3 2 2 5 5 2" xfId="42522" xr:uid="{00000000-0005-0000-0000-0000FC2F0000}"/>
    <cellStyle name="Normal 3 2 2 5 5 3" xfId="27298" xr:uid="{00000000-0005-0000-0000-0000FD2F0000}"/>
    <cellStyle name="Normal 3 2 2 5 6" xfId="7179" xr:uid="{00000000-0005-0000-0000-0000FE2F0000}"/>
    <cellStyle name="Normal 3 2 2 5 6 2" xfId="37505" xr:uid="{00000000-0005-0000-0000-0000FF2F0000}"/>
    <cellStyle name="Normal 3 2 2 5 6 3" xfId="22281" xr:uid="{00000000-0005-0000-0000-000000300000}"/>
    <cellStyle name="Normal 3 2 2 5 7" xfId="32493" xr:uid="{00000000-0005-0000-0000-000001300000}"/>
    <cellStyle name="Normal 3 2 2 5 8" xfId="17268" xr:uid="{00000000-0005-0000-0000-000002300000}"/>
    <cellStyle name="Normal 3 2 2 6" xfId="2524" xr:uid="{00000000-0005-0000-0000-000003300000}"/>
    <cellStyle name="Normal 3 2 2 6 2" xfId="4216" xr:uid="{00000000-0005-0000-0000-000004300000}"/>
    <cellStyle name="Normal 3 2 2 6 2 2" xfId="14289" xr:uid="{00000000-0005-0000-0000-000005300000}"/>
    <cellStyle name="Normal 3 2 2 6 2 2 2" xfId="44611" xr:uid="{00000000-0005-0000-0000-000006300000}"/>
    <cellStyle name="Normal 3 2 2 6 2 2 3" xfId="29387" xr:uid="{00000000-0005-0000-0000-000007300000}"/>
    <cellStyle name="Normal 3 2 2 6 2 3" xfId="9269" xr:uid="{00000000-0005-0000-0000-000008300000}"/>
    <cellStyle name="Normal 3 2 2 6 2 3 2" xfId="39594" xr:uid="{00000000-0005-0000-0000-000009300000}"/>
    <cellStyle name="Normal 3 2 2 6 2 3 3" xfId="24370" xr:uid="{00000000-0005-0000-0000-00000A300000}"/>
    <cellStyle name="Normal 3 2 2 6 2 4" xfId="34581" xr:uid="{00000000-0005-0000-0000-00000B300000}"/>
    <cellStyle name="Normal 3 2 2 6 2 5" xfId="19357" xr:uid="{00000000-0005-0000-0000-00000C300000}"/>
    <cellStyle name="Normal 3 2 2 6 3" xfId="5908" xr:uid="{00000000-0005-0000-0000-00000D300000}"/>
    <cellStyle name="Normal 3 2 2 6 3 2" xfId="15960" xr:uid="{00000000-0005-0000-0000-00000E300000}"/>
    <cellStyle name="Normal 3 2 2 6 3 2 2" xfId="46282" xr:uid="{00000000-0005-0000-0000-00000F300000}"/>
    <cellStyle name="Normal 3 2 2 6 3 2 3" xfId="31058" xr:uid="{00000000-0005-0000-0000-000010300000}"/>
    <cellStyle name="Normal 3 2 2 6 3 3" xfId="10940" xr:uid="{00000000-0005-0000-0000-000011300000}"/>
    <cellStyle name="Normal 3 2 2 6 3 3 2" xfId="41265" xr:uid="{00000000-0005-0000-0000-000012300000}"/>
    <cellStyle name="Normal 3 2 2 6 3 3 3" xfId="26041" xr:uid="{00000000-0005-0000-0000-000013300000}"/>
    <cellStyle name="Normal 3 2 2 6 3 4" xfId="36252" xr:uid="{00000000-0005-0000-0000-000014300000}"/>
    <cellStyle name="Normal 3 2 2 6 3 5" xfId="21028" xr:uid="{00000000-0005-0000-0000-000015300000}"/>
    <cellStyle name="Normal 3 2 2 6 4" xfId="12618" xr:uid="{00000000-0005-0000-0000-000016300000}"/>
    <cellStyle name="Normal 3 2 2 6 4 2" xfId="42940" xr:uid="{00000000-0005-0000-0000-000017300000}"/>
    <cellStyle name="Normal 3 2 2 6 4 3" xfId="27716" xr:uid="{00000000-0005-0000-0000-000018300000}"/>
    <cellStyle name="Normal 3 2 2 6 5" xfId="7597" xr:uid="{00000000-0005-0000-0000-000019300000}"/>
    <cellStyle name="Normal 3 2 2 6 5 2" xfId="37923" xr:uid="{00000000-0005-0000-0000-00001A300000}"/>
    <cellStyle name="Normal 3 2 2 6 5 3" xfId="22699" xr:uid="{00000000-0005-0000-0000-00001B300000}"/>
    <cellStyle name="Normal 3 2 2 6 6" xfId="32911" xr:uid="{00000000-0005-0000-0000-00001C300000}"/>
    <cellStyle name="Normal 3 2 2 6 7" xfId="17686" xr:uid="{00000000-0005-0000-0000-00001D300000}"/>
    <cellStyle name="Normal 3 2 2 7" xfId="3375" xr:uid="{00000000-0005-0000-0000-00001E300000}"/>
    <cellStyle name="Normal 3 2 2 7 2" xfId="13453" xr:uid="{00000000-0005-0000-0000-00001F300000}"/>
    <cellStyle name="Normal 3 2 2 7 2 2" xfId="43775" xr:uid="{00000000-0005-0000-0000-000020300000}"/>
    <cellStyle name="Normal 3 2 2 7 2 3" xfId="28551" xr:uid="{00000000-0005-0000-0000-000021300000}"/>
    <cellStyle name="Normal 3 2 2 7 3" xfId="8433" xr:uid="{00000000-0005-0000-0000-000022300000}"/>
    <cellStyle name="Normal 3 2 2 7 3 2" xfId="38758" xr:uid="{00000000-0005-0000-0000-000023300000}"/>
    <cellStyle name="Normal 3 2 2 7 3 3" xfId="23534" xr:uid="{00000000-0005-0000-0000-000024300000}"/>
    <cellStyle name="Normal 3 2 2 7 4" xfId="33745" xr:uid="{00000000-0005-0000-0000-000025300000}"/>
    <cellStyle name="Normal 3 2 2 7 5" xfId="18521" xr:uid="{00000000-0005-0000-0000-000026300000}"/>
    <cellStyle name="Normal 3 2 2 8" xfId="5069" xr:uid="{00000000-0005-0000-0000-000027300000}"/>
    <cellStyle name="Normal 3 2 2 8 2" xfId="15124" xr:uid="{00000000-0005-0000-0000-000028300000}"/>
    <cellStyle name="Normal 3 2 2 8 2 2" xfId="45446" xr:uid="{00000000-0005-0000-0000-000029300000}"/>
    <cellStyle name="Normal 3 2 2 8 2 3" xfId="30222" xr:uid="{00000000-0005-0000-0000-00002A300000}"/>
    <cellStyle name="Normal 3 2 2 8 3" xfId="10104" xr:uid="{00000000-0005-0000-0000-00002B300000}"/>
    <cellStyle name="Normal 3 2 2 8 3 2" xfId="40429" xr:uid="{00000000-0005-0000-0000-00002C300000}"/>
    <cellStyle name="Normal 3 2 2 8 3 3" xfId="25205" xr:uid="{00000000-0005-0000-0000-00002D300000}"/>
    <cellStyle name="Normal 3 2 2 8 4" xfId="35416" xr:uid="{00000000-0005-0000-0000-00002E300000}"/>
    <cellStyle name="Normal 3 2 2 8 5" xfId="20192" xr:uid="{00000000-0005-0000-0000-00002F300000}"/>
    <cellStyle name="Normal 3 2 2 9" xfId="11780" xr:uid="{00000000-0005-0000-0000-000030300000}"/>
    <cellStyle name="Normal 3 2 2 9 2" xfId="42104" xr:uid="{00000000-0005-0000-0000-000031300000}"/>
    <cellStyle name="Normal 3 2 2 9 3" xfId="26880" xr:uid="{00000000-0005-0000-0000-000032300000}"/>
    <cellStyle name="Normal 3 2 3" xfId="617" xr:uid="{00000000-0005-0000-0000-000033300000}"/>
    <cellStyle name="Normal 3 2 4" xfId="32028" xr:uid="{00000000-0005-0000-0000-000034300000}"/>
    <cellStyle name="Normal 3 2 5" xfId="952" xr:uid="{00000000-0005-0000-0000-000035300000}"/>
    <cellStyle name="Normal 3 3" xfId="513" xr:uid="{00000000-0005-0000-0000-000036300000}"/>
    <cellStyle name="Normal 3 3 10" xfId="6760" xr:uid="{00000000-0005-0000-0000-000037300000}"/>
    <cellStyle name="Normal 3 3 10 2" xfId="37088" xr:uid="{00000000-0005-0000-0000-000038300000}"/>
    <cellStyle name="Normal 3 3 10 3" xfId="21864" xr:uid="{00000000-0005-0000-0000-000039300000}"/>
    <cellStyle name="Normal 3 3 11" xfId="32079" xr:uid="{00000000-0005-0000-0000-00003A300000}"/>
    <cellStyle name="Normal 3 3 12" xfId="16849" xr:uid="{00000000-0005-0000-0000-00003B300000}"/>
    <cellStyle name="Normal 3 3 13" xfId="47189" xr:uid="{00000000-0005-0000-0000-00003C300000}"/>
    <cellStyle name="Normal 3 3 14" xfId="1431" xr:uid="{00000000-0005-0000-0000-00003D300000}"/>
    <cellStyle name="Normal 3 3 15" xfId="47288" xr:uid="{00000000-0005-0000-0000-00003E300000}"/>
    <cellStyle name="Normal 3 3 2" xfId="1724" xr:uid="{00000000-0005-0000-0000-00003F300000}"/>
    <cellStyle name="Normal 3 3 2 10" xfId="32131" xr:uid="{00000000-0005-0000-0000-000040300000}"/>
    <cellStyle name="Normal 3 3 2 11" xfId="16903" xr:uid="{00000000-0005-0000-0000-000041300000}"/>
    <cellStyle name="Normal 3 3 2 2" xfId="1832" xr:uid="{00000000-0005-0000-0000-000042300000}"/>
    <cellStyle name="Normal 3 3 2 2 10" xfId="17007" xr:uid="{00000000-0005-0000-0000-000043300000}"/>
    <cellStyle name="Normal 3 3 2 2 2" xfId="2049" xr:uid="{00000000-0005-0000-0000-000044300000}"/>
    <cellStyle name="Normal 3 3 2 2 2 2" xfId="2470" xr:uid="{00000000-0005-0000-0000-000045300000}"/>
    <cellStyle name="Normal 3 3 2 2 2 2 2" xfId="3309" xr:uid="{00000000-0005-0000-0000-000046300000}"/>
    <cellStyle name="Normal 3 3 2 2 2 2 2 2" xfId="4999" xr:uid="{00000000-0005-0000-0000-000047300000}"/>
    <cellStyle name="Normal 3 3 2 2 2 2 2 2 2" xfId="15072" xr:uid="{00000000-0005-0000-0000-000048300000}"/>
    <cellStyle name="Normal 3 3 2 2 2 2 2 2 2 2" xfId="45394" xr:uid="{00000000-0005-0000-0000-000049300000}"/>
    <cellStyle name="Normal 3 3 2 2 2 2 2 2 2 3" xfId="30170" xr:uid="{00000000-0005-0000-0000-00004A300000}"/>
    <cellStyle name="Normal 3 3 2 2 2 2 2 2 3" xfId="10052" xr:uid="{00000000-0005-0000-0000-00004B300000}"/>
    <cellStyle name="Normal 3 3 2 2 2 2 2 2 3 2" xfId="40377" xr:uid="{00000000-0005-0000-0000-00004C300000}"/>
    <cellStyle name="Normal 3 3 2 2 2 2 2 2 3 3" xfId="25153" xr:uid="{00000000-0005-0000-0000-00004D300000}"/>
    <cellStyle name="Normal 3 3 2 2 2 2 2 2 4" xfId="35364" xr:uid="{00000000-0005-0000-0000-00004E300000}"/>
    <cellStyle name="Normal 3 3 2 2 2 2 2 2 5" xfId="20140" xr:uid="{00000000-0005-0000-0000-00004F300000}"/>
    <cellStyle name="Normal 3 3 2 2 2 2 2 3" xfId="6691" xr:uid="{00000000-0005-0000-0000-000050300000}"/>
    <cellStyle name="Normal 3 3 2 2 2 2 2 3 2" xfId="16743" xr:uid="{00000000-0005-0000-0000-000051300000}"/>
    <cellStyle name="Normal 3 3 2 2 2 2 2 3 2 2" xfId="47065" xr:uid="{00000000-0005-0000-0000-000052300000}"/>
    <cellStyle name="Normal 3 3 2 2 2 2 2 3 2 3" xfId="31841" xr:uid="{00000000-0005-0000-0000-000053300000}"/>
    <cellStyle name="Normal 3 3 2 2 2 2 2 3 3" xfId="11723" xr:uid="{00000000-0005-0000-0000-000054300000}"/>
    <cellStyle name="Normal 3 3 2 2 2 2 2 3 3 2" xfId="42048" xr:uid="{00000000-0005-0000-0000-000055300000}"/>
    <cellStyle name="Normal 3 3 2 2 2 2 2 3 3 3" xfId="26824" xr:uid="{00000000-0005-0000-0000-000056300000}"/>
    <cellStyle name="Normal 3 3 2 2 2 2 2 3 4" xfId="37035" xr:uid="{00000000-0005-0000-0000-000057300000}"/>
    <cellStyle name="Normal 3 3 2 2 2 2 2 3 5" xfId="21811" xr:uid="{00000000-0005-0000-0000-000058300000}"/>
    <cellStyle name="Normal 3 3 2 2 2 2 2 4" xfId="13401" xr:uid="{00000000-0005-0000-0000-000059300000}"/>
    <cellStyle name="Normal 3 3 2 2 2 2 2 4 2" xfId="43723" xr:uid="{00000000-0005-0000-0000-00005A300000}"/>
    <cellStyle name="Normal 3 3 2 2 2 2 2 4 3" xfId="28499" xr:uid="{00000000-0005-0000-0000-00005B300000}"/>
    <cellStyle name="Normal 3 3 2 2 2 2 2 5" xfId="8380" xr:uid="{00000000-0005-0000-0000-00005C300000}"/>
    <cellStyle name="Normal 3 3 2 2 2 2 2 5 2" xfId="38706" xr:uid="{00000000-0005-0000-0000-00005D300000}"/>
    <cellStyle name="Normal 3 3 2 2 2 2 2 5 3" xfId="23482" xr:uid="{00000000-0005-0000-0000-00005E300000}"/>
    <cellStyle name="Normal 3 3 2 2 2 2 2 6" xfId="33694" xr:uid="{00000000-0005-0000-0000-00005F300000}"/>
    <cellStyle name="Normal 3 3 2 2 2 2 2 7" xfId="18469" xr:uid="{00000000-0005-0000-0000-000060300000}"/>
    <cellStyle name="Normal 3 3 2 2 2 2 3" xfId="4162" xr:uid="{00000000-0005-0000-0000-000061300000}"/>
    <cellStyle name="Normal 3 3 2 2 2 2 3 2" xfId="14236" xr:uid="{00000000-0005-0000-0000-000062300000}"/>
    <cellStyle name="Normal 3 3 2 2 2 2 3 2 2" xfId="44558" xr:uid="{00000000-0005-0000-0000-000063300000}"/>
    <cellStyle name="Normal 3 3 2 2 2 2 3 2 3" xfId="29334" xr:uid="{00000000-0005-0000-0000-000064300000}"/>
    <cellStyle name="Normal 3 3 2 2 2 2 3 3" xfId="9216" xr:uid="{00000000-0005-0000-0000-000065300000}"/>
    <cellStyle name="Normal 3 3 2 2 2 2 3 3 2" xfId="39541" xr:uid="{00000000-0005-0000-0000-000066300000}"/>
    <cellStyle name="Normal 3 3 2 2 2 2 3 3 3" xfId="24317" xr:uid="{00000000-0005-0000-0000-000067300000}"/>
    <cellStyle name="Normal 3 3 2 2 2 2 3 4" xfId="34528" xr:uid="{00000000-0005-0000-0000-000068300000}"/>
    <cellStyle name="Normal 3 3 2 2 2 2 3 5" xfId="19304" xr:uid="{00000000-0005-0000-0000-000069300000}"/>
    <cellStyle name="Normal 3 3 2 2 2 2 4" xfId="5855" xr:uid="{00000000-0005-0000-0000-00006A300000}"/>
    <cellStyle name="Normal 3 3 2 2 2 2 4 2" xfId="15907" xr:uid="{00000000-0005-0000-0000-00006B300000}"/>
    <cellStyle name="Normal 3 3 2 2 2 2 4 2 2" xfId="46229" xr:uid="{00000000-0005-0000-0000-00006C300000}"/>
    <cellStyle name="Normal 3 3 2 2 2 2 4 2 3" xfId="31005" xr:uid="{00000000-0005-0000-0000-00006D300000}"/>
    <cellStyle name="Normal 3 3 2 2 2 2 4 3" xfId="10887" xr:uid="{00000000-0005-0000-0000-00006E300000}"/>
    <cellStyle name="Normal 3 3 2 2 2 2 4 3 2" xfId="41212" xr:uid="{00000000-0005-0000-0000-00006F300000}"/>
    <cellStyle name="Normal 3 3 2 2 2 2 4 3 3" xfId="25988" xr:uid="{00000000-0005-0000-0000-000070300000}"/>
    <cellStyle name="Normal 3 3 2 2 2 2 4 4" xfId="36199" xr:uid="{00000000-0005-0000-0000-000071300000}"/>
    <cellStyle name="Normal 3 3 2 2 2 2 4 5" xfId="20975" xr:uid="{00000000-0005-0000-0000-000072300000}"/>
    <cellStyle name="Normal 3 3 2 2 2 2 5" xfId="12565" xr:uid="{00000000-0005-0000-0000-000073300000}"/>
    <cellStyle name="Normal 3 3 2 2 2 2 5 2" xfId="42887" xr:uid="{00000000-0005-0000-0000-000074300000}"/>
    <cellStyle name="Normal 3 3 2 2 2 2 5 3" xfId="27663" xr:uid="{00000000-0005-0000-0000-000075300000}"/>
    <cellStyle name="Normal 3 3 2 2 2 2 6" xfId="7544" xr:uid="{00000000-0005-0000-0000-000076300000}"/>
    <cellStyle name="Normal 3 3 2 2 2 2 6 2" xfId="37870" xr:uid="{00000000-0005-0000-0000-000077300000}"/>
    <cellStyle name="Normal 3 3 2 2 2 2 6 3" xfId="22646" xr:uid="{00000000-0005-0000-0000-000078300000}"/>
    <cellStyle name="Normal 3 3 2 2 2 2 7" xfId="32858" xr:uid="{00000000-0005-0000-0000-000079300000}"/>
    <cellStyle name="Normal 3 3 2 2 2 2 8" xfId="17633" xr:uid="{00000000-0005-0000-0000-00007A300000}"/>
    <cellStyle name="Normal 3 3 2 2 2 3" xfId="2891" xr:uid="{00000000-0005-0000-0000-00007B300000}"/>
    <cellStyle name="Normal 3 3 2 2 2 3 2" xfId="4581" xr:uid="{00000000-0005-0000-0000-00007C300000}"/>
    <cellStyle name="Normal 3 3 2 2 2 3 2 2" xfId="14654" xr:uid="{00000000-0005-0000-0000-00007D300000}"/>
    <cellStyle name="Normal 3 3 2 2 2 3 2 2 2" xfId="44976" xr:uid="{00000000-0005-0000-0000-00007E300000}"/>
    <cellStyle name="Normal 3 3 2 2 2 3 2 2 3" xfId="29752" xr:uid="{00000000-0005-0000-0000-00007F300000}"/>
    <cellStyle name="Normal 3 3 2 2 2 3 2 3" xfId="9634" xr:uid="{00000000-0005-0000-0000-000080300000}"/>
    <cellStyle name="Normal 3 3 2 2 2 3 2 3 2" xfId="39959" xr:uid="{00000000-0005-0000-0000-000081300000}"/>
    <cellStyle name="Normal 3 3 2 2 2 3 2 3 3" xfId="24735" xr:uid="{00000000-0005-0000-0000-000082300000}"/>
    <cellStyle name="Normal 3 3 2 2 2 3 2 4" xfId="34946" xr:uid="{00000000-0005-0000-0000-000083300000}"/>
    <cellStyle name="Normal 3 3 2 2 2 3 2 5" xfId="19722" xr:uid="{00000000-0005-0000-0000-000084300000}"/>
    <cellStyle name="Normal 3 3 2 2 2 3 3" xfId="6273" xr:uid="{00000000-0005-0000-0000-000085300000}"/>
    <cellStyle name="Normal 3 3 2 2 2 3 3 2" xfId="16325" xr:uid="{00000000-0005-0000-0000-000086300000}"/>
    <cellStyle name="Normal 3 3 2 2 2 3 3 2 2" xfId="46647" xr:uid="{00000000-0005-0000-0000-000087300000}"/>
    <cellStyle name="Normal 3 3 2 2 2 3 3 2 3" xfId="31423" xr:uid="{00000000-0005-0000-0000-000088300000}"/>
    <cellStyle name="Normal 3 3 2 2 2 3 3 3" xfId="11305" xr:uid="{00000000-0005-0000-0000-000089300000}"/>
    <cellStyle name="Normal 3 3 2 2 2 3 3 3 2" xfId="41630" xr:uid="{00000000-0005-0000-0000-00008A300000}"/>
    <cellStyle name="Normal 3 3 2 2 2 3 3 3 3" xfId="26406" xr:uid="{00000000-0005-0000-0000-00008B300000}"/>
    <cellStyle name="Normal 3 3 2 2 2 3 3 4" xfId="36617" xr:uid="{00000000-0005-0000-0000-00008C300000}"/>
    <cellStyle name="Normal 3 3 2 2 2 3 3 5" xfId="21393" xr:uid="{00000000-0005-0000-0000-00008D300000}"/>
    <cellStyle name="Normal 3 3 2 2 2 3 4" xfId="12983" xr:uid="{00000000-0005-0000-0000-00008E300000}"/>
    <cellStyle name="Normal 3 3 2 2 2 3 4 2" xfId="43305" xr:uid="{00000000-0005-0000-0000-00008F300000}"/>
    <cellStyle name="Normal 3 3 2 2 2 3 4 3" xfId="28081" xr:uid="{00000000-0005-0000-0000-000090300000}"/>
    <cellStyle name="Normal 3 3 2 2 2 3 5" xfId="7962" xr:uid="{00000000-0005-0000-0000-000091300000}"/>
    <cellStyle name="Normal 3 3 2 2 2 3 5 2" xfId="38288" xr:uid="{00000000-0005-0000-0000-000092300000}"/>
    <cellStyle name="Normal 3 3 2 2 2 3 5 3" xfId="23064" xr:uid="{00000000-0005-0000-0000-000093300000}"/>
    <cellStyle name="Normal 3 3 2 2 2 3 6" xfId="33276" xr:uid="{00000000-0005-0000-0000-000094300000}"/>
    <cellStyle name="Normal 3 3 2 2 2 3 7" xfId="18051" xr:uid="{00000000-0005-0000-0000-000095300000}"/>
    <cellStyle name="Normal 3 3 2 2 2 4" xfId="3744" xr:uid="{00000000-0005-0000-0000-000096300000}"/>
    <cellStyle name="Normal 3 3 2 2 2 4 2" xfId="13818" xr:uid="{00000000-0005-0000-0000-000097300000}"/>
    <cellStyle name="Normal 3 3 2 2 2 4 2 2" xfId="44140" xr:uid="{00000000-0005-0000-0000-000098300000}"/>
    <cellStyle name="Normal 3 3 2 2 2 4 2 3" xfId="28916" xr:uid="{00000000-0005-0000-0000-000099300000}"/>
    <cellStyle name="Normal 3 3 2 2 2 4 3" xfId="8798" xr:uid="{00000000-0005-0000-0000-00009A300000}"/>
    <cellStyle name="Normal 3 3 2 2 2 4 3 2" xfId="39123" xr:uid="{00000000-0005-0000-0000-00009B300000}"/>
    <cellStyle name="Normal 3 3 2 2 2 4 3 3" xfId="23899" xr:uid="{00000000-0005-0000-0000-00009C300000}"/>
    <cellStyle name="Normal 3 3 2 2 2 4 4" xfId="34110" xr:uid="{00000000-0005-0000-0000-00009D300000}"/>
    <cellStyle name="Normal 3 3 2 2 2 4 5" xfId="18886" xr:uid="{00000000-0005-0000-0000-00009E300000}"/>
    <cellStyle name="Normal 3 3 2 2 2 5" xfId="5437" xr:uid="{00000000-0005-0000-0000-00009F300000}"/>
    <cellStyle name="Normal 3 3 2 2 2 5 2" xfId="15489" xr:uid="{00000000-0005-0000-0000-0000A0300000}"/>
    <cellStyle name="Normal 3 3 2 2 2 5 2 2" xfId="45811" xr:uid="{00000000-0005-0000-0000-0000A1300000}"/>
    <cellStyle name="Normal 3 3 2 2 2 5 2 3" xfId="30587" xr:uid="{00000000-0005-0000-0000-0000A2300000}"/>
    <cellStyle name="Normal 3 3 2 2 2 5 3" xfId="10469" xr:uid="{00000000-0005-0000-0000-0000A3300000}"/>
    <cellStyle name="Normal 3 3 2 2 2 5 3 2" xfId="40794" xr:uid="{00000000-0005-0000-0000-0000A4300000}"/>
    <cellStyle name="Normal 3 3 2 2 2 5 3 3" xfId="25570" xr:uid="{00000000-0005-0000-0000-0000A5300000}"/>
    <cellStyle name="Normal 3 3 2 2 2 5 4" xfId="35781" xr:uid="{00000000-0005-0000-0000-0000A6300000}"/>
    <cellStyle name="Normal 3 3 2 2 2 5 5" xfId="20557" xr:uid="{00000000-0005-0000-0000-0000A7300000}"/>
    <cellStyle name="Normal 3 3 2 2 2 6" xfId="12147" xr:uid="{00000000-0005-0000-0000-0000A8300000}"/>
    <cellStyle name="Normal 3 3 2 2 2 6 2" xfId="42469" xr:uid="{00000000-0005-0000-0000-0000A9300000}"/>
    <cellStyle name="Normal 3 3 2 2 2 6 3" xfId="27245" xr:uid="{00000000-0005-0000-0000-0000AA300000}"/>
    <cellStyle name="Normal 3 3 2 2 2 7" xfId="7126" xr:uid="{00000000-0005-0000-0000-0000AB300000}"/>
    <cellStyle name="Normal 3 3 2 2 2 7 2" xfId="37452" xr:uid="{00000000-0005-0000-0000-0000AC300000}"/>
    <cellStyle name="Normal 3 3 2 2 2 7 3" xfId="22228" xr:uid="{00000000-0005-0000-0000-0000AD300000}"/>
    <cellStyle name="Normal 3 3 2 2 2 8" xfId="32440" xr:uid="{00000000-0005-0000-0000-0000AE300000}"/>
    <cellStyle name="Normal 3 3 2 2 2 9" xfId="17215" xr:uid="{00000000-0005-0000-0000-0000AF300000}"/>
    <cellStyle name="Normal 3 3 2 2 3" xfId="2262" xr:uid="{00000000-0005-0000-0000-0000B0300000}"/>
    <cellStyle name="Normal 3 3 2 2 3 2" xfId="3101" xr:uid="{00000000-0005-0000-0000-0000B1300000}"/>
    <cellStyle name="Normal 3 3 2 2 3 2 2" xfId="4791" xr:uid="{00000000-0005-0000-0000-0000B2300000}"/>
    <cellStyle name="Normal 3 3 2 2 3 2 2 2" xfId="14864" xr:uid="{00000000-0005-0000-0000-0000B3300000}"/>
    <cellStyle name="Normal 3 3 2 2 3 2 2 2 2" xfId="45186" xr:uid="{00000000-0005-0000-0000-0000B4300000}"/>
    <cellStyle name="Normal 3 3 2 2 3 2 2 2 3" xfId="29962" xr:uid="{00000000-0005-0000-0000-0000B5300000}"/>
    <cellStyle name="Normal 3 3 2 2 3 2 2 3" xfId="9844" xr:uid="{00000000-0005-0000-0000-0000B6300000}"/>
    <cellStyle name="Normal 3 3 2 2 3 2 2 3 2" xfId="40169" xr:uid="{00000000-0005-0000-0000-0000B7300000}"/>
    <cellStyle name="Normal 3 3 2 2 3 2 2 3 3" xfId="24945" xr:uid="{00000000-0005-0000-0000-0000B8300000}"/>
    <cellStyle name="Normal 3 3 2 2 3 2 2 4" xfId="35156" xr:uid="{00000000-0005-0000-0000-0000B9300000}"/>
    <cellStyle name="Normal 3 3 2 2 3 2 2 5" xfId="19932" xr:uid="{00000000-0005-0000-0000-0000BA300000}"/>
    <cellStyle name="Normal 3 3 2 2 3 2 3" xfId="6483" xr:uid="{00000000-0005-0000-0000-0000BB300000}"/>
    <cellStyle name="Normal 3 3 2 2 3 2 3 2" xfId="16535" xr:uid="{00000000-0005-0000-0000-0000BC300000}"/>
    <cellStyle name="Normal 3 3 2 2 3 2 3 2 2" xfId="46857" xr:uid="{00000000-0005-0000-0000-0000BD300000}"/>
    <cellStyle name="Normal 3 3 2 2 3 2 3 2 3" xfId="31633" xr:uid="{00000000-0005-0000-0000-0000BE300000}"/>
    <cellStyle name="Normal 3 3 2 2 3 2 3 3" xfId="11515" xr:uid="{00000000-0005-0000-0000-0000BF300000}"/>
    <cellStyle name="Normal 3 3 2 2 3 2 3 3 2" xfId="41840" xr:uid="{00000000-0005-0000-0000-0000C0300000}"/>
    <cellStyle name="Normal 3 3 2 2 3 2 3 3 3" xfId="26616" xr:uid="{00000000-0005-0000-0000-0000C1300000}"/>
    <cellStyle name="Normal 3 3 2 2 3 2 3 4" xfId="36827" xr:uid="{00000000-0005-0000-0000-0000C2300000}"/>
    <cellStyle name="Normal 3 3 2 2 3 2 3 5" xfId="21603" xr:uid="{00000000-0005-0000-0000-0000C3300000}"/>
    <cellStyle name="Normal 3 3 2 2 3 2 4" xfId="13193" xr:uid="{00000000-0005-0000-0000-0000C4300000}"/>
    <cellStyle name="Normal 3 3 2 2 3 2 4 2" xfId="43515" xr:uid="{00000000-0005-0000-0000-0000C5300000}"/>
    <cellStyle name="Normal 3 3 2 2 3 2 4 3" xfId="28291" xr:uid="{00000000-0005-0000-0000-0000C6300000}"/>
    <cellStyle name="Normal 3 3 2 2 3 2 5" xfId="8172" xr:uid="{00000000-0005-0000-0000-0000C7300000}"/>
    <cellStyle name="Normal 3 3 2 2 3 2 5 2" xfId="38498" xr:uid="{00000000-0005-0000-0000-0000C8300000}"/>
    <cellStyle name="Normal 3 3 2 2 3 2 5 3" xfId="23274" xr:uid="{00000000-0005-0000-0000-0000C9300000}"/>
    <cellStyle name="Normal 3 3 2 2 3 2 6" xfId="33486" xr:uid="{00000000-0005-0000-0000-0000CA300000}"/>
    <cellStyle name="Normal 3 3 2 2 3 2 7" xfId="18261" xr:uid="{00000000-0005-0000-0000-0000CB300000}"/>
    <cellStyle name="Normal 3 3 2 2 3 3" xfId="3954" xr:uid="{00000000-0005-0000-0000-0000CC300000}"/>
    <cellStyle name="Normal 3 3 2 2 3 3 2" xfId="14028" xr:uid="{00000000-0005-0000-0000-0000CD300000}"/>
    <cellStyle name="Normal 3 3 2 2 3 3 2 2" xfId="44350" xr:uid="{00000000-0005-0000-0000-0000CE300000}"/>
    <cellStyle name="Normal 3 3 2 2 3 3 2 3" xfId="29126" xr:uid="{00000000-0005-0000-0000-0000CF300000}"/>
    <cellStyle name="Normal 3 3 2 2 3 3 3" xfId="9008" xr:uid="{00000000-0005-0000-0000-0000D0300000}"/>
    <cellStyle name="Normal 3 3 2 2 3 3 3 2" xfId="39333" xr:uid="{00000000-0005-0000-0000-0000D1300000}"/>
    <cellStyle name="Normal 3 3 2 2 3 3 3 3" xfId="24109" xr:uid="{00000000-0005-0000-0000-0000D2300000}"/>
    <cellStyle name="Normal 3 3 2 2 3 3 4" xfId="34320" xr:uid="{00000000-0005-0000-0000-0000D3300000}"/>
    <cellStyle name="Normal 3 3 2 2 3 3 5" xfId="19096" xr:uid="{00000000-0005-0000-0000-0000D4300000}"/>
    <cellStyle name="Normal 3 3 2 2 3 4" xfId="5647" xr:uid="{00000000-0005-0000-0000-0000D5300000}"/>
    <cellStyle name="Normal 3 3 2 2 3 4 2" xfId="15699" xr:uid="{00000000-0005-0000-0000-0000D6300000}"/>
    <cellStyle name="Normal 3 3 2 2 3 4 2 2" xfId="46021" xr:uid="{00000000-0005-0000-0000-0000D7300000}"/>
    <cellStyle name="Normal 3 3 2 2 3 4 2 3" xfId="30797" xr:uid="{00000000-0005-0000-0000-0000D8300000}"/>
    <cellStyle name="Normal 3 3 2 2 3 4 3" xfId="10679" xr:uid="{00000000-0005-0000-0000-0000D9300000}"/>
    <cellStyle name="Normal 3 3 2 2 3 4 3 2" xfId="41004" xr:uid="{00000000-0005-0000-0000-0000DA300000}"/>
    <cellStyle name="Normal 3 3 2 2 3 4 3 3" xfId="25780" xr:uid="{00000000-0005-0000-0000-0000DB300000}"/>
    <cellStyle name="Normal 3 3 2 2 3 4 4" xfId="35991" xr:uid="{00000000-0005-0000-0000-0000DC300000}"/>
    <cellStyle name="Normal 3 3 2 2 3 4 5" xfId="20767" xr:uid="{00000000-0005-0000-0000-0000DD300000}"/>
    <cellStyle name="Normal 3 3 2 2 3 5" xfId="12357" xr:uid="{00000000-0005-0000-0000-0000DE300000}"/>
    <cellStyle name="Normal 3 3 2 2 3 5 2" xfId="42679" xr:uid="{00000000-0005-0000-0000-0000DF300000}"/>
    <cellStyle name="Normal 3 3 2 2 3 5 3" xfId="27455" xr:uid="{00000000-0005-0000-0000-0000E0300000}"/>
    <cellStyle name="Normal 3 3 2 2 3 6" xfId="7336" xr:uid="{00000000-0005-0000-0000-0000E1300000}"/>
    <cellStyle name="Normal 3 3 2 2 3 6 2" xfId="37662" xr:uid="{00000000-0005-0000-0000-0000E2300000}"/>
    <cellStyle name="Normal 3 3 2 2 3 6 3" xfId="22438" xr:uid="{00000000-0005-0000-0000-0000E3300000}"/>
    <cellStyle name="Normal 3 3 2 2 3 7" xfId="32650" xr:uid="{00000000-0005-0000-0000-0000E4300000}"/>
    <cellStyle name="Normal 3 3 2 2 3 8" xfId="17425" xr:uid="{00000000-0005-0000-0000-0000E5300000}"/>
    <cellStyle name="Normal 3 3 2 2 4" xfId="2683" xr:uid="{00000000-0005-0000-0000-0000E6300000}"/>
    <cellStyle name="Normal 3 3 2 2 4 2" xfId="4373" xr:uid="{00000000-0005-0000-0000-0000E7300000}"/>
    <cellStyle name="Normal 3 3 2 2 4 2 2" xfId="14446" xr:uid="{00000000-0005-0000-0000-0000E8300000}"/>
    <cellStyle name="Normal 3 3 2 2 4 2 2 2" xfId="44768" xr:uid="{00000000-0005-0000-0000-0000E9300000}"/>
    <cellStyle name="Normal 3 3 2 2 4 2 2 3" xfId="29544" xr:uid="{00000000-0005-0000-0000-0000EA300000}"/>
    <cellStyle name="Normal 3 3 2 2 4 2 3" xfId="9426" xr:uid="{00000000-0005-0000-0000-0000EB300000}"/>
    <cellStyle name="Normal 3 3 2 2 4 2 3 2" xfId="39751" xr:uid="{00000000-0005-0000-0000-0000EC300000}"/>
    <cellStyle name="Normal 3 3 2 2 4 2 3 3" xfId="24527" xr:uid="{00000000-0005-0000-0000-0000ED300000}"/>
    <cellStyle name="Normal 3 3 2 2 4 2 4" xfId="34738" xr:uid="{00000000-0005-0000-0000-0000EE300000}"/>
    <cellStyle name="Normal 3 3 2 2 4 2 5" xfId="19514" xr:uid="{00000000-0005-0000-0000-0000EF300000}"/>
    <cellStyle name="Normal 3 3 2 2 4 3" xfId="6065" xr:uid="{00000000-0005-0000-0000-0000F0300000}"/>
    <cellStyle name="Normal 3 3 2 2 4 3 2" xfId="16117" xr:uid="{00000000-0005-0000-0000-0000F1300000}"/>
    <cellStyle name="Normal 3 3 2 2 4 3 2 2" xfId="46439" xr:uid="{00000000-0005-0000-0000-0000F2300000}"/>
    <cellStyle name="Normal 3 3 2 2 4 3 2 3" xfId="31215" xr:uid="{00000000-0005-0000-0000-0000F3300000}"/>
    <cellStyle name="Normal 3 3 2 2 4 3 3" xfId="11097" xr:uid="{00000000-0005-0000-0000-0000F4300000}"/>
    <cellStyle name="Normal 3 3 2 2 4 3 3 2" xfId="41422" xr:uid="{00000000-0005-0000-0000-0000F5300000}"/>
    <cellStyle name="Normal 3 3 2 2 4 3 3 3" xfId="26198" xr:uid="{00000000-0005-0000-0000-0000F6300000}"/>
    <cellStyle name="Normal 3 3 2 2 4 3 4" xfId="36409" xr:uid="{00000000-0005-0000-0000-0000F7300000}"/>
    <cellStyle name="Normal 3 3 2 2 4 3 5" xfId="21185" xr:uid="{00000000-0005-0000-0000-0000F8300000}"/>
    <cellStyle name="Normal 3 3 2 2 4 4" xfId="12775" xr:uid="{00000000-0005-0000-0000-0000F9300000}"/>
    <cellStyle name="Normal 3 3 2 2 4 4 2" xfId="43097" xr:uid="{00000000-0005-0000-0000-0000FA300000}"/>
    <cellStyle name="Normal 3 3 2 2 4 4 3" xfId="27873" xr:uid="{00000000-0005-0000-0000-0000FB300000}"/>
    <cellStyle name="Normal 3 3 2 2 4 5" xfId="7754" xr:uid="{00000000-0005-0000-0000-0000FC300000}"/>
    <cellStyle name="Normal 3 3 2 2 4 5 2" xfId="38080" xr:uid="{00000000-0005-0000-0000-0000FD300000}"/>
    <cellStyle name="Normal 3 3 2 2 4 5 3" xfId="22856" xr:uid="{00000000-0005-0000-0000-0000FE300000}"/>
    <cellStyle name="Normal 3 3 2 2 4 6" xfId="33068" xr:uid="{00000000-0005-0000-0000-0000FF300000}"/>
    <cellStyle name="Normal 3 3 2 2 4 7" xfId="17843" xr:uid="{00000000-0005-0000-0000-000000310000}"/>
    <cellStyle name="Normal 3 3 2 2 5" xfId="3536" xr:uid="{00000000-0005-0000-0000-000001310000}"/>
    <cellStyle name="Normal 3 3 2 2 5 2" xfId="13610" xr:uid="{00000000-0005-0000-0000-000002310000}"/>
    <cellStyle name="Normal 3 3 2 2 5 2 2" xfId="43932" xr:uid="{00000000-0005-0000-0000-000003310000}"/>
    <cellStyle name="Normal 3 3 2 2 5 2 3" xfId="28708" xr:uid="{00000000-0005-0000-0000-000004310000}"/>
    <cellStyle name="Normal 3 3 2 2 5 3" xfId="8590" xr:uid="{00000000-0005-0000-0000-000005310000}"/>
    <cellStyle name="Normal 3 3 2 2 5 3 2" xfId="38915" xr:uid="{00000000-0005-0000-0000-000006310000}"/>
    <cellStyle name="Normal 3 3 2 2 5 3 3" xfId="23691" xr:uid="{00000000-0005-0000-0000-000007310000}"/>
    <cellStyle name="Normal 3 3 2 2 5 4" xfId="33902" xr:uid="{00000000-0005-0000-0000-000008310000}"/>
    <cellStyle name="Normal 3 3 2 2 5 5" xfId="18678" xr:uid="{00000000-0005-0000-0000-000009310000}"/>
    <cellStyle name="Normal 3 3 2 2 6" xfId="5229" xr:uid="{00000000-0005-0000-0000-00000A310000}"/>
    <cellStyle name="Normal 3 3 2 2 6 2" xfId="15281" xr:uid="{00000000-0005-0000-0000-00000B310000}"/>
    <cellStyle name="Normal 3 3 2 2 6 2 2" xfId="45603" xr:uid="{00000000-0005-0000-0000-00000C310000}"/>
    <cellStyle name="Normal 3 3 2 2 6 2 3" xfId="30379" xr:uid="{00000000-0005-0000-0000-00000D310000}"/>
    <cellStyle name="Normal 3 3 2 2 6 3" xfId="10261" xr:uid="{00000000-0005-0000-0000-00000E310000}"/>
    <cellStyle name="Normal 3 3 2 2 6 3 2" xfId="40586" xr:uid="{00000000-0005-0000-0000-00000F310000}"/>
    <cellStyle name="Normal 3 3 2 2 6 3 3" xfId="25362" xr:uid="{00000000-0005-0000-0000-000010310000}"/>
    <cellStyle name="Normal 3 3 2 2 6 4" xfId="35573" xr:uid="{00000000-0005-0000-0000-000011310000}"/>
    <cellStyle name="Normal 3 3 2 2 6 5" xfId="20349" xr:uid="{00000000-0005-0000-0000-000012310000}"/>
    <cellStyle name="Normal 3 3 2 2 7" xfId="11939" xr:uid="{00000000-0005-0000-0000-000013310000}"/>
    <cellStyle name="Normal 3 3 2 2 7 2" xfId="42261" xr:uid="{00000000-0005-0000-0000-000014310000}"/>
    <cellStyle name="Normal 3 3 2 2 7 3" xfId="27037" xr:uid="{00000000-0005-0000-0000-000015310000}"/>
    <cellStyle name="Normal 3 3 2 2 8" xfId="6918" xr:uid="{00000000-0005-0000-0000-000016310000}"/>
    <cellStyle name="Normal 3 3 2 2 8 2" xfId="37244" xr:uid="{00000000-0005-0000-0000-000017310000}"/>
    <cellStyle name="Normal 3 3 2 2 8 3" xfId="22020" xr:uid="{00000000-0005-0000-0000-000018310000}"/>
    <cellStyle name="Normal 3 3 2 2 9" xfId="32232" xr:uid="{00000000-0005-0000-0000-000019310000}"/>
    <cellStyle name="Normal 3 3 2 3" xfId="1945" xr:uid="{00000000-0005-0000-0000-00001A310000}"/>
    <cellStyle name="Normal 3 3 2 3 2" xfId="2366" xr:uid="{00000000-0005-0000-0000-00001B310000}"/>
    <cellStyle name="Normal 3 3 2 3 2 2" xfId="3205" xr:uid="{00000000-0005-0000-0000-00001C310000}"/>
    <cellStyle name="Normal 3 3 2 3 2 2 2" xfId="4895" xr:uid="{00000000-0005-0000-0000-00001D310000}"/>
    <cellStyle name="Normal 3 3 2 3 2 2 2 2" xfId="14968" xr:uid="{00000000-0005-0000-0000-00001E310000}"/>
    <cellStyle name="Normal 3 3 2 3 2 2 2 2 2" xfId="45290" xr:uid="{00000000-0005-0000-0000-00001F310000}"/>
    <cellStyle name="Normal 3 3 2 3 2 2 2 2 3" xfId="30066" xr:uid="{00000000-0005-0000-0000-000020310000}"/>
    <cellStyle name="Normal 3 3 2 3 2 2 2 3" xfId="9948" xr:uid="{00000000-0005-0000-0000-000021310000}"/>
    <cellStyle name="Normal 3 3 2 3 2 2 2 3 2" xfId="40273" xr:uid="{00000000-0005-0000-0000-000022310000}"/>
    <cellStyle name="Normal 3 3 2 3 2 2 2 3 3" xfId="25049" xr:uid="{00000000-0005-0000-0000-000023310000}"/>
    <cellStyle name="Normal 3 3 2 3 2 2 2 4" xfId="35260" xr:uid="{00000000-0005-0000-0000-000024310000}"/>
    <cellStyle name="Normal 3 3 2 3 2 2 2 5" xfId="20036" xr:uid="{00000000-0005-0000-0000-000025310000}"/>
    <cellStyle name="Normal 3 3 2 3 2 2 3" xfId="6587" xr:uid="{00000000-0005-0000-0000-000026310000}"/>
    <cellStyle name="Normal 3 3 2 3 2 2 3 2" xfId="16639" xr:uid="{00000000-0005-0000-0000-000027310000}"/>
    <cellStyle name="Normal 3 3 2 3 2 2 3 2 2" xfId="46961" xr:uid="{00000000-0005-0000-0000-000028310000}"/>
    <cellStyle name="Normal 3 3 2 3 2 2 3 2 3" xfId="31737" xr:uid="{00000000-0005-0000-0000-000029310000}"/>
    <cellStyle name="Normal 3 3 2 3 2 2 3 3" xfId="11619" xr:uid="{00000000-0005-0000-0000-00002A310000}"/>
    <cellStyle name="Normal 3 3 2 3 2 2 3 3 2" xfId="41944" xr:uid="{00000000-0005-0000-0000-00002B310000}"/>
    <cellStyle name="Normal 3 3 2 3 2 2 3 3 3" xfId="26720" xr:uid="{00000000-0005-0000-0000-00002C310000}"/>
    <cellStyle name="Normal 3 3 2 3 2 2 3 4" xfId="36931" xr:uid="{00000000-0005-0000-0000-00002D310000}"/>
    <cellStyle name="Normal 3 3 2 3 2 2 3 5" xfId="21707" xr:uid="{00000000-0005-0000-0000-00002E310000}"/>
    <cellStyle name="Normal 3 3 2 3 2 2 4" xfId="13297" xr:uid="{00000000-0005-0000-0000-00002F310000}"/>
    <cellStyle name="Normal 3 3 2 3 2 2 4 2" xfId="43619" xr:uid="{00000000-0005-0000-0000-000030310000}"/>
    <cellStyle name="Normal 3 3 2 3 2 2 4 3" xfId="28395" xr:uid="{00000000-0005-0000-0000-000031310000}"/>
    <cellStyle name="Normal 3 3 2 3 2 2 5" xfId="8276" xr:uid="{00000000-0005-0000-0000-000032310000}"/>
    <cellStyle name="Normal 3 3 2 3 2 2 5 2" xfId="38602" xr:uid="{00000000-0005-0000-0000-000033310000}"/>
    <cellStyle name="Normal 3 3 2 3 2 2 5 3" xfId="23378" xr:uid="{00000000-0005-0000-0000-000034310000}"/>
    <cellStyle name="Normal 3 3 2 3 2 2 6" xfId="33590" xr:uid="{00000000-0005-0000-0000-000035310000}"/>
    <cellStyle name="Normal 3 3 2 3 2 2 7" xfId="18365" xr:uid="{00000000-0005-0000-0000-000036310000}"/>
    <cellStyle name="Normal 3 3 2 3 2 3" xfId="4058" xr:uid="{00000000-0005-0000-0000-000037310000}"/>
    <cellStyle name="Normal 3 3 2 3 2 3 2" xfId="14132" xr:uid="{00000000-0005-0000-0000-000038310000}"/>
    <cellStyle name="Normal 3 3 2 3 2 3 2 2" xfId="44454" xr:uid="{00000000-0005-0000-0000-000039310000}"/>
    <cellStyle name="Normal 3 3 2 3 2 3 2 3" xfId="29230" xr:uid="{00000000-0005-0000-0000-00003A310000}"/>
    <cellStyle name="Normal 3 3 2 3 2 3 3" xfId="9112" xr:uid="{00000000-0005-0000-0000-00003B310000}"/>
    <cellStyle name="Normal 3 3 2 3 2 3 3 2" xfId="39437" xr:uid="{00000000-0005-0000-0000-00003C310000}"/>
    <cellStyle name="Normal 3 3 2 3 2 3 3 3" xfId="24213" xr:uid="{00000000-0005-0000-0000-00003D310000}"/>
    <cellStyle name="Normal 3 3 2 3 2 3 4" xfId="34424" xr:uid="{00000000-0005-0000-0000-00003E310000}"/>
    <cellStyle name="Normal 3 3 2 3 2 3 5" xfId="19200" xr:uid="{00000000-0005-0000-0000-00003F310000}"/>
    <cellStyle name="Normal 3 3 2 3 2 4" xfId="5751" xr:uid="{00000000-0005-0000-0000-000040310000}"/>
    <cellStyle name="Normal 3 3 2 3 2 4 2" xfId="15803" xr:uid="{00000000-0005-0000-0000-000041310000}"/>
    <cellStyle name="Normal 3 3 2 3 2 4 2 2" xfId="46125" xr:uid="{00000000-0005-0000-0000-000042310000}"/>
    <cellStyle name="Normal 3 3 2 3 2 4 2 3" xfId="30901" xr:uid="{00000000-0005-0000-0000-000043310000}"/>
    <cellStyle name="Normal 3 3 2 3 2 4 3" xfId="10783" xr:uid="{00000000-0005-0000-0000-000044310000}"/>
    <cellStyle name="Normal 3 3 2 3 2 4 3 2" xfId="41108" xr:uid="{00000000-0005-0000-0000-000045310000}"/>
    <cellStyle name="Normal 3 3 2 3 2 4 3 3" xfId="25884" xr:uid="{00000000-0005-0000-0000-000046310000}"/>
    <cellStyle name="Normal 3 3 2 3 2 4 4" xfId="36095" xr:uid="{00000000-0005-0000-0000-000047310000}"/>
    <cellStyle name="Normal 3 3 2 3 2 4 5" xfId="20871" xr:uid="{00000000-0005-0000-0000-000048310000}"/>
    <cellStyle name="Normal 3 3 2 3 2 5" xfId="12461" xr:uid="{00000000-0005-0000-0000-000049310000}"/>
    <cellStyle name="Normal 3 3 2 3 2 5 2" xfId="42783" xr:uid="{00000000-0005-0000-0000-00004A310000}"/>
    <cellStyle name="Normal 3 3 2 3 2 5 3" xfId="27559" xr:uid="{00000000-0005-0000-0000-00004B310000}"/>
    <cellStyle name="Normal 3 3 2 3 2 6" xfId="7440" xr:uid="{00000000-0005-0000-0000-00004C310000}"/>
    <cellStyle name="Normal 3 3 2 3 2 6 2" xfId="37766" xr:uid="{00000000-0005-0000-0000-00004D310000}"/>
    <cellStyle name="Normal 3 3 2 3 2 6 3" xfId="22542" xr:uid="{00000000-0005-0000-0000-00004E310000}"/>
    <cellStyle name="Normal 3 3 2 3 2 7" xfId="32754" xr:uid="{00000000-0005-0000-0000-00004F310000}"/>
    <cellStyle name="Normal 3 3 2 3 2 8" xfId="17529" xr:uid="{00000000-0005-0000-0000-000050310000}"/>
    <cellStyle name="Normal 3 3 2 3 3" xfId="2787" xr:uid="{00000000-0005-0000-0000-000051310000}"/>
    <cellStyle name="Normal 3 3 2 3 3 2" xfId="4477" xr:uid="{00000000-0005-0000-0000-000052310000}"/>
    <cellStyle name="Normal 3 3 2 3 3 2 2" xfId="14550" xr:uid="{00000000-0005-0000-0000-000053310000}"/>
    <cellStyle name="Normal 3 3 2 3 3 2 2 2" xfId="44872" xr:uid="{00000000-0005-0000-0000-000054310000}"/>
    <cellStyle name="Normal 3 3 2 3 3 2 2 3" xfId="29648" xr:uid="{00000000-0005-0000-0000-000055310000}"/>
    <cellStyle name="Normal 3 3 2 3 3 2 3" xfId="9530" xr:uid="{00000000-0005-0000-0000-000056310000}"/>
    <cellStyle name="Normal 3 3 2 3 3 2 3 2" xfId="39855" xr:uid="{00000000-0005-0000-0000-000057310000}"/>
    <cellStyle name="Normal 3 3 2 3 3 2 3 3" xfId="24631" xr:uid="{00000000-0005-0000-0000-000058310000}"/>
    <cellStyle name="Normal 3 3 2 3 3 2 4" xfId="34842" xr:uid="{00000000-0005-0000-0000-000059310000}"/>
    <cellStyle name="Normal 3 3 2 3 3 2 5" xfId="19618" xr:uid="{00000000-0005-0000-0000-00005A310000}"/>
    <cellStyle name="Normal 3 3 2 3 3 3" xfId="6169" xr:uid="{00000000-0005-0000-0000-00005B310000}"/>
    <cellStyle name="Normal 3 3 2 3 3 3 2" xfId="16221" xr:uid="{00000000-0005-0000-0000-00005C310000}"/>
    <cellStyle name="Normal 3 3 2 3 3 3 2 2" xfId="46543" xr:uid="{00000000-0005-0000-0000-00005D310000}"/>
    <cellStyle name="Normal 3 3 2 3 3 3 2 3" xfId="31319" xr:uid="{00000000-0005-0000-0000-00005E310000}"/>
    <cellStyle name="Normal 3 3 2 3 3 3 3" xfId="11201" xr:uid="{00000000-0005-0000-0000-00005F310000}"/>
    <cellStyle name="Normal 3 3 2 3 3 3 3 2" xfId="41526" xr:uid="{00000000-0005-0000-0000-000060310000}"/>
    <cellStyle name="Normal 3 3 2 3 3 3 3 3" xfId="26302" xr:uid="{00000000-0005-0000-0000-000061310000}"/>
    <cellStyle name="Normal 3 3 2 3 3 3 4" xfId="36513" xr:uid="{00000000-0005-0000-0000-000062310000}"/>
    <cellStyle name="Normal 3 3 2 3 3 3 5" xfId="21289" xr:uid="{00000000-0005-0000-0000-000063310000}"/>
    <cellStyle name="Normal 3 3 2 3 3 4" xfId="12879" xr:uid="{00000000-0005-0000-0000-000064310000}"/>
    <cellStyle name="Normal 3 3 2 3 3 4 2" xfId="43201" xr:uid="{00000000-0005-0000-0000-000065310000}"/>
    <cellStyle name="Normal 3 3 2 3 3 4 3" xfId="27977" xr:uid="{00000000-0005-0000-0000-000066310000}"/>
    <cellStyle name="Normal 3 3 2 3 3 5" xfId="7858" xr:uid="{00000000-0005-0000-0000-000067310000}"/>
    <cellStyle name="Normal 3 3 2 3 3 5 2" xfId="38184" xr:uid="{00000000-0005-0000-0000-000068310000}"/>
    <cellStyle name="Normal 3 3 2 3 3 5 3" xfId="22960" xr:uid="{00000000-0005-0000-0000-000069310000}"/>
    <cellStyle name="Normal 3 3 2 3 3 6" xfId="33172" xr:uid="{00000000-0005-0000-0000-00006A310000}"/>
    <cellStyle name="Normal 3 3 2 3 3 7" xfId="17947" xr:uid="{00000000-0005-0000-0000-00006B310000}"/>
    <cellStyle name="Normal 3 3 2 3 4" xfId="3640" xr:uid="{00000000-0005-0000-0000-00006C310000}"/>
    <cellStyle name="Normal 3 3 2 3 4 2" xfId="13714" xr:uid="{00000000-0005-0000-0000-00006D310000}"/>
    <cellStyle name="Normal 3 3 2 3 4 2 2" xfId="44036" xr:uid="{00000000-0005-0000-0000-00006E310000}"/>
    <cellStyle name="Normal 3 3 2 3 4 2 3" xfId="28812" xr:uid="{00000000-0005-0000-0000-00006F310000}"/>
    <cellStyle name="Normal 3 3 2 3 4 3" xfId="8694" xr:uid="{00000000-0005-0000-0000-000070310000}"/>
    <cellStyle name="Normal 3 3 2 3 4 3 2" xfId="39019" xr:uid="{00000000-0005-0000-0000-000071310000}"/>
    <cellStyle name="Normal 3 3 2 3 4 3 3" xfId="23795" xr:uid="{00000000-0005-0000-0000-000072310000}"/>
    <cellStyle name="Normal 3 3 2 3 4 4" xfId="34006" xr:uid="{00000000-0005-0000-0000-000073310000}"/>
    <cellStyle name="Normal 3 3 2 3 4 5" xfId="18782" xr:uid="{00000000-0005-0000-0000-000074310000}"/>
    <cellStyle name="Normal 3 3 2 3 5" xfId="5333" xr:uid="{00000000-0005-0000-0000-000075310000}"/>
    <cellStyle name="Normal 3 3 2 3 5 2" xfId="15385" xr:uid="{00000000-0005-0000-0000-000076310000}"/>
    <cellStyle name="Normal 3 3 2 3 5 2 2" xfId="45707" xr:uid="{00000000-0005-0000-0000-000077310000}"/>
    <cellStyle name="Normal 3 3 2 3 5 2 3" xfId="30483" xr:uid="{00000000-0005-0000-0000-000078310000}"/>
    <cellStyle name="Normal 3 3 2 3 5 3" xfId="10365" xr:uid="{00000000-0005-0000-0000-000079310000}"/>
    <cellStyle name="Normal 3 3 2 3 5 3 2" xfId="40690" xr:uid="{00000000-0005-0000-0000-00007A310000}"/>
    <cellStyle name="Normal 3 3 2 3 5 3 3" xfId="25466" xr:uid="{00000000-0005-0000-0000-00007B310000}"/>
    <cellStyle name="Normal 3 3 2 3 5 4" xfId="35677" xr:uid="{00000000-0005-0000-0000-00007C310000}"/>
    <cellStyle name="Normal 3 3 2 3 5 5" xfId="20453" xr:uid="{00000000-0005-0000-0000-00007D310000}"/>
    <cellStyle name="Normal 3 3 2 3 6" xfId="12043" xr:uid="{00000000-0005-0000-0000-00007E310000}"/>
    <cellStyle name="Normal 3 3 2 3 6 2" xfId="42365" xr:uid="{00000000-0005-0000-0000-00007F310000}"/>
    <cellStyle name="Normal 3 3 2 3 6 3" xfId="27141" xr:uid="{00000000-0005-0000-0000-000080310000}"/>
    <cellStyle name="Normal 3 3 2 3 7" xfId="7022" xr:uid="{00000000-0005-0000-0000-000081310000}"/>
    <cellStyle name="Normal 3 3 2 3 7 2" xfId="37348" xr:uid="{00000000-0005-0000-0000-000082310000}"/>
    <cellStyle name="Normal 3 3 2 3 7 3" xfId="22124" xr:uid="{00000000-0005-0000-0000-000083310000}"/>
    <cellStyle name="Normal 3 3 2 3 8" xfId="32336" xr:uid="{00000000-0005-0000-0000-000084310000}"/>
    <cellStyle name="Normal 3 3 2 3 9" xfId="17111" xr:uid="{00000000-0005-0000-0000-000085310000}"/>
    <cellStyle name="Normal 3 3 2 4" xfId="2158" xr:uid="{00000000-0005-0000-0000-000086310000}"/>
    <cellStyle name="Normal 3 3 2 4 2" xfId="2997" xr:uid="{00000000-0005-0000-0000-000087310000}"/>
    <cellStyle name="Normal 3 3 2 4 2 2" xfId="4687" xr:uid="{00000000-0005-0000-0000-000088310000}"/>
    <cellStyle name="Normal 3 3 2 4 2 2 2" xfId="14760" xr:uid="{00000000-0005-0000-0000-000089310000}"/>
    <cellStyle name="Normal 3 3 2 4 2 2 2 2" xfId="45082" xr:uid="{00000000-0005-0000-0000-00008A310000}"/>
    <cellStyle name="Normal 3 3 2 4 2 2 2 3" xfId="29858" xr:uid="{00000000-0005-0000-0000-00008B310000}"/>
    <cellStyle name="Normal 3 3 2 4 2 2 3" xfId="9740" xr:uid="{00000000-0005-0000-0000-00008C310000}"/>
    <cellStyle name="Normal 3 3 2 4 2 2 3 2" xfId="40065" xr:uid="{00000000-0005-0000-0000-00008D310000}"/>
    <cellStyle name="Normal 3 3 2 4 2 2 3 3" xfId="24841" xr:uid="{00000000-0005-0000-0000-00008E310000}"/>
    <cellStyle name="Normal 3 3 2 4 2 2 4" xfId="35052" xr:uid="{00000000-0005-0000-0000-00008F310000}"/>
    <cellStyle name="Normal 3 3 2 4 2 2 5" xfId="19828" xr:uid="{00000000-0005-0000-0000-000090310000}"/>
    <cellStyle name="Normal 3 3 2 4 2 3" xfId="6379" xr:uid="{00000000-0005-0000-0000-000091310000}"/>
    <cellStyle name="Normal 3 3 2 4 2 3 2" xfId="16431" xr:uid="{00000000-0005-0000-0000-000092310000}"/>
    <cellStyle name="Normal 3 3 2 4 2 3 2 2" xfId="46753" xr:uid="{00000000-0005-0000-0000-000093310000}"/>
    <cellStyle name="Normal 3 3 2 4 2 3 2 3" xfId="31529" xr:uid="{00000000-0005-0000-0000-000094310000}"/>
    <cellStyle name="Normal 3 3 2 4 2 3 3" xfId="11411" xr:uid="{00000000-0005-0000-0000-000095310000}"/>
    <cellStyle name="Normal 3 3 2 4 2 3 3 2" xfId="41736" xr:uid="{00000000-0005-0000-0000-000096310000}"/>
    <cellStyle name="Normal 3 3 2 4 2 3 3 3" xfId="26512" xr:uid="{00000000-0005-0000-0000-000097310000}"/>
    <cellStyle name="Normal 3 3 2 4 2 3 4" xfId="36723" xr:uid="{00000000-0005-0000-0000-000098310000}"/>
    <cellStyle name="Normal 3 3 2 4 2 3 5" xfId="21499" xr:uid="{00000000-0005-0000-0000-000099310000}"/>
    <cellStyle name="Normal 3 3 2 4 2 4" xfId="13089" xr:uid="{00000000-0005-0000-0000-00009A310000}"/>
    <cellStyle name="Normal 3 3 2 4 2 4 2" xfId="43411" xr:uid="{00000000-0005-0000-0000-00009B310000}"/>
    <cellStyle name="Normal 3 3 2 4 2 4 3" xfId="28187" xr:uid="{00000000-0005-0000-0000-00009C310000}"/>
    <cellStyle name="Normal 3 3 2 4 2 5" xfId="8068" xr:uid="{00000000-0005-0000-0000-00009D310000}"/>
    <cellStyle name="Normal 3 3 2 4 2 5 2" xfId="38394" xr:uid="{00000000-0005-0000-0000-00009E310000}"/>
    <cellStyle name="Normal 3 3 2 4 2 5 3" xfId="23170" xr:uid="{00000000-0005-0000-0000-00009F310000}"/>
    <cellStyle name="Normal 3 3 2 4 2 6" xfId="33382" xr:uid="{00000000-0005-0000-0000-0000A0310000}"/>
    <cellStyle name="Normal 3 3 2 4 2 7" xfId="18157" xr:uid="{00000000-0005-0000-0000-0000A1310000}"/>
    <cellStyle name="Normal 3 3 2 4 3" xfId="3850" xr:uid="{00000000-0005-0000-0000-0000A2310000}"/>
    <cellStyle name="Normal 3 3 2 4 3 2" xfId="13924" xr:uid="{00000000-0005-0000-0000-0000A3310000}"/>
    <cellStyle name="Normal 3 3 2 4 3 2 2" xfId="44246" xr:uid="{00000000-0005-0000-0000-0000A4310000}"/>
    <cellStyle name="Normal 3 3 2 4 3 2 3" xfId="29022" xr:uid="{00000000-0005-0000-0000-0000A5310000}"/>
    <cellStyle name="Normal 3 3 2 4 3 3" xfId="8904" xr:uid="{00000000-0005-0000-0000-0000A6310000}"/>
    <cellStyle name="Normal 3 3 2 4 3 3 2" xfId="39229" xr:uid="{00000000-0005-0000-0000-0000A7310000}"/>
    <cellStyle name="Normal 3 3 2 4 3 3 3" xfId="24005" xr:uid="{00000000-0005-0000-0000-0000A8310000}"/>
    <cellStyle name="Normal 3 3 2 4 3 4" xfId="34216" xr:uid="{00000000-0005-0000-0000-0000A9310000}"/>
    <cellStyle name="Normal 3 3 2 4 3 5" xfId="18992" xr:uid="{00000000-0005-0000-0000-0000AA310000}"/>
    <cellStyle name="Normal 3 3 2 4 4" xfId="5543" xr:uid="{00000000-0005-0000-0000-0000AB310000}"/>
    <cellStyle name="Normal 3 3 2 4 4 2" xfId="15595" xr:uid="{00000000-0005-0000-0000-0000AC310000}"/>
    <cellStyle name="Normal 3 3 2 4 4 2 2" xfId="45917" xr:uid="{00000000-0005-0000-0000-0000AD310000}"/>
    <cellStyle name="Normal 3 3 2 4 4 2 3" xfId="30693" xr:uid="{00000000-0005-0000-0000-0000AE310000}"/>
    <cellStyle name="Normal 3 3 2 4 4 3" xfId="10575" xr:uid="{00000000-0005-0000-0000-0000AF310000}"/>
    <cellStyle name="Normal 3 3 2 4 4 3 2" xfId="40900" xr:uid="{00000000-0005-0000-0000-0000B0310000}"/>
    <cellStyle name="Normal 3 3 2 4 4 3 3" xfId="25676" xr:uid="{00000000-0005-0000-0000-0000B1310000}"/>
    <cellStyle name="Normal 3 3 2 4 4 4" xfId="35887" xr:uid="{00000000-0005-0000-0000-0000B2310000}"/>
    <cellStyle name="Normal 3 3 2 4 4 5" xfId="20663" xr:uid="{00000000-0005-0000-0000-0000B3310000}"/>
    <cellStyle name="Normal 3 3 2 4 5" xfId="12253" xr:uid="{00000000-0005-0000-0000-0000B4310000}"/>
    <cellStyle name="Normal 3 3 2 4 5 2" xfId="42575" xr:uid="{00000000-0005-0000-0000-0000B5310000}"/>
    <cellStyle name="Normal 3 3 2 4 5 3" xfId="27351" xr:uid="{00000000-0005-0000-0000-0000B6310000}"/>
    <cellStyle name="Normal 3 3 2 4 6" xfId="7232" xr:uid="{00000000-0005-0000-0000-0000B7310000}"/>
    <cellStyle name="Normal 3 3 2 4 6 2" xfId="37558" xr:uid="{00000000-0005-0000-0000-0000B8310000}"/>
    <cellStyle name="Normal 3 3 2 4 6 3" xfId="22334" xr:uid="{00000000-0005-0000-0000-0000B9310000}"/>
    <cellStyle name="Normal 3 3 2 4 7" xfId="32546" xr:uid="{00000000-0005-0000-0000-0000BA310000}"/>
    <cellStyle name="Normal 3 3 2 4 8" xfId="17321" xr:uid="{00000000-0005-0000-0000-0000BB310000}"/>
    <cellStyle name="Normal 3 3 2 5" xfId="2579" xr:uid="{00000000-0005-0000-0000-0000BC310000}"/>
    <cellStyle name="Normal 3 3 2 5 2" xfId="4269" xr:uid="{00000000-0005-0000-0000-0000BD310000}"/>
    <cellStyle name="Normal 3 3 2 5 2 2" xfId="14342" xr:uid="{00000000-0005-0000-0000-0000BE310000}"/>
    <cellStyle name="Normal 3 3 2 5 2 2 2" xfId="44664" xr:uid="{00000000-0005-0000-0000-0000BF310000}"/>
    <cellStyle name="Normal 3 3 2 5 2 2 3" xfId="29440" xr:uid="{00000000-0005-0000-0000-0000C0310000}"/>
    <cellStyle name="Normal 3 3 2 5 2 3" xfId="9322" xr:uid="{00000000-0005-0000-0000-0000C1310000}"/>
    <cellStyle name="Normal 3 3 2 5 2 3 2" xfId="39647" xr:uid="{00000000-0005-0000-0000-0000C2310000}"/>
    <cellStyle name="Normal 3 3 2 5 2 3 3" xfId="24423" xr:uid="{00000000-0005-0000-0000-0000C3310000}"/>
    <cellStyle name="Normal 3 3 2 5 2 4" xfId="34634" xr:uid="{00000000-0005-0000-0000-0000C4310000}"/>
    <cellStyle name="Normal 3 3 2 5 2 5" xfId="19410" xr:uid="{00000000-0005-0000-0000-0000C5310000}"/>
    <cellStyle name="Normal 3 3 2 5 3" xfId="5961" xr:uid="{00000000-0005-0000-0000-0000C6310000}"/>
    <cellStyle name="Normal 3 3 2 5 3 2" xfId="16013" xr:uid="{00000000-0005-0000-0000-0000C7310000}"/>
    <cellStyle name="Normal 3 3 2 5 3 2 2" xfId="46335" xr:uid="{00000000-0005-0000-0000-0000C8310000}"/>
    <cellStyle name="Normal 3 3 2 5 3 2 3" xfId="31111" xr:uid="{00000000-0005-0000-0000-0000C9310000}"/>
    <cellStyle name="Normal 3 3 2 5 3 3" xfId="10993" xr:uid="{00000000-0005-0000-0000-0000CA310000}"/>
    <cellStyle name="Normal 3 3 2 5 3 3 2" xfId="41318" xr:uid="{00000000-0005-0000-0000-0000CB310000}"/>
    <cellStyle name="Normal 3 3 2 5 3 3 3" xfId="26094" xr:uid="{00000000-0005-0000-0000-0000CC310000}"/>
    <cellStyle name="Normal 3 3 2 5 3 4" xfId="36305" xr:uid="{00000000-0005-0000-0000-0000CD310000}"/>
    <cellStyle name="Normal 3 3 2 5 3 5" xfId="21081" xr:uid="{00000000-0005-0000-0000-0000CE310000}"/>
    <cellStyle name="Normal 3 3 2 5 4" xfId="12671" xr:uid="{00000000-0005-0000-0000-0000CF310000}"/>
    <cellStyle name="Normal 3 3 2 5 4 2" xfId="42993" xr:uid="{00000000-0005-0000-0000-0000D0310000}"/>
    <cellStyle name="Normal 3 3 2 5 4 3" xfId="27769" xr:uid="{00000000-0005-0000-0000-0000D1310000}"/>
    <cellStyle name="Normal 3 3 2 5 5" xfId="7650" xr:uid="{00000000-0005-0000-0000-0000D2310000}"/>
    <cellStyle name="Normal 3 3 2 5 5 2" xfId="37976" xr:uid="{00000000-0005-0000-0000-0000D3310000}"/>
    <cellStyle name="Normal 3 3 2 5 5 3" xfId="22752" xr:uid="{00000000-0005-0000-0000-0000D4310000}"/>
    <cellStyle name="Normal 3 3 2 5 6" xfId="32964" xr:uid="{00000000-0005-0000-0000-0000D5310000}"/>
    <cellStyle name="Normal 3 3 2 5 7" xfId="17739" xr:uid="{00000000-0005-0000-0000-0000D6310000}"/>
    <cellStyle name="Normal 3 3 2 6" xfId="3432" xr:uid="{00000000-0005-0000-0000-0000D7310000}"/>
    <cellStyle name="Normal 3 3 2 6 2" xfId="13506" xr:uid="{00000000-0005-0000-0000-0000D8310000}"/>
    <cellStyle name="Normal 3 3 2 6 2 2" xfId="43828" xr:uid="{00000000-0005-0000-0000-0000D9310000}"/>
    <cellStyle name="Normal 3 3 2 6 2 3" xfId="28604" xr:uid="{00000000-0005-0000-0000-0000DA310000}"/>
    <cellStyle name="Normal 3 3 2 6 3" xfId="8486" xr:uid="{00000000-0005-0000-0000-0000DB310000}"/>
    <cellStyle name="Normal 3 3 2 6 3 2" xfId="38811" xr:uid="{00000000-0005-0000-0000-0000DC310000}"/>
    <cellStyle name="Normal 3 3 2 6 3 3" xfId="23587" xr:uid="{00000000-0005-0000-0000-0000DD310000}"/>
    <cellStyle name="Normal 3 3 2 6 4" xfId="33798" xr:uid="{00000000-0005-0000-0000-0000DE310000}"/>
    <cellStyle name="Normal 3 3 2 6 5" xfId="18574" xr:uid="{00000000-0005-0000-0000-0000DF310000}"/>
    <cellStyle name="Normal 3 3 2 7" xfId="5125" xr:uid="{00000000-0005-0000-0000-0000E0310000}"/>
    <cellStyle name="Normal 3 3 2 7 2" xfId="15177" xr:uid="{00000000-0005-0000-0000-0000E1310000}"/>
    <cellStyle name="Normal 3 3 2 7 2 2" xfId="45499" xr:uid="{00000000-0005-0000-0000-0000E2310000}"/>
    <cellStyle name="Normal 3 3 2 7 2 3" xfId="30275" xr:uid="{00000000-0005-0000-0000-0000E3310000}"/>
    <cellStyle name="Normal 3 3 2 7 3" xfId="10157" xr:uid="{00000000-0005-0000-0000-0000E4310000}"/>
    <cellStyle name="Normal 3 3 2 7 3 2" xfId="40482" xr:uid="{00000000-0005-0000-0000-0000E5310000}"/>
    <cellStyle name="Normal 3 3 2 7 3 3" xfId="25258" xr:uid="{00000000-0005-0000-0000-0000E6310000}"/>
    <cellStyle name="Normal 3 3 2 7 4" xfId="35469" xr:uid="{00000000-0005-0000-0000-0000E7310000}"/>
    <cellStyle name="Normal 3 3 2 7 5" xfId="20245" xr:uid="{00000000-0005-0000-0000-0000E8310000}"/>
    <cellStyle name="Normal 3 3 2 8" xfId="11835" xr:uid="{00000000-0005-0000-0000-0000E9310000}"/>
    <cellStyle name="Normal 3 3 2 8 2" xfId="42157" xr:uid="{00000000-0005-0000-0000-0000EA310000}"/>
    <cellStyle name="Normal 3 3 2 8 3" xfId="26933" xr:uid="{00000000-0005-0000-0000-0000EB310000}"/>
    <cellStyle name="Normal 3 3 2 9" xfId="6814" xr:uid="{00000000-0005-0000-0000-0000EC310000}"/>
    <cellStyle name="Normal 3 3 2 9 2" xfId="37140" xr:uid="{00000000-0005-0000-0000-0000ED310000}"/>
    <cellStyle name="Normal 3 3 2 9 3" xfId="21916" xr:uid="{00000000-0005-0000-0000-0000EE310000}"/>
    <cellStyle name="Normal 3 3 3" xfId="1778" xr:uid="{00000000-0005-0000-0000-0000EF310000}"/>
    <cellStyle name="Normal 3 3 3 10" xfId="16955" xr:uid="{00000000-0005-0000-0000-0000F0310000}"/>
    <cellStyle name="Normal 3 3 3 2" xfId="1997" xr:uid="{00000000-0005-0000-0000-0000F1310000}"/>
    <cellStyle name="Normal 3 3 3 2 2" xfId="2418" xr:uid="{00000000-0005-0000-0000-0000F2310000}"/>
    <cellStyle name="Normal 3 3 3 2 2 2" xfId="3257" xr:uid="{00000000-0005-0000-0000-0000F3310000}"/>
    <cellStyle name="Normal 3 3 3 2 2 2 2" xfId="4947" xr:uid="{00000000-0005-0000-0000-0000F4310000}"/>
    <cellStyle name="Normal 3 3 3 2 2 2 2 2" xfId="15020" xr:uid="{00000000-0005-0000-0000-0000F5310000}"/>
    <cellStyle name="Normal 3 3 3 2 2 2 2 2 2" xfId="45342" xr:uid="{00000000-0005-0000-0000-0000F6310000}"/>
    <cellStyle name="Normal 3 3 3 2 2 2 2 2 3" xfId="30118" xr:uid="{00000000-0005-0000-0000-0000F7310000}"/>
    <cellStyle name="Normal 3 3 3 2 2 2 2 3" xfId="10000" xr:uid="{00000000-0005-0000-0000-0000F8310000}"/>
    <cellStyle name="Normal 3 3 3 2 2 2 2 3 2" xfId="40325" xr:uid="{00000000-0005-0000-0000-0000F9310000}"/>
    <cellStyle name="Normal 3 3 3 2 2 2 2 3 3" xfId="25101" xr:uid="{00000000-0005-0000-0000-0000FA310000}"/>
    <cellStyle name="Normal 3 3 3 2 2 2 2 4" xfId="35312" xr:uid="{00000000-0005-0000-0000-0000FB310000}"/>
    <cellStyle name="Normal 3 3 3 2 2 2 2 5" xfId="20088" xr:uid="{00000000-0005-0000-0000-0000FC310000}"/>
    <cellStyle name="Normal 3 3 3 2 2 2 3" xfId="6639" xr:uid="{00000000-0005-0000-0000-0000FD310000}"/>
    <cellStyle name="Normal 3 3 3 2 2 2 3 2" xfId="16691" xr:uid="{00000000-0005-0000-0000-0000FE310000}"/>
    <cellStyle name="Normal 3 3 3 2 2 2 3 2 2" xfId="47013" xr:uid="{00000000-0005-0000-0000-0000FF310000}"/>
    <cellStyle name="Normal 3 3 3 2 2 2 3 2 3" xfId="31789" xr:uid="{00000000-0005-0000-0000-000000320000}"/>
    <cellStyle name="Normal 3 3 3 2 2 2 3 3" xfId="11671" xr:uid="{00000000-0005-0000-0000-000001320000}"/>
    <cellStyle name="Normal 3 3 3 2 2 2 3 3 2" xfId="41996" xr:uid="{00000000-0005-0000-0000-000002320000}"/>
    <cellStyle name="Normal 3 3 3 2 2 2 3 3 3" xfId="26772" xr:uid="{00000000-0005-0000-0000-000003320000}"/>
    <cellStyle name="Normal 3 3 3 2 2 2 3 4" xfId="36983" xr:uid="{00000000-0005-0000-0000-000004320000}"/>
    <cellStyle name="Normal 3 3 3 2 2 2 3 5" xfId="21759" xr:uid="{00000000-0005-0000-0000-000005320000}"/>
    <cellStyle name="Normal 3 3 3 2 2 2 4" xfId="13349" xr:uid="{00000000-0005-0000-0000-000006320000}"/>
    <cellStyle name="Normal 3 3 3 2 2 2 4 2" xfId="43671" xr:uid="{00000000-0005-0000-0000-000007320000}"/>
    <cellStyle name="Normal 3 3 3 2 2 2 4 3" xfId="28447" xr:uid="{00000000-0005-0000-0000-000008320000}"/>
    <cellStyle name="Normal 3 3 3 2 2 2 5" xfId="8328" xr:uid="{00000000-0005-0000-0000-000009320000}"/>
    <cellStyle name="Normal 3 3 3 2 2 2 5 2" xfId="38654" xr:uid="{00000000-0005-0000-0000-00000A320000}"/>
    <cellStyle name="Normal 3 3 3 2 2 2 5 3" xfId="23430" xr:uid="{00000000-0005-0000-0000-00000B320000}"/>
    <cellStyle name="Normal 3 3 3 2 2 2 6" xfId="33642" xr:uid="{00000000-0005-0000-0000-00000C320000}"/>
    <cellStyle name="Normal 3 3 3 2 2 2 7" xfId="18417" xr:uid="{00000000-0005-0000-0000-00000D320000}"/>
    <cellStyle name="Normal 3 3 3 2 2 3" xfId="4110" xr:uid="{00000000-0005-0000-0000-00000E320000}"/>
    <cellStyle name="Normal 3 3 3 2 2 3 2" xfId="14184" xr:uid="{00000000-0005-0000-0000-00000F320000}"/>
    <cellStyle name="Normal 3 3 3 2 2 3 2 2" xfId="44506" xr:uid="{00000000-0005-0000-0000-000010320000}"/>
    <cellStyle name="Normal 3 3 3 2 2 3 2 3" xfId="29282" xr:uid="{00000000-0005-0000-0000-000011320000}"/>
    <cellStyle name="Normal 3 3 3 2 2 3 3" xfId="9164" xr:uid="{00000000-0005-0000-0000-000012320000}"/>
    <cellStyle name="Normal 3 3 3 2 2 3 3 2" xfId="39489" xr:uid="{00000000-0005-0000-0000-000013320000}"/>
    <cellStyle name="Normal 3 3 3 2 2 3 3 3" xfId="24265" xr:uid="{00000000-0005-0000-0000-000014320000}"/>
    <cellStyle name="Normal 3 3 3 2 2 3 4" xfId="34476" xr:uid="{00000000-0005-0000-0000-000015320000}"/>
    <cellStyle name="Normal 3 3 3 2 2 3 5" xfId="19252" xr:uid="{00000000-0005-0000-0000-000016320000}"/>
    <cellStyle name="Normal 3 3 3 2 2 4" xfId="5803" xr:uid="{00000000-0005-0000-0000-000017320000}"/>
    <cellStyle name="Normal 3 3 3 2 2 4 2" xfId="15855" xr:uid="{00000000-0005-0000-0000-000018320000}"/>
    <cellStyle name="Normal 3 3 3 2 2 4 2 2" xfId="46177" xr:uid="{00000000-0005-0000-0000-000019320000}"/>
    <cellStyle name="Normal 3 3 3 2 2 4 2 3" xfId="30953" xr:uid="{00000000-0005-0000-0000-00001A320000}"/>
    <cellStyle name="Normal 3 3 3 2 2 4 3" xfId="10835" xr:uid="{00000000-0005-0000-0000-00001B320000}"/>
    <cellStyle name="Normal 3 3 3 2 2 4 3 2" xfId="41160" xr:uid="{00000000-0005-0000-0000-00001C320000}"/>
    <cellStyle name="Normal 3 3 3 2 2 4 3 3" xfId="25936" xr:uid="{00000000-0005-0000-0000-00001D320000}"/>
    <cellStyle name="Normal 3 3 3 2 2 4 4" xfId="36147" xr:uid="{00000000-0005-0000-0000-00001E320000}"/>
    <cellStyle name="Normal 3 3 3 2 2 4 5" xfId="20923" xr:uid="{00000000-0005-0000-0000-00001F320000}"/>
    <cellStyle name="Normal 3 3 3 2 2 5" xfId="12513" xr:uid="{00000000-0005-0000-0000-000020320000}"/>
    <cellStyle name="Normal 3 3 3 2 2 5 2" xfId="42835" xr:uid="{00000000-0005-0000-0000-000021320000}"/>
    <cellStyle name="Normal 3 3 3 2 2 5 3" xfId="27611" xr:uid="{00000000-0005-0000-0000-000022320000}"/>
    <cellStyle name="Normal 3 3 3 2 2 6" xfId="7492" xr:uid="{00000000-0005-0000-0000-000023320000}"/>
    <cellStyle name="Normal 3 3 3 2 2 6 2" xfId="37818" xr:uid="{00000000-0005-0000-0000-000024320000}"/>
    <cellStyle name="Normal 3 3 3 2 2 6 3" xfId="22594" xr:uid="{00000000-0005-0000-0000-000025320000}"/>
    <cellStyle name="Normal 3 3 3 2 2 7" xfId="32806" xr:uid="{00000000-0005-0000-0000-000026320000}"/>
    <cellStyle name="Normal 3 3 3 2 2 8" xfId="17581" xr:uid="{00000000-0005-0000-0000-000027320000}"/>
    <cellStyle name="Normal 3 3 3 2 3" xfId="2839" xr:uid="{00000000-0005-0000-0000-000028320000}"/>
    <cellStyle name="Normal 3 3 3 2 3 2" xfId="4529" xr:uid="{00000000-0005-0000-0000-000029320000}"/>
    <cellStyle name="Normal 3 3 3 2 3 2 2" xfId="14602" xr:uid="{00000000-0005-0000-0000-00002A320000}"/>
    <cellStyle name="Normal 3 3 3 2 3 2 2 2" xfId="44924" xr:uid="{00000000-0005-0000-0000-00002B320000}"/>
    <cellStyle name="Normal 3 3 3 2 3 2 2 3" xfId="29700" xr:uid="{00000000-0005-0000-0000-00002C320000}"/>
    <cellStyle name="Normal 3 3 3 2 3 2 3" xfId="9582" xr:uid="{00000000-0005-0000-0000-00002D320000}"/>
    <cellStyle name="Normal 3 3 3 2 3 2 3 2" xfId="39907" xr:uid="{00000000-0005-0000-0000-00002E320000}"/>
    <cellStyle name="Normal 3 3 3 2 3 2 3 3" xfId="24683" xr:uid="{00000000-0005-0000-0000-00002F320000}"/>
    <cellStyle name="Normal 3 3 3 2 3 2 4" xfId="34894" xr:uid="{00000000-0005-0000-0000-000030320000}"/>
    <cellStyle name="Normal 3 3 3 2 3 2 5" xfId="19670" xr:uid="{00000000-0005-0000-0000-000031320000}"/>
    <cellStyle name="Normal 3 3 3 2 3 3" xfId="6221" xr:uid="{00000000-0005-0000-0000-000032320000}"/>
    <cellStyle name="Normal 3 3 3 2 3 3 2" xfId="16273" xr:uid="{00000000-0005-0000-0000-000033320000}"/>
    <cellStyle name="Normal 3 3 3 2 3 3 2 2" xfId="46595" xr:uid="{00000000-0005-0000-0000-000034320000}"/>
    <cellStyle name="Normal 3 3 3 2 3 3 2 3" xfId="31371" xr:uid="{00000000-0005-0000-0000-000035320000}"/>
    <cellStyle name="Normal 3 3 3 2 3 3 3" xfId="11253" xr:uid="{00000000-0005-0000-0000-000036320000}"/>
    <cellStyle name="Normal 3 3 3 2 3 3 3 2" xfId="41578" xr:uid="{00000000-0005-0000-0000-000037320000}"/>
    <cellStyle name="Normal 3 3 3 2 3 3 3 3" xfId="26354" xr:uid="{00000000-0005-0000-0000-000038320000}"/>
    <cellStyle name="Normal 3 3 3 2 3 3 4" xfId="36565" xr:uid="{00000000-0005-0000-0000-000039320000}"/>
    <cellStyle name="Normal 3 3 3 2 3 3 5" xfId="21341" xr:uid="{00000000-0005-0000-0000-00003A320000}"/>
    <cellStyle name="Normal 3 3 3 2 3 4" xfId="12931" xr:uid="{00000000-0005-0000-0000-00003B320000}"/>
    <cellStyle name="Normal 3 3 3 2 3 4 2" xfId="43253" xr:uid="{00000000-0005-0000-0000-00003C320000}"/>
    <cellStyle name="Normal 3 3 3 2 3 4 3" xfId="28029" xr:uid="{00000000-0005-0000-0000-00003D320000}"/>
    <cellStyle name="Normal 3 3 3 2 3 5" xfId="7910" xr:uid="{00000000-0005-0000-0000-00003E320000}"/>
    <cellStyle name="Normal 3 3 3 2 3 5 2" xfId="38236" xr:uid="{00000000-0005-0000-0000-00003F320000}"/>
    <cellStyle name="Normal 3 3 3 2 3 5 3" xfId="23012" xr:uid="{00000000-0005-0000-0000-000040320000}"/>
    <cellStyle name="Normal 3 3 3 2 3 6" xfId="33224" xr:uid="{00000000-0005-0000-0000-000041320000}"/>
    <cellStyle name="Normal 3 3 3 2 3 7" xfId="17999" xr:uid="{00000000-0005-0000-0000-000042320000}"/>
    <cellStyle name="Normal 3 3 3 2 4" xfId="3692" xr:uid="{00000000-0005-0000-0000-000043320000}"/>
    <cellStyle name="Normal 3 3 3 2 4 2" xfId="13766" xr:uid="{00000000-0005-0000-0000-000044320000}"/>
    <cellStyle name="Normal 3 3 3 2 4 2 2" xfId="44088" xr:uid="{00000000-0005-0000-0000-000045320000}"/>
    <cellStyle name="Normal 3 3 3 2 4 2 3" xfId="28864" xr:uid="{00000000-0005-0000-0000-000046320000}"/>
    <cellStyle name="Normal 3 3 3 2 4 3" xfId="8746" xr:uid="{00000000-0005-0000-0000-000047320000}"/>
    <cellStyle name="Normal 3 3 3 2 4 3 2" xfId="39071" xr:uid="{00000000-0005-0000-0000-000048320000}"/>
    <cellStyle name="Normal 3 3 3 2 4 3 3" xfId="23847" xr:uid="{00000000-0005-0000-0000-000049320000}"/>
    <cellStyle name="Normal 3 3 3 2 4 4" xfId="34058" xr:uid="{00000000-0005-0000-0000-00004A320000}"/>
    <cellStyle name="Normal 3 3 3 2 4 5" xfId="18834" xr:uid="{00000000-0005-0000-0000-00004B320000}"/>
    <cellStyle name="Normal 3 3 3 2 5" xfId="5385" xr:uid="{00000000-0005-0000-0000-00004C320000}"/>
    <cellStyle name="Normal 3 3 3 2 5 2" xfId="15437" xr:uid="{00000000-0005-0000-0000-00004D320000}"/>
    <cellStyle name="Normal 3 3 3 2 5 2 2" xfId="45759" xr:uid="{00000000-0005-0000-0000-00004E320000}"/>
    <cellStyle name="Normal 3 3 3 2 5 2 3" xfId="30535" xr:uid="{00000000-0005-0000-0000-00004F320000}"/>
    <cellStyle name="Normal 3 3 3 2 5 3" xfId="10417" xr:uid="{00000000-0005-0000-0000-000050320000}"/>
    <cellStyle name="Normal 3 3 3 2 5 3 2" xfId="40742" xr:uid="{00000000-0005-0000-0000-000051320000}"/>
    <cellStyle name="Normal 3 3 3 2 5 3 3" xfId="25518" xr:uid="{00000000-0005-0000-0000-000052320000}"/>
    <cellStyle name="Normal 3 3 3 2 5 4" xfId="35729" xr:uid="{00000000-0005-0000-0000-000053320000}"/>
    <cellStyle name="Normal 3 3 3 2 5 5" xfId="20505" xr:uid="{00000000-0005-0000-0000-000054320000}"/>
    <cellStyle name="Normal 3 3 3 2 6" xfId="12095" xr:uid="{00000000-0005-0000-0000-000055320000}"/>
    <cellStyle name="Normal 3 3 3 2 6 2" xfId="42417" xr:uid="{00000000-0005-0000-0000-000056320000}"/>
    <cellStyle name="Normal 3 3 3 2 6 3" xfId="27193" xr:uid="{00000000-0005-0000-0000-000057320000}"/>
    <cellStyle name="Normal 3 3 3 2 7" xfId="7074" xr:uid="{00000000-0005-0000-0000-000058320000}"/>
    <cellStyle name="Normal 3 3 3 2 7 2" xfId="37400" xr:uid="{00000000-0005-0000-0000-000059320000}"/>
    <cellStyle name="Normal 3 3 3 2 7 3" xfId="22176" xr:uid="{00000000-0005-0000-0000-00005A320000}"/>
    <cellStyle name="Normal 3 3 3 2 8" xfId="32388" xr:uid="{00000000-0005-0000-0000-00005B320000}"/>
    <cellStyle name="Normal 3 3 3 2 9" xfId="17163" xr:uid="{00000000-0005-0000-0000-00005C320000}"/>
    <cellStyle name="Normal 3 3 3 3" xfId="2210" xr:uid="{00000000-0005-0000-0000-00005D320000}"/>
    <cellStyle name="Normal 3 3 3 3 2" xfId="3049" xr:uid="{00000000-0005-0000-0000-00005E320000}"/>
    <cellStyle name="Normal 3 3 3 3 2 2" xfId="4739" xr:uid="{00000000-0005-0000-0000-00005F320000}"/>
    <cellStyle name="Normal 3 3 3 3 2 2 2" xfId="14812" xr:uid="{00000000-0005-0000-0000-000060320000}"/>
    <cellStyle name="Normal 3 3 3 3 2 2 2 2" xfId="45134" xr:uid="{00000000-0005-0000-0000-000061320000}"/>
    <cellStyle name="Normal 3 3 3 3 2 2 2 3" xfId="29910" xr:uid="{00000000-0005-0000-0000-000062320000}"/>
    <cellStyle name="Normal 3 3 3 3 2 2 3" xfId="9792" xr:uid="{00000000-0005-0000-0000-000063320000}"/>
    <cellStyle name="Normal 3 3 3 3 2 2 3 2" xfId="40117" xr:uid="{00000000-0005-0000-0000-000064320000}"/>
    <cellStyle name="Normal 3 3 3 3 2 2 3 3" xfId="24893" xr:uid="{00000000-0005-0000-0000-000065320000}"/>
    <cellStyle name="Normal 3 3 3 3 2 2 4" xfId="35104" xr:uid="{00000000-0005-0000-0000-000066320000}"/>
    <cellStyle name="Normal 3 3 3 3 2 2 5" xfId="19880" xr:uid="{00000000-0005-0000-0000-000067320000}"/>
    <cellStyle name="Normal 3 3 3 3 2 3" xfId="6431" xr:uid="{00000000-0005-0000-0000-000068320000}"/>
    <cellStyle name="Normal 3 3 3 3 2 3 2" xfId="16483" xr:uid="{00000000-0005-0000-0000-000069320000}"/>
    <cellStyle name="Normal 3 3 3 3 2 3 2 2" xfId="46805" xr:uid="{00000000-0005-0000-0000-00006A320000}"/>
    <cellStyle name="Normal 3 3 3 3 2 3 2 3" xfId="31581" xr:uid="{00000000-0005-0000-0000-00006B320000}"/>
    <cellStyle name="Normal 3 3 3 3 2 3 3" xfId="11463" xr:uid="{00000000-0005-0000-0000-00006C320000}"/>
    <cellStyle name="Normal 3 3 3 3 2 3 3 2" xfId="41788" xr:uid="{00000000-0005-0000-0000-00006D320000}"/>
    <cellStyle name="Normal 3 3 3 3 2 3 3 3" xfId="26564" xr:uid="{00000000-0005-0000-0000-00006E320000}"/>
    <cellStyle name="Normal 3 3 3 3 2 3 4" xfId="36775" xr:uid="{00000000-0005-0000-0000-00006F320000}"/>
    <cellStyle name="Normal 3 3 3 3 2 3 5" xfId="21551" xr:uid="{00000000-0005-0000-0000-000070320000}"/>
    <cellStyle name="Normal 3 3 3 3 2 4" xfId="13141" xr:uid="{00000000-0005-0000-0000-000071320000}"/>
    <cellStyle name="Normal 3 3 3 3 2 4 2" xfId="43463" xr:uid="{00000000-0005-0000-0000-000072320000}"/>
    <cellStyle name="Normal 3 3 3 3 2 4 3" xfId="28239" xr:uid="{00000000-0005-0000-0000-000073320000}"/>
    <cellStyle name="Normal 3 3 3 3 2 5" xfId="8120" xr:uid="{00000000-0005-0000-0000-000074320000}"/>
    <cellStyle name="Normal 3 3 3 3 2 5 2" xfId="38446" xr:uid="{00000000-0005-0000-0000-000075320000}"/>
    <cellStyle name="Normal 3 3 3 3 2 5 3" xfId="23222" xr:uid="{00000000-0005-0000-0000-000076320000}"/>
    <cellStyle name="Normal 3 3 3 3 2 6" xfId="33434" xr:uid="{00000000-0005-0000-0000-000077320000}"/>
    <cellStyle name="Normal 3 3 3 3 2 7" xfId="18209" xr:uid="{00000000-0005-0000-0000-000078320000}"/>
    <cellStyle name="Normal 3 3 3 3 3" xfId="3902" xr:uid="{00000000-0005-0000-0000-000079320000}"/>
    <cellStyle name="Normal 3 3 3 3 3 2" xfId="13976" xr:uid="{00000000-0005-0000-0000-00007A320000}"/>
    <cellStyle name="Normal 3 3 3 3 3 2 2" xfId="44298" xr:uid="{00000000-0005-0000-0000-00007B320000}"/>
    <cellStyle name="Normal 3 3 3 3 3 2 3" xfId="29074" xr:uid="{00000000-0005-0000-0000-00007C320000}"/>
    <cellStyle name="Normal 3 3 3 3 3 3" xfId="8956" xr:uid="{00000000-0005-0000-0000-00007D320000}"/>
    <cellStyle name="Normal 3 3 3 3 3 3 2" xfId="39281" xr:uid="{00000000-0005-0000-0000-00007E320000}"/>
    <cellStyle name="Normal 3 3 3 3 3 3 3" xfId="24057" xr:uid="{00000000-0005-0000-0000-00007F320000}"/>
    <cellStyle name="Normal 3 3 3 3 3 4" xfId="34268" xr:uid="{00000000-0005-0000-0000-000080320000}"/>
    <cellStyle name="Normal 3 3 3 3 3 5" xfId="19044" xr:uid="{00000000-0005-0000-0000-000081320000}"/>
    <cellStyle name="Normal 3 3 3 3 4" xfId="5595" xr:uid="{00000000-0005-0000-0000-000082320000}"/>
    <cellStyle name="Normal 3 3 3 3 4 2" xfId="15647" xr:uid="{00000000-0005-0000-0000-000083320000}"/>
    <cellStyle name="Normal 3 3 3 3 4 2 2" xfId="45969" xr:uid="{00000000-0005-0000-0000-000084320000}"/>
    <cellStyle name="Normal 3 3 3 3 4 2 3" xfId="30745" xr:uid="{00000000-0005-0000-0000-000085320000}"/>
    <cellStyle name="Normal 3 3 3 3 4 3" xfId="10627" xr:uid="{00000000-0005-0000-0000-000086320000}"/>
    <cellStyle name="Normal 3 3 3 3 4 3 2" xfId="40952" xr:uid="{00000000-0005-0000-0000-000087320000}"/>
    <cellStyle name="Normal 3 3 3 3 4 3 3" xfId="25728" xr:uid="{00000000-0005-0000-0000-000088320000}"/>
    <cellStyle name="Normal 3 3 3 3 4 4" xfId="35939" xr:uid="{00000000-0005-0000-0000-000089320000}"/>
    <cellStyle name="Normal 3 3 3 3 4 5" xfId="20715" xr:uid="{00000000-0005-0000-0000-00008A320000}"/>
    <cellStyle name="Normal 3 3 3 3 5" xfId="12305" xr:uid="{00000000-0005-0000-0000-00008B320000}"/>
    <cellStyle name="Normal 3 3 3 3 5 2" xfId="42627" xr:uid="{00000000-0005-0000-0000-00008C320000}"/>
    <cellStyle name="Normal 3 3 3 3 5 3" xfId="27403" xr:uid="{00000000-0005-0000-0000-00008D320000}"/>
    <cellStyle name="Normal 3 3 3 3 6" xfId="7284" xr:uid="{00000000-0005-0000-0000-00008E320000}"/>
    <cellStyle name="Normal 3 3 3 3 6 2" xfId="37610" xr:uid="{00000000-0005-0000-0000-00008F320000}"/>
    <cellStyle name="Normal 3 3 3 3 6 3" xfId="22386" xr:uid="{00000000-0005-0000-0000-000090320000}"/>
    <cellStyle name="Normal 3 3 3 3 7" xfId="32598" xr:uid="{00000000-0005-0000-0000-000091320000}"/>
    <cellStyle name="Normal 3 3 3 3 8" xfId="17373" xr:uid="{00000000-0005-0000-0000-000092320000}"/>
    <cellStyle name="Normal 3 3 3 4" xfId="2631" xr:uid="{00000000-0005-0000-0000-000093320000}"/>
    <cellStyle name="Normal 3 3 3 4 2" xfId="4321" xr:uid="{00000000-0005-0000-0000-000094320000}"/>
    <cellStyle name="Normal 3 3 3 4 2 2" xfId="14394" xr:uid="{00000000-0005-0000-0000-000095320000}"/>
    <cellStyle name="Normal 3 3 3 4 2 2 2" xfId="44716" xr:uid="{00000000-0005-0000-0000-000096320000}"/>
    <cellStyle name="Normal 3 3 3 4 2 2 3" xfId="29492" xr:uid="{00000000-0005-0000-0000-000097320000}"/>
    <cellStyle name="Normal 3 3 3 4 2 3" xfId="9374" xr:uid="{00000000-0005-0000-0000-000098320000}"/>
    <cellStyle name="Normal 3 3 3 4 2 3 2" xfId="39699" xr:uid="{00000000-0005-0000-0000-000099320000}"/>
    <cellStyle name="Normal 3 3 3 4 2 3 3" xfId="24475" xr:uid="{00000000-0005-0000-0000-00009A320000}"/>
    <cellStyle name="Normal 3 3 3 4 2 4" xfId="34686" xr:uid="{00000000-0005-0000-0000-00009B320000}"/>
    <cellStyle name="Normal 3 3 3 4 2 5" xfId="19462" xr:uid="{00000000-0005-0000-0000-00009C320000}"/>
    <cellStyle name="Normal 3 3 3 4 3" xfId="6013" xr:uid="{00000000-0005-0000-0000-00009D320000}"/>
    <cellStyle name="Normal 3 3 3 4 3 2" xfId="16065" xr:uid="{00000000-0005-0000-0000-00009E320000}"/>
    <cellStyle name="Normal 3 3 3 4 3 2 2" xfId="46387" xr:uid="{00000000-0005-0000-0000-00009F320000}"/>
    <cellStyle name="Normal 3 3 3 4 3 2 3" xfId="31163" xr:uid="{00000000-0005-0000-0000-0000A0320000}"/>
    <cellStyle name="Normal 3 3 3 4 3 3" xfId="11045" xr:uid="{00000000-0005-0000-0000-0000A1320000}"/>
    <cellStyle name="Normal 3 3 3 4 3 3 2" xfId="41370" xr:uid="{00000000-0005-0000-0000-0000A2320000}"/>
    <cellStyle name="Normal 3 3 3 4 3 3 3" xfId="26146" xr:uid="{00000000-0005-0000-0000-0000A3320000}"/>
    <cellStyle name="Normal 3 3 3 4 3 4" xfId="36357" xr:uid="{00000000-0005-0000-0000-0000A4320000}"/>
    <cellStyle name="Normal 3 3 3 4 3 5" xfId="21133" xr:uid="{00000000-0005-0000-0000-0000A5320000}"/>
    <cellStyle name="Normal 3 3 3 4 4" xfId="12723" xr:uid="{00000000-0005-0000-0000-0000A6320000}"/>
    <cellStyle name="Normal 3 3 3 4 4 2" xfId="43045" xr:uid="{00000000-0005-0000-0000-0000A7320000}"/>
    <cellStyle name="Normal 3 3 3 4 4 3" xfId="27821" xr:uid="{00000000-0005-0000-0000-0000A8320000}"/>
    <cellStyle name="Normal 3 3 3 4 5" xfId="7702" xr:uid="{00000000-0005-0000-0000-0000A9320000}"/>
    <cellStyle name="Normal 3 3 3 4 5 2" xfId="38028" xr:uid="{00000000-0005-0000-0000-0000AA320000}"/>
    <cellStyle name="Normal 3 3 3 4 5 3" xfId="22804" xr:uid="{00000000-0005-0000-0000-0000AB320000}"/>
    <cellStyle name="Normal 3 3 3 4 6" xfId="33016" xr:uid="{00000000-0005-0000-0000-0000AC320000}"/>
    <cellStyle name="Normal 3 3 3 4 7" xfId="17791" xr:uid="{00000000-0005-0000-0000-0000AD320000}"/>
    <cellStyle name="Normal 3 3 3 5" xfId="3484" xr:uid="{00000000-0005-0000-0000-0000AE320000}"/>
    <cellStyle name="Normal 3 3 3 5 2" xfId="13558" xr:uid="{00000000-0005-0000-0000-0000AF320000}"/>
    <cellStyle name="Normal 3 3 3 5 2 2" xfId="43880" xr:uid="{00000000-0005-0000-0000-0000B0320000}"/>
    <cellStyle name="Normal 3 3 3 5 2 3" xfId="28656" xr:uid="{00000000-0005-0000-0000-0000B1320000}"/>
    <cellStyle name="Normal 3 3 3 5 3" xfId="8538" xr:uid="{00000000-0005-0000-0000-0000B2320000}"/>
    <cellStyle name="Normal 3 3 3 5 3 2" xfId="38863" xr:uid="{00000000-0005-0000-0000-0000B3320000}"/>
    <cellStyle name="Normal 3 3 3 5 3 3" xfId="23639" xr:uid="{00000000-0005-0000-0000-0000B4320000}"/>
    <cellStyle name="Normal 3 3 3 5 4" xfId="33850" xr:uid="{00000000-0005-0000-0000-0000B5320000}"/>
    <cellStyle name="Normal 3 3 3 5 5" xfId="18626" xr:uid="{00000000-0005-0000-0000-0000B6320000}"/>
    <cellStyle name="Normal 3 3 3 6" xfId="5177" xr:uid="{00000000-0005-0000-0000-0000B7320000}"/>
    <cellStyle name="Normal 3 3 3 6 2" xfId="15229" xr:uid="{00000000-0005-0000-0000-0000B8320000}"/>
    <cellStyle name="Normal 3 3 3 6 2 2" xfId="45551" xr:uid="{00000000-0005-0000-0000-0000B9320000}"/>
    <cellStyle name="Normal 3 3 3 6 2 3" xfId="30327" xr:uid="{00000000-0005-0000-0000-0000BA320000}"/>
    <cellStyle name="Normal 3 3 3 6 3" xfId="10209" xr:uid="{00000000-0005-0000-0000-0000BB320000}"/>
    <cellStyle name="Normal 3 3 3 6 3 2" xfId="40534" xr:uid="{00000000-0005-0000-0000-0000BC320000}"/>
    <cellStyle name="Normal 3 3 3 6 3 3" xfId="25310" xr:uid="{00000000-0005-0000-0000-0000BD320000}"/>
    <cellStyle name="Normal 3 3 3 6 4" xfId="35521" xr:uid="{00000000-0005-0000-0000-0000BE320000}"/>
    <cellStyle name="Normal 3 3 3 6 5" xfId="20297" xr:uid="{00000000-0005-0000-0000-0000BF320000}"/>
    <cellStyle name="Normal 3 3 3 7" xfId="11887" xr:uid="{00000000-0005-0000-0000-0000C0320000}"/>
    <cellStyle name="Normal 3 3 3 7 2" xfId="42209" xr:uid="{00000000-0005-0000-0000-0000C1320000}"/>
    <cellStyle name="Normal 3 3 3 7 3" xfId="26985" xr:uid="{00000000-0005-0000-0000-0000C2320000}"/>
    <cellStyle name="Normal 3 3 3 8" xfId="6866" xr:uid="{00000000-0005-0000-0000-0000C3320000}"/>
    <cellStyle name="Normal 3 3 3 8 2" xfId="37192" xr:uid="{00000000-0005-0000-0000-0000C4320000}"/>
    <cellStyle name="Normal 3 3 3 8 3" xfId="21968" xr:uid="{00000000-0005-0000-0000-0000C5320000}"/>
    <cellStyle name="Normal 3 3 3 9" xfId="32181" xr:uid="{00000000-0005-0000-0000-0000C6320000}"/>
    <cellStyle name="Normal 3 3 4" xfId="1891" xr:uid="{00000000-0005-0000-0000-0000C7320000}"/>
    <cellStyle name="Normal 3 3 4 2" xfId="2314" xr:uid="{00000000-0005-0000-0000-0000C8320000}"/>
    <cellStyle name="Normal 3 3 4 2 2" xfId="3153" xr:uid="{00000000-0005-0000-0000-0000C9320000}"/>
    <cellStyle name="Normal 3 3 4 2 2 2" xfId="4843" xr:uid="{00000000-0005-0000-0000-0000CA320000}"/>
    <cellStyle name="Normal 3 3 4 2 2 2 2" xfId="14916" xr:uid="{00000000-0005-0000-0000-0000CB320000}"/>
    <cellStyle name="Normal 3 3 4 2 2 2 2 2" xfId="45238" xr:uid="{00000000-0005-0000-0000-0000CC320000}"/>
    <cellStyle name="Normal 3 3 4 2 2 2 2 3" xfId="30014" xr:uid="{00000000-0005-0000-0000-0000CD320000}"/>
    <cellStyle name="Normal 3 3 4 2 2 2 3" xfId="9896" xr:uid="{00000000-0005-0000-0000-0000CE320000}"/>
    <cellStyle name="Normal 3 3 4 2 2 2 3 2" xfId="40221" xr:uid="{00000000-0005-0000-0000-0000CF320000}"/>
    <cellStyle name="Normal 3 3 4 2 2 2 3 3" xfId="24997" xr:uid="{00000000-0005-0000-0000-0000D0320000}"/>
    <cellStyle name="Normal 3 3 4 2 2 2 4" xfId="35208" xr:uid="{00000000-0005-0000-0000-0000D1320000}"/>
    <cellStyle name="Normal 3 3 4 2 2 2 5" xfId="19984" xr:uid="{00000000-0005-0000-0000-0000D2320000}"/>
    <cellStyle name="Normal 3 3 4 2 2 3" xfId="6535" xr:uid="{00000000-0005-0000-0000-0000D3320000}"/>
    <cellStyle name="Normal 3 3 4 2 2 3 2" xfId="16587" xr:uid="{00000000-0005-0000-0000-0000D4320000}"/>
    <cellStyle name="Normal 3 3 4 2 2 3 2 2" xfId="46909" xr:uid="{00000000-0005-0000-0000-0000D5320000}"/>
    <cellStyle name="Normal 3 3 4 2 2 3 2 3" xfId="31685" xr:uid="{00000000-0005-0000-0000-0000D6320000}"/>
    <cellStyle name="Normal 3 3 4 2 2 3 3" xfId="11567" xr:uid="{00000000-0005-0000-0000-0000D7320000}"/>
    <cellStyle name="Normal 3 3 4 2 2 3 3 2" xfId="41892" xr:uid="{00000000-0005-0000-0000-0000D8320000}"/>
    <cellStyle name="Normal 3 3 4 2 2 3 3 3" xfId="26668" xr:uid="{00000000-0005-0000-0000-0000D9320000}"/>
    <cellStyle name="Normal 3 3 4 2 2 3 4" xfId="36879" xr:uid="{00000000-0005-0000-0000-0000DA320000}"/>
    <cellStyle name="Normal 3 3 4 2 2 3 5" xfId="21655" xr:uid="{00000000-0005-0000-0000-0000DB320000}"/>
    <cellStyle name="Normal 3 3 4 2 2 4" xfId="13245" xr:uid="{00000000-0005-0000-0000-0000DC320000}"/>
    <cellStyle name="Normal 3 3 4 2 2 4 2" xfId="43567" xr:uid="{00000000-0005-0000-0000-0000DD320000}"/>
    <cellStyle name="Normal 3 3 4 2 2 4 3" xfId="28343" xr:uid="{00000000-0005-0000-0000-0000DE320000}"/>
    <cellStyle name="Normal 3 3 4 2 2 5" xfId="8224" xr:uid="{00000000-0005-0000-0000-0000DF320000}"/>
    <cellStyle name="Normal 3 3 4 2 2 5 2" xfId="38550" xr:uid="{00000000-0005-0000-0000-0000E0320000}"/>
    <cellStyle name="Normal 3 3 4 2 2 5 3" xfId="23326" xr:uid="{00000000-0005-0000-0000-0000E1320000}"/>
    <cellStyle name="Normal 3 3 4 2 2 6" xfId="33538" xr:uid="{00000000-0005-0000-0000-0000E2320000}"/>
    <cellStyle name="Normal 3 3 4 2 2 7" xfId="18313" xr:uid="{00000000-0005-0000-0000-0000E3320000}"/>
    <cellStyle name="Normal 3 3 4 2 3" xfId="4006" xr:uid="{00000000-0005-0000-0000-0000E4320000}"/>
    <cellStyle name="Normal 3 3 4 2 3 2" xfId="14080" xr:uid="{00000000-0005-0000-0000-0000E5320000}"/>
    <cellStyle name="Normal 3 3 4 2 3 2 2" xfId="44402" xr:uid="{00000000-0005-0000-0000-0000E6320000}"/>
    <cellStyle name="Normal 3 3 4 2 3 2 3" xfId="29178" xr:uid="{00000000-0005-0000-0000-0000E7320000}"/>
    <cellStyle name="Normal 3 3 4 2 3 3" xfId="9060" xr:uid="{00000000-0005-0000-0000-0000E8320000}"/>
    <cellStyle name="Normal 3 3 4 2 3 3 2" xfId="39385" xr:uid="{00000000-0005-0000-0000-0000E9320000}"/>
    <cellStyle name="Normal 3 3 4 2 3 3 3" xfId="24161" xr:uid="{00000000-0005-0000-0000-0000EA320000}"/>
    <cellStyle name="Normal 3 3 4 2 3 4" xfId="34372" xr:uid="{00000000-0005-0000-0000-0000EB320000}"/>
    <cellStyle name="Normal 3 3 4 2 3 5" xfId="19148" xr:uid="{00000000-0005-0000-0000-0000EC320000}"/>
    <cellStyle name="Normal 3 3 4 2 4" xfId="5699" xr:uid="{00000000-0005-0000-0000-0000ED320000}"/>
    <cellStyle name="Normal 3 3 4 2 4 2" xfId="15751" xr:uid="{00000000-0005-0000-0000-0000EE320000}"/>
    <cellStyle name="Normal 3 3 4 2 4 2 2" xfId="46073" xr:uid="{00000000-0005-0000-0000-0000EF320000}"/>
    <cellStyle name="Normal 3 3 4 2 4 2 3" xfId="30849" xr:uid="{00000000-0005-0000-0000-0000F0320000}"/>
    <cellStyle name="Normal 3 3 4 2 4 3" xfId="10731" xr:uid="{00000000-0005-0000-0000-0000F1320000}"/>
    <cellStyle name="Normal 3 3 4 2 4 3 2" xfId="41056" xr:uid="{00000000-0005-0000-0000-0000F2320000}"/>
    <cellStyle name="Normal 3 3 4 2 4 3 3" xfId="25832" xr:uid="{00000000-0005-0000-0000-0000F3320000}"/>
    <cellStyle name="Normal 3 3 4 2 4 4" xfId="36043" xr:uid="{00000000-0005-0000-0000-0000F4320000}"/>
    <cellStyle name="Normal 3 3 4 2 4 5" xfId="20819" xr:uid="{00000000-0005-0000-0000-0000F5320000}"/>
    <cellStyle name="Normal 3 3 4 2 5" xfId="12409" xr:uid="{00000000-0005-0000-0000-0000F6320000}"/>
    <cellStyle name="Normal 3 3 4 2 5 2" xfId="42731" xr:uid="{00000000-0005-0000-0000-0000F7320000}"/>
    <cellStyle name="Normal 3 3 4 2 5 3" xfId="27507" xr:uid="{00000000-0005-0000-0000-0000F8320000}"/>
    <cellStyle name="Normal 3 3 4 2 6" xfId="7388" xr:uid="{00000000-0005-0000-0000-0000F9320000}"/>
    <cellStyle name="Normal 3 3 4 2 6 2" xfId="37714" xr:uid="{00000000-0005-0000-0000-0000FA320000}"/>
    <cellStyle name="Normal 3 3 4 2 6 3" xfId="22490" xr:uid="{00000000-0005-0000-0000-0000FB320000}"/>
    <cellStyle name="Normal 3 3 4 2 7" xfId="32702" xr:uid="{00000000-0005-0000-0000-0000FC320000}"/>
    <cellStyle name="Normal 3 3 4 2 8" xfId="17477" xr:uid="{00000000-0005-0000-0000-0000FD320000}"/>
    <cellStyle name="Normal 3 3 4 3" xfId="2735" xr:uid="{00000000-0005-0000-0000-0000FE320000}"/>
    <cellStyle name="Normal 3 3 4 3 2" xfId="4425" xr:uid="{00000000-0005-0000-0000-0000FF320000}"/>
    <cellStyle name="Normal 3 3 4 3 2 2" xfId="14498" xr:uid="{00000000-0005-0000-0000-000000330000}"/>
    <cellStyle name="Normal 3 3 4 3 2 2 2" xfId="44820" xr:uid="{00000000-0005-0000-0000-000001330000}"/>
    <cellStyle name="Normal 3 3 4 3 2 2 3" xfId="29596" xr:uid="{00000000-0005-0000-0000-000002330000}"/>
    <cellStyle name="Normal 3 3 4 3 2 3" xfId="9478" xr:uid="{00000000-0005-0000-0000-000003330000}"/>
    <cellStyle name="Normal 3 3 4 3 2 3 2" xfId="39803" xr:uid="{00000000-0005-0000-0000-000004330000}"/>
    <cellStyle name="Normal 3 3 4 3 2 3 3" xfId="24579" xr:uid="{00000000-0005-0000-0000-000005330000}"/>
    <cellStyle name="Normal 3 3 4 3 2 4" xfId="34790" xr:uid="{00000000-0005-0000-0000-000006330000}"/>
    <cellStyle name="Normal 3 3 4 3 2 5" xfId="19566" xr:uid="{00000000-0005-0000-0000-000007330000}"/>
    <cellStyle name="Normal 3 3 4 3 3" xfId="6117" xr:uid="{00000000-0005-0000-0000-000008330000}"/>
    <cellStyle name="Normal 3 3 4 3 3 2" xfId="16169" xr:uid="{00000000-0005-0000-0000-000009330000}"/>
    <cellStyle name="Normal 3 3 4 3 3 2 2" xfId="46491" xr:uid="{00000000-0005-0000-0000-00000A330000}"/>
    <cellStyle name="Normal 3 3 4 3 3 2 3" xfId="31267" xr:uid="{00000000-0005-0000-0000-00000B330000}"/>
    <cellStyle name="Normal 3 3 4 3 3 3" xfId="11149" xr:uid="{00000000-0005-0000-0000-00000C330000}"/>
    <cellStyle name="Normal 3 3 4 3 3 3 2" xfId="41474" xr:uid="{00000000-0005-0000-0000-00000D330000}"/>
    <cellStyle name="Normal 3 3 4 3 3 3 3" xfId="26250" xr:uid="{00000000-0005-0000-0000-00000E330000}"/>
    <cellStyle name="Normal 3 3 4 3 3 4" xfId="36461" xr:uid="{00000000-0005-0000-0000-00000F330000}"/>
    <cellStyle name="Normal 3 3 4 3 3 5" xfId="21237" xr:uid="{00000000-0005-0000-0000-000010330000}"/>
    <cellStyle name="Normal 3 3 4 3 4" xfId="12827" xr:uid="{00000000-0005-0000-0000-000011330000}"/>
    <cellStyle name="Normal 3 3 4 3 4 2" xfId="43149" xr:uid="{00000000-0005-0000-0000-000012330000}"/>
    <cellStyle name="Normal 3 3 4 3 4 3" xfId="27925" xr:uid="{00000000-0005-0000-0000-000013330000}"/>
    <cellStyle name="Normal 3 3 4 3 5" xfId="7806" xr:uid="{00000000-0005-0000-0000-000014330000}"/>
    <cellStyle name="Normal 3 3 4 3 5 2" xfId="38132" xr:uid="{00000000-0005-0000-0000-000015330000}"/>
    <cellStyle name="Normal 3 3 4 3 5 3" xfId="22908" xr:uid="{00000000-0005-0000-0000-000016330000}"/>
    <cellStyle name="Normal 3 3 4 3 6" xfId="33120" xr:uid="{00000000-0005-0000-0000-000017330000}"/>
    <cellStyle name="Normal 3 3 4 3 7" xfId="17895" xr:uid="{00000000-0005-0000-0000-000018330000}"/>
    <cellStyle name="Normal 3 3 4 4" xfId="3588" xr:uid="{00000000-0005-0000-0000-000019330000}"/>
    <cellStyle name="Normal 3 3 4 4 2" xfId="13662" xr:uid="{00000000-0005-0000-0000-00001A330000}"/>
    <cellStyle name="Normal 3 3 4 4 2 2" xfId="43984" xr:uid="{00000000-0005-0000-0000-00001B330000}"/>
    <cellStyle name="Normal 3 3 4 4 2 3" xfId="28760" xr:uid="{00000000-0005-0000-0000-00001C330000}"/>
    <cellStyle name="Normal 3 3 4 4 3" xfId="8642" xr:uid="{00000000-0005-0000-0000-00001D330000}"/>
    <cellStyle name="Normal 3 3 4 4 3 2" xfId="38967" xr:uid="{00000000-0005-0000-0000-00001E330000}"/>
    <cellStyle name="Normal 3 3 4 4 3 3" xfId="23743" xr:uid="{00000000-0005-0000-0000-00001F330000}"/>
    <cellStyle name="Normal 3 3 4 4 4" xfId="33954" xr:uid="{00000000-0005-0000-0000-000020330000}"/>
    <cellStyle name="Normal 3 3 4 4 5" xfId="18730" xr:uid="{00000000-0005-0000-0000-000021330000}"/>
    <cellStyle name="Normal 3 3 4 5" xfId="5281" xr:uid="{00000000-0005-0000-0000-000022330000}"/>
    <cellStyle name="Normal 3 3 4 5 2" xfId="15333" xr:uid="{00000000-0005-0000-0000-000023330000}"/>
    <cellStyle name="Normal 3 3 4 5 2 2" xfId="45655" xr:uid="{00000000-0005-0000-0000-000024330000}"/>
    <cellStyle name="Normal 3 3 4 5 2 3" xfId="30431" xr:uid="{00000000-0005-0000-0000-000025330000}"/>
    <cellStyle name="Normal 3 3 4 5 3" xfId="10313" xr:uid="{00000000-0005-0000-0000-000026330000}"/>
    <cellStyle name="Normal 3 3 4 5 3 2" xfId="40638" xr:uid="{00000000-0005-0000-0000-000027330000}"/>
    <cellStyle name="Normal 3 3 4 5 3 3" xfId="25414" xr:uid="{00000000-0005-0000-0000-000028330000}"/>
    <cellStyle name="Normal 3 3 4 5 4" xfId="35625" xr:uid="{00000000-0005-0000-0000-000029330000}"/>
    <cellStyle name="Normal 3 3 4 5 5" xfId="20401" xr:uid="{00000000-0005-0000-0000-00002A330000}"/>
    <cellStyle name="Normal 3 3 4 6" xfId="11991" xr:uid="{00000000-0005-0000-0000-00002B330000}"/>
    <cellStyle name="Normal 3 3 4 6 2" xfId="42313" xr:uid="{00000000-0005-0000-0000-00002C330000}"/>
    <cellStyle name="Normal 3 3 4 6 3" xfId="27089" xr:uid="{00000000-0005-0000-0000-00002D330000}"/>
    <cellStyle name="Normal 3 3 4 7" xfId="6970" xr:uid="{00000000-0005-0000-0000-00002E330000}"/>
    <cellStyle name="Normal 3 3 4 7 2" xfId="37296" xr:uid="{00000000-0005-0000-0000-00002F330000}"/>
    <cellStyle name="Normal 3 3 4 7 3" xfId="22072" xr:uid="{00000000-0005-0000-0000-000030330000}"/>
    <cellStyle name="Normal 3 3 4 8" xfId="32284" xr:uid="{00000000-0005-0000-0000-000031330000}"/>
    <cellStyle name="Normal 3 3 4 9" xfId="17059" xr:uid="{00000000-0005-0000-0000-000032330000}"/>
    <cellStyle name="Normal 3 3 5" xfId="2104" xr:uid="{00000000-0005-0000-0000-000033330000}"/>
    <cellStyle name="Normal 3 3 5 2" xfId="2945" xr:uid="{00000000-0005-0000-0000-000034330000}"/>
    <cellStyle name="Normal 3 3 5 2 2" xfId="4635" xr:uid="{00000000-0005-0000-0000-000035330000}"/>
    <cellStyle name="Normal 3 3 5 2 2 2" xfId="14708" xr:uid="{00000000-0005-0000-0000-000036330000}"/>
    <cellStyle name="Normal 3 3 5 2 2 2 2" xfId="45030" xr:uid="{00000000-0005-0000-0000-000037330000}"/>
    <cellStyle name="Normal 3 3 5 2 2 2 3" xfId="29806" xr:uid="{00000000-0005-0000-0000-000038330000}"/>
    <cellStyle name="Normal 3 3 5 2 2 3" xfId="9688" xr:uid="{00000000-0005-0000-0000-000039330000}"/>
    <cellStyle name="Normal 3 3 5 2 2 3 2" xfId="40013" xr:uid="{00000000-0005-0000-0000-00003A330000}"/>
    <cellStyle name="Normal 3 3 5 2 2 3 3" xfId="24789" xr:uid="{00000000-0005-0000-0000-00003B330000}"/>
    <cellStyle name="Normal 3 3 5 2 2 4" xfId="35000" xr:uid="{00000000-0005-0000-0000-00003C330000}"/>
    <cellStyle name="Normal 3 3 5 2 2 5" xfId="19776" xr:uid="{00000000-0005-0000-0000-00003D330000}"/>
    <cellStyle name="Normal 3 3 5 2 3" xfId="6327" xr:uid="{00000000-0005-0000-0000-00003E330000}"/>
    <cellStyle name="Normal 3 3 5 2 3 2" xfId="16379" xr:uid="{00000000-0005-0000-0000-00003F330000}"/>
    <cellStyle name="Normal 3 3 5 2 3 2 2" xfId="46701" xr:uid="{00000000-0005-0000-0000-000040330000}"/>
    <cellStyle name="Normal 3 3 5 2 3 2 3" xfId="31477" xr:uid="{00000000-0005-0000-0000-000041330000}"/>
    <cellStyle name="Normal 3 3 5 2 3 3" xfId="11359" xr:uid="{00000000-0005-0000-0000-000042330000}"/>
    <cellStyle name="Normal 3 3 5 2 3 3 2" xfId="41684" xr:uid="{00000000-0005-0000-0000-000043330000}"/>
    <cellStyle name="Normal 3 3 5 2 3 3 3" xfId="26460" xr:uid="{00000000-0005-0000-0000-000044330000}"/>
    <cellStyle name="Normal 3 3 5 2 3 4" xfId="36671" xr:uid="{00000000-0005-0000-0000-000045330000}"/>
    <cellStyle name="Normal 3 3 5 2 3 5" xfId="21447" xr:uid="{00000000-0005-0000-0000-000046330000}"/>
    <cellStyle name="Normal 3 3 5 2 4" xfId="13037" xr:uid="{00000000-0005-0000-0000-000047330000}"/>
    <cellStyle name="Normal 3 3 5 2 4 2" xfId="43359" xr:uid="{00000000-0005-0000-0000-000048330000}"/>
    <cellStyle name="Normal 3 3 5 2 4 3" xfId="28135" xr:uid="{00000000-0005-0000-0000-000049330000}"/>
    <cellStyle name="Normal 3 3 5 2 5" xfId="8016" xr:uid="{00000000-0005-0000-0000-00004A330000}"/>
    <cellStyle name="Normal 3 3 5 2 5 2" xfId="38342" xr:uid="{00000000-0005-0000-0000-00004B330000}"/>
    <cellStyle name="Normal 3 3 5 2 5 3" xfId="23118" xr:uid="{00000000-0005-0000-0000-00004C330000}"/>
    <cellStyle name="Normal 3 3 5 2 6" xfId="33330" xr:uid="{00000000-0005-0000-0000-00004D330000}"/>
    <cellStyle name="Normal 3 3 5 2 7" xfId="18105" xr:uid="{00000000-0005-0000-0000-00004E330000}"/>
    <cellStyle name="Normal 3 3 5 3" xfId="3798" xr:uid="{00000000-0005-0000-0000-00004F330000}"/>
    <cellStyle name="Normal 3 3 5 3 2" xfId="13872" xr:uid="{00000000-0005-0000-0000-000050330000}"/>
    <cellStyle name="Normal 3 3 5 3 2 2" xfId="44194" xr:uid="{00000000-0005-0000-0000-000051330000}"/>
    <cellStyle name="Normal 3 3 5 3 2 3" xfId="28970" xr:uid="{00000000-0005-0000-0000-000052330000}"/>
    <cellStyle name="Normal 3 3 5 3 3" xfId="8852" xr:uid="{00000000-0005-0000-0000-000053330000}"/>
    <cellStyle name="Normal 3 3 5 3 3 2" xfId="39177" xr:uid="{00000000-0005-0000-0000-000054330000}"/>
    <cellStyle name="Normal 3 3 5 3 3 3" xfId="23953" xr:uid="{00000000-0005-0000-0000-000055330000}"/>
    <cellStyle name="Normal 3 3 5 3 4" xfId="34164" xr:uid="{00000000-0005-0000-0000-000056330000}"/>
    <cellStyle name="Normal 3 3 5 3 5" xfId="18940" xr:uid="{00000000-0005-0000-0000-000057330000}"/>
    <cellStyle name="Normal 3 3 5 4" xfId="5491" xr:uid="{00000000-0005-0000-0000-000058330000}"/>
    <cellStyle name="Normal 3 3 5 4 2" xfId="15543" xr:uid="{00000000-0005-0000-0000-000059330000}"/>
    <cellStyle name="Normal 3 3 5 4 2 2" xfId="45865" xr:uid="{00000000-0005-0000-0000-00005A330000}"/>
    <cellStyle name="Normal 3 3 5 4 2 3" xfId="30641" xr:uid="{00000000-0005-0000-0000-00005B330000}"/>
    <cellStyle name="Normal 3 3 5 4 3" xfId="10523" xr:uid="{00000000-0005-0000-0000-00005C330000}"/>
    <cellStyle name="Normal 3 3 5 4 3 2" xfId="40848" xr:uid="{00000000-0005-0000-0000-00005D330000}"/>
    <cellStyle name="Normal 3 3 5 4 3 3" xfId="25624" xr:uid="{00000000-0005-0000-0000-00005E330000}"/>
    <cellStyle name="Normal 3 3 5 4 4" xfId="35835" xr:uid="{00000000-0005-0000-0000-00005F330000}"/>
    <cellStyle name="Normal 3 3 5 4 5" xfId="20611" xr:uid="{00000000-0005-0000-0000-000060330000}"/>
    <cellStyle name="Normal 3 3 5 5" xfId="12201" xr:uid="{00000000-0005-0000-0000-000061330000}"/>
    <cellStyle name="Normal 3 3 5 5 2" xfId="42523" xr:uid="{00000000-0005-0000-0000-000062330000}"/>
    <cellStyle name="Normal 3 3 5 5 3" xfId="27299" xr:uid="{00000000-0005-0000-0000-000063330000}"/>
    <cellStyle name="Normal 3 3 5 6" xfId="7180" xr:uid="{00000000-0005-0000-0000-000064330000}"/>
    <cellStyle name="Normal 3 3 5 6 2" xfId="37506" xr:uid="{00000000-0005-0000-0000-000065330000}"/>
    <cellStyle name="Normal 3 3 5 6 3" xfId="22282" xr:uid="{00000000-0005-0000-0000-000066330000}"/>
    <cellStyle name="Normal 3 3 5 7" xfId="32494" xr:uid="{00000000-0005-0000-0000-000067330000}"/>
    <cellStyle name="Normal 3 3 5 8" xfId="17269" xr:uid="{00000000-0005-0000-0000-000068330000}"/>
    <cellStyle name="Normal 3 3 6" xfId="2525" xr:uid="{00000000-0005-0000-0000-000069330000}"/>
    <cellStyle name="Normal 3 3 6 2" xfId="4217" xr:uid="{00000000-0005-0000-0000-00006A330000}"/>
    <cellStyle name="Normal 3 3 6 2 2" xfId="14290" xr:uid="{00000000-0005-0000-0000-00006B330000}"/>
    <cellStyle name="Normal 3 3 6 2 2 2" xfId="44612" xr:uid="{00000000-0005-0000-0000-00006C330000}"/>
    <cellStyle name="Normal 3 3 6 2 2 3" xfId="29388" xr:uid="{00000000-0005-0000-0000-00006D330000}"/>
    <cellStyle name="Normal 3 3 6 2 3" xfId="9270" xr:uid="{00000000-0005-0000-0000-00006E330000}"/>
    <cellStyle name="Normal 3 3 6 2 3 2" xfId="39595" xr:uid="{00000000-0005-0000-0000-00006F330000}"/>
    <cellStyle name="Normal 3 3 6 2 3 3" xfId="24371" xr:uid="{00000000-0005-0000-0000-000070330000}"/>
    <cellStyle name="Normal 3 3 6 2 4" xfId="34582" xr:uid="{00000000-0005-0000-0000-000071330000}"/>
    <cellStyle name="Normal 3 3 6 2 5" xfId="19358" xr:uid="{00000000-0005-0000-0000-000072330000}"/>
    <cellStyle name="Normal 3 3 6 3" xfId="5909" xr:uid="{00000000-0005-0000-0000-000073330000}"/>
    <cellStyle name="Normal 3 3 6 3 2" xfId="15961" xr:uid="{00000000-0005-0000-0000-000074330000}"/>
    <cellStyle name="Normal 3 3 6 3 2 2" xfId="46283" xr:uid="{00000000-0005-0000-0000-000075330000}"/>
    <cellStyle name="Normal 3 3 6 3 2 3" xfId="31059" xr:uid="{00000000-0005-0000-0000-000076330000}"/>
    <cellStyle name="Normal 3 3 6 3 3" xfId="10941" xr:uid="{00000000-0005-0000-0000-000077330000}"/>
    <cellStyle name="Normal 3 3 6 3 3 2" xfId="41266" xr:uid="{00000000-0005-0000-0000-000078330000}"/>
    <cellStyle name="Normal 3 3 6 3 3 3" xfId="26042" xr:uid="{00000000-0005-0000-0000-000079330000}"/>
    <cellStyle name="Normal 3 3 6 3 4" xfId="36253" xr:uid="{00000000-0005-0000-0000-00007A330000}"/>
    <cellStyle name="Normal 3 3 6 3 5" xfId="21029" xr:uid="{00000000-0005-0000-0000-00007B330000}"/>
    <cellStyle name="Normal 3 3 6 4" xfId="12619" xr:uid="{00000000-0005-0000-0000-00007C330000}"/>
    <cellStyle name="Normal 3 3 6 4 2" xfId="42941" xr:uid="{00000000-0005-0000-0000-00007D330000}"/>
    <cellStyle name="Normal 3 3 6 4 3" xfId="27717" xr:uid="{00000000-0005-0000-0000-00007E330000}"/>
    <cellStyle name="Normal 3 3 6 5" xfId="7598" xr:uid="{00000000-0005-0000-0000-00007F330000}"/>
    <cellStyle name="Normal 3 3 6 5 2" xfId="37924" xr:uid="{00000000-0005-0000-0000-000080330000}"/>
    <cellStyle name="Normal 3 3 6 5 3" xfId="22700" xr:uid="{00000000-0005-0000-0000-000081330000}"/>
    <cellStyle name="Normal 3 3 6 6" xfId="32912" xr:uid="{00000000-0005-0000-0000-000082330000}"/>
    <cellStyle name="Normal 3 3 6 7" xfId="17687" xr:uid="{00000000-0005-0000-0000-000083330000}"/>
    <cellStyle name="Normal 3 3 7" xfId="3376" xr:uid="{00000000-0005-0000-0000-000084330000}"/>
    <cellStyle name="Normal 3 3 7 2" xfId="13454" xr:uid="{00000000-0005-0000-0000-000085330000}"/>
    <cellStyle name="Normal 3 3 7 2 2" xfId="43776" xr:uid="{00000000-0005-0000-0000-000086330000}"/>
    <cellStyle name="Normal 3 3 7 2 3" xfId="28552" xr:uid="{00000000-0005-0000-0000-000087330000}"/>
    <cellStyle name="Normal 3 3 7 3" xfId="8434" xr:uid="{00000000-0005-0000-0000-000088330000}"/>
    <cellStyle name="Normal 3 3 7 3 2" xfId="38759" xr:uid="{00000000-0005-0000-0000-000089330000}"/>
    <cellStyle name="Normal 3 3 7 3 3" xfId="23535" xr:uid="{00000000-0005-0000-0000-00008A330000}"/>
    <cellStyle name="Normal 3 3 7 4" xfId="33746" xr:uid="{00000000-0005-0000-0000-00008B330000}"/>
    <cellStyle name="Normal 3 3 7 5" xfId="18522" xr:uid="{00000000-0005-0000-0000-00008C330000}"/>
    <cellStyle name="Normal 3 3 8" xfId="5070" xr:uid="{00000000-0005-0000-0000-00008D330000}"/>
    <cellStyle name="Normal 3 3 8 2" xfId="15125" xr:uid="{00000000-0005-0000-0000-00008E330000}"/>
    <cellStyle name="Normal 3 3 8 2 2" xfId="45447" xr:uid="{00000000-0005-0000-0000-00008F330000}"/>
    <cellStyle name="Normal 3 3 8 2 3" xfId="30223" xr:uid="{00000000-0005-0000-0000-000090330000}"/>
    <cellStyle name="Normal 3 3 8 3" xfId="10105" xr:uid="{00000000-0005-0000-0000-000091330000}"/>
    <cellStyle name="Normal 3 3 8 3 2" xfId="40430" xr:uid="{00000000-0005-0000-0000-000092330000}"/>
    <cellStyle name="Normal 3 3 8 3 3" xfId="25206" xr:uid="{00000000-0005-0000-0000-000093330000}"/>
    <cellStyle name="Normal 3 3 8 4" xfId="35417" xr:uid="{00000000-0005-0000-0000-000094330000}"/>
    <cellStyle name="Normal 3 3 8 5" xfId="20193" xr:uid="{00000000-0005-0000-0000-000095330000}"/>
    <cellStyle name="Normal 3 3 9" xfId="11781" xr:uid="{00000000-0005-0000-0000-000096330000}"/>
    <cellStyle name="Normal 3 3 9 2" xfId="42105" xr:uid="{00000000-0005-0000-0000-000097330000}"/>
    <cellStyle name="Normal 3 3 9 3" xfId="26881" xr:uid="{00000000-0005-0000-0000-000098330000}"/>
    <cellStyle name="Normal 3 4" xfId="1108" xr:uid="{00000000-0005-0000-0000-000099330000}"/>
    <cellStyle name="Normal 3 5" xfId="31953" xr:uid="{00000000-0005-0000-0000-00009A330000}"/>
    <cellStyle name="Normal 3 6" xfId="951" xr:uid="{00000000-0005-0000-0000-00009B330000}"/>
    <cellStyle name="Normal 3 7" xfId="410" xr:uid="{00000000-0005-0000-0000-00009C330000}"/>
    <cellStyle name="Normal 3 8" xfId="47395" xr:uid="{00000000-0005-0000-0000-00009D330000}"/>
    <cellStyle name="Normal 3 9" xfId="47409" xr:uid="{00000000-0005-0000-0000-00009E330000}"/>
    <cellStyle name="Normal 30" xfId="953" xr:uid="{00000000-0005-0000-0000-00009F330000}"/>
    <cellStyle name="Normal 30 2" xfId="954" xr:uid="{00000000-0005-0000-0000-0000A0330000}"/>
    <cellStyle name="Normal 30 3" xfId="1432" xr:uid="{00000000-0005-0000-0000-0000A1330000}"/>
    <cellStyle name="Normal 30 3 10" xfId="6761" xr:uid="{00000000-0005-0000-0000-0000A2330000}"/>
    <cellStyle name="Normal 30 3 10 2" xfId="37089" xr:uid="{00000000-0005-0000-0000-0000A3330000}"/>
    <cellStyle name="Normal 30 3 10 3" xfId="21865" xr:uid="{00000000-0005-0000-0000-0000A4330000}"/>
    <cellStyle name="Normal 30 3 11" xfId="32080" xr:uid="{00000000-0005-0000-0000-0000A5330000}"/>
    <cellStyle name="Normal 30 3 12" xfId="16850" xr:uid="{00000000-0005-0000-0000-0000A6330000}"/>
    <cellStyle name="Normal 30 3 2" xfId="1725" xr:uid="{00000000-0005-0000-0000-0000A7330000}"/>
    <cellStyle name="Normal 30 3 2 10" xfId="32132" xr:uid="{00000000-0005-0000-0000-0000A8330000}"/>
    <cellStyle name="Normal 30 3 2 11" xfId="16904" xr:uid="{00000000-0005-0000-0000-0000A9330000}"/>
    <cellStyle name="Normal 30 3 2 2" xfId="1833" xr:uid="{00000000-0005-0000-0000-0000AA330000}"/>
    <cellStyle name="Normal 30 3 2 2 10" xfId="17008" xr:uid="{00000000-0005-0000-0000-0000AB330000}"/>
    <cellStyle name="Normal 30 3 2 2 2" xfId="2050" xr:uid="{00000000-0005-0000-0000-0000AC330000}"/>
    <cellStyle name="Normal 30 3 2 2 2 2" xfId="2471" xr:uid="{00000000-0005-0000-0000-0000AD330000}"/>
    <cellStyle name="Normal 30 3 2 2 2 2 2" xfId="3310" xr:uid="{00000000-0005-0000-0000-0000AE330000}"/>
    <cellStyle name="Normal 30 3 2 2 2 2 2 2" xfId="5000" xr:uid="{00000000-0005-0000-0000-0000AF330000}"/>
    <cellStyle name="Normal 30 3 2 2 2 2 2 2 2" xfId="15073" xr:uid="{00000000-0005-0000-0000-0000B0330000}"/>
    <cellStyle name="Normal 30 3 2 2 2 2 2 2 2 2" xfId="45395" xr:uid="{00000000-0005-0000-0000-0000B1330000}"/>
    <cellStyle name="Normal 30 3 2 2 2 2 2 2 2 3" xfId="30171" xr:uid="{00000000-0005-0000-0000-0000B2330000}"/>
    <cellStyle name="Normal 30 3 2 2 2 2 2 2 3" xfId="10053" xr:uid="{00000000-0005-0000-0000-0000B3330000}"/>
    <cellStyle name="Normal 30 3 2 2 2 2 2 2 3 2" xfId="40378" xr:uid="{00000000-0005-0000-0000-0000B4330000}"/>
    <cellStyle name="Normal 30 3 2 2 2 2 2 2 3 3" xfId="25154" xr:uid="{00000000-0005-0000-0000-0000B5330000}"/>
    <cellStyle name="Normal 30 3 2 2 2 2 2 2 4" xfId="35365" xr:uid="{00000000-0005-0000-0000-0000B6330000}"/>
    <cellStyle name="Normal 30 3 2 2 2 2 2 2 5" xfId="20141" xr:uid="{00000000-0005-0000-0000-0000B7330000}"/>
    <cellStyle name="Normal 30 3 2 2 2 2 2 3" xfId="6692" xr:uid="{00000000-0005-0000-0000-0000B8330000}"/>
    <cellStyle name="Normal 30 3 2 2 2 2 2 3 2" xfId="16744" xr:uid="{00000000-0005-0000-0000-0000B9330000}"/>
    <cellStyle name="Normal 30 3 2 2 2 2 2 3 2 2" xfId="47066" xr:uid="{00000000-0005-0000-0000-0000BA330000}"/>
    <cellStyle name="Normal 30 3 2 2 2 2 2 3 2 3" xfId="31842" xr:uid="{00000000-0005-0000-0000-0000BB330000}"/>
    <cellStyle name="Normal 30 3 2 2 2 2 2 3 3" xfId="11724" xr:uid="{00000000-0005-0000-0000-0000BC330000}"/>
    <cellStyle name="Normal 30 3 2 2 2 2 2 3 3 2" xfId="42049" xr:uid="{00000000-0005-0000-0000-0000BD330000}"/>
    <cellStyle name="Normal 30 3 2 2 2 2 2 3 3 3" xfId="26825" xr:uid="{00000000-0005-0000-0000-0000BE330000}"/>
    <cellStyle name="Normal 30 3 2 2 2 2 2 3 4" xfId="37036" xr:uid="{00000000-0005-0000-0000-0000BF330000}"/>
    <cellStyle name="Normal 30 3 2 2 2 2 2 3 5" xfId="21812" xr:uid="{00000000-0005-0000-0000-0000C0330000}"/>
    <cellStyle name="Normal 30 3 2 2 2 2 2 4" xfId="13402" xr:uid="{00000000-0005-0000-0000-0000C1330000}"/>
    <cellStyle name="Normal 30 3 2 2 2 2 2 4 2" xfId="43724" xr:uid="{00000000-0005-0000-0000-0000C2330000}"/>
    <cellStyle name="Normal 30 3 2 2 2 2 2 4 3" xfId="28500" xr:uid="{00000000-0005-0000-0000-0000C3330000}"/>
    <cellStyle name="Normal 30 3 2 2 2 2 2 5" xfId="8381" xr:uid="{00000000-0005-0000-0000-0000C4330000}"/>
    <cellStyle name="Normal 30 3 2 2 2 2 2 5 2" xfId="38707" xr:uid="{00000000-0005-0000-0000-0000C5330000}"/>
    <cellStyle name="Normal 30 3 2 2 2 2 2 5 3" xfId="23483" xr:uid="{00000000-0005-0000-0000-0000C6330000}"/>
    <cellStyle name="Normal 30 3 2 2 2 2 2 6" xfId="33695" xr:uid="{00000000-0005-0000-0000-0000C7330000}"/>
    <cellStyle name="Normal 30 3 2 2 2 2 2 7" xfId="18470" xr:uid="{00000000-0005-0000-0000-0000C8330000}"/>
    <cellStyle name="Normal 30 3 2 2 2 2 3" xfId="4163" xr:uid="{00000000-0005-0000-0000-0000C9330000}"/>
    <cellStyle name="Normal 30 3 2 2 2 2 3 2" xfId="14237" xr:uid="{00000000-0005-0000-0000-0000CA330000}"/>
    <cellStyle name="Normal 30 3 2 2 2 2 3 2 2" xfId="44559" xr:uid="{00000000-0005-0000-0000-0000CB330000}"/>
    <cellStyle name="Normal 30 3 2 2 2 2 3 2 3" xfId="29335" xr:uid="{00000000-0005-0000-0000-0000CC330000}"/>
    <cellStyle name="Normal 30 3 2 2 2 2 3 3" xfId="9217" xr:uid="{00000000-0005-0000-0000-0000CD330000}"/>
    <cellStyle name="Normal 30 3 2 2 2 2 3 3 2" xfId="39542" xr:uid="{00000000-0005-0000-0000-0000CE330000}"/>
    <cellStyle name="Normal 30 3 2 2 2 2 3 3 3" xfId="24318" xr:uid="{00000000-0005-0000-0000-0000CF330000}"/>
    <cellStyle name="Normal 30 3 2 2 2 2 3 4" xfId="34529" xr:uid="{00000000-0005-0000-0000-0000D0330000}"/>
    <cellStyle name="Normal 30 3 2 2 2 2 3 5" xfId="19305" xr:uid="{00000000-0005-0000-0000-0000D1330000}"/>
    <cellStyle name="Normal 30 3 2 2 2 2 4" xfId="5856" xr:uid="{00000000-0005-0000-0000-0000D2330000}"/>
    <cellStyle name="Normal 30 3 2 2 2 2 4 2" xfId="15908" xr:uid="{00000000-0005-0000-0000-0000D3330000}"/>
    <cellStyle name="Normal 30 3 2 2 2 2 4 2 2" xfId="46230" xr:uid="{00000000-0005-0000-0000-0000D4330000}"/>
    <cellStyle name="Normal 30 3 2 2 2 2 4 2 3" xfId="31006" xr:uid="{00000000-0005-0000-0000-0000D5330000}"/>
    <cellStyle name="Normal 30 3 2 2 2 2 4 3" xfId="10888" xr:uid="{00000000-0005-0000-0000-0000D6330000}"/>
    <cellStyle name="Normal 30 3 2 2 2 2 4 3 2" xfId="41213" xr:uid="{00000000-0005-0000-0000-0000D7330000}"/>
    <cellStyle name="Normal 30 3 2 2 2 2 4 3 3" xfId="25989" xr:uid="{00000000-0005-0000-0000-0000D8330000}"/>
    <cellStyle name="Normal 30 3 2 2 2 2 4 4" xfId="36200" xr:uid="{00000000-0005-0000-0000-0000D9330000}"/>
    <cellStyle name="Normal 30 3 2 2 2 2 4 5" xfId="20976" xr:uid="{00000000-0005-0000-0000-0000DA330000}"/>
    <cellStyle name="Normal 30 3 2 2 2 2 5" xfId="12566" xr:uid="{00000000-0005-0000-0000-0000DB330000}"/>
    <cellStyle name="Normal 30 3 2 2 2 2 5 2" xfId="42888" xr:uid="{00000000-0005-0000-0000-0000DC330000}"/>
    <cellStyle name="Normal 30 3 2 2 2 2 5 3" xfId="27664" xr:uid="{00000000-0005-0000-0000-0000DD330000}"/>
    <cellStyle name="Normal 30 3 2 2 2 2 6" xfId="7545" xr:uid="{00000000-0005-0000-0000-0000DE330000}"/>
    <cellStyle name="Normal 30 3 2 2 2 2 6 2" xfId="37871" xr:uid="{00000000-0005-0000-0000-0000DF330000}"/>
    <cellStyle name="Normal 30 3 2 2 2 2 6 3" xfId="22647" xr:uid="{00000000-0005-0000-0000-0000E0330000}"/>
    <cellStyle name="Normal 30 3 2 2 2 2 7" xfId="32859" xr:uid="{00000000-0005-0000-0000-0000E1330000}"/>
    <cellStyle name="Normal 30 3 2 2 2 2 8" xfId="17634" xr:uid="{00000000-0005-0000-0000-0000E2330000}"/>
    <cellStyle name="Normal 30 3 2 2 2 3" xfId="2892" xr:uid="{00000000-0005-0000-0000-0000E3330000}"/>
    <cellStyle name="Normal 30 3 2 2 2 3 2" xfId="4582" xr:uid="{00000000-0005-0000-0000-0000E4330000}"/>
    <cellStyle name="Normal 30 3 2 2 2 3 2 2" xfId="14655" xr:uid="{00000000-0005-0000-0000-0000E5330000}"/>
    <cellStyle name="Normal 30 3 2 2 2 3 2 2 2" xfId="44977" xr:uid="{00000000-0005-0000-0000-0000E6330000}"/>
    <cellStyle name="Normal 30 3 2 2 2 3 2 2 3" xfId="29753" xr:uid="{00000000-0005-0000-0000-0000E7330000}"/>
    <cellStyle name="Normal 30 3 2 2 2 3 2 3" xfId="9635" xr:uid="{00000000-0005-0000-0000-0000E8330000}"/>
    <cellStyle name="Normal 30 3 2 2 2 3 2 3 2" xfId="39960" xr:uid="{00000000-0005-0000-0000-0000E9330000}"/>
    <cellStyle name="Normal 30 3 2 2 2 3 2 3 3" xfId="24736" xr:uid="{00000000-0005-0000-0000-0000EA330000}"/>
    <cellStyle name="Normal 30 3 2 2 2 3 2 4" xfId="34947" xr:uid="{00000000-0005-0000-0000-0000EB330000}"/>
    <cellStyle name="Normal 30 3 2 2 2 3 2 5" xfId="19723" xr:uid="{00000000-0005-0000-0000-0000EC330000}"/>
    <cellStyle name="Normal 30 3 2 2 2 3 3" xfId="6274" xr:uid="{00000000-0005-0000-0000-0000ED330000}"/>
    <cellStyle name="Normal 30 3 2 2 2 3 3 2" xfId="16326" xr:uid="{00000000-0005-0000-0000-0000EE330000}"/>
    <cellStyle name="Normal 30 3 2 2 2 3 3 2 2" xfId="46648" xr:uid="{00000000-0005-0000-0000-0000EF330000}"/>
    <cellStyle name="Normal 30 3 2 2 2 3 3 2 3" xfId="31424" xr:uid="{00000000-0005-0000-0000-0000F0330000}"/>
    <cellStyle name="Normal 30 3 2 2 2 3 3 3" xfId="11306" xr:uid="{00000000-0005-0000-0000-0000F1330000}"/>
    <cellStyle name="Normal 30 3 2 2 2 3 3 3 2" xfId="41631" xr:uid="{00000000-0005-0000-0000-0000F2330000}"/>
    <cellStyle name="Normal 30 3 2 2 2 3 3 3 3" xfId="26407" xr:uid="{00000000-0005-0000-0000-0000F3330000}"/>
    <cellStyle name="Normal 30 3 2 2 2 3 3 4" xfId="36618" xr:uid="{00000000-0005-0000-0000-0000F4330000}"/>
    <cellStyle name="Normal 30 3 2 2 2 3 3 5" xfId="21394" xr:uid="{00000000-0005-0000-0000-0000F5330000}"/>
    <cellStyle name="Normal 30 3 2 2 2 3 4" xfId="12984" xr:uid="{00000000-0005-0000-0000-0000F6330000}"/>
    <cellStyle name="Normal 30 3 2 2 2 3 4 2" xfId="43306" xr:uid="{00000000-0005-0000-0000-0000F7330000}"/>
    <cellStyle name="Normal 30 3 2 2 2 3 4 3" xfId="28082" xr:uid="{00000000-0005-0000-0000-0000F8330000}"/>
    <cellStyle name="Normal 30 3 2 2 2 3 5" xfId="7963" xr:uid="{00000000-0005-0000-0000-0000F9330000}"/>
    <cellStyle name="Normal 30 3 2 2 2 3 5 2" xfId="38289" xr:uid="{00000000-0005-0000-0000-0000FA330000}"/>
    <cellStyle name="Normal 30 3 2 2 2 3 5 3" xfId="23065" xr:uid="{00000000-0005-0000-0000-0000FB330000}"/>
    <cellStyle name="Normal 30 3 2 2 2 3 6" xfId="33277" xr:uid="{00000000-0005-0000-0000-0000FC330000}"/>
    <cellStyle name="Normal 30 3 2 2 2 3 7" xfId="18052" xr:uid="{00000000-0005-0000-0000-0000FD330000}"/>
    <cellStyle name="Normal 30 3 2 2 2 4" xfId="3745" xr:uid="{00000000-0005-0000-0000-0000FE330000}"/>
    <cellStyle name="Normal 30 3 2 2 2 4 2" xfId="13819" xr:uid="{00000000-0005-0000-0000-0000FF330000}"/>
    <cellStyle name="Normal 30 3 2 2 2 4 2 2" xfId="44141" xr:uid="{00000000-0005-0000-0000-000000340000}"/>
    <cellStyle name="Normal 30 3 2 2 2 4 2 3" xfId="28917" xr:uid="{00000000-0005-0000-0000-000001340000}"/>
    <cellStyle name="Normal 30 3 2 2 2 4 3" xfId="8799" xr:uid="{00000000-0005-0000-0000-000002340000}"/>
    <cellStyle name="Normal 30 3 2 2 2 4 3 2" xfId="39124" xr:uid="{00000000-0005-0000-0000-000003340000}"/>
    <cellStyle name="Normal 30 3 2 2 2 4 3 3" xfId="23900" xr:uid="{00000000-0005-0000-0000-000004340000}"/>
    <cellStyle name="Normal 30 3 2 2 2 4 4" xfId="34111" xr:uid="{00000000-0005-0000-0000-000005340000}"/>
    <cellStyle name="Normal 30 3 2 2 2 4 5" xfId="18887" xr:uid="{00000000-0005-0000-0000-000006340000}"/>
    <cellStyle name="Normal 30 3 2 2 2 5" xfId="5438" xr:uid="{00000000-0005-0000-0000-000007340000}"/>
    <cellStyle name="Normal 30 3 2 2 2 5 2" xfId="15490" xr:uid="{00000000-0005-0000-0000-000008340000}"/>
    <cellStyle name="Normal 30 3 2 2 2 5 2 2" xfId="45812" xr:uid="{00000000-0005-0000-0000-000009340000}"/>
    <cellStyle name="Normal 30 3 2 2 2 5 2 3" xfId="30588" xr:uid="{00000000-0005-0000-0000-00000A340000}"/>
    <cellStyle name="Normal 30 3 2 2 2 5 3" xfId="10470" xr:uid="{00000000-0005-0000-0000-00000B340000}"/>
    <cellStyle name="Normal 30 3 2 2 2 5 3 2" xfId="40795" xr:uid="{00000000-0005-0000-0000-00000C340000}"/>
    <cellStyle name="Normal 30 3 2 2 2 5 3 3" xfId="25571" xr:uid="{00000000-0005-0000-0000-00000D340000}"/>
    <cellStyle name="Normal 30 3 2 2 2 5 4" xfId="35782" xr:uid="{00000000-0005-0000-0000-00000E340000}"/>
    <cellStyle name="Normal 30 3 2 2 2 5 5" xfId="20558" xr:uid="{00000000-0005-0000-0000-00000F340000}"/>
    <cellStyle name="Normal 30 3 2 2 2 6" xfId="12148" xr:uid="{00000000-0005-0000-0000-000010340000}"/>
    <cellStyle name="Normal 30 3 2 2 2 6 2" xfId="42470" xr:uid="{00000000-0005-0000-0000-000011340000}"/>
    <cellStyle name="Normal 30 3 2 2 2 6 3" xfId="27246" xr:uid="{00000000-0005-0000-0000-000012340000}"/>
    <cellStyle name="Normal 30 3 2 2 2 7" xfId="7127" xr:uid="{00000000-0005-0000-0000-000013340000}"/>
    <cellStyle name="Normal 30 3 2 2 2 7 2" xfId="37453" xr:uid="{00000000-0005-0000-0000-000014340000}"/>
    <cellStyle name="Normal 30 3 2 2 2 7 3" xfId="22229" xr:uid="{00000000-0005-0000-0000-000015340000}"/>
    <cellStyle name="Normal 30 3 2 2 2 8" xfId="32441" xr:uid="{00000000-0005-0000-0000-000016340000}"/>
    <cellStyle name="Normal 30 3 2 2 2 9" xfId="17216" xr:uid="{00000000-0005-0000-0000-000017340000}"/>
    <cellStyle name="Normal 30 3 2 2 3" xfId="2263" xr:uid="{00000000-0005-0000-0000-000018340000}"/>
    <cellStyle name="Normal 30 3 2 2 3 2" xfId="3102" xr:uid="{00000000-0005-0000-0000-000019340000}"/>
    <cellStyle name="Normal 30 3 2 2 3 2 2" xfId="4792" xr:uid="{00000000-0005-0000-0000-00001A340000}"/>
    <cellStyle name="Normal 30 3 2 2 3 2 2 2" xfId="14865" xr:uid="{00000000-0005-0000-0000-00001B340000}"/>
    <cellStyle name="Normal 30 3 2 2 3 2 2 2 2" xfId="45187" xr:uid="{00000000-0005-0000-0000-00001C340000}"/>
    <cellStyle name="Normal 30 3 2 2 3 2 2 2 3" xfId="29963" xr:uid="{00000000-0005-0000-0000-00001D340000}"/>
    <cellStyle name="Normal 30 3 2 2 3 2 2 3" xfId="9845" xr:uid="{00000000-0005-0000-0000-00001E340000}"/>
    <cellStyle name="Normal 30 3 2 2 3 2 2 3 2" xfId="40170" xr:uid="{00000000-0005-0000-0000-00001F340000}"/>
    <cellStyle name="Normal 30 3 2 2 3 2 2 3 3" xfId="24946" xr:uid="{00000000-0005-0000-0000-000020340000}"/>
    <cellStyle name="Normal 30 3 2 2 3 2 2 4" xfId="35157" xr:uid="{00000000-0005-0000-0000-000021340000}"/>
    <cellStyle name="Normal 30 3 2 2 3 2 2 5" xfId="19933" xr:uid="{00000000-0005-0000-0000-000022340000}"/>
    <cellStyle name="Normal 30 3 2 2 3 2 3" xfId="6484" xr:uid="{00000000-0005-0000-0000-000023340000}"/>
    <cellStyle name="Normal 30 3 2 2 3 2 3 2" xfId="16536" xr:uid="{00000000-0005-0000-0000-000024340000}"/>
    <cellStyle name="Normal 30 3 2 2 3 2 3 2 2" xfId="46858" xr:uid="{00000000-0005-0000-0000-000025340000}"/>
    <cellStyle name="Normal 30 3 2 2 3 2 3 2 3" xfId="31634" xr:uid="{00000000-0005-0000-0000-000026340000}"/>
    <cellStyle name="Normal 30 3 2 2 3 2 3 3" xfId="11516" xr:uid="{00000000-0005-0000-0000-000027340000}"/>
    <cellStyle name="Normal 30 3 2 2 3 2 3 3 2" xfId="41841" xr:uid="{00000000-0005-0000-0000-000028340000}"/>
    <cellStyle name="Normal 30 3 2 2 3 2 3 3 3" xfId="26617" xr:uid="{00000000-0005-0000-0000-000029340000}"/>
    <cellStyle name="Normal 30 3 2 2 3 2 3 4" xfId="36828" xr:uid="{00000000-0005-0000-0000-00002A340000}"/>
    <cellStyle name="Normal 30 3 2 2 3 2 3 5" xfId="21604" xr:uid="{00000000-0005-0000-0000-00002B340000}"/>
    <cellStyle name="Normal 30 3 2 2 3 2 4" xfId="13194" xr:uid="{00000000-0005-0000-0000-00002C340000}"/>
    <cellStyle name="Normal 30 3 2 2 3 2 4 2" xfId="43516" xr:uid="{00000000-0005-0000-0000-00002D340000}"/>
    <cellStyle name="Normal 30 3 2 2 3 2 4 3" xfId="28292" xr:uid="{00000000-0005-0000-0000-00002E340000}"/>
    <cellStyle name="Normal 30 3 2 2 3 2 5" xfId="8173" xr:uid="{00000000-0005-0000-0000-00002F340000}"/>
    <cellStyle name="Normal 30 3 2 2 3 2 5 2" xfId="38499" xr:uid="{00000000-0005-0000-0000-000030340000}"/>
    <cellStyle name="Normal 30 3 2 2 3 2 5 3" xfId="23275" xr:uid="{00000000-0005-0000-0000-000031340000}"/>
    <cellStyle name="Normal 30 3 2 2 3 2 6" xfId="33487" xr:uid="{00000000-0005-0000-0000-000032340000}"/>
    <cellStyle name="Normal 30 3 2 2 3 2 7" xfId="18262" xr:uid="{00000000-0005-0000-0000-000033340000}"/>
    <cellStyle name="Normal 30 3 2 2 3 3" xfId="3955" xr:uid="{00000000-0005-0000-0000-000034340000}"/>
    <cellStyle name="Normal 30 3 2 2 3 3 2" xfId="14029" xr:uid="{00000000-0005-0000-0000-000035340000}"/>
    <cellStyle name="Normal 30 3 2 2 3 3 2 2" xfId="44351" xr:uid="{00000000-0005-0000-0000-000036340000}"/>
    <cellStyle name="Normal 30 3 2 2 3 3 2 3" xfId="29127" xr:uid="{00000000-0005-0000-0000-000037340000}"/>
    <cellStyle name="Normal 30 3 2 2 3 3 3" xfId="9009" xr:uid="{00000000-0005-0000-0000-000038340000}"/>
    <cellStyle name="Normal 30 3 2 2 3 3 3 2" xfId="39334" xr:uid="{00000000-0005-0000-0000-000039340000}"/>
    <cellStyle name="Normal 30 3 2 2 3 3 3 3" xfId="24110" xr:uid="{00000000-0005-0000-0000-00003A340000}"/>
    <cellStyle name="Normal 30 3 2 2 3 3 4" xfId="34321" xr:uid="{00000000-0005-0000-0000-00003B340000}"/>
    <cellStyle name="Normal 30 3 2 2 3 3 5" xfId="19097" xr:uid="{00000000-0005-0000-0000-00003C340000}"/>
    <cellStyle name="Normal 30 3 2 2 3 4" xfId="5648" xr:uid="{00000000-0005-0000-0000-00003D340000}"/>
    <cellStyle name="Normal 30 3 2 2 3 4 2" xfId="15700" xr:uid="{00000000-0005-0000-0000-00003E340000}"/>
    <cellStyle name="Normal 30 3 2 2 3 4 2 2" xfId="46022" xr:uid="{00000000-0005-0000-0000-00003F340000}"/>
    <cellStyle name="Normal 30 3 2 2 3 4 2 3" xfId="30798" xr:uid="{00000000-0005-0000-0000-000040340000}"/>
    <cellStyle name="Normal 30 3 2 2 3 4 3" xfId="10680" xr:uid="{00000000-0005-0000-0000-000041340000}"/>
    <cellStyle name="Normal 30 3 2 2 3 4 3 2" xfId="41005" xr:uid="{00000000-0005-0000-0000-000042340000}"/>
    <cellStyle name="Normal 30 3 2 2 3 4 3 3" xfId="25781" xr:uid="{00000000-0005-0000-0000-000043340000}"/>
    <cellStyle name="Normal 30 3 2 2 3 4 4" xfId="35992" xr:uid="{00000000-0005-0000-0000-000044340000}"/>
    <cellStyle name="Normal 30 3 2 2 3 4 5" xfId="20768" xr:uid="{00000000-0005-0000-0000-000045340000}"/>
    <cellStyle name="Normal 30 3 2 2 3 5" xfId="12358" xr:uid="{00000000-0005-0000-0000-000046340000}"/>
    <cellStyle name="Normal 30 3 2 2 3 5 2" xfId="42680" xr:uid="{00000000-0005-0000-0000-000047340000}"/>
    <cellStyle name="Normal 30 3 2 2 3 5 3" xfId="27456" xr:uid="{00000000-0005-0000-0000-000048340000}"/>
    <cellStyle name="Normal 30 3 2 2 3 6" xfId="7337" xr:uid="{00000000-0005-0000-0000-000049340000}"/>
    <cellStyle name="Normal 30 3 2 2 3 6 2" xfId="37663" xr:uid="{00000000-0005-0000-0000-00004A340000}"/>
    <cellStyle name="Normal 30 3 2 2 3 6 3" xfId="22439" xr:uid="{00000000-0005-0000-0000-00004B340000}"/>
    <cellStyle name="Normal 30 3 2 2 3 7" xfId="32651" xr:uid="{00000000-0005-0000-0000-00004C340000}"/>
    <cellStyle name="Normal 30 3 2 2 3 8" xfId="17426" xr:uid="{00000000-0005-0000-0000-00004D340000}"/>
    <cellStyle name="Normal 30 3 2 2 4" xfId="2684" xr:uid="{00000000-0005-0000-0000-00004E340000}"/>
    <cellStyle name="Normal 30 3 2 2 4 2" xfId="4374" xr:uid="{00000000-0005-0000-0000-00004F340000}"/>
    <cellStyle name="Normal 30 3 2 2 4 2 2" xfId="14447" xr:uid="{00000000-0005-0000-0000-000050340000}"/>
    <cellStyle name="Normal 30 3 2 2 4 2 2 2" xfId="44769" xr:uid="{00000000-0005-0000-0000-000051340000}"/>
    <cellStyle name="Normal 30 3 2 2 4 2 2 3" xfId="29545" xr:uid="{00000000-0005-0000-0000-000052340000}"/>
    <cellStyle name="Normal 30 3 2 2 4 2 3" xfId="9427" xr:uid="{00000000-0005-0000-0000-000053340000}"/>
    <cellStyle name="Normal 30 3 2 2 4 2 3 2" xfId="39752" xr:uid="{00000000-0005-0000-0000-000054340000}"/>
    <cellStyle name="Normal 30 3 2 2 4 2 3 3" xfId="24528" xr:uid="{00000000-0005-0000-0000-000055340000}"/>
    <cellStyle name="Normal 30 3 2 2 4 2 4" xfId="34739" xr:uid="{00000000-0005-0000-0000-000056340000}"/>
    <cellStyle name="Normal 30 3 2 2 4 2 5" xfId="19515" xr:uid="{00000000-0005-0000-0000-000057340000}"/>
    <cellStyle name="Normal 30 3 2 2 4 3" xfId="6066" xr:uid="{00000000-0005-0000-0000-000058340000}"/>
    <cellStyle name="Normal 30 3 2 2 4 3 2" xfId="16118" xr:uid="{00000000-0005-0000-0000-000059340000}"/>
    <cellStyle name="Normal 30 3 2 2 4 3 2 2" xfId="46440" xr:uid="{00000000-0005-0000-0000-00005A340000}"/>
    <cellStyle name="Normal 30 3 2 2 4 3 2 3" xfId="31216" xr:uid="{00000000-0005-0000-0000-00005B340000}"/>
    <cellStyle name="Normal 30 3 2 2 4 3 3" xfId="11098" xr:uid="{00000000-0005-0000-0000-00005C340000}"/>
    <cellStyle name="Normal 30 3 2 2 4 3 3 2" xfId="41423" xr:uid="{00000000-0005-0000-0000-00005D340000}"/>
    <cellStyle name="Normal 30 3 2 2 4 3 3 3" xfId="26199" xr:uid="{00000000-0005-0000-0000-00005E340000}"/>
    <cellStyle name="Normal 30 3 2 2 4 3 4" xfId="36410" xr:uid="{00000000-0005-0000-0000-00005F340000}"/>
    <cellStyle name="Normal 30 3 2 2 4 3 5" xfId="21186" xr:uid="{00000000-0005-0000-0000-000060340000}"/>
    <cellStyle name="Normal 30 3 2 2 4 4" xfId="12776" xr:uid="{00000000-0005-0000-0000-000061340000}"/>
    <cellStyle name="Normal 30 3 2 2 4 4 2" xfId="43098" xr:uid="{00000000-0005-0000-0000-000062340000}"/>
    <cellStyle name="Normal 30 3 2 2 4 4 3" xfId="27874" xr:uid="{00000000-0005-0000-0000-000063340000}"/>
    <cellStyle name="Normal 30 3 2 2 4 5" xfId="7755" xr:uid="{00000000-0005-0000-0000-000064340000}"/>
    <cellStyle name="Normal 30 3 2 2 4 5 2" xfId="38081" xr:uid="{00000000-0005-0000-0000-000065340000}"/>
    <cellStyle name="Normal 30 3 2 2 4 5 3" xfId="22857" xr:uid="{00000000-0005-0000-0000-000066340000}"/>
    <cellStyle name="Normal 30 3 2 2 4 6" xfId="33069" xr:uid="{00000000-0005-0000-0000-000067340000}"/>
    <cellStyle name="Normal 30 3 2 2 4 7" xfId="17844" xr:uid="{00000000-0005-0000-0000-000068340000}"/>
    <cellStyle name="Normal 30 3 2 2 5" xfId="3537" xr:uid="{00000000-0005-0000-0000-000069340000}"/>
    <cellStyle name="Normal 30 3 2 2 5 2" xfId="13611" xr:uid="{00000000-0005-0000-0000-00006A340000}"/>
    <cellStyle name="Normal 30 3 2 2 5 2 2" xfId="43933" xr:uid="{00000000-0005-0000-0000-00006B340000}"/>
    <cellStyle name="Normal 30 3 2 2 5 2 3" xfId="28709" xr:uid="{00000000-0005-0000-0000-00006C340000}"/>
    <cellStyle name="Normal 30 3 2 2 5 3" xfId="8591" xr:uid="{00000000-0005-0000-0000-00006D340000}"/>
    <cellStyle name="Normal 30 3 2 2 5 3 2" xfId="38916" xr:uid="{00000000-0005-0000-0000-00006E340000}"/>
    <cellStyle name="Normal 30 3 2 2 5 3 3" xfId="23692" xr:uid="{00000000-0005-0000-0000-00006F340000}"/>
    <cellStyle name="Normal 30 3 2 2 5 4" xfId="33903" xr:uid="{00000000-0005-0000-0000-000070340000}"/>
    <cellStyle name="Normal 30 3 2 2 5 5" xfId="18679" xr:uid="{00000000-0005-0000-0000-000071340000}"/>
    <cellStyle name="Normal 30 3 2 2 6" xfId="5230" xr:uid="{00000000-0005-0000-0000-000072340000}"/>
    <cellStyle name="Normal 30 3 2 2 6 2" xfId="15282" xr:uid="{00000000-0005-0000-0000-000073340000}"/>
    <cellStyle name="Normal 30 3 2 2 6 2 2" xfId="45604" xr:uid="{00000000-0005-0000-0000-000074340000}"/>
    <cellStyle name="Normal 30 3 2 2 6 2 3" xfId="30380" xr:uid="{00000000-0005-0000-0000-000075340000}"/>
    <cellStyle name="Normal 30 3 2 2 6 3" xfId="10262" xr:uid="{00000000-0005-0000-0000-000076340000}"/>
    <cellStyle name="Normal 30 3 2 2 6 3 2" xfId="40587" xr:uid="{00000000-0005-0000-0000-000077340000}"/>
    <cellStyle name="Normal 30 3 2 2 6 3 3" xfId="25363" xr:uid="{00000000-0005-0000-0000-000078340000}"/>
    <cellStyle name="Normal 30 3 2 2 6 4" xfId="35574" xr:uid="{00000000-0005-0000-0000-000079340000}"/>
    <cellStyle name="Normal 30 3 2 2 6 5" xfId="20350" xr:uid="{00000000-0005-0000-0000-00007A340000}"/>
    <cellStyle name="Normal 30 3 2 2 7" xfId="11940" xr:uid="{00000000-0005-0000-0000-00007B340000}"/>
    <cellStyle name="Normal 30 3 2 2 7 2" xfId="42262" xr:uid="{00000000-0005-0000-0000-00007C340000}"/>
    <cellStyle name="Normal 30 3 2 2 7 3" xfId="27038" xr:uid="{00000000-0005-0000-0000-00007D340000}"/>
    <cellStyle name="Normal 30 3 2 2 8" xfId="6919" xr:uid="{00000000-0005-0000-0000-00007E340000}"/>
    <cellStyle name="Normal 30 3 2 2 8 2" xfId="37245" xr:uid="{00000000-0005-0000-0000-00007F340000}"/>
    <cellStyle name="Normal 30 3 2 2 8 3" xfId="22021" xr:uid="{00000000-0005-0000-0000-000080340000}"/>
    <cellStyle name="Normal 30 3 2 2 9" xfId="32233" xr:uid="{00000000-0005-0000-0000-000081340000}"/>
    <cellStyle name="Normal 30 3 2 3" xfId="1946" xr:uid="{00000000-0005-0000-0000-000082340000}"/>
    <cellStyle name="Normal 30 3 2 3 2" xfId="2367" xr:uid="{00000000-0005-0000-0000-000083340000}"/>
    <cellStyle name="Normal 30 3 2 3 2 2" xfId="3206" xr:uid="{00000000-0005-0000-0000-000084340000}"/>
    <cellStyle name="Normal 30 3 2 3 2 2 2" xfId="4896" xr:uid="{00000000-0005-0000-0000-000085340000}"/>
    <cellStyle name="Normal 30 3 2 3 2 2 2 2" xfId="14969" xr:uid="{00000000-0005-0000-0000-000086340000}"/>
    <cellStyle name="Normal 30 3 2 3 2 2 2 2 2" xfId="45291" xr:uid="{00000000-0005-0000-0000-000087340000}"/>
    <cellStyle name="Normal 30 3 2 3 2 2 2 2 3" xfId="30067" xr:uid="{00000000-0005-0000-0000-000088340000}"/>
    <cellStyle name="Normal 30 3 2 3 2 2 2 3" xfId="9949" xr:uid="{00000000-0005-0000-0000-000089340000}"/>
    <cellStyle name="Normal 30 3 2 3 2 2 2 3 2" xfId="40274" xr:uid="{00000000-0005-0000-0000-00008A340000}"/>
    <cellStyle name="Normal 30 3 2 3 2 2 2 3 3" xfId="25050" xr:uid="{00000000-0005-0000-0000-00008B340000}"/>
    <cellStyle name="Normal 30 3 2 3 2 2 2 4" xfId="35261" xr:uid="{00000000-0005-0000-0000-00008C340000}"/>
    <cellStyle name="Normal 30 3 2 3 2 2 2 5" xfId="20037" xr:uid="{00000000-0005-0000-0000-00008D340000}"/>
    <cellStyle name="Normal 30 3 2 3 2 2 3" xfId="6588" xr:uid="{00000000-0005-0000-0000-00008E340000}"/>
    <cellStyle name="Normal 30 3 2 3 2 2 3 2" xfId="16640" xr:uid="{00000000-0005-0000-0000-00008F340000}"/>
    <cellStyle name="Normal 30 3 2 3 2 2 3 2 2" xfId="46962" xr:uid="{00000000-0005-0000-0000-000090340000}"/>
    <cellStyle name="Normal 30 3 2 3 2 2 3 2 3" xfId="31738" xr:uid="{00000000-0005-0000-0000-000091340000}"/>
    <cellStyle name="Normal 30 3 2 3 2 2 3 3" xfId="11620" xr:uid="{00000000-0005-0000-0000-000092340000}"/>
    <cellStyle name="Normal 30 3 2 3 2 2 3 3 2" xfId="41945" xr:uid="{00000000-0005-0000-0000-000093340000}"/>
    <cellStyle name="Normal 30 3 2 3 2 2 3 3 3" xfId="26721" xr:uid="{00000000-0005-0000-0000-000094340000}"/>
    <cellStyle name="Normal 30 3 2 3 2 2 3 4" xfId="36932" xr:uid="{00000000-0005-0000-0000-000095340000}"/>
    <cellStyle name="Normal 30 3 2 3 2 2 3 5" xfId="21708" xr:uid="{00000000-0005-0000-0000-000096340000}"/>
    <cellStyle name="Normal 30 3 2 3 2 2 4" xfId="13298" xr:uid="{00000000-0005-0000-0000-000097340000}"/>
    <cellStyle name="Normal 30 3 2 3 2 2 4 2" xfId="43620" xr:uid="{00000000-0005-0000-0000-000098340000}"/>
    <cellStyle name="Normal 30 3 2 3 2 2 4 3" xfId="28396" xr:uid="{00000000-0005-0000-0000-000099340000}"/>
    <cellStyle name="Normal 30 3 2 3 2 2 5" xfId="8277" xr:uid="{00000000-0005-0000-0000-00009A340000}"/>
    <cellStyle name="Normal 30 3 2 3 2 2 5 2" xfId="38603" xr:uid="{00000000-0005-0000-0000-00009B340000}"/>
    <cellStyle name="Normal 30 3 2 3 2 2 5 3" xfId="23379" xr:uid="{00000000-0005-0000-0000-00009C340000}"/>
    <cellStyle name="Normal 30 3 2 3 2 2 6" xfId="33591" xr:uid="{00000000-0005-0000-0000-00009D340000}"/>
    <cellStyle name="Normal 30 3 2 3 2 2 7" xfId="18366" xr:uid="{00000000-0005-0000-0000-00009E340000}"/>
    <cellStyle name="Normal 30 3 2 3 2 3" xfId="4059" xr:uid="{00000000-0005-0000-0000-00009F340000}"/>
    <cellStyle name="Normal 30 3 2 3 2 3 2" xfId="14133" xr:uid="{00000000-0005-0000-0000-0000A0340000}"/>
    <cellStyle name="Normal 30 3 2 3 2 3 2 2" xfId="44455" xr:uid="{00000000-0005-0000-0000-0000A1340000}"/>
    <cellStyle name="Normal 30 3 2 3 2 3 2 3" xfId="29231" xr:uid="{00000000-0005-0000-0000-0000A2340000}"/>
    <cellStyle name="Normal 30 3 2 3 2 3 3" xfId="9113" xr:uid="{00000000-0005-0000-0000-0000A3340000}"/>
    <cellStyle name="Normal 30 3 2 3 2 3 3 2" xfId="39438" xr:uid="{00000000-0005-0000-0000-0000A4340000}"/>
    <cellStyle name="Normal 30 3 2 3 2 3 3 3" xfId="24214" xr:uid="{00000000-0005-0000-0000-0000A5340000}"/>
    <cellStyle name="Normal 30 3 2 3 2 3 4" xfId="34425" xr:uid="{00000000-0005-0000-0000-0000A6340000}"/>
    <cellStyle name="Normal 30 3 2 3 2 3 5" xfId="19201" xr:uid="{00000000-0005-0000-0000-0000A7340000}"/>
    <cellStyle name="Normal 30 3 2 3 2 4" xfId="5752" xr:uid="{00000000-0005-0000-0000-0000A8340000}"/>
    <cellStyle name="Normal 30 3 2 3 2 4 2" xfId="15804" xr:uid="{00000000-0005-0000-0000-0000A9340000}"/>
    <cellStyle name="Normal 30 3 2 3 2 4 2 2" xfId="46126" xr:uid="{00000000-0005-0000-0000-0000AA340000}"/>
    <cellStyle name="Normal 30 3 2 3 2 4 2 3" xfId="30902" xr:uid="{00000000-0005-0000-0000-0000AB340000}"/>
    <cellStyle name="Normal 30 3 2 3 2 4 3" xfId="10784" xr:uid="{00000000-0005-0000-0000-0000AC340000}"/>
    <cellStyle name="Normal 30 3 2 3 2 4 3 2" xfId="41109" xr:uid="{00000000-0005-0000-0000-0000AD340000}"/>
    <cellStyle name="Normal 30 3 2 3 2 4 3 3" xfId="25885" xr:uid="{00000000-0005-0000-0000-0000AE340000}"/>
    <cellStyle name="Normal 30 3 2 3 2 4 4" xfId="36096" xr:uid="{00000000-0005-0000-0000-0000AF340000}"/>
    <cellStyle name="Normal 30 3 2 3 2 4 5" xfId="20872" xr:uid="{00000000-0005-0000-0000-0000B0340000}"/>
    <cellStyle name="Normal 30 3 2 3 2 5" xfId="12462" xr:uid="{00000000-0005-0000-0000-0000B1340000}"/>
    <cellStyle name="Normal 30 3 2 3 2 5 2" xfId="42784" xr:uid="{00000000-0005-0000-0000-0000B2340000}"/>
    <cellStyle name="Normal 30 3 2 3 2 5 3" xfId="27560" xr:uid="{00000000-0005-0000-0000-0000B3340000}"/>
    <cellStyle name="Normal 30 3 2 3 2 6" xfId="7441" xr:uid="{00000000-0005-0000-0000-0000B4340000}"/>
    <cellStyle name="Normal 30 3 2 3 2 6 2" xfId="37767" xr:uid="{00000000-0005-0000-0000-0000B5340000}"/>
    <cellStyle name="Normal 30 3 2 3 2 6 3" xfId="22543" xr:uid="{00000000-0005-0000-0000-0000B6340000}"/>
    <cellStyle name="Normal 30 3 2 3 2 7" xfId="32755" xr:uid="{00000000-0005-0000-0000-0000B7340000}"/>
    <cellStyle name="Normal 30 3 2 3 2 8" xfId="17530" xr:uid="{00000000-0005-0000-0000-0000B8340000}"/>
    <cellStyle name="Normal 30 3 2 3 3" xfId="2788" xr:uid="{00000000-0005-0000-0000-0000B9340000}"/>
    <cellStyle name="Normal 30 3 2 3 3 2" xfId="4478" xr:uid="{00000000-0005-0000-0000-0000BA340000}"/>
    <cellStyle name="Normal 30 3 2 3 3 2 2" xfId="14551" xr:uid="{00000000-0005-0000-0000-0000BB340000}"/>
    <cellStyle name="Normal 30 3 2 3 3 2 2 2" xfId="44873" xr:uid="{00000000-0005-0000-0000-0000BC340000}"/>
    <cellStyle name="Normal 30 3 2 3 3 2 2 3" xfId="29649" xr:uid="{00000000-0005-0000-0000-0000BD340000}"/>
    <cellStyle name="Normal 30 3 2 3 3 2 3" xfId="9531" xr:uid="{00000000-0005-0000-0000-0000BE340000}"/>
    <cellStyle name="Normal 30 3 2 3 3 2 3 2" xfId="39856" xr:uid="{00000000-0005-0000-0000-0000BF340000}"/>
    <cellStyle name="Normal 30 3 2 3 3 2 3 3" xfId="24632" xr:uid="{00000000-0005-0000-0000-0000C0340000}"/>
    <cellStyle name="Normal 30 3 2 3 3 2 4" xfId="34843" xr:uid="{00000000-0005-0000-0000-0000C1340000}"/>
    <cellStyle name="Normal 30 3 2 3 3 2 5" xfId="19619" xr:uid="{00000000-0005-0000-0000-0000C2340000}"/>
    <cellStyle name="Normal 30 3 2 3 3 3" xfId="6170" xr:uid="{00000000-0005-0000-0000-0000C3340000}"/>
    <cellStyle name="Normal 30 3 2 3 3 3 2" xfId="16222" xr:uid="{00000000-0005-0000-0000-0000C4340000}"/>
    <cellStyle name="Normal 30 3 2 3 3 3 2 2" xfId="46544" xr:uid="{00000000-0005-0000-0000-0000C5340000}"/>
    <cellStyle name="Normal 30 3 2 3 3 3 2 3" xfId="31320" xr:uid="{00000000-0005-0000-0000-0000C6340000}"/>
    <cellStyle name="Normal 30 3 2 3 3 3 3" xfId="11202" xr:uid="{00000000-0005-0000-0000-0000C7340000}"/>
    <cellStyle name="Normal 30 3 2 3 3 3 3 2" xfId="41527" xr:uid="{00000000-0005-0000-0000-0000C8340000}"/>
    <cellStyle name="Normal 30 3 2 3 3 3 3 3" xfId="26303" xr:uid="{00000000-0005-0000-0000-0000C9340000}"/>
    <cellStyle name="Normal 30 3 2 3 3 3 4" xfId="36514" xr:uid="{00000000-0005-0000-0000-0000CA340000}"/>
    <cellStyle name="Normal 30 3 2 3 3 3 5" xfId="21290" xr:uid="{00000000-0005-0000-0000-0000CB340000}"/>
    <cellStyle name="Normal 30 3 2 3 3 4" xfId="12880" xr:uid="{00000000-0005-0000-0000-0000CC340000}"/>
    <cellStyle name="Normal 30 3 2 3 3 4 2" xfId="43202" xr:uid="{00000000-0005-0000-0000-0000CD340000}"/>
    <cellStyle name="Normal 30 3 2 3 3 4 3" xfId="27978" xr:uid="{00000000-0005-0000-0000-0000CE340000}"/>
    <cellStyle name="Normal 30 3 2 3 3 5" xfId="7859" xr:uid="{00000000-0005-0000-0000-0000CF340000}"/>
    <cellStyle name="Normal 30 3 2 3 3 5 2" xfId="38185" xr:uid="{00000000-0005-0000-0000-0000D0340000}"/>
    <cellStyle name="Normal 30 3 2 3 3 5 3" xfId="22961" xr:uid="{00000000-0005-0000-0000-0000D1340000}"/>
    <cellStyle name="Normal 30 3 2 3 3 6" xfId="33173" xr:uid="{00000000-0005-0000-0000-0000D2340000}"/>
    <cellStyle name="Normal 30 3 2 3 3 7" xfId="17948" xr:uid="{00000000-0005-0000-0000-0000D3340000}"/>
    <cellStyle name="Normal 30 3 2 3 4" xfId="3641" xr:uid="{00000000-0005-0000-0000-0000D4340000}"/>
    <cellStyle name="Normal 30 3 2 3 4 2" xfId="13715" xr:uid="{00000000-0005-0000-0000-0000D5340000}"/>
    <cellStyle name="Normal 30 3 2 3 4 2 2" xfId="44037" xr:uid="{00000000-0005-0000-0000-0000D6340000}"/>
    <cellStyle name="Normal 30 3 2 3 4 2 3" xfId="28813" xr:uid="{00000000-0005-0000-0000-0000D7340000}"/>
    <cellStyle name="Normal 30 3 2 3 4 3" xfId="8695" xr:uid="{00000000-0005-0000-0000-0000D8340000}"/>
    <cellStyle name="Normal 30 3 2 3 4 3 2" xfId="39020" xr:uid="{00000000-0005-0000-0000-0000D9340000}"/>
    <cellStyle name="Normal 30 3 2 3 4 3 3" xfId="23796" xr:uid="{00000000-0005-0000-0000-0000DA340000}"/>
    <cellStyle name="Normal 30 3 2 3 4 4" xfId="34007" xr:uid="{00000000-0005-0000-0000-0000DB340000}"/>
    <cellStyle name="Normal 30 3 2 3 4 5" xfId="18783" xr:uid="{00000000-0005-0000-0000-0000DC340000}"/>
    <cellStyle name="Normal 30 3 2 3 5" xfId="5334" xr:uid="{00000000-0005-0000-0000-0000DD340000}"/>
    <cellStyle name="Normal 30 3 2 3 5 2" xfId="15386" xr:uid="{00000000-0005-0000-0000-0000DE340000}"/>
    <cellStyle name="Normal 30 3 2 3 5 2 2" xfId="45708" xr:uid="{00000000-0005-0000-0000-0000DF340000}"/>
    <cellStyle name="Normal 30 3 2 3 5 2 3" xfId="30484" xr:uid="{00000000-0005-0000-0000-0000E0340000}"/>
    <cellStyle name="Normal 30 3 2 3 5 3" xfId="10366" xr:uid="{00000000-0005-0000-0000-0000E1340000}"/>
    <cellStyle name="Normal 30 3 2 3 5 3 2" xfId="40691" xr:uid="{00000000-0005-0000-0000-0000E2340000}"/>
    <cellStyle name="Normal 30 3 2 3 5 3 3" xfId="25467" xr:uid="{00000000-0005-0000-0000-0000E3340000}"/>
    <cellStyle name="Normal 30 3 2 3 5 4" xfId="35678" xr:uid="{00000000-0005-0000-0000-0000E4340000}"/>
    <cellStyle name="Normal 30 3 2 3 5 5" xfId="20454" xr:uid="{00000000-0005-0000-0000-0000E5340000}"/>
    <cellStyle name="Normal 30 3 2 3 6" xfId="12044" xr:uid="{00000000-0005-0000-0000-0000E6340000}"/>
    <cellStyle name="Normal 30 3 2 3 6 2" xfId="42366" xr:uid="{00000000-0005-0000-0000-0000E7340000}"/>
    <cellStyle name="Normal 30 3 2 3 6 3" xfId="27142" xr:uid="{00000000-0005-0000-0000-0000E8340000}"/>
    <cellStyle name="Normal 30 3 2 3 7" xfId="7023" xr:uid="{00000000-0005-0000-0000-0000E9340000}"/>
    <cellStyle name="Normal 30 3 2 3 7 2" xfId="37349" xr:uid="{00000000-0005-0000-0000-0000EA340000}"/>
    <cellStyle name="Normal 30 3 2 3 7 3" xfId="22125" xr:uid="{00000000-0005-0000-0000-0000EB340000}"/>
    <cellStyle name="Normal 30 3 2 3 8" xfId="32337" xr:uid="{00000000-0005-0000-0000-0000EC340000}"/>
    <cellStyle name="Normal 30 3 2 3 9" xfId="17112" xr:uid="{00000000-0005-0000-0000-0000ED340000}"/>
    <cellStyle name="Normal 30 3 2 4" xfId="2159" xr:uid="{00000000-0005-0000-0000-0000EE340000}"/>
    <cellStyle name="Normal 30 3 2 4 2" xfId="2998" xr:uid="{00000000-0005-0000-0000-0000EF340000}"/>
    <cellStyle name="Normal 30 3 2 4 2 2" xfId="4688" xr:uid="{00000000-0005-0000-0000-0000F0340000}"/>
    <cellStyle name="Normal 30 3 2 4 2 2 2" xfId="14761" xr:uid="{00000000-0005-0000-0000-0000F1340000}"/>
    <cellStyle name="Normal 30 3 2 4 2 2 2 2" xfId="45083" xr:uid="{00000000-0005-0000-0000-0000F2340000}"/>
    <cellStyle name="Normal 30 3 2 4 2 2 2 3" xfId="29859" xr:uid="{00000000-0005-0000-0000-0000F3340000}"/>
    <cellStyle name="Normal 30 3 2 4 2 2 3" xfId="9741" xr:uid="{00000000-0005-0000-0000-0000F4340000}"/>
    <cellStyle name="Normal 30 3 2 4 2 2 3 2" xfId="40066" xr:uid="{00000000-0005-0000-0000-0000F5340000}"/>
    <cellStyle name="Normal 30 3 2 4 2 2 3 3" xfId="24842" xr:uid="{00000000-0005-0000-0000-0000F6340000}"/>
    <cellStyle name="Normal 30 3 2 4 2 2 4" xfId="35053" xr:uid="{00000000-0005-0000-0000-0000F7340000}"/>
    <cellStyle name="Normal 30 3 2 4 2 2 5" xfId="19829" xr:uid="{00000000-0005-0000-0000-0000F8340000}"/>
    <cellStyle name="Normal 30 3 2 4 2 3" xfId="6380" xr:uid="{00000000-0005-0000-0000-0000F9340000}"/>
    <cellStyle name="Normal 30 3 2 4 2 3 2" xfId="16432" xr:uid="{00000000-0005-0000-0000-0000FA340000}"/>
    <cellStyle name="Normal 30 3 2 4 2 3 2 2" xfId="46754" xr:uid="{00000000-0005-0000-0000-0000FB340000}"/>
    <cellStyle name="Normal 30 3 2 4 2 3 2 3" xfId="31530" xr:uid="{00000000-0005-0000-0000-0000FC340000}"/>
    <cellStyle name="Normal 30 3 2 4 2 3 3" xfId="11412" xr:uid="{00000000-0005-0000-0000-0000FD340000}"/>
    <cellStyle name="Normal 30 3 2 4 2 3 3 2" xfId="41737" xr:uid="{00000000-0005-0000-0000-0000FE340000}"/>
    <cellStyle name="Normal 30 3 2 4 2 3 3 3" xfId="26513" xr:uid="{00000000-0005-0000-0000-0000FF340000}"/>
    <cellStyle name="Normal 30 3 2 4 2 3 4" xfId="36724" xr:uid="{00000000-0005-0000-0000-000000350000}"/>
    <cellStyle name="Normal 30 3 2 4 2 3 5" xfId="21500" xr:uid="{00000000-0005-0000-0000-000001350000}"/>
    <cellStyle name="Normal 30 3 2 4 2 4" xfId="13090" xr:uid="{00000000-0005-0000-0000-000002350000}"/>
    <cellStyle name="Normal 30 3 2 4 2 4 2" xfId="43412" xr:uid="{00000000-0005-0000-0000-000003350000}"/>
    <cellStyle name="Normal 30 3 2 4 2 4 3" xfId="28188" xr:uid="{00000000-0005-0000-0000-000004350000}"/>
    <cellStyle name="Normal 30 3 2 4 2 5" xfId="8069" xr:uid="{00000000-0005-0000-0000-000005350000}"/>
    <cellStyle name="Normal 30 3 2 4 2 5 2" xfId="38395" xr:uid="{00000000-0005-0000-0000-000006350000}"/>
    <cellStyle name="Normal 30 3 2 4 2 5 3" xfId="23171" xr:uid="{00000000-0005-0000-0000-000007350000}"/>
    <cellStyle name="Normal 30 3 2 4 2 6" xfId="33383" xr:uid="{00000000-0005-0000-0000-000008350000}"/>
    <cellStyle name="Normal 30 3 2 4 2 7" xfId="18158" xr:uid="{00000000-0005-0000-0000-000009350000}"/>
    <cellStyle name="Normal 30 3 2 4 3" xfId="3851" xr:uid="{00000000-0005-0000-0000-00000A350000}"/>
    <cellStyle name="Normal 30 3 2 4 3 2" xfId="13925" xr:uid="{00000000-0005-0000-0000-00000B350000}"/>
    <cellStyle name="Normal 30 3 2 4 3 2 2" xfId="44247" xr:uid="{00000000-0005-0000-0000-00000C350000}"/>
    <cellStyle name="Normal 30 3 2 4 3 2 3" xfId="29023" xr:uid="{00000000-0005-0000-0000-00000D350000}"/>
    <cellStyle name="Normal 30 3 2 4 3 3" xfId="8905" xr:uid="{00000000-0005-0000-0000-00000E350000}"/>
    <cellStyle name="Normal 30 3 2 4 3 3 2" xfId="39230" xr:uid="{00000000-0005-0000-0000-00000F350000}"/>
    <cellStyle name="Normal 30 3 2 4 3 3 3" xfId="24006" xr:uid="{00000000-0005-0000-0000-000010350000}"/>
    <cellStyle name="Normal 30 3 2 4 3 4" xfId="34217" xr:uid="{00000000-0005-0000-0000-000011350000}"/>
    <cellStyle name="Normal 30 3 2 4 3 5" xfId="18993" xr:uid="{00000000-0005-0000-0000-000012350000}"/>
    <cellStyle name="Normal 30 3 2 4 4" xfId="5544" xr:uid="{00000000-0005-0000-0000-000013350000}"/>
    <cellStyle name="Normal 30 3 2 4 4 2" xfId="15596" xr:uid="{00000000-0005-0000-0000-000014350000}"/>
    <cellStyle name="Normal 30 3 2 4 4 2 2" xfId="45918" xr:uid="{00000000-0005-0000-0000-000015350000}"/>
    <cellStyle name="Normal 30 3 2 4 4 2 3" xfId="30694" xr:uid="{00000000-0005-0000-0000-000016350000}"/>
    <cellStyle name="Normal 30 3 2 4 4 3" xfId="10576" xr:uid="{00000000-0005-0000-0000-000017350000}"/>
    <cellStyle name="Normal 30 3 2 4 4 3 2" xfId="40901" xr:uid="{00000000-0005-0000-0000-000018350000}"/>
    <cellStyle name="Normal 30 3 2 4 4 3 3" xfId="25677" xr:uid="{00000000-0005-0000-0000-000019350000}"/>
    <cellStyle name="Normal 30 3 2 4 4 4" xfId="35888" xr:uid="{00000000-0005-0000-0000-00001A350000}"/>
    <cellStyle name="Normal 30 3 2 4 4 5" xfId="20664" xr:uid="{00000000-0005-0000-0000-00001B350000}"/>
    <cellStyle name="Normal 30 3 2 4 5" xfId="12254" xr:uid="{00000000-0005-0000-0000-00001C350000}"/>
    <cellStyle name="Normal 30 3 2 4 5 2" xfId="42576" xr:uid="{00000000-0005-0000-0000-00001D350000}"/>
    <cellStyle name="Normal 30 3 2 4 5 3" xfId="27352" xr:uid="{00000000-0005-0000-0000-00001E350000}"/>
    <cellStyle name="Normal 30 3 2 4 6" xfId="7233" xr:uid="{00000000-0005-0000-0000-00001F350000}"/>
    <cellStyle name="Normal 30 3 2 4 6 2" xfId="37559" xr:uid="{00000000-0005-0000-0000-000020350000}"/>
    <cellStyle name="Normal 30 3 2 4 6 3" xfId="22335" xr:uid="{00000000-0005-0000-0000-000021350000}"/>
    <cellStyle name="Normal 30 3 2 4 7" xfId="32547" xr:uid="{00000000-0005-0000-0000-000022350000}"/>
    <cellStyle name="Normal 30 3 2 4 8" xfId="17322" xr:uid="{00000000-0005-0000-0000-000023350000}"/>
    <cellStyle name="Normal 30 3 2 5" xfId="2580" xr:uid="{00000000-0005-0000-0000-000024350000}"/>
    <cellStyle name="Normal 30 3 2 5 2" xfId="4270" xr:uid="{00000000-0005-0000-0000-000025350000}"/>
    <cellStyle name="Normal 30 3 2 5 2 2" xfId="14343" xr:uid="{00000000-0005-0000-0000-000026350000}"/>
    <cellStyle name="Normal 30 3 2 5 2 2 2" xfId="44665" xr:uid="{00000000-0005-0000-0000-000027350000}"/>
    <cellStyle name="Normal 30 3 2 5 2 2 3" xfId="29441" xr:uid="{00000000-0005-0000-0000-000028350000}"/>
    <cellStyle name="Normal 30 3 2 5 2 3" xfId="9323" xr:uid="{00000000-0005-0000-0000-000029350000}"/>
    <cellStyle name="Normal 30 3 2 5 2 3 2" xfId="39648" xr:uid="{00000000-0005-0000-0000-00002A350000}"/>
    <cellStyle name="Normal 30 3 2 5 2 3 3" xfId="24424" xr:uid="{00000000-0005-0000-0000-00002B350000}"/>
    <cellStyle name="Normal 30 3 2 5 2 4" xfId="34635" xr:uid="{00000000-0005-0000-0000-00002C350000}"/>
    <cellStyle name="Normal 30 3 2 5 2 5" xfId="19411" xr:uid="{00000000-0005-0000-0000-00002D350000}"/>
    <cellStyle name="Normal 30 3 2 5 3" xfId="5962" xr:uid="{00000000-0005-0000-0000-00002E350000}"/>
    <cellStyle name="Normal 30 3 2 5 3 2" xfId="16014" xr:uid="{00000000-0005-0000-0000-00002F350000}"/>
    <cellStyle name="Normal 30 3 2 5 3 2 2" xfId="46336" xr:uid="{00000000-0005-0000-0000-000030350000}"/>
    <cellStyle name="Normal 30 3 2 5 3 2 3" xfId="31112" xr:uid="{00000000-0005-0000-0000-000031350000}"/>
    <cellStyle name="Normal 30 3 2 5 3 3" xfId="10994" xr:uid="{00000000-0005-0000-0000-000032350000}"/>
    <cellStyle name="Normal 30 3 2 5 3 3 2" xfId="41319" xr:uid="{00000000-0005-0000-0000-000033350000}"/>
    <cellStyle name="Normal 30 3 2 5 3 3 3" xfId="26095" xr:uid="{00000000-0005-0000-0000-000034350000}"/>
    <cellStyle name="Normal 30 3 2 5 3 4" xfId="36306" xr:uid="{00000000-0005-0000-0000-000035350000}"/>
    <cellStyle name="Normal 30 3 2 5 3 5" xfId="21082" xr:uid="{00000000-0005-0000-0000-000036350000}"/>
    <cellStyle name="Normal 30 3 2 5 4" xfId="12672" xr:uid="{00000000-0005-0000-0000-000037350000}"/>
    <cellStyle name="Normal 30 3 2 5 4 2" xfId="42994" xr:uid="{00000000-0005-0000-0000-000038350000}"/>
    <cellStyle name="Normal 30 3 2 5 4 3" xfId="27770" xr:uid="{00000000-0005-0000-0000-000039350000}"/>
    <cellStyle name="Normal 30 3 2 5 5" xfId="7651" xr:uid="{00000000-0005-0000-0000-00003A350000}"/>
    <cellStyle name="Normal 30 3 2 5 5 2" xfId="37977" xr:uid="{00000000-0005-0000-0000-00003B350000}"/>
    <cellStyle name="Normal 30 3 2 5 5 3" xfId="22753" xr:uid="{00000000-0005-0000-0000-00003C350000}"/>
    <cellStyle name="Normal 30 3 2 5 6" xfId="32965" xr:uid="{00000000-0005-0000-0000-00003D350000}"/>
    <cellStyle name="Normal 30 3 2 5 7" xfId="17740" xr:uid="{00000000-0005-0000-0000-00003E350000}"/>
    <cellStyle name="Normal 30 3 2 6" xfId="3433" xr:uid="{00000000-0005-0000-0000-00003F350000}"/>
    <cellStyle name="Normal 30 3 2 6 2" xfId="13507" xr:uid="{00000000-0005-0000-0000-000040350000}"/>
    <cellStyle name="Normal 30 3 2 6 2 2" xfId="43829" xr:uid="{00000000-0005-0000-0000-000041350000}"/>
    <cellStyle name="Normal 30 3 2 6 2 3" xfId="28605" xr:uid="{00000000-0005-0000-0000-000042350000}"/>
    <cellStyle name="Normal 30 3 2 6 3" xfId="8487" xr:uid="{00000000-0005-0000-0000-000043350000}"/>
    <cellStyle name="Normal 30 3 2 6 3 2" xfId="38812" xr:uid="{00000000-0005-0000-0000-000044350000}"/>
    <cellStyle name="Normal 30 3 2 6 3 3" xfId="23588" xr:uid="{00000000-0005-0000-0000-000045350000}"/>
    <cellStyle name="Normal 30 3 2 6 4" xfId="33799" xr:uid="{00000000-0005-0000-0000-000046350000}"/>
    <cellStyle name="Normal 30 3 2 6 5" xfId="18575" xr:uid="{00000000-0005-0000-0000-000047350000}"/>
    <cellStyle name="Normal 30 3 2 7" xfId="5126" xr:uid="{00000000-0005-0000-0000-000048350000}"/>
    <cellStyle name="Normal 30 3 2 7 2" xfId="15178" xr:uid="{00000000-0005-0000-0000-000049350000}"/>
    <cellStyle name="Normal 30 3 2 7 2 2" xfId="45500" xr:uid="{00000000-0005-0000-0000-00004A350000}"/>
    <cellStyle name="Normal 30 3 2 7 2 3" xfId="30276" xr:uid="{00000000-0005-0000-0000-00004B350000}"/>
    <cellStyle name="Normal 30 3 2 7 3" xfId="10158" xr:uid="{00000000-0005-0000-0000-00004C350000}"/>
    <cellStyle name="Normal 30 3 2 7 3 2" xfId="40483" xr:uid="{00000000-0005-0000-0000-00004D350000}"/>
    <cellStyle name="Normal 30 3 2 7 3 3" xfId="25259" xr:uid="{00000000-0005-0000-0000-00004E350000}"/>
    <cellStyle name="Normal 30 3 2 7 4" xfId="35470" xr:uid="{00000000-0005-0000-0000-00004F350000}"/>
    <cellStyle name="Normal 30 3 2 7 5" xfId="20246" xr:uid="{00000000-0005-0000-0000-000050350000}"/>
    <cellStyle name="Normal 30 3 2 8" xfId="11836" xr:uid="{00000000-0005-0000-0000-000051350000}"/>
    <cellStyle name="Normal 30 3 2 8 2" xfId="42158" xr:uid="{00000000-0005-0000-0000-000052350000}"/>
    <cellStyle name="Normal 30 3 2 8 3" xfId="26934" xr:uid="{00000000-0005-0000-0000-000053350000}"/>
    <cellStyle name="Normal 30 3 2 9" xfId="6815" xr:uid="{00000000-0005-0000-0000-000054350000}"/>
    <cellStyle name="Normal 30 3 2 9 2" xfId="37141" xr:uid="{00000000-0005-0000-0000-000055350000}"/>
    <cellStyle name="Normal 30 3 2 9 3" xfId="21917" xr:uid="{00000000-0005-0000-0000-000056350000}"/>
    <cellStyle name="Normal 30 3 3" xfId="1779" xr:uid="{00000000-0005-0000-0000-000057350000}"/>
    <cellStyle name="Normal 30 3 3 10" xfId="16956" xr:uid="{00000000-0005-0000-0000-000058350000}"/>
    <cellStyle name="Normal 30 3 3 2" xfId="1998" xr:uid="{00000000-0005-0000-0000-000059350000}"/>
    <cellStyle name="Normal 30 3 3 2 2" xfId="2419" xr:uid="{00000000-0005-0000-0000-00005A350000}"/>
    <cellStyle name="Normal 30 3 3 2 2 2" xfId="3258" xr:uid="{00000000-0005-0000-0000-00005B350000}"/>
    <cellStyle name="Normal 30 3 3 2 2 2 2" xfId="4948" xr:uid="{00000000-0005-0000-0000-00005C350000}"/>
    <cellStyle name="Normal 30 3 3 2 2 2 2 2" xfId="15021" xr:uid="{00000000-0005-0000-0000-00005D350000}"/>
    <cellStyle name="Normal 30 3 3 2 2 2 2 2 2" xfId="45343" xr:uid="{00000000-0005-0000-0000-00005E350000}"/>
    <cellStyle name="Normal 30 3 3 2 2 2 2 2 3" xfId="30119" xr:uid="{00000000-0005-0000-0000-00005F350000}"/>
    <cellStyle name="Normal 30 3 3 2 2 2 2 3" xfId="10001" xr:uid="{00000000-0005-0000-0000-000060350000}"/>
    <cellStyle name="Normal 30 3 3 2 2 2 2 3 2" xfId="40326" xr:uid="{00000000-0005-0000-0000-000061350000}"/>
    <cellStyle name="Normal 30 3 3 2 2 2 2 3 3" xfId="25102" xr:uid="{00000000-0005-0000-0000-000062350000}"/>
    <cellStyle name="Normal 30 3 3 2 2 2 2 4" xfId="35313" xr:uid="{00000000-0005-0000-0000-000063350000}"/>
    <cellStyle name="Normal 30 3 3 2 2 2 2 5" xfId="20089" xr:uid="{00000000-0005-0000-0000-000064350000}"/>
    <cellStyle name="Normal 30 3 3 2 2 2 3" xfId="6640" xr:uid="{00000000-0005-0000-0000-000065350000}"/>
    <cellStyle name="Normal 30 3 3 2 2 2 3 2" xfId="16692" xr:uid="{00000000-0005-0000-0000-000066350000}"/>
    <cellStyle name="Normal 30 3 3 2 2 2 3 2 2" xfId="47014" xr:uid="{00000000-0005-0000-0000-000067350000}"/>
    <cellStyle name="Normal 30 3 3 2 2 2 3 2 3" xfId="31790" xr:uid="{00000000-0005-0000-0000-000068350000}"/>
    <cellStyle name="Normal 30 3 3 2 2 2 3 3" xfId="11672" xr:uid="{00000000-0005-0000-0000-000069350000}"/>
    <cellStyle name="Normal 30 3 3 2 2 2 3 3 2" xfId="41997" xr:uid="{00000000-0005-0000-0000-00006A350000}"/>
    <cellStyle name="Normal 30 3 3 2 2 2 3 3 3" xfId="26773" xr:uid="{00000000-0005-0000-0000-00006B350000}"/>
    <cellStyle name="Normal 30 3 3 2 2 2 3 4" xfId="36984" xr:uid="{00000000-0005-0000-0000-00006C350000}"/>
    <cellStyle name="Normal 30 3 3 2 2 2 3 5" xfId="21760" xr:uid="{00000000-0005-0000-0000-00006D350000}"/>
    <cellStyle name="Normal 30 3 3 2 2 2 4" xfId="13350" xr:uid="{00000000-0005-0000-0000-00006E350000}"/>
    <cellStyle name="Normal 30 3 3 2 2 2 4 2" xfId="43672" xr:uid="{00000000-0005-0000-0000-00006F350000}"/>
    <cellStyle name="Normal 30 3 3 2 2 2 4 3" xfId="28448" xr:uid="{00000000-0005-0000-0000-000070350000}"/>
    <cellStyle name="Normal 30 3 3 2 2 2 5" xfId="8329" xr:uid="{00000000-0005-0000-0000-000071350000}"/>
    <cellStyle name="Normal 30 3 3 2 2 2 5 2" xfId="38655" xr:uid="{00000000-0005-0000-0000-000072350000}"/>
    <cellStyle name="Normal 30 3 3 2 2 2 5 3" xfId="23431" xr:uid="{00000000-0005-0000-0000-000073350000}"/>
    <cellStyle name="Normal 30 3 3 2 2 2 6" xfId="33643" xr:uid="{00000000-0005-0000-0000-000074350000}"/>
    <cellStyle name="Normal 30 3 3 2 2 2 7" xfId="18418" xr:uid="{00000000-0005-0000-0000-000075350000}"/>
    <cellStyle name="Normal 30 3 3 2 2 3" xfId="4111" xr:uid="{00000000-0005-0000-0000-000076350000}"/>
    <cellStyle name="Normal 30 3 3 2 2 3 2" xfId="14185" xr:uid="{00000000-0005-0000-0000-000077350000}"/>
    <cellStyle name="Normal 30 3 3 2 2 3 2 2" xfId="44507" xr:uid="{00000000-0005-0000-0000-000078350000}"/>
    <cellStyle name="Normal 30 3 3 2 2 3 2 3" xfId="29283" xr:uid="{00000000-0005-0000-0000-000079350000}"/>
    <cellStyle name="Normal 30 3 3 2 2 3 3" xfId="9165" xr:uid="{00000000-0005-0000-0000-00007A350000}"/>
    <cellStyle name="Normal 30 3 3 2 2 3 3 2" xfId="39490" xr:uid="{00000000-0005-0000-0000-00007B350000}"/>
    <cellStyle name="Normal 30 3 3 2 2 3 3 3" xfId="24266" xr:uid="{00000000-0005-0000-0000-00007C350000}"/>
    <cellStyle name="Normal 30 3 3 2 2 3 4" xfId="34477" xr:uid="{00000000-0005-0000-0000-00007D350000}"/>
    <cellStyle name="Normal 30 3 3 2 2 3 5" xfId="19253" xr:uid="{00000000-0005-0000-0000-00007E350000}"/>
    <cellStyle name="Normal 30 3 3 2 2 4" xfId="5804" xr:uid="{00000000-0005-0000-0000-00007F350000}"/>
    <cellStyle name="Normal 30 3 3 2 2 4 2" xfId="15856" xr:uid="{00000000-0005-0000-0000-000080350000}"/>
    <cellStyle name="Normal 30 3 3 2 2 4 2 2" xfId="46178" xr:uid="{00000000-0005-0000-0000-000081350000}"/>
    <cellStyle name="Normal 30 3 3 2 2 4 2 3" xfId="30954" xr:uid="{00000000-0005-0000-0000-000082350000}"/>
    <cellStyle name="Normal 30 3 3 2 2 4 3" xfId="10836" xr:uid="{00000000-0005-0000-0000-000083350000}"/>
    <cellStyle name="Normal 30 3 3 2 2 4 3 2" xfId="41161" xr:uid="{00000000-0005-0000-0000-000084350000}"/>
    <cellStyle name="Normal 30 3 3 2 2 4 3 3" xfId="25937" xr:uid="{00000000-0005-0000-0000-000085350000}"/>
    <cellStyle name="Normal 30 3 3 2 2 4 4" xfId="36148" xr:uid="{00000000-0005-0000-0000-000086350000}"/>
    <cellStyle name="Normal 30 3 3 2 2 4 5" xfId="20924" xr:uid="{00000000-0005-0000-0000-000087350000}"/>
    <cellStyle name="Normal 30 3 3 2 2 5" xfId="12514" xr:uid="{00000000-0005-0000-0000-000088350000}"/>
    <cellStyle name="Normal 30 3 3 2 2 5 2" xfId="42836" xr:uid="{00000000-0005-0000-0000-000089350000}"/>
    <cellStyle name="Normal 30 3 3 2 2 5 3" xfId="27612" xr:uid="{00000000-0005-0000-0000-00008A350000}"/>
    <cellStyle name="Normal 30 3 3 2 2 6" xfId="7493" xr:uid="{00000000-0005-0000-0000-00008B350000}"/>
    <cellStyle name="Normal 30 3 3 2 2 6 2" xfId="37819" xr:uid="{00000000-0005-0000-0000-00008C350000}"/>
    <cellStyle name="Normal 30 3 3 2 2 6 3" xfId="22595" xr:uid="{00000000-0005-0000-0000-00008D350000}"/>
    <cellStyle name="Normal 30 3 3 2 2 7" xfId="32807" xr:uid="{00000000-0005-0000-0000-00008E350000}"/>
    <cellStyle name="Normal 30 3 3 2 2 8" xfId="17582" xr:uid="{00000000-0005-0000-0000-00008F350000}"/>
    <cellStyle name="Normal 30 3 3 2 3" xfId="2840" xr:uid="{00000000-0005-0000-0000-000090350000}"/>
    <cellStyle name="Normal 30 3 3 2 3 2" xfId="4530" xr:uid="{00000000-0005-0000-0000-000091350000}"/>
    <cellStyle name="Normal 30 3 3 2 3 2 2" xfId="14603" xr:uid="{00000000-0005-0000-0000-000092350000}"/>
    <cellStyle name="Normal 30 3 3 2 3 2 2 2" xfId="44925" xr:uid="{00000000-0005-0000-0000-000093350000}"/>
    <cellStyle name="Normal 30 3 3 2 3 2 2 3" xfId="29701" xr:uid="{00000000-0005-0000-0000-000094350000}"/>
    <cellStyle name="Normal 30 3 3 2 3 2 3" xfId="9583" xr:uid="{00000000-0005-0000-0000-000095350000}"/>
    <cellStyle name="Normal 30 3 3 2 3 2 3 2" xfId="39908" xr:uid="{00000000-0005-0000-0000-000096350000}"/>
    <cellStyle name="Normal 30 3 3 2 3 2 3 3" xfId="24684" xr:uid="{00000000-0005-0000-0000-000097350000}"/>
    <cellStyle name="Normal 30 3 3 2 3 2 4" xfId="34895" xr:uid="{00000000-0005-0000-0000-000098350000}"/>
    <cellStyle name="Normal 30 3 3 2 3 2 5" xfId="19671" xr:uid="{00000000-0005-0000-0000-000099350000}"/>
    <cellStyle name="Normal 30 3 3 2 3 3" xfId="6222" xr:uid="{00000000-0005-0000-0000-00009A350000}"/>
    <cellStyle name="Normal 30 3 3 2 3 3 2" xfId="16274" xr:uid="{00000000-0005-0000-0000-00009B350000}"/>
    <cellStyle name="Normal 30 3 3 2 3 3 2 2" xfId="46596" xr:uid="{00000000-0005-0000-0000-00009C350000}"/>
    <cellStyle name="Normal 30 3 3 2 3 3 2 3" xfId="31372" xr:uid="{00000000-0005-0000-0000-00009D350000}"/>
    <cellStyle name="Normal 30 3 3 2 3 3 3" xfId="11254" xr:uid="{00000000-0005-0000-0000-00009E350000}"/>
    <cellStyle name="Normal 30 3 3 2 3 3 3 2" xfId="41579" xr:uid="{00000000-0005-0000-0000-00009F350000}"/>
    <cellStyle name="Normal 30 3 3 2 3 3 3 3" xfId="26355" xr:uid="{00000000-0005-0000-0000-0000A0350000}"/>
    <cellStyle name="Normal 30 3 3 2 3 3 4" xfId="36566" xr:uid="{00000000-0005-0000-0000-0000A1350000}"/>
    <cellStyle name="Normal 30 3 3 2 3 3 5" xfId="21342" xr:uid="{00000000-0005-0000-0000-0000A2350000}"/>
    <cellStyle name="Normal 30 3 3 2 3 4" xfId="12932" xr:uid="{00000000-0005-0000-0000-0000A3350000}"/>
    <cellStyle name="Normal 30 3 3 2 3 4 2" xfId="43254" xr:uid="{00000000-0005-0000-0000-0000A4350000}"/>
    <cellStyle name="Normal 30 3 3 2 3 4 3" xfId="28030" xr:uid="{00000000-0005-0000-0000-0000A5350000}"/>
    <cellStyle name="Normal 30 3 3 2 3 5" xfId="7911" xr:uid="{00000000-0005-0000-0000-0000A6350000}"/>
    <cellStyle name="Normal 30 3 3 2 3 5 2" xfId="38237" xr:uid="{00000000-0005-0000-0000-0000A7350000}"/>
    <cellStyle name="Normal 30 3 3 2 3 5 3" xfId="23013" xr:uid="{00000000-0005-0000-0000-0000A8350000}"/>
    <cellStyle name="Normal 30 3 3 2 3 6" xfId="33225" xr:uid="{00000000-0005-0000-0000-0000A9350000}"/>
    <cellStyle name="Normal 30 3 3 2 3 7" xfId="18000" xr:uid="{00000000-0005-0000-0000-0000AA350000}"/>
    <cellStyle name="Normal 30 3 3 2 4" xfId="3693" xr:uid="{00000000-0005-0000-0000-0000AB350000}"/>
    <cellStyle name="Normal 30 3 3 2 4 2" xfId="13767" xr:uid="{00000000-0005-0000-0000-0000AC350000}"/>
    <cellStyle name="Normal 30 3 3 2 4 2 2" xfId="44089" xr:uid="{00000000-0005-0000-0000-0000AD350000}"/>
    <cellStyle name="Normal 30 3 3 2 4 2 3" xfId="28865" xr:uid="{00000000-0005-0000-0000-0000AE350000}"/>
    <cellStyle name="Normal 30 3 3 2 4 3" xfId="8747" xr:uid="{00000000-0005-0000-0000-0000AF350000}"/>
    <cellStyle name="Normal 30 3 3 2 4 3 2" xfId="39072" xr:uid="{00000000-0005-0000-0000-0000B0350000}"/>
    <cellStyle name="Normal 30 3 3 2 4 3 3" xfId="23848" xr:uid="{00000000-0005-0000-0000-0000B1350000}"/>
    <cellStyle name="Normal 30 3 3 2 4 4" xfId="34059" xr:uid="{00000000-0005-0000-0000-0000B2350000}"/>
    <cellStyle name="Normal 30 3 3 2 4 5" xfId="18835" xr:uid="{00000000-0005-0000-0000-0000B3350000}"/>
    <cellStyle name="Normal 30 3 3 2 5" xfId="5386" xr:uid="{00000000-0005-0000-0000-0000B4350000}"/>
    <cellStyle name="Normal 30 3 3 2 5 2" xfId="15438" xr:uid="{00000000-0005-0000-0000-0000B5350000}"/>
    <cellStyle name="Normal 30 3 3 2 5 2 2" xfId="45760" xr:uid="{00000000-0005-0000-0000-0000B6350000}"/>
    <cellStyle name="Normal 30 3 3 2 5 2 3" xfId="30536" xr:uid="{00000000-0005-0000-0000-0000B7350000}"/>
    <cellStyle name="Normal 30 3 3 2 5 3" xfId="10418" xr:uid="{00000000-0005-0000-0000-0000B8350000}"/>
    <cellStyle name="Normal 30 3 3 2 5 3 2" xfId="40743" xr:uid="{00000000-0005-0000-0000-0000B9350000}"/>
    <cellStyle name="Normal 30 3 3 2 5 3 3" xfId="25519" xr:uid="{00000000-0005-0000-0000-0000BA350000}"/>
    <cellStyle name="Normal 30 3 3 2 5 4" xfId="35730" xr:uid="{00000000-0005-0000-0000-0000BB350000}"/>
    <cellStyle name="Normal 30 3 3 2 5 5" xfId="20506" xr:uid="{00000000-0005-0000-0000-0000BC350000}"/>
    <cellStyle name="Normal 30 3 3 2 6" xfId="12096" xr:uid="{00000000-0005-0000-0000-0000BD350000}"/>
    <cellStyle name="Normal 30 3 3 2 6 2" xfId="42418" xr:uid="{00000000-0005-0000-0000-0000BE350000}"/>
    <cellStyle name="Normal 30 3 3 2 6 3" xfId="27194" xr:uid="{00000000-0005-0000-0000-0000BF350000}"/>
    <cellStyle name="Normal 30 3 3 2 7" xfId="7075" xr:uid="{00000000-0005-0000-0000-0000C0350000}"/>
    <cellStyle name="Normal 30 3 3 2 7 2" xfId="37401" xr:uid="{00000000-0005-0000-0000-0000C1350000}"/>
    <cellStyle name="Normal 30 3 3 2 7 3" xfId="22177" xr:uid="{00000000-0005-0000-0000-0000C2350000}"/>
    <cellStyle name="Normal 30 3 3 2 8" xfId="32389" xr:uid="{00000000-0005-0000-0000-0000C3350000}"/>
    <cellStyle name="Normal 30 3 3 2 9" xfId="17164" xr:uid="{00000000-0005-0000-0000-0000C4350000}"/>
    <cellStyle name="Normal 30 3 3 3" xfId="2211" xr:uid="{00000000-0005-0000-0000-0000C5350000}"/>
    <cellStyle name="Normal 30 3 3 3 2" xfId="3050" xr:uid="{00000000-0005-0000-0000-0000C6350000}"/>
    <cellStyle name="Normal 30 3 3 3 2 2" xfId="4740" xr:uid="{00000000-0005-0000-0000-0000C7350000}"/>
    <cellStyle name="Normal 30 3 3 3 2 2 2" xfId="14813" xr:uid="{00000000-0005-0000-0000-0000C8350000}"/>
    <cellStyle name="Normal 30 3 3 3 2 2 2 2" xfId="45135" xr:uid="{00000000-0005-0000-0000-0000C9350000}"/>
    <cellStyle name="Normal 30 3 3 3 2 2 2 3" xfId="29911" xr:uid="{00000000-0005-0000-0000-0000CA350000}"/>
    <cellStyle name="Normal 30 3 3 3 2 2 3" xfId="9793" xr:uid="{00000000-0005-0000-0000-0000CB350000}"/>
    <cellStyle name="Normal 30 3 3 3 2 2 3 2" xfId="40118" xr:uid="{00000000-0005-0000-0000-0000CC350000}"/>
    <cellStyle name="Normal 30 3 3 3 2 2 3 3" xfId="24894" xr:uid="{00000000-0005-0000-0000-0000CD350000}"/>
    <cellStyle name="Normal 30 3 3 3 2 2 4" xfId="35105" xr:uid="{00000000-0005-0000-0000-0000CE350000}"/>
    <cellStyle name="Normal 30 3 3 3 2 2 5" xfId="19881" xr:uid="{00000000-0005-0000-0000-0000CF350000}"/>
    <cellStyle name="Normal 30 3 3 3 2 3" xfId="6432" xr:uid="{00000000-0005-0000-0000-0000D0350000}"/>
    <cellStyle name="Normal 30 3 3 3 2 3 2" xfId="16484" xr:uid="{00000000-0005-0000-0000-0000D1350000}"/>
    <cellStyle name="Normal 30 3 3 3 2 3 2 2" xfId="46806" xr:uid="{00000000-0005-0000-0000-0000D2350000}"/>
    <cellStyle name="Normal 30 3 3 3 2 3 2 3" xfId="31582" xr:uid="{00000000-0005-0000-0000-0000D3350000}"/>
    <cellStyle name="Normal 30 3 3 3 2 3 3" xfId="11464" xr:uid="{00000000-0005-0000-0000-0000D4350000}"/>
    <cellStyle name="Normal 30 3 3 3 2 3 3 2" xfId="41789" xr:uid="{00000000-0005-0000-0000-0000D5350000}"/>
    <cellStyle name="Normal 30 3 3 3 2 3 3 3" xfId="26565" xr:uid="{00000000-0005-0000-0000-0000D6350000}"/>
    <cellStyle name="Normal 30 3 3 3 2 3 4" xfId="36776" xr:uid="{00000000-0005-0000-0000-0000D7350000}"/>
    <cellStyle name="Normal 30 3 3 3 2 3 5" xfId="21552" xr:uid="{00000000-0005-0000-0000-0000D8350000}"/>
    <cellStyle name="Normal 30 3 3 3 2 4" xfId="13142" xr:uid="{00000000-0005-0000-0000-0000D9350000}"/>
    <cellStyle name="Normal 30 3 3 3 2 4 2" xfId="43464" xr:uid="{00000000-0005-0000-0000-0000DA350000}"/>
    <cellStyle name="Normal 30 3 3 3 2 4 3" xfId="28240" xr:uid="{00000000-0005-0000-0000-0000DB350000}"/>
    <cellStyle name="Normal 30 3 3 3 2 5" xfId="8121" xr:uid="{00000000-0005-0000-0000-0000DC350000}"/>
    <cellStyle name="Normal 30 3 3 3 2 5 2" xfId="38447" xr:uid="{00000000-0005-0000-0000-0000DD350000}"/>
    <cellStyle name="Normal 30 3 3 3 2 5 3" xfId="23223" xr:uid="{00000000-0005-0000-0000-0000DE350000}"/>
    <cellStyle name="Normal 30 3 3 3 2 6" xfId="33435" xr:uid="{00000000-0005-0000-0000-0000DF350000}"/>
    <cellStyle name="Normal 30 3 3 3 2 7" xfId="18210" xr:uid="{00000000-0005-0000-0000-0000E0350000}"/>
    <cellStyle name="Normal 30 3 3 3 3" xfId="3903" xr:uid="{00000000-0005-0000-0000-0000E1350000}"/>
    <cellStyle name="Normal 30 3 3 3 3 2" xfId="13977" xr:uid="{00000000-0005-0000-0000-0000E2350000}"/>
    <cellStyle name="Normal 30 3 3 3 3 2 2" xfId="44299" xr:uid="{00000000-0005-0000-0000-0000E3350000}"/>
    <cellStyle name="Normal 30 3 3 3 3 2 3" xfId="29075" xr:uid="{00000000-0005-0000-0000-0000E4350000}"/>
    <cellStyle name="Normal 30 3 3 3 3 3" xfId="8957" xr:uid="{00000000-0005-0000-0000-0000E5350000}"/>
    <cellStyle name="Normal 30 3 3 3 3 3 2" xfId="39282" xr:uid="{00000000-0005-0000-0000-0000E6350000}"/>
    <cellStyle name="Normal 30 3 3 3 3 3 3" xfId="24058" xr:uid="{00000000-0005-0000-0000-0000E7350000}"/>
    <cellStyle name="Normal 30 3 3 3 3 4" xfId="34269" xr:uid="{00000000-0005-0000-0000-0000E8350000}"/>
    <cellStyle name="Normal 30 3 3 3 3 5" xfId="19045" xr:uid="{00000000-0005-0000-0000-0000E9350000}"/>
    <cellStyle name="Normal 30 3 3 3 4" xfId="5596" xr:uid="{00000000-0005-0000-0000-0000EA350000}"/>
    <cellStyle name="Normal 30 3 3 3 4 2" xfId="15648" xr:uid="{00000000-0005-0000-0000-0000EB350000}"/>
    <cellStyle name="Normal 30 3 3 3 4 2 2" xfId="45970" xr:uid="{00000000-0005-0000-0000-0000EC350000}"/>
    <cellStyle name="Normal 30 3 3 3 4 2 3" xfId="30746" xr:uid="{00000000-0005-0000-0000-0000ED350000}"/>
    <cellStyle name="Normal 30 3 3 3 4 3" xfId="10628" xr:uid="{00000000-0005-0000-0000-0000EE350000}"/>
    <cellStyle name="Normal 30 3 3 3 4 3 2" xfId="40953" xr:uid="{00000000-0005-0000-0000-0000EF350000}"/>
    <cellStyle name="Normal 30 3 3 3 4 3 3" xfId="25729" xr:uid="{00000000-0005-0000-0000-0000F0350000}"/>
    <cellStyle name="Normal 30 3 3 3 4 4" xfId="35940" xr:uid="{00000000-0005-0000-0000-0000F1350000}"/>
    <cellStyle name="Normal 30 3 3 3 4 5" xfId="20716" xr:uid="{00000000-0005-0000-0000-0000F2350000}"/>
    <cellStyle name="Normal 30 3 3 3 5" xfId="12306" xr:uid="{00000000-0005-0000-0000-0000F3350000}"/>
    <cellStyle name="Normal 30 3 3 3 5 2" xfId="42628" xr:uid="{00000000-0005-0000-0000-0000F4350000}"/>
    <cellStyle name="Normal 30 3 3 3 5 3" xfId="27404" xr:uid="{00000000-0005-0000-0000-0000F5350000}"/>
    <cellStyle name="Normal 30 3 3 3 6" xfId="7285" xr:uid="{00000000-0005-0000-0000-0000F6350000}"/>
    <cellStyle name="Normal 30 3 3 3 6 2" xfId="37611" xr:uid="{00000000-0005-0000-0000-0000F7350000}"/>
    <cellStyle name="Normal 30 3 3 3 6 3" xfId="22387" xr:uid="{00000000-0005-0000-0000-0000F8350000}"/>
    <cellStyle name="Normal 30 3 3 3 7" xfId="32599" xr:uid="{00000000-0005-0000-0000-0000F9350000}"/>
    <cellStyle name="Normal 30 3 3 3 8" xfId="17374" xr:uid="{00000000-0005-0000-0000-0000FA350000}"/>
    <cellStyle name="Normal 30 3 3 4" xfId="2632" xr:uid="{00000000-0005-0000-0000-0000FB350000}"/>
    <cellStyle name="Normal 30 3 3 4 2" xfId="4322" xr:uid="{00000000-0005-0000-0000-0000FC350000}"/>
    <cellStyle name="Normal 30 3 3 4 2 2" xfId="14395" xr:uid="{00000000-0005-0000-0000-0000FD350000}"/>
    <cellStyle name="Normal 30 3 3 4 2 2 2" xfId="44717" xr:uid="{00000000-0005-0000-0000-0000FE350000}"/>
    <cellStyle name="Normal 30 3 3 4 2 2 3" xfId="29493" xr:uid="{00000000-0005-0000-0000-0000FF350000}"/>
    <cellStyle name="Normal 30 3 3 4 2 3" xfId="9375" xr:uid="{00000000-0005-0000-0000-000000360000}"/>
    <cellStyle name="Normal 30 3 3 4 2 3 2" xfId="39700" xr:uid="{00000000-0005-0000-0000-000001360000}"/>
    <cellStyle name="Normal 30 3 3 4 2 3 3" xfId="24476" xr:uid="{00000000-0005-0000-0000-000002360000}"/>
    <cellStyle name="Normal 30 3 3 4 2 4" xfId="34687" xr:uid="{00000000-0005-0000-0000-000003360000}"/>
    <cellStyle name="Normal 30 3 3 4 2 5" xfId="19463" xr:uid="{00000000-0005-0000-0000-000004360000}"/>
    <cellStyle name="Normal 30 3 3 4 3" xfId="6014" xr:uid="{00000000-0005-0000-0000-000005360000}"/>
    <cellStyle name="Normal 30 3 3 4 3 2" xfId="16066" xr:uid="{00000000-0005-0000-0000-000006360000}"/>
    <cellStyle name="Normal 30 3 3 4 3 2 2" xfId="46388" xr:uid="{00000000-0005-0000-0000-000007360000}"/>
    <cellStyle name="Normal 30 3 3 4 3 2 3" xfId="31164" xr:uid="{00000000-0005-0000-0000-000008360000}"/>
    <cellStyle name="Normal 30 3 3 4 3 3" xfId="11046" xr:uid="{00000000-0005-0000-0000-000009360000}"/>
    <cellStyle name="Normal 30 3 3 4 3 3 2" xfId="41371" xr:uid="{00000000-0005-0000-0000-00000A360000}"/>
    <cellStyle name="Normal 30 3 3 4 3 3 3" xfId="26147" xr:uid="{00000000-0005-0000-0000-00000B360000}"/>
    <cellStyle name="Normal 30 3 3 4 3 4" xfId="36358" xr:uid="{00000000-0005-0000-0000-00000C360000}"/>
    <cellStyle name="Normal 30 3 3 4 3 5" xfId="21134" xr:uid="{00000000-0005-0000-0000-00000D360000}"/>
    <cellStyle name="Normal 30 3 3 4 4" xfId="12724" xr:uid="{00000000-0005-0000-0000-00000E360000}"/>
    <cellStyle name="Normal 30 3 3 4 4 2" xfId="43046" xr:uid="{00000000-0005-0000-0000-00000F360000}"/>
    <cellStyle name="Normal 30 3 3 4 4 3" xfId="27822" xr:uid="{00000000-0005-0000-0000-000010360000}"/>
    <cellStyle name="Normal 30 3 3 4 5" xfId="7703" xr:uid="{00000000-0005-0000-0000-000011360000}"/>
    <cellStyle name="Normal 30 3 3 4 5 2" xfId="38029" xr:uid="{00000000-0005-0000-0000-000012360000}"/>
    <cellStyle name="Normal 30 3 3 4 5 3" xfId="22805" xr:uid="{00000000-0005-0000-0000-000013360000}"/>
    <cellStyle name="Normal 30 3 3 4 6" xfId="33017" xr:uid="{00000000-0005-0000-0000-000014360000}"/>
    <cellStyle name="Normal 30 3 3 4 7" xfId="17792" xr:uid="{00000000-0005-0000-0000-000015360000}"/>
    <cellStyle name="Normal 30 3 3 5" xfId="3485" xr:uid="{00000000-0005-0000-0000-000016360000}"/>
    <cellStyle name="Normal 30 3 3 5 2" xfId="13559" xr:uid="{00000000-0005-0000-0000-000017360000}"/>
    <cellStyle name="Normal 30 3 3 5 2 2" xfId="43881" xr:uid="{00000000-0005-0000-0000-000018360000}"/>
    <cellStyle name="Normal 30 3 3 5 2 3" xfId="28657" xr:uid="{00000000-0005-0000-0000-000019360000}"/>
    <cellStyle name="Normal 30 3 3 5 3" xfId="8539" xr:uid="{00000000-0005-0000-0000-00001A360000}"/>
    <cellStyle name="Normal 30 3 3 5 3 2" xfId="38864" xr:uid="{00000000-0005-0000-0000-00001B360000}"/>
    <cellStyle name="Normal 30 3 3 5 3 3" xfId="23640" xr:uid="{00000000-0005-0000-0000-00001C360000}"/>
    <cellStyle name="Normal 30 3 3 5 4" xfId="33851" xr:uid="{00000000-0005-0000-0000-00001D360000}"/>
    <cellStyle name="Normal 30 3 3 5 5" xfId="18627" xr:uid="{00000000-0005-0000-0000-00001E360000}"/>
    <cellStyle name="Normal 30 3 3 6" xfId="5178" xr:uid="{00000000-0005-0000-0000-00001F360000}"/>
    <cellStyle name="Normal 30 3 3 6 2" xfId="15230" xr:uid="{00000000-0005-0000-0000-000020360000}"/>
    <cellStyle name="Normal 30 3 3 6 2 2" xfId="45552" xr:uid="{00000000-0005-0000-0000-000021360000}"/>
    <cellStyle name="Normal 30 3 3 6 2 3" xfId="30328" xr:uid="{00000000-0005-0000-0000-000022360000}"/>
    <cellStyle name="Normal 30 3 3 6 3" xfId="10210" xr:uid="{00000000-0005-0000-0000-000023360000}"/>
    <cellStyle name="Normal 30 3 3 6 3 2" xfId="40535" xr:uid="{00000000-0005-0000-0000-000024360000}"/>
    <cellStyle name="Normal 30 3 3 6 3 3" xfId="25311" xr:uid="{00000000-0005-0000-0000-000025360000}"/>
    <cellStyle name="Normal 30 3 3 6 4" xfId="35522" xr:uid="{00000000-0005-0000-0000-000026360000}"/>
    <cellStyle name="Normal 30 3 3 6 5" xfId="20298" xr:uid="{00000000-0005-0000-0000-000027360000}"/>
    <cellStyle name="Normal 30 3 3 7" xfId="11888" xr:uid="{00000000-0005-0000-0000-000028360000}"/>
    <cellStyle name="Normal 30 3 3 7 2" xfId="42210" xr:uid="{00000000-0005-0000-0000-000029360000}"/>
    <cellStyle name="Normal 30 3 3 7 3" xfId="26986" xr:uid="{00000000-0005-0000-0000-00002A360000}"/>
    <cellStyle name="Normal 30 3 3 8" xfId="6867" xr:uid="{00000000-0005-0000-0000-00002B360000}"/>
    <cellStyle name="Normal 30 3 3 8 2" xfId="37193" xr:uid="{00000000-0005-0000-0000-00002C360000}"/>
    <cellStyle name="Normal 30 3 3 8 3" xfId="21969" xr:uid="{00000000-0005-0000-0000-00002D360000}"/>
    <cellStyle name="Normal 30 3 3 9" xfId="32182" xr:uid="{00000000-0005-0000-0000-00002E360000}"/>
    <cellStyle name="Normal 30 3 4" xfId="1892" xr:uid="{00000000-0005-0000-0000-00002F360000}"/>
    <cellStyle name="Normal 30 3 4 2" xfId="2315" xr:uid="{00000000-0005-0000-0000-000030360000}"/>
    <cellStyle name="Normal 30 3 4 2 2" xfId="3154" xr:uid="{00000000-0005-0000-0000-000031360000}"/>
    <cellStyle name="Normal 30 3 4 2 2 2" xfId="4844" xr:uid="{00000000-0005-0000-0000-000032360000}"/>
    <cellStyle name="Normal 30 3 4 2 2 2 2" xfId="14917" xr:uid="{00000000-0005-0000-0000-000033360000}"/>
    <cellStyle name="Normal 30 3 4 2 2 2 2 2" xfId="45239" xr:uid="{00000000-0005-0000-0000-000034360000}"/>
    <cellStyle name="Normal 30 3 4 2 2 2 2 3" xfId="30015" xr:uid="{00000000-0005-0000-0000-000035360000}"/>
    <cellStyle name="Normal 30 3 4 2 2 2 3" xfId="9897" xr:uid="{00000000-0005-0000-0000-000036360000}"/>
    <cellStyle name="Normal 30 3 4 2 2 2 3 2" xfId="40222" xr:uid="{00000000-0005-0000-0000-000037360000}"/>
    <cellStyle name="Normal 30 3 4 2 2 2 3 3" xfId="24998" xr:uid="{00000000-0005-0000-0000-000038360000}"/>
    <cellStyle name="Normal 30 3 4 2 2 2 4" xfId="35209" xr:uid="{00000000-0005-0000-0000-000039360000}"/>
    <cellStyle name="Normal 30 3 4 2 2 2 5" xfId="19985" xr:uid="{00000000-0005-0000-0000-00003A360000}"/>
    <cellStyle name="Normal 30 3 4 2 2 3" xfId="6536" xr:uid="{00000000-0005-0000-0000-00003B360000}"/>
    <cellStyle name="Normal 30 3 4 2 2 3 2" xfId="16588" xr:uid="{00000000-0005-0000-0000-00003C360000}"/>
    <cellStyle name="Normal 30 3 4 2 2 3 2 2" xfId="46910" xr:uid="{00000000-0005-0000-0000-00003D360000}"/>
    <cellStyle name="Normal 30 3 4 2 2 3 2 3" xfId="31686" xr:uid="{00000000-0005-0000-0000-00003E360000}"/>
    <cellStyle name="Normal 30 3 4 2 2 3 3" xfId="11568" xr:uid="{00000000-0005-0000-0000-00003F360000}"/>
    <cellStyle name="Normal 30 3 4 2 2 3 3 2" xfId="41893" xr:uid="{00000000-0005-0000-0000-000040360000}"/>
    <cellStyle name="Normal 30 3 4 2 2 3 3 3" xfId="26669" xr:uid="{00000000-0005-0000-0000-000041360000}"/>
    <cellStyle name="Normal 30 3 4 2 2 3 4" xfId="36880" xr:uid="{00000000-0005-0000-0000-000042360000}"/>
    <cellStyle name="Normal 30 3 4 2 2 3 5" xfId="21656" xr:uid="{00000000-0005-0000-0000-000043360000}"/>
    <cellStyle name="Normal 30 3 4 2 2 4" xfId="13246" xr:uid="{00000000-0005-0000-0000-000044360000}"/>
    <cellStyle name="Normal 30 3 4 2 2 4 2" xfId="43568" xr:uid="{00000000-0005-0000-0000-000045360000}"/>
    <cellStyle name="Normal 30 3 4 2 2 4 3" xfId="28344" xr:uid="{00000000-0005-0000-0000-000046360000}"/>
    <cellStyle name="Normal 30 3 4 2 2 5" xfId="8225" xr:uid="{00000000-0005-0000-0000-000047360000}"/>
    <cellStyle name="Normal 30 3 4 2 2 5 2" xfId="38551" xr:uid="{00000000-0005-0000-0000-000048360000}"/>
    <cellStyle name="Normal 30 3 4 2 2 5 3" xfId="23327" xr:uid="{00000000-0005-0000-0000-000049360000}"/>
    <cellStyle name="Normal 30 3 4 2 2 6" xfId="33539" xr:uid="{00000000-0005-0000-0000-00004A360000}"/>
    <cellStyle name="Normal 30 3 4 2 2 7" xfId="18314" xr:uid="{00000000-0005-0000-0000-00004B360000}"/>
    <cellStyle name="Normal 30 3 4 2 3" xfId="4007" xr:uid="{00000000-0005-0000-0000-00004C360000}"/>
    <cellStyle name="Normal 30 3 4 2 3 2" xfId="14081" xr:uid="{00000000-0005-0000-0000-00004D360000}"/>
    <cellStyle name="Normal 30 3 4 2 3 2 2" xfId="44403" xr:uid="{00000000-0005-0000-0000-00004E360000}"/>
    <cellStyle name="Normal 30 3 4 2 3 2 3" xfId="29179" xr:uid="{00000000-0005-0000-0000-00004F360000}"/>
    <cellStyle name="Normal 30 3 4 2 3 3" xfId="9061" xr:uid="{00000000-0005-0000-0000-000050360000}"/>
    <cellStyle name="Normal 30 3 4 2 3 3 2" xfId="39386" xr:uid="{00000000-0005-0000-0000-000051360000}"/>
    <cellStyle name="Normal 30 3 4 2 3 3 3" xfId="24162" xr:uid="{00000000-0005-0000-0000-000052360000}"/>
    <cellStyle name="Normal 30 3 4 2 3 4" xfId="34373" xr:uid="{00000000-0005-0000-0000-000053360000}"/>
    <cellStyle name="Normal 30 3 4 2 3 5" xfId="19149" xr:uid="{00000000-0005-0000-0000-000054360000}"/>
    <cellStyle name="Normal 30 3 4 2 4" xfId="5700" xr:uid="{00000000-0005-0000-0000-000055360000}"/>
    <cellStyle name="Normal 30 3 4 2 4 2" xfId="15752" xr:uid="{00000000-0005-0000-0000-000056360000}"/>
    <cellStyle name="Normal 30 3 4 2 4 2 2" xfId="46074" xr:uid="{00000000-0005-0000-0000-000057360000}"/>
    <cellStyle name="Normal 30 3 4 2 4 2 3" xfId="30850" xr:uid="{00000000-0005-0000-0000-000058360000}"/>
    <cellStyle name="Normal 30 3 4 2 4 3" xfId="10732" xr:uid="{00000000-0005-0000-0000-000059360000}"/>
    <cellStyle name="Normal 30 3 4 2 4 3 2" xfId="41057" xr:uid="{00000000-0005-0000-0000-00005A360000}"/>
    <cellStyle name="Normal 30 3 4 2 4 3 3" xfId="25833" xr:uid="{00000000-0005-0000-0000-00005B360000}"/>
    <cellStyle name="Normal 30 3 4 2 4 4" xfId="36044" xr:uid="{00000000-0005-0000-0000-00005C360000}"/>
    <cellStyle name="Normal 30 3 4 2 4 5" xfId="20820" xr:uid="{00000000-0005-0000-0000-00005D360000}"/>
    <cellStyle name="Normal 30 3 4 2 5" xfId="12410" xr:uid="{00000000-0005-0000-0000-00005E360000}"/>
    <cellStyle name="Normal 30 3 4 2 5 2" xfId="42732" xr:uid="{00000000-0005-0000-0000-00005F360000}"/>
    <cellStyle name="Normal 30 3 4 2 5 3" xfId="27508" xr:uid="{00000000-0005-0000-0000-000060360000}"/>
    <cellStyle name="Normal 30 3 4 2 6" xfId="7389" xr:uid="{00000000-0005-0000-0000-000061360000}"/>
    <cellStyle name="Normal 30 3 4 2 6 2" xfId="37715" xr:uid="{00000000-0005-0000-0000-000062360000}"/>
    <cellStyle name="Normal 30 3 4 2 6 3" xfId="22491" xr:uid="{00000000-0005-0000-0000-000063360000}"/>
    <cellStyle name="Normal 30 3 4 2 7" xfId="32703" xr:uid="{00000000-0005-0000-0000-000064360000}"/>
    <cellStyle name="Normal 30 3 4 2 8" xfId="17478" xr:uid="{00000000-0005-0000-0000-000065360000}"/>
    <cellStyle name="Normal 30 3 4 3" xfId="2736" xr:uid="{00000000-0005-0000-0000-000066360000}"/>
    <cellStyle name="Normal 30 3 4 3 2" xfId="4426" xr:uid="{00000000-0005-0000-0000-000067360000}"/>
    <cellStyle name="Normal 30 3 4 3 2 2" xfId="14499" xr:uid="{00000000-0005-0000-0000-000068360000}"/>
    <cellStyle name="Normal 30 3 4 3 2 2 2" xfId="44821" xr:uid="{00000000-0005-0000-0000-000069360000}"/>
    <cellStyle name="Normal 30 3 4 3 2 2 3" xfId="29597" xr:uid="{00000000-0005-0000-0000-00006A360000}"/>
    <cellStyle name="Normal 30 3 4 3 2 3" xfId="9479" xr:uid="{00000000-0005-0000-0000-00006B360000}"/>
    <cellStyle name="Normal 30 3 4 3 2 3 2" xfId="39804" xr:uid="{00000000-0005-0000-0000-00006C360000}"/>
    <cellStyle name="Normal 30 3 4 3 2 3 3" xfId="24580" xr:uid="{00000000-0005-0000-0000-00006D360000}"/>
    <cellStyle name="Normal 30 3 4 3 2 4" xfId="34791" xr:uid="{00000000-0005-0000-0000-00006E360000}"/>
    <cellStyle name="Normal 30 3 4 3 2 5" xfId="19567" xr:uid="{00000000-0005-0000-0000-00006F360000}"/>
    <cellStyle name="Normal 30 3 4 3 3" xfId="6118" xr:uid="{00000000-0005-0000-0000-000070360000}"/>
    <cellStyle name="Normal 30 3 4 3 3 2" xfId="16170" xr:uid="{00000000-0005-0000-0000-000071360000}"/>
    <cellStyle name="Normal 30 3 4 3 3 2 2" xfId="46492" xr:uid="{00000000-0005-0000-0000-000072360000}"/>
    <cellStyle name="Normal 30 3 4 3 3 2 3" xfId="31268" xr:uid="{00000000-0005-0000-0000-000073360000}"/>
    <cellStyle name="Normal 30 3 4 3 3 3" xfId="11150" xr:uid="{00000000-0005-0000-0000-000074360000}"/>
    <cellStyle name="Normal 30 3 4 3 3 3 2" xfId="41475" xr:uid="{00000000-0005-0000-0000-000075360000}"/>
    <cellStyle name="Normal 30 3 4 3 3 3 3" xfId="26251" xr:uid="{00000000-0005-0000-0000-000076360000}"/>
    <cellStyle name="Normal 30 3 4 3 3 4" xfId="36462" xr:uid="{00000000-0005-0000-0000-000077360000}"/>
    <cellStyle name="Normal 30 3 4 3 3 5" xfId="21238" xr:uid="{00000000-0005-0000-0000-000078360000}"/>
    <cellStyle name="Normal 30 3 4 3 4" xfId="12828" xr:uid="{00000000-0005-0000-0000-000079360000}"/>
    <cellStyle name="Normal 30 3 4 3 4 2" xfId="43150" xr:uid="{00000000-0005-0000-0000-00007A360000}"/>
    <cellStyle name="Normal 30 3 4 3 4 3" xfId="27926" xr:uid="{00000000-0005-0000-0000-00007B360000}"/>
    <cellStyle name="Normal 30 3 4 3 5" xfId="7807" xr:uid="{00000000-0005-0000-0000-00007C360000}"/>
    <cellStyle name="Normal 30 3 4 3 5 2" xfId="38133" xr:uid="{00000000-0005-0000-0000-00007D360000}"/>
    <cellStyle name="Normal 30 3 4 3 5 3" xfId="22909" xr:uid="{00000000-0005-0000-0000-00007E360000}"/>
    <cellStyle name="Normal 30 3 4 3 6" xfId="33121" xr:uid="{00000000-0005-0000-0000-00007F360000}"/>
    <cellStyle name="Normal 30 3 4 3 7" xfId="17896" xr:uid="{00000000-0005-0000-0000-000080360000}"/>
    <cellStyle name="Normal 30 3 4 4" xfId="3589" xr:uid="{00000000-0005-0000-0000-000081360000}"/>
    <cellStyle name="Normal 30 3 4 4 2" xfId="13663" xr:uid="{00000000-0005-0000-0000-000082360000}"/>
    <cellStyle name="Normal 30 3 4 4 2 2" xfId="43985" xr:uid="{00000000-0005-0000-0000-000083360000}"/>
    <cellStyle name="Normal 30 3 4 4 2 3" xfId="28761" xr:uid="{00000000-0005-0000-0000-000084360000}"/>
    <cellStyle name="Normal 30 3 4 4 3" xfId="8643" xr:uid="{00000000-0005-0000-0000-000085360000}"/>
    <cellStyle name="Normal 30 3 4 4 3 2" xfId="38968" xr:uid="{00000000-0005-0000-0000-000086360000}"/>
    <cellStyle name="Normal 30 3 4 4 3 3" xfId="23744" xr:uid="{00000000-0005-0000-0000-000087360000}"/>
    <cellStyle name="Normal 30 3 4 4 4" xfId="33955" xr:uid="{00000000-0005-0000-0000-000088360000}"/>
    <cellStyle name="Normal 30 3 4 4 5" xfId="18731" xr:uid="{00000000-0005-0000-0000-000089360000}"/>
    <cellStyle name="Normal 30 3 4 5" xfId="5282" xr:uid="{00000000-0005-0000-0000-00008A360000}"/>
    <cellStyle name="Normal 30 3 4 5 2" xfId="15334" xr:uid="{00000000-0005-0000-0000-00008B360000}"/>
    <cellStyle name="Normal 30 3 4 5 2 2" xfId="45656" xr:uid="{00000000-0005-0000-0000-00008C360000}"/>
    <cellStyle name="Normal 30 3 4 5 2 3" xfId="30432" xr:uid="{00000000-0005-0000-0000-00008D360000}"/>
    <cellStyle name="Normal 30 3 4 5 3" xfId="10314" xr:uid="{00000000-0005-0000-0000-00008E360000}"/>
    <cellStyle name="Normal 30 3 4 5 3 2" xfId="40639" xr:uid="{00000000-0005-0000-0000-00008F360000}"/>
    <cellStyle name="Normal 30 3 4 5 3 3" xfId="25415" xr:uid="{00000000-0005-0000-0000-000090360000}"/>
    <cellStyle name="Normal 30 3 4 5 4" xfId="35626" xr:uid="{00000000-0005-0000-0000-000091360000}"/>
    <cellStyle name="Normal 30 3 4 5 5" xfId="20402" xr:uid="{00000000-0005-0000-0000-000092360000}"/>
    <cellStyle name="Normal 30 3 4 6" xfId="11992" xr:uid="{00000000-0005-0000-0000-000093360000}"/>
    <cellStyle name="Normal 30 3 4 6 2" xfId="42314" xr:uid="{00000000-0005-0000-0000-000094360000}"/>
    <cellStyle name="Normal 30 3 4 6 3" xfId="27090" xr:uid="{00000000-0005-0000-0000-000095360000}"/>
    <cellStyle name="Normal 30 3 4 7" xfId="6971" xr:uid="{00000000-0005-0000-0000-000096360000}"/>
    <cellStyle name="Normal 30 3 4 7 2" xfId="37297" xr:uid="{00000000-0005-0000-0000-000097360000}"/>
    <cellStyle name="Normal 30 3 4 7 3" xfId="22073" xr:uid="{00000000-0005-0000-0000-000098360000}"/>
    <cellStyle name="Normal 30 3 4 8" xfId="32285" xr:uid="{00000000-0005-0000-0000-000099360000}"/>
    <cellStyle name="Normal 30 3 4 9" xfId="17060" xr:uid="{00000000-0005-0000-0000-00009A360000}"/>
    <cellStyle name="Normal 30 3 5" xfId="2105" xr:uid="{00000000-0005-0000-0000-00009B360000}"/>
    <cellStyle name="Normal 30 3 5 2" xfId="2946" xr:uid="{00000000-0005-0000-0000-00009C360000}"/>
    <cellStyle name="Normal 30 3 5 2 2" xfId="4636" xr:uid="{00000000-0005-0000-0000-00009D360000}"/>
    <cellStyle name="Normal 30 3 5 2 2 2" xfId="14709" xr:uid="{00000000-0005-0000-0000-00009E360000}"/>
    <cellStyle name="Normal 30 3 5 2 2 2 2" xfId="45031" xr:uid="{00000000-0005-0000-0000-00009F360000}"/>
    <cellStyle name="Normal 30 3 5 2 2 2 3" xfId="29807" xr:uid="{00000000-0005-0000-0000-0000A0360000}"/>
    <cellStyle name="Normal 30 3 5 2 2 3" xfId="9689" xr:uid="{00000000-0005-0000-0000-0000A1360000}"/>
    <cellStyle name="Normal 30 3 5 2 2 3 2" xfId="40014" xr:uid="{00000000-0005-0000-0000-0000A2360000}"/>
    <cellStyle name="Normal 30 3 5 2 2 3 3" xfId="24790" xr:uid="{00000000-0005-0000-0000-0000A3360000}"/>
    <cellStyle name="Normal 30 3 5 2 2 4" xfId="35001" xr:uid="{00000000-0005-0000-0000-0000A4360000}"/>
    <cellStyle name="Normal 30 3 5 2 2 5" xfId="19777" xr:uid="{00000000-0005-0000-0000-0000A5360000}"/>
    <cellStyle name="Normal 30 3 5 2 3" xfId="6328" xr:uid="{00000000-0005-0000-0000-0000A6360000}"/>
    <cellStyle name="Normal 30 3 5 2 3 2" xfId="16380" xr:uid="{00000000-0005-0000-0000-0000A7360000}"/>
    <cellStyle name="Normal 30 3 5 2 3 2 2" xfId="46702" xr:uid="{00000000-0005-0000-0000-0000A8360000}"/>
    <cellStyle name="Normal 30 3 5 2 3 2 3" xfId="31478" xr:uid="{00000000-0005-0000-0000-0000A9360000}"/>
    <cellStyle name="Normal 30 3 5 2 3 3" xfId="11360" xr:uid="{00000000-0005-0000-0000-0000AA360000}"/>
    <cellStyle name="Normal 30 3 5 2 3 3 2" xfId="41685" xr:uid="{00000000-0005-0000-0000-0000AB360000}"/>
    <cellStyle name="Normal 30 3 5 2 3 3 3" xfId="26461" xr:uid="{00000000-0005-0000-0000-0000AC360000}"/>
    <cellStyle name="Normal 30 3 5 2 3 4" xfId="36672" xr:uid="{00000000-0005-0000-0000-0000AD360000}"/>
    <cellStyle name="Normal 30 3 5 2 3 5" xfId="21448" xr:uid="{00000000-0005-0000-0000-0000AE360000}"/>
    <cellStyle name="Normal 30 3 5 2 4" xfId="13038" xr:uid="{00000000-0005-0000-0000-0000AF360000}"/>
    <cellStyle name="Normal 30 3 5 2 4 2" xfId="43360" xr:uid="{00000000-0005-0000-0000-0000B0360000}"/>
    <cellStyle name="Normal 30 3 5 2 4 3" xfId="28136" xr:uid="{00000000-0005-0000-0000-0000B1360000}"/>
    <cellStyle name="Normal 30 3 5 2 5" xfId="8017" xr:uid="{00000000-0005-0000-0000-0000B2360000}"/>
    <cellStyle name="Normal 30 3 5 2 5 2" xfId="38343" xr:uid="{00000000-0005-0000-0000-0000B3360000}"/>
    <cellStyle name="Normal 30 3 5 2 5 3" xfId="23119" xr:uid="{00000000-0005-0000-0000-0000B4360000}"/>
    <cellStyle name="Normal 30 3 5 2 6" xfId="33331" xr:uid="{00000000-0005-0000-0000-0000B5360000}"/>
    <cellStyle name="Normal 30 3 5 2 7" xfId="18106" xr:uid="{00000000-0005-0000-0000-0000B6360000}"/>
    <cellStyle name="Normal 30 3 5 3" xfId="3799" xr:uid="{00000000-0005-0000-0000-0000B7360000}"/>
    <cellStyle name="Normal 30 3 5 3 2" xfId="13873" xr:uid="{00000000-0005-0000-0000-0000B8360000}"/>
    <cellStyle name="Normal 30 3 5 3 2 2" xfId="44195" xr:uid="{00000000-0005-0000-0000-0000B9360000}"/>
    <cellStyle name="Normal 30 3 5 3 2 3" xfId="28971" xr:uid="{00000000-0005-0000-0000-0000BA360000}"/>
    <cellStyle name="Normal 30 3 5 3 3" xfId="8853" xr:uid="{00000000-0005-0000-0000-0000BB360000}"/>
    <cellStyle name="Normal 30 3 5 3 3 2" xfId="39178" xr:uid="{00000000-0005-0000-0000-0000BC360000}"/>
    <cellStyle name="Normal 30 3 5 3 3 3" xfId="23954" xr:uid="{00000000-0005-0000-0000-0000BD360000}"/>
    <cellStyle name="Normal 30 3 5 3 4" xfId="34165" xr:uid="{00000000-0005-0000-0000-0000BE360000}"/>
    <cellStyle name="Normal 30 3 5 3 5" xfId="18941" xr:uid="{00000000-0005-0000-0000-0000BF360000}"/>
    <cellStyle name="Normal 30 3 5 4" xfId="5492" xr:uid="{00000000-0005-0000-0000-0000C0360000}"/>
    <cellStyle name="Normal 30 3 5 4 2" xfId="15544" xr:uid="{00000000-0005-0000-0000-0000C1360000}"/>
    <cellStyle name="Normal 30 3 5 4 2 2" xfId="45866" xr:uid="{00000000-0005-0000-0000-0000C2360000}"/>
    <cellStyle name="Normal 30 3 5 4 2 3" xfId="30642" xr:uid="{00000000-0005-0000-0000-0000C3360000}"/>
    <cellStyle name="Normal 30 3 5 4 3" xfId="10524" xr:uid="{00000000-0005-0000-0000-0000C4360000}"/>
    <cellStyle name="Normal 30 3 5 4 3 2" xfId="40849" xr:uid="{00000000-0005-0000-0000-0000C5360000}"/>
    <cellStyle name="Normal 30 3 5 4 3 3" xfId="25625" xr:uid="{00000000-0005-0000-0000-0000C6360000}"/>
    <cellStyle name="Normal 30 3 5 4 4" xfId="35836" xr:uid="{00000000-0005-0000-0000-0000C7360000}"/>
    <cellStyle name="Normal 30 3 5 4 5" xfId="20612" xr:uid="{00000000-0005-0000-0000-0000C8360000}"/>
    <cellStyle name="Normal 30 3 5 5" xfId="12202" xr:uid="{00000000-0005-0000-0000-0000C9360000}"/>
    <cellStyle name="Normal 30 3 5 5 2" xfId="42524" xr:uid="{00000000-0005-0000-0000-0000CA360000}"/>
    <cellStyle name="Normal 30 3 5 5 3" xfId="27300" xr:uid="{00000000-0005-0000-0000-0000CB360000}"/>
    <cellStyle name="Normal 30 3 5 6" xfId="7181" xr:uid="{00000000-0005-0000-0000-0000CC360000}"/>
    <cellStyle name="Normal 30 3 5 6 2" xfId="37507" xr:uid="{00000000-0005-0000-0000-0000CD360000}"/>
    <cellStyle name="Normal 30 3 5 6 3" xfId="22283" xr:uid="{00000000-0005-0000-0000-0000CE360000}"/>
    <cellStyle name="Normal 30 3 5 7" xfId="32495" xr:uid="{00000000-0005-0000-0000-0000CF360000}"/>
    <cellStyle name="Normal 30 3 5 8" xfId="17270" xr:uid="{00000000-0005-0000-0000-0000D0360000}"/>
    <cellStyle name="Normal 30 3 6" xfId="2526" xr:uid="{00000000-0005-0000-0000-0000D1360000}"/>
    <cellStyle name="Normal 30 3 6 2" xfId="4218" xr:uid="{00000000-0005-0000-0000-0000D2360000}"/>
    <cellStyle name="Normal 30 3 6 2 2" xfId="14291" xr:uid="{00000000-0005-0000-0000-0000D3360000}"/>
    <cellStyle name="Normal 30 3 6 2 2 2" xfId="44613" xr:uid="{00000000-0005-0000-0000-0000D4360000}"/>
    <cellStyle name="Normal 30 3 6 2 2 3" xfId="29389" xr:uid="{00000000-0005-0000-0000-0000D5360000}"/>
    <cellStyle name="Normal 30 3 6 2 3" xfId="9271" xr:uid="{00000000-0005-0000-0000-0000D6360000}"/>
    <cellStyle name="Normal 30 3 6 2 3 2" xfId="39596" xr:uid="{00000000-0005-0000-0000-0000D7360000}"/>
    <cellStyle name="Normal 30 3 6 2 3 3" xfId="24372" xr:uid="{00000000-0005-0000-0000-0000D8360000}"/>
    <cellStyle name="Normal 30 3 6 2 4" xfId="34583" xr:uid="{00000000-0005-0000-0000-0000D9360000}"/>
    <cellStyle name="Normal 30 3 6 2 5" xfId="19359" xr:uid="{00000000-0005-0000-0000-0000DA360000}"/>
    <cellStyle name="Normal 30 3 6 3" xfId="5910" xr:uid="{00000000-0005-0000-0000-0000DB360000}"/>
    <cellStyle name="Normal 30 3 6 3 2" xfId="15962" xr:uid="{00000000-0005-0000-0000-0000DC360000}"/>
    <cellStyle name="Normal 30 3 6 3 2 2" xfId="46284" xr:uid="{00000000-0005-0000-0000-0000DD360000}"/>
    <cellStyle name="Normal 30 3 6 3 2 3" xfId="31060" xr:uid="{00000000-0005-0000-0000-0000DE360000}"/>
    <cellStyle name="Normal 30 3 6 3 3" xfId="10942" xr:uid="{00000000-0005-0000-0000-0000DF360000}"/>
    <cellStyle name="Normal 30 3 6 3 3 2" xfId="41267" xr:uid="{00000000-0005-0000-0000-0000E0360000}"/>
    <cellStyle name="Normal 30 3 6 3 3 3" xfId="26043" xr:uid="{00000000-0005-0000-0000-0000E1360000}"/>
    <cellStyle name="Normal 30 3 6 3 4" xfId="36254" xr:uid="{00000000-0005-0000-0000-0000E2360000}"/>
    <cellStyle name="Normal 30 3 6 3 5" xfId="21030" xr:uid="{00000000-0005-0000-0000-0000E3360000}"/>
    <cellStyle name="Normal 30 3 6 4" xfId="12620" xr:uid="{00000000-0005-0000-0000-0000E4360000}"/>
    <cellStyle name="Normal 30 3 6 4 2" xfId="42942" xr:uid="{00000000-0005-0000-0000-0000E5360000}"/>
    <cellStyle name="Normal 30 3 6 4 3" xfId="27718" xr:uid="{00000000-0005-0000-0000-0000E6360000}"/>
    <cellStyle name="Normal 30 3 6 5" xfId="7599" xr:uid="{00000000-0005-0000-0000-0000E7360000}"/>
    <cellStyle name="Normal 30 3 6 5 2" xfId="37925" xr:uid="{00000000-0005-0000-0000-0000E8360000}"/>
    <cellStyle name="Normal 30 3 6 5 3" xfId="22701" xr:uid="{00000000-0005-0000-0000-0000E9360000}"/>
    <cellStyle name="Normal 30 3 6 6" xfId="32913" xr:uid="{00000000-0005-0000-0000-0000EA360000}"/>
    <cellStyle name="Normal 30 3 6 7" xfId="17688" xr:uid="{00000000-0005-0000-0000-0000EB360000}"/>
    <cellStyle name="Normal 30 3 7" xfId="3377" xr:uid="{00000000-0005-0000-0000-0000EC360000}"/>
    <cellStyle name="Normal 30 3 7 2" xfId="13455" xr:uid="{00000000-0005-0000-0000-0000ED360000}"/>
    <cellStyle name="Normal 30 3 7 2 2" xfId="43777" xr:uid="{00000000-0005-0000-0000-0000EE360000}"/>
    <cellStyle name="Normal 30 3 7 2 3" xfId="28553" xr:uid="{00000000-0005-0000-0000-0000EF360000}"/>
    <cellStyle name="Normal 30 3 7 3" xfId="8435" xr:uid="{00000000-0005-0000-0000-0000F0360000}"/>
    <cellStyle name="Normal 30 3 7 3 2" xfId="38760" xr:uid="{00000000-0005-0000-0000-0000F1360000}"/>
    <cellStyle name="Normal 30 3 7 3 3" xfId="23536" xr:uid="{00000000-0005-0000-0000-0000F2360000}"/>
    <cellStyle name="Normal 30 3 7 4" xfId="33747" xr:uid="{00000000-0005-0000-0000-0000F3360000}"/>
    <cellStyle name="Normal 30 3 7 5" xfId="18523" xr:uid="{00000000-0005-0000-0000-0000F4360000}"/>
    <cellStyle name="Normal 30 3 8" xfId="5071" xr:uid="{00000000-0005-0000-0000-0000F5360000}"/>
    <cellStyle name="Normal 30 3 8 2" xfId="15126" xr:uid="{00000000-0005-0000-0000-0000F6360000}"/>
    <cellStyle name="Normal 30 3 8 2 2" xfId="45448" xr:uid="{00000000-0005-0000-0000-0000F7360000}"/>
    <cellStyle name="Normal 30 3 8 2 3" xfId="30224" xr:uid="{00000000-0005-0000-0000-0000F8360000}"/>
    <cellStyle name="Normal 30 3 8 3" xfId="10106" xr:uid="{00000000-0005-0000-0000-0000F9360000}"/>
    <cellStyle name="Normal 30 3 8 3 2" xfId="40431" xr:uid="{00000000-0005-0000-0000-0000FA360000}"/>
    <cellStyle name="Normal 30 3 8 3 3" xfId="25207" xr:uid="{00000000-0005-0000-0000-0000FB360000}"/>
    <cellStyle name="Normal 30 3 8 4" xfId="35418" xr:uid="{00000000-0005-0000-0000-0000FC360000}"/>
    <cellStyle name="Normal 30 3 8 5" xfId="20194" xr:uid="{00000000-0005-0000-0000-0000FD360000}"/>
    <cellStyle name="Normal 30 3 9" xfId="11782" xr:uid="{00000000-0005-0000-0000-0000FE360000}"/>
    <cellStyle name="Normal 30 3 9 2" xfId="42106" xr:uid="{00000000-0005-0000-0000-0000FF360000}"/>
    <cellStyle name="Normal 30 3 9 3" xfId="26882" xr:uid="{00000000-0005-0000-0000-000000370000}"/>
    <cellStyle name="Normal 30 4" xfId="47289" xr:uid="{00000000-0005-0000-0000-000001370000}"/>
    <cellStyle name="Normal 30_Sheet2" xfId="1045" xr:uid="{00000000-0005-0000-0000-000002370000}"/>
    <cellStyle name="Normal 31" xfId="955" xr:uid="{00000000-0005-0000-0000-000003370000}"/>
    <cellStyle name="Normal 32" xfId="956" xr:uid="{00000000-0005-0000-0000-000004370000}"/>
    <cellStyle name="Normal 33" xfId="957" xr:uid="{00000000-0005-0000-0000-000005370000}"/>
    <cellStyle name="Normal 34" xfId="958" xr:uid="{00000000-0005-0000-0000-000006370000}"/>
    <cellStyle name="Normal 35" xfId="959" xr:uid="{00000000-0005-0000-0000-000007370000}"/>
    <cellStyle name="Normal 35 2" xfId="1433" xr:uid="{00000000-0005-0000-0000-000008370000}"/>
    <cellStyle name="Normal 36" xfId="960" xr:uid="{00000000-0005-0000-0000-000009370000}"/>
    <cellStyle name="Normal 36 2" xfId="1434" xr:uid="{00000000-0005-0000-0000-00000A370000}"/>
    <cellStyle name="Normal 37" xfId="961" xr:uid="{00000000-0005-0000-0000-00000B370000}"/>
    <cellStyle name="Normal 37 2" xfId="1435" xr:uid="{00000000-0005-0000-0000-00000C370000}"/>
    <cellStyle name="Normal 38" xfId="962" xr:uid="{00000000-0005-0000-0000-00000D370000}"/>
    <cellStyle name="Normal 38 2" xfId="1436" xr:uid="{00000000-0005-0000-0000-00000E370000}"/>
    <cellStyle name="Normal 39" xfId="963" xr:uid="{00000000-0005-0000-0000-00000F370000}"/>
    <cellStyle name="Normal 39 2" xfId="1437" xr:uid="{00000000-0005-0000-0000-000010370000}"/>
    <cellStyle name="Normal 4" xfId="127" xr:uid="{00000000-0005-0000-0000-000011370000}"/>
    <cellStyle name="Normal 4 10" xfId="47425" xr:uid="{00000000-0005-0000-0000-000012370000}"/>
    <cellStyle name="Normal 4 2" xfId="332" xr:uid="{00000000-0005-0000-0000-000013370000}"/>
    <cellStyle name="Normal 4 2 10" xfId="6762" xr:uid="{00000000-0005-0000-0000-000014370000}"/>
    <cellStyle name="Normal 4 2 10 2" xfId="37090" xr:uid="{00000000-0005-0000-0000-000015370000}"/>
    <cellStyle name="Normal 4 2 10 3" xfId="21866" xr:uid="{00000000-0005-0000-0000-000016370000}"/>
    <cellStyle name="Normal 4 2 11" xfId="32081" xr:uid="{00000000-0005-0000-0000-000017370000}"/>
    <cellStyle name="Normal 4 2 12" xfId="16851" xr:uid="{00000000-0005-0000-0000-000018370000}"/>
    <cellStyle name="Normal 4 2 13" xfId="1438" xr:uid="{00000000-0005-0000-0000-000019370000}"/>
    <cellStyle name="Normal 4 2 14" xfId="47290" xr:uid="{00000000-0005-0000-0000-00001A370000}"/>
    <cellStyle name="Normal 4 2 15" xfId="47417" xr:uid="{00000000-0005-0000-0000-00001B370000}"/>
    <cellStyle name="Normal 4 2 2" xfId="1726" xr:uid="{00000000-0005-0000-0000-00001C370000}"/>
    <cellStyle name="Normal 4 2 2 10" xfId="32133" xr:uid="{00000000-0005-0000-0000-00001D370000}"/>
    <cellStyle name="Normal 4 2 2 11" xfId="16905" xr:uid="{00000000-0005-0000-0000-00001E370000}"/>
    <cellStyle name="Normal 4 2 2 2" xfId="1834" xr:uid="{00000000-0005-0000-0000-00001F370000}"/>
    <cellStyle name="Normal 4 2 2 2 10" xfId="17009" xr:uid="{00000000-0005-0000-0000-000020370000}"/>
    <cellStyle name="Normal 4 2 2 2 2" xfId="2051" xr:uid="{00000000-0005-0000-0000-000021370000}"/>
    <cellStyle name="Normal 4 2 2 2 2 2" xfId="2472" xr:uid="{00000000-0005-0000-0000-000022370000}"/>
    <cellStyle name="Normal 4 2 2 2 2 2 2" xfId="3311" xr:uid="{00000000-0005-0000-0000-000023370000}"/>
    <cellStyle name="Normal 4 2 2 2 2 2 2 2" xfId="5001" xr:uid="{00000000-0005-0000-0000-000024370000}"/>
    <cellStyle name="Normal 4 2 2 2 2 2 2 2 2" xfId="15074" xr:uid="{00000000-0005-0000-0000-000025370000}"/>
    <cellStyle name="Normal 4 2 2 2 2 2 2 2 2 2" xfId="45396" xr:uid="{00000000-0005-0000-0000-000026370000}"/>
    <cellStyle name="Normal 4 2 2 2 2 2 2 2 2 3" xfId="30172" xr:uid="{00000000-0005-0000-0000-000027370000}"/>
    <cellStyle name="Normal 4 2 2 2 2 2 2 2 3" xfId="10054" xr:uid="{00000000-0005-0000-0000-000028370000}"/>
    <cellStyle name="Normal 4 2 2 2 2 2 2 2 3 2" xfId="40379" xr:uid="{00000000-0005-0000-0000-000029370000}"/>
    <cellStyle name="Normal 4 2 2 2 2 2 2 2 3 3" xfId="25155" xr:uid="{00000000-0005-0000-0000-00002A370000}"/>
    <cellStyle name="Normal 4 2 2 2 2 2 2 2 4" xfId="35366" xr:uid="{00000000-0005-0000-0000-00002B370000}"/>
    <cellStyle name="Normal 4 2 2 2 2 2 2 2 5" xfId="20142" xr:uid="{00000000-0005-0000-0000-00002C370000}"/>
    <cellStyle name="Normal 4 2 2 2 2 2 2 3" xfId="6693" xr:uid="{00000000-0005-0000-0000-00002D370000}"/>
    <cellStyle name="Normal 4 2 2 2 2 2 2 3 2" xfId="16745" xr:uid="{00000000-0005-0000-0000-00002E370000}"/>
    <cellStyle name="Normal 4 2 2 2 2 2 2 3 2 2" xfId="47067" xr:uid="{00000000-0005-0000-0000-00002F370000}"/>
    <cellStyle name="Normal 4 2 2 2 2 2 2 3 2 3" xfId="31843" xr:uid="{00000000-0005-0000-0000-000030370000}"/>
    <cellStyle name="Normal 4 2 2 2 2 2 2 3 3" xfId="11725" xr:uid="{00000000-0005-0000-0000-000031370000}"/>
    <cellStyle name="Normal 4 2 2 2 2 2 2 3 3 2" xfId="42050" xr:uid="{00000000-0005-0000-0000-000032370000}"/>
    <cellStyle name="Normal 4 2 2 2 2 2 2 3 3 3" xfId="26826" xr:uid="{00000000-0005-0000-0000-000033370000}"/>
    <cellStyle name="Normal 4 2 2 2 2 2 2 3 4" xfId="37037" xr:uid="{00000000-0005-0000-0000-000034370000}"/>
    <cellStyle name="Normal 4 2 2 2 2 2 2 3 5" xfId="21813" xr:uid="{00000000-0005-0000-0000-000035370000}"/>
    <cellStyle name="Normal 4 2 2 2 2 2 2 4" xfId="13403" xr:uid="{00000000-0005-0000-0000-000036370000}"/>
    <cellStyle name="Normal 4 2 2 2 2 2 2 4 2" xfId="43725" xr:uid="{00000000-0005-0000-0000-000037370000}"/>
    <cellStyle name="Normal 4 2 2 2 2 2 2 4 3" xfId="28501" xr:uid="{00000000-0005-0000-0000-000038370000}"/>
    <cellStyle name="Normal 4 2 2 2 2 2 2 5" xfId="8382" xr:uid="{00000000-0005-0000-0000-000039370000}"/>
    <cellStyle name="Normal 4 2 2 2 2 2 2 5 2" xfId="38708" xr:uid="{00000000-0005-0000-0000-00003A370000}"/>
    <cellStyle name="Normal 4 2 2 2 2 2 2 5 3" xfId="23484" xr:uid="{00000000-0005-0000-0000-00003B370000}"/>
    <cellStyle name="Normal 4 2 2 2 2 2 2 6" xfId="33696" xr:uid="{00000000-0005-0000-0000-00003C370000}"/>
    <cellStyle name="Normal 4 2 2 2 2 2 2 7" xfId="18471" xr:uid="{00000000-0005-0000-0000-00003D370000}"/>
    <cellStyle name="Normal 4 2 2 2 2 2 3" xfId="4164" xr:uid="{00000000-0005-0000-0000-00003E370000}"/>
    <cellStyle name="Normal 4 2 2 2 2 2 3 2" xfId="14238" xr:uid="{00000000-0005-0000-0000-00003F370000}"/>
    <cellStyle name="Normal 4 2 2 2 2 2 3 2 2" xfId="44560" xr:uid="{00000000-0005-0000-0000-000040370000}"/>
    <cellStyle name="Normal 4 2 2 2 2 2 3 2 3" xfId="29336" xr:uid="{00000000-0005-0000-0000-000041370000}"/>
    <cellStyle name="Normal 4 2 2 2 2 2 3 3" xfId="9218" xr:uid="{00000000-0005-0000-0000-000042370000}"/>
    <cellStyle name="Normal 4 2 2 2 2 2 3 3 2" xfId="39543" xr:uid="{00000000-0005-0000-0000-000043370000}"/>
    <cellStyle name="Normal 4 2 2 2 2 2 3 3 3" xfId="24319" xr:uid="{00000000-0005-0000-0000-000044370000}"/>
    <cellStyle name="Normal 4 2 2 2 2 2 3 4" xfId="34530" xr:uid="{00000000-0005-0000-0000-000045370000}"/>
    <cellStyle name="Normal 4 2 2 2 2 2 3 5" xfId="19306" xr:uid="{00000000-0005-0000-0000-000046370000}"/>
    <cellStyle name="Normal 4 2 2 2 2 2 4" xfId="5857" xr:uid="{00000000-0005-0000-0000-000047370000}"/>
    <cellStyle name="Normal 4 2 2 2 2 2 4 2" xfId="15909" xr:uid="{00000000-0005-0000-0000-000048370000}"/>
    <cellStyle name="Normal 4 2 2 2 2 2 4 2 2" xfId="46231" xr:uid="{00000000-0005-0000-0000-000049370000}"/>
    <cellStyle name="Normal 4 2 2 2 2 2 4 2 3" xfId="31007" xr:uid="{00000000-0005-0000-0000-00004A370000}"/>
    <cellStyle name="Normal 4 2 2 2 2 2 4 3" xfId="10889" xr:uid="{00000000-0005-0000-0000-00004B370000}"/>
    <cellStyle name="Normal 4 2 2 2 2 2 4 3 2" xfId="41214" xr:uid="{00000000-0005-0000-0000-00004C370000}"/>
    <cellStyle name="Normal 4 2 2 2 2 2 4 3 3" xfId="25990" xr:uid="{00000000-0005-0000-0000-00004D370000}"/>
    <cellStyle name="Normal 4 2 2 2 2 2 4 4" xfId="36201" xr:uid="{00000000-0005-0000-0000-00004E370000}"/>
    <cellStyle name="Normal 4 2 2 2 2 2 4 5" xfId="20977" xr:uid="{00000000-0005-0000-0000-00004F370000}"/>
    <cellStyle name="Normal 4 2 2 2 2 2 5" xfId="12567" xr:uid="{00000000-0005-0000-0000-000050370000}"/>
    <cellStyle name="Normal 4 2 2 2 2 2 5 2" xfId="42889" xr:uid="{00000000-0005-0000-0000-000051370000}"/>
    <cellStyle name="Normal 4 2 2 2 2 2 5 3" xfId="27665" xr:uid="{00000000-0005-0000-0000-000052370000}"/>
    <cellStyle name="Normal 4 2 2 2 2 2 6" xfId="7546" xr:uid="{00000000-0005-0000-0000-000053370000}"/>
    <cellStyle name="Normal 4 2 2 2 2 2 6 2" xfId="37872" xr:uid="{00000000-0005-0000-0000-000054370000}"/>
    <cellStyle name="Normal 4 2 2 2 2 2 6 3" xfId="22648" xr:uid="{00000000-0005-0000-0000-000055370000}"/>
    <cellStyle name="Normal 4 2 2 2 2 2 7" xfId="32860" xr:uid="{00000000-0005-0000-0000-000056370000}"/>
    <cellStyle name="Normal 4 2 2 2 2 2 8" xfId="17635" xr:uid="{00000000-0005-0000-0000-000057370000}"/>
    <cellStyle name="Normal 4 2 2 2 2 3" xfId="2893" xr:uid="{00000000-0005-0000-0000-000058370000}"/>
    <cellStyle name="Normal 4 2 2 2 2 3 2" xfId="4583" xr:uid="{00000000-0005-0000-0000-000059370000}"/>
    <cellStyle name="Normal 4 2 2 2 2 3 2 2" xfId="14656" xr:uid="{00000000-0005-0000-0000-00005A370000}"/>
    <cellStyle name="Normal 4 2 2 2 2 3 2 2 2" xfId="44978" xr:uid="{00000000-0005-0000-0000-00005B370000}"/>
    <cellStyle name="Normal 4 2 2 2 2 3 2 2 3" xfId="29754" xr:uid="{00000000-0005-0000-0000-00005C370000}"/>
    <cellStyle name="Normal 4 2 2 2 2 3 2 3" xfId="9636" xr:uid="{00000000-0005-0000-0000-00005D370000}"/>
    <cellStyle name="Normal 4 2 2 2 2 3 2 3 2" xfId="39961" xr:uid="{00000000-0005-0000-0000-00005E370000}"/>
    <cellStyle name="Normal 4 2 2 2 2 3 2 3 3" xfId="24737" xr:uid="{00000000-0005-0000-0000-00005F370000}"/>
    <cellStyle name="Normal 4 2 2 2 2 3 2 4" xfId="34948" xr:uid="{00000000-0005-0000-0000-000060370000}"/>
    <cellStyle name="Normal 4 2 2 2 2 3 2 5" xfId="19724" xr:uid="{00000000-0005-0000-0000-000061370000}"/>
    <cellStyle name="Normal 4 2 2 2 2 3 3" xfId="6275" xr:uid="{00000000-0005-0000-0000-000062370000}"/>
    <cellStyle name="Normal 4 2 2 2 2 3 3 2" xfId="16327" xr:uid="{00000000-0005-0000-0000-000063370000}"/>
    <cellStyle name="Normal 4 2 2 2 2 3 3 2 2" xfId="46649" xr:uid="{00000000-0005-0000-0000-000064370000}"/>
    <cellStyle name="Normal 4 2 2 2 2 3 3 2 3" xfId="31425" xr:uid="{00000000-0005-0000-0000-000065370000}"/>
    <cellStyle name="Normal 4 2 2 2 2 3 3 3" xfId="11307" xr:uid="{00000000-0005-0000-0000-000066370000}"/>
    <cellStyle name="Normal 4 2 2 2 2 3 3 3 2" xfId="41632" xr:uid="{00000000-0005-0000-0000-000067370000}"/>
    <cellStyle name="Normal 4 2 2 2 2 3 3 3 3" xfId="26408" xr:uid="{00000000-0005-0000-0000-000068370000}"/>
    <cellStyle name="Normal 4 2 2 2 2 3 3 4" xfId="36619" xr:uid="{00000000-0005-0000-0000-000069370000}"/>
    <cellStyle name="Normal 4 2 2 2 2 3 3 5" xfId="21395" xr:uid="{00000000-0005-0000-0000-00006A370000}"/>
    <cellStyle name="Normal 4 2 2 2 2 3 4" xfId="12985" xr:uid="{00000000-0005-0000-0000-00006B370000}"/>
    <cellStyle name="Normal 4 2 2 2 2 3 4 2" xfId="43307" xr:uid="{00000000-0005-0000-0000-00006C370000}"/>
    <cellStyle name="Normal 4 2 2 2 2 3 4 3" xfId="28083" xr:uid="{00000000-0005-0000-0000-00006D370000}"/>
    <cellStyle name="Normal 4 2 2 2 2 3 5" xfId="7964" xr:uid="{00000000-0005-0000-0000-00006E370000}"/>
    <cellStyle name="Normal 4 2 2 2 2 3 5 2" xfId="38290" xr:uid="{00000000-0005-0000-0000-00006F370000}"/>
    <cellStyle name="Normal 4 2 2 2 2 3 5 3" xfId="23066" xr:uid="{00000000-0005-0000-0000-000070370000}"/>
    <cellStyle name="Normal 4 2 2 2 2 3 6" xfId="33278" xr:uid="{00000000-0005-0000-0000-000071370000}"/>
    <cellStyle name="Normal 4 2 2 2 2 3 7" xfId="18053" xr:uid="{00000000-0005-0000-0000-000072370000}"/>
    <cellStyle name="Normal 4 2 2 2 2 4" xfId="3746" xr:uid="{00000000-0005-0000-0000-000073370000}"/>
    <cellStyle name="Normal 4 2 2 2 2 4 2" xfId="13820" xr:uid="{00000000-0005-0000-0000-000074370000}"/>
    <cellStyle name="Normal 4 2 2 2 2 4 2 2" xfId="44142" xr:uid="{00000000-0005-0000-0000-000075370000}"/>
    <cellStyle name="Normal 4 2 2 2 2 4 2 3" xfId="28918" xr:uid="{00000000-0005-0000-0000-000076370000}"/>
    <cellStyle name="Normal 4 2 2 2 2 4 3" xfId="8800" xr:uid="{00000000-0005-0000-0000-000077370000}"/>
    <cellStyle name="Normal 4 2 2 2 2 4 3 2" xfId="39125" xr:uid="{00000000-0005-0000-0000-000078370000}"/>
    <cellStyle name="Normal 4 2 2 2 2 4 3 3" xfId="23901" xr:uid="{00000000-0005-0000-0000-000079370000}"/>
    <cellStyle name="Normal 4 2 2 2 2 4 4" xfId="34112" xr:uid="{00000000-0005-0000-0000-00007A370000}"/>
    <cellStyle name="Normal 4 2 2 2 2 4 5" xfId="18888" xr:uid="{00000000-0005-0000-0000-00007B370000}"/>
    <cellStyle name="Normal 4 2 2 2 2 5" xfId="5439" xr:uid="{00000000-0005-0000-0000-00007C370000}"/>
    <cellStyle name="Normal 4 2 2 2 2 5 2" xfId="15491" xr:uid="{00000000-0005-0000-0000-00007D370000}"/>
    <cellStyle name="Normal 4 2 2 2 2 5 2 2" xfId="45813" xr:uid="{00000000-0005-0000-0000-00007E370000}"/>
    <cellStyle name="Normal 4 2 2 2 2 5 2 3" xfId="30589" xr:uid="{00000000-0005-0000-0000-00007F370000}"/>
    <cellStyle name="Normal 4 2 2 2 2 5 3" xfId="10471" xr:uid="{00000000-0005-0000-0000-000080370000}"/>
    <cellStyle name="Normal 4 2 2 2 2 5 3 2" xfId="40796" xr:uid="{00000000-0005-0000-0000-000081370000}"/>
    <cellStyle name="Normal 4 2 2 2 2 5 3 3" xfId="25572" xr:uid="{00000000-0005-0000-0000-000082370000}"/>
    <cellStyle name="Normal 4 2 2 2 2 5 4" xfId="35783" xr:uid="{00000000-0005-0000-0000-000083370000}"/>
    <cellStyle name="Normal 4 2 2 2 2 5 5" xfId="20559" xr:uid="{00000000-0005-0000-0000-000084370000}"/>
    <cellStyle name="Normal 4 2 2 2 2 6" xfId="12149" xr:uid="{00000000-0005-0000-0000-000085370000}"/>
    <cellStyle name="Normal 4 2 2 2 2 6 2" xfId="42471" xr:uid="{00000000-0005-0000-0000-000086370000}"/>
    <cellStyle name="Normal 4 2 2 2 2 6 3" xfId="27247" xr:uid="{00000000-0005-0000-0000-000087370000}"/>
    <cellStyle name="Normal 4 2 2 2 2 7" xfId="7128" xr:uid="{00000000-0005-0000-0000-000088370000}"/>
    <cellStyle name="Normal 4 2 2 2 2 7 2" xfId="37454" xr:uid="{00000000-0005-0000-0000-000089370000}"/>
    <cellStyle name="Normal 4 2 2 2 2 7 3" xfId="22230" xr:uid="{00000000-0005-0000-0000-00008A370000}"/>
    <cellStyle name="Normal 4 2 2 2 2 8" xfId="32442" xr:uid="{00000000-0005-0000-0000-00008B370000}"/>
    <cellStyle name="Normal 4 2 2 2 2 9" xfId="17217" xr:uid="{00000000-0005-0000-0000-00008C370000}"/>
    <cellStyle name="Normal 4 2 2 2 3" xfId="2264" xr:uid="{00000000-0005-0000-0000-00008D370000}"/>
    <cellStyle name="Normal 4 2 2 2 3 2" xfId="3103" xr:uid="{00000000-0005-0000-0000-00008E370000}"/>
    <cellStyle name="Normal 4 2 2 2 3 2 2" xfId="4793" xr:uid="{00000000-0005-0000-0000-00008F370000}"/>
    <cellStyle name="Normal 4 2 2 2 3 2 2 2" xfId="14866" xr:uid="{00000000-0005-0000-0000-000090370000}"/>
    <cellStyle name="Normal 4 2 2 2 3 2 2 2 2" xfId="45188" xr:uid="{00000000-0005-0000-0000-000091370000}"/>
    <cellStyle name="Normal 4 2 2 2 3 2 2 2 3" xfId="29964" xr:uid="{00000000-0005-0000-0000-000092370000}"/>
    <cellStyle name="Normal 4 2 2 2 3 2 2 3" xfId="9846" xr:uid="{00000000-0005-0000-0000-000093370000}"/>
    <cellStyle name="Normal 4 2 2 2 3 2 2 3 2" xfId="40171" xr:uid="{00000000-0005-0000-0000-000094370000}"/>
    <cellStyle name="Normal 4 2 2 2 3 2 2 3 3" xfId="24947" xr:uid="{00000000-0005-0000-0000-000095370000}"/>
    <cellStyle name="Normal 4 2 2 2 3 2 2 4" xfId="35158" xr:uid="{00000000-0005-0000-0000-000096370000}"/>
    <cellStyle name="Normal 4 2 2 2 3 2 2 5" xfId="19934" xr:uid="{00000000-0005-0000-0000-000097370000}"/>
    <cellStyle name="Normal 4 2 2 2 3 2 3" xfId="6485" xr:uid="{00000000-0005-0000-0000-000098370000}"/>
    <cellStyle name="Normal 4 2 2 2 3 2 3 2" xfId="16537" xr:uid="{00000000-0005-0000-0000-000099370000}"/>
    <cellStyle name="Normal 4 2 2 2 3 2 3 2 2" xfId="46859" xr:uid="{00000000-0005-0000-0000-00009A370000}"/>
    <cellStyle name="Normal 4 2 2 2 3 2 3 2 3" xfId="31635" xr:uid="{00000000-0005-0000-0000-00009B370000}"/>
    <cellStyle name="Normal 4 2 2 2 3 2 3 3" xfId="11517" xr:uid="{00000000-0005-0000-0000-00009C370000}"/>
    <cellStyle name="Normal 4 2 2 2 3 2 3 3 2" xfId="41842" xr:uid="{00000000-0005-0000-0000-00009D370000}"/>
    <cellStyle name="Normal 4 2 2 2 3 2 3 3 3" xfId="26618" xr:uid="{00000000-0005-0000-0000-00009E370000}"/>
    <cellStyle name="Normal 4 2 2 2 3 2 3 4" xfId="36829" xr:uid="{00000000-0005-0000-0000-00009F370000}"/>
    <cellStyle name="Normal 4 2 2 2 3 2 3 5" xfId="21605" xr:uid="{00000000-0005-0000-0000-0000A0370000}"/>
    <cellStyle name="Normal 4 2 2 2 3 2 4" xfId="13195" xr:uid="{00000000-0005-0000-0000-0000A1370000}"/>
    <cellStyle name="Normal 4 2 2 2 3 2 4 2" xfId="43517" xr:uid="{00000000-0005-0000-0000-0000A2370000}"/>
    <cellStyle name="Normal 4 2 2 2 3 2 4 3" xfId="28293" xr:uid="{00000000-0005-0000-0000-0000A3370000}"/>
    <cellStyle name="Normal 4 2 2 2 3 2 5" xfId="8174" xr:uid="{00000000-0005-0000-0000-0000A4370000}"/>
    <cellStyle name="Normal 4 2 2 2 3 2 5 2" xfId="38500" xr:uid="{00000000-0005-0000-0000-0000A5370000}"/>
    <cellStyle name="Normal 4 2 2 2 3 2 5 3" xfId="23276" xr:uid="{00000000-0005-0000-0000-0000A6370000}"/>
    <cellStyle name="Normal 4 2 2 2 3 2 6" xfId="33488" xr:uid="{00000000-0005-0000-0000-0000A7370000}"/>
    <cellStyle name="Normal 4 2 2 2 3 2 7" xfId="18263" xr:uid="{00000000-0005-0000-0000-0000A8370000}"/>
    <cellStyle name="Normal 4 2 2 2 3 3" xfId="3956" xr:uid="{00000000-0005-0000-0000-0000A9370000}"/>
    <cellStyle name="Normal 4 2 2 2 3 3 2" xfId="14030" xr:uid="{00000000-0005-0000-0000-0000AA370000}"/>
    <cellStyle name="Normal 4 2 2 2 3 3 2 2" xfId="44352" xr:uid="{00000000-0005-0000-0000-0000AB370000}"/>
    <cellStyle name="Normal 4 2 2 2 3 3 2 3" xfId="29128" xr:uid="{00000000-0005-0000-0000-0000AC370000}"/>
    <cellStyle name="Normal 4 2 2 2 3 3 3" xfId="9010" xr:uid="{00000000-0005-0000-0000-0000AD370000}"/>
    <cellStyle name="Normal 4 2 2 2 3 3 3 2" xfId="39335" xr:uid="{00000000-0005-0000-0000-0000AE370000}"/>
    <cellStyle name="Normal 4 2 2 2 3 3 3 3" xfId="24111" xr:uid="{00000000-0005-0000-0000-0000AF370000}"/>
    <cellStyle name="Normal 4 2 2 2 3 3 4" xfId="34322" xr:uid="{00000000-0005-0000-0000-0000B0370000}"/>
    <cellStyle name="Normal 4 2 2 2 3 3 5" xfId="19098" xr:uid="{00000000-0005-0000-0000-0000B1370000}"/>
    <cellStyle name="Normal 4 2 2 2 3 4" xfId="5649" xr:uid="{00000000-0005-0000-0000-0000B2370000}"/>
    <cellStyle name="Normal 4 2 2 2 3 4 2" xfId="15701" xr:uid="{00000000-0005-0000-0000-0000B3370000}"/>
    <cellStyle name="Normal 4 2 2 2 3 4 2 2" xfId="46023" xr:uid="{00000000-0005-0000-0000-0000B4370000}"/>
    <cellStyle name="Normal 4 2 2 2 3 4 2 3" xfId="30799" xr:uid="{00000000-0005-0000-0000-0000B5370000}"/>
    <cellStyle name="Normal 4 2 2 2 3 4 3" xfId="10681" xr:uid="{00000000-0005-0000-0000-0000B6370000}"/>
    <cellStyle name="Normal 4 2 2 2 3 4 3 2" xfId="41006" xr:uid="{00000000-0005-0000-0000-0000B7370000}"/>
    <cellStyle name="Normal 4 2 2 2 3 4 3 3" xfId="25782" xr:uid="{00000000-0005-0000-0000-0000B8370000}"/>
    <cellStyle name="Normal 4 2 2 2 3 4 4" xfId="35993" xr:uid="{00000000-0005-0000-0000-0000B9370000}"/>
    <cellStyle name="Normal 4 2 2 2 3 4 5" xfId="20769" xr:uid="{00000000-0005-0000-0000-0000BA370000}"/>
    <cellStyle name="Normal 4 2 2 2 3 5" xfId="12359" xr:uid="{00000000-0005-0000-0000-0000BB370000}"/>
    <cellStyle name="Normal 4 2 2 2 3 5 2" xfId="42681" xr:uid="{00000000-0005-0000-0000-0000BC370000}"/>
    <cellStyle name="Normal 4 2 2 2 3 5 3" xfId="27457" xr:uid="{00000000-0005-0000-0000-0000BD370000}"/>
    <cellStyle name="Normal 4 2 2 2 3 6" xfId="7338" xr:uid="{00000000-0005-0000-0000-0000BE370000}"/>
    <cellStyle name="Normal 4 2 2 2 3 6 2" xfId="37664" xr:uid="{00000000-0005-0000-0000-0000BF370000}"/>
    <cellStyle name="Normal 4 2 2 2 3 6 3" xfId="22440" xr:uid="{00000000-0005-0000-0000-0000C0370000}"/>
    <cellStyle name="Normal 4 2 2 2 3 7" xfId="32652" xr:uid="{00000000-0005-0000-0000-0000C1370000}"/>
    <cellStyle name="Normal 4 2 2 2 3 8" xfId="17427" xr:uid="{00000000-0005-0000-0000-0000C2370000}"/>
    <cellStyle name="Normal 4 2 2 2 4" xfId="2685" xr:uid="{00000000-0005-0000-0000-0000C3370000}"/>
    <cellStyle name="Normal 4 2 2 2 4 2" xfId="4375" xr:uid="{00000000-0005-0000-0000-0000C4370000}"/>
    <cellStyle name="Normal 4 2 2 2 4 2 2" xfId="14448" xr:uid="{00000000-0005-0000-0000-0000C5370000}"/>
    <cellStyle name="Normal 4 2 2 2 4 2 2 2" xfId="44770" xr:uid="{00000000-0005-0000-0000-0000C6370000}"/>
    <cellStyle name="Normal 4 2 2 2 4 2 2 3" xfId="29546" xr:uid="{00000000-0005-0000-0000-0000C7370000}"/>
    <cellStyle name="Normal 4 2 2 2 4 2 3" xfId="9428" xr:uid="{00000000-0005-0000-0000-0000C8370000}"/>
    <cellStyle name="Normal 4 2 2 2 4 2 3 2" xfId="39753" xr:uid="{00000000-0005-0000-0000-0000C9370000}"/>
    <cellStyle name="Normal 4 2 2 2 4 2 3 3" xfId="24529" xr:uid="{00000000-0005-0000-0000-0000CA370000}"/>
    <cellStyle name="Normal 4 2 2 2 4 2 4" xfId="34740" xr:uid="{00000000-0005-0000-0000-0000CB370000}"/>
    <cellStyle name="Normal 4 2 2 2 4 2 5" xfId="19516" xr:uid="{00000000-0005-0000-0000-0000CC370000}"/>
    <cellStyle name="Normal 4 2 2 2 4 3" xfId="6067" xr:uid="{00000000-0005-0000-0000-0000CD370000}"/>
    <cellStyle name="Normal 4 2 2 2 4 3 2" xfId="16119" xr:uid="{00000000-0005-0000-0000-0000CE370000}"/>
    <cellStyle name="Normal 4 2 2 2 4 3 2 2" xfId="46441" xr:uid="{00000000-0005-0000-0000-0000CF370000}"/>
    <cellStyle name="Normal 4 2 2 2 4 3 2 3" xfId="31217" xr:uid="{00000000-0005-0000-0000-0000D0370000}"/>
    <cellStyle name="Normal 4 2 2 2 4 3 3" xfId="11099" xr:uid="{00000000-0005-0000-0000-0000D1370000}"/>
    <cellStyle name="Normal 4 2 2 2 4 3 3 2" xfId="41424" xr:uid="{00000000-0005-0000-0000-0000D2370000}"/>
    <cellStyle name="Normal 4 2 2 2 4 3 3 3" xfId="26200" xr:uid="{00000000-0005-0000-0000-0000D3370000}"/>
    <cellStyle name="Normal 4 2 2 2 4 3 4" xfId="36411" xr:uid="{00000000-0005-0000-0000-0000D4370000}"/>
    <cellStyle name="Normal 4 2 2 2 4 3 5" xfId="21187" xr:uid="{00000000-0005-0000-0000-0000D5370000}"/>
    <cellStyle name="Normal 4 2 2 2 4 4" xfId="12777" xr:uid="{00000000-0005-0000-0000-0000D6370000}"/>
    <cellStyle name="Normal 4 2 2 2 4 4 2" xfId="43099" xr:uid="{00000000-0005-0000-0000-0000D7370000}"/>
    <cellStyle name="Normal 4 2 2 2 4 4 3" xfId="27875" xr:uid="{00000000-0005-0000-0000-0000D8370000}"/>
    <cellStyle name="Normal 4 2 2 2 4 5" xfId="7756" xr:uid="{00000000-0005-0000-0000-0000D9370000}"/>
    <cellStyle name="Normal 4 2 2 2 4 5 2" xfId="38082" xr:uid="{00000000-0005-0000-0000-0000DA370000}"/>
    <cellStyle name="Normal 4 2 2 2 4 5 3" xfId="22858" xr:uid="{00000000-0005-0000-0000-0000DB370000}"/>
    <cellStyle name="Normal 4 2 2 2 4 6" xfId="33070" xr:uid="{00000000-0005-0000-0000-0000DC370000}"/>
    <cellStyle name="Normal 4 2 2 2 4 7" xfId="17845" xr:uid="{00000000-0005-0000-0000-0000DD370000}"/>
    <cellStyle name="Normal 4 2 2 2 5" xfId="3538" xr:uid="{00000000-0005-0000-0000-0000DE370000}"/>
    <cellStyle name="Normal 4 2 2 2 5 2" xfId="13612" xr:uid="{00000000-0005-0000-0000-0000DF370000}"/>
    <cellStyle name="Normal 4 2 2 2 5 2 2" xfId="43934" xr:uid="{00000000-0005-0000-0000-0000E0370000}"/>
    <cellStyle name="Normal 4 2 2 2 5 2 3" xfId="28710" xr:uid="{00000000-0005-0000-0000-0000E1370000}"/>
    <cellStyle name="Normal 4 2 2 2 5 3" xfId="8592" xr:uid="{00000000-0005-0000-0000-0000E2370000}"/>
    <cellStyle name="Normal 4 2 2 2 5 3 2" xfId="38917" xr:uid="{00000000-0005-0000-0000-0000E3370000}"/>
    <cellStyle name="Normal 4 2 2 2 5 3 3" xfId="23693" xr:uid="{00000000-0005-0000-0000-0000E4370000}"/>
    <cellStyle name="Normal 4 2 2 2 5 4" xfId="33904" xr:uid="{00000000-0005-0000-0000-0000E5370000}"/>
    <cellStyle name="Normal 4 2 2 2 5 5" xfId="18680" xr:uid="{00000000-0005-0000-0000-0000E6370000}"/>
    <cellStyle name="Normal 4 2 2 2 6" xfId="5231" xr:uid="{00000000-0005-0000-0000-0000E7370000}"/>
    <cellStyle name="Normal 4 2 2 2 6 2" xfId="15283" xr:uid="{00000000-0005-0000-0000-0000E8370000}"/>
    <cellStyle name="Normal 4 2 2 2 6 2 2" xfId="45605" xr:uid="{00000000-0005-0000-0000-0000E9370000}"/>
    <cellStyle name="Normal 4 2 2 2 6 2 3" xfId="30381" xr:uid="{00000000-0005-0000-0000-0000EA370000}"/>
    <cellStyle name="Normal 4 2 2 2 6 3" xfId="10263" xr:uid="{00000000-0005-0000-0000-0000EB370000}"/>
    <cellStyle name="Normal 4 2 2 2 6 3 2" xfId="40588" xr:uid="{00000000-0005-0000-0000-0000EC370000}"/>
    <cellStyle name="Normal 4 2 2 2 6 3 3" xfId="25364" xr:uid="{00000000-0005-0000-0000-0000ED370000}"/>
    <cellStyle name="Normal 4 2 2 2 6 4" xfId="35575" xr:uid="{00000000-0005-0000-0000-0000EE370000}"/>
    <cellStyle name="Normal 4 2 2 2 6 5" xfId="20351" xr:uid="{00000000-0005-0000-0000-0000EF370000}"/>
    <cellStyle name="Normal 4 2 2 2 7" xfId="11941" xr:uid="{00000000-0005-0000-0000-0000F0370000}"/>
    <cellStyle name="Normal 4 2 2 2 7 2" xfId="42263" xr:uid="{00000000-0005-0000-0000-0000F1370000}"/>
    <cellStyle name="Normal 4 2 2 2 7 3" xfId="27039" xr:uid="{00000000-0005-0000-0000-0000F2370000}"/>
    <cellStyle name="Normal 4 2 2 2 8" xfId="6920" xr:uid="{00000000-0005-0000-0000-0000F3370000}"/>
    <cellStyle name="Normal 4 2 2 2 8 2" xfId="37246" xr:uid="{00000000-0005-0000-0000-0000F4370000}"/>
    <cellStyle name="Normal 4 2 2 2 8 3" xfId="22022" xr:uid="{00000000-0005-0000-0000-0000F5370000}"/>
    <cellStyle name="Normal 4 2 2 2 9" xfId="32234" xr:uid="{00000000-0005-0000-0000-0000F6370000}"/>
    <cellStyle name="Normal 4 2 2 3" xfId="1947" xr:uid="{00000000-0005-0000-0000-0000F7370000}"/>
    <cellStyle name="Normal 4 2 2 3 2" xfId="2368" xr:uid="{00000000-0005-0000-0000-0000F8370000}"/>
    <cellStyle name="Normal 4 2 2 3 2 2" xfId="3207" xr:uid="{00000000-0005-0000-0000-0000F9370000}"/>
    <cellStyle name="Normal 4 2 2 3 2 2 2" xfId="4897" xr:uid="{00000000-0005-0000-0000-0000FA370000}"/>
    <cellStyle name="Normal 4 2 2 3 2 2 2 2" xfId="14970" xr:uid="{00000000-0005-0000-0000-0000FB370000}"/>
    <cellStyle name="Normal 4 2 2 3 2 2 2 2 2" xfId="45292" xr:uid="{00000000-0005-0000-0000-0000FC370000}"/>
    <cellStyle name="Normal 4 2 2 3 2 2 2 2 3" xfId="30068" xr:uid="{00000000-0005-0000-0000-0000FD370000}"/>
    <cellStyle name="Normal 4 2 2 3 2 2 2 3" xfId="9950" xr:uid="{00000000-0005-0000-0000-0000FE370000}"/>
    <cellStyle name="Normal 4 2 2 3 2 2 2 3 2" xfId="40275" xr:uid="{00000000-0005-0000-0000-0000FF370000}"/>
    <cellStyle name="Normal 4 2 2 3 2 2 2 3 3" xfId="25051" xr:uid="{00000000-0005-0000-0000-000000380000}"/>
    <cellStyle name="Normal 4 2 2 3 2 2 2 4" xfId="35262" xr:uid="{00000000-0005-0000-0000-000001380000}"/>
    <cellStyle name="Normal 4 2 2 3 2 2 2 5" xfId="20038" xr:uid="{00000000-0005-0000-0000-000002380000}"/>
    <cellStyle name="Normal 4 2 2 3 2 2 3" xfId="6589" xr:uid="{00000000-0005-0000-0000-000003380000}"/>
    <cellStyle name="Normal 4 2 2 3 2 2 3 2" xfId="16641" xr:uid="{00000000-0005-0000-0000-000004380000}"/>
    <cellStyle name="Normal 4 2 2 3 2 2 3 2 2" xfId="46963" xr:uid="{00000000-0005-0000-0000-000005380000}"/>
    <cellStyle name="Normal 4 2 2 3 2 2 3 2 3" xfId="31739" xr:uid="{00000000-0005-0000-0000-000006380000}"/>
    <cellStyle name="Normal 4 2 2 3 2 2 3 3" xfId="11621" xr:uid="{00000000-0005-0000-0000-000007380000}"/>
    <cellStyle name="Normal 4 2 2 3 2 2 3 3 2" xfId="41946" xr:uid="{00000000-0005-0000-0000-000008380000}"/>
    <cellStyle name="Normal 4 2 2 3 2 2 3 3 3" xfId="26722" xr:uid="{00000000-0005-0000-0000-000009380000}"/>
    <cellStyle name="Normal 4 2 2 3 2 2 3 4" xfId="36933" xr:uid="{00000000-0005-0000-0000-00000A380000}"/>
    <cellStyle name="Normal 4 2 2 3 2 2 3 5" xfId="21709" xr:uid="{00000000-0005-0000-0000-00000B380000}"/>
    <cellStyle name="Normal 4 2 2 3 2 2 4" xfId="13299" xr:uid="{00000000-0005-0000-0000-00000C380000}"/>
    <cellStyle name="Normal 4 2 2 3 2 2 4 2" xfId="43621" xr:uid="{00000000-0005-0000-0000-00000D380000}"/>
    <cellStyle name="Normal 4 2 2 3 2 2 4 3" xfId="28397" xr:uid="{00000000-0005-0000-0000-00000E380000}"/>
    <cellStyle name="Normal 4 2 2 3 2 2 5" xfId="8278" xr:uid="{00000000-0005-0000-0000-00000F380000}"/>
    <cellStyle name="Normal 4 2 2 3 2 2 5 2" xfId="38604" xr:uid="{00000000-0005-0000-0000-000010380000}"/>
    <cellStyle name="Normal 4 2 2 3 2 2 5 3" xfId="23380" xr:uid="{00000000-0005-0000-0000-000011380000}"/>
    <cellStyle name="Normal 4 2 2 3 2 2 6" xfId="33592" xr:uid="{00000000-0005-0000-0000-000012380000}"/>
    <cellStyle name="Normal 4 2 2 3 2 2 7" xfId="18367" xr:uid="{00000000-0005-0000-0000-000013380000}"/>
    <cellStyle name="Normal 4 2 2 3 2 3" xfId="4060" xr:uid="{00000000-0005-0000-0000-000014380000}"/>
    <cellStyle name="Normal 4 2 2 3 2 3 2" xfId="14134" xr:uid="{00000000-0005-0000-0000-000015380000}"/>
    <cellStyle name="Normal 4 2 2 3 2 3 2 2" xfId="44456" xr:uid="{00000000-0005-0000-0000-000016380000}"/>
    <cellStyle name="Normal 4 2 2 3 2 3 2 3" xfId="29232" xr:uid="{00000000-0005-0000-0000-000017380000}"/>
    <cellStyle name="Normal 4 2 2 3 2 3 3" xfId="9114" xr:uid="{00000000-0005-0000-0000-000018380000}"/>
    <cellStyle name="Normal 4 2 2 3 2 3 3 2" xfId="39439" xr:uid="{00000000-0005-0000-0000-000019380000}"/>
    <cellStyle name="Normal 4 2 2 3 2 3 3 3" xfId="24215" xr:uid="{00000000-0005-0000-0000-00001A380000}"/>
    <cellStyle name="Normal 4 2 2 3 2 3 4" xfId="34426" xr:uid="{00000000-0005-0000-0000-00001B380000}"/>
    <cellStyle name="Normal 4 2 2 3 2 3 5" xfId="19202" xr:uid="{00000000-0005-0000-0000-00001C380000}"/>
    <cellStyle name="Normal 4 2 2 3 2 4" xfId="5753" xr:uid="{00000000-0005-0000-0000-00001D380000}"/>
    <cellStyle name="Normal 4 2 2 3 2 4 2" xfId="15805" xr:uid="{00000000-0005-0000-0000-00001E380000}"/>
    <cellStyle name="Normal 4 2 2 3 2 4 2 2" xfId="46127" xr:uid="{00000000-0005-0000-0000-00001F380000}"/>
    <cellStyle name="Normal 4 2 2 3 2 4 2 3" xfId="30903" xr:uid="{00000000-0005-0000-0000-000020380000}"/>
    <cellStyle name="Normal 4 2 2 3 2 4 3" xfId="10785" xr:uid="{00000000-0005-0000-0000-000021380000}"/>
    <cellStyle name="Normal 4 2 2 3 2 4 3 2" xfId="41110" xr:uid="{00000000-0005-0000-0000-000022380000}"/>
    <cellStyle name="Normal 4 2 2 3 2 4 3 3" xfId="25886" xr:uid="{00000000-0005-0000-0000-000023380000}"/>
    <cellStyle name="Normal 4 2 2 3 2 4 4" xfId="36097" xr:uid="{00000000-0005-0000-0000-000024380000}"/>
    <cellStyle name="Normal 4 2 2 3 2 4 5" xfId="20873" xr:uid="{00000000-0005-0000-0000-000025380000}"/>
    <cellStyle name="Normal 4 2 2 3 2 5" xfId="12463" xr:uid="{00000000-0005-0000-0000-000026380000}"/>
    <cellStyle name="Normal 4 2 2 3 2 5 2" xfId="42785" xr:uid="{00000000-0005-0000-0000-000027380000}"/>
    <cellStyle name="Normal 4 2 2 3 2 5 3" xfId="27561" xr:uid="{00000000-0005-0000-0000-000028380000}"/>
    <cellStyle name="Normal 4 2 2 3 2 6" xfId="7442" xr:uid="{00000000-0005-0000-0000-000029380000}"/>
    <cellStyle name="Normal 4 2 2 3 2 6 2" xfId="37768" xr:uid="{00000000-0005-0000-0000-00002A380000}"/>
    <cellStyle name="Normal 4 2 2 3 2 6 3" xfId="22544" xr:uid="{00000000-0005-0000-0000-00002B380000}"/>
    <cellStyle name="Normal 4 2 2 3 2 7" xfId="32756" xr:uid="{00000000-0005-0000-0000-00002C380000}"/>
    <cellStyle name="Normal 4 2 2 3 2 8" xfId="17531" xr:uid="{00000000-0005-0000-0000-00002D380000}"/>
    <cellStyle name="Normal 4 2 2 3 3" xfId="2789" xr:uid="{00000000-0005-0000-0000-00002E380000}"/>
    <cellStyle name="Normal 4 2 2 3 3 2" xfId="4479" xr:uid="{00000000-0005-0000-0000-00002F380000}"/>
    <cellStyle name="Normal 4 2 2 3 3 2 2" xfId="14552" xr:uid="{00000000-0005-0000-0000-000030380000}"/>
    <cellStyle name="Normal 4 2 2 3 3 2 2 2" xfId="44874" xr:uid="{00000000-0005-0000-0000-000031380000}"/>
    <cellStyle name="Normal 4 2 2 3 3 2 2 3" xfId="29650" xr:uid="{00000000-0005-0000-0000-000032380000}"/>
    <cellStyle name="Normal 4 2 2 3 3 2 3" xfId="9532" xr:uid="{00000000-0005-0000-0000-000033380000}"/>
    <cellStyle name="Normal 4 2 2 3 3 2 3 2" xfId="39857" xr:uid="{00000000-0005-0000-0000-000034380000}"/>
    <cellStyle name="Normal 4 2 2 3 3 2 3 3" xfId="24633" xr:uid="{00000000-0005-0000-0000-000035380000}"/>
    <cellStyle name="Normal 4 2 2 3 3 2 4" xfId="34844" xr:uid="{00000000-0005-0000-0000-000036380000}"/>
    <cellStyle name="Normal 4 2 2 3 3 2 5" xfId="19620" xr:uid="{00000000-0005-0000-0000-000037380000}"/>
    <cellStyle name="Normal 4 2 2 3 3 3" xfId="6171" xr:uid="{00000000-0005-0000-0000-000038380000}"/>
    <cellStyle name="Normal 4 2 2 3 3 3 2" xfId="16223" xr:uid="{00000000-0005-0000-0000-000039380000}"/>
    <cellStyle name="Normal 4 2 2 3 3 3 2 2" xfId="46545" xr:uid="{00000000-0005-0000-0000-00003A380000}"/>
    <cellStyle name="Normal 4 2 2 3 3 3 2 3" xfId="31321" xr:uid="{00000000-0005-0000-0000-00003B380000}"/>
    <cellStyle name="Normal 4 2 2 3 3 3 3" xfId="11203" xr:uid="{00000000-0005-0000-0000-00003C380000}"/>
    <cellStyle name="Normal 4 2 2 3 3 3 3 2" xfId="41528" xr:uid="{00000000-0005-0000-0000-00003D380000}"/>
    <cellStyle name="Normal 4 2 2 3 3 3 3 3" xfId="26304" xr:uid="{00000000-0005-0000-0000-00003E380000}"/>
    <cellStyle name="Normal 4 2 2 3 3 3 4" xfId="36515" xr:uid="{00000000-0005-0000-0000-00003F380000}"/>
    <cellStyle name="Normal 4 2 2 3 3 3 5" xfId="21291" xr:uid="{00000000-0005-0000-0000-000040380000}"/>
    <cellStyle name="Normal 4 2 2 3 3 4" xfId="12881" xr:uid="{00000000-0005-0000-0000-000041380000}"/>
    <cellStyle name="Normal 4 2 2 3 3 4 2" xfId="43203" xr:uid="{00000000-0005-0000-0000-000042380000}"/>
    <cellStyle name="Normal 4 2 2 3 3 4 3" xfId="27979" xr:uid="{00000000-0005-0000-0000-000043380000}"/>
    <cellStyle name="Normal 4 2 2 3 3 5" xfId="7860" xr:uid="{00000000-0005-0000-0000-000044380000}"/>
    <cellStyle name="Normal 4 2 2 3 3 5 2" xfId="38186" xr:uid="{00000000-0005-0000-0000-000045380000}"/>
    <cellStyle name="Normal 4 2 2 3 3 5 3" xfId="22962" xr:uid="{00000000-0005-0000-0000-000046380000}"/>
    <cellStyle name="Normal 4 2 2 3 3 6" xfId="33174" xr:uid="{00000000-0005-0000-0000-000047380000}"/>
    <cellStyle name="Normal 4 2 2 3 3 7" xfId="17949" xr:uid="{00000000-0005-0000-0000-000048380000}"/>
    <cellStyle name="Normal 4 2 2 3 4" xfId="3642" xr:uid="{00000000-0005-0000-0000-000049380000}"/>
    <cellStyle name="Normal 4 2 2 3 4 2" xfId="13716" xr:uid="{00000000-0005-0000-0000-00004A380000}"/>
    <cellStyle name="Normal 4 2 2 3 4 2 2" xfId="44038" xr:uid="{00000000-0005-0000-0000-00004B380000}"/>
    <cellStyle name="Normal 4 2 2 3 4 2 3" xfId="28814" xr:uid="{00000000-0005-0000-0000-00004C380000}"/>
    <cellStyle name="Normal 4 2 2 3 4 3" xfId="8696" xr:uid="{00000000-0005-0000-0000-00004D380000}"/>
    <cellStyle name="Normal 4 2 2 3 4 3 2" xfId="39021" xr:uid="{00000000-0005-0000-0000-00004E380000}"/>
    <cellStyle name="Normal 4 2 2 3 4 3 3" xfId="23797" xr:uid="{00000000-0005-0000-0000-00004F380000}"/>
    <cellStyle name="Normal 4 2 2 3 4 4" xfId="34008" xr:uid="{00000000-0005-0000-0000-000050380000}"/>
    <cellStyle name="Normal 4 2 2 3 4 5" xfId="18784" xr:uid="{00000000-0005-0000-0000-000051380000}"/>
    <cellStyle name="Normal 4 2 2 3 5" xfId="5335" xr:uid="{00000000-0005-0000-0000-000052380000}"/>
    <cellStyle name="Normal 4 2 2 3 5 2" xfId="15387" xr:uid="{00000000-0005-0000-0000-000053380000}"/>
    <cellStyle name="Normal 4 2 2 3 5 2 2" xfId="45709" xr:uid="{00000000-0005-0000-0000-000054380000}"/>
    <cellStyle name="Normal 4 2 2 3 5 2 3" xfId="30485" xr:uid="{00000000-0005-0000-0000-000055380000}"/>
    <cellStyle name="Normal 4 2 2 3 5 3" xfId="10367" xr:uid="{00000000-0005-0000-0000-000056380000}"/>
    <cellStyle name="Normal 4 2 2 3 5 3 2" xfId="40692" xr:uid="{00000000-0005-0000-0000-000057380000}"/>
    <cellStyle name="Normal 4 2 2 3 5 3 3" xfId="25468" xr:uid="{00000000-0005-0000-0000-000058380000}"/>
    <cellStyle name="Normal 4 2 2 3 5 4" xfId="35679" xr:uid="{00000000-0005-0000-0000-000059380000}"/>
    <cellStyle name="Normal 4 2 2 3 5 5" xfId="20455" xr:uid="{00000000-0005-0000-0000-00005A380000}"/>
    <cellStyle name="Normal 4 2 2 3 6" xfId="12045" xr:uid="{00000000-0005-0000-0000-00005B380000}"/>
    <cellStyle name="Normal 4 2 2 3 6 2" xfId="42367" xr:uid="{00000000-0005-0000-0000-00005C380000}"/>
    <cellStyle name="Normal 4 2 2 3 6 3" xfId="27143" xr:uid="{00000000-0005-0000-0000-00005D380000}"/>
    <cellStyle name="Normal 4 2 2 3 7" xfId="7024" xr:uid="{00000000-0005-0000-0000-00005E380000}"/>
    <cellStyle name="Normal 4 2 2 3 7 2" xfId="37350" xr:uid="{00000000-0005-0000-0000-00005F380000}"/>
    <cellStyle name="Normal 4 2 2 3 7 3" xfId="22126" xr:uid="{00000000-0005-0000-0000-000060380000}"/>
    <cellStyle name="Normal 4 2 2 3 8" xfId="32338" xr:uid="{00000000-0005-0000-0000-000061380000}"/>
    <cellStyle name="Normal 4 2 2 3 9" xfId="17113" xr:uid="{00000000-0005-0000-0000-000062380000}"/>
    <cellStyle name="Normal 4 2 2 4" xfId="2160" xr:uid="{00000000-0005-0000-0000-000063380000}"/>
    <cellStyle name="Normal 4 2 2 4 2" xfId="2999" xr:uid="{00000000-0005-0000-0000-000064380000}"/>
    <cellStyle name="Normal 4 2 2 4 2 2" xfId="4689" xr:uid="{00000000-0005-0000-0000-000065380000}"/>
    <cellStyle name="Normal 4 2 2 4 2 2 2" xfId="14762" xr:uid="{00000000-0005-0000-0000-000066380000}"/>
    <cellStyle name="Normal 4 2 2 4 2 2 2 2" xfId="45084" xr:uid="{00000000-0005-0000-0000-000067380000}"/>
    <cellStyle name="Normal 4 2 2 4 2 2 2 3" xfId="29860" xr:uid="{00000000-0005-0000-0000-000068380000}"/>
    <cellStyle name="Normal 4 2 2 4 2 2 3" xfId="9742" xr:uid="{00000000-0005-0000-0000-000069380000}"/>
    <cellStyle name="Normal 4 2 2 4 2 2 3 2" xfId="40067" xr:uid="{00000000-0005-0000-0000-00006A380000}"/>
    <cellStyle name="Normal 4 2 2 4 2 2 3 3" xfId="24843" xr:uid="{00000000-0005-0000-0000-00006B380000}"/>
    <cellStyle name="Normal 4 2 2 4 2 2 4" xfId="35054" xr:uid="{00000000-0005-0000-0000-00006C380000}"/>
    <cellStyle name="Normal 4 2 2 4 2 2 5" xfId="19830" xr:uid="{00000000-0005-0000-0000-00006D380000}"/>
    <cellStyle name="Normal 4 2 2 4 2 3" xfId="6381" xr:uid="{00000000-0005-0000-0000-00006E380000}"/>
    <cellStyle name="Normal 4 2 2 4 2 3 2" xfId="16433" xr:uid="{00000000-0005-0000-0000-00006F380000}"/>
    <cellStyle name="Normal 4 2 2 4 2 3 2 2" xfId="46755" xr:uid="{00000000-0005-0000-0000-000070380000}"/>
    <cellStyle name="Normal 4 2 2 4 2 3 2 3" xfId="31531" xr:uid="{00000000-0005-0000-0000-000071380000}"/>
    <cellStyle name="Normal 4 2 2 4 2 3 3" xfId="11413" xr:uid="{00000000-0005-0000-0000-000072380000}"/>
    <cellStyle name="Normal 4 2 2 4 2 3 3 2" xfId="41738" xr:uid="{00000000-0005-0000-0000-000073380000}"/>
    <cellStyle name="Normal 4 2 2 4 2 3 3 3" xfId="26514" xr:uid="{00000000-0005-0000-0000-000074380000}"/>
    <cellStyle name="Normal 4 2 2 4 2 3 4" xfId="36725" xr:uid="{00000000-0005-0000-0000-000075380000}"/>
    <cellStyle name="Normal 4 2 2 4 2 3 5" xfId="21501" xr:uid="{00000000-0005-0000-0000-000076380000}"/>
    <cellStyle name="Normal 4 2 2 4 2 4" xfId="13091" xr:uid="{00000000-0005-0000-0000-000077380000}"/>
    <cellStyle name="Normal 4 2 2 4 2 4 2" xfId="43413" xr:uid="{00000000-0005-0000-0000-000078380000}"/>
    <cellStyle name="Normal 4 2 2 4 2 4 3" xfId="28189" xr:uid="{00000000-0005-0000-0000-000079380000}"/>
    <cellStyle name="Normal 4 2 2 4 2 5" xfId="8070" xr:uid="{00000000-0005-0000-0000-00007A380000}"/>
    <cellStyle name="Normal 4 2 2 4 2 5 2" xfId="38396" xr:uid="{00000000-0005-0000-0000-00007B380000}"/>
    <cellStyle name="Normal 4 2 2 4 2 5 3" xfId="23172" xr:uid="{00000000-0005-0000-0000-00007C380000}"/>
    <cellStyle name="Normal 4 2 2 4 2 6" xfId="33384" xr:uid="{00000000-0005-0000-0000-00007D380000}"/>
    <cellStyle name="Normal 4 2 2 4 2 7" xfId="18159" xr:uid="{00000000-0005-0000-0000-00007E380000}"/>
    <cellStyle name="Normal 4 2 2 4 3" xfId="3852" xr:uid="{00000000-0005-0000-0000-00007F380000}"/>
    <cellStyle name="Normal 4 2 2 4 3 2" xfId="13926" xr:uid="{00000000-0005-0000-0000-000080380000}"/>
    <cellStyle name="Normal 4 2 2 4 3 2 2" xfId="44248" xr:uid="{00000000-0005-0000-0000-000081380000}"/>
    <cellStyle name="Normal 4 2 2 4 3 2 3" xfId="29024" xr:uid="{00000000-0005-0000-0000-000082380000}"/>
    <cellStyle name="Normal 4 2 2 4 3 3" xfId="8906" xr:uid="{00000000-0005-0000-0000-000083380000}"/>
    <cellStyle name="Normal 4 2 2 4 3 3 2" xfId="39231" xr:uid="{00000000-0005-0000-0000-000084380000}"/>
    <cellStyle name="Normal 4 2 2 4 3 3 3" xfId="24007" xr:uid="{00000000-0005-0000-0000-000085380000}"/>
    <cellStyle name="Normal 4 2 2 4 3 4" xfId="34218" xr:uid="{00000000-0005-0000-0000-000086380000}"/>
    <cellStyle name="Normal 4 2 2 4 3 5" xfId="18994" xr:uid="{00000000-0005-0000-0000-000087380000}"/>
    <cellStyle name="Normal 4 2 2 4 4" xfId="5545" xr:uid="{00000000-0005-0000-0000-000088380000}"/>
    <cellStyle name="Normal 4 2 2 4 4 2" xfId="15597" xr:uid="{00000000-0005-0000-0000-000089380000}"/>
    <cellStyle name="Normal 4 2 2 4 4 2 2" xfId="45919" xr:uid="{00000000-0005-0000-0000-00008A380000}"/>
    <cellStyle name="Normal 4 2 2 4 4 2 3" xfId="30695" xr:uid="{00000000-0005-0000-0000-00008B380000}"/>
    <cellStyle name="Normal 4 2 2 4 4 3" xfId="10577" xr:uid="{00000000-0005-0000-0000-00008C380000}"/>
    <cellStyle name="Normal 4 2 2 4 4 3 2" xfId="40902" xr:uid="{00000000-0005-0000-0000-00008D380000}"/>
    <cellStyle name="Normal 4 2 2 4 4 3 3" xfId="25678" xr:uid="{00000000-0005-0000-0000-00008E380000}"/>
    <cellStyle name="Normal 4 2 2 4 4 4" xfId="35889" xr:uid="{00000000-0005-0000-0000-00008F380000}"/>
    <cellStyle name="Normal 4 2 2 4 4 5" xfId="20665" xr:uid="{00000000-0005-0000-0000-000090380000}"/>
    <cellStyle name="Normal 4 2 2 4 5" xfId="12255" xr:uid="{00000000-0005-0000-0000-000091380000}"/>
    <cellStyle name="Normal 4 2 2 4 5 2" xfId="42577" xr:uid="{00000000-0005-0000-0000-000092380000}"/>
    <cellStyle name="Normal 4 2 2 4 5 3" xfId="27353" xr:uid="{00000000-0005-0000-0000-000093380000}"/>
    <cellStyle name="Normal 4 2 2 4 6" xfId="7234" xr:uid="{00000000-0005-0000-0000-000094380000}"/>
    <cellStyle name="Normal 4 2 2 4 6 2" xfId="37560" xr:uid="{00000000-0005-0000-0000-000095380000}"/>
    <cellStyle name="Normal 4 2 2 4 6 3" xfId="22336" xr:uid="{00000000-0005-0000-0000-000096380000}"/>
    <cellStyle name="Normal 4 2 2 4 7" xfId="32548" xr:uid="{00000000-0005-0000-0000-000097380000}"/>
    <cellStyle name="Normal 4 2 2 4 8" xfId="17323" xr:uid="{00000000-0005-0000-0000-000098380000}"/>
    <cellStyle name="Normal 4 2 2 5" xfId="2581" xr:uid="{00000000-0005-0000-0000-000099380000}"/>
    <cellStyle name="Normal 4 2 2 5 2" xfId="4271" xr:uid="{00000000-0005-0000-0000-00009A380000}"/>
    <cellStyle name="Normal 4 2 2 5 2 2" xfId="14344" xr:uid="{00000000-0005-0000-0000-00009B380000}"/>
    <cellStyle name="Normal 4 2 2 5 2 2 2" xfId="44666" xr:uid="{00000000-0005-0000-0000-00009C380000}"/>
    <cellStyle name="Normal 4 2 2 5 2 2 3" xfId="29442" xr:uid="{00000000-0005-0000-0000-00009D380000}"/>
    <cellStyle name="Normal 4 2 2 5 2 3" xfId="9324" xr:uid="{00000000-0005-0000-0000-00009E380000}"/>
    <cellStyle name="Normal 4 2 2 5 2 3 2" xfId="39649" xr:uid="{00000000-0005-0000-0000-00009F380000}"/>
    <cellStyle name="Normal 4 2 2 5 2 3 3" xfId="24425" xr:uid="{00000000-0005-0000-0000-0000A0380000}"/>
    <cellStyle name="Normal 4 2 2 5 2 4" xfId="34636" xr:uid="{00000000-0005-0000-0000-0000A1380000}"/>
    <cellStyle name="Normal 4 2 2 5 2 5" xfId="19412" xr:uid="{00000000-0005-0000-0000-0000A2380000}"/>
    <cellStyle name="Normal 4 2 2 5 3" xfId="5963" xr:uid="{00000000-0005-0000-0000-0000A3380000}"/>
    <cellStyle name="Normal 4 2 2 5 3 2" xfId="16015" xr:uid="{00000000-0005-0000-0000-0000A4380000}"/>
    <cellStyle name="Normal 4 2 2 5 3 2 2" xfId="46337" xr:uid="{00000000-0005-0000-0000-0000A5380000}"/>
    <cellStyle name="Normal 4 2 2 5 3 2 3" xfId="31113" xr:uid="{00000000-0005-0000-0000-0000A6380000}"/>
    <cellStyle name="Normal 4 2 2 5 3 3" xfId="10995" xr:uid="{00000000-0005-0000-0000-0000A7380000}"/>
    <cellStyle name="Normal 4 2 2 5 3 3 2" xfId="41320" xr:uid="{00000000-0005-0000-0000-0000A8380000}"/>
    <cellStyle name="Normal 4 2 2 5 3 3 3" xfId="26096" xr:uid="{00000000-0005-0000-0000-0000A9380000}"/>
    <cellStyle name="Normal 4 2 2 5 3 4" xfId="36307" xr:uid="{00000000-0005-0000-0000-0000AA380000}"/>
    <cellStyle name="Normal 4 2 2 5 3 5" xfId="21083" xr:uid="{00000000-0005-0000-0000-0000AB380000}"/>
    <cellStyle name="Normal 4 2 2 5 4" xfId="12673" xr:uid="{00000000-0005-0000-0000-0000AC380000}"/>
    <cellStyle name="Normal 4 2 2 5 4 2" xfId="42995" xr:uid="{00000000-0005-0000-0000-0000AD380000}"/>
    <cellStyle name="Normal 4 2 2 5 4 3" xfId="27771" xr:uid="{00000000-0005-0000-0000-0000AE380000}"/>
    <cellStyle name="Normal 4 2 2 5 5" xfId="7652" xr:uid="{00000000-0005-0000-0000-0000AF380000}"/>
    <cellStyle name="Normal 4 2 2 5 5 2" xfId="37978" xr:uid="{00000000-0005-0000-0000-0000B0380000}"/>
    <cellStyle name="Normal 4 2 2 5 5 3" xfId="22754" xr:uid="{00000000-0005-0000-0000-0000B1380000}"/>
    <cellStyle name="Normal 4 2 2 5 6" xfId="32966" xr:uid="{00000000-0005-0000-0000-0000B2380000}"/>
    <cellStyle name="Normal 4 2 2 5 7" xfId="17741" xr:uid="{00000000-0005-0000-0000-0000B3380000}"/>
    <cellStyle name="Normal 4 2 2 6" xfId="3434" xr:uid="{00000000-0005-0000-0000-0000B4380000}"/>
    <cellStyle name="Normal 4 2 2 6 2" xfId="13508" xr:uid="{00000000-0005-0000-0000-0000B5380000}"/>
    <cellStyle name="Normal 4 2 2 6 2 2" xfId="43830" xr:uid="{00000000-0005-0000-0000-0000B6380000}"/>
    <cellStyle name="Normal 4 2 2 6 2 3" xfId="28606" xr:uid="{00000000-0005-0000-0000-0000B7380000}"/>
    <cellStyle name="Normal 4 2 2 6 3" xfId="8488" xr:uid="{00000000-0005-0000-0000-0000B8380000}"/>
    <cellStyle name="Normal 4 2 2 6 3 2" xfId="38813" xr:uid="{00000000-0005-0000-0000-0000B9380000}"/>
    <cellStyle name="Normal 4 2 2 6 3 3" xfId="23589" xr:uid="{00000000-0005-0000-0000-0000BA380000}"/>
    <cellStyle name="Normal 4 2 2 6 4" xfId="33800" xr:uid="{00000000-0005-0000-0000-0000BB380000}"/>
    <cellStyle name="Normal 4 2 2 6 5" xfId="18576" xr:uid="{00000000-0005-0000-0000-0000BC380000}"/>
    <cellStyle name="Normal 4 2 2 7" xfId="5127" xr:uid="{00000000-0005-0000-0000-0000BD380000}"/>
    <cellStyle name="Normal 4 2 2 7 2" xfId="15179" xr:uid="{00000000-0005-0000-0000-0000BE380000}"/>
    <cellStyle name="Normal 4 2 2 7 2 2" xfId="45501" xr:uid="{00000000-0005-0000-0000-0000BF380000}"/>
    <cellStyle name="Normal 4 2 2 7 2 3" xfId="30277" xr:uid="{00000000-0005-0000-0000-0000C0380000}"/>
    <cellStyle name="Normal 4 2 2 7 3" xfId="10159" xr:uid="{00000000-0005-0000-0000-0000C1380000}"/>
    <cellStyle name="Normal 4 2 2 7 3 2" xfId="40484" xr:uid="{00000000-0005-0000-0000-0000C2380000}"/>
    <cellStyle name="Normal 4 2 2 7 3 3" xfId="25260" xr:uid="{00000000-0005-0000-0000-0000C3380000}"/>
    <cellStyle name="Normal 4 2 2 7 4" xfId="35471" xr:uid="{00000000-0005-0000-0000-0000C4380000}"/>
    <cellStyle name="Normal 4 2 2 7 5" xfId="20247" xr:uid="{00000000-0005-0000-0000-0000C5380000}"/>
    <cellStyle name="Normal 4 2 2 8" xfId="11837" xr:uid="{00000000-0005-0000-0000-0000C6380000}"/>
    <cellStyle name="Normal 4 2 2 8 2" xfId="42159" xr:uid="{00000000-0005-0000-0000-0000C7380000}"/>
    <cellStyle name="Normal 4 2 2 8 3" xfId="26935" xr:uid="{00000000-0005-0000-0000-0000C8380000}"/>
    <cellStyle name="Normal 4 2 2 9" xfId="6816" xr:uid="{00000000-0005-0000-0000-0000C9380000}"/>
    <cellStyle name="Normal 4 2 2 9 2" xfId="37142" xr:uid="{00000000-0005-0000-0000-0000CA380000}"/>
    <cellStyle name="Normal 4 2 2 9 3" xfId="21918" xr:uid="{00000000-0005-0000-0000-0000CB380000}"/>
    <cellStyle name="Normal 4 2 3" xfId="1780" xr:uid="{00000000-0005-0000-0000-0000CC380000}"/>
    <cellStyle name="Normal 4 2 3 10" xfId="16957" xr:uid="{00000000-0005-0000-0000-0000CD380000}"/>
    <cellStyle name="Normal 4 2 3 2" xfId="1999" xr:uid="{00000000-0005-0000-0000-0000CE380000}"/>
    <cellStyle name="Normal 4 2 3 2 2" xfId="2420" xr:uid="{00000000-0005-0000-0000-0000CF380000}"/>
    <cellStyle name="Normal 4 2 3 2 2 2" xfId="3259" xr:uid="{00000000-0005-0000-0000-0000D0380000}"/>
    <cellStyle name="Normal 4 2 3 2 2 2 2" xfId="4949" xr:uid="{00000000-0005-0000-0000-0000D1380000}"/>
    <cellStyle name="Normal 4 2 3 2 2 2 2 2" xfId="15022" xr:uid="{00000000-0005-0000-0000-0000D2380000}"/>
    <cellStyle name="Normal 4 2 3 2 2 2 2 2 2" xfId="45344" xr:uid="{00000000-0005-0000-0000-0000D3380000}"/>
    <cellStyle name="Normal 4 2 3 2 2 2 2 2 3" xfId="30120" xr:uid="{00000000-0005-0000-0000-0000D4380000}"/>
    <cellStyle name="Normal 4 2 3 2 2 2 2 3" xfId="10002" xr:uid="{00000000-0005-0000-0000-0000D5380000}"/>
    <cellStyle name="Normal 4 2 3 2 2 2 2 3 2" xfId="40327" xr:uid="{00000000-0005-0000-0000-0000D6380000}"/>
    <cellStyle name="Normal 4 2 3 2 2 2 2 3 3" xfId="25103" xr:uid="{00000000-0005-0000-0000-0000D7380000}"/>
    <cellStyle name="Normal 4 2 3 2 2 2 2 4" xfId="35314" xr:uid="{00000000-0005-0000-0000-0000D8380000}"/>
    <cellStyle name="Normal 4 2 3 2 2 2 2 5" xfId="20090" xr:uid="{00000000-0005-0000-0000-0000D9380000}"/>
    <cellStyle name="Normal 4 2 3 2 2 2 3" xfId="6641" xr:uid="{00000000-0005-0000-0000-0000DA380000}"/>
    <cellStyle name="Normal 4 2 3 2 2 2 3 2" xfId="16693" xr:uid="{00000000-0005-0000-0000-0000DB380000}"/>
    <cellStyle name="Normal 4 2 3 2 2 2 3 2 2" xfId="47015" xr:uid="{00000000-0005-0000-0000-0000DC380000}"/>
    <cellStyle name="Normal 4 2 3 2 2 2 3 2 3" xfId="31791" xr:uid="{00000000-0005-0000-0000-0000DD380000}"/>
    <cellStyle name="Normal 4 2 3 2 2 2 3 3" xfId="11673" xr:uid="{00000000-0005-0000-0000-0000DE380000}"/>
    <cellStyle name="Normal 4 2 3 2 2 2 3 3 2" xfId="41998" xr:uid="{00000000-0005-0000-0000-0000DF380000}"/>
    <cellStyle name="Normal 4 2 3 2 2 2 3 3 3" xfId="26774" xr:uid="{00000000-0005-0000-0000-0000E0380000}"/>
    <cellStyle name="Normal 4 2 3 2 2 2 3 4" xfId="36985" xr:uid="{00000000-0005-0000-0000-0000E1380000}"/>
    <cellStyle name="Normal 4 2 3 2 2 2 3 5" xfId="21761" xr:uid="{00000000-0005-0000-0000-0000E2380000}"/>
    <cellStyle name="Normal 4 2 3 2 2 2 4" xfId="13351" xr:uid="{00000000-0005-0000-0000-0000E3380000}"/>
    <cellStyle name="Normal 4 2 3 2 2 2 4 2" xfId="43673" xr:uid="{00000000-0005-0000-0000-0000E4380000}"/>
    <cellStyle name="Normal 4 2 3 2 2 2 4 3" xfId="28449" xr:uid="{00000000-0005-0000-0000-0000E5380000}"/>
    <cellStyle name="Normal 4 2 3 2 2 2 5" xfId="8330" xr:uid="{00000000-0005-0000-0000-0000E6380000}"/>
    <cellStyle name="Normal 4 2 3 2 2 2 5 2" xfId="38656" xr:uid="{00000000-0005-0000-0000-0000E7380000}"/>
    <cellStyle name="Normal 4 2 3 2 2 2 5 3" xfId="23432" xr:uid="{00000000-0005-0000-0000-0000E8380000}"/>
    <cellStyle name="Normal 4 2 3 2 2 2 6" xfId="33644" xr:uid="{00000000-0005-0000-0000-0000E9380000}"/>
    <cellStyle name="Normal 4 2 3 2 2 2 7" xfId="18419" xr:uid="{00000000-0005-0000-0000-0000EA380000}"/>
    <cellStyle name="Normal 4 2 3 2 2 3" xfId="4112" xr:uid="{00000000-0005-0000-0000-0000EB380000}"/>
    <cellStyle name="Normal 4 2 3 2 2 3 2" xfId="14186" xr:uid="{00000000-0005-0000-0000-0000EC380000}"/>
    <cellStyle name="Normal 4 2 3 2 2 3 2 2" xfId="44508" xr:uid="{00000000-0005-0000-0000-0000ED380000}"/>
    <cellStyle name="Normal 4 2 3 2 2 3 2 3" xfId="29284" xr:uid="{00000000-0005-0000-0000-0000EE380000}"/>
    <cellStyle name="Normal 4 2 3 2 2 3 3" xfId="9166" xr:uid="{00000000-0005-0000-0000-0000EF380000}"/>
    <cellStyle name="Normal 4 2 3 2 2 3 3 2" xfId="39491" xr:uid="{00000000-0005-0000-0000-0000F0380000}"/>
    <cellStyle name="Normal 4 2 3 2 2 3 3 3" xfId="24267" xr:uid="{00000000-0005-0000-0000-0000F1380000}"/>
    <cellStyle name="Normal 4 2 3 2 2 3 4" xfId="34478" xr:uid="{00000000-0005-0000-0000-0000F2380000}"/>
    <cellStyle name="Normal 4 2 3 2 2 3 5" xfId="19254" xr:uid="{00000000-0005-0000-0000-0000F3380000}"/>
    <cellStyle name="Normal 4 2 3 2 2 4" xfId="5805" xr:uid="{00000000-0005-0000-0000-0000F4380000}"/>
    <cellStyle name="Normal 4 2 3 2 2 4 2" xfId="15857" xr:uid="{00000000-0005-0000-0000-0000F5380000}"/>
    <cellStyle name="Normal 4 2 3 2 2 4 2 2" xfId="46179" xr:uid="{00000000-0005-0000-0000-0000F6380000}"/>
    <cellStyle name="Normal 4 2 3 2 2 4 2 3" xfId="30955" xr:uid="{00000000-0005-0000-0000-0000F7380000}"/>
    <cellStyle name="Normal 4 2 3 2 2 4 3" xfId="10837" xr:uid="{00000000-0005-0000-0000-0000F8380000}"/>
    <cellStyle name="Normal 4 2 3 2 2 4 3 2" xfId="41162" xr:uid="{00000000-0005-0000-0000-0000F9380000}"/>
    <cellStyle name="Normal 4 2 3 2 2 4 3 3" xfId="25938" xr:uid="{00000000-0005-0000-0000-0000FA380000}"/>
    <cellStyle name="Normal 4 2 3 2 2 4 4" xfId="36149" xr:uid="{00000000-0005-0000-0000-0000FB380000}"/>
    <cellStyle name="Normal 4 2 3 2 2 4 5" xfId="20925" xr:uid="{00000000-0005-0000-0000-0000FC380000}"/>
    <cellStyle name="Normal 4 2 3 2 2 5" xfId="12515" xr:uid="{00000000-0005-0000-0000-0000FD380000}"/>
    <cellStyle name="Normal 4 2 3 2 2 5 2" xfId="42837" xr:uid="{00000000-0005-0000-0000-0000FE380000}"/>
    <cellStyle name="Normal 4 2 3 2 2 5 3" xfId="27613" xr:uid="{00000000-0005-0000-0000-0000FF380000}"/>
    <cellStyle name="Normal 4 2 3 2 2 6" xfId="7494" xr:uid="{00000000-0005-0000-0000-000000390000}"/>
    <cellStyle name="Normal 4 2 3 2 2 6 2" xfId="37820" xr:uid="{00000000-0005-0000-0000-000001390000}"/>
    <cellStyle name="Normal 4 2 3 2 2 6 3" xfId="22596" xr:uid="{00000000-0005-0000-0000-000002390000}"/>
    <cellStyle name="Normal 4 2 3 2 2 7" xfId="32808" xr:uid="{00000000-0005-0000-0000-000003390000}"/>
    <cellStyle name="Normal 4 2 3 2 2 8" xfId="17583" xr:uid="{00000000-0005-0000-0000-000004390000}"/>
    <cellStyle name="Normal 4 2 3 2 3" xfId="2841" xr:uid="{00000000-0005-0000-0000-000005390000}"/>
    <cellStyle name="Normal 4 2 3 2 3 2" xfId="4531" xr:uid="{00000000-0005-0000-0000-000006390000}"/>
    <cellStyle name="Normal 4 2 3 2 3 2 2" xfId="14604" xr:uid="{00000000-0005-0000-0000-000007390000}"/>
    <cellStyle name="Normal 4 2 3 2 3 2 2 2" xfId="44926" xr:uid="{00000000-0005-0000-0000-000008390000}"/>
    <cellStyle name="Normal 4 2 3 2 3 2 2 3" xfId="29702" xr:uid="{00000000-0005-0000-0000-000009390000}"/>
    <cellStyle name="Normal 4 2 3 2 3 2 3" xfId="9584" xr:uid="{00000000-0005-0000-0000-00000A390000}"/>
    <cellStyle name="Normal 4 2 3 2 3 2 3 2" xfId="39909" xr:uid="{00000000-0005-0000-0000-00000B390000}"/>
    <cellStyle name="Normal 4 2 3 2 3 2 3 3" xfId="24685" xr:uid="{00000000-0005-0000-0000-00000C390000}"/>
    <cellStyle name="Normal 4 2 3 2 3 2 4" xfId="34896" xr:uid="{00000000-0005-0000-0000-00000D390000}"/>
    <cellStyle name="Normal 4 2 3 2 3 2 5" xfId="19672" xr:uid="{00000000-0005-0000-0000-00000E390000}"/>
    <cellStyle name="Normal 4 2 3 2 3 3" xfId="6223" xr:uid="{00000000-0005-0000-0000-00000F390000}"/>
    <cellStyle name="Normal 4 2 3 2 3 3 2" xfId="16275" xr:uid="{00000000-0005-0000-0000-000010390000}"/>
    <cellStyle name="Normal 4 2 3 2 3 3 2 2" xfId="46597" xr:uid="{00000000-0005-0000-0000-000011390000}"/>
    <cellStyle name="Normal 4 2 3 2 3 3 2 3" xfId="31373" xr:uid="{00000000-0005-0000-0000-000012390000}"/>
    <cellStyle name="Normal 4 2 3 2 3 3 3" xfId="11255" xr:uid="{00000000-0005-0000-0000-000013390000}"/>
    <cellStyle name="Normal 4 2 3 2 3 3 3 2" xfId="41580" xr:uid="{00000000-0005-0000-0000-000014390000}"/>
    <cellStyle name="Normal 4 2 3 2 3 3 3 3" xfId="26356" xr:uid="{00000000-0005-0000-0000-000015390000}"/>
    <cellStyle name="Normal 4 2 3 2 3 3 4" xfId="36567" xr:uid="{00000000-0005-0000-0000-000016390000}"/>
    <cellStyle name="Normal 4 2 3 2 3 3 5" xfId="21343" xr:uid="{00000000-0005-0000-0000-000017390000}"/>
    <cellStyle name="Normal 4 2 3 2 3 4" xfId="12933" xr:uid="{00000000-0005-0000-0000-000018390000}"/>
    <cellStyle name="Normal 4 2 3 2 3 4 2" xfId="43255" xr:uid="{00000000-0005-0000-0000-000019390000}"/>
    <cellStyle name="Normal 4 2 3 2 3 4 3" xfId="28031" xr:uid="{00000000-0005-0000-0000-00001A390000}"/>
    <cellStyle name="Normal 4 2 3 2 3 5" xfId="7912" xr:uid="{00000000-0005-0000-0000-00001B390000}"/>
    <cellStyle name="Normal 4 2 3 2 3 5 2" xfId="38238" xr:uid="{00000000-0005-0000-0000-00001C390000}"/>
    <cellStyle name="Normal 4 2 3 2 3 5 3" xfId="23014" xr:uid="{00000000-0005-0000-0000-00001D390000}"/>
    <cellStyle name="Normal 4 2 3 2 3 6" xfId="33226" xr:uid="{00000000-0005-0000-0000-00001E390000}"/>
    <cellStyle name="Normal 4 2 3 2 3 7" xfId="18001" xr:uid="{00000000-0005-0000-0000-00001F390000}"/>
    <cellStyle name="Normal 4 2 3 2 4" xfId="3694" xr:uid="{00000000-0005-0000-0000-000020390000}"/>
    <cellStyle name="Normal 4 2 3 2 4 2" xfId="13768" xr:uid="{00000000-0005-0000-0000-000021390000}"/>
    <cellStyle name="Normal 4 2 3 2 4 2 2" xfId="44090" xr:uid="{00000000-0005-0000-0000-000022390000}"/>
    <cellStyle name="Normal 4 2 3 2 4 2 3" xfId="28866" xr:uid="{00000000-0005-0000-0000-000023390000}"/>
    <cellStyle name="Normal 4 2 3 2 4 3" xfId="8748" xr:uid="{00000000-0005-0000-0000-000024390000}"/>
    <cellStyle name="Normal 4 2 3 2 4 3 2" xfId="39073" xr:uid="{00000000-0005-0000-0000-000025390000}"/>
    <cellStyle name="Normal 4 2 3 2 4 3 3" xfId="23849" xr:uid="{00000000-0005-0000-0000-000026390000}"/>
    <cellStyle name="Normal 4 2 3 2 4 4" xfId="34060" xr:uid="{00000000-0005-0000-0000-000027390000}"/>
    <cellStyle name="Normal 4 2 3 2 4 5" xfId="18836" xr:uid="{00000000-0005-0000-0000-000028390000}"/>
    <cellStyle name="Normal 4 2 3 2 5" xfId="5387" xr:uid="{00000000-0005-0000-0000-000029390000}"/>
    <cellStyle name="Normal 4 2 3 2 5 2" xfId="15439" xr:uid="{00000000-0005-0000-0000-00002A390000}"/>
    <cellStyle name="Normal 4 2 3 2 5 2 2" xfId="45761" xr:uid="{00000000-0005-0000-0000-00002B390000}"/>
    <cellStyle name="Normal 4 2 3 2 5 2 3" xfId="30537" xr:uid="{00000000-0005-0000-0000-00002C390000}"/>
    <cellStyle name="Normal 4 2 3 2 5 3" xfId="10419" xr:uid="{00000000-0005-0000-0000-00002D390000}"/>
    <cellStyle name="Normal 4 2 3 2 5 3 2" xfId="40744" xr:uid="{00000000-0005-0000-0000-00002E390000}"/>
    <cellStyle name="Normal 4 2 3 2 5 3 3" xfId="25520" xr:uid="{00000000-0005-0000-0000-00002F390000}"/>
    <cellStyle name="Normal 4 2 3 2 5 4" xfId="35731" xr:uid="{00000000-0005-0000-0000-000030390000}"/>
    <cellStyle name="Normal 4 2 3 2 5 5" xfId="20507" xr:uid="{00000000-0005-0000-0000-000031390000}"/>
    <cellStyle name="Normal 4 2 3 2 6" xfId="12097" xr:uid="{00000000-0005-0000-0000-000032390000}"/>
    <cellStyle name="Normal 4 2 3 2 6 2" xfId="42419" xr:uid="{00000000-0005-0000-0000-000033390000}"/>
    <cellStyle name="Normal 4 2 3 2 6 3" xfId="27195" xr:uid="{00000000-0005-0000-0000-000034390000}"/>
    <cellStyle name="Normal 4 2 3 2 7" xfId="7076" xr:uid="{00000000-0005-0000-0000-000035390000}"/>
    <cellStyle name="Normal 4 2 3 2 7 2" xfId="37402" xr:uid="{00000000-0005-0000-0000-000036390000}"/>
    <cellStyle name="Normal 4 2 3 2 7 3" xfId="22178" xr:uid="{00000000-0005-0000-0000-000037390000}"/>
    <cellStyle name="Normal 4 2 3 2 8" xfId="32390" xr:uid="{00000000-0005-0000-0000-000038390000}"/>
    <cellStyle name="Normal 4 2 3 2 9" xfId="17165" xr:uid="{00000000-0005-0000-0000-000039390000}"/>
    <cellStyle name="Normal 4 2 3 3" xfId="2212" xr:uid="{00000000-0005-0000-0000-00003A390000}"/>
    <cellStyle name="Normal 4 2 3 3 2" xfId="3051" xr:uid="{00000000-0005-0000-0000-00003B390000}"/>
    <cellStyle name="Normal 4 2 3 3 2 2" xfId="4741" xr:uid="{00000000-0005-0000-0000-00003C390000}"/>
    <cellStyle name="Normal 4 2 3 3 2 2 2" xfId="14814" xr:uid="{00000000-0005-0000-0000-00003D390000}"/>
    <cellStyle name="Normal 4 2 3 3 2 2 2 2" xfId="45136" xr:uid="{00000000-0005-0000-0000-00003E390000}"/>
    <cellStyle name="Normal 4 2 3 3 2 2 2 3" xfId="29912" xr:uid="{00000000-0005-0000-0000-00003F390000}"/>
    <cellStyle name="Normal 4 2 3 3 2 2 3" xfId="9794" xr:uid="{00000000-0005-0000-0000-000040390000}"/>
    <cellStyle name="Normal 4 2 3 3 2 2 3 2" xfId="40119" xr:uid="{00000000-0005-0000-0000-000041390000}"/>
    <cellStyle name="Normal 4 2 3 3 2 2 3 3" xfId="24895" xr:uid="{00000000-0005-0000-0000-000042390000}"/>
    <cellStyle name="Normal 4 2 3 3 2 2 4" xfId="35106" xr:uid="{00000000-0005-0000-0000-000043390000}"/>
    <cellStyle name="Normal 4 2 3 3 2 2 5" xfId="19882" xr:uid="{00000000-0005-0000-0000-000044390000}"/>
    <cellStyle name="Normal 4 2 3 3 2 3" xfId="6433" xr:uid="{00000000-0005-0000-0000-000045390000}"/>
    <cellStyle name="Normal 4 2 3 3 2 3 2" xfId="16485" xr:uid="{00000000-0005-0000-0000-000046390000}"/>
    <cellStyle name="Normal 4 2 3 3 2 3 2 2" xfId="46807" xr:uid="{00000000-0005-0000-0000-000047390000}"/>
    <cellStyle name="Normal 4 2 3 3 2 3 2 3" xfId="31583" xr:uid="{00000000-0005-0000-0000-000048390000}"/>
    <cellStyle name="Normal 4 2 3 3 2 3 3" xfId="11465" xr:uid="{00000000-0005-0000-0000-000049390000}"/>
    <cellStyle name="Normal 4 2 3 3 2 3 3 2" xfId="41790" xr:uid="{00000000-0005-0000-0000-00004A390000}"/>
    <cellStyle name="Normal 4 2 3 3 2 3 3 3" xfId="26566" xr:uid="{00000000-0005-0000-0000-00004B390000}"/>
    <cellStyle name="Normal 4 2 3 3 2 3 4" xfId="36777" xr:uid="{00000000-0005-0000-0000-00004C390000}"/>
    <cellStyle name="Normal 4 2 3 3 2 3 5" xfId="21553" xr:uid="{00000000-0005-0000-0000-00004D390000}"/>
    <cellStyle name="Normal 4 2 3 3 2 4" xfId="13143" xr:uid="{00000000-0005-0000-0000-00004E390000}"/>
    <cellStyle name="Normal 4 2 3 3 2 4 2" xfId="43465" xr:uid="{00000000-0005-0000-0000-00004F390000}"/>
    <cellStyle name="Normal 4 2 3 3 2 4 3" xfId="28241" xr:uid="{00000000-0005-0000-0000-000050390000}"/>
    <cellStyle name="Normal 4 2 3 3 2 5" xfId="8122" xr:uid="{00000000-0005-0000-0000-000051390000}"/>
    <cellStyle name="Normal 4 2 3 3 2 5 2" xfId="38448" xr:uid="{00000000-0005-0000-0000-000052390000}"/>
    <cellStyle name="Normal 4 2 3 3 2 5 3" xfId="23224" xr:uid="{00000000-0005-0000-0000-000053390000}"/>
    <cellStyle name="Normal 4 2 3 3 2 6" xfId="33436" xr:uid="{00000000-0005-0000-0000-000054390000}"/>
    <cellStyle name="Normal 4 2 3 3 2 7" xfId="18211" xr:uid="{00000000-0005-0000-0000-000055390000}"/>
    <cellStyle name="Normal 4 2 3 3 3" xfId="3904" xr:uid="{00000000-0005-0000-0000-000056390000}"/>
    <cellStyle name="Normal 4 2 3 3 3 2" xfId="13978" xr:uid="{00000000-0005-0000-0000-000057390000}"/>
    <cellStyle name="Normal 4 2 3 3 3 2 2" xfId="44300" xr:uid="{00000000-0005-0000-0000-000058390000}"/>
    <cellStyle name="Normal 4 2 3 3 3 2 3" xfId="29076" xr:uid="{00000000-0005-0000-0000-000059390000}"/>
    <cellStyle name="Normal 4 2 3 3 3 3" xfId="8958" xr:uid="{00000000-0005-0000-0000-00005A390000}"/>
    <cellStyle name="Normal 4 2 3 3 3 3 2" xfId="39283" xr:uid="{00000000-0005-0000-0000-00005B390000}"/>
    <cellStyle name="Normal 4 2 3 3 3 3 3" xfId="24059" xr:uid="{00000000-0005-0000-0000-00005C390000}"/>
    <cellStyle name="Normal 4 2 3 3 3 4" xfId="34270" xr:uid="{00000000-0005-0000-0000-00005D390000}"/>
    <cellStyle name="Normal 4 2 3 3 3 5" xfId="19046" xr:uid="{00000000-0005-0000-0000-00005E390000}"/>
    <cellStyle name="Normal 4 2 3 3 4" xfId="5597" xr:uid="{00000000-0005-0000-0000-00005F390000}"/>
    <cellStyle name="Normal 4 2 3 3 4 2" xfId="15649" xr:uid="{00000000-0005-0000-0000-000060390000}"/>
    <cellStyle name="Normal 4 2 3 3 4 2 2" xfId="45971" xr:uid="{00000000-0005-0000-0000-000061390000}"/>
    <cellStyle name="Normal 4 2 3 3 4 2 3" xfId="30747" xr:uid="{00000000-0005-0000-0000-000062390000}"/>
    <cellStyle name="Normal 4 2 3 3 4 3" xfId="10629" xr:uid="{00000000-0005-0000-0000-000063390000}"/>
    <cellStyle name="Normal 4 2 3 3 4 3 2" xfId="40954" xr:uid="{00000000-0005-0000-0000-000064390000}"/>
    <cellStyle name="Normal 4 2 3 3 4 3 3" xfId="25730" xr:uid="{00000000-0005-0000-0000-000065390000}"/>
    <cellStyle name="Normal 4 2 3 3 4 4" xfId="35941" xr:uid="{00000000-0005-0000-0000-000066390000}"/>
    <cellStyle name="Normal 4 2 3 3 4 5" xfId="20717" xr:uid="{00000000-0005-0000-0000-000067390000}"/>
    <cellStyle name="Normal 4 2 3 3 5" xfId="12307" xr:uid="{00000000-0005-0000-0000-000068390000}"/>
    <cellStyle name="Normal 4 2 3 3 5 2" xfId="42629" xr:uid="{00000000-0005-0000-0000-000069390000}"/>
    <cellStyle name="Normal 4 2 3 3 5 3" xfId="27405" xr:uid="{00000000-0005-0000-0000-00006A390000}"/>
    <cellStyle name="Normal 4 2 3 3 6" xfId="7286" xr:uid="{00000000-0005-0000-0000-00006B390000}"/>
    <cellStyle name="Normal 4 2 3 3 6 2" xfId="37612" xr:uid="{00000000-0005-0000-0000-00006C390000}"/>
    <cellStyle name="Normal 4 2 3 3 6 3" xfId="22388" xr:uid="{00000000-0005-0000-0000-00006D390000}"/>
    <cellStyle name="Normal 4 2 3 3 7" xfId="32600" xr:uid="{00000000-0005-0000-0000-00006E390000}"/>
    <cellStyle name="Normal 4 2 3 3 8" xfId="17375" xr:uid="{00000000-0005-0000-0000-00006F390000}"/>
    <cellStyle name="Normal 4 2 3 4" xfId="2633" xr:uid="{00000000-0005-0000-0000-000070390000}"/>
    <cellStyle name="Normal 4 2 3 4 2" xfId="4323" xr:uid="{00000000-0005-0000-0000-000071390000}"/>
    <cellStyle name="Normal 4 2 3 4 2 2" xfId="14396" xr:uid="{00000000-0005-0000-0000-000072390000}"/>
    <cellStyle name="Normal 4 2 3 4 2 2 2" xfId="44718" xr:uid="{00000000-0005-0000-0000-000073390000}"/>
    <cellStyle name="Normal 4 2 3 4 2 2 3" xfId="29494" xr:uid="{00000000-0005-0000-0000-000074390000}"/>
    <cellStyle name="Normal 4 2 3 4 2 3" xfId="9376" xr:uid="{00000000-0005-0000-0000-000075390000}"/>
    <cellStyle name="Normal 4 2 3 4 2 3 2" xfId="39701" xr:uid="{00000000-0005-0000-0000-000076390000}"/>
    <cellStyle name="Normal 4 2 3 4 2 3 3" xfId="24477" xr:uid="{00000000-0005-0000-0000-000077390000}"/>
    <cellStyle name="Normal 4 2 3 4 2 4" xfId="34688" xr:uid="{00000000-0005-0000-0000-000078390000}"/>
    <cellStyle name="Normal 4 2 3 4 2 5" xfId="19464" xr:uid="{00000000-0005-0000-0000-000079390000}"/>
    <cellStyle name="Normal 4 2 3 4 3" xfId="6015" xr:uid="{00000000-0005-0000-0000-00007A390000}"/>
    <cellStyle name="Normal 4 2 3 4 3 2" xfId="16067" xr:uid="{00000000-0005-0000-0000-00007B390000}"/>
    <cellStyle name="Normal 4 2 3 4 3 2 2" xfId="46389" xr:uid="{00000000-0005-0000-0000-00007C390000}"/>
    <cellStyle name="Normal 4 2 3 4 3 2 3" xfId="31165" xr:uid="{00000000-0005-0000-0000-00007D390000}"/>
    <cellStyle name="Normal 4 2 3 4 3 3" xfId="11047" xr:uid="{00000000-0005-0000-0000-00007E390000}"/>
    <cellStyle name="Normal 4 2 3 4 3 3 2" xfId="41372" xr:uid="{00000000-0005-0000-0000-00007F390000}"/>
    <cellStyle name="Normal 4 2 3 4 3 3 3" xfId="26148" xr:uid="{00000000-0005-0000-0000-000080390000}"/>
    <cellStyle name="Normal 4 2 3 4 3 4" xfId="36359" xr:uid="{00000000-0005-0000-0000-000081390000}"/>
    <cellStyle name="Normal 4 2 3 4 3 5" xfId="21135" xr:uid="{00000000-0005-0000-0000-000082390000}"/>
    <cellStyle name="Normal 4 2 3 4 4" xfId="12725" xr:uid="{00000000-0005-0000-0000-000083390000}"/>
    <cellStyle name="Normal 4 2 3 4 4 2" xfId="43047" xr:uid="{00000000-0005-0000-0000-000084390000}"/>
    <cellStyle name="Normal 4 2 3 4 4 3" xfId="27823" xr:uid="{00000000-0005-0000-0000-000085390000}"/>
    <cellStyle name="Normal 4 2 3 4 5" xfId="7704" xr:uid="{00000000-0005-0000-0000-000086390000}"/>
    <cellStyle name="Normal 4 2 3 4 5 2" xfId="38030" xr:uid="{00000000-0005-0000-0000-000087390000}"/>
    <cellStyle name="Normal 4 2 3 4 5 3" xfId="22806" xr:uid="{00000000-0005-0000-0000-000088390000}"/>
    <cellStyle name="Normal 4 2 3 4 6" xfId="33018" xr:uid="{00000000-0005-0000-0000-000089390000}"/>
    <cellStyle name="Normal 4 2 3 4 7" xfId="17793" xr:uid="{00000000-0005-0000-0000-00008A390000}"/>
    <cellStyle name="Normal 4 2 3 5" xfId="3486" xr:uid="{00000000-0005-0000-0000-00008B390000}"/>
    <cellStyle name="Normal 4 2 3 5 2" xfId="13560" xr:uid="{00000000-0005-0000-0000-00008C390000}"/>
    <cellStyle name="Normal 4 2 3 5 2 2" xfId="43882" xr:uid="{00000000-0005-0000-0000-00008D390000}"/>
    <cellStyle name="Normal 4 2 3 5 2 3" xfId="28658" xr:uid="{00000000-0005-0000-0000-00008E390000}"/>
    <cellStyle name="Normal 4 2 3 5 3" xfId="8540" xr:uid="{00000000-0005-0000-0000-00008F390000}"/>
    <cellStyle name="Normal 4 2 3 5 3 2" xfId="38865" xr:uid="{00000000-0005-0000-0000-000090390000}"/>
    <cellStyle name="Normal 4 2 3 5 3 3" xfId="23641" xr:uid="{00000000-0005-0000-0000-000091390000}"/>
    <cellStyle name="Normal 4 2 3 5 4" xfId="33852" xr:uid="{00000000-0005-0000-0000-000092390000}"/>
    <cellStyle name="Normal 4 2 3 5 5" xfId="18628" xr:uid="{00000000-0005-0000-0000-000093390000}"/>
    <cellStyle name="Normal 4 2 3 6" xfId="5179" xr:uid="{00000000-0005-0000-0000-000094390000}"/>
    <cellStyle name="Normal 4 2 3 6 2" xfId="15231" xr:uid="{00000000-0005-0000-0000-000095390000}"/>
    <cellStyle name="Normal 4 2 3 6 2 2" xfId="45553" xr:uid="{00000000-0005-0000-0000-000096390000}"/>
    <cellStyle name="Normal 4 2 3 6 2 3" xfId="30329" xr:uid="{00000000-0005-0000-0000-000097390000}"/>
    <cellStyle name="Normal 4 2 3 6 3" xfId="10211" xr:uid="{00000000-0005-0000-0000-000098390000}"/>
    <cellStyle name="Normal 4 2 3 6 3 2" xfId="40536" xr:uid="{00000000-0005-0000-0000-000099390000}"/>
    <cellStyle name="Normal 4 2 3 6 3 3" xfId="25312" xr:uid="{00000000-0005-0000-0000-00009A390000}"/>
    <cellStyle name="Normal 4 2 3 6 4" xfId="35523" xr:uid="{00000000-0005-0000-0000-00009B390000}"/>
    <cellStyle name="Normal 4 2 3 6 5" xfId="20299" xr:uid="{00000000-0005-0000-0000-00009C390000}"/>
    <cellStyle name="Normal 4 2 3 7" xfId="11889" xr:uid="{00000000-0005-0000-0000-00009D390000}"/>
    <cellStyle name="Normal 4 2 3 7 2" xfId="42211" xr:uid="{00000000-0005-0000-0000-00009E390000}"/>
    <cellStyle name="Normal 4 2 3 7 3" xfId="26987" xr:uid="{00000000-0005-0000-0000-00009F390000}"/>
    <cellStyle name="Normal 4 2 3 8" xfId="6868" xr:uid="{00000000-0005-0000-0000-0000A0390000}"/>
    <cellStyle name="Normal 4 2 3 8 2" xfId="37194" xr:uid="{00000000-0005-0000-0000-0000A1390000}"/>
    <cellStyle name="Normal 4 2 3 8 3" xfId="21970" xr:uid="{00000000-0005-0000-0000-0000A2390000}"/>
    <cellStyle name="Normal 4 2 3 9" xfId="32183" xr:uid="{00000000-0005-0000-0000-0000A3390000}"/>
    <cellStyle name="Normal 4 2 4" xfId="1893" xr:uid="{00000000-0005-0000-0000-0000A4390000}"/>
    <cellStyle name="Normal 4 2 4 2" xfId="2316" xr:uid="{00000000-0005-0000-0000-0000A5390000}"/>
    <cellStyle name="Normal 4 2 4 2 2" xfId="3155" xr:uid="{00000000-0005-0000-0000-0000A6390000}"/>
    <cellStyle name="Normal 4 2 4 2 2 2" xfId="4845" xr:uid="{00000000-0005-0000-0000-0000A7390000}"/>
    <cellStyle name="Normal 4 2 4 2 2 2 2" xfId="14918" xr:uid="{00000000-0005-0000-0000-0000A8390000}"/>
    <cellStyle name="Normal 4 2 4 2 2 2 2 2" xfId="45240" xr:uid="{00000000-0005-0000-0000-0000A9390000}"/>
    <cellStyle name="Normal 4 2 4 2 2 2 2 3" xfId="30016" xr:uid="{00000000-0005-0000-0000-0000AA390000}"/>
    <cellStyle name="Normal 4 2 4 2 2 2 3" xfId="9898" xr:uid="{00000000-0005-0000-0000-0000AB390000}"/>
    <cellStyle name="Normal 4 2 4 2 2 2 3 2" xfId="40223" xr:uid="{00000000-0005-0000-0000-0000AC390000}"/>
    <cellStyle name="Normal 4 2 4 2 2 2 3 3" xfId="24999" xr:uid="{00000000-0005-0000-0000-0000AD390000}"/>
    <cellStyle name="Normal 4 2 4 2 2 2 4" xfId="35210" xr:uid="{00000000-0005-0000-0000-0000AE390000}"/>
    <cellStyle name="Normal 4 2 4 2 2 2 5" xfId="19986" xr:uid="{00000000-0005-0000-0000-0000AF390000}"/>
    <cellStyle name="Normal 4 2 4 2 2 3" xfId="6537" xr:uid="{00000000-0005-0000-0000-0000B0390000}"/>
    <cellStyle name="Normal 4 2 4 2 2 3 2" xfId="16589" xr:uid="{00000000-0005-0000-0000-0000B1390000}"/>
    <cellStyle name="Normal 4 2 4 2 2 3 2 2" xfId="46911" xr:uid="{00000000-0005-0000-0000-0000B2390000}"/>
    <cellStyle name="Normal 4 2 4 2 2 3 2 3" xfId="31687" xr:uid="{00000000-0005-0000-0000-0000B3390000}"/>
    <cellStyle name="Normal 4 2 4 2 2 3 3" xfId="11569" xr:uid="{00000000-0005-0000-0000-0000B4390000}"/>
    <cellStyle name="Normal 4 2 4 2 2 3 3 2" xfId="41894" xr:uid="{00000000-0005-0000-0000-0000B5390000}"/>
    <cellStyle name="Normal 4 2 4 2 2 3 3 3" xfId="26670" xr:uid="{00000000-0005-0000-0000-0000B6390000}"/>
    <cellStyle name="Normal 4 2 4 2 2 3 4" xfId="36881" xr:uid="{00000000-0005-0000-0000-0000B7390000}"/>
    <cellStyle name="Normal 4 2 4 2 2 3 5" xfId="21657" xr:uid="{00000000-0005-0000-0000-0000B8390000}"/>
    <cellStyle name="Normal 4 2 4 2 2 4" xfId="13247" xr:uid="{00000000-0005-0000-0000-0000B9390000}"/>
    <cellStyle name="Normal 4 2 4 2 2 4 2" xfId="43569" xr:uid="{00000000-0005-0000-0000-0000BA390000}"/>
    <cellStyle name="Normal 4 2 4 2 2 4 3" xfId="28345" xr:uid="{00000000-0005-0000-0000-0000BB390000}"/>
    <cellStyle name="Normal 4 2 4 2 2 5" xfId="8226" xr:uid="{00000000-0005-0000-0000-0000BC390000}"/>
    <cellStyle name="Normal 4 2 4 2 2 5 2" xfId="38552" xr:uid="{00000000-0005-0000-0000-0000BD390000}"/>
    <cellStyle name="Normal 4 2 4 2 2 5 3" xfId="23328" xr:uid="{00000000-0005-0000-0000-0000BE390000}"/>
    <cellStyle name="Normal 4 2 4 2 2 6" xfId="33540" xr:uid="{00000000-0005-0000-0000-0000BF390000}"/>
    <cellStyle name="Normal 4 2 4 2 2 7" xfId="18315" xr:uid="{00000000-0005-0000-0000-0000C0390000}"/>
    <cellStyle name="Normal 4 2 4 2 3" xfId="4008" xr:uid="{00000000-0005-0000-0000-0000C1390000}"/>
    <cellStyle name="Normal 4 2 4 2 3 2" xfId="14082" xr:uid="{00000000-0005-0000-0000-0000C2390000}"/>
    <cellStyle name="Normal 4 2 4 2 3 2 2" xfId="44404" xr:uid="{00000000-0005-0000-0000-0000C3390000}"/>
    <cellStyle name="Normal 4 2 4 2 3 2 3" xfId="29180" xr:uid="{00000000-0005-0000-0000-0000C4390000}"/>
    <cellStyle name="Normal 4 2 4 2 3 3" xfId="9062" xr:uid="{00000000-0005-0000-0000-0000C5390000}"/>
    <cellStyle name="Normal 4 2 4 2 3 3 2" xfId="39387" xr:uid="{00000000-0005-0000-0000-0000C6390000}"/>
    <cellStyle name="Normal 4 2 4 2 3 3 3" xfId="24163" xr:uid="{00000000-0005-0000-0000-0000C7390000}"/>
    <cellStyle name="Normal 4 2 4 2 3 4" xfId="34374" xr:uid="{00000000-0005-0000-0000-0000C8390000}"/>
    <cellStyle name="Normal 4 2 4 2 3 5" xfId="19150" xr:uid="{00000000-0005-0000-0000-0000C9390000}"/>
    <cellStyle name="Normal 4 2 4 2 4" xfId="5701" xr:uid="{00000000-0005-0000-0000-0000CA390000}"/>
    <cellStyle name="Normal 4 2 4 2 4 2" xfId="15753" xr:uid="{00000000-0005-0000-0000-0000CB390000}"/>
    <cellStyle name="Normal 4 2 4 2 4 2 2" xfId="46075" xr:uid="{00000000-0005-0000-0000-0000CC390000}"/>
    <cellStyle name="Normal 4 2 4 2 4 2 3" xfId="30851" xr:uid="{00000000-0005-0000-0000-0000CD390000}"/>
    <cellStyle name="Normal 4 2 4 2 4 3" xfId="10733" xr:uid="{00000000-0005-0000-0000-0000CE390000}"/>
    <cellStyle name="Normal 4 2 4 2 4 3 2" xfId="41058" xr:uid="{00000000-0005-0000-0000-0000CF390000}"/>
    <cellStyle name="Normal 4 2 4 2 4 3 3" xfId="25834" xr:uid="{00000000-0005-0000-0000-0000D0390000}"/>
    <cellStyle name="Normal 4 2 4 2 4 4" xfId="36045" xr:uid="{00000000-0005-0000-0000-0000D1390000}"/>
    <cellStyle name="Normal 4 2 4 2 4 5" xfId="20821" xr:uid="{00000000-0005-0000-0000-0000D2390000}"/>
    <cellStyle name="Normal 4 2 4 2 5" xfId="12411" xr:uid="{00000000-0005-0000-0000-0000D3390000}"/>
    <cellStyle name="Normal 4 2 4 2 5 2" xfId="42733" xr:uid="{00000000-0005-0000-0000-0000D4390000}"/>
    <cellStyle name="Normal 4 2 4 2 5 3" xfId="27509" xr:uid="{00000000-0005-0000-0000-0000D5390000}"/>
    <cellStyle name="Normal 4 2 4 2 6" xfId="7390" xr:uid="{00000000-0005-0000-0000-0000D6390000}"/>
    <cellStyle name="Normal 4 2 4 2 6 2" xfId="37716" xr:uid="{00000000-0005-0000-0000-0000D7390000}"/>
    <cellStyle name="Normal 4 2 4 2 6 3" xfId="22492" xr:uid="{00000000-0005-0000-0000-0000D8390000}"/>
    <cellStyle name="Normal 4 2 4 2 7" xfId="32704" xr:uid="{00000000-0005-0000-0000-0000D9390000}"/>
    <cellStyle name="Normal 4 2 4 2 8" xfId="17479" xr:uid="{00000000-0005-0000-0000-0000DA390000}"/>
    <cellStyle name="Normal 4 2 4 3" xfId="2737" xr:uid="{00000000-0005-0000-0000-0000DB390000}"/>
    <cellStyle name="Normal 4 2 4 3 2" xfId="4427" xr:uid="{00000000-0005-0000-0000-0000DC390000}"/>
    <cellStyle name="Normal 4 2 4 3 2 2" xfId="14500" xr:uid="{00000000-0005-0000-0000-0000DD390000}"/>
    <cellStyle name="Normal 4 2 4 3 2 2 2" xfId="44822" xr:uid="{00000000-0005-0000-0000-0000DE390000}"/>
    <cellStyle name="Normal 4 2 4 3 2 2 3" xfId="29598" xr:uid="{00000000-0005-0000-0000-0000DF390000}"/>
    <cellStyle name="Normal 4 2 4 3 2 3" xfId="9480" xr:uid="{00000000-0005-0000-0000-0000E0390000}"/>
    <cellStyle name="Normal 4 2 4 3 2 3 2" xfId="39805" xr:uid="{00000000-0005-0000-0000-0000E1390000}"/>
    <cellStyle name="Normal 4 2 4 3 2 3 3" xfId="24581" xr:uid="{00000000-0005-0000-0000-0000E2390000}"/>
    <cellStyle name="Normal 4 2 4 3 2 4" xfId="34792" xr:uid="{00000000-0005-0000-0000-0000E3390000}"/>
    <cellStyle name="Normal 4 2 4 3 2 5" xfId="19568" xr:uid="{00000000-0005-0000-0000-0000E4390000}"/>
    <cellStyle name="Normal 4 2 4 3 3" xfId="6119" xr:uid="{00000000-0005-0000-0000-0000E5390000}"/>
    <cellStyle name="Normal 4 2 4 3 3 2" xfId="16171" xr:uid="{00000000-0005-0000-0000-0000E6390000}"/>
    <cellStyle name="Normal 4 2 4 3 3 2 2" xfId="46493" xr:uid="{00000000-0005-0000-0000-0000E7390000}"/>
    <cellStyle name="Normal 4 2 4 3 3 2 3" xfId="31269" xr:uid="{00000000-0005-0000-0000-0000E8390000}"/>
    <cellStyle name="Normal 4 2 4 3 3 3" xfId="11151" xr:uid="{00000000-0005-0000-0000-0000E9390000}"/>
    <cellStyle name="Normal 4 2 4 3 3 3 2" xfId="41476" xr:uid="{00000000-0005-0000-0000-0000EA390000}"/>
    <cellStyle name="Normal 4 2 4 3 3 3 3" xfId="26252" xr:uid="{00000000-0005-0000-0000-0000EB390000}"/>
    <cellStyle name="Normal 4 2 4 3 3 4" xfId="36463" xr:uid="{00000000-0005-0000-0000-0000EC390000}"/>
    <cellStyle name="Normal 4 2 4 3 3 5" xfId="21239" xr:uid="{00000000-0005-0000-0000-0000ED390000}"/>
    <cellStyle name="Normal 4 2 4 3 4" xfId="12829" xr:uid="{00000000-0005-0000-0000-0000EE390000}"/>
    <cellStyle name="Normal 4 2 4 3 4 2" xfId="43151" xr:uid="{00000000-0005-0000-0000-0000EF390000}"/>
    <cellStyle name="Normal 4 2 4 3 4 3" xfId="27927" xr:uid="{00000000-0005-0000-0000-0000F0390000}"/>
    <cellStyle name="Normal 4 2 4 3 5" xfId="7808" xr:uid="{00000000-0005-0000-0000-0000F1390000}"/>
    <cellStyle name="Normal 4 2 4 3 5 2" xfId="38134" xr:uid="{00000000-0005-0000-0000-0000F2390000}"/>
    <cellStyle name="Normal 4 2 4 3 5 3" xfId="22910" xr:uid="{00000000-0005-0000-0000-0000F3390000}"/>
    <cellStyle name="Normal 4 2 4 3 6" xfId="33122" xr:uid="{00000000-0005-0000-0000-0000F4390000}"/>
    <cellStyle name="Normal 4 2 4 3 7" xfId="17897" xr:uid="{00000000-0005-0000-0000-0000F5390000}"/>
    <cellStyle name="Normal 4 2 4 4" xfId="3590" xr:uid="{00000000-0005-0000-0000-0000F6390000}"/>
    <cellStyle name="Normal 4 2 4 4 2" xfId="13664" xr:uid="{00000000-0005-0000-0000-0000F7390000}"/>
    <cellStyle name="Normal 4 2 4 4 2 2" xfId="43986" xr:uid="{00000000-0005-0000-0000-0000F8390000}"/>
    <cellStyle name="Normal 4 2 4 4 2 3" xfId="28762" xr:uid="{00000000-0005-0000-0000-0000F9390000}"/>
    <cellStyle name="Normal 4 2 4 4 3" xfId="8644" xr:uid="{00000000-0005-0000-0000-0000FA390000}"/>
    <cellStyle name="Normal 4 2 4 4 3 2" xfId="38969" xr:uid="{00000000-0005-0000-0000-0000FB390000}"/>
    <cellStyle name="Normal 4 2 4 4 3 3" xfId="23745" xr:uid="{00000000-0005-0000-0000-0000FC390000}"/>
    <cellStyle name="Normal 4 2 4 4 4" xfId="33956" xr:uid="{00000000-0005-0000-0000-0000FD390000}"/>
    <cellStyle name="Normal 4 2 4 4 5" xfId="18732" xr:uid="{00000000-0005-0000-0000-0000FE390000}"/>
    <cellStyle name="Normal 4 2 4 5" xfId="5283" xr:uid="{00000000-0005-0000-0000-0000FF390000}"/>
    <cellStyle name="Normal 4 2 4 5 2" xfId="15335" xr:uid="{00000000-0005-0000-0000-0000003A0000}"/>
    <cellStyle name="Normal 4 2 4 5 2 2" xfId="45657" xr:uid="{00000000-0005-0000-0000-0000013A0000}"/>
    <cellStyle name="Normal 4 2 4 5 2 3" xfId="30433" xr:uid="{00000000-0005-0000-0000-0000023A0000}"/>
    <cellStyle name="Normal 4 2 4 5 3" xfId="10315" xr:uid="{00000000-0005-0000-0000-0000033A0000}"/>
    <cellStyle name="Normal 4 2 4 5 3 2" xfId="40640" xr:uid="{00000000-0005-0000-0000-0000043A0000}"/>
    <cellStyle name="Normal 4 2 4 5 3 3" xfId="25416" xr:uid="{00000000-0005-0000-0000-0000053A0000}"/>
    <cellStyle name="Normal 4 2 4 5 4" xfId="35627" xr:uid="{00000000-0005-0000-0000-0000063A0000}"/>
    <cellStyle name="Normal 4 2 4 5 5" xfId="20403" xr:uid="{00000000-0005-0000-0000-0000073A0000}"/>
    <cellStyle name="Normal 4 2 4 6" xfId="11993" xr:uid="{00000000-0005-0000-0000-0000083A0000}"/>
    <cellStyle name="Normal 4 2 4 6 2" xfId="42315" xr:uid="{00000000-0005-0000-0000-0000093A0000}"/>
    <cellStyle name="Normal 4 2 4 6 3" xfId="27091" xr:uid="{00000000-0005-0000-0000-00000A3A0000}"/>
    <cellStyle name="Normal 4 2 4 7" xfId="6972" xr:uid="{00000000-0005-0000-0000-00000B3A0000}"/>
    <cellStyle name="Normal 4 2 4 7 2" xfId="37298" xr:uid="{00000000-0005-0000-0000-00000C3A0000}"/>
    <cellStyle name="Normal 4 2 4 7 3" xfId="22074" xr:uid="{00000000-0005-0000-0000-00000D3A0000}"/>
    <cellStyle name="Normal 4 2 4 8" xfId="32286" xr:uid="{00000000-0005-0000-0000-00000E3A0000}"/>
    <cellStyle name="Normal 4 2 4 9" xfId="17061" xr:uid="{00000000-0005-0000-0000-00000F3A0000}"/>
    <cellStyle name="Normal 4 2 5" xfId="2106" xr:uid="{00000000-0005-0000-0000-0000103A0000}"/>
    <cellStyle name="Normal 4 2 5 2" xfId="2947" xr:uid="{00000000-0005-0000-0000-0000113A0000}"/>
    <cellStyle name="Normal 4 2 5 2 2" xfId="4637" xr:uid="{00000000-0005-0000-0000-0000123A0000}"/>
    <cellStyle name="Normal 4 2 5 2 2 2" xfId="14710" xr:uid="{00000000-0005-0000-0000-0000133A0000}"/>
    <cellStyle name="Normal 4 2 5 2 2 2 2" xfId="45032" xr:uid="{00000000-0005-0000-0000-0000143A0000}"/>
    <cellStyle name="Normal 4 2 5 2 2 2 3" xfId="29808" xr:uid="{00000000-0005-0000-0000-0000153A0000}"/>
    <cellStyle name="Normal 4 2 5 2 2 3" xfId="9690" xr:uid="{00000000-0005-0000-0000-0000163A0000}"/>
    <cellStyle name="Normal 4 2 5 2 2 3 2" xfId="40015" xr:uid="{00000000-0005-0000-0000-0000173A0000}"/>
    <cellStyle name="Normal 4 2 5 2 2 3 3" xfId="24791" xr:uid="{00000000-0005-0000-0000-0000183A0000}"/>
    <cellStyle name="Normal 4 2 5 2 2 4" xfId="35002" xr:uid="{00000000-0005-0000-0000-0000193A0000}"/>
    <cellStyle name="Normal 4 2 5 2 2 5" xfId="19778" xr:uid="{00000000-0005-0000-0000-00001A3A0000}"/>
    <cellStyle name="Normal 4 2 5 2 3" xfId="6329" xr:uid="{00000000-0005-0000-0000-00001B3A0000}"/>
    <cellStyle name="Normal 4 2 5 2 3 2" xfId="16381" xr:uid="{00000000-0005-0000-0000-00001C3A0000}"/>
    <cellStyle name="Normal 4 2 5 2 3 2 2" xfId="46703" xr:uid="{00000000-0005-0000-0000-00001D3A0000}"/>
    <cellStyle name="Normal 4 2 5 2 3 2 3" xfId="31479" xr:uid="{00000000-0005-0000-0000-00001E3A0000}"/>
    <cellStyle name="Normal 4 2 5 2 3 3" xfId="11361" xr:uid="{00000000-0005-0000-0000-00001F3A0000}"/>
    <cellStyle name="Normal 4 2 5 2 3 3 2" xfId="41686" xr:uid="{00000000-0005-0000-0000-0000203A0000}"/>
    <cellStyle name="Normal 4 2 5 2 3 3 3" xfId="26462" xr:uid="{00000000-0005-0000-0000-0000213A0000}"/>
    <cellStyle name="Normal 4 2 5 2 3 4" xfId="36673" xr:uid="{00000000-0005-0000-0000-0000223A0000}"/>
    <cellStyle name="Normal 4 2 5 2 3 5" xfId="21449" xr:uid="{00000000-0005-0000-0000-0000233A0000}"/>
    <cellStyle name="Normal 4 2 5 2 4" xfId="13039" xr:uid="{00000000-0005-0000-0000-0000243A0000}"/>
    <cellStyle name="Normal 4 2 5 2 4 2" xfId="43361" xr:uid="{00000000-0005-0000-0000-0000253A0000}"/>
    <cellStyle name="Normal 4 2 5 2 4 3" xfId="28137" xr:uid="{00000000-0005-0000-0000-0000263A0000}"/>
    <cellStyle name="Normal 4 2 5 2 5" xfId="8018" xr:uid="{00000000-0005-0000-0000-0000273A0000}"/>
    <cellStyle name="Normal 4 2 5 2 5 2" xfId="38344" xr:uid="{00000000-0005-0000-0000-0000283A0000}"/>
    <cellStyle name="Normal 4 2 5 2 5 3" xfId="23120" xr:uid="{00000000-0005-0000-0000-0000293A0000}"/>
    <cellStyle name="Normal 4 2 5 2 6" xfId="33332" xr:uid="{00000000-0005-0000-0000-00002A3A0000}"/>
    <cellStyle name="Normal 4 2 5 2 7" xfId="18107" xr:uid="{00000000-0005-0000-0000-00002B3A0000}"/>
    <cellStyle name="Normal 4 2 5 3" xfId="3800" xr:uid="{00000000-0005-0000-0000-00002C3A0000}"/>
    <cellStyle name="Normal 4 2 5 3 2" xfId="13874" xr:uid="{00000000-0005-0000-0000-00002D3A0000}"/>
    <cellStyle name="Normal 4 2 5 3 2 2" xfId="44196" xr:uid="{00000000-0005-0000-0000-00002E3A0000}"/>
    <cellStyle name="Normal 4 2 5 3 2 3" xfId="28972" xr:uid="{00000000-0005-0000-0000-00002F3A0000}"/>
    <cellStyle name="Normal 4 2 5 3 3" xfId="8854" xr:uid="{00000000-0005-0000-0000-0000303A0000}"/>
    <cellStyle name="Normal 4 2 5 3 3 2" xfId="39179" xr:uid="{00000000-0005-0000-0000-0000313A0000}"/>
    <cellStyle name="Normal 4 2 5 3 3 3" xfId="23955" xr:uid="{00000000-0005-0000-0000-0000323A0000}"/>
    <cellStyle name="Normal 4 2 5 3 4" xfId="34166" xr:uid="{00000000-0005-0000-0000-0000333A0000}"/>
    <cellStyle name="Normal 4 2 5 3 5" xfId="18942" xr:uid="{00000000-0005-0000-0000-0000343A0000}"/>
    <cellStyle name="Normal 4 2 5 4" xfId="5493" xr:uid="{00000000-0005-0000-0000-0000353A0000}"/>
    <cellStyle name="Normal 4 2 5 4 2" xfId="15545" xr:uid="{00000000-0005-0000-0000-0000363A0000}"/>
    <cellStyle name="Normal 4 2 5 4 2 2" xfId="45867" xr:uid="{00000000-0005-0000-0000-0000373A0000}"/>
    <cellStyle name="Normal 4 2 5 4 2 3" xfId="30643" xr:uid="{00000000-0005-0000-0000-0000383A0000}"/>
    <cellStyle name="Normal 4 2 5 4 3" xfId="10525" xr:uid="{00000000-0005-0000-0000-0000393A0000}"/>
    <cellStyle name="Normal 4 2 5 4 3 2" xfId="40850" xr:uid="{00000000-0005-0000-0000-00003A3A0000}"/>
    <cellStyle name="Normal 4 2 5 4 3 3" xfId="25626" xr:uid="{00000000-0005-0000-0000-00003B3A0000}"/>
    <cellStyle name="Normal 4 2 5 4 4" xfId="35837" xr:uid="{00000000-0005-0000-0000-00003C3A0000}"/>
    <cellStyle name="Normal 4 2 5 4 5" xfId="20613" xr:uid="{00000000-0005-0000-0000-00003D3A0000}"/>
    <cellStyle name="Normal 4 2 5 5" xfId="12203" xr:uid="{00000000-0005-0000-0000-00003E3A0000}"/>
    <cellStyle name="Normal 4 2 5 5 2" xfId="42525" xr:uid="{00000000-0005-0000-0000-00003F3A0000}"/>
    <cellStyle name="Normal 4 2 5 5 3" xfId="27301" xr:uid="{00000000-0005-0000-0000-0000403A0000}"/>
    <cellStyle name="Normal 4 2 5 6" xfId="7182" xr:uid="{00000000-0005-0000-0000-0000413A0000}"/>
    <cellStyle name="Normal 4 2 5 6 2" xfId="37508" xr:uid="{00000000-0005-0000-0000-0000423A0000}"/>
    <cellStyle name="Normal 4 2 5 6 3" xfId="22284" xr:uid="{00000000-0005-0000-0000-0000433A0000}"/>
    <cellStyle name="Normal 4 2 5 7" xfId="32496" xr:uid="{00000000-0005-0000-0000-0000443A0000}"/>
    <cellStyle name="Normal 4 2 5 8" xfId="17271" xr:uid="{00000000-0005-0000-0000-0000453A0000}"/>
    <cellStyle name="Normal 4 2 6" xfId="2527" xr:uid="{00000000-0005-0000-0000-0000463A0000}"/>
    <cellStyle name="Normal 4 2 6 2" xfId="4219" xr:uid="{00000000-0005-0000-0000-0000473A0000}"/>
    <cellStyle name="Normal 4 2 6 2 2" xfId="14292" xr:uid="{00000000-0005-0000-0000-0000483A0000}"/>
    <cellStyle name="Normal 4 2 6 2 2 2" xfId="44614" xr:uid="{00000000-0005-0000-0000-0000493A0000}"/>
    <cellStyle name="Normal 4 2 6 2 2 3" xfId="29390" xr:uid="{00000000-0005-0000-0000-00004A3A0000}"/>
    <cellStyle name="Normal 4 2 6 2 3" xfId="9272" xr:uid="{00000000-0005-0000-0000-00004B3A0000}"/>
    <cellStyle name="Normal 4 2 6 2 3 2" xfId="39597" xr:uid="{00000000-0005-0000-0000-00004C3A0000}"/>
    <cellStyle name="Normal 4 2 6 2 3 3" xfId="24373" xr:uid="{00000000-0005-0000-0000-00004D3A0000}"/>
    <cellStyle name="Normal 4 2 6 2 4" xfId="34584" xr:uid="{00000000-0005-0000-0000-00004E3A0000}"/>
    <cellStyle name="Normal 4 2 6 2 5" xfId="19360" xr:uid="{00000000-0005-0000-0000-00004F3A0000}"/>
    <cellStyle name="Normal 4 2 6 3" xfId="5911" xr:uid="{00000000-0005-0000-0000-0000503A0000}"/>
    <cellStyle name="Normal 4 2 6 3 2" xfId="15963" xr:uid="{00000000-0005-0000-0000-0000513A0000}"/>
    <cellStyle name="Normal 4 2 6 3 2 2" xfId="46285" xr:uid="{00000000-0005-0000-0000-0000523A0000}"/>
    <cellStyle name="Normal 4 2 6 3 2 3" xfId="31061" xr:uid="{00000000-0005-0000-0000-0000533A0000}"/>
    <cellStyle name="Normal 4 2 6 3 3" xfId="10943" xr:uid="{00000000-0005-0000-0000-0000543A0000}"/>
    <cellStyle name="Normal 4 2 6 3 3 2" xfId="41268" xr:uid="{00000000-0005-0000-0000-0000553A0000}"/>
    <cellStyle name="Normal 4 2 6 3 3 3" xfId="26044" xr:uid="{00000000-0005-0000-0000-0000563A0000}"/>
    <cellStyle name="Normal 4 2 6 3 4" xfId="36255" xr:uid="{00000000-0005-0000-0000-0000573A0000}"/>
    <cellStyle name="Normal 4 2 6 3 5" xfId="21031" xr:uid="{00000000-0005-0000-0000-0000583A0000}"/>
    <cellStyle name="Normal 4 2 6 4" xfId="12621" xr:uid="{00000000-0005-0000-0000-0000593A0000}"/>
    <cellStyle name="Normal 4 2 6 4 2" xfId="42943" xr:uid="{00000000-0005-0000-0000-00005A3A0000}"/>
    <cellStyle name="Normal 4 2 6 4 3" xfId="27719" xr:uid="{00000000-0005-0000-0000-00005B3A0000}"/>
    <cellStyle name="Normal 4 2 6 5" xfId="7600" xr:uid="{00000000-0005-0000-0000-00005C3A0000}"/>
    <cellStyle name="Normal 4 2 6 5 2" xfId="37926" xr:uid="{00000000-0005-0000-0000-00005D3A0000}"/>
    <cellStyle name="Normal 4 2 6 5 3" xfId="22702" xr:uid="{00000000-0005-0000-0000-00005E3A0000}"/>
    <cellStyle name="Normal 4 2 6 6" xfId="32914" xr:uid="{00000000-0005-0000-0000-00005F3A0000}"/>
    <cellStyle name="Normal 4 2 6 7" xfId="17689" xr:uid="{00000000-0005-0000-0000-0000603A0000}"/>
    <cellStyle name="Normal 4 2 7" xfId="3378" xr:uid="{00000000-0005-0000-0000-0000613A0000}"/>
    <cellStyle name="Normal 4 2 7 2" xfId="13456" xr:uid="{00000000-0005-0000-0000-0000623A0000}"/>
    <cellStyle name="Normal 4 2 7 2 2" xfId="43778" xr:uid="{00000000-0005-0000-0000-0000633A0000}"/>
    <cellStyle name="Normal 4 2 7 2 3" xfId="28554" xr:uid="{00000000-0005-0000-0000-0000643A0000}"/>
    <cellStyle name="Normal 4 2 7 3" xfId="8436" xr:uid="{00000000-0005-0000-0000-0000653A0000}"/>
    <cellStyle name="Normal 4 2 7 3 2" xfId="38761" xr:uid="{00000000-0005-0000-0000-0000663A0000}"/>
    <cellStyle name="Normal 4 2 7 3 3" xfId="23537" xr:uid="{00000000-0005-0000-0000-0000673A0000}"/>
    <cellStyle name="Normal 4 2 7 4" xfId="33748" xr:uid="{00000000-0005-0000-0000-0000683A0000}"/>
    <cellStyle name="Normal 4 2 7 5" xfId="18524" xr:uid="{00000000-0005-0000-0000-0000693A0000}"/>
    <cellStyle name="Normal 4 2 8" xfId="5072" xr:uid="{00000000-0005-0000-0000-00006A3A0000}"/>
    <cellStyle name="Normal 4 2 8 2" xfId="15127" xr:uid="{00000000-0005-0000-0000-00006B3A0000}"/>
    <cellStyle name="Normal 4 2 8 2 2" xfId="45449" xr:uid="{00000000-0005-0000-0000-00006C3A0000}"/>
    <cellStyle name="Normal 4 2 8 2 3" xfId="30225" xr:uid="{00000000-0005-0000-0000-00006D3A0000}"/>
    <cellStyle name="Normal 4 2 8 3" xfId="10107" xr:uid="{00000000-0005-0000-0000-00006E3A0000}"/>
    <cellStyle name="Normal 4 2 8 3 2" xfId="40432" xr:uid="{00000000-0005-0000-0000-00006F3A0000}"/>
    <cellStyle name="Normal 4 2 8 3 3" xfId="25208" xr:uid="{00000000-0005-0000-0000-0000703A0000}"/>
    <cellStyle name="Normal 4 2 8 4" xfId="35419" xr:uid="{00000000-0005-0000-0000-0000713A0000}"/>
    <cellStyle name="Normal 4 2 8 5" xfId="20195" xr:uid="{00000000-0005-0000-0000-0000723A0000}"/>
    <cellStyle name="Normal 4 2 9" xfId="11783" xr:uid="{00000000-0005-0000-0000-0000733A0000}"/>
    <cellStyle name="Normal 4 2 9 2" xfId="42107" xr:uid="{00000000-0005-0000-0000-0000743A0000}"/>
    <cellStyle name="Normal 4 2 9 3" xfId="26883" xr:uid="{00000000-0005-0000-0000-0000753A0000}"/>
    <cellStyle name="Normal 4 3" xfId="779" xr:uid="{00000000-0005-0000-0000-0000763A0000}"/>
    <cellStyle name="Normal 4 3 2" xfId="1097" xr:uid="{00000000-0005-0000-0000-0000773A0000}"/>
    <cellStyle name="Normal 4 4" xfId="32045" xr:uid="{00000000-0005-0000-0000-0000783A0000}"/>
    <cellStyle name="Normal 4 5" xfId="964" xr:uid="{00000000-0005-0000-0000-0000793A0000}"/>
    <cellStyle name="Normal 4 6" xfId="47361" xr:uid="{00000000-0005-0000-0000-00007A3A0000}"/>
    <cellStyle name="Normal 4 7" xfId="47380" xr:uid="{00000000-0005-0000-0000-00007B3A0000}"/>
    <cellStyle name="Normal 4 8" xfId="47386" xr:uid="{00000000-0005-0000-0000-00007C3A0000}"/>
    <cellStyle name="Normal 4 9" xfId="47413" xr:uid="{00000000-0005-0000-0000-00007D3A0000}"/>
    <cellStyle name="Normal 40" xfId="965" xr:uid="{00000000-0005-0000-0000-00007E3A0000}"/>
    <cellStyle name="Normal 40 2" xfId="1439" xr:uid="{00000000-0005-0000-0000-00007F3A0000}"/>
    <cellStyle name="Normal 40 2 10" xfId="6763" xr:uid="{00000000-0005-0000-0000-0000803A0000}"/>
    <cellStyle name="Normal 40 2 10 2" xfId="37091" xr:uid="{00000000-0005-0000-0000-0000813A0000}"/>
    <cellStyle name="Normal 40 2 10 3" xfId="21867" xr:uid="{00000000-0005-0000-0000-0000823A0000}"/>
    <cellStyle name="Normal 40 2 11" xfId="32082" xr:uid="{00000000-0005-0000-0000-0000833A0000}"/>
    <cellStyle name="Normal 40 2 12" xfId="16852" xr:uid="{00000000-0005-0000-0000-0000843A0000}"/>
    <cellStyle name="Normal 40 2 2" xfId="1727" xr:uid="{00000000-0005-0000-0000-0000853A0000}"/>
    <cellStyle name="Normal 40 2 2 10" xfId="32134" xr:uid="{00000000-0005-0000-0000-0000863A0000}"/>
    <cellStyle name="Normal 40 2 2 11" xfId="16906" xr:uid="{00000000-0005-0000-0000-0000873A0000}"/>
    <cellStyle name="Normal 40 2 2 2" xfId="1835" xr:uid="{00000000-0005-0000-0000-0000883A0000}"/>
    <cellStyle name="Normal 40 2 2 2 10" xfId="17010" xr:uid="{00000000-0005-0000-0000-0000893A0000}"/>
    <cellStyle name="Normal 40 2 2 2 2" xfId="2052" xr:uid="{00000000-0005-0000-0000-00008A3A0000}"/>
    <cellStyle name="Normal 40 2 2 2 2 2" xfId="2473" xr:uid="{00000000-0005-0000-0000-00008B3A0000}"/>
    <cellStyle name="Normal 40 2 2 2 2 2 2" xfId="3312" xr:uid="{00000000-0005-0000-0000-00008C3A0000}"/>
    <cellStyle name="Normal 40 2 2 2 2 2 2 2" xfId="5002" xr:uid="{00000000-0005-0000-0000-00008D3A0000}"/>
    <cellStyle name="Normal 40 2 2 2 2 2 2 2 2" xfId="15075" xr:uid="{00000000-0005-0000-0000-00008E3A0000}"/>
    <cellStyle name="Normal 40 2 2 2 2 2 2 2 2 2" xfId="45397" xr:uid="{00000000-0005-0000-0000-00008F3A0000}"/>
    <cellStyle name="Normal 40 2 2 2 2 2 2 2 2 3" xfId="30173" xr:uid="{00000000-0005-0000-0000-0000903A0000}"/>
    <cellStyle name="Normal 40 2 2 2 2 2 2 2 3" xfId="10055" xr:uid="{00000000-0005-0000-0000-0000913A0000}"/>
    <cellStyle name="Normal 40 2 2 2 2 2 2 2 3 2" xfId="40380" xr:uid="{00000000-0005-0000-0000-0000923A0000}"/>
    <cellStyle name="Normal 40 2 2 2 2 2 2 2 3 3" xfId="25156" xr:uid="{00000000-0005-0000-0000-0000933A0000}"/>
    <cellStyle name="Normal 40 2 2 2 2 2 2 2 4" xfId="35367" xr:uid="{00000000-0005-0000-0000-0000943A0000}"/>
    <cellStyle name="Normal 40 2 2 2 2 2 2 2 5" xfId="20143" xr:uid="{00000000-0005-0000-0000-0000953A0000}"/>
    <cellStyle name="Normal 40 2 2 2 2 2 2 3" xfId="6694" xr:uid="{00000000-0005-0000-0000-0000963A0000}"/>
    <cellStyle name="Normal 40 2 2 2 2 2 2 3 2" xfId="16746" xr:uid="{00000000-0005-0000-0000-0000973A0000}"/>
    <cellStyle name="Normal 40 2 2 2 2 2 2 3 2 2" xfId="47068" xr:uid="{00000000-0005-0000-0000-0000983A0000}"/>
    <cellStyle name="Normal 40 2 2 2 2 2 2 3 2 3" xfId="31844" xr:uid="{00000000-0005-0000-0000-0000993A0000}"/>
    <cellStyle name="Normal 40 2 2 2 2 2 2 3 3" xfId="11726" xr:uid="{00000000-0005-0000-0000-00009A3A0000}"/>
    <cellStyle name="Normal 40 2 2 2 2 2 2 3 3 2" xfId="42051" xr:uid="{00000000-0005-0000-0000-00009B3A0000}"/>
    <cellStyle name="Normal 40 2 2 2 2 2 2 3 3 3" xfId="26827" xr:uid="{00000000-0005-0000-0000-00009C3A0000}"/>
    <cellStyle name="Normal 40 2 2 2 2 2 2 3 4" xfId="37038" xr:uid="{00000000-0005-0000-0000-00009D3A0000}"/>
    <cellStyle name="Normal 40 2 2 2 2 2 2 3 5" xfId="21814" xr:uid="{00000000-0005-0000-0000-00009E3A0000}"/>
    <cellStyle name="Normal 40 2 2 2 2 2 2 4" xfId="13404" xr:uid="{00000000-0005-0000-0000-00009F3A0000}"/>
    <cellStyle name="Normal 40 2 2 2 2 2 2 4 2" xfId="43726" xr:uid="{00000000-0005-0000-0000-0000A03A0000}"/>
    <cellStyle name="Normal 40 2 2 2 2 2 2 4 3" xfId="28502" xr:uid="{00000000-0005-0000-0000-0000A13A0000}"/>
    <cellStyle name="Normal 40 2 2 2 2 2 2 5" xfId="8383" xr:uid="{00000000-0005-0000-0000-0000A23A0000}"/>
    <cellStyle name="Normal 40 2 2 2 2 2 2 5 2" xfId="38709" xr:uid="{00000000-0005-0000-0000-0000A33A0000}"/>
    <cellStyle name="Normal 40 2 2 2 2 2 2 5 3" xfId="23485" xr:uid="{00000000-0005-0000-0000-0000A43A0000}"/>
    <cellStyle name="Normal 40 2 2 2 2 2 2 6" xfId="33697" xr:uid="{00000000-0005-0000-0000-0000A53A0000}"/>
    <cellStyle name="Normal 40 2 2 2 2 2 2 7" xfId="18472" xr:uid="{00000000-0005-0000-0000-0000A63A0000}"/>
    <cellStyle name="Normal 40 2 2 2 2 2 3" xfId="4165" xr:uid="{00000000-0005-0000-0000-0000A73A0000}"/>
    <cellStyle name="Normal 40 2 2 2 2 2 3 2" xfId="14239" xr:uid="{00000000-0005-0000-0000-0000A83A0000}"/>
    <cellStyle name="Normal 40 2 2 2 2 2 3 2 2" xfId="44561" xr:uid="{00000000-0005-0000-0000-0000A93A0000}"/>
    <cellStyle name="Normal 40 2 2 2 2 2 3 2 3" xfId="29337" xr:uid="{00000000-0005-0000-0000-0000AA3A0000}"/>
    <cellStyle name="Normal 40 2 2 2 2 2 3 3" xfId="9219" xr:uid="{00000000-0005-0000-0000-0000AB3A0000}"/>
    <cellStyle name="Normal 40 2 2 2 2 2 3 3 2" xfId="39544" xr:uid="{00000000-0005-0000-0000-0000AC3A0000}"/>
    <cellStyle name="Normal 40 2 2 2 2 2 3 3 3" xfId="24320" xr:uid="{00000000-0005-0000-0000-0000AD3A0000}"/>
    <cellStyle name="Normal 40 2 2 2 2 2 3 4" xfId="34531" xr:uid="{00000000-0005-0000-0000-0000AE3A0000}"/>
    <cellStyle name="Normal 40 2 2 2 2 2 3 5" xfId="19307" xr:uid="{00000000-0005-0000-0000-0000AF3A0000}"/>
    <cellStyle name="Normal 40 2 2 2 2 2 4" xfId="5858" xr:uid="{00000000-0005-0000-0000-0000B03A0000}"/>
    <cellStyle name="Normal 40 2 2 2 2 2 4 2" xfId="15910" xr:uid="{00000000-0005-0000-0000-0000B13A0000}"/>
    <cellStyle name="Normal 40 2 2 2 2 2 4 2 2" xfId="46232" xr:uid="{00000000-0005-0000-0000-0000B23A0000}"/>
    <cellStyle name="Normal 40 2 2 2 2 2 4 2 3" xfId="31008" xr:uid="{00000000-0005-0000-0000-0000B33A0000}"/>
    <cellStyle name="Normal 40 2 2 2 2 2 4 3" xfId="10890" xr:uid="{00000000-0005-0000-0000-0000B43A0000}"/>
    <cellStyle name="Normal 40 2 2 2 2 2 4 3 2" xfId="41215" xr:uid="{00000000-0005-0000-0000-0000B53A0000}"/>
    <cellStyle name="Normal 40 2 2 2 2 2 4 3 3" xfId="25991" xr:uid="{00000000-0005-0000-0000-0000B63A0000}"/>
    <cellStyle name="Normal 40 2 2 2 2 2 4 4" xfId="36202" xr:uid="{00000000-0005-0000-0000-0000B73A0000}"/>
    <cellStyle name="Normal 40 2 2 2 2 2 4 5" xfId="20978" xr:uid="{00000000-0005-0000-0000-0000B83A0000}"/>
    <cellStyle name="Normal 40 2 2 2 2 2 5" xfId="12568" xr:uid="{00000000-0005-0000-0000-0000B93A0000}"/>
    <cellStyle name="Normal 40 2 2 2 2 2 5 2" xfId="42890" xr:uid="{00000000-0005-0000-0000-0000BA3A0000}"/>
    <cellStyle name="Normal 40 2 2 2 2 2 5 3" xfId="27666" xr:uid="{00000000-0005-0000-0000-0000BB3A0000}"/>
    <cellStyle name="Normal 40 2 2 2 2 2 6" xfId="7547" xr:uid="{00000000-0005-0000-0000-0000BC3A0000}"/>
    <cellStyle name="Normal 40 2 2 2 2 2 6 2" xfId="37873" xr:uid="{00000000-0005-0000-0000-0000BD3A0000}"/>
    <cellStyle name="Normal 40 2 2 2 2 2 6 3" xfId="22649" xr:uid="{00000000-0005-0000-0000-0000BE3A0000}"/>
    <cellStyle name="Normal 40 2 2 2 2 2 7" xfId="32861" xr:uid="{00000000-0005-0000-0000-0000BF3A0000}"/>
    <cellStyle name="Normal 40 2 2 2 2 2 8" xfId="17636" xr:uid="{00000000-0005-0000-0000-0000C03A0000}"/>
    <cellStyle name="Normal 40 2 2 2 2 3" xfId="2894" xr:uid="{00000000-0005-0000-0000-0000C13A0000}"/>
    <cellStyle name="Normal 40 2 2 2 2 3 2" xfId="4584" xr:uid="{00000000-0005-0000-0000-0000C23A0000}"/>
    <cellStyle name="Normal 40 2 2 2 2 3 2 2" xfId="14657" xr:uid="{00000000-0005-0000-0000-0000C33A0000}"/>
    <cellStyle name="Normal 40 2 2 2 2 3 2 2 2" xfId="44979" xr:uid="{00000000-0005-0000-0000-0000C43A0000}"/>
    <cellStyle name="Normal 40 2 2 2 2 3 2 2 3" xfId="29755" xr:uid="{00000000-0005-0000-0000-0000C53A0000}"/>
    <cellStyle name="Normal 40 2 2 2 2 3 2 3" xfId="9637" xr:uid="{00000000-0005-0000-0000-0000C63A0000}"/>
    <cellStyle name="Normal 40 2 2 2 2 3 2 3 2" xfId="39962" xr:uid="{00000000-0005-0000-0000-0000C73A0000}"/>
    <cellStyle name="Normal 40 2 2 2 2 3 2 3 3" xfId="24738" xr:uid="{00000000-0005-0000-0000-0000C83A0000}"/>
    <cellStyle name="Normal 40 2 2 2 2 3 2 4" xfId="34949" xr:uid="{00000000-0005-0000-0000-0000C93A0000}"/>
    <cellStyle name="Normal 40 2 2 2 2 3 2 5" xfId="19725" xr:uid="{00000000-0005-0000-0000-0000CA3A0000}"/>
    <cellStyle name="Normal 40 2 2 2 2 3 3" xfId="6276" xr:uid="{00000000-0005-0000-0000-0000CB3A0000}"/>
    <cellStyle name="Normal 40 2 2 2 2 3 3 2" xfId="16328" xr:uid="{00000000-0005-0000-0000-0000CC3A0000}"/>
    <cellStyle name="Normal 40 2 2 2 2 3 3 2 2" xfId="46650" xr:uid="{00000000-0005-0000-0000-0000CD3A0000}"/>
    <cellStyle name="Normal 40 2 2 2 2 3 3 2 3" xfId="31426" xr:uid="{00000000-0005-0000-0000-0000CE3A0000}"/>
    <cellStyle name="Normal 40 2 2 2 2 3 3 3" xfId="11308" xr:uid="{00000000-0005-0000-0000-0000CF3A0000}"/>
    <cellStyle name="Normal 40 2 2 2 2 3 3 3 2" xfId="41633" xr:uid="{00000000-0005-0000-0000-0000D03A0000}"/>
    <cellStyle name="Normal 40 2 2 2 2 3 3 3 3" xfId="26409" xr:uid="{00000000-0005-0000-0000-0000D13A0000}"/>
    <cellStyle name="Normal 40 2 2 2 2 3 3 4" xfId="36620" xr:uid="{00000000-0005-0000-0000-0000D23A0000}"/>
    <cellStyle name="Normal 40 2 2 2 2 3 3 5" xfId="21396" xr:uid="{00000000-0005-0000-0000-0000D33A0000}"/>
    <cellStyle name="Normal 40 2 2 2 2 3 4" xfId="12986" xr:uid="{00000000-0005-0000-0000-0000D43A0000}"/>
    <cellStyle name="Normal 40 2 2 2 2 3 4 2" xfId="43308" xr:uid="{00000000-0005-0000-0000-0000D53A0000}"/>
    <cellStyle name="Normal 40 2 2 2 2 3 4 3" xfId="28084" xr:uid="{00000000-0005-0000-0000-0000D63A0000}"/>
    <cellStyle name="Normal 40 2 2 2 2 3 5" xfId="7965" xr:uid="{00000000-0005-0000-0000-0000D73A0000}"/>
    <cellStyle name="Normal 40 2 2 2 2 3 5 2" xfId="38291" xr:uid="{00000000-0005-0000-0000-0000D83A0000}"/>
    <cellStyle name="Normal 40 2 2 2 2 3 5 3" xfId="23067" xr:uid="{00000000-0005-0000-0000-0000D93A0000}"/>
    <cellStyle name="Normal 40 2 2 2 2 3 6" xfId="33279" xr:uid="{00000000-0005-0000-0000-0000DA3A0000}"/>
    <cellStyle name="Normal 40 2 2 2 2 3 7" xfId="18054" xr:uid="{00000000-0005-0000-0000-0000DB3A0000}"/>
    <cellStyle name="Normal 40 2 2 2 2 4" xfId="3747" xr:uid="{00000000-0005-0000-0000-0000DC3A0000}"/>
    <cellStyle name="Normal 40 2 2 2 2 4 2" xfId="13821" xr:uid="{00000000-0005-0000-0000-0000DD3A0000}"/>
    <cellStyle name="Normal 40 2 2 2 2 4 2 2" xfId="44143" xr:uid="{00000000-0005-0000-0000-0000DE3A0000}"/>
    <cellStyle name="Normal 40 2 2 2 2 4 2 3" xfId="28919" xr:uid="{00000000-0005-0000-0000-0000DF3A0000}"/>
    <cellStyle name="Normal 40 2 2 2 2 4 3" xfId="8801" xr:uid="{00000000-0005-0000-0000-0000E03A0000}"/>
    <cellStyle name="Normal 40 2 2 2 2 4 3 2" xfId="39126" xr:uid="{00000000-0005-0000-0000-0000E13A0000}"/>
    <cellStyle name="Normal 40 2 2 2 2 4 3 3" xfId="23902" xr:uid="{00000000-0005-0000-0000-0000E23A0000}"/>
    <cellStyle name="Normal 40 2 2 2 2 4 4" xfId="34113" xr:uid="{00000000-0005-0000-0000-0000E33A0000}"/>
    <cellStyle name="Normal 40 2 2 2 2 4 5" xfId="18889" xr:uid="{00000000-0005-0000-0000-0000E43A0000}"/>
    <cellStyle name="Normal 40 2 2 2 2 5" xfId="5440" xr:uid="{00000000-0005-0000-0000-0000E53A0000}"/>
    <cellStyle name="Normal 40 2 2 2 2 5 2" xfId="15492" xr:uid="{00000000-0005-0000-0000-0000E63A0000}"/>
    <cellStyle name="Normal 40 2 2 2 2 5 2 2" xfId="45814" xr:uid="{00000000-0005-0000-0000-0000E73A0000}"/>
    <cellStyle name="Normal 40 2 2 2 2 5 2 3" xfId="30590" xr:uid="{00000000-0005-0000-0000-0000E83A0000}"/>
    <cellStyle name="Normal 40 2 2 2 2 5 3" xfId="10472" xr:uid="{00000000-0005-0000-0000-0000E93A0000}"/>
    <cellStyle name="Normal 40 2 2 2 2 5 3 2" xfId="40797" xr:uid="{00000000-0005-0000-0000-0000EA3A0000}"/>
    <cellStyle name="Normal 40 2 2 2 2 5 3 3" xfId="25573" xr:uid="{00000000-0005-0000-0000-0000EB3A0000}"/>
    <cellStyle name="Normal 40 2 2 2 2 5 4" xfId="35784" xr:uid="{00000000-0005-0000-0000-0000EC3A0000}"/>
    <cellStyle name="Normal 40 2 2 2 2 5 5" xfId="20560" xr:uid="{00000000-0005-0000-0000-0000ED3A0000}"/>
    <cellStyle name="Normal 40 2 2 2 2 6" xfId="12150" xr:uid="{00000000-0005-0000-0000-0000EE3A0000}"/>
    <cellStyle name="Normal 40 2 2 2 2 6 2" xfId="42472" xr:uid="{00000000-0005-0000-0000-0000EF3A0000}"/>
    <cellStyle name="Normal 40 2 2 2 2 6 3" xfId="27248" xr:uid="{00000000-0005-0000-0000-0000F03A0000}"/>
    <cellStyle name="Normal 40 2 2 2 2 7" xfId="7129" xr:uid="{00000000-0005-0000-0000-0000F13A0000}"/>
    <cellStyle name="Normal 40 2 2 2 2 7 2" xfId="37455" xr:uid="{00000000-0005-0000-0000-0000F23A0000}"/>
    <cellStyle name="Normal 40 2 2 2 2 7 3" xfId="22231" xr:uid="{00000000-0005-0000-0000-0000F33A0000}"/>
    <cellStyle name="Normal 40 2 2 2 2 8" xfId="32443" xr:uid="{00000000-0005-0000-0000-0000F43A0000}"/>
    <cellStyle name="Normal 40 2 2 2 2 9" xfId="17218" xr:uid="{00000000-0005-0000-0000-0000F53A0000}"/>
    <cellStyle name="Normal 40 2 2 2 3" xfId="2265" xr:uid="{00000000-0005-0000-0000-0000F63A0000}"/>
    <cellStyle name="Normal 40 2 2 2 3 2" xfId="3104" xr:uid="{00000000-0005-0000-0000-0000F73A0000}"/>
    <cellStyle name="Normal 40 2 2 2 3 2 2" xfId="4794" xr:uid="{00000000-0005-0000-0000-0000F83A0000}"/>
    <cellStyle name="Normal 40 2 2 2 3 2 2 2" xfId="14867" xr:uid="{00000000-0005-0000-0000-0000F93A0000}"/>
    <cellStyle name="Normal 40 2 2 2 3 2 2 2 2" xfId="45189" xr:uid="{00000000-0005-0000-0000-0000FA3A0000}"/>
    <cellStyle name="Normal 40 2 2 2 3 2 2 2 3" xfId="29965" xr:uid="{00000000-0005-0000-0000-0000FB3A0000}"/>
    <cellStyle name="Normal 40 2 2 2 3 2 2 3" xfId="9847" xr:uid="{00000000-0005-0000-0000-0000FC3A0000}"/>
    <cellStyle name="Normal 40 2 2 2 3 2 2 3 2" xfId="40172" xr:uid="{00000000-0005-0000-0000-0000FD3A0000}"/>
    <cellStyle name="Normal 40 2 2 2 3 2 2 3 3" xfId="24948" xr:uid="{00000000-0005-0000-0000-0000FE3A0000}"/>
    <cellStyle name="Normal 40 2 2 2 3 2 2 4" xfId="35159" xr:uid="{00000000-0005-0000-0000-0000FF3A0000}"/>
    <cellStyle name="Normal 40 2 2 2 3 2 2 5" xfId="19935" xr:uid="{00000000-0005-0000-0000-0000003B0000}"/>
    <cellStyle name="Normal 40 2 2 2 3 2 3" xfId="6486" xr:uid="{00000000-0005-0000-0000-0000013B0000}"/>
    <cellStyle name="Normal 40 2 2 2 3 2 3 2" xfId="16538" xr:uid="{00000000-0005-0000-0000-0000023B0000}"/>
    <cellStyle name="Normal 40 2 2 2 3 2 3 2 2" xfId="46860" xr:uid="{00000000-0005-0000-0000-0000033B0000}"/>
    <cellStyle name="Normal 40 2 2 2 3 2 3 2 3" xfId="31636" xr:uid="{00000000-0005-0000-0000-0000043B0000}"/>
    <cellStyle name="Normal 40 2 2 2 3 2 3 3" xfId="11518" xr:uid="{00000000-0005-0000-0000-0000053B0000}"/>
    <cellStyle name="Normal 40 2 2 2 3 2 3 3 2" xfId="41843" xr:uid="{00000000-0005-0000-0000-0000063B0000}"/>
    <cellStyle name="Normal 40 2 2 2 3 2 3 3 3" xfId="26619" xr:uid="{00000000-0005-0000-0000-0000073B0000}"/>
    <cellStyle name="Normal 40 2 2 2 3 2 3 4" xfId="36830" xr:uid="{00000000-0005-0000-0000-0000083B0000}"/>
    <cellStyle name="Normal 40 2 2 2 3 2 3 5" xfId="21606" xr:uid="{00000000-0005-0000-0000-0000093B0000}"/>
    <cellStyle name="Normal 40 2 2 2 3 2 4" xfId="13196" xr:uid="{00000000-0005-0000-0000-00000A3B0000}"/>
    <cellStyle name="Normal 40 2 2 2 3 2 4 2" xfId="43518" xr:uid="{00000000-0005-0000-0000-00000B3B0000}"/>
    <cellStyle name="Normal 40 2 2 2 3 2 4 3" xfId="28294" xr:uid="{00000000-0005-0000-0000-00000C3B0000}"/>
    <cellStyle name="Normal 40 2 2 2 3 2 5" xfId="8175" xr:uid="{00000000-0005-0000-0000-00000D3B0000}"/>
    <cellStyle name="Normal 40 2 2 2 3 2 5 2" xfId="38501" xr:uid="{00000000-0005-0000-0000-00000E3B0000}"/>
    <cellStyle name="Normal 40 2 2 2 3 2 5 3" xfId="23277" xr:uid="{00000000-0005-0000-0000-00000F3B0000}"/>
    <cellStyle name="Normal 40 2 2 2 3 2 6" xfId="33489" xr:uid="{00000000-0005-0000-0000-0000103B0000}"/>
    <cellStyle name="Normal 40 2 2 2 3 2 7" xfId="18264" xr:uid="{00000000-0005-0000-0000-0000113B0000}"/>
    <cellStyle name="Normal 40 2 2 2 3 3" xfId="3957" xr:uid="{00000000-0005-0000-0000-0000123B0000}"/>
    <cellStyle name="Normal 40 2 2 2 3 3 2" xfId="14031" xr:uid="{00000000-0005-0000-0000-0000133B0000}"/>
    <cellStyle name="Normal 40 2 2 2 3 3 2 2" xfId="44353" xr:uid="{00000000-0005-0000-0000-0000143B0000}"/>
    <cellStyle name="Normal 40 2 2 2 3 3 2 3" xfId="29129" xr:uid="{00000000-0005-0000-0000-0000153B0000}"/>
    <cellStyle name="Normal 40 2 2 2 3 3 3" xfId="9011" xr:uid="{00000000-0005-0000-0000-0000163B0000}"/>
    <cellStyle name="Normal 40 2 2 2 3 3 3 2" xfId="39336" xr:uid="{00000000-0005-0000-0000-0000173B0000}"/>
    <cellStyle name="Normal 40 2 2 2 3 3 3 3" xfId="24112" xr:uid="{00000000-0005-0000-0000-0000183B0000}"/>
    <cellStyle name="Normal 40 2 2 2 3 3 4" xfId="34323" xr:uid="{00000000-0005-0000-0000-0000193B0000}"/>
    <cellStyle name="Normal 40 2 2 2 3 3 5" xfId="19099" xr:uid="{00000000-0005-0000-0000-00001A3B0000}"/>
    <cellStyle name="Normal 40 2 2 2 3 4" xfId="5650" xr:uid="{00000000-0005-0000-0000-00001B3B0000}"/>
    <cellStyle name="Normal 40 2 2 2 3 4 2" xfId="15702" xr:uid="{00000000-0005-0000-0000-00001C3B0000}"/>
    <cellStyle name="Normal 40 2 2 2 3 4 2 2" xfId="46024" xr:uid="{00000000-0005-0000-0000-00001D3B0000}"/>
    <cellStyle name="Normal 40 2 2 2 3 4 2 3" xfId="30800" xr:uid="{00000000-0005-0000-0000-00001E3B0000}"/>
    <cellStyle name="Normal 40 2 2 2 3 4 3" xfId="10682" xr:uid="{00000000-0005-0000-0000-00001F3B0000}"/>
    <cellStyle name="Normal 40 2 2 2 3 4 3 2" xfId="41007" xr:uid="{00000000-0005-0000-0000-0000203B0000}"/>
    <cellStyle name="Normal 40 2 2 2 3 4 3 3" xfId="25783" xr:uid="{00000000-0005-0000-0000-0000213B0000}"/>
    <cellStyle name="Normal 40 2 2 2 3 4 4" xfId="35994" xr:uid="{00000000-0005-0000-0000-0000223B0000}"/>
    <cellStyle name="Normal 40 2 2 2 3 4 5" xfId="20770" xr:uid="{00000000-0005-0000-0000-0000233B0000}"/>
    <cellStyle name="Normal 40 2 2 2 3 5" xfId="12360" xr:uid="{00000000-0005-0000-0000-0000243B0000}"/>
    <cellStyle name="Normal 40 2 2 2 3 5 2" xfId="42682" xr:uid="{00000000-0005-0000-0000-0000253B0000}"/>
    <cellStyle name="Normal 40 2 2 2 3 5 3" xfId="27458" xr:uid="{00000000-0005-0000-0000-0000263B0000}"/>
    <cellStyle name="Normal 40 2 2 2 3 6" xfId="7339" xr:uid="{00000000-0005-0000-0000-0000273B0000}"/>
    <cellStyle name="Normal 40 2 2 2 3 6 2" xfId="37665" xr:uid="{00000000-0005-0000-0000-0000283B0000}"/>
    <cellStyle name="Normal 40 2 2 2 3 6 3" xfId="22441" xr:uid="{00000000-0005-0000-0000-0000293B0000}"/>
    <cellStyle name="Normal 40 2 2 2 3 7" xfId="32653" xr:uid="{00000000-0005-0000-0000-00002A3B0000}"/>
    <cellStyle name="Normal 40 2 2 2 3 8" xfId="17428" xr:uid="{00000000-0005-0000-0000-00002B3B0000}"/>
    <cellStyle name="Normal 40 2 2 2 4" xfId="2686" xr:uid="{00000000-0005-0000-0000-00002C3B0000}"/>
    <cellStyle name="Normal 40 2 2 2 4 2" xfId="4376" xr:uid="{00000000-0005-0000-0000-00002D3B0000}"/>
    <cellStyle name="Normal 40 2 2 2 4 2 2" xfId="14449" xr:uid="{00000000-0005-0000-0000-00002E3B0000}"/>
    <cellStyle name="Normal 40 2 2 2 4 2 2 2" xfId="44771" xr:uid="{00000000-0005-0000-0000-00002F3B0000}"/>
    <cellStyle name="Normal 40 2 2 2 4 2 2 3" xfId="29547" xr:uid="{00000000-0005-0000-0000-0000303B0000}"/>
    <cellStyle name="Normal 40 2 2 2 4 2 3" xfId="9429" xr:uid="{00000000-0005-0000-0000-0000313B0000}"/>
    <cellStyle name="Normal 40 2 2 2 4 2 3 2" xfId="39754" xr:uid="{00000000-0005-0000-0000-0000323B0000}"/>
    <cellStyle name="Normal 40 2 2 2 4 2 3 3" xfId="24530" xr:uid="{00000000-0005-0000-0000-0000333B0000}"/>
    <cellStyle name="Normal 40 2 2 2 4 2 4" xfId="34741" xr:uid="{00000000-0005-0000-0000-0000343B0000}"/>
    <cellStyle name="Normal 40 2 2 2 4 2 5" xfId="19517" xr:uid="{00000000-0005-0000-0000-0000353B0000}"/>
    <cellStyle name="Normal 40 2 2 2 4 3" xfId="6068" xr:uid="{00000000-0005-0000-0000-0000363B0000}"/>
    <cellStyle name="Normal 40 2 2 2 4 3 2" xfId="16120" xr:uid="{00000000-0005-0000-0000-0000373B0000}"/>
    <cellStyle name="Normal 40 2 2 2 4 3 2 2" xfId="46442" xr:uid="{00000000-0005-0000-0000-0000383B0000}"/>
    <cellStyle name="Normal 40 2 2 2 4 3 2 3" xfId="31218" xr:uid="{00000000-0005-0000-0000-0000393B0000}"/>
    <cellStyle name="Normal 40 2 2 2 4 3 3" xfId="11100" xr:uid="{00000000-0005-0000-0000-00003A3B0000}"/>
    <cellStyle name="Normal 40 2 2 2 4 3 3 2" xfId="41425" xr:uid="{00000000-0005-0000-0000-00003B3B0000}"/>
    <cellStyle name="Normal 40 2 2 2 4 3 3 3" xfId="26201" xr:uid="{00000000-0005-0000-0000-00003C3B0000}"/>
    <cellStyle name="Normal 40 2 2 2 4 3 4" xfId="36412" xr:uid="{00000000-0005-0000-0000-00003D3B0000}"/>
    <cellStyle name="Normal 40 2 2 2 4 3 5" xfId="21188" xr:uid="{00000000-0005-0000-0000-00003E3B0000}"/>
    <cellStyle name="Normal 40 2 2 2 4 4" xfId="12778" xr:uid="{00000000-0005-0000-0000-00003F3B0000}"/>
    <cellStyle name="Normal 40 2 2 2 4 4 2" xfId="43100" xr:uid="{00000000-0005-0000-0000-0000403B0000}"/>
    <cellStyle name="Normal 40 2 2 2 4 4 3" xfId="27876" xr:uid="{00000000-0005-0000-0000-0000413B0000}"/>
    <cellStyle name="Normal 40 2 2 2 4 5" xfId="7757" xr:uid="{00000000-0005-0000-0000-0000423B0000}"/>
    <cellStyle name="Normal 40 2 2 2 4 5 2" xfId="38083" xr:uid="{00000000-0005-0000-0000-0000433B0000}"/>
    <cellStyle name="Normal 40 2 2 2 4 5 3" xfId="22859" xr:uid="{00000000-0005-0000-0000-0000443B0000}"/>
    <cellStyle name="Normal 40 2 2 2 4 6" xfId="33071" xr:uid="{00000000-0005-0000-0000-0000453B0000}"/>
    <cellStyle name="Normal 40 2 2 2 4 7" xfId="17846" xr:uid="{00000000-0005-0000-0000-0000463B0000}"/>
    <cellStyle name="Normal 40 2 2 2 5" xfId="3539" xr:uid="{00000000-0005-0000-0000-0000473B0000}"/>
    <cellStyle name="Normal 40 2 2 2 5 2" xfId="13613" xr:uid="{00000000-0005-0000-0000-0000483B0000}"/>
    <cellStyle name="Normal 40 2 2 2 5 2 2" xfId="43935" xr:uid="{00000000-0005-0000-0000-0000493B0000}"/>
    <cellStyle name="Normal 40 2 2 2 5 2 3" xfId="28711" xr:uid="{00000000-0005-0000-0000-00004A3B0000}"/>
    <cellStyle name="Normal 40 2 2 2 5 3" xfId="8593" xr:uid="{00000000-0005-0000-0000-00004B3B0000}"/>
    <cellStyle name="Normal 40 2 2 2 5 3 2" xfId="38918" xr:uid="{00000000-0005-0000-0000-00004C3B0000}"/>
    <cellStyle name="Normal 40 2 2 2 5 3 3" xfId="23694" xr:uid="{00000000-0005-0000-0000-00004D3B0000}"/>
    <cellStyle name="Normal 40 2 2 2 5 4" xfId="33905" xr:uid="{00000000-0005-0000-0000-00004E3B0000}"/>
    <cellStyle name="Normal 40 2 2 2 5 5" xfId="18681" xr:uid="{00000000-0005-0000-0000-00004F3B0000}"/>
    <cellStyle name="Normal 40 2 2 2 6" xfId="5232" xr:uid="{00000000-0005-0000-0000-0000503B0000}"/>
    <cellStyle name="Normal 40 2 2 2 6 2" xfId="15284" xr:uid="{00000000-0005-0000-0000-0000513B0000}"/>
    <cellStyle name="Normal 40 2 2 2 6 2 2" xfId="45606" xr:uid="{00000000-0005-0000-0000-0000523B0000}"/>
    <cellStyle name="Normal 40 2 2 2 6 2 3" xfId="30382" xr:uid="{00000000-0005-0000-0000-0000533B0000}"/>
    <cellStyle name="Normal 40 2 2 2 6 3" xfId="10264" xr:uid="{00000000-0005-0000-0000-0000543B0000}"/>
    <cellStyle name="Normal 40 2 2 2 6 3 2" xfId="40589" xr:uid="{00000000-0005-0000-0000-0000553B0000}"/>
    <cellStyle name="Normal 40 2 2 2 6 3 3" xfId="25365" xr:uid="{00000000-0005-0000-0000-0000563B0000}"/>
    <cellStyle name="Normal 40 2 2 2 6 4" xfId="35576" xr:uid="{00000000-0005-0000-0000-0000573B0000}"/>
    <cellStyle name="Normal 40 2 2 2 6 5" xfId="20352" xr:uid="{00000000-0005-0000-0000-0000583B0000}"/>
    <cellStyle name="Normal 40 2 2 2 7" xfId="11942" xr:uid="{00000000-0005-0000-0000-0000593B0000}"/>
    <cellStyle name="Normal 40 2 2 2 7 2" xfId="42264" xr:uid="{00000000-0005-0000-0000-00005A3B0000}"/>
    <cellStyle name="Normal 40 2 2 2 7 3" xfId="27040" xr:uid="{00000000-0005-0000-0000-00005B3B0000}"/>
    <cellStyle name="Normal 40 2 2 2 8" xfId="6921" xr:uid="{00000000-0005-0000-0000-00005C3B0000}"/>
    <cellStyle name="Normal 40 2 2 2 8 2" xfId="37247" xr:uid="{00000000-0005-0000-0000-00005D3B0000}"/>
    <cellStyle name="Normal 40 2 2 2 8 3" xfId="22023" xr:uid="{00000000-0005-0000-0000-00005E3B0000}"/>
    <cellStyle name="Normal 40 2 2 2 9" xfId="32235" xr:uid="{00000000-0005-0000-0000-00005F3B0000}"/>
    <cellStyle name="Normal 40 2 2 3" xfId="1948" xr:uid="{00000000-0005-0000-0000-0000603B0000}"/>
    <cellStyle name="Normal 40 2 2 3 2" xfId="2369" xr:uid="{00000000-0005-0000-0000-0000613B0000}"/>
    <cellStyle name="Normal 40 2 2 3 2 2" xfId="3208" xr:uid="{00000000-0005-0000-0000-0000623B0000}"/>
    <cellStyle name="Normal 40 2 2 3 2 2 2" xfId="4898" xr:uid="{00000000-0005-0000-0000-0000633B0000}"/>
    <cellStyle name="Normal 40 2 2 3 2 2 2 2" xfId="14971" xr:uid="{00000000-0005-0000-0000-0000643B0000}"/>
    <cellStyle name="Normal 40 2 2 3 2 2 2 2 2" xfId="45293" xr:uid="{00000000-0005-0000-0000-0000653B0000}"/>
    <cellStyle name="Normal 40 2 2 3 2 2 2 2 3" xfId="30069" xr:uid="{00000000-0005-0000-0000-0000663B0000}"/>
    <cellStyle name="Normal 40 2 2 3 2 2 2 3" xfId="9951" xr:uid="{00000000-0005-0000-0000-0000673B0000}"/>
    <cellStyle name="Normal 40 2 2 3 2 2 2 3 2" xfId="40276" xr:uid="{00000000-0005-0000-0000-0000683B0000}"/>
    <cellStyle name="Normal 40 2 2 3 2 2 2 3 3" xfId="25052" xr:uid="{00000000-0005-0000-0000-0000693B0000}"/>
    <cellStyle name="Normal 40 2 2 3 2 2 2 4" xfId="35263" xr:uid="{00000000-0005-0000-0000-00006A3B0000}"/>
    <cellStyle name="Normal 40 2 2 3 2 2 2 5" xfId="20039" xr:uid="{00000000-0005-0000-0000-00006B3B0000}"/>
    <cellStyle name="Normal 40 2 2 3 2 2 3" xfId="6590" xr:uid="{00000000-0005-0000-0000-00006C3B0000}"/>
    <cellStyle name="Normal 40 2 2 3 2 2 3 2" xfId="16642" xr:uid="{00000000-0005-0000-0000-00006D3B0000}"/>
    <cellStyle name="Normal 40 2 2 3 2 2 3 2 2" xfId="46964" xr:uid="{00000000-0005-0000-0000-00006E3B0000}"/>
    <cellStyle name="Normal 40 2 2 3 2 2 3 2 3" xfId="31740" xr:uid="{00000000-0005-0000-0000-00006F3B0000}"/>
    <cellStyle name="Normal 40 2 2 3 2 2 3 3" xfId="11622" xr:uid="{00000000-0005-0000-0000-0000703B0000}"/>
    <cellStyle name="Normal 40 2 2 3 2 2 3 3 2" xfId="41947" xr:uid="{00000000-0005-0000-0000-0000713B0000}"/>
    <cellStyle name="Normal 40 2 2 3 2 2 3 3 3" xfId="26723" xr:uid="{00000000-0005-0000-0000-0000723B0000}"/>
    <cellStyle name="Normal 40 2 2 3 2 2 3 4" xfId="36934" xr:uid="{00000000-0005-0000-0000-0000733B0000}"/>
    <cellStyle name="Normal 40 2 2 3 2 2 3 5" xfId="21710" xr:uid="{00000000-0005-0000-0000-0000743B0000}"/>
    <cellStyle name="Normal 40 2 2 3 2 2 4" xfId="13300" xr:uid="{00000000-0005-0000-0000-0000753B0000}"/>
    <cellStyle name="Normal 40 2 2 3 2 2 4 2" xfId="43622" xr:uid="{00000000-0005-0000-0000-0000763B0000}"/>
    <cellStyle name="Normal 40 2 2 3 2 2 4 3" xfId="28398" xr:uid="{00000000-0005-0000-0000-0000773B0000}"/>
    <cellStyle name="Normal 40 2 2 3 2 2 5" xfId="8279" xr:uid="{00000000-0005-0000-0000-0000783B0000}"/>
    <cellStyle name="Normal 40 2 2 3 2 2 5 2" xfId="38605" xr:uid="{00000000-0005-0000-0000-0000793B0000}"/>
    <cellStyle name="Normal 40 2 2 3 2 2 5 3" xfId="23381" xr:uid="{00000000-0005-0000-0000-00007A3B0000}"/>
    <cellStyle name="Normal 40 2 2 3 2 2 6" xfId="33593" xr:uid="{00000000-0005-0000-0000-00007B3B0000}"/>
    <cellStyle name="Normal 40 2 2 3 2 2 7" xfId="18368" xr:uid="{00000000-0005-0000-0000-00007C3B0000}"/>
    <cellStyle name="Normal 40 2 2 3 2 3" xfId="4061" xr:uid="{00000000-0005-0000-0000-00007D3B0000}"/>
    <cellStyle name="Normal 40 2 2 3 2 3 2" xfId="14135" xr:uid="{00000000-0005-0000-0000-00007E3B0000}"/>
    <cellStyle name="Normal 40 2 2 3 2 3 2 2" xfId="44457" xr:uid="{00000000-0005-0000-0000-00007F3B0000}"/>
    <cellStyle name="Normal 40 2 2 3 2 3 2 3" xfId="29233" xr:uid="{00000000-0005-0000-0000-0000803B0000}"/>
    <cellStyle name="Normal 40 2 2 3 2 3 3" xfId="9115" xr:uid="{00000000-0005-0000-0000-0000813B0000}"/>
    <cellStyle name="Normal 40 2 2 3 2 3 3 2" xfId="39440" xr:uid="{00000000-0005-0000-0000-0000823B0000}"/>
    <cellStyle name="Normal 40 2 2 3 2 3 3 3" xfId="24216" xr:uid="{00000000-0005-0000-0000-0000833B0000}"/>
    <cellStyle name="Normal 40 2 2 3 2 3 4" xfId="34427" xr:uid="{00000000-0005-0000-0000-0000843B0000}"/>
    <cellStyle name="Normal 40 2 2 3 2 3 5" xfId="19203" xr:uid="{00000000-0005-0000-0000-0000853B0000}"/>
    <cellStyle name="Normal 40 2 2 3 2 4" xfId="5754" xr:uid="{00000000-0005-0000-0000-0000863B0000}"/>
    <cellStyle name="Normal 40 2 2 3 2 4 2" xfId="15806" xr:uid="{00000000-0005-0000-0000-0000873B0000}"/>
    <cellStyle name="Normal 40 2 2 3 2 4 2 2" xfId="46128" xr:uid="{00000000-0005-0000-0000-0000883B0000}"/>
    <cellStyle name="Normal 40 2 2 3 2 4 2 3" xfId="30904" xr:uid="{00000000-0005-0000-0000-0000893B0000}"/>
    <cellStyle name="Normal 40 2 2 3 2 4 3" xfId="10786" xr:uid="{00000000-0005-0000-0000-00008A3B0000}"/>
    <cellStyle name="Normal 40 2 2 3 2 4 3 2" xfId="41111" xr:uid="{00000000-0005-0000-0000-00008B3B0000}"/>
    <cellStyle name="Normal 40 2 2 3 2 4 3 3" xfId="25887" xr:uid="{00000000-0005-0000-0000-00008C3B0000}"/>
    <cellStyle name="Normal 40 2 2 3 2 4 4" xfId="36098" xr:uid="{00000000-0005-0000-0000-00008D3B0000}"/>
    <cellStyle name="Normal 40 2 2 3 2 4 5" xfId="20874" xr:uid="{00000000-0005-0000-0000-00008E3B0000}"/>
    <cellStyle name="Normal 40 2 2 3 2 5" xfId="12464" xr:uid="{00000000-0005-0000-0000-00008F3B0000}"/>
    <cellStyle name="Normal 40 2 2 3 2 5 2" xfId="42786" xr:uid="{00000000-0005-0000-0000-0000903B0000}"/>
    <cellStyle name="Normal 40 2 2 3 2 5 3" xfId="27562" xr:uid="{00000000-0005-0000-0000-0000913B0000}"/>
    <cellStyle name="Normal 40 2 2 3 2 6" xfId="7443" xr:uid="{00000000-0005-0000-0000-0000923B0000}"/>
    <cellStyle name="Normal 40 2 2 3 2 6 2" xfId="37769" xr:uid="{00000000-0005-0000-0000-0000933B0000}"/>
    <cellStyle name="Normal 40 2 2 3 2 6 3" xfId="22545" xr:uid="{00000000-0005-0000-0000-0000943B0000}"/>
    <cellStyle name="Normal 40 2 2 3 2 7" xfId="32757" xr:uid="{00000000-0005-0000-0000-0000953B0000}"/>
    <cellStyle name="Normal 40 2 2 3 2 8" xfId="17532" xr:uid="{00000000-0005-0000-0000-0000963B0000}"/>
    <cellStyle name="Normal 40 2 2 3 3" xfId="2790" xr:uid="{00000000-0005-0000-0000-0000973B0000}"/>
    <cellStyle name="Normal 40 2 2 3 3 2" xfId="4480" xr:uid="{00000000-0005-0000-0000-0000983B0000}"/>
    <cellStyle name="Normal 40 2 2 3 3 2 2" xfId="14553" xr:uid="{00000000-0005-0000-0000-0000993B0000}"/>
    <cellStyle name="Normal 40 2 2 3 3 2 2 2" xfId="44875" xr:uid="{00000000-0005-0000-0000-00009A3B0000}"/>
    <cellStyle name="Normal 40 2 2 3 3 2 2 3" xfId="29651" xr:uid="{00000000-0005-0000-0000-00009B3B0000}"/>
    <cellStyle name="Normal 40 2 2 3 3 2 3" xfId="9533" xr:uid="{00000000-0005-0000-0000-00009C3B0000}"/>
    <cellStyle name="Normal 40 2 2 3 3 2 3 2" xfId="39858" xr:uid="{00000000-0005-0000-0000-00009D3B0000}"/>
    <cellStyle name="Normal 40 2 2 3 3 2 3 3" xfId="24634" xr:uid="{00000000-0005-0000-0000-00009E3B0000}"/>
    <cellStyle name="Normal 40 2 2 3 3 2 4" xfId="34845" xr:uid="{00000000-0005-0000-0000-00009F3B0000}"/>
    <cellStyle name="Normal 40 2 2 3 3 2 5" xfId="19621" xr:uid="{00000000-0005-0000-0000-0000A03B0000}"/>
    <cellStyle name="Normal 40 2 2 3 3 3" xfId="6172" xr:uid="{00000000-0005-0000-0000-0000A13B0000}"/>
    <cellStyle name="Normal 40 2 2 3 3 3 2" xfId="16224" xr:uid="{00000000-0005-0000-0000-0000A23B0000}"/>
    <cellStyle name="Normal 40 2 2 3 3 3 2 2" xfId="46546" xr:uid="{00000000-0005-0000-0000-0000A33B0000}"/>
    <cellStyle name="Normal 40 2 2 3 3 3 2 3" xfId="31322" xr:uid="{00000000-0005-0000-0000-0000A43B0000}"/>
    <cellStyle name="Normal 40 2 2 3 3 3 3" xfId="11204" xr:uid="{00000000-0005-0000-0000-0000A53B0000}"/>
    <cellStyle name="Normal 40 2 2 3 3 3 3 2" xfId="41529" xr:uid="{00000000-0005-0000-0000-0000A63B0000}"/>
    <cellStyle name="Normal 40 2 2 3 3 3 3 3" xfId="26305" xr:uid="{00000000-0005-0000-0000-0000A73B0000}"/>
    <cellStyle name="Normal 40 2 2 3 3 3 4" xfId="36516" xr:uid="{00000000-0005-0000-0000-0000A83B0000}"/>
    <cellStyle name="Normal 40 2 2 3 3 3 5" xfId="21292" xr:uid="{00000000-0005-0000-0000-0000A93B0000}"/>
    <cellStyle name="Normal 40 2 2 3 3 4" xfId="12882" xr:uid="{00000000-0005-0000-0000-0000AA3B0000}"/>
    <cellStyle name="Normal 40 2 2 3 3 4 2" xfId="43204" xr:uid="{00000000-0005-0000-0000-0000AB3B0000}"/>
    <cellStyle name="Normal 40 2 2 3 3 4 3" xfId="27980" xr:uid="{00000000-0005-0000-0000-0000AC3B0000}"/>
    <cellStyle name="Normal 40 2 2 3 3 5" xfId="7861" xr:uid="{00000000-0005-0000-0000-0000AD3B0000}"/>
    <cellStyle name="Normal 40 2 2 3 3 5 2" xfId="38187" xr:uid="{00000000-0005-0000-0000-0000AE3B0000}"/>
    <cellStyle name="Normal 40 2 2 3 3 5 3" xfId="22963" xr:uid="{00000000-0005-0000-0000-0000AF3B0000}"/>
    <cellStyle name="Normal 40 2 2 3 3 6" xfId="33175" xr:uid="{00000000-0005-0000-0000-0000B03B0000}"/>
    <cellStyle name="Normal 40 2 2 3 3 7" xfId="17950" xr:uid="{00000000-0005-0000-0000-0000B13B0000}"/>
    <cellStyle name="Normal 40 2 2 3 4" xfId="3643" xr:uid="{00000000-0005-0000-0000-0000B23B0000}"/>
    <cellStyle name="Normal 40 2 2 3 4 2" xfId="13717" xr:uid="{00000000-0005-0000-0000-0000B33B0000}"/>
    <cellStyle name="Normal 40 2 2 3 4 2 2" xfId="44039" xr:uid="{00000000-0005-0000-0000-0000B43B0000}"/>
    <cellStyle name="Normal 40 2 2 3 4 2 3" xfId="28815" xr:uid="{00000000-0005-0000-0000-0000B53B0000}"/>
    <cellStyle name="Normal 40 2 2 3 4 3" xfId="8697" xr:uid="{00000000-0005-0000-0000-0000B63B0000}"/>
    <cellStyle name="Normal 40 2 2 3 4 3 2" xfId="39022" xr:uid="{00000000-0005-0000-0000-0000B73B0000}"/>
    <cellStyle name="Normal 40 2 2 3 4 3 3" xfId="23798" xr:uid="{00000000-0005-0000-0000-0000B83B0000}"/>
    <cellStyle name="Normal 40 2 2 3 4 4" xfId="34009" xr:uid="{00000000-0005-0000-0000-0000B93B0000}"/>
    <cellStyle name="Normal 40 2 2 3 4 5" xfId="18785" xr:uid="{00000000-0005-0000-0000-0000BA3B0000}"/>
    <cellStyle name="Normal 40 2 2 3 5" xfId="5336" xr:uid="{00000000-0005-0000-0000-0000BB3B0000}"/>
    <cellStyle name="Normal 40 2 2 3 5 2" xfId="15388" xr:uid="{00000000-0005-0000-0000-0000BC3B0000}"/>
    <cellStyle name="Normal 40 2 2 3 5 2 2" xfId="45710" xr:uid="{00000000-0005-0000-0000-0000BD3B0000}"/>
    <cellStyle name="Normal 40 2 2 3 5 2 3" xfId="30486" xr:uid="{00000000-0005-0000-0000-0000BE3B0000}"/>
    <cellStyle name="Normal 40 2 2 3 5 3" xfId="10368" xr:uid="{00000000-0005-0000-0000-0000BF3B0000}"/>
    <cellStyle name="Normal 40 2 2 3 5 3 2" xfId="40693" xr:uid="{00000000-0005-0000-0000-0000C03B0000}"/>
    <cellStyle name="Normal 40 2 2 3 5 3 3" xfId="25469" xr:uid="{00000000-0005-0000-0000-0000C13B0000}"/>
    <cellStyle name="Normal 40 2 2 3 5 4" xfId="35680" xr:uid="{00000000-0005-0000-0000-0000C23B0000}"/>
    <cellStyle name="Normal 40 2 2 3 5 5" xfId="20456" xr:uid="{00000000-0005-0000-0000-0000C33B0000}"/>
    <cellStyle name="Normal 40 2 2 3 6" xfId="12046" xr:uid="{00000000-0005-0000-0000-0000C43B0000}"/>
    <cellStyle name="Normal 40 2 2 3 6 2" xfId="42368" xr:uid="{00000000-0005-0000-0000-0000C53B0000}"/>
    <cellStyle name="Normal 40 2 2 3 6 3" xfId="27144" xr:uid="{00000000-0005-0000-0000-0000C63B0000}"/>
    <cellStyle name="Normal 40 2 2 3 7" xfId="7025" xr:uid="{00000000-0005-0000-0000-0000C73B0000}"/>
    <cellStyle name="Normal 40 2 2 3 7 2" xfId="37351" xr:uid="{00000000-0005-0000-0000-0000C83B0000}"/>
    <cellStyle name="Normal 40 2 2 3 7 3" xfId="22127" xr:uid="{00000000-0005-0000-0000-0000C93B0000}"/>
    <cellStyle name="Normal 40 2 2 3 8" xfId="32339" xr:uid="{00000000-0005-0000-0000-0000CA3B0000}"/>
    <cellStyle name="Normal 40 2 2 3 9" xfId="17114" xr:uid="{00000000-0005-0000-0000-0000CB3B0000}"/>
    <cellStyle name="Normal 40 2 2 4" xfId="2161" xr:uid="{00000000-0005-0000-0000-0000CC3B0000}"/>
    <cellStyle name="Normal 40 2 2 4 2" xfId="3000" xr:uid="{00000000-0005-0000-0000-0000CD3B0000}"/>
    <cellStyle name="Normal 40 2 2 4 2 2" xfId="4690" xr:uid="{00000000-0005-0000-0000-0000CE3B0000}"/>
    <cellStyle name="Normal 40 2 2 4 2 2 2" xfId="14763" xr:uid="{00000000-0005-0000-0000-0000CF3B0000}"/>
    <cellStyle name="Normal 40 2 2 4 2 2 2 2" xfId="45085" xr:uid="{00000000-0005-0000-0000-0000D03B0000}"/>
    <cellStyle name="Normal 40 2 2 4 2 2 2 3" xfId="29861" xr:uid="{00000000-0005-0000-0000-0000D13B0000}"/>
    <cellStyle name="Normal 40 2 2 4 2 2 3" xfId="9743" xr:uid="{00000000-0005-0000-0000-0000D23B0000}"/>
    <cellStyle name="Normal 40 2 2 4 2 2 3 2" xfId="40068" xr:uid="{00000000-0005-0000-0000-0000D33B0000}"/>
    <cellStyle name="Normal 40 2 2 4 2 2 3 3" xfId="24844" xr:uid="{00000000-0005-0000-0000-0000D43B0000}"/>
    <cellStyle name="Normal 40 2 2 4 2 2 4" xfId="35055" xr:uid="{00000000-0005-0000-0000-0000D53B0000}"/>
    <cellStyle name="Normal 40 2 2 4 2 2 5" xfId="19831" xr:uid="{00000000-0005-0000-0000-0000D63B0000}"/>
    <cellStyle name="Normal 40 2 2 4 2 3" xfId="6382" xr:uid="{00000000-0005-0000-0000-0000D73B0000}"/>
    <cellStyle name="Normal 40 2 2 4 2 3 2" xfId="16434" xr:uid="{00000000-0005-0000-0000-0000D83B0000}"/>
    <cellStyle name="Normal 40 2 2 4 2 3 2 2" xfId="46756" xr:uid="{00000000-0005-0000-0000-0000D93B0000}"/>
    <cellStyle name="Normal 40 2 2 4 2 3 2 3" xfId="31532" xr:uid="{00000000-0005-0000-0000-0000DA3B0000}"/>
    <cellStyle name="Normal 40 2 2 4 2 3 3" xfId="11414" xr:uid="{00000000-0005-0000-0000-0000DB3B0000}"/>
    <cellStyle name="Normal 40 2 2 4 2 3 3 2" xfId="41739" xr:uid="{00000000-0005-0000-0000-0000DC3B0000}"/>
    <cellStyle name="Normal 40 2 2 4 2 3 3 3" xfId="26515" xr:uid="{00000000-0005-0000-0000-0000DD3B0000}"/>
    <cellStyle name="Normal 40 2 2 4 2 3 4" xfId="36726" xr:uid="{00000000-0005-0000-0000-0000DE3B0000}"/>
    <cellStyle name="Normal 40 2 2 4 2 3 5" xfId="21502" xr:uid="{00000000-0005-0000-0000-0000DF3B0000}"/>
    <cellStyle name="Normal 40 2 2 4 2 4" xfId="13092" xr:uid="{00000000-0005-0000-0000-0000E03B0000}"/>
    <cellStyle name="Normal 40 2 2 4 2 4 2" xfId="43414" xr:uid="{00000000-0005-0000-0000-0000E13B0000}"/>
    <cellStyle name="Normal 40 2 2 4 2 4 3" xfId="28190" xr:uid="{00000000-0005-0000-0000-0000E23B0000}"/>
    <cellStyle name="Normal 40 2 2 4 2 5" xfId="8071" xr:uid="{00000000-0005-0000-0000-0000E33B0000}"/>
    <cellStyle name="Normal 40 2 2 4 2 5 2" xfId="38397" xr:uid="{00000000-0005-0000-0000-0000E43B0000}"/>
    <cellStyle name="Normal 40 2 2 4 2 5 3" xfId="23173" xr:uid="{00000000-0005-0000-0000-0000E53B0000}"/>
    <cellStyle name="Normal 40 2 2 4 2 6" xfId="33385" xr:uid="{00000000-0005-0000-0000-0000E63B0000}"/>
    <cellStyle name="Normal 40 2 2 4 2 7" xfId="18160" xr:uid="{00000000-0005-0000-0000-0000E73B0000}"/>
    <cellStyle name="Normal 40 2 2 4 3" xfId="3853" xr:uid="{00000000-0005-0000-0000-0000E83B0000}"/>
    <cellStyle name="Normal 40 2 2 4 3 2" xfId="13927" xr:uid="{00000000-0005-0000-0000-0000E93B0000}"/>
    <cellStyle name="Normal 40 2 2 4 3 2 2" xfId="44249" xr:uid="{00000000-0005-0000-0000-0000EA3B0000}"/>
    <cellStyle name="Normal 40 2 2 4 3 2 3" xfId="29025" xr:uid="{00000000-0005-0000-0000-0000EB3B0000}"/>
    <cellStyle name="Normal 40 2 2 4 3 3" xfId="8907" xr:uid="{00000000-0005-0000-0000-0000EC3B0000}"/>
    <cellStyle name="Normal 40 2 2 4 3 3 2" xfId="39232" xr:uid="{00000000-0005-0000-0000-0000ED3B0000}"/>
    <cellStyle name="Normal 40 2 2 4 3 3 3" xfId="24008" xr:uid="{00000000-0005-0000-0000-0000EE3B0000}"/>
    <cellStyle name="Normal 40 2 2 4 3 4" xfId="34219" xr:uid="{00000000-0005-0000-0000-0000EF3B0000}"/>
    <cellStyle name="Normal 40 2 2 4 3 5" xfId="18995" xr:uid="{00000000-0005-0000-0000-0000F03B0000}"/>
    <cellStyle name="Normal 40 2 2 4 4" xfId="5546" xr:uid="{00000000-0005-0000-0000-0000F13B0000}"/>
    <cellStyle name="Normal 40 2 2 4 4 2" xfId="15598" xr:uid="{00000000-0005-0000-0000-0000F23B0000}"/>
    <cellStyle name="Normal 40 2 2 4 4 2 2" xfId="45920" xr:uid="{00000000-0005-0000-0000-0000F33B0000}"/>
    <cellStyle name="Normal 40 2 2 4 4 2 3" xfId="30696" xr:uid="{00000000-0005-0000-0000-0000F43B0000}"/>
    <cellStyle name="Normal 40 2 2 4 4 3" xfId="10578" xr:uid="{00000000-0005-0000-0000-0000F53B0000}"/>
    <cellStyle name="Normal 40 2 2 4 4 3 2" xfId="40903" xr:uid="{00000000-0005-0000-0000-0000F63B0000}"/>
    <cellStyle name="Normal 40 2 2 4 4 3 3" xfId="25679" xr:uid="{00000000-0005-0000-0000-0000F73B0000}"/>
    <cellStyle name="Normal 40 2 2 4 4 4" xfId="35890" xr:uid="{00000000-0005-0000-0000-0000F83B0000}"/>
    <cellStyle name="Normal 40 2 2 4 4 5" xfId="20666" xr:uid="{00000000-0005-0000-0000-0000F93B0000}"/>
    <cellStyle name="Normal 40 2 2 4 5" xfId="12256" xr:uid="{00000000-0005-0000-0000-0000FA3B0000}"/>
    <cellStyle name="Normal 40 2 2 4 5 2" xfId="42578" xr:uid="{00000000-0005-0000-0000-0000FB3B0000}"/>
    <cellStyle name="Normal 40 2 2 4 5 3" xfId="27354" xr:uid="{00000000-0005-0000-0000-0000FC3B0000}"/>
    <cellStyle name="Normal 40 2 2 4 6" xfId="7235" xr:uid="{00000000-0005-0000-0000-0000FD3B0000}"/>
    <cellStyle name="Normal 40 2 2 4 6 2" xfId="37561" xr:uid="{00000000-0005-0000-0000-0000FE3B0000}"/>
    <cellStyle name="Normal 40 2 2 4 6 3" xfId="22337" xr:uid="{00000000-0005-0000-0000-0000FF3B0000}"/>
    <cellStyle name="Normal 40 2 2 4 7" xfId="32549" xr:uid="{00000000-0005-0000-0000-0000003C0000}"/>
    <cellStyle name="Normal 40 2 2 4 8" xfId="17324" xr:uid="{00000000-0005-0000-0000-0000013C0000}"/>
    <cellStyle name="Normal 40 2 2 5" xfId="2582" xr:uid="{00000000-0005-0000-0000-0000023C0000}"/>
    <cellStyle name="Normal 40 2 2 5 2" xfId="4272" xr:uid="{00000000-0005-0000-0000-0000033C0000}"/>
    <cellStyle name="Normal 40 2 2 5 2 2" xfId="14345" xr:uid="{00000000-0005-0000-0000-0000043C0000}"/>
    <cellStyle name="Normal 40 2 2 5 2 2 2" xfId="44667" xr:uid="{00000000-0005-0000-0000-0000053C0000}"/>
    <cellStyle name="Normal 40 2 2 5 2 2 3" xfId="29443" xr:uid="{00000000-0005-0000-0000-0000063C0000}"/>
    <cellStyle name="Normal 40 2 2 5 2 3" xfId="9325" xr:uid="{00000000-0005-0000-0000-0000073C0000}"/>
    <cellStyle name="Normal 40 2 2 5 2 3 2" xfId="39650" xr:uid="{00000000-0005-0000-0000-0000083C0000}"/>
    <cellStyle name="Normal 40 2 2 5 2 3 3" xfId="24426" xr:uid="{00000000-0005-0000-0000-0000093C0000}"/>
    <cellStyle name="Normal 40 2 2 5 2 4" xfId="34637" xr:uid="{00000000-0005-0000-0000-00000A3C0000}"/>
    <cellStyle name="Normal 40 2 2 5 2 5" xfId="19413" xr:uid="{00000000-0005-0000-0000-00000B3C0000}"/>
    <cellStyle name="Normal 40 2 2 5 3" xfId="5964" xr:uid="{00000000-0005-0000-0000-00000C3C0000}"/>
    <cellStyle name="Normal 40 2 2 5 3 2" xfId="16016" xr:uid="{00000000-0005-0000-0000-00000D3C0000}"/>
    <cellStyle name="Normal 40 2 2 5 3 2 2" xfId="46338" xr:uid="{00000000-0005-0000-0000-00000E3C0000}"/>
    <cellStyle name="Normal 40 2 2 5 3 2 3" xfId="31114" xr:uid="{00000000-0005-0000-0000-00000F3C0000}"/>
    <cellStyle name="Normal 40 2 2 5 3 3" xfId="10996" xr:uid="{00000000-0005-0000-0000-0000103C0000}"/>
    <cellStyle name="Normal 40 2 2 5 3 3 2" xfId="41321" xr:uid="{00000000-0005-0000-0000-0000113C0000}"/>
    <cellStyle name="Normal 40 2 2 5 3 3 3" xfId="26097" xr:uid="{00000000-0005-0000-0000-0000123C0000}"/>
    <cellStyle name="Normal 40 2 2 5 3 4" xfId="36308" xr:uid="{00000000-0005-0000-0000-0000133C0000}"/>
    <cellStyle name="Normal 40 2 2 5 3 5" xfId="21084" xr:uid="{00000000-0005-0000-0000-0000143C0000}"/>
    <cellStyle name="Normal 40 2 2 5 4" xfId="12674" xr:uid="{00000000-0005-0000-0000-0000153C0000}"/>
    <cellStyle name="Normal 40 2 2 5 4 2" xfId="42996" xr:uid="{00000000-0005-0000-0000-0000163C0000}"/>
    <cellStyle name="Normal 40 2 2 5 4 3" xfId="27772" xr:uid="{00000000-0005-0000-0000-0000173C0000}"/>
    <cellStyle name="Normal 40 2 2 5 5" xfId="7653" xr:uid="{00000000-0005-0000-0000-0000183C0000}"/>
    <cellStyle name="Normal 40 2 2 5 5 2" xfId="37979" xr:uid="{00000000-0005-0000-0000-0000193C0000}"/>
    <cellStyle name="Normal 40 2 2 5 5 3" xfId="22755" xr:uid="{00000000-0005-0000-0000-00001A3C0000}"/>
    <cellStyle name="Normal 40 2 2 5 6" xfId="32967" xr:uid="{00000000-0005-0000-0000-00001B3C0000}"/>
    <cellStyle name="Normal 40 2 2 5 7" xfId="17742" xr:uid="{00000000-0005-0000-0000-00001C3C0000}"/>
    <cellStyle name="Normal 40 2 2 6" xfId="3435" xr:uid="{00000000-0005-0000-0000-00001D3C0000}"/>
    <cellStyle name="Normal 40 2 2 6 2" xfId="13509" xr:uid="{00000000-0005-0000-0000-00001E3C0000}"/>
    <cellStyle name="Normal 40 2 2 6 2 2" xfId="43831" xr:uid="{00000000-0005-0000-0000-00001F3C0000}"/>
    <cellStyle name="Normal 40 2 2 6 2 3" xfId="28607" xr:uid="{00000000-0005-0000-0000-0000203C0000}"/>
    <cellStyle name="Normal 40 2 2 6 3" xfId="8489" xr:uid="{00000000-0005-0000-0000-0000213C0000}"/>
    <cellStyle name="Normal 40 2 2 6 3 2" xfId="38814" xr:uid="{00000000-0005-0000-0000-0000223C0000}"/>
    <cellStyle name="Normal 40 2 2 6 3 3" xfId="23590" xr:uid="{00000000-0005-0000-0000-0000233C0000}"/>
    <cellStyle name="Normal 40 2 2 6 4" xfId="33801" xr:uid="{00000000-0005-0000-0000-0000243C0000}"/>
    <cellStyle name="Normal 40 2 2 6 5" xfId="18577" xr:uid="{00000000-0005-0000-0000-0000253C0000}"/>
    <cellStyle name="Normal 40 2 2 7" xfId="5128" xr:uid="{00000000-0005-0000-0000-0000263C0000}"/>
    <cellStyle name="Normal 40 2 2 7 2" xfId="15180" xr:uid="{00000000-0005-0000-0000-0000273C0000}"/>
    <cellStyle name="Normal 40 2 2 7 2 2" xfId="45502" xr:uid="{00000000-0005-0000-0000-0000283C0000}"/>
    <cellStyle name="Normal 40 2 2 7 2 3" xfId="30278" xr:uid="{00000000-0005-0000-0000-0000293C0000}"/>
    <cellStyle name="Normal 40 2 2 7 3" xfId="10160" xr:uid="{00000000-0005-0000-0000-00002A3C0000}"/>
    <cellStyle name="Normal 40 2 2 7 3 2" xfId="40485" xr:uid="{00000000-0005-0000-0000-00002B3C0000}"/>
    <cellStyle name="Normal 40 2 2 7 3 3" xfId="25261" xr:uid="{00000000-0005-0000-0000-00002C3C0000}"/>
    <cellStyle name="Normal 40 2 2 7 4" xfId="35472" xr:uid="{00000000-0005-0000-0000-00002D3C0000}"/>
    <cellStyle name="Normal 40 2 2 7 5" xfId="20248" xr:uid="{00000000-0005-0000-0000-00002E3C0000}"/>
    <cellStyle name="Normal 40 2 2 8" xfId="11838" xr:uid="{00000000-0005-0000-0000-00002F3C0000}"/>
    <cellStyle name="Normal 40 2 2 8 2" xfId="42160" xr:uid="{00000000-0005-0000-0000-0000303C0000}"/>
    <cellStyle name="Normal 40 2 2 8 3" xfId="26936" xr:uid="{00000000-0005-0000-0000-0000313C0000}"/>
    <cellStyle name="Normal 40 2 2 9" xfId="6817" xr:uid="{00000000-0005-0000-0000-0000323C0000}"/>
    <cellStyle name="Normal 40 2 2 9 2" xfId="37143" xr:uid="{00000000-0005-0000-0000-0000333C0000}"/>
    <cellStyle name="Normal 40 2 2 9 3" xfId="21919" xr:uid="{00000000-0005-0000-0000-0000343C0000}"/>
    <cellStyle name="Normal 40 2 3" xfId="1781" xr:uid="{00000000-0005-0000-0000-0000353C0000}"/>
    <cellStyle name="Normal 40 2 3 10" xfId="16958" xr:uid="{00000000-0005-0000-0000-0000363C0000}"/>
    <cellStyle name="Normal 40 2 3 2" xfId="2000" xr:uid="{00000000-0005-0000-0000-0000373C0000}"/>
    <cellStyle name="Normal 40 2 3 2 2" xfId="2421" xr:uid="{00000000-0005-0000-0000-0000383C0000}"/>
    <cellStyle name="Normal 40 2 3 2 2 2" xfId="3260" xr:uid="{00000000-0005-0000-0000-0000393C0000}"/>
    <cellStyle name="Normal 40 2 3 2 2 2 2" xfId="4950" xr:uid="{00000000-0005-0000-0000-00003A3C0000}"/>
    <cellStyle name="Normal 40 2 3 2 2 2 2 2" xfId="15023" xr:uid="{00000000-0005-0000-0000-00003B3C0000}"/>
    <cellStyle name="Normal 40 2 3 2 2 2 2 2 2" xfId="45345" xr:uid="{00000000-0005-0000-0000-00003C3C0000}"/>
    <cellStyle name="Normal 40 2 3 2 2 2 2 2 3" xfId="30121" xr:uid="{00000000-0005-0000-0000-00003D3C0000}"/>
    <cellStyle name="Normal 40 2 3 2 2 2 2 3" xfId="10003" xr:uid="{00000000-0005-0000-0000-00003E3C0000}"/>
    <cellStyle name="Normal 40 2 3 2 2 2 2 3 2" xfId="40328" xr:uid="{00000000-0005-0000-0000-00003F3C0000}"/>
    <cellStyle name="Normal 40 2 3 2 2 2 2 3 3" xfId="25104" xr:uid="{00000000-0005-0000-0000-0000403C0000}"/>
    <cellStyle name="Normal 40 2 3 2 2 2 2 4" xfId="35315" xr:uid="{00000000-0005-0000-0000-0000413C0000}"/>
    <cellStyle name="Normal 40 2 3 2 2 2 2 5" xfId="20091" xr:uid="{00000000-0005-0000-0000-0000423C0000}"/>
    <cellStyle name="Normal 40 2 3 2 2 2 3" xfId="6642" xr:uid="{00000000-0005-0000-0000-0000433C0000}"/>
    <cellStyle name="Normal 40 2 3 2 2 2 3 2" xfId="16694" xr:uid="{00000000-0005-0000-0000-0000443C0000}"/>
    <cellStyle name="Normal 40 2 3 2 2 2 3 2 2" xfId="47016" xr:uid="{00000000-0005-0000-0000-0000453C0000}"/>
    <cellStyle name="Normal 40 2 3 2 2 2 3 2 3" xfId="31792" xr:uid="{00000000-0005-0000-0000-0000463C0000}"/>
    <cellStyle name="Normal 40 2 3 2 2 2 3 3" xfId="11674" xr:uid="{00000000-0005-0000-0000-0000473C0000}"/>
    <cellStyle name="Normal 40 2 3 2 2 2 3 3 2" xfId="41999" xr:uid="{00000000-0005-0000-0000-0000483C0000}"/>
    <cellStyle name="Normal 40 2 3 2 2 2 3 3 3" xfId="26775" xr:uid="{00000000-0005-0000-0000-0000493C0000}"/>
    <cellStyle name="Normal 40 2 3 2 2 2 3 4" xfId="36986" xr:uid="{00000000-0005-0000-0000-00004A3C0000}"/>
    <cellStyle name="Normal 40 2 3 2 2 2 3 5" xfId="21762" xr:uid="{00000000-0005-0000-0000-00004B3C0000}"/>
    <cellStyle name="Normal 40 2 3 2 2 2 4" xfId="13352" xr:uid="{00000000-0005-0000-0000-00004C3C0000}"/>
    <cellStyle name="Normal 40 2 3 2 2 2 4 2" xfId="43674" xr:uid="{00000000-0005-0000-0000-00004D3C0000}"/>
    <cellStyle name="Normal 40 2 3 2 2 2 4 3" xfId="28450" xr:uid="{00000000-0005-0000-0000-00004E3C0000}"/>
    <cellStyle name="Normal 40 2 3 2 2 2 5" xfId="8331" xr:uid="{00000000-0005-0000-0000-00004F3C0000}"/>
    <cellStyle name="Normal 40 2 3 2 2 2 5 2" xfId="38657" xr:uid="{00000000-0005-0000-0000-0000503C0000}"/>
    <cellStyle name="Normal 40 2 3 2 2 2 5 3" xfId="23433" xr:uid="{00000000-0005-0000-0000-0000513C0000}"/>
    <cellStyle name="Normal 40 2 3 2 2 2 6" xfId="33645" xr:uid="{00000000-0005-0000-0000-0000523C0000}"/>
    <cellStyle name="Normal 40 2 3 2 2 2 7" xfId="18420" xr:uid="{00000000-0005-0000-0000-0000533C0000}"/>
    <cellStyle name="Normal 40 2 3 2 2 3" xfId="4113" xr:uid="{00000000-0005-0000-0000-0000543C0000}"/>
    <cellStyle name="Normal 40 2 3 2 2 3 2" xfId="14187" xr:uid="{00000000-0005-0000-0000-0000553C0000}"/>
    <cellStyle name="Normal 40 2 3 2 2 3 2 2" xfId="44509" xr:uid="{00000000-0005-0000-0000-0000563C0000}"/>
    <cellStyle name="Normal 40 2 3 2 2 3 2 3" xfId="29285" xr:uid="{00000000-0005-0000-0000-0000573C0000}"/>
    <cellStyle name="Normal 40 2 3 2 2 3 3" xfId="9167" xr:uid="{00000000-0005-0000-0000-0000583C0000}"/>
    <cellStyle name="Normal 40 2 3 2 2 3 3 2" xfId="39492" xr:uid="{00000000-0005-0000-0000-0000593C0000}"/>
    <cellStyle name="Normal 40 2 3 2 2 3 3 3" xfId="24268" xr:uid="{00000000-0005-0000-0000-00005A3C0000}"/>
    <cellStyle name="Normal 40 2 3 2 2 3 4" xfId="34479" xr:uid="{00000000-0005-0000-0000-00005B3C0000}"/>
    <cellStyle name="Normal 40 2 3 2 2 3 5" xfId="19255" xr:uid="{00000000-0005-0000-0000-00005C3C0000}"/>
    <cellStyle name="Normal 40 2 3 2 2 4" xfId="5806" xr:uid="{00000000-0005-0000-0000-00005D3C0000}"/>
    <cellStyle name="Normal 40 2 3 2 2 4 2" xfId="15858" xr:uid="{00000000-0005-0000-0000-00005E3C0000}"/>
    <cellStyle name="Normal 40 2 3 2 2 4 2 2" xfId="46180" xr:uid="{00000000-0005-0000-0000-00005F3C0000}"/>
    <cellStyle name="Normal 40 2 3 2 2 4 2 3" xfId="30956" xr:uid="{00000000-0005-0000-0000-0000603C0000}"/>
    <cellStyle name="Normal 40 2 3 2 2 4 3" xfId="10838" xr:uid="{00000000-0005-0000-0000-0000613C0000}"/>
    <cellStyle name="Normal 40 2 3 2 2 4 3 2" xfId="41163" xr:uid="{00000000-0005-0000-0000-0000623C0000}"/>
    <cellStyle name="Normal 40 2 3 2 2 4 3 3" xfId="25939" xr:uid="{00000000-0005-0000-0000-0000633C0000}"/>
    <cellStyle name="Normal 40 2 3 2 2 4 4" xfId="36150" xr:uid="{00000000-0005-0000-0000-0000643C0000}"/>
    <cellStyle name="Normal 40 2 3 2 2 4 5" xfId="20926" xr:uid="{00000000-0005-0000-0000-0000653C0000}"/>
    <cellStyle name="Normal 40 2 3 2 2 5" xfId="12516" xr:uid="{00000000-0005-0000-0000-0000663C0000}"/>
    <cellStyle name="Normal 40 2 3 2 2 5 2" xfId="42838" xr:uid="{00000000-0005-0000-0000-0000673C0000}"/>
    <cellStyle name="Normal 40 2 3 2 2 5 3" xfId="27614" xr:uid="{00000000-0005-0000-0000-0000683C0000}"/>
    <cellStyle name="Normal 40 2 3 2 2 6" xfId="7495" xr:uid="{00000000-0005-0000-0000-0000693C0000}"/>
    <cellStyle name="Normal 40 2 3 2 2 6 2" xfId="37821" xr:uid="{00000000-0005-0000-0000-00006A3C0000}"/>
    <cellStyle name="Normal 40 2 3 2 2 6 3" xfId="22597" xr:uid="{00000000-0005-0000-0000-00006B3C0000}"/>
    <cellStyle name="Normal 40 2 3 2 2 7" xfId="32809" xr:uid="{00000000-0005-0000-0000-00006C3C0000}"/>
    <cellStyle name="Normal 40 2 3 2 2 8" xfId="17584" xr:uid="{00000000-0005-0000-0000-00006D3C0000}"/>
    <cellStyle name="Normal 40 2 3 2 3" xfId="2842" xr:uid="{00000000-0005-0000-0000-00006E3C0000}"/>
    <cellStyle name="Normal 40 2 3 2 3 2" xfId="4532" xr:uid="{00000000-0005-0000-0000-00006F3C0000}"/>
    <cellStyle name="Normal 40 2 3 2 3 2 2" xfId="14605" xr:uid="{00000000-0005-0000-0000-0000703C0000}"/>
    <cellStyle name="Normal 40 2 3 2 3 2 2 2" xfId="44927" xr:uid="{00000000-0005-0000-0000-0000713C0000}"/>
    <cellStyle name="Normal 40 2 3 2 3 2 2 3" xfId="29703" xr:uid="{00000000-0005-0000-0000-0000723C0000}"/>
    <cellStyle name="Normal 40 2 3 2 3 2 3" xfId="9585" xr:uid="{00000000-0005-0000-0000-0000733C0000}"/>
    <cellStyle name="Normal 40 2 3 2 3 2 3 2" xfId="39910" xr:uid="{00000000-0005-0000-0000-0000743C0000}"/>
    <cellStyle name="Normal 40 2 3 2 3 2 3 3" xfId="24686" xr:uid="{00000000-0005-0000-0000-0000753C0000}"/>
    <cellStyle name="Normal 40 2 3 2 3 2 4" xfId="34897" xr:uid="{00000000-0005-0000-0000-0000763C0000}"/>
    <cellStyle name="Normal 40 2 3 2 3 2 5" xfId="19673" xr:uid="{00000000-0005-0000-0000-0000773C0000}"/>
    <cellStyle name="Normal 40 2 3 2 3 3" xfId="6224" xr:uid="{00000000-0005-0000-0000-0000783C0000}"/>
    <cellStyle name="Normal 40 2 3 2 3 3 2" xfId="16276" xr:uid="{00000000-0005-0000-0000-0000793C0000}"/>
    <cellStyle name="Normal 40 2 3 2 3 3 2 2" xfId="46598" xr:uid="{00000000-0005-0000-0000-00007A3C0000}"/>
    <cellStyle name="Normal 40 2 3 2 3 3 2 3" xfId="31374" xr:uid="{00000000-0005-0000-0000-00007B3C0000}"/>
    <cellStyle name="Normal 40 2 3 2 3 3 3" xfId="11256" xr:uid="{00000000-0005-0000-0000-00007C3C0000}"/>
    <cellStyle name="Normal 40 2 3 2 3 3 3 2" xfId="41581" xr:uid="{00000000-0005-0000-0000-00007D3C0000}"/>
    <cellStyle name="Normal 40 2 3 2 3 3 3 3" xfId="26357" xr:uid="{00000000-0005-0000-0000-00007E3C0000}"/>
    <cellStyle name="Normal 40 2 3 2 3 3 4" xfId="36568" xr:uid="{00000000-0005-0000-0000-00007F3C0000}"/>
    <cellStyle name="Normal 40 2 3 2 3 3 5" xfId="21344" xr:uid="{00000000-0005-0000-0000-0000803C0000}"/>
    <cellStyle name="Normal 40 2 3 2 3 4" xfId="12934" xr:uid="{00000000-0005-0000-0000-0000813C0000}"/>
    <cellStyle name="Normal 40 2 3 2 3 4 2" xfId="43256" xr:uid="{00000000-0005-0000-0000-0000823C0000}"/>
    <cellStyle name="Normal 40 2 3 2 3 4 3" xfId="28032" xr:uid="{00000000-0005-0000-0000-0000833C0000}"/>
    <cellStyle name="Normal 40 2 3 2 3 5" xfId="7913" xr:uid="{00000000-0005-0000-0000-0000843C0000}"/>
    <cellStyle name="Normal 40 2 3 2 3 5 2" xfId="38239" xr:uid="{00000000-0005-0000-0000-0000853C0000}"/>
    <cellStyle name="Normal 40 2 3 2 3 5 3" xfId="23015" xr:uid="{00000000-0005-0000-0000-0000863C0000}"/>
    <cellStyle name="Normal 40 2 3 2 3 6" xfId="33227" xr:uid="{00000000-0005-0000-0000-0000873C0000}"/>
    <cellStyle name="Normal 40 2 3 2 3 7" xfId="18002" xr:uid="{00000000-0005-0000-0000-0000883C0000}"/>
    <cellStyle name="Normal 40 2 3 2 4" xfId="3695" xr:uid="{00000000-0005-0000-0000-0000893C0000}"/>
    <cellStyle name="Normal 40 2 3 2 4 2" xfId="13769" xr:uid="{00000000-0005-0000-0000-00008A3C0000}"/>
    <cellStyle name="Normal 40 2 3 2 4 2 2" xfId="44091" xr:uid="{00000000-0005-0000-0000-00008B3C0000}"/>
    <cellStyle name="Normal 40 2 3 2 4 2 3" xfId="28867" xr:uid="{00000000-0005-0000-0000-00008C3C0000}"/>
    <cellStyle name="Normal 40 2 3 2 4 3" xfId="8749" xr:uid="{00000000-0005-0000-0000-00008D3C0000}"/>
    <cellStyle name="Normal 40 2 3 2 4 3 2" xfId="39074" xr:uid="{00000000-0005-0000-0000-00008E3C0000}"/>
    <cellStyle name="Normal 40 2 3 2 4 3 3" xfId="23850" xr:uid="{00000000-0005-0000-0000-00008F3C0000}"/>
    <cellStyle name="Normal 40 2 3 2 4 4" xfId="34061" xr:uid="{00000000-0005-0000-0000-0000903C0000}"/>
    <cellStyle name="Normal 40 2 3 2 4 5" xfId="18837" xr:uid="{00000000-0005-0000-0000-0000913C0000}"/>
    <cellStyle name="Normal 40 2 3 2 5" xfId="5388" xr:uid="{00000000-0005-0000-0000-0000923C0000}"/>
    <cellStyle name="Normal 40 2 3 2 5 2" xfId="15440" xr:uid="{00000000-0005-0000-0000-0000933C0000}"/>
    <cellStyle name="Normal 40 2 3 2 5 2 2" xfId="45762" xr:uid="{00000000-0005-0000-0000-0000943C0000}"/>
    <cellStyle name="Normal 40 2 3 2 5 2 3" xfId="30538" xr:uid="{00000000-0005-0000-0000-0000953C0000}"/>
    <cellStyle name="Normal 40 2 3 2 5 3" xfId="10420" xr:uid="{00000000-0005-0000-0000-0000963C0000}"/>
    <cellStyle name="Normal 40 2 3 2 5 3 2" xfId="40745" xr:uid="{00000000-0005-0000-0000-0000973C0000}"/>
    <cellStyle name="Normal 40 2 3 2 5 3 3" xfId="25521" xr:uid="{00000000-0005-0000-0000-0000983C0000}"/>
    <cellStyle name="Normal 40 2 3 2 5 4" xfId="35732" xr:uid="{00000000-0005-0000-0000-0000993C0000}"/>
    <cellStyle name="Normal 40 2 3 2 5 5" xfId="20508" xr:uid="{00000000-0005-0000-0000-00009A3C0000}"/>
    <cellStyle name="Normal 40 2 3 2 6" xfId="12098" xr:uid="{00000000-0005-0000-0000-00009B3C0000}"/>
    <cellStyle name="Normal 40 2 3 2 6 2" xfId="42420" xr:uid="{00000000-0005-0000-0000-00009C3C0000}"/>
    <cellStyle name="Normal 40 2 3 2 6 3" xfId="27196" xr:uid="{00000000-0005-0000-0000-00009D3C0000}"/>
    <cellStyle name="Normal 40 2 3 2 7" xfId="7077" xr:uid="{00000000-0005-0000-0000-00009E3C0000}"/>
    <cellStyle name="Normal 40 2 3 2 7 2" xfId="37403" xr:uid="{00000000-0005-0000-0000-00009F3C0000}"/>
    <cellStyle name="Normal 40 2 3 2 7 3" xfId="22179" xr:uid="{00000000-0005-0000-0000-0000A03C0000}"/>
    <cellStyle name="Normal 40 2 3 2 8" xfId="32391" xr:uid="{00000000-0005-0000-0000-0000A13C0000}"/>
    <cellStyle name="Normal 40 2 3 2 9" xfId="17166" xr:uid="{00000000-0005-0000-0000-0000A23C0000}"/>
    <cellStyle name="Normal 40 2 3 3" xfId="2213" xr:uid="{00000000-0005-0000-0000-0000A33C0000}"/>
    <cellStyle name="Normal 40 2 3 3 2" xfId="3052" xr:uid="{00000000-0005-0000-0000-0000A43C0000}"/>
    <cellStyle name="Normal 40 2 3 3 2 2" xfId="4742" xr:uid="{00000000-0005-0000-0000-0000A53C0000}"/>
    <cellStyle name="Normal 40 2 3 3 2 2 2" xfId="14815" xr:uid="{00000000-0005-0000-0000-0000A63C0000}"/>
    <cellStyle name="Normal 40 2 3 3 2 2 2 2" xfId="45137" xr:uid="{00000000-0005-0000-0000-0000A73C0000}"/>
    <cellStyle name="Normal 40 2 3 3 2 2 2 3" xfId="29913" xr:uid="{00000000-0005-0000-0000-0000A83C0000}"/>
    <cellStyle name="Normal 40 2 3 3 2 2 3" xfId="9795" xr:uid="{00000000-0005-0000-0000-0000A93C0000}"/>
    <cellStyle name="Normal 40 2 3 3 2 2 3 2" xfId="40120" xr:uid="{00000000-0005-0000-0000-0000AA3C0000}"/>
    <cellStyle name="Normal 40 2 3 3 2 2 3 3" xfId="24896" xr:uid="{00000000-0005-0000-0000-0000AB3C0000}"/>
    <cellStyle name="Normal 40 2 3 3 2 2 4" xfId="35107" xr:uid="{00000000-0005-0000-0000-0000AC3C0000}"/>
    <cellStyle name="Normal 40 2 3 3 2 2 5" xfId="19883" xr:uid="{00000000-0005-0000-0000-0000AD3C0000}"/>
    <cellStyle name="Normal 40 2 3 3 2 3" xfId="6434" xr:uid="{00000000-0005-0000-0000-0000AE3C0000}"/>
    <cellStyle name="Normal 40 2 3 3 2 3 2" xfId="16486" xr:uid="{00000000-0005-0000-0000-0000AF3C0000}"/>
    <cellStyle name="Normal 40 2 3 3 2 3 2 2" xfId="46808" xr:uid="{00000000-0005-0000-0000-0000B03C0000}"/>
    <cellStyle name="Normal 40 2 3 3 2 3 2 3" xfId="31584" xr:uid="{00000000-0005-0000-0000-0000B13C0000}"/>
    <cellStyle name="Normal 40 2 3 3 2 3 3" xfId="11466" xr:uid="{00000000-0005-0000-0000-0000B23C0000}"/>
    <cellStyle name="Normal 40 2 3 3 2 3 3 2" xfId="41791" xr:uid="{00000000-0005-0000-0000-0000B33C0000}"/>
    <cellStyle name="Normal 40 2 3 3 2 3 3 3" xfId="26567" xr:uid="{00000000-0005-0000-0000-0000B43C0000}"/>
    <cellStyle name="Normal 40 2 3 3 2 3 4" xfId="36778" xr:uid="{00000000-0005-0000-0000-0000B53C0000}"/>
    <cellStyle name="Normal 40 2 3 3 2 3 5" xfId="21554" xr:uid="{00000000-0005-0000-0000-0000B63C0000}"/>
    <cellStyle name="Normal 40 2 3 3 2 4" xfId="13144" xr:uid="{00000000-0005-0000-0000-0000B73C0000}"/>
    <cellStyle name="Normal 40 2 3 3 2 4 2" xfId="43466" xr:uid="{00000000-0005-0000-0000-0000B83C0000}"/>
    <cellStyle name="Normal 40 2 3 3 2 4 3" xfId="28242" xr:uid="{00000000-0005-0000-0000-0000B93C0000}"/>
    <cellStyle name="Normal 40 2 3 3 2 5" xfId="8123" xr:uid="{00000000-0005-0000-0000-0000BA3C0000}"/>
    <cellStyle name="Normal 40 2 3 3 2 5 2" xfId="38449" xr:uid="{00000000-0005-0000-0000-0000BB3C0000}"/>
    <cellStyle name="Normal 40 2 3 3 2 5 3" xfId="23225" xr:uid="{00000000-0005-0000-0000-0000BC3C0000}"/>
    <cellStyle name="Normal 40 2 3 3 2 6" xfId="33437" xr:uid="{00000000-0005-0000-0000-0000BD3C0000}"/>
    <cellStyle name="Normal 40 2 3 3 2 7" xfId="18212" xr:uid="{00000000-0005-0000-0000-0000BE3C0000}"/>
    <cellStyle name="Normal 40 2 3 3 3" xfId="3905" xr:uid="{00000000-0005-0000-0000-0000BF3C0000}"/>
    <cellStyle name="Normal 40 2 3 3 3 2" xfId="13979" xr:uid="{00000000-0005-0000-0000-0000C03C0000}"/>
    <cellStyle name="Normal 40 2 3 3 3 2 2" xfId="44301" xr:uid="{00000000-0005-0000-0000-0000C13C0000}"/>
    <cellStyle name="Normal 40 2 3 3 3 2 3" xfId="29077" xr:uid="{00000000-0005-0000-0000-0000C23C0000}"/>
    <cellStyle name="Normal 40 2 3 3 3 3" xfId="8959" xr:uid="{00000000-0005-0000-0000-0000C33C0000}"/>
    <cellStyle name="Normal 40 2 3 3 3 3 2" xfId="39284" xr:uid="{00000000-0005-0000-0000-0000C43C0000}"/>
    <cellStyle name="Normal 40 2 3 3 3 3 3" xfId="24060" xr:uid="{00000000-0005-0000-0000-0000C53C0000}"/>
    <cellStyle name="Normal 40 2 3 3 3 4" xfId="34271" xr:uid="{00000000-0005-0000-0000-0000C63C0000}"/>
    <cellStyle name="Normal 40 2 3 3 3 5" xfId="19047" xr:uid="{00000000-0005-0000-0000-0000C73C0000}"/>
    <cellStyle name="Normal 40 2 3 3 4" xfId="5598" xr:uid="{00000000-0005-0000-0000-0000C83C0000}"/>
    <cellStyle name="Normal 40 2 3 3 4 2" xfId="15650" xr:uid="{00000000-0005-0000-0000-0000C93C0000}"/>
    <cellStyle name="Normal 40 2 3 3 4 2 2" xfId="45972" xr:uid="{00000000-0005-0000-0000-0000CA3C0000}"/>
    <cellStyle name="Normal 40 2 3 3 4 2 3" xfId="30748" xr:uid="{00000000-0005-0000-0000-0000CB3C0000}"/>
    <cellStyle name="Normal 40 2 3 3 4 3" xfId="10630" xr:uid="{00000000-0005-0000-0000-0000CC3C0000}"/>
    <cellStyle name="Normal 40 2 3 3 4 3 2" xfId="40955" xr:uid="{00000000-0005-0000-0000-0000CD3C0000}"/>
    <cellStyle name="Normal 40 2 3 3 4 3 3" xfId="25731" xr:uid="{00000000-0005-0000-0000-0000CE3C0000}"/>
    <cellStyle name="Normal 40 2 3 3 4 4" xfId="35942" xr:uid="{00000000-0005-0000-0000-0000CF3C0000}"/>
    <cellStyle name="Normal 40 2 3 3 4 5" xfId="20718" xr:uid="{00000000-0005-0000-0000-0000D03C0000}"/>
    <cellStyle name="Normal 40 2 3 3 5" xfId="12308" xr:uid="{00000000-0005-0000-0000-0000D13C0000}"/>
    <cellStyle name="Normal 40 2 3 3 5 2" xfId="42630" xr:uid="{00000000-0005-0000-0000-0000D23C0000}"/>
    <cellStyle name="Normal 40 2 3 3 5 3" xfId="27406" xr:uid="{00000000-0005-0000-0000-0000D33C0000}"/>
    <cellStyle name="Normal 40 2 3 3 6" xfId="7287" xr:uid="{00000000-0005-0000-0000-0000D43C0000}"/>
    <cellStyle name="Normal 40 2 3 3 6 2" xfId="37613" xr:uid="{00000000-0005-0000-0000-0000D53C0000}"/>
    <cellStyle name="Normal 40 2 3 3 6 3" xfId="22389" xr:uid="{00000000-0005-0000-0000-0000D63C0000}"/>
    <cellStyle name="Normal 40 2 3 3 7" xfId="32601" xr:uid="{00000000-0005-0000-0000-0000D73C0000}"/>
    <cellStyle name="Normal 40 2 3 3 8" xfId="17376" xr:uid="{00000000-0005-0000-0000-0000D83C0000}"/>
    <cellStyle name="Normal 40 2 3 4" xfId="2634" xr:uid="{00000000-0005-0000-0000-0000D93C0000}"/>
    <cellStyle name="Normal 40 2 3 4 2" xfId="4324" xr:uid="{00000000-0005-0000-0000-0000DA3C0000}"/>
    <cellStyle name="Normal 40 2 3 4 2 2" xfId="14397" xr:uid="{00000000-0005-0000-0000-0000DB3C0000}"/>
    <cellStyle name="Normal 40 2 3 4 2 2 2" xfId="44719" xr:uid="{00000000-0005-0000-0000-0000DC3C0000}"/>
    <cellStyle name="Normal 40 2 3 4 2 2 3" xfId="29495" xr:uid="{00000000-0005-0000-0000-0000DD3C0000}"/>
    <cellStyle name="Normal 40 2 3 4 2 3" xfId="9377" xr:uid="{00000000-0005-0000-0000-0000DE3C0000}"/>
    <cellStyle name="Normal 40 2 3 4 2 3 2" xfId="39702" xr:uid="{00000000-0005-0000-0000-0000DF3C0000}"/>
    <cellStyle name="Normal 40 2 3 4 2 3 3" xfId="24478" xr:uid="{00000000-0005-0000-0000-0000E03C0000}"/>
    <cellStyle name="Normal 40 2 3 4 2 4" xfId="34689" xr:uid="{00000000-0005-0000-0000-0000E13C0000}"/>
    <cellStyle name="Normal 40 2 3 4 2 5" xfId="19465" xr:uid="{00000000-0005-0000-0000-0000E23C0000}"/>
    <cellStyle name="Normal 40 2 3 4 3" xfId="6016" xr:uid="{00000000-0005-0000-0000-0000E33C0000}"/>
    <cellStyle name="Normal 40 2 3 4 3 2" xfId="16068" xr:uid="{00000000-0005-0000-0000-0000E43C0000}"/>
    <cellStyle name="Normal 40 2 3 4 3 2 2" xfId="46390" xr:uid="{00000000-0005-0000-0000-0000E53C0000}"/>
    <cellStyle name="Normal 40 2 3 4 3 2 3" xfId="31166" xr:uid="{00000000-0005-0000-0000-0000E63C0000}"/>
    <cellStyle name="Normal 40 2 3 4 3 3" xfId="11048" xr:uid="{00000000-0005-0000-0000-0000E73C0000}"/>
    <cellStyle name="Normal 40 2 3 4 3 3 2" xfId="41373" xr:uid="{00000000-0005-0000-0000-0000E83C0000}"/>
    <cellStyle name="Normal 40 2 3 4 3 3 3" xfId="26149" xr:uid="{00000000-0005-0000-0000-0000E93C0000}"/>
    <cellStyle name="Normal 40 2 3 4 3 4" xfId="36360" xr:uid="{00000000-0005-0000-0000-0000EA3C0000}"/>
    <cellStyle name="Normal 40 2 3 4 3 5" xfId="21136" xr:uid="{00000000-0005-0000-0000-0000EB3C0000}"/>
    <cellStyle name="Normal 40 2 3 4 4" xfId="12726" xr:uid="{00000000-0005-0000-0000-0000EC3C0000}"/>
    <cellStyle name="Normal 40 2 3 4 4 2" xfId="43048" xr:uid="{00000000-0005-0000-0000-0000ED3C0000}"/>
    <cellStyle name="Normal 40 2 3 4 4 3" xfId="27824" xr:uid="{00000000-0005-0000-0000-0000EE3C0000}"/>
    <cellStyle name="Normal 40 2 3 4 5" xfId="7705" xr:uid="{00000000-0005-0000-0000-0000EF3C0000}"/>
    <cellStyle name="Normal 40 2 3 4 5 2" xfId="38031" xr:uid="{00000000-0005-0000-0000-0000F03C0000}"/>
    <cellStyle name="Normal 40 2 3 4 5 3" xfId="22807" xr:uid="{00000000-0005-0000-0000-0000F13C0000}"/>
    <cellStyle name="Normal 40 2 3 4 6" xfId="33019" xr:uid="{00000000-0005-0000-0000-0000F23C0000}"/>
    <cellStyle name="Normal 40 2 3 4 7" xfId="17794" xr:uid="{00000000-0005-0000-0000-0000F33C0000}"/>
    <cellStyle name="Normal 40 2 3 5" xfId="3487" xr:uid="{00000000-0005-0000-0000-0000F43C0000}"/>
    <cellStyle name="Normal 40 2 3 5 2" xfId="13561" xr:uid="{00000000-0005-0000-0000-0000F53C0000}"/>
    <cellStyle name="Normal 40 2 3 5 2 2" xfId="43883" xr:uid="{00000000-0005-0000-0000-0000F63C0000}"/>
    <cellStyle name="Normal 40 2 3 5 2 3" xfId="28659" xr:uid="{00000000-0005-0000-0000-0000F73C0000}"/>
    <cellStyle name="Normal 40 2 3 5 3" xfId="8541" xr:uid="{00000000-0005-0000-0000-0000F83C0000}"/>
    <cellStyle name="Normal 40 2 3 5 3 2" xfId="38866" xr:uid="{00000000-0005-0000-0000-0000F93C0000}"/>
    <cellStyle name="Normal 40 2 3 5 3 3" xfId="23642" xr:uid="{00000000-0005-0000-0000-0000FA3C0000}"/>
    <cellStyle name="Normal 40 2 3 5 4" xfId="33853" xr:uid="{00000000-0005-0000-0000-0000FB3C0000}"/>
    <cellStyle name="Normal 40 2 3 5 5" xfId="18629" xr:uid="{00000000-0005-0000-0000-0000FC3C0000}"/>
    <cellStyle name="Normal 40 2 3 6" xfId="5180" xr:uid="{00000000-0005-0000-0000-0000FD3C0000}"/>
    <cellStyle name="Normal 40 2 3 6 2" xfId="15232" xr:uid="{00000000-0005-0000-0000-0000FE3C0000}"/>
    <cellStyle name="Normal 40 2 3 6 2 2" xfId="45554" xr:uid="{00000000-0005-0000-0000-0000FF3C0000}"/>
    <cellStyle name="Normal 40 2 3 6 2 3" xfId="30330" xr:uid="{00000000-0005-0000-0000-0000003D0000}"/>
    <cellStyle name="Normal 40 2 3 6 3" xfId="10212" xr:uid="{00000000-0005-0000-0000-0000013D0000}"/>
    <cellStyle name="Normal 40 2 3 6 3 2" xfId="40537" xr:uid="{00000000-0005-0000-0000-0000023D0000}"/>
    <cellStyle name="Normal 40 2 3 6 3 3" xfId="25313" xr:uid="{00000000-0005-0000-0000-0000033D0000}"/>
    <cellStyle name="Normal 40 2 3 6 4" xfId="35524" xr:uid="{00000000-0005-0000-0000-0000043D0000}"/>
    <cellStyle name="Normal 40 2 3 6 5" xfId="20300" xr:uid="{00000000-0005-0000-0000-0000053D0000}"/>
    <cellStyle name="Normal 40 2 3 7" xfId="11890" xr:uid="{00000000-0005-0000-0000-0000063D0000}"/>
    <cellStyle name="Normal 40 2 3 7 2" xfId="42212" xr:uid="{00000000-0005-0000-0000-0000073D0000}"/>
    <cellStyle name="Normal 40 2 3 7 3" xfId="26988" xr:uid="{00000000-0005-0000-0000-0000083D0000}"/>
    <cellStyle name="Normal 40 2 3 8" xfId="6869" xr:uid="{00000000-0005-0000-0000-0000093D0000}"/>
    <cellStyle name="Normal 40 2 3 8 2" xfId="37195" xr:uid="{00000000-0005-0000-0000-00000A3D0000}"/>
    <cellStyle name="Normal 40 2 3 8 3" xfId="21971" xr:uid="{00000000-0005-0000-0000-00000B3D0000}"/>
    <cellStyle name="Normal 40 2 3 9" xfId="32184" xr:uid="{00000000-0005-0000-0000-00000C3D0000}"/>
    <cellStyle name="Normal 40 2 4" xfId="1894" xr:uid="{00000000-0005-0000-0000-00000D3D0000}"/>
    <cellStyle name="Normal 40 2 4 2" xfId="2317" xr:uid="{00000000-0005-0000-0000-00000E3D0000}"/>
    <cellStyle name="Normal 40 2 4 2 2" xfId="3156" xr:uid="{00000000-0005-0000-0000-00000F3D0000}"/>
    <cellStyle name="Normal 40 2 4 2 2 2" xfId="4846" xr:uid="{00000000-0005-0000-0000-0000103D0000}"/>
    <cellStyle name="Normal 40 2 4 2 2 2 2" xfId="14919" xr:uid="{00000000-0005-0000-0000-0000113D0000}"/>
    <cellStyle name="Normal 40 2 4 2 2 2 2 2" xfId="45241" xr:uid="{00000000-0005-0000-0000-0000123D0000}"/>
    <cellStyle name="Normal 40 2 4 2 2 2 2 3" xfId="30017" xr:uid="{00000000-0005-0000-0000-0000133D0000}"/>
    <cellStyle name="Normal 40 2 4 2 2 2 3" xfId="9899" xr:uid="{00000000-0005-0000-0000-0000143D0000}"/>
    <cellStyle name="Normal 40 2 4 2 2 2 3 2" xfId="40224" xr:uid="{00000000-0005-0000-0000-0000153D0000}"/>
    <cellStyle name="Normal 40 2 4 2 2 2 3 3" xfId="25000" xr:uid="{00000000-0005-0000-0000-0000163D0000}"/>
    <cellStyle name="Normal 40 2 4 2 2 2 4" xfId="35211" xr:uid="{00000000-0005-0000-0000-0000173D0000}"/>
    <cellStyle name="Normal 40 2 4 2 2 2 5" xfId="19987" xr:uid="{00000000-0005-0000-0000-0000183D0000}"/>
    <cellStyle name="Normal 40 2 4 2 2 3" xfId="6538" xr:uid="{00000000-0005-0000-0000-0000193D0000}"/>
    <cellStyle name="Normal 40 2 4 2 2 3 2" xfId="16590" xr:uid="{00000000-0005-0000-0000-00001A3D0000}"/>
    <cellStyle name="Normal 40 2 4 2 2 3 2 2" xfId="46912" xr:uid="{00000000-0005-0000-0000-00001B3D0000}"/>
    <cellStyle name="Normal 40 2 4 2 2 3 2 3" xfId="31688" xr:uid="{00000000-0005-0000-0000-00001C3D0000}"/>
    <cellStyle name="Normal 40 2 4 2 2 3 3" xfId="11570" xr:uid="{00000000-0005-0000-0000-00001D3D0000}"/>
    <cellStyle name="Normal 40 2 4 2 2 3 3 2" xfId="41895" xr:uid="{00000000-0005-0000-0000-00001E3D0000}"/>
    <cellStyle name="Normal 40 2 4 2 2 3 3 3" xfId="26671" xr:uid="{00000000-0005-0000-0000-00001F3D0000}"/>
    <cellStyle name="Normal 40 2 4 2 2 3 4" xfId="36882" xr:uid="{00000000-0005-0000-0000-0000203D0000}"/>
    <cellStyle name="Normal 40 2 4 2 2 3 5" xfId="21658" xr:uid="{00000000-0005-0000-0000-0000213D0000}"/>
    <cellStyle name="Normal 40 2 4 2 2 4" xfId="13248" xr:uid="{00000000-0005-0000-0000-0000223D0000}"/>
    <cellStyle name="Normal 40 2 4 2 2 4 2" xfId="43570" xr:uid="{00000000-0005-0000-0000-0000233D0000}"/>
    <cellStyle name="Normal 40 2 4 2 2 4 3" xfId="28346" xr:uid="{00000000-0005-0000-0000-0000243D0000}"/>
    <cellStyle name="Normal 40 2 4 2 2 5" xfId="8227" xr:uid="{00000000-0005-0000-0000-0000253D0000}"/>
    <cellStyle name="Normal 40 2 4 2 2 5 2" xfId="38553" xr:uid="{00000000-0005-0000-0000-0000263D0000}"/>
    <cellStyle name="Normal 40 2 4 2 2 5 3" xfId="23329" xr:uid="{00000000-0005-0000-0000-0000273D0000}"/>
    <cellStyle name="Normal 40 2 4 2 2 6" xfId="33541" xr:uid="{00000000-0005-0000-0000-0000283D0000}"/>
    <cellStyle name="Normal 40 2 4 2 2 7" xfId="18316" xr:uid="{00000000-0005-0000-0000-0000293D0000}"/>
    <cellStyle name="Normal 40 2 4 2 3" xfId="4009" xr:uid="{00000000-0005-0000-0000-00002A3D0000}"/>
    <cellStyle name="Normal 40 2 4 2 3 2" xfId="14083" xr:uid="{00000000-0005-0000-0000-00002B3D0000}"/>
    <cellStyle name="Normal 40 2 4 2 3 2 2" xfId="44405" xr:uid="{00000000-0005-0000-0000-00002C3D0000}"/>
    <cellStyle name="Normal 40 2 4 2 3 2 3" xfId="29181" xr:uid="{00000000-0005-0000-0000-00002D3D0000}"/>
    <cellStyle name="Normal 40 2 4 2 3 3" xfId="9063" xr:uid="{00000000-0005-0000-0000-00002E3D0000}"/>
    <cellStyle name="Normal 40 2 4 2 3 3 2" xfId="39388" xr:uid="{00000000-0005-0000-0000-00002F3D0000}"/>
    <cellStyle name="Normal 40 2 4 2 3 3 3" xfId="24164" xr:uid="{00000000-0005-0000-0000-0000303D0000}"/>
    <cellStyle name="Normal 40 2 4 2 3 4" xfId="34375" xr:uid="{00000000-0005-0000-0000-0000313D0000}"/>
    <cellStyle name="Normal 40 2 4 2 3 5" xfId="19151" xr:uid="{00000000-0005-0000-0000-0000323D0000}"/>
    <cellStyle name="Normal 40 2 4 2 4" xfId="5702" xr:uid="{00000000-0005-0000-0000-0000333D0000}"/>
    <cellStyle name="Normal 40 2 4 2 4 2" xfId="15754" xr:uid="{00000000-0005-0000-0000-0000343D0000}"/>
    <cellStyle name="Normal 40 2 4 2 4 2 2" xfId="46076" xr:uid="{00000000-0005-0000-0000-0000353D0000}"/>
    <cellStyle name="Normal 40 2 4 2 4 2 3" xfId="30852" xr:uid="{00000000-0005-0000-0000-0000363D0000}"/>
    <cellStyle name="Normal 40 2 4 2 4 3" xfId="10734" xr:uid="{00000000-0005-0000-0000-0000373D0000}"/>
    <cellStyle name="Normal 40 2 4 2 4 3 2" xfId="41059" xr:uid="{00000000-0005-0000-0000-0000383D0000}"/>
    <cellStyle name="Normal 40 2 4 2 4 3 3" xfId="25835" xr:uid="{00000000-0005-0000-0000-0000393D0000}"/>
    <cellStyle name="Normal 40 2 4 2 4 4" xfId="36046" xr:uid="{00000000-0005-0000-0000-00003A3D0000}"/>
    <cellStyle name="Normal 40 2 4 2 4 5" xfId="20822" xr:uid="{00000000-0005-0000-0000-00003B3D0000}"/>
    <cellStyle name="Normal 40 2 4 2 5" xfId="12412" xr:uid="{00000000-0005-0000-0000-00003C3D0000}"/>
    <cellStyle name="Normal 40 2 4 2 5 2" xfId="42734" xr:uid="{00000000-0005-0000-0000-00003D3D0000}"/>
    <cellStyle name="Normal 40 2 4 2 5 3" xfId="27510" xr:uid="{00000000-0005-0000-0000-00003E3D0000}"/>
    <cellStyle name="Normal 40 2 4 2 6" xfId="7391" xr:uid="{00000000-0005-0000-0000-00003F3D0000}"/>
    <cellStyle name="Normal 40 2 4 2 6 2" xfId="37717" xr:uid="{00000000-0005-0000-0000-0000403D0000}"/>
    <cellStyle name="Normal 40 2 4 2 6 3" xfId="22493" xr:uid="{00000000-0005-0000-0000-0000413D0000}"/>
    <cellStyle name="Normal 40 2 4 2 7" xfId="32705" xr:uid="{00000000-0005-0000-0000-0000423D0000}"/>
    <cellStyle name="Normal 40 2 4 2 8" xfId="17480" xr:uid="{00000000-0005-0000-0000-0000433D0000}"/>
    <cellStyle name="Normal 40 2 4 3" xfId="2738" xr:uid="{00000000-0005-0000-0000-0000443D0000}"/>
    <cellStyle name="Normal 40 2 4 3 2" xfId="4428" xr:uid="{00000000-0005-0000-0000-0000453D0000}"/>
    <cellStyle name="Normal 40 2 4 3 2 2" xfId="14501" xr:uid="{00000000-0005-0000-0000-0000463D0000}"/>
    <cellStyle name="Normal 40 2 4 3 2 2 2" xfId="44823" xr:uid="{00000000-0005-0000-0000-0000473D0000}"/>
    <cellStyle name="Normal 40 2 4 3 2 2 3" xfId="29599" xr:uid="{00000000-0005-0000-0000-0000483D0000}"/>
    <cellStyle name="Normal 40 2 4 3 2 3" xfId="9481" xr:uid="{00000000-0005-0000-0000-0000493D0000}"/>
    <cellStyle name="Normal 40 2 4 3 2 3 2" xfId="39806" xr:uid="{00000000-0005-0000-0000-00004A3D0000}"/>
    <cellStyle name="Normal 40 2 4 3 2 3 3" xfId="24582" xr:uid="{00000000-0005-0000-0000-00004B3D0000}"/>
    <cellStyle name="Normal 40 2 4 3 2 4" xfId="34793" xr:uid="{00000000-0005-0000-0000-00004C3D0000}"/>
    <cellStyle name="Normal 40 2 4 3 2 5" xfId="19569" xr:uid="{00000000-0005-0000-0000-00004D3D0000}"/>
    <cellStyle name="Normal 40 2 4 3 3" xfId="6120" xr:uid="{00000000-0005-0000-0000-00004E3D0000}"/>
    <cellStyle name="Normal 40 2 4 3 3 2" xfId="16172" xr:uid="{00000000-0005-0000-0000-00004F3D0000}"/>
    <cellStyle name="Normal 40 2 4 3 3 2 2" xfId="46494" xr:uid="{00000000-0005-0000-0000-0000503D0000}"/>
    <cellStyle name="Normal 40 2 4 3 3 2 3" xfId="31270" xr:uid="{00000000-0005-0000-0000-0000513D0000}"/>
    <cellStyle name="Normal 40 2 4 3 3 3" xfId="11152" xr:uid="{00000000-0005-0000-0000-0000523D0000}"/>
    <cellStyle name="Normal 40 2 4 3 3 3 2" xfId="41477" xr:uid="{00000000-0005-0000-0000-0000533D0000}"/>
    <cellStyle name="Normal 40 2 4 3 3 3 3" xfId="26253" xr:uid="{00000000-0005-0000-0000-0000543D0000}"/>
    <cellStyle name="Normal 40 2 4 3 3 4" xfId="36464" xr:uid="{00000000-0005-0000-0000-0000553D0000}"/>
    <cellStyle name="Normal 40 2 4 3 3 5" xfId="21240" xr:uid="{00000000-0005-0000-0000-0000563D0000}"/>
    <cellStyle name="Normal 40 2 4 3 4" xfId="12830" xr:uid="{00000000-0005-0000-0000-0000573D0000}"/>
    <cellStyle name="Normal 40 2 4 3 4 2" xfId="43152" xr:uid="{00000000-0005-0000-0000-0000583D0000}"/>
    <cellStyle name="Normal 40 2 4 3 4 3" xfId="27928" xr:uid="{00000000-0005-0000-0000-0000593D0000}"/>
    <cellStyle name="Normal 40 2 4 3 5" xfId="7809" xr:uid="{00000000-0005-0000-0000-00005A3D0000}"/>
    <cellStyle name="Normal 40 2 4 3 5 2" xfId="38135" xr:uid="{00000000-0005-0000-0000-00005B3D0000}"/>
    <cellStyle name="Normal 40 2 4 3 5 3" xfId="22911" xr:uid="{00000000-0005-0000-0000-00005C3D0000}"/>
    <cellStyle name="Normal 40 2 4 3 6" xfId="33123" xr:uid="{00000000-0005-0000-0000-00005D3D0000}"/>
    <cellStyle name="Normal 40 2 4 3 7" xfId="17898" xr:uid="{00000000-0005-0000-0000-00005E3D0000}"/>
    <cellStyle name="Normal 40 2 4 4" xfId="3591" xr:uid="{00000000-0005-0000-0000-00005F3D0000}"/>
    <cellStyle name="Normal 40 2 4 4 2" xfId="13665" xr:uid="{00000000-0005-0000-0000-0000603D0000}"/>
    <cellStyle name="Normal 40 2 4 4 2 2" xfId="43987" xr:uid="{00000000-0005-0000-0000-0000613D0000}"/>
    <cellStyle name="Normal 40 2 4 4 2 3" xfId="28763" xr:uid="{00000000-0005-0000-0000-0000623D0000}"/>
    <cellStyle name="Normal 40 2 4 4 3" xfId="8645" xr:uid="{00000000-0005-0000-0000-0000633D0000}"/>
    <cellStyle name="Normal 40 2 4 4 3 2" xfId="38970" xr:uid="{00000000-0005-0000-0000-0000643D0000}"/>
    <cellStyle name="Normal 40 2 4 4 3 3" xfId="23746" xr:uid="{00000000-0005-0000-0000-0000653D0000}"/>
    <cellStyle name="Normal 40 2 4 4 4" xfId="33957" xr:uid="{00000000-0005-0000-0000-0000663D0000}"/>
    <cellStyle name="Normal 40 2 4 4 5" xfId="18733" xr:uid="{00000000-0005-0000-0000-0000673D0000}"/>
    <cellStyle name="Normal 40 2 4 5" xfId="5284" xr:uid="{00000000-0005-0000-0000-0000683D0000}"/>
    <cellStyle name="Normal 40 2 4 5 2" xfId="15336" xr:uid="{00000000-0005-0000-0000-0000693D0000}"/>
    <cellStyle name="Normal 40 2 4 5 2 2" xfId="45658" xr:uid="{00000000-0005-0000-0000-00006A3D0000}"/>
    <cellStyle name="Normal 40 2 4 5 2 3" xfId="30434" xr:uid="{00000000-0005-0000-0000-00006B3D0000}"/>
    <cellStyle name="Normal 40 2 4 5 3" xfId="10316" xr:uid="{00000000-0005-0000-0000-00006C3D0000}"/>
    <cellStyle name="Normal 40 2 4 5 3 2" xfId="40641" xr:uid="{00000000-0005-0000-0000-00006D3D0000}"/>
    <cellStyle name="Normal 40 2 4 5 3 3" xfId="25417" xr:uid="{00000000-0005-0000-0000-00006E3D0000}"/>
    <cellStyle name="Normal 40 2 4 5 4" xfId="35628" xr:uid="{00000000-0005-0000-0000-00006F3D0000}"/>
    <cellStyle name="Normal 40 2 4 5 5" xfId="20404" xr:uid="{00000000-0005-0000-0000-0000703D0000}"/>
    <cellStyle name="Normal 40 2 4 6" xfId="11994" xr:uid="{00000000-0005-0000-0000-0000713D0000}"/>
    <cellStyle name="Normal 40 2 4 6 2" xfId="42316" xr:uid="{00000000-0005-0000-0000-0000723D0000}"/>
    <cellStyle name="Normal 40 2 4 6 3" xfId="27092" xr:uid="{00000000-0005-0000-0000-0000733D0000}"/>
    <cellStyle name="Normal 40 2 4 7" xfId="6973" xr:uid="{00000000-0005-0000-0000-0000743D0000}"/>
    <cellStyle name="Normal 40 2 4 7 2" xfId="37299" xr:uid="{00000000-0005-0000-0000-0000753D0000}"/>
    <cellStyle name="Normal 40 2 4 7 3" xfId="22075" xr:uid="{00000000-0005-0000-0000-0000763D0000}"/>
    <cellStyle name="Normal 40 2 4 8" xfId="32287" xr:uid="{00000000-0005-0000-0000-0000773D0000}"/>
    <cellStyle name="Normal 40 2 4 9" xfId="17062" xr:uid="{00000000-0005-0000-0000-0000783D0000}"/>
    <cellStyle name="Normal 40 2 5" xfId="2107" xr:uid="{00000000-0005-0000-0000-0000793D0000}"/>
    <cellStyle name="Normal 40 2 5 2" xfId="2948" xr:uid="{00000000-0005-0000-0000-00007A3D0000}"/>
    <cellStyle name="Normal 40 2 5 2 2" xfId="4638" xr:uid="{00000000-0005-0000-0000-00007B3D0000}"/>
    <cellStyle name="Normal 40 2 5 2 2 2" xfId="14711" xr:uid="{00000000-0005-0000-0000-00007C3D0000}"/>
    <cellStyle name="Normal 40 2 5 2 2 2 2" xfId="45033" xr:uid="{00000000-0005-0000-0000-00007D3D0000}"/>
    <cellStyle name="Normal 40 2 5 2 2 2 3" xfId="29809" xr:uid="{00000000-0005-0000-0000-00007E3D0000}"/>
    <cellStyle name="Normal 40 2 5 2 2 3" xfId="9691" xr:uid="{00000000-0005-0000-0000-00007F3D0000}"/>
    <cellStyle name="Normal 40 2 5 2 2 3 2" xfId="40016" xr:uid="{00000000-0005-0000-0000-0000803D0000}"/>
    <cellStyle name="Normal 40 2 5 2 2 3 3" xfId="24792" xr:uid="{00000000-0005-0000-0000-0000813D0000}"/>
    <cellStyle name="Normal 40 2 5 2 2 4" xfId="35003" xr:uid="{00000000-0005-0000-0000-0000823D0000}"/>
    <cellStyle name="Normal 40 2 5 2 2 5" xfId="19779" xr:uid="{00000000-0005-0000-0000-0000833D0000}"/>
    <cellStyle name="Normal 40 2 5 2 3" xfId="6330" xr:uid="{00000000-0005-0000-0000-0000843D0000}"/>
    <cellStyle name="Normal 40 2 5 2 3 2" xfId="16382" xr:uid="{00000000-0005-0000-0000-0000853D0000}"/>
    <cellStyle name="Normal 40 2 5 2 3 2 2" xfId="46704" xr:uid="{00000000-0005-0000-0000-0000863D0000}"/>
    <cellStyle name="Normal 40 2 5 2 3 2 3" xfId="31480" xr:uid="{00000000-0005-0000-0000-0000873D0000}"/>
    <cellStyle name="Normal 40 2 5 2 3 3" xfId="11362" xr:uid="{00000000-0005-0000-0000-0000883D0000}"/>
    <cellStyle name="Normal 40 2 5 2 3 3 2" xfId="41687" xr:uid="{00000000-0005-0000-0000-0000893D0000}"/>
    <cellStyle name="Normal 40 2 5 2 3 3 3" xfId="26463" xr:uid="{00000000-0005-0000-0000-00008A3D0000}"/>
    <cellStyle name="Normal 40 2 5 2 3 4" xfId="36674" xr:uid="{00000000-0005-0000-0000-00008B3D0000}"/>
    <cellStyle name="Normal 40 2 5 2 3 5" xfId="21450" xr:uid="{00000000-0005-0000-0000-00008C3D0000}"/>
    <cellStyle name="Normal 40 2 5 2 4" xfId="13040" xr:uid="{00000000-0005-0000-0000-00008D3D0000}"/>
    <cellStyle name="Normal 40 2 5 2 4 2" xfId="43362" xr:uid="{00000000-0005-0000-0000-00008E3D0000}"/>
    <cellStyle name="Normal 40 2 5 2 4 3" xfId="28138" xr:uid="{00000000-0005-0000-0000-00008F3D0000}"/>
    <cellStyle name="Normal 40 2 5 2 5" xfId="8019" xr:uid="{00000000-0005-0000-0000-0000903D0000}"/>
    <cellStyle name="Normal 40 2 5 2 5 2" xfId="38345" xr:uid="{00000000-0005-0000-0000-0000913D0000}"/>
    <cellStyle name="Normal 40 2 5 2 5 3" xfId="23121" xr:uid="{00000000-0005-0000-0000-0000923D0000}"/>
    <cellStyle name="Normal 40 2 5 2 6" xfId="33333" xr:uid="{00000000-0005-0000-0000-0000933D0000}"/>
    <cellStyle name="Normal 40 2 5 2 7" xfId="18108" xr:uid="{00000000-0005-0000-0000-0000943D0000}"/>
    <cellStyle name="Normal 40 2 5 3" xfId="3801" xr:uid="{00000000-0005-0000-0000-0000953D0000}"/>
    <cellStyle name="Normal 40 2 5 3 2" xfId="13875" xr:uid="{00000000-0005-0000-0000-0000963D0000}"/>
    <cellStyle name="Normal 40 2 5 3 2 2" xfId="44197" xr:uid="{00000000-0005-0000-0000-0000973D0000}"/>
    <cellStyle name="Normal 40 2 5 3 2 3" xfId="28973" xr:uid="{00000000-0005-0000-0000-0000983D0000}"/>
    <cellStyle name="Normal 40 2 5 3 3" xfId="8855" xr:uid="{00000000-0005-0000-0000-0000993D0000}"/>
    <cellStyle name="Normal 40 2 5 3 3 2" xfId="39180" xr:uid="{00000000-0005-0000-0000-00009A3D0000}"/>
    <cellStyle name="Normal 40 2 5 3 3 3" xfId="23956" xr:uid="{00000000-0005-0000-0000-00009B3D0000}"/>
    <cellStyle name="Normal 40 2 5 3 4" xfId="34167" xr:uid="{00000000-0005-0000-0000-00009C3D0000}"/>
    <cellStyle name="Normal 40 2 5 3 5" xfId="18943" xr:uid="{00000000-0005-0000-0000-00009D3D0000}"/>
    <cellStyle name="Normal 40 2 5 4" xfId="5494" xr:uid="{00000000-0005-0000-0000-00009E3D0000}"/>
    <cellStyle name="Normal 40 2 5 4 2" xfId="15546" xr:uid="{00000000-0005-0000-0000-00009F3D0000}"/>
    <cellStyle name="Normal 40 2 5 4 2 2" xfId="45868" xr:uid="{00000000-0005-0000-0000-0000A03D0000}"/>
    <cellStyle name="Normal 40 2 5 4 2 3" xfId="30644" xr:uid="{00000000-0005-0000-0000-0000A13D0000}"/>
    <cellStyle name="Normal 40 2 5 4 3" xfId="10526" xr:uid="{00000000-0005-0000-0000-0000A23D0000}"/>
    <cellStyle name="Normal 40 2 5 4 3 2" xfId="40851" xr:uid="{00000000-0005-0000-0000-0000A33D0000}"/>
    <cellStyle name="Normal 40 2 5 4 3 3" xfId="25627" xr:uid="{00000000-0005-0000-0000-0000A43D0000}"/>
    <cellStyle name="Normal 40 2 5 4 4" xfId="35838" xr:uid="{00000000-0005-0000-0000-0000A53D0000}"/>
    <cellStyle name="Normal 40 2 5 4 5" xfId="20614" xr:uid="{00000000-0005-0000-0000-0000A63D0000}"/>
    <cellStyle name="Normal 40 2 5 5" xfId="12204" xr:uid="{00000000-0005-0000-0000-0000A73D0000}"/>
    <cellStyle name="Normal 40 2 5 5 2" xfId="42526" xr:uid="{00000000-0005-0000-0000-0000A83D0000}"/>
    <cellStyle name="Normal 40 2 5 5 3" xfId="27302" xr:uid="{00000000-0005-0000-0000-0000A93D0000}"/>
    <cellStyle name="Normal 40 2 5 6" xfId="7183" xr:uid="{00000000-0005-0000-0000-0000AA3D0000}"/>
    <cellStyle name="Normal 40 2 5 6 2" xfId="37509" xr:uid="{00000000-0005-0000-0000-0000AB3D0000}"/>
    <cellStyle name="Normal 40 2 5 6 3" xfId="22285" xr:uid="{00000000-0005-0000-0000-0000AC3D0000}"/>
    <cellStyle name="Normal 40 2 5 7" xfId="32497" xr:uid="{00000000-0005-0000-0000-0000AD3D0000}"/>
    <cellStyle name="Normal 40 2 5 8" xfId="17272" xr:uid="{00000000-0005-0000-0000-0000AE3D0000}"/>
    <cellStyle name="Normal 40 2 6" xfId="2528" xr:uid="{00000000-0005-0000-0000-0000AF3D0000}"/>
    <cellStyle name="Normal 40 2 6 2" xfId="4220" xr:uid="{00000000-0005-0000-0000-0000B03D0000}"/>
    <cellStyle name="Normal 40 2 6 2 2" xfId="14293" xr:uid="{00000000-0005-0000-0000-0000B13D0000}"/>
    <cellStyle name="Normal 40 2 6 2 2 2" xfId="44615" xr:uid="{00000000-0005-0000-0000-0000B23D0000}"/>
    <cellStyle name="Normal 40 2 6 2 2 3" xfId="29391" xr:uid="{00000000-0005-0000-0000-0000B33D0000}"/>
    <cellStyle name="Normal 40 2 6 2 3" xfId="9273" xr:uid="{00000000-0005-0000-0000-0000B43D0000}"/>
    <cellStyle name="Normal 40 2 6 2 3 2" xfId="39598" xr:uid="{00000000-0005-0000-0000-0000B53D0000}"/>
    <cellStyle name="Normal 40 2 6 2 3 3" xfId="24374" xr:uid="{00000000-0005-0000-0000-0000B63D0000}"/>
    <cellStyle name="Normal 40 2 6 2 4" xfId="34585" xr:uid="{00000000-0005-0000-0000-0000B73D0000}"/>
    <cellStyle name="Normal 40 2 6 2 5" xfId="19361" xr:uid="{00000000-0005-0000-0000-0000B83D0000}"/>
    <cellStyle name="Normal 40 2 6 3" xfId="5912" xr:uid="{00000000-0005-0000-0000-0000B93D0000}"/>
    <cellStyle name="Normal 40 2 6 3 2" xfId="15964" xr:uid="{00000000-0005-0000-0000-0000BA3D0000}"/>
    <cellStyle name="Normal 40 2 6 3 2 2" xfId="46286" xr:uid="{00000000-0005-0000-0000-0000BB3D0000}"/>
    <cellStyle name="Normal 40 2 6 3 2 3" xfId="31062" xr:uid="{00000000-0005-0000-0000-0000BC3D0000}"/>
    <cellStyle name="Normal 40 2 6 3 3" xfId="10944" xr:uid="{00000000-0005-0000-0000-0000BD3D0000}"/>
    <cellStyle name="Normal 40 2 6 3 3 2" xfId="41269" xr:uid="{00000000-0005-0000-0000-0000BE3D0000}"/>
    <cellStyle name="Normal 40 2 6 3 3 3" xfId="26045" xr:uid="{00000000-0005-0000-0000-0000BF3D0000}"/>
    <cellStyle name="Normal 40 2 6 3 4" xfId="36256" xr:uid="{00000000-0005-0000-0000-0000C03D0000}"/>
    <cellStyle name="Normal 40 2 6 3 5" xfId="21032" xr:uid="{00000000-0005-0000-0000-0000C13D0000}"/>
    <cellStyle name="Normal 40 2 6 4" xfId="12622" xr:uid="{00000000-0005-0000-0000-0000C23D0000}"/>
    <cellStyle name="Normal 40 2 6 4 2" xfId="42944" xr:uid="{00000000-0005-0000-0000-0000C33D0000}"/>
    <cellStyle name="Normal 40 2 6 4 3" xfId="27720" xr:uid="{00000000-0005-0000-0000-0000C43D0000}"/>
    <cellStyle name="Normal 40 2 6 5" xfId="7601" xr:uid="{00000000-0005-0000-0000-0000C53D0000}"/>
    <cellStyle name="Normal 40 2 6 5 2" xfId="37927" xr:uid="{00000000-0005-0000-0000-0000C63D0000}"/>
    <cellStyle name="Normal 40 2 6 5 3" xfId="22703" xr:uid="{00000000-0005-0000-0000-0000C73D0000}"/>
    <cellStyle name="Normal 40 2 6 6" xfId="32915" xr:uid="{00000000-0005-0000-0000-0000C83D0000}"/>
    <cellStyle name="Normal 40 2 6 7" xfId="17690" xr:uid="{00000000-0005-0000-0000-0000C93D0000}"/>
    <cellStyle name="Normal 40 2 7" xfId="3379" xr:uid="{00000000-0005-0000-0000-0000CA3D0000}"/>
    <cellStyle name="Normal 40 2 7 2" xfId="13457" xr:uid="{00000000-0005-0000-0000-0000CB3D0000}"/>
    <cellStyle name="Normal 40 2 7 2 2" xfId="43779" xr:uid="{00000000-0005-0000-0000-0000CC3D0000}"/>
    <cellStyle name="Normal 40 2 7 2 3" xfId="28555" xr:uid="{00000000-0005-0000-0000-0000CD3D0000}"/>
    <cellStyle name="Normal 40 2 7 3" xfId="8437" xr:uid="{00000000-0005-0000-0000-0000CE3D0000}"/>
    <cellStyle name="Normal 40 2 7 3 2" xfId="38762" xr:uid="{00000000-0005-0000-0000-0000CF3D0000}"/>
    <cellStyle name="Normal 40 2 7 3 3" xfId="23538" xr:uid="{00000000-0005-0000-0000-0000D03D0000}"/>
    <cellStyle name="Normal 40 2 7 4" xfId="33749" xr:uid="{00000000-0005-0000-0000-0000D13D0000}"/>
    <cellStyle name="Normal 40 2 7 5" xfId="18525" xr:uid="{00000000-0005-0000-0000-0000D23D0000}"/>
    <cellStyle name="Normal 40 2 8" xfId="5073" xr:uid="{00000000-0005-0000-0000-0000D33D0000}"/>
    <cellStyle name="Normal 40 2 8 2" xfId="15128" xr:uid="{00000000-0005-0000-0000-0000D43D0000}"/>
    <cellStyle name="Normal 40 2 8 2 2" xfId="45450" xr:uid="{00000000-0005-0000-0000-0000D53D0000}"/>
    <cellStyle name="Normal 40 2 8 2 3" xfId="30226" xr:uid="{00000000-0005-0000-0000-0000D63D0000}"/>
    <cellStyle name="Normal 40 2 8 3" xfId="10108" xr:uid="{00000000-0005-0000-0000-0000D73D0000}"/>
    <cellStyle name="Normal 40 2 8 3 2" xfId="40433" xr:uid="{00000000-0005-0000-0000-0000D83D0000}"/>
    <cellStyle name="Normal 40 2 8 3 3" xfId="25209" xr:uid="{00000000-0005-0000-0000-0000D93D0000}"/>
    <cellStyle name="Normal 40 2 8 4" xfId="35420" xr:uid="{00000000-0005-0000-0000-0000DA3D0000}"/>
    <cellStyle name="Normal 40 2 8 5" xfId="20196" xr:uid="{00000000-0005-0000-0000-0000DB3D0000}"/>
    <cellStyle name="Normal 40 2 9" xfId="11784" xr:uid="{00000000-0005-0000-0000-0000DC3D0000}"/>
    <cellStyle name="Normal 40 2 9 2" xfId="42108" xr:uid="{00000000-0005-0000-0000-0000DD3D0000}"/>
    <cellStyle name="Normal 40 2 9 3" xfId="26884" xr:uid="{00000000-0005-0000-0000-0000DE3D0000}"/>
    <cellStyle name="Normal 40 3" xfId="47291" xr:uid="{00000000-0005-0000-0000-0000DF3D0000}"/>
    <cellStyle name="Normal 41" xfId="966" xr:uid="{00000000-0005-0000-0000-0000E03D0000}"/>
    <cellStyle name="Normal 41 2" xfId="1440" xr:uid="{00000000-0005-0000-0000-0000E13D0000}"/>
    <cellStyle name="Normal 41 2 10" xfId="6764" xr:uid="{00000000-0005-0000-0000-0000E23D0000}"/>
    <cellStyle name="Normal 41 2 10 2" xfId="37092" xr:uid="{00000000-0005-0000-0000-0000E33D0000}"/>
    <cellStyle name="Normal 41 2 10 3" xfId="21868" xr:uid="{00000000-0005-0000-0000-0000E43D0000}"/>
    <cellStyle name="Normal 41 2 11" xfId="32083" xr:uid="{00000000-0005-0000-0000-0000E53D0000}"/>
    <cellStyle name="Normal 41 2 12" xfId="16853" xr:uid="{00000000-0005-0000-0000-0000E63D0000}"/>
    <cellStyle name="Normal 41 2 2" xfId="1728" xr:uid="{00000000-0005-0000-0000-0000E73D0000}"/>
    <cellStyle name="Normal 41 2 2 10" xfId="32135" xr:uid="{00000000-0005-0000-0000-0000E83D0000}"/>
    <cellStyle name="Normal 41 2 2 11" xfId="16907" xr:uid="{00000000-0005-0000-0000-0000E93D0000}"/>
    <cellStyle name="Normal 41 2 2 2" xfId="1836" xr:uid="{00000000-0005-0000-0000-0000EA3D0000}"/>
    <cellStyle name="Normal 41 2 2 2 10" xfId="17011" xr:uid="{00000000-0005-0000-0000-0000EB3D0000}"/>
    <cellStyle name="Normal 41 2 2 2 2" xfId="2053" xr:uid="{00000000-0005-0000-0000-0000EC3D0000}"/>
    <cellStyle name="Normal 41 2 2 2 2 2" xfId="2474" xr:uid="{00000000-0005-0000-0000-0000ED3D0000}"/>
    <cellStyle name="Normal 41 2 2 2 2 2 2" xfId="3313" xr:uid="{00000000-0005-0000-0000-0000EE3D0000}"/>
    <cellStyle name="Normal 41 2 2 2 2 2 2 2" xfId="5003" xr:uid="{00000000-0005-0000-0000-0000EF3D0000}"/>
    <cellStyle name="Normal 41 2 2 2 2 2 2 2 2" xfId="15076" xr:uid="{00000000-0005-0000-0000-0000F03D0000}"/>
    <cellStyle name="Normal 41 2 2 2 2 2 2 2 2 2" xfId="45398" xr:uid="{00000000-0005-0000-0000-0000F13D0000}"/>
    <cellStyle name="Normal 41 2 2 2 2 2 2 2 2 3" xfId="30174" xr:uid="{00000000-0005-0000-0000-0000F23D0000}"/>
    <cellStyle name="Normal 41 2 2 2 2 2 2 2 3" xfId="10056" xr:uid="{00000000-0005-0000-0000-0000F33D0000}"/>
    <cellStyle name="Normal 41 2 2 2 2 2 2 2 3 2" xfId="40381" xr:uid="{00000000-0005-0000-0000-0000F43D0000}"/>
    <cellStyle name="Normal 41 2 2 2 2 2 2 2 3 3" xfId="25157" xr:uid="{00000000-0005-0000-0000-0000F53D0000}"/>
    <cellStyle name="Normal 41 2 2 2 2 2 2 2 4" xfId="35368" xr:uid="{00000000-0005-0000-0000-0000F63D0000}"/>
    <cellStyle name="Normal 41 2 2 2 2 2 2 2 5" xfId="20144" xr:uid="{00000000-0005-0000-0000-0000F73D0000}"/>
    <cellStyle name="Normal 41 2 2 2 2 2 2 3" xfId="6695" xr:uid="{00000000-0005-0000-0000-0000F83D0000}"/>
    <cellStyle name="Normal 41 2 2 2 2 2 2 3 2" xfId="16747" xr:uid="{00000000-0005-0000-0000-0000F93D0000}"/>
    <cellStyle name="Normal 41 2 2 2 2 2 2 3 2 2" xfId="47069" xr:uid="{00000000-0005-0000-0000-0000FA3D0000}"/>
    <cellStyle name="Normal 41 2 2 2 2 2 2 3 2 3" xfId="31845" xr:uid="{00000000-0005-0000-0000-0000FB3D0000}"/>
    <cellStyle name="Normal 41 2 2 2 2 2 2 3 3" xfId="11727" xr:uid="{00000000-0005-0000-0000-0000FC3D0000}"/>
    <cellStyle name="Normal 41 2 2 2 2 2 2 3 3 2" xfId="42052" xr:uid="{00000000-0005-0000-0000-0000FD3D0000}"/>
    <cellStyle name="Normal 41 2 2 2 2 2 2 3 3 3" xfId="26828" xr:uid="{00000000-0005-0000-0000-0000FE3D0000}"/>
    <cellStyle name="Normal 41 2 2 2 2 2 2 3 4" xfId="37039" xr:uid="{00000000-0005-0000-0000-0000FF3D0000}"/>
    <cellStyle name="Normal 41 2 2 2 2 2 2 3 5" xfId="21815" xr:uid="{00000000-0005-0000-0000-0000003E0000}"/>
    <cellStyle name="Normal 41 2 2 2 2 2 2 4" xfId="13405" xr:uid="{00000000-0005-0000-0000-0000013E0000}"/>
    <cellStyle name="Normal 41 2 2 2 2 2 2 4 2" xfId="43727" xr:uid="{00000000-0005-0000-0000-0000023E0000}"/>
    <cellStyle name="Normal 41 2 2 2 2 2 2 4 3" xfId="28503" xr:uid="{00000000-0005-0000-0000-0000033E0000}"/>
    <cellStyle name="Normal 41 2 2 2 2 2 2 5" xfId="8384" xr:uid="{00000000-0005-0000-0000-0000043E0000}"/>
    <cellStyle name="Normal 41 2 2 2 2 2 2 5 2" xfId="38710" xr:uid="{00000000-0005-0000-0000-0000053E0000}"/>
    <cellStyle name="Normal 41 2 2 2 2 2 2 5 3" xfId="23486" xr:uid="{00000000-0005-0000-0000-0000063E0000}"/>
    <cellStyle name="Normal 41 2 2 2 2 2 2 6" xfId="33698" xr:uid="{00000000-0005-0000-0000-0000073E0000}"/>
    <cellStyle name="Normal 41 2 2 2 2 2 2 7" xfId="18473" xr:uid="{00000000-0005-0000-0000-0000083E0000}"/>
    <cellStyle name="Normal 41 2 2 2 2 2 3" xfId="4166" xr:uid="{00000000-0005-0000-0000-0000093E0000}"/>
    <cellStyle name="Normal 41 2 2 2 2 2 3 2" xfId="14240" xr:uid="{00000000-0005-0000-0000-00000A3E0000}"/>
    <cellStyle name="Normal 41 2 2 2 2 2 3 2 2" xfId="44562" xr:uid="{00000000-0005-0000-0000-00000B3E0000}"/>
    <cellStyle name="Normal 41 2 2 2 2 2 3 2 3" xfId="29338" xr:uid="{00000000-0005-0000-0000-00000C3E0000}"/>
    <cellStyle name="Normal 41 2 2 2 2 2 3 3" xfId="9220" xr:uid="{00000000-0005-0000-0000-00000D3E0000}"/>
    <cellStyle name="Normal 41 2 2 2 2 2 3 3 2" xfId="39545" xr:uid="{00000000-0005-0000-0000-00000E3E0000}"/>
    <cellStyle name="Normal 41 2 2 2 2 2 3 3 3" xfId="24321" xr:uid="{00000000-0005-0000-0000-00000F3E0000}"/>
    <cellStyle name="Normal 41 2 2 2 2 2 3 4" xfId="34532" xr:uid="{00000000-0005-0000-0000-0000103E0000}"/>
    <cellStyle name="Normal 41 2 2 2 2 2 3 5" xfId="19308" xr:uid="{00000000-0005-0000-0000-0000113E0000}"/>
    <cellStyle name="Normal 41 2 2 2 2 2 4" xfId="5859" xr:uid="{00000000-0005-0000-0000-0000123E0000}"/>
    <cellStyle name="Normal 41 2 2 2 2 2 4 2" xfId="15911" xr:uid="{00000000-0005-0000-0000-0000133E0000}"/>
    <cellStyle name="Normal 41 2 2 2 2 2 4 2 2" xfId="46233" xr:uid="{00000000-0005-0000-0000-0000143E0000}"/>
    <cellStyle name="Normal 41 2 2 2 2 2 4 2 3" xfId="31009" xr:uid="{00000000-0005-0000-0000-0000153E0000}"/>
    <cellStyle name="Normal 41 2 2 2 2 2 4 3" xfId="10891" xr:uid="{00000000-0005-0000-0000-0000163E0000}"/>
    <cellStyle name="Normal 41 2 2 2 2 2 4 3 2" xfId="41216" xr:uid="{00000000-0005-0000-0000-0000173E0000}"/>
    <cellStyle name="Normal 41 2 2 2 2 2 4 3 3" xfId="25992" xr:uid="{00000000-0005-0000-0000-0000183E0000}"/>
    <cellStyle name="Normal 41 2 2 2 2 2 4 4" xfId="36203" xr:uid="{00000000-0005-0000-0000-0000193E0000}"/>
    <cellStyle name="Normal 41 2 2 2 2 2 4 5" xfId="20979" xr:uid="{00000000-0005-0000-0000-00001A3E0000}"/>
    <cellStyle name="Normal 41 2 2 2 2 2 5" xfId="12569" xr:uid="{00000000-0005-0000-0000-00001B3E0000}"/>
    <cellStyle name="Normal 41 2 2 2 2 2 5 2" xfId="42891" xr:uid="{00000000-0005-0000-0000-00001C3E0000}"/>
    <cellStyle name="Normal 41 2 2 2 2 2 5 3" xfId="27667" xr:uid="{00000000-0005-0000-0000-00001D3E0000}"/>
    <cellStyle name="Normal 41 2 2 2 2 2 6" xfId="7548" xr:uid="{00000000-0005-0000-0000-00001E3E0000}"/>
    <cellStyle name="Normal 41 2 2 2 2 2 6 2" xfId="37874" xr:uid="{00000000-0005-0000-0000-00001F3E0000}"/>
    <cellStyle name="Normal 41 2 2 2 2 2 6 3" xfId="22650" xr:uid="{00000000-0005-0000-0000-0000203E0000}"/>
    <cellStyle name="Normal 41 2 2 2 2 2 7" xfId="32862" xr:uid="{00000000-0005-0000-0000-0000213E0000}"/>
    <cellStyle name="Normal 41 2 2 2 2 2 8" xfId="17637" xr:uid="{00000000-0005-0000-0000-0000223E0000}"/>
    <cellStyle name="Normal 41 2 2 2 2 3" xfId="2895" xr:uid="{00000000-0005-0000-0000-0000233E0000}"/>
    <cellStyle name="Normal 41 2 2 2 2 3 2" xfId="4585" xr:uid="{00000000-0005-0000-0000-0000243E0000}"/>
    <cellStyle name="Normal 41 2 2 2 2 3 2 2" xfId="14658" xr:uid="{00000000-0005-0000-0000-0000253E0000}"/>
    <cellStyle name="Normal 41 2 2 2 2 3 2 2 2" xfId="44980" xr:uid="{00000000-0005-0000-0000-0000263E0000}"/>
    <cellStyle name="Normal 41 2 2 2 2 3 2 2 3" xfId="29756" xr:uid="{00000000-0005-0000-0000-0000273E0000}"/>
    <cellStyle name="Normal 41 2 2 2 2 3 2 3" xfId="9638" xr:uid="{00000000-0005-0000-0000-0000283E0000}"/>
    <cellStyle name="Normal 41 2 2 2 2 3 2 3 2" xfId="39963" xr:uid="{00000000-0005-0000-0000-0000293E0000}"/>
    <cellStyle name="Normal 41 2 2 2 2 3 2 3 3" xfId="24739" xr:uid="{00000000-0005-0000-0000-00002A3E0000}"/>
    <cellStyle name="Normal 41 2 2 2 2 3 2 4" xfId="34950" xr:uid="{00000000-0005-0000-0000-00002B3E0000}"/>
    <cellStyle name="Normal 41 2 2 2 2 3 2 5" xfId="19726" xr:uid="{00000000-0005-0000-0000-00002C3E0000}"/>
    <cellStyle name="Normal 41 2 2 2 2 3 3" xfId="6277" xr:uid="{00000000-0005-0000-0000-00002D3E0000}"/>
    <cellStyle name="Normal 41 2 2 2 2 3 3 2" xfId="16329" xr:uid="{00000000-0005-0000-0000-00002E3E0000}"/>
    <cellStyle name="Normal 41 2 2 2 2 3 3 2 2" xfId="46651" xr:uid="{00000000-0005-0000-0000-00002F3E0000}"/>
    <cellStyle name="Normal 41 2 2 2 2 3 3 2 3" xfId="31427" xr:uid="{00000000-0005-0000-0000-0000303E0000}"/>
    <cellStyle name="Normal 41 2 2 2 2 3 3 3" xfId="11309" xr:uid="{00000000-0005-0000-0000-0000313E0000}"/>
    <cellStyle name="Normal 41 2 2 2 2 3 3 3 2" xfId="41634" xr:uid="{00000000-0005-0000-0000-0000323E0000}"/>
    <cellStyle name="Normal 41 2 2 2 2 3 3 3 3" xfId="26410" xr:uid="{00000000-0005-0000-0000-0000333E0000}"/>
    <cellStyle name="Normal 41 2 2 2 2 3 3 4" xfId="36621" xr:uid="{00000000-0005-0000-0000-0000343E0000}"/>
    <cellStyle name="Normal 41 2 2 2 2 3 3 5" xfId="21397" xr:uid="{00000000-0005-0000-0000-0000353E0000}"/>
    <cellStyle name="Normal 41 2 2 2 2 3 4" xfId="12987" xr:uid="{00000000-0005-0000-0000-0000363E0000}"/>
    <cellStyle name="Normal 41 2 2 2 2 3 4 2" xfId="43309" xr:uid="{00000000-0005-0000-0000-0000373E0000}"/>
    <cellStyle name="Normal 41 2 2 2 2 3 4 3" xfId="28085" xr:uid="{00000000-0005-0000-0000-0000383E0000}"/>
    <cellStyle name="Normal 41 2 2 2 2 3 5" xfId="7966" xr:uid="{00000000-0005-0000-0000-0000393E0000}"/>
    <cellStyle name="Normal 41 2 2 2 2 3 5 2" xfId="38292" xr:uid="{00000000-0005-0000-0000-00003A3E0000}"/>
    <cellStyle name="Normal 41 2 2 2 2 3 5 3" xfId="23068" xr:uid="{00000000-0005-0000-0000-00003B3E0000}"/>
    <cellStyle name="Normal 41 2 2 2 2 3 6" xfId="33280" xr:uid="{00000000-0005-0000-0000-00003C3E0000}"/>
    <cellStyle name="Normal 41 2 2 2 2 3 7" xfId="18055" xr:uid="{00000000-0005-0000-0000-00003D3E0000}"/>
    <cellStyle name="Normal 41 2 2 2 2 4" xfId="3748" xr:uid="{00000000-0005-0000-0000-00003E3E0000}"/>
    <cellStyle name="Normal 41 2 2 2 2 4 2" xfId="13822" xr:uid="{00000000-0005-0000-0000-00003F3E0000}"/>
    <cellStyle name="Normal 41 2 2 2 2 4 2 2" xfId="44144" xr:uid="{00000000-0005-0000-0000-0000403E0000}"/>
    <cellStyle name="Normal 41 2 2 2 2 4 2 3" xfId="28920" xr:uid="{00000000-0005-0000-0000-0000413E0000}"/>
    <cellStyle name="Normal 41 2 2 2 2 4 3" xfId="8802" xr:uid="{00000000-0005-0000-0000-0000423E0000}"/>
    <cellStyle name="Normal 41 2 2 2 2 4 3 2" xfId="39127" xr:uid="{00000000-0005-0000-0000-0000433E0000}"/>
    <cellStyle name="Normal 41 2 2 2 2 4 3 3" xfId="23903" xr:uid="{00000000-0005-0000-0000-0000443E0000}"/>
    <cellStyle name="Normal 41 2 2 2 2 4 4" xfId="34114" xr:uid="{00000000-0005-0000-0000-0000453E0000}"/>
    <cellStyle name="Normal 41 2 2 2 2 4 5" xfId="18890" xr:uid="{00000000-0005-0000-0000-0000463E0000}"/>
    <cellStyle name="Normal 41 2 2 2 2 5" xfId="5441" xr:uid="{00000000-0005-0000-0000-0000473E0000}"/>
    <cellStyle name="Normal 41 2 2 2 2 5 2" xfId="15493" xr:uid="{00000000-0005-0000-0000-0000483E0000}"/>
    <cellStyle name="Normal 41 2 2 2 2 5 2 2" xfId="45815" xr:uid="{00000000-0005-0000-0000-0000493E0000}"/>
    <cellStyle name="Normal 41 2 2 2 2 5 2 3" xfId="30591" xr:uid="{00000000-0005-0000-0000-00004A3E0000}"/>
    <cellStyle name="Normal 41 2 2 2 2 5 3" xfId="10473" xr:uid="{00000000-0005-0000-0000-00004B3E0000}"/>
    <cellStyle name="Normal 41 2 2 2 2 5 3 2" xfId="40798" xr:uid="{00000000-0005-0000-0000-00004C3E0000}"/>
    <cellStyle name="Normal 41 2 2 2 2 5 3 3" xfId="25574" xr:uid="{00000000-0005-0000-0000-00004D3E0000}"/>
    <cellStyle name="Normal 41 2 2 2 2 5 4" xfId="35785" xr:uid="{00000000-0005-0000-0000-00004E3E0000}"/>
    <cellStyle name="Normal 41 2 2 2 2 5 5" xfId="20561" xr:uid="{00000000-0005-0000-0000-00004F3E0000}"/>
    <cellStyle name="Normal 41 2 2 2 2 6" xfId="12151" xr:uid="{00000000-0005-0000-0000-0000503E0000}"/>
    <cellStyle name="Normal 41 2 2 2 2 6 2" xfId="42473" xr:uid="{00000000-0005-0000-0000-0000513E0000}"/>
    <cellStyle name="Normal 41 2 2 2 2 6 3" xfId="27249" xr:uid="{00000000-0005-0000-0000-0000523E0000}"/>
    <cellStyle name="Normal 41 2 2 2 2 7" xfId="7130" xr:uid="{00000000-0005-0000-0000-0000533E0000}"/>
    <cellStyle name="Normal 41 2 2 2 2 7 2" xfId="37456" xr:uid="{00000000-0005-0000-0000-0000543E0000}"/>
    <cellStyle name="Normal 41 2 2 2 2 7 3" xfId="22232" xr:uid="{00000000-0005-0000-0000-0000553E0000}"/>
    <cellStyle name="Normal 41 2 2 2 2 8" xfId="32444" xr:uid="{00000000-0005-0000-0000-0000563E0000}"/>
    <cellStyle name="Normal 41 2 2 2 2 9" xfId="17219" xr:uid="{00000000-0005-0000-0000-0000573E0000}"/>
    <cellStyle name="Normal 41 2 2 2 3" xfId="2266" xr:uid="{00000000-0005-0000-0000-0000583E0000}"/>
    <cellStyle name="Normal 41 2 2 2 3 2" xfId="3105" xr:uid="{00000000-0005-0000-0000-0000593E0000}"/>
    <cellStyle name="Normal 41 2 2 2 3 2 2" xfId="4795" xr:uid="{00000000-0005-0000-0000-00005A3E0000}"/>
    <cellStyle name="Normal 41 2 2 2 3 2 2 2" xfId="14868" xr:uid="{00000000-0005-0000-0000-00005B3E0000}"/>
    <cellStyle name="Normal 41 2 2 2 3 2 2 2 2" xfId="45190" xr:uid="{00000000-0005-0000-0000-00005C3E0000}"/>
    <cellStyle name="Normal 41 2 2 2 3 2 2 2 3" xfId="29966" xr:uid="{00000000-0005-0000-0000-00005D3E0000}"/>
    <cellStyle name="Normal 41 2 2 2 3 2 2 3" xfId="9848" xr:uid="{00000000-0005-0000-0000-00005E3E0000}"/>
    <cellStyle name="Normal 41 2 2 2 3 2 2 3 2" xfId="40173" xr:uid="{00000000-0005-0000-0000-00005F3E0000}"/>
    <cellStyle name="Normal 41 2 2 2 3 2 2 3 3" xfId="24949" xr:uid="{00000000-0005-0000-0000-0000603E0000}"/>
    <cellStyle name="Normal 41 2 2 2 3 2 2 4" xfId="35160" xr:uid="{00000000-0005-0000-0000-0000613E0000}"/>
    <cellStyle name="Normal 41 2 2 2 3 2 2 5" xfId="19936" xr:uid="{00000000-0005-0000-0000-0000623E0000}"/>
    <cellStyle name="Normal 41 2 2 2 3 2 3" xfId="6487" xr:uid="{00000000-0005-0000-0000-0000633E0000}"/>
    <cellStyle name="Normal 41 2 2 2 3 2 3 2" xfId="16539" xr:uid="{00000000-0005-0000-0000-0000643E0000}"/>
    <cellStyle name="Normal 41 2 2 2 3 2 3 2 2" xfId="46861" xr:uid="{00000000-0005-0000-0000-0000653E0000}"/>
    <cellStyle name="Normal 41 2 2 2 3 2 3 2 3" xfId="31637" xr:uid="{00000000-0005-0000-0000-0000663E0000}"/>
    <cellStyle name="Normal 41 2 2 2 3 2 3 3" xfId="11519" xr:uid="{00000000-0005-0000-0000-0000673E0000}"/>
    <cellStyle name="Normal 41 2 2 2 3 2 3 3 2" xfId="41844" xr:uid="{00000000-0005-0000-0000-0000683E0000}"/>
    <cellStyle name="Normal 41 2 2 2 3 2 3 3 3" xfId="26620" xr:uid="{00000000-0005-0000-0000-0000693E0000}"/>
    <cellStyle name="Normal 41 2 2 2 3 2 3 4" xfId="36831" xr:uid="{00000000-0005-0000-0000-00006A3E0000}"/>
    <cellStyle name="Normal 41 2 2 2 3 2 3 5" xfId="21607" xr:uid="{00000000-0005-0000-0000-00006B3E0000}"/>
    <cellStyle name="Normal 41 2 2 2 3 2 4" xfId="13197" xr:uid="{00000000-0005-0000-0000-00006C3E0000}"/>
    <cellStyle name="Normal 41 2 2 2 3 2 4 2" xfId="43519" xr:uid="{00000000-0005-0000-0000-00006D3E0000}"/>
    <cellStyle name="Normal 41 2 2 2 3 2 4 3" xfId="28295" xr:uid="{00000000-0005-0000-0000-00006E3E0000}"/>
    <cellStyle name="Normal 41 2 2 2 3 2 5" xfId="8176" xr:uid="{00000000-0005-0000-0000-00006F3E0000}"/>
    <cellStyle name="Normal 41 2 2 2 3 2 5 2" xfId="38502" xr:uid="{00000000-0005-0000-0000-0000703E0000}"/>
    <cellStyle name="Normal 41 2 2 2 3 2 5 3" xfId="23278" xr:uid="{00000000-0005-0000-0000-0000713E0000}"/>
    <cellStyle name="Normal 41 2 2 2 3 2 6" xfId="33490" xr:uid="{00000000-0005-0000-0000-0000723E0000}"/>
    <cellStyle name="Normal 41 2 2 2 3 2 7" xfId="18265" xr:uid="{00000000-0005-0000-0000-0000733E0000}"/>
    <cellStyle name="Normal 41 2 2 2 3 3" xfId="3958" xr:uid="{00000000-0005-0000-0000-0000743E0000}"/>
    <cellStyle name="Normal 41 2 2 2 3 3 2" xfId="14032" xr:uid="{00000000-0005-0000-0000-0000753E0000}"/>
    <cellStyle name="Normal 41 2 2 2 3 3 2 2" xfId="44354" xr:uid="{00000000-0005-0000-0000-0000763E0000}"/>
    <cellStyle name="Normal 41 2 2 2 3 3 2 3" xfId="29130" xr:uid="{00000000-0005-0000-0000-0000773E0000}"/>
    <cellStyle name="Normal 41 2 2 2 3 3 3" xfId="9012" xr:uid="{00000000-0005-0000-0000-0000783E0000}"/>
    <cellStyle name="Normal 41 2 2 2 3 3 3 2" xfId="39337" xr:uid="{00000000-0005-0000-0000-0000793E0000}"/>
    <cellStyle name="Normal 41 2 2 2 3 3 3 3" xfId="24113" xr:uid="{00000000-0005-0000-0000-00007A3E0000}"/>
    <cellStyle name="Normal 41 2 2 2 3 3 4" xfId="34324" xr:uid="{00000000-0005-0000-0000-00007B3E0000}"/>
    <cellStyle name="Normal 41 2 2 2 3 3 5" xfId="19100" xr:uid="{00000000-0005-0000-0000-00007C3E0000}"/>
    <cellStyle name="Normal 41 2 2 2 3 4" xfId="5651" xr:uid="{00000000-0005-0000-0000-00007D3E0000}"/>
    <cellStyle name="Normal 41 2 2 2 3 4 2" xfId="15703" xr:uid="{00000000-0005-0000-0000-00007E3E0000}"/>
    <cellStyle name="Normal 41 2 2 2 3 4 2 2" xfId="46025" xr:uid="{00000000-0005-0000-0000-00007F3E0000}"/>
    <cellStyle name="Normal 41 2 2 2 3 4 2 3" xfId="30801" xr:uid="{00000000-0005-0000-0000-0000803E0000}"/>
    <cellStyle name="Normal 41 2 2 2 3 4 3" xfId="10683" xr:uid="{00000000-0005-0000-0000-0000813E0000}"/>
    <cellStyle name="Normal 41 2 2 2 3 4 3 2" xfId="41008" xr:uid="{00000000-0005-0000-0000-0000823E0000}"/>
    <cellStyle name="Normal 41 2 2 2 3 4 3 3" xfId="25784" xr:uid="{00000000-0005-0000-0000-0000833E0000}"/>
    <cellStyle name="Normal 41 2 2 2 3 4 4" xfId="35995" xr:uid="{00000000-0005-0000-0000-0000843E0000}"/>
    <cellStyle name="Normal 41 2 2 2 3 4 5" xfId="20771" xr:uid="{00000000-0005-0000-0000-0000853E0000}"/>
    <cellStyle name="Normal 41 2 2 2 3 5" xfId="12361" xr:uid="{00000000-0005-0000-0000-0000863E0000}"/>
    <cellStyle name="Normal 41 2 2 2 3 5 2" xfId="42683" xr:uid="{00000000-0005-0000-0000-0000873E0000}"/>
    <cellStyle name="Normal 41 2 2 2 3 5 3" xfId="27459" xr:uid="{00000000-0005-0000-0000-0000883E0000}"/>
    <cellStyle name="Normal 41 2 2 2 3 6" xfId="7340" xr:uid="{00000000-0005-0000-0000-0000893E0000}"/>
    <cellStyle name="Normal 41 2 2 2 3 6 2" xfId="37666" xr:uid="{00000000-0005-0000-0000-00008A3E0000}"/>
    <cellStyle name="Normal 41 2 2 2 3 6 3" xfId="22442" xr:uid="{00000000-0005-0000-0000-00008B3E0000}"/>
    <cellStyle name="Normal 41 2 2 2 3 7" xfId="32654" xr:uid="{00000000-0005-0000-0000-00008C3E0000}"/>
    <cellStyle name="Normal 41 2 2 2 3 8" xfId="17429" xr:uid="{00000000-0005-0000-0000-00008D3E0000}"/>
    <cellStyle name="Normal 41 2 2 2 4" xfId="2687" xr:uid="{00000000-0005-0000-0000-00008E3E0000}"/>
    <cellStyle name="Normal 41 2 2 2 4 2" xfId="4377" xr:uid="{00000000-0005-0000-0000-00008F3E0000}"/>
    <cellStyle name="Normal 41 2 2 2 4 2 2" xfId="14450" xr:uid="{00000000-0005-0000-0000-0000903E0000}"/>
    <cellStyle name="Normal 41 2 2 2 4 2 2 2" xfId="44772" xr:uid="{00000000-0005-0000-0000-0000913E0000}"/>
    <cellStyle name="Normal 41 2 2 2 4 2 2 3" xfId="29548" xr:uid="{00000000-0005-0000-0000-0000923E0000}"/>
    <cellStyle name="Normal 41 2 2 2 4 2 3" xfId="9430" xr:uid="{00000000-0005-0000-0000-0000933E0000}"/>
    <cellStyle name="Normal 41 2 2 2 4 2 3 2" xfId="39755" xr:uid="{00000000-0005-0000-0000-0000943E0000}"/>
    <cellStyle name="Normal 41 2 2 2 4 2 3 3" xfId="24531" xr:uid="{00000000-0005-0000-0000-0000953E0000}"/>
    <cellStyle name="Normal 41 2 2 2 4 2 4" xfId="34742" xr:uid="{00000000-0005-0000-0000-0000963E0000}"/>
    <cellStyle name="Normal 41 2 2 2 4 2 5" xfId="19518" xr:uid="{00000000-0005-0000-0000-0000973E0000}"/>
    <cellStyle name="Normal 41 2 2 2 4 3" xfId="6069" xr:uid="{00000000-0005-0000-0000-0000983E0000}"/>
    <cellStyle name="Normal 41 2 2 2 4 3 2" xfId="16121" xr:uid="{00000000-0005-0000-0000-0000993E0000}"/>
    <cellStyle name="Normal 41 2 2 2 4 3 2 2" xfId="46443" xr:uid="{00000000-0005-0000-0000-00009A3E0000}"/>
    <cellStyle name="Normal 41 2 2 2 4 3 2 3" xfId="31219" xr:uid="{00000000-0005-0000-0000-00009B3E0000}"/>
    <cellStyle name="Normal 41 2 2 2 4 3 3" xfId="11101" xr:uid="{00000000-0005-0000-0000-00009C3E0000}"/>
    <cellStyle name="Normal 41 2 2 2 4 3 3 2" xfId="41426" xr:uid="{00000000-0005-0000-0000-00009D3E0000}"/>
    <cellStyle name="Normal 41 2 2 2 4 3 3 3" xfId="26202" xr:uid="{00000000-0005-0000-0000-00009E3E0000}"/>
    <cellStyle name="Normal 41 2 2 2 4 3 4" xfId="36413" xr:uid="{00000000-0005-0000-0000-00009F3E0000}"/>
    <cellStyle name="Normal 41 2 2 2 4 3 5" xfId="21189" xr:uid="{00000000-0005-0000-0000-0000A03E0000}"/>
    <cellStyle name="Normal 41 2 2 2 4 4" xfId="12779" xr:uid="{00000000-0005-0000-0000-0000A13E0000}"/>
    <cellStyle name="Normal 41 2 2 2 4 4 2" xfId="43101" xr:uid="{00000000-0005-0000-0000-0000A23E0000}"/>
    <cellStyle name="Normal 41 2 2 2 4 4 3" xfId="27877" xr:uid="{00000000-0005-0000-0000-0000A33E0000}"/>
    <cellStyle name="Normal 41 2 2 2 4 5" xfId="7758" xr:uid="{00000000-0005-0000-0000-0000A43E0000}"/>
    <cellStyle name="Normal 41 2 2 2 4 5 2" xfId="38084" xr:uid="{00000000-0005-0000-0000-0000A53E0000}"/>
    <cellStyle name="Normal 41 2 2 2 4 5 3" xfId="22860" xr:uid="{00000000-0005-0000-0000-0000A63E0000}"/>
    <cellStyle name="Normal 41 2 2 2 4 6" xfId="33072" xr:uid="{00000000-0005-0000-0000-0000A73E0000}"/>
    <cellStyle name="Normal 41 2 2 2 4 7" xfId="17847" xr:uid="{00000000-0005-0000-0000-0000A83E0000}"/>
    <cellStyle name="Normal 41 2 2 2 5" xfId="3540" xr:uid="{00000000-0005-0000-0000-0000A93E0000}"/>
    <cellStyle name="Normal 41 2 2 2 5 2" xfId="13614" xr:uid="{00000000-0005-0000-0000-0000AA3E0000}"/>
    <cellStyle name="Normal 41 2 2 2 5 2 2" xfId="43936" xr:uid="{00000000-0005-0000-0000-0000AB3E0000}"/>
    <cellStyle name="Normal 41 2 2 2 5 2 3" xfId="28712" xr:uid="{00000000-0005-0000-0000-0000AC3E0000}"/>
    <cellStyle name="Normal 41 2 2 2 5 3" xfId="8594" xr:uid="{00000000-0005-0000-0000-0000AD3E0000}"/>
    <cellStyle name="Normal 41 2 2 2 5 3 2" xfId="38919" xr:uid="{00000000-0005-0000-0000-0000AE3E0000}"/>
    <cellStyle name="Normal 41 2 2 2 5 3 3" xfId="23695" xr:uid="{00000000-0005-0000-0000-0000AF3E0000}"/>
    <cellStyle name="Normal 41 2 2 2 5 4" xfId="33906" xr:uid="{00000000-0005-0000-0000-0000B03E0000}"/>
    <cellStyle name="Normal 41 2 2 2 5 5" xfId="18682" xr:uid="{00000000-0005-0000-0000-0000B13E0000}"/>
    <cellStyle name="Normal 41 2 2 2 6" xfId="5233" xr:uid="{00000000-0005-0000-0000-0000B23E0000}"/>
    <cellStyle name="Normal 41 2 2 2 6 2" xfId="15285" xr:uid="{00000000-0005-0000-0000-0000B33E0000}"/>
    <cellStyle name="Normal 41 2 2 2 6 2 2" xfId="45607" xr:uid="{00000000-0005-0000-0000-0000B43E0000}"/>
    <cellStyle name="Normal 41 2 2 2 6 2 3" xfId="30383" xr:uid="{00000000-0005-0000-0000-0000B53E0000}"/>
    <cellStyle name="Normal 41 2 2 2 6 3" xfId="10265" xr:uid="{00000000-0005-0000-0000-0000B63E0000}"/>
    <cellStyle name="Normal 41 2 2 2 6 3 2" xfId="40590" xr:uid="{00000000-0005-0000-0000-0000B73E0000}"/>
    <cellStyle name="Normal 41 2 2 2 6 3 3" xfId="25366" xr:uid="{00000000-0005-0000-0000-0000B83E0000}"/>
    <cellStyle name="Normal 41 2 2 2 6 4" xfId="35577" xr:uid="{00000000-0005-0000-0000-0000B93E0000}"/>
    <cellStyle name="Normal 41 2 2 2 6 5" xfId="20353" xr:uid="{00000000-0005-0000-0000-0000BA3E0000}"/>
    <cellStyle name="Normal 41 2 2 2 7" xfId="11943" xr:uid="{00000000-0005-0000-0000-0000BB3E0000}"/>
    <cellStyle name="Normal 41 2 2 2 7 2" xfId="42265" xr:uid="{00000000-0005-0000-0000-0000BC3E0000}"/>
    <cellStyle name="Normal 41 2 2 2 7 3" xfId="27041" xr:uid="{00000000-0005-0000-0000-0000BD3E0000}"/>
    <cellStyle name="Normal 41 2 2 2 8" xfId="6922" xr:uid="{00000000-0005-0000-0000-0000BE3E0000}"/>
    <cellStyle name="Normal 41 2 2 2 8 2" xfId="37248" xr:uid="{00000000-0005-0000-0000-0000BF3E0000}"/>
    <cellStyle name="Normal 41 2 2 2 8 3" xfId="22024" xr:uid="{00000000-0005-0000-0000-0000C03E0000}"/>
    <cellStyle name="Normal 41 2 2 2 9" xfId="32236" xr:uid="{00000000-0005-0000-0000-0000C13E0000}"/>
    <cellStyle name="Normal 41 2 2 3" xfId="1949" xr:uid="{00000000-0005-0000-0000-0000C23E0000}"/>
    <cellStyle name="Normal 41 2 2 3 2" xfId="2370" xr:uid="{00000000-0005-0000-0000-0000C33E0000}"/>
    <cellStyle name="Normal 41 2 2 3 2 2" xfId="3209" xr:uid="{00000000-0005-0000-0000-0000C43E0000}"/>
    <cellStyle name="Normal 41 2 2 3 2 2 2" xfId="4899" xr:uid="{00000000-0005-0000-0000-0000C53E0000}"/>
    <cellStyle name="Normal 41 2 2 3 2 2 2 2" xfId="14972" xr:uid="{00000000-0005-0000-0000-0000C63E0000}"/>
    <cellStyle name="Normal 41 2 2 3 2 2 2 2 2" xfId="45294" xr:uid="{00000000-0005-0000-0000-0000C73E0000}"/>
    <cellStyle name="Normal 41 2 2 3 2 2 2 2 3" xfId="30070" xr:uid="{00000000-0005-0000-0000-0000C83E0000}"/>
    <cellStyle name="Normal 41 2 2 3 2 2 2 3" xfId="9952" xr:uid="{00000000-0005-0000-0000-0000C93E0000}"/>
    <cellStyle name="Normal 41 2 2 3 2 2 2 3 2" xfId="40277" xr:uid="{00000000-0005-0000-0000-0000CA3E0000}"/>
    <cellStyle name="Normal 41 2 2 3 2 2 2 3 3" xfId="25053" xr:uid="{00000000-0005-0000-0000-0000CB3E0000}"/>
    <cellStyle name="Normal 41 2 2 3 2 2 2 4" xfId="35264" xr:uid="{00000000-0005-0000-0000-0000CC3E0000}"/>
    <cellStyle name="Normal 41 2 2 3 2 2 2 5" xfId="20040" xr:uid="{00000000-0005-0000-0000-0000CD3E0000}"/>
    <cellStyle name="Normal 41 2 2 3 2 2 3" xfId="6591" xr:uid="{00000000-0005-0000-0000-0000CE3E0000}"/>
    <cellStyle name="Normal 41 2 2 3 2 2 3 2" xfId="16643" xr:uid="{00000000-0005-0000-0000-0000CF3E0000}"/>
    <cellStyle name="Normal 41 2 2 3 2 2 3 2 2" xfId="46965" xr:uid="{00000000-0005-0000-0000-0000D03E0000}"/>
    <cellStyle name="Normal 41 2 2 3 2 2 3 2 3" xfId="31741" xr:uid="{00000000-0005-0000-0000-0000D13E0000}"/>
    <cellStyle name="Normal 41 2 2 3 2 2 3 3" xfId="11623" xr:uid="{00000000-0005-0000-0000-0000D23E0000}"/>
    <cellStyle name="Normal 41 2 2 3 2 2 3 3 2" xfId="41948" xr:uid="{00000000-0005-0000-0000-0000D33E0000}"/>
    <cellStyle name="Normal 41 2 2 3 2 2 3 3 3" xfId="26724" xr:uid="{00000000-0005-0000-0000-0000D43E0000}"/>
    <cellStyle name="Normal 41 2 2 3 2 2 3 4" xfId="36935" xr:uid="{00000000-0005-0000-0000-0000D53E0000}"/>
    <cellStyle name="Normal 41 2 2 3 2 2 3 5" xfId="21711" xr:uid="{00000000-0005-0000-0000-0000D63E0000}"/>
    <cellStyle name="Normal 41 2 2 3 2 2 4" xfId="13301" xr:uid="{00000000-0005-0000-0000-0000D73E0000}"/>
    <cellStyle name="Normal 41 2 2 3 2 2 4 2" xfId="43623" xr:uid="{00000000-0005-0000-0000-0000D83E0000}"/>
    <cellStyle name="Normal 41 2 2 3 2 2 4 3" xfId="28399" xr:uid="{00000000-0005-0000-0000-0000D93E0000}"/>
    <cellStyle name="Normal 41 2 2 3 2 2 5" xfId="8280" xr:uid="{00000000-0005-0000-0000-0000DA3E0000}"/>
    <cellStyle name="Normal 41 2 2 3 2 2 5 2" xfId="38606" xr:uid="{00000000-0005-0000-0000-0000DB3E0000}"/>
    <cellStyle name="Normal 41 2 2 3 2 2 5 3" xfId="23382" xr:uid="{00000000-0005-0000-0000-0000DC3E0000}"/>
    <cellStyle name="Normal 41 2 2 3 2 2 6" xfId="33594" xr:uid="{00000000-0005-0000-0000-0000DD3E0000}"/>
    <cellStyle name="Normal 41 2 2 3 2 2 7" xfId="18369" xr:uid="{00000000-0005-0000-0000-0000DE3E0000}"/>
    <cellStyle name="Normal 41 2 2 3 2 3" xfId="4062" xr:uid="{00000000-0005-0000-0000-0000DF3E0000}"/>
    <cellStyle name="Normal 41 2 2 3 2 3 2" xfId="14136" xr:uid="{00000000-0005-0000-0000-0000E03E0000}"/>
    <cellStyle name="Normal 41 2 2 3 2 3 2 2" xfId="44458" xr:uid="{00000000-0005-0000-0000-0000E13E0000}"/>
    <cellStyle name="Normal 41 2 2 3 2 3 2 3" xfId="29234" xr:uid="{00000000-0005-0000-0000-0000E23E0000}"/>
    <cellStyle name="Normal 41 2 2 3 2 3 3" xfId="9116" xr:uid="{00000000-0005-0000-0000-0000E33E0000}"/>
    <cellStyle name="Normal 41 2 2 3 2 3 3 2" xfId="39441" xr:uid="{00000000-0005-0000-0000-0000E43E0000}"/>
    <cellStyle name="Normal 41 2 2 3 2 3 3 3" xfId="24217" xr:uid="{00000000-0005-0000-0000-0000E53E0000}"/>
    <cellStyle name="Normal 41 2 2 3 2 3 4" xfId="34428" xr:uid="{00000000-0005-0000-0000-0000E63E0000}"/>
    <cellStyle name="Normal 41 2 2 3 2 3 5" xfId="19204" xr:uid="{00000000-0005-0000-0000-0000E73E0000}"/>
    <cellStyle name="Normal 41 2 2 3 2 4" xfId="5755" xr:uid="{00000000-0005-0000-0000-0000E83E0000}"/>
    <cellStyle name="Normal 41 2 2 3 2 4 2" xfId="15807" xr:uid="{00000000-0005-0000-0000-0000E93E0000}"/>
    <cellStyle name="Normal 41 2 2 3 2 4 2 2" xfId="46129" xr:uid="{00000000-0005-0000-0000-0000EA3E0000}"/>
    <cellStyle name="Normal 41 2 2 3 2 4 2 3" xfId="30905" xr:uid="{00000000-0005-0000-0000-0000EB3E0000}"/>
    <cellStyle name="Normal 41 2 2 3 2 4 3" xfId="10787" xr:uid="{00000000-0005-0000-0000-0000EC3E0000}"/>
    <cellStyle name="Normal 41 2 2 3 2 4 3 2" xfId="41112" xr:uid="{00000000-0005-0000-0000-0000ED3E0000}"/>
    <cellStyle name="Normal 41 2 2 3 2 4 3 3" xfId="25888" xr:uid="{00000000-0005-0000-0000-0000EE3E0000}"/>
    <cellStyle name="Normal 41 2 2 3 2 4 4" xfId="36099" xr:uid="{00000000-0005-0000-0000-0000EF3E0000}"/>
    <cellStyle name="Normal 41 2 2 3 2 4 5" xfId="20875" xr:uid="{00000000-0005-0000-0000-0000F03E0000}"/>
    <cellStyle name="Normal 41 2 2 3 2 5" xfId="12465" xr:uid="{00000000-0005-0000-0000-0000F13E0000}"/>
    <cellStyle name="Normal 41 2 2 3 2 5 2" xfId="42787" xr:uid="{00000000-0005-0000-0000-0000F23E0000}"/>
    <cellStyle name="Normal 41 2 2 3 2 5 3" xfId="27563" xr:uid="{00000000-0005-0000-0000-0000F33E0000}"/>
    <cellStyle name="Normal 41 2 2 3 2 6" xfId="7444" xr:uid="{00000000-0005-0000-0000-0000F43E0000}"/>
    <cellStyle name="Normal 41 2 2 3 2 6 2" xfId="37770" xr:uid="{00000000-0005-0000-0000-0000F53E0000}"/>
    <cellStyle name="Normal 41 2 2 3 2 6 3" xfId="22546" xr:uid="{00000000-0005-0000-0000-0000F63E0000}"/>
    <cellStyle name="Normal 41 2 2 3 2 7" xfId="32758" xr:uid="{00000000-0005-0000-0000-0000F73E0000}"/>
    <cellStyle name="Normal 41 2 2 3 2 8" xfId="17533" xr:uid="{00000000-0005-0000-0000-0000F83E0000}"/>
    <cellStyle name="Normal 41 2 2 3 3" xfId="2791" xr:uid="{00000000-0005-0000-0000-0000F93E0000}"/>
    <cellStyle name="Normal 41 2 2 3 3 2" xfId="4481" xr:uid="{00000000-0005-0000-0000-0000FA3E0000}"/>
    <cellStyle name="Normal 41 2 2 3 3 2 2" xfId="14554" xr:uid="{00000000-0005-0000-0000-0000FB3E0000}"/>
    <cellStyle name="Normal 41 2 2 3 3 2 2 2" xfId="44876" xr:uid="{00000000-0005-0000-0000-0000FC3E0000}"/>
    <cellStyle name="Normal 41 2 2 3 3 2 2 3" xfId="29652" xr:uid="{00000000-0005-0000-0000-0000FD3E0000}"/>
    <cellStyle name="Normal 41 2 2 3 3 2 3" xfId="9534" xr:uid="{00000000-0005-0000-0000-0000FE3E0000}"/>
    <cellStyle name="Normal 41 2 2 3 3 2 3 2" xfId="39859" xr:uid="{00000000-0005-0000-0000-0000FF3E0000}"/>
    <cellStyle name="Normal 41 2 2 3 3 2 3 3" xfId="24635" xr:uid="{00000000-0005-0000-0000-0000003F0000}"/>
    <cellStyle name="Normal 41 2 2 3 3 2 4" xfId="34846" xr:uid="{00000000-0005-0000-0000-0000013F0000}"/>
    <cellStyle name="Normal 41 2 2 3 3 2 5" xfId="19622" xr:uid="{00000000-0005-0000-0000-0000023F0000}"/>
    <cellStyle name="Normal 41 2 2 3 3 3" xfId="6173" xr:uid="{00000000-0005-0000-0000-0000033F0000}"/>
    <cellStyle name="Normal 41 2 2 3 3 3 2" xfId="16225" xr:uid="{00000000-0005-0000-0000-0000043F0000}"/>
    <cellStyle name="Normal 41 2 2 3 3 3 2 2" xfId="46547" xr:uid="{00000000-0005-0000-0000-0000053F0000}"/>
    <cellStyle name="Normal 41 2 2 3 3 3 2 3" xfId="31323" xr:uid="{00000000-0005-0000-0000-0000063F0000}"/>
    <cellStyle name="Normal 41 2 2 3 3 3 3" xfId="11205" xr:uid="{00000000-0005-0000-0000-0000073F0000}"/>
    <cellStyle name="Normal 41 2 2 3 3 3 3 2" xfId="41530" xr:uid="{00000000-0005-0000-0000-0000083F0000}"/>
    <cellStyle name="Normal 41 2 2 3 3 3 3 3" xfId="26306" xr:uid="{00000000-0005-0000-0000-0000093F0000}"/>
    <cellStyle name="Normal 41 2 2 3 3 3 4" xfId="36517" xr:uid="{00000000-0005-0000-0000-00000A3F0000}"/>
    <cellStyle name="Normal 41 2 2 3 3 3 5" xfId="21293" xr:uid="{00000000-0005-0000-0000-00000B3F0000}"/>
    <cellStyle name="Normal 41 2 2 3 3 4" xfId="12883" xr:uid="{00000000-0005-0000-0000-00000C3F0000}"/>
    <cellStyle name="Normal 41 2 2 3 3 4 2" xfId="43205" xr:uid="{00000000-0005-0000-0000-00000D3F0000}"/>
    <cellStyle name="Normal 41 2 2 3 3 4 3" xfId="27981" xr:uid="{00000000-0005-0000-0000-00000E3F0000}"/>
    <cellStyle name="Normal 41 2 2 3 3 5" xfId="7862" xr:uid="{00000000-0005-0000-0000-00000F3F0000}"/>
    <cellStyle name="Normal 41 2 2 3 3 5 2" xfId="38188" xr:uid="{00000000-0005-0000-0000-0000103F0000}"/>
    <cellStyle name="Normal 41 2 2 3 3 5 3" xfId="22964" xr:uid="{00000000-0005-0000-0000-0000113F0000}"/>
    <cellStyle name="Normal 41 2 2 3 3 6" xfId="33176" xr:uid="{00000000-0005-0000-0000-0000123F0000}"/>
    <cellStyle name="Normal 41 2 2 3 3 7" xfId="17951" xr:uid="{00000000-0005-0000-0000-0000133F0000}"/>
    <cellStyle name="Normal 41 2 2 3 4" xfId="3644" xr:uid="{00000000-0005-0000-0000-0000143F0000}"/>
    <cellStyle name="Normal 41 2 2 3 4 2" xfId="13718" xr:uid="{00000000-0005-0000-0000-0000153F0000}"/>
    <cellStyle name="Normal 41 2 2 3 4 2 2" xfId="44040" xr:uid="{00000000-0005-0000-0000-0000163F0000}"/>
    <cellStyle name="Normal 41 2 2 3 4 2 3" xfId="28816" xr:uid="{00000000-0005-0000-0000-0000173F0000}"/>
    <cellStyle name="Normal 41 2 2 3 4 3" xfId="8698" xr:uid="{00000000-0005-0000-0000-0000183F0000}"/>
    <cellStyle name="Normal 41 2 2 3 4 3 2" xfId="39023" xr:uid="{00000000-0005-0000-0000-0000193F0000}"/>
    <cellStyle name="Normal 41 2 2 3 4 3 3" xfId="23799" xr:uid="{00000000-0005-0000-0000-00001A3F0000}"/>
    <cellStyle name="Normal 41 2 2 3 4 4" xfId="34010" xr:uid="{00000000-0005-0000-0000-00001B3F0000}"/>
    <cellStyle name="Normal 41 2 2 3 4 5" xfId="18786" xr:uid="{00000000-0005-0000-0000-00001C3F0000}"/>
    <cellStyle name="Normal 41 2 2 3 5" xfId="5337" xr:uid="{00000000-0005-0000-0000-00001D3F0000}"/>
    <cellStyle name="Normal 41 2 2 3 5 2" xfId="15389" xr:uid="{00000000-0005-0000-0000-00001E3F0000}"/>
    <cellStyle name="Normal 41 2 2 3 5 2 2" xfId="45711" xr:uid="{00000000-0005-0000-0000-00001F3F0000}"/>
    <cellStyle name="Normal 41 2 2 3 5 2 3" xfId="30487" xr:uid="{00000000-0005-0000-0000-0000203F0000}"/>
    <cellStyle name="Normal 41 2 2 3 5 3" xfId="10369" xr:uid="{00000000-0005-0000-0000-0000213F0000}"/>
    <cellStyle name="Normal 41 2 2 3 5 3 2" xfId="40694" xr:uid="{00000000-0005-0000-0000-0000223F0000}"/>
    <cellStyle name="Normal 41 2 2 3 5 3 3" xfId="25470" xr:uid="{00000000-0005-0000-0000-0000233F0000}"/>
    <cellStyle name="Normal 41 2 2 3 5 4" xfId="35681" xr:uid="{00000000-0005-0000-0000-0000243F0000}"/>
    <cellStyle name="Normal 41 2 2 3 5 5" xfId="20457" xr:uid="{00000000-0005-0000-0000-0000253F0000}"/>
    <cellStyle name="Normal 41 2 2 3 6" xfId="12047" xr:uid="{00000000-0005-0000-0000-0000263F0000}"/>
    <cellStyle name="Normal 41 2 2 3 6 2" xfId="42369" xr:uid="{00000000-0005-0000-0000-0000273F0000}"/>
    <cellStyle name="Normal 41 2 2 3 6 3" xfId="27145" xr:uid="{00000000-0005-0000-0000-0000283F0000}"/>
    <cellStyle name="Normal 41 2 2 3 7" xfId="7026" xr:uid="{00000000-0005-0000-0000-0000293F0000}"/>
    <cellStyle name="Normal 41 2 2 3 7 2" xfId="37352" xr:uid="{00000000-0005-0000-0000-00002A3F0000}"/>
    <cellStyle name="Normal 41 2 2 3 7 3" xfId="22128" xr:uid="{00000000-0005-0000-0000-00002B3F0000}"/>
    <cellStyle name="Normal 41 2 2 3 8" xfId="32340" xr:uid="{00000000-0005-0000-0000-00002C3F0000}"/>
    <cellStyle name="Normal 41 2 2 3 9" xfId="17115" xr:uid="{00000000-0005-0000-0000-00002D3F0000}"/>
    <cellStyle name="Normal 41 2 2 4" xfId="2162" xr:uid="{00000000-0005-0000-0000-00002E3F0000}"/>
    <cellStyle name="Normal 41 2 2 4 2" xfId="3001" xr:uid="{00000000-0005-0000-0000-00002F3F0000}"/>
    <cellStyle name="Normal 41 2 2 4 2 2" xfId="4691" xr:uid="{00000000-0005-0000-0000-0000303F0000}"/>
    <cellStyle name="Normal 41 2 2 4 2 2 2" xfId="14764" xr:uid="{00000000-0005-0000-0000-0000313F0000}"/>
    <cellStyle name="Normal 41 2 2 4 2 2 2 2" xfId="45086" xr:uid="{00000000-0005-0000-0000-0000323F0000}"/>
    <cellStyle name="Normal 41 2 2 4 2 2 2 3" xfId="29862" xr:uid="{00000000-0005-0000-0000-0000333F0000}"/>
    <cellStyle name="Normal 41 2 2 4 2 2 3" xfId="9744" xr:uid="{00000000-0005-0000-0000-0000343F0000}"/>
    <cellStyle name="Normal 41 2 2 4 2 2 3 2" xfId="40069" xr:uid="{00000000-0005-0000-0000-0000353F0000}"/>
    <cellStyle name="Normal 41 2 2 4 2 2 3 3" xfId="24845" xr:uid="{00000000-0005-0000-0000-0000363F0000}"/>
    <cellStyle name="Normal 41 2 2 4 2 2 4" xfId="35056" xr:uid="{00000000-0005-0000-0000-0000373F0000}"/>
    <cellStyle name="Normal 41 2 2 4 2 2 5" xfId="19832" xr:uid="{00000000-0005-0000-0000-0000383F0000}"/>
    <cellStyle name="Normal 41 2 2 4 2 3" xfId="6383" xr:uid="{00000000-0005-0000-0000-0000393F0000}"/>
    <cellStyle name="Normal 41 2 2 4 2 3 2" xfId="16435" xr:uid="{00000000-0005-0000-0000-00003A3F0000}"/>
    <cellStyle name="Normal 41 2 2 4 2 3 2 2" xfId="46757" xr:uid="{00000000-0005-0000-0000-00003B3F0000}"/>
    <cellStyle name="Normal 41 2 2 4 2 3 2 3" xfId="31533" xr:uid="{00000000-0005-0000-0000-00003C3F0000}"/>
    <cellStyle name="Normal 41 2 2 4 2 3 3" xfId="11415" xr:uid="{00000000-0005-0000-0000-00003D3F0000}"/>
    <cellStyle name="Normal 41 2 2 4 2 3 3 2" xfId="41740" xr:uid="{00000000-0005-0000-0000-00003E3F0000}"/>
    <cellStyle name="Normal 41 2 2 4 2 3 3 3" xfId="26516" xr:uid="{00000000-0005-0000-0000-00003F3F0000}"/>
    <cellStyle name="Normal 41 2 2 4 2 3 4" xfId="36727" xr:uid="{00000000-0005-0000-0000-0000403F0000}"/>
    <cellStyle name="Normal 41 2 2 4 2 3 5" xfId="21503" xr:uid="{00000000-0005-0000-0000-0000413F0000}"/>
    <cellStyle name="Normal 41 2 2 4 2 4" xfId="13093" xr:uid="{00000000-0005-0000-0000-0000423F0000}"/>
    <cellStyle name="Normal 41 2 2 4 2 4 2" xfId="43415" xr:uid="{00000000-0005-0000-0000-0000433F0000}"/>
    <cellStyle name="Normal 41 2 2 4 2 4 3" xfId="28191" xr:uid="{00000000-0005-0000-0000-0000443F0000}"/>
    <cellStyle name="Normal 41 2 2 4 2 5" xfId="8072" xr:uid="{00000000-0005-0000-0000-0000453F0000}"/>
    <cellStyle name="Normal 41 2 2 4 2 5 2" xfId="38398" xr:uid="{00000000-0005-0000-0000-0000463F0000}"/>
    <cellStyle name="Normal 41 2 2 4 2 5 3" xfId="23174" xr:uid="{00000000-0005-0000-0000-0000473F0000}"/>
    <cellStyle name="Normal 41 2 2 4 2 6" xfId="33386" xr:uid="{00000000-0005-0000-0000-0000483F0000}"/>
    <cellStyle name="Normal 41 2 2 4 2 7" xfId="18161" xr:uid="{00000000-0005-0000-0000-0000493F0000}"/>
    <cellStyle name="Normal 41 2 2 4 3" xfId="3854" xr:uid="{00000000-0005-0000-0000-00004A3F0000}"/>
    <cellStyle name="Normal 41 2 2 4 3 2" xfId="13928" xr:uid="{00000000-0005-0000-0000-00004B3F0000}"/>
    <cellStyle name="Normal 41 2 2 4 3 2 2" xfId="44250" xr:uid="{00000000-0005-0000-0000-00004C3F0000}"/>
    <cellStyle name="Normal 41 2 2 4 3 2 3" xfId="29026" xr:uid="{00000000-0005-0000-0000-00004D3F0000}"/>
    <cellStyle name="Normal 41 2 2 4 3 3" xfId="8908" xr:uid="{00000000-0005-0000-0000-00004E3F0000}"/>
    <cellStyle name="Normal 41 2 2 4 3 3 2" xfId="39233" xr:uid="{00000000-0005-0000-0000-00004F3F0000}"/>
    <cellStyle name="Normal 41 2 2 4 3 3 3" xfId="24009" xr:uid="{00000000-0005-0000-0000-0000503F0000}"/>
    <cellStyle name="Normal 41 2 2 4 3 4" xfId="34220" xr:uid="{00000000-0005-0000-0000-0000513F0000}"/>
    <cellStyle name="Normal 41 2 2 4 3 5" xfId="18996" xr:uid="{00000000-0005-0000-0000-0000523F0000}"/>
    <cellStyle name="Normal 41 2 2 4 4" xfId="5547" xr:uid="{00000000-0005-0000-0000-0000533F0000}"/>
    <cellStyle name="Normal 41 2 2 4 4 2" xfId="15599" xr:uid="{00000000-0005-0000-0000-0000543F0000}"/>
    <cellStyle name="Normal 41 2 2 4 4 2 2" xfId="45921" xr:uid="{00000000-0005-0000-0000-0000553F0000}"/>
    <cellStyle name="Normal 41 2 2 4 4 2 3" xfId="30697" xr:uid="{00000000-0005-0000-0000-0000563F0000}"/>
    <cellStyle name="Normal 41 2 2 4 4 3" xfId="10579" xr:uid="{00000000-0005-0000-0000-0000573F0000}"/>
    <cellStyle name="Normal 41 2 2 4 4 3 2" xfId="40904" xr:uid="{00000000-0005-0000-0000-0000583F0000}"/>
    <cellStyle name="Normal 41 2 2 4 4 3 3" xfId="25680" xr:uid="{00000000-0005-0000-0000-0000593F0000}"/>
    <cellStyle name="Normal 41 2 2 4 4 4" xfId="35891" xr:uid="{00000000-0005-0000-0000-00005A3F0000}"/>
    <cellStyle name="Normal 41 2 2 4 4 5" xfId="20667" xr:uid="{00000000-0005-0000-0000-00005B3F0000}"/>
    <cellStyle name="Normal 41 2 2 4 5" xfId="12257" xr:uid="{00000000-0005-0000-0000-00005C3F0000}"/>
    <cellStyle name="Normal 41 2 2 4 5 2" xfId="42579" xr:uid="{00000000-0005-0000-0000-00005D3F0000}"/>
    <cellStyle name="Normal 41 2 2 4 5 3" xfId="27355" xr:uid="{00000000-0005-0000-0000-00005E3F0000}"/>
    <cellStyle name="Normal 41 2 2 4 6" xfId="7236" xr:uid="{00000000-0005-0000-0000-00005F3F0000}"/>
    <cellStyle name="Normal 41 2 2 4 6 2" xfId="37562" xr:uid="{00000000-0005-0000-0000-0000603F0000}"/>
    <cellStyle name="Normal 41 2 2 4 6 3" xfId="22338" xr:uid="{00000000-0005-0000-0000-0000613F0000}"/>
    <cellStyle name="Normal 41 2 2 4 7" xfId="32550" xr:uid="{00000000-0005-0000-0000-0000623F0000}"/>
    <cellStyle name="Normal 41 2 2 4 8" xfId="17325" xr:uid="{00000000-0005-0000-0000-0000633F0000}"/>
    <cellStyle name="Normal 41 2 2 5" xfId="2583" xr:uid="{00000000-0005-0000-0000-0000643F0000}"/>
    <cellStyle name="Normal 41 2 2 5 2" xfId="4273" xr:uid="{00000000-0005-0000-0000-0000653F0000}"/>
    <cellStyle name="Normal 41 2 2 5 2 2" xfId="14346" xr:uid="{00000000-0005-0000-0000-0000663F0000}"/>
    <cellStyle name="Normal 41 2 2 5 2 2 2" xfId="44668" xr:uid="{00000000-0005-0000-0000-0000673F0000}"/>
    <cellStyle name="Normal 41 2 2 5 2 2 3" xfId="29444" xr:uid="{00000000-0005-0000-0000-0000683F0000}"/>
    <cellStyle name="Normal 41 2 2 5 2 3" xfId="9326" xr:uid="{00000000-0005-0000-0000-0000693F0000}"/>
    <cellStyle name="Normal 41 2 2 5 2 3 2" xfId="39651" xr:uid="{00000000-0005-0000-0000-00006A3F0000}"/>
    <cellStyle name="Normal 41 2 2 5 2 3 3" xfId="24427" xr:uid="{00000000-0005-0000-0000-00006B3F0000}"/>
    <cellStyle name="Normal 41 2 2 5 2 4" xfId="34638" xr:uid="{00000000-0005-0000-0000-00006C3F0000}"/>
    <cellStyle name="Normal 41 2 2 5 2 5" xfId="19414" xr:uid="{00000000-0005-0000-0000-00006D3F0000}"/>
    <cellStyle name="Normal 41 2 2 5 3" xfId="5965" xr:uid="{00000000-0005-0000-0000-00006E3F0000}"/>
    <cellStyle name="Normal 41 2 2 5 3 2" xfId="16017" xr:uid="{00000000-0005-0000-0000-00006F3F0000}"/>
    <cellStyle name="Normal 41 2 2 5 3 2 2" xfId="46339" xr:uid="{00000000-0005-0000-0000-0000703F0000}"/>
    <cellStyle name="Normal 41 2 2 5 3 2 3" xfId="31115" xr:uid="{00000000-0005-0000-0000-0000713F0000}"/>
    <cellStyle name="Normal 41 2 2 5 3 3" xfId="10997" xr:uid="{00000000-0005-0000-0000-0000723F0000}"/>
    <cellStyle name="Normal 41 2 2 5 3 3 2" xfId="41322" xr:uid="{00000000-0005-0000-0000-0000733F0000}"/>
    <cellStyle name="Normal 41 2 2 5 3 3 3" xfId="26098" xr:uid="{00000000-0005-0000-0000-0000743F0000}"/>
    <cellStyle name="Normal 41 2 2 5 3 4" xfId="36309" xr:uid="{00000000-0005-0000-0000-0000753F0000}"/>
    <cellStyle name="Normal 41 2 2 5 3 5" xfId="21085" xr:uid="{00000000-0005-0000-0000-0000763F0000}"/>
    <cellStyle name="Normal 41 2 2 5 4" xfId="12675" xr:uid="{00000000-0005-0000-0000-0000773F0000}"/>
    <cellStyle name="Normal 41 2 2 5 4 2" xfId="42997" xr:uid="{00000000-0005-0000-0000-0000783F0000}"/>
    <cellStyle name="Normal 41 2 2 5 4 3" xfId="27773" xr:uid="{00000000-0005-0000-0000-0000793F0000}"/>
    <cellStyle name="Normal 41 2 2 5 5" xfId="7654" xr:uid="{00000000-0005-0000-0000-00007A3F0000}"/>
    <cellStyle name="Normal 41 2 2 5 5 2" xfId="37980" xr:uid="{00000000-0005-0000-0000-00007B3F0000}"/>
    <cellStyle name="Normal 41 2 2 5 5 3" xfId="22756" xr:uid="{00000000-0005-0000-0000-00007C3F0000}"/>
    <cellStyle name="Normal 41 2 2 5 6" xfId="32968" xr:uid="{00000000-0005-0000-0000-00007D3F0000}"/>
    <cellStyle name="Normal 41 2 2 5 7" xfId="17743" xr:uid="{00000000-0005-0000-0000-00007E3F0000}"/>
    <cellStyle name="Normal 41 2 2 6" xfId="3436" xr:uid="{00000000-0005-0000-0000-00007F3F0000}"/>
    <cellStyle name="Normal 41 2 2 6 2" xfId="13510" xr:uid="{00000000-0005-0000-0000-0000803F0000}"/>
    <cellStyle name="Normal 41 2 2 6 2 2" xfId="43832" xr:uid="{00000000-0005-0000-0000-0000813F0000}"/>
    <cellStyle name="Normal 41 2 2 6 2 3" xfId="28608" xr:uid="{00000000-0005-0000-0000-0000823F0000}"/>
    <cellStyle name="Normal 41 2 2 6 3" xfId="8490" xr:uid="{00000000-0005-0000-0000-0000833F0000}"/>
    <cellStyle name="Normal 41 2 2 6 3 2" xfId="38815" xr:uid="{00000000-0005-0000-0000-0000843F0000}"/>
    <cellStyle name="Normal 41 2 2 6 3 3" xfId="23591" xr:uid="{00000000-0005-0000-0000-0000853F0000}"/>
    <cellStyle name="Normal 41 2 2 6 4" xfId="33802" xr:uid="{00000000-0005-0000-0000-0000863F0000}"/>
    <cellStyle name="Normal 41 2 2 6 5" xfId="18578" xr:uid="{00000000-0005-0000-0000-0000873F0000}"/>
    <cellStyle name="Normal 41 2 2 7" xfId="5129" xr:uid="{00000000-0005-0000-0000-0000883F0000}"/>
    <cellStyle name="Normal 41 2 2 7 2" xfId="15181" xr:uid="{00000000-0005-0000-0000-0000893F0000}"/>
    <cellStyle name="Normal 41 2 2 7 2 2" xfId="45503" xr:uid="{00000000-0005-0000-0000-00008A3F0000}"/>
    <cellStyle name="Normal 41 2 2 7 2 3" xfId="30279" xr:uid="{00000000-0005-0000-0000-00008B3F0000}"/>
    <cellStyle name="Normal 41 2 2 7 3" xfId="10161" xr:uid="{00000000-0005-0000-0000-00008C3F0000}"/>
    <cellStyle name="Normal 41 2 2 7 3 2" xfId="40486" xr:uid="{00000000-0005-0000-0000-00008D3F0000}"/>
    <cellStyle name="Normal 41 2 2 7 3 3" xfId="25262" xr:uid="{00000000-0005-0000-0000-00008E3F0000}"/>
    <cellStyle name="Normal 41 2 2 7 4" xfId="35473" xr:uid="{00000000-0005-0000-0000-00008F3F0000}"/>
    <cellStyle name="Normal 41 2 2 7 5" xfId="20249" xr:uid="{00000000-0005-0000-0000-0000903F0000}"/>
    <cellStyle name="Normal 41 2 2 8" xfId="11839" xr:uid="{00000000-0005-0000-0000-0000913F0000}"/>
    <cellStyle name="Normal 41 2 2 8 2" xfId="42161" xr:uid="{00000000-0005-0000-0000-0000923F0000}"/>
    <cellStyle name="Normal 41 2 2 8 3" xfId="26937" xr:uid="{00000000-0005-0000-0000-0000933F0000}"/>
    <cellStyle name="Normal 41 2 2 9" xfId="6818" xr:uid="{00000000-0005-0000-0000-0000943F0000}"/>
    <cellStyle name="Normal 41 2 2 9 2" xfId="37144" xr:uid="{00000000-0005-0000-0000-0000953F0000}"/>
    <cellStyle name="Normal 41 2 2 9 3" xfId="21920" xr:uid="{00000000-0005-0000-0000-0000963F0000}"/>
    <cellStyle name="Normal 41 2 3" xfId="1782" xr:uid="{00000000-0005-0000-0000-0000973F0000}"/>
    <cellStyle name="Normal 41 2 3 10" xfId="16959" xr:uid="{00000000-0005-0000-0000-0000983F0000}"/>
    <cellStyle name="Normal 41 2 3 2" xfId="2001" xr:uid="{00000000-0005-0000-0000-0000993F0000}"/>
    <cellStyle name="Normal 41 2 3 2 2" xfId="2422" xr:uid="{00000000-0005-0000-0000-00009A3F0000}"/>
    <cellStyle name="Normal 41 2 3 2 2 2" xfId="3261" xr:uid="{00000000-0005-0000-0000-00009B3F0000}"/>
    <cellStyle name="Normal 41 2 3 2 2 2 2" xfId="4951" xr:uid="{00000000-0005-0000-0000-00009C3F0000}"/>
    <cellStyle name="Normal 41 2 3 2 2 2 2 2" xfId="15024" xr:uid="{00000000-0005-0000-0000-00009D3F0000}"/>
    <cellStyle name="Normal 41 2 3 2 2 2 2 2 2" xfId="45346" xr:uid="{00000000-0005-0000-0000-00009E3F0000}"/>
    <cellStyle name="Normal 41 2 3 2 2 2 2 2 3" xfId="30122" xr:uid="{00000000-0005-0000-0000-00009F3F0000}"/>
    <cellStyle name="Normal 41 2 3 2 2 2 2 3" xfId="10004" xr:uid="{00000000-0005-0000-0000-0000A03F0000}"/>
    <cellStyle name="Normal 41 2 3 2 2 2 2 3 2" xfId="40329" xr:uid="{00000000-0005-0000-0000-0000A13F0000}"/>
    <cellStyle name="Normal 41 2 3 2 2 2 2 3 3" xfId="25105" xr:uid="{00000000-0005-0000-0000-0000A23F0000}"/>
    <cellStyle name="Normal 41 2 3 2 2 2 2 4" xfId="35316" xr:uid="{00000000-0005-0000-0000-0000A33F0000}"/>
    <cellStyle name="Normal 41 2 3 2 2 2 2 5" xfId="20092" xr:uid="{00000000-0005-0000-0000-0000A43F0000}"/>
    <cellStyle name="Normal 41 2 3 2 2 2 3" xfId="6643" xr:uid="{00000000-0005-0000-0000-0000A53F0000}"/>
    <cellStyle name="Normal 41 2 3 2 2 2 3 2" xfId="16695" xr:uid="{00000000-0005-0000-0000-0000A63F0000}"/>
    <cellStyle name="Normal 41 2 3 2 2 2 3 2 2" xfId="47017" xr:uid="{00000000-0005-0000-0000-0000A73F0000}"/>
    <cellStyle name="Normal 41 2 3 2 2 2 3 2 3" xfId="31793" xr:uid="{00000000-0005-0000-0000-0000A83F0000}"/>
    <cellStyle name="Normal 41 2 3 2 2 2 3 3" xfId="11675" xr:uid="{00000000-0005-0000-0000-0000A93F0000}"/>
    <cellStyle name="Normal 41 2 3 2 2 2 3 3 2" xfId="42000" xr:uid="{00000000-0005-0000-0000-0000AA3F0000}"/>
    <cellStyle name="Normal 41 2 3 2 2 2 3 3 3" xfId="26776" xr:uid="{00000000-0005-0000-0000-0000AB3F0000}"/>
    <cellStyle name="Normal 41 2 3 2 2 2 3 4" xfId="36987" xr:uid="{00000000-0005-0000-0000-0000AC3F0000}"/>
    <cellStyle name="Normal 41 2 3 2 2 2 3 5" xfId="21763" xr:uid="{00000000-0005-0000-0000-0000AD3F0000}"/>
    <cellStyle name="Normal 41 2 3 2 2 2 4" xfId="13353" xr:uid="{00000000-0005-0000-0000-0000AE3F0000}"/>
    <cellStyle name="Normal 41 2 3 2 2 2 4 2" xfId="43675" xr:uid="{00000000-0005-0000-0000-0000AF3F0000}"/>
    <cellStyle name="Normal 41 2 3 2 2 2 4 3" xfId="28451" xr:uid="{00000000-0005-0000-0000-0000B03F0000}"/>
    <cellStyle name="Normal 41 2 3 2 2 2 5" xfId="8332" xr:uid="{00000000-0005-0000-0000-0000B13F0000}"/>
    <cellStyle name="Normal 41 2 3 2 2 2 5 2" xfId="38658" xr:uid="{00000000-0005-0000-0000-0000B23F0000}"/>
    <cellStyle name="Normal 41 2 3 2 2 2 5 3" xfId="23434" xr:uid="{00000000-0005-0000-0000-0000B33F0000}"/>
    <cellStyle name="Normal 41 2 3 2 2 2 6" xfId="33646" xr:uid="{00000000-0005-0000-0000-0000B43F0000}"/>
    <cellStyle name="Normal 41 2 3 2 2 2 7" xfId="18421" xr:uid="{00000000-0005-0000-0000-0000B53F0000}"/>
    <cellStyle name="Normal 41 2 3 2 2 3" xfId="4114" xr:uid="{00000000-0005-0000-0000-0000B63F0000}"/>
    <cellStyle name="Normal 41 2 3 2 2 3 2" xfId="14188" xr:uid="{00000000-0005-0000-0000-0000B73F0000}"/>
    <cellStyle name="Normal 41 2 3 2 2 3 2 2" xfId="44510" xr:uid="{00000000-0005-0000-0000-0000B83F0000}"/>
    <cellStyle name="Normal 41 2 3 2 2 3 2 3" xfId="29286" xr:uid="{00000000-0005-0000-0000-0000B93F0000}"/>
    <cellStyle name="Normal 41 2 3 2 2 3 3" xfId="9168" xr:uid="{00000000-0005-0000-0000-0000BA3F0000}"/>
    <cellStyle name="Normal 41 2 3 2 2 3 3 2" xfId="39493" xr:uid="{00000000-0005-0000-0000-0000BB3F0000}"/>
    <cellStyle name="Normal 41 2 3 2 2 3 3 3" xfId="24269" xr:uid="{00000000-0005-0000-0000-0000BC3F0000}"/>
    <cellStyle name="Normal 41 2 3 2 2 3 4" xfId="34480" xr:uid="{00000000-0005-0000-0000-0000BD3F0000}"/>
    <cellStyle name="Normal 41 2 3 2 2 3 5" xfId="19256" xr:uid="{00000000-0005-0000-0000-0000BE3F0000}"/>
    <cellStyle name="Normal 41 2 3 2 2 4" xfId="5807" xr:uid="{00000000-0005-0000-0000-0000BF3F0000}"/>
    <cellStyle name="Normal 41 2 3 2 2 4 2" xfId="15859" xr:uid="{00000000-0005-0000-0000-0000C03F0000}"/>
    <cellStyle name="Normal 41 2 3 2 2 4 2 2" xfId="46181" xr:uid="{00000000-0005-0000-0000-0000C13F0000}"/>
    <cellStyle name="Normal 41 2 3 2 2 4 2 3" xfId="30957" xr:uid="{00000000-0005-0000-0000-0000C23F0000}"/>
    <cellStyle name="Normal 41 2 3 2 2 4 3" xfId="10839" xr:uid="{00000000-0005-0000-0000-0000C33F0000}"/>
    <cellStyle name="Normal 41 2 3 2 2 4 3 2" xfId="41164" xr:uid="{00000000-0005-0000-0000-0000C43F0000}"/>
    <cellStyle name="Normal 41 2 3 2 2 4 3 3" xfId="25940" xr:uid="{00000000-0005-0000-0000-0000C53F0000}"/>
    <cellStyle name="Normal 41 2 3 2 2 4 4" xfId="36151" xr:uid="{00000000-0005-0000-0000-0000C63F0000}"/>
    <cellStyle name="Normal 41 2 3 2 2 4 5" xfId="20927" xr:uid="{00000000-0005-0000-0000-0000C73F0000}"/>
    <cellStyle name="Normal 41 2 3 2 2 5" xfId="12517" xr:uid="{00000000-0005-0000-0000-0000C83F0000}"/>
    <cellStyle name="Normal 41 2 3 2 2 5 2" xfId="42839" xr:uid="{00000000-0005-0000-0000-0000C93F0000}"/>
    <cellStyle name="Normal 41 2 3 2 2 5 3" xfId="27615" xr:uid="{00000000-0005-0000-0000-0000CA3F0000}"/>
    <cellStyle name="Normal 41 2 3 2 2 6" xfId="7496" xr:uid="{00000000-0005-0000-0000-0000CB3F0000}"/>
    <cellStyle name="Normal 41 2 3 2 2 6 2" xfId="37822" xr:uid="{00000000-0005-0000-0000-0000CC3F0000}"/>
    <cellStyle name="Normal 41 2 3 2 2 6 3" xfId="22598" xr:uid="{00000000-0005-0000-0000-0000CD3F0000}"/>
    <cellStyle name="Normal 41 2 3 2 2 7" xfId="32810" xr:uid="{00000000-0005-0000-0000-0000CE3F0000}"/>
    <cellStyle name="Normal 41 2 3 2 2 8" xfId="17585" xr:uid="{00000000-0005-0000-0000-0000CF3F0000}"/>
    <cellStyle name="Normal 41 2 3 2 3" xfId="2843" xr:uid="{00000000-0005-0000-0000-0000D03F0000}"/>
    <cellStyle name="Normal 41 2 3 2 3 2" xfId="4533" xr:uid="{00000000-0005-0000-0000-0000D13F0000}"/>
    <cellStyle name="Normal 41 2 3 2 3 2 2" xfId="14606" xr:uid="{00000000-0005-0000-0000-0000D23F0000}"/>
    <cellStyle name="Normal 41 2 3 2 3 2 2 2" xfId="44928" xr:uid="{00000000-0005-0000-0000-0000D33F0000}"/>
    <cellStyle name="Normal 41 2 3 2 3 2 2 3" xfId="29704" xr:uid="{00000000-0005-0000-0000-0000D43F0000}"/>
    <cellStyle name="Normal 41 2 3 2 3 2 3" xfId="9586" xr:uid="{00000000-0005-0000-0000-0000D53F0000}"/>
    <cellStyle name="Normal 41 2 3 2 3 2 3 2" xfId="39911" xr:uid="{00000000-0005-0000-0000-0000D63F0000}"/>
    <cellStyle name="Normal 41 2 3 2 3 2 3 3" xfId="24687" xr:uid="{00000000-0005-0000-0000-0000D73F0000}"/>
    <cellStyle name="Normal 41 2 3 2 3 2 4" xfId="34898" xr:uid="{00000000-0005-0000-0000-0000D83F0000}"/>
    <cellStyle name="Normal 41 2 3 2 3 2 5" xfId="19674" xr:uid="{00000000-0005-0000-0000-0000D93F0000}"/>
    <cellStyle name="Normal 41 2 3 2 3 3" xfId="6225" xr:uid="{00000000-0005-0000-0000-0000DA3F0000}"/>
    <cellStyle name="Normal 41 2 3 2 3 3 2" xfId="16277" xr:uid="{00000000-0005-0000-0000-0000DB3F0000}"/>
    <cellStyle name="Normal 41 2 3 2 3 3 2 2" xfId="46599" xr:uid="{00000000-0005-0000-0000-0000DC3F0000}"/>
    <cellStyle name="Normal 41 2 3 2 3 3 2 3" xfId="31375" xr:uid="{00000000-0005-0000-0000-0000DD3F0000}"/>
    <cellStyle name="Normal 41 2 3 2 3 3 3" xfId="11257" xr:uid="{00000000-0005-0000-0000-0000DE3F0000}"/>
    <cellStyle name="Normal 41 2 3 2 3 3 3 2" xfId="41582" xr:uid="{00000000-0005-0000-0000-0000DF3F0000}"/>
    <cellStyle name="Normal 41 2 3 2 3 3 3 3" xfId="26358" xr:uid="{00000000-0005-0000-0000-0000E03F0000}"/>
    <cellStyle name="Normal 41 2 3 2 3 3 4" xfId="36569" xr:uid="{00000000-0005-0000-0000-0000E13F0000}"/>
    <cellStyle name="Normal 41 2 3 2 3 3 5" xfId="21345" xr:uid="{00000000-0005-0000-0000-0000E23F0000}"/>
    <cellStyle name="Normal 41 2 3 2 3 4" xfId="12935" xr:uid="{00000000-0005-0000-0000-0000E33F0000}"/>
    <cellStyle name="Normal 41 2 3 2 3 4 2" xfId="43257" xr:uid="{00000000-0005-0000-0000-0000E43F0000}"/>
    <cellStyle name="Normal 41 2 3 2 3 4 3" xfId="28033" xr:uid="{00000000-0005-0000-0000-0000E53F0000}"/>
    <cellStyle name="Normal 41 2 3 2 3 5" xfId="7914" xr:uid="{00000000-0005-0000-0000-0000E63F0000}"/>
    <cellStyle name="Normal 41 2 3 2 3 5 2" xfId="38240" xr:uid="{00000000-0005-0000-0000-0000E73F0000}"/>
    <cellStyle name="Normal 41 2 3 2 3 5 3" xfId="23016" xr:uid="{00000000-0005-0000-0000-0000E83F0000}"/>
    <cellStyle name="Normal 41 2 3 2 3 6" xfId="33228" xr:uid="{00000000-0005-0000-0000-0000E93F0000}"/>
    <cellStyle name="Normal 41 2 3 2 3 7" xfId="18003" xr:uid="{00000000-0005-0000-0000-0000EA3F0000}"/>
    <cellStyle name="Normal 41 2 3 2 4" xfId="3696" xr:uid="{00000000-0005-0000-0000-0000EB3F0000}"/>
    <cellStyle name="Normal 41 2 3 2 4 2" xfId="13770" xr:uid="{00000000-0005-0000-0000-0000EC3F0000}"/>
    <cellStyle name="Normal 41 2 3 2 4 2 2" xfId="44092" xr:uid="{00000000-0005-0000-0000-0000ED3F0000}"/>
    <cellStyle name="Normal 41 2 3 2 4 2 3" xfId="28868" xr:uid="{00000000-0005-0000-0000-0000EE3F0000}"/>
    <cellStyle name="Normal 41 2 3 2 4 3" xfId="8750" xr:uid="{00000000-0005-0000-0000-0000EF3F0000}"/>
    <cellStyle name="Normal 41 2 3 2 4 3 2" xfId="39075" xr:uid="{00000000-0005-0000-0000-0000F03F0000}"/>
    <cellStyle name="Normal 41 2 3 2 4 3 3" xfId="23851" xr:uid="{00000000-0005-0000-0000-0000F13F0000}"/>
    <cellStyle name="Normal 41 2 3 2 4 4" xfId="34062" xr:uid="{00000000-0005-0000-0000-0000F23F0000}"/>
    <cellStyle name="Normal 41 2 3 2 4 5" xfId="18838" xr:uid="{00000000-0005-0000-0000-0000F33F0000}"/>
    <cellStyle name="Normal 41 2 3 2 5" xfId="5389" xr:uid="{00000000-0005-0000-0000-0000F43F0000}"/>
    <cellStyle name="Normal 41 2 3 2 5 2" xfId="15441" xr:uid="{00000000-0005-0000-0000-0000F53F0000}"/>
    <cellStyle name="Normal 41 2 3 2 5 2 2" xfId="45763" xr:uid="{00000000-0005-0000-0000-0000F63F0000}"/>
    <cellStyle name="Normal 41 2 3 2 5 2 3" xfId="30539" xr:uid="{00000000-0005-0000-0000-0000F73F0000}"/>
    <cellStyle name="Normal 41 2 3 2 5 3" xfId="10421" xr:uid="{00000000-0005-0000-0000-0000F83F0000}"/>
    <cellStyle name="Normal 41 2 3 2 5 3 2" xfId="40746" xr:uid="{00000000-0005-0000-0000-0000F93F0000}"/>
    <cellStyle name="Normal 41 2 3 2 5 3 3" xfId="25522" xr:uid="{00000000-0005-0000-0000-0000FA3F0000}"/>
    <cellStyle name="Normal 41 2 3 2 5 4" xfId="35733" xr:uid="{00000000-0005-0000-0000-0000FB3F0000}"/>
    <cellStyle name="Normal 41 2 3 2 5 5" xfId="20509" xr:uid="{00000000-0005-0000-0000-0000FC3F0000}"/>
    <cellStyle name="Normal 41 2 3 2 6" xfId="12099" xr:uid="{00000000-0005-0000-0000-0000FD3F0000}"/>
    <cellStyle name="Normal 41 2 3 2 6 2" xfId="42421" xr:uid="{00000000-0005-0000-0000-0000FE3F0000}"/>
    <cellStyle name="Normal 41 2 3 2 6 3" xfId="27197" xr:uid="{00000000-0005-0000-0000-0000FF3F0000}"/>
    <cellStyle name="Normal 41 2 3 2 7" xfId="7078" xr:uid="{00000000-0005-0000-0000-000000400000}"/>
    <cellStyle name="Normal 41 2 3 2 7 2" xfId="37404" xr:uid="{00000000-0005-0000-0000-000001400000}"/>
    <cellStyle name="Normal 41 2 3 2 7 3" xfId="22180" xr:uid="{00000000-0005-0000-0000-000002400000}"/>
    <cellStyle name="Normal 41 2 3 2 8" xfId="32392" xr:uid="{00000000-0005-0000-0000-000003400000}"/>
    <cellStyle name="Normal 41 2 3 2 9" xfId="17167" xr:uid="{00000000-0005-0000-0000-000004400000}"/>
    <cellStyle name="Normal 41 2 3 3" xfId="2214" xr:uid="{00000000-0005-0000-0000-000005400000}"/>
    <cellStyle name="Normal 41 2 3 3 2" xfId="3053" xr:uid="{00000000-0005-0000-0000-000006400000}"/>
    <cellStyle name="Normal 41 2 3 3 2 2" xfId="4743" xr:uid="{00000000-0005-0000-0000-000007400000}"/>
    <cellStyle name="Normal 41 2 3 3 2 2 2" xfId="14816" xr:uid="{00000000-0005-0000-0000-000008400000}"/>
    <cellStyle name="Normal 41 2 3 3 2 2 2 2" xfId="45138" xr:uid="{00000000-0005-0000-0000-000009400000}"/>
    <cellStyle name="Normal 41 2 3 3 2 2 2 3" xfId="29914" xr:uid="{00000000-0005-0000-0000-00000A400000}"/>
    <cellStyle name="Normal 41 2 3 3 2 2 3" xfId="9796" xr:uid="{00000000-0005-0000-0000-00000B400000}"/>
    <cellStyle name="Normal 41 2 3 3 2 2 3 2" xfId="40121" xr:uid="{00000000-0005-0000-0000-00000C400000}"/>
    <cellStyle name="Normal 41 2 3 3 2 2 3 3" xfId="24897" xr:uid="{00000000-0005-0000-0000-00000D400000}"/>
    <cellStyle name="Normal 41 2 3 3 2 2 4" xfId="35108" xr:uid="{00000000-0005-0000-0000-00000E400000}"/>
    <cellStyle name="Normal 41 2 3 3 2 2 5" xfId="19884" xr:uid="{00000000-0005-0000-0000-00000F400000}"/>
    <cellStyle name="Normal 41 2 3 3 2 3" xfId="6435" xr:uid="{00000000-0005-0000-0000-000010400000}"/>
    <cellStyle name="Normal 41 2 3 3 2 3 2" xfId="16487" xr:uid="{00000000-0005-0000-0000-000011400000}"/>
    <cellStyle name="Normal 41 2 3 3 2 3 2 2" xfId="46809" xr:uid="{00000000-0005-0000-0000-000012400000}"/>
    <cellStyle name="Normal 41 2 3 3 2 3 2 3" xfId="31585" xr:uid="{00000000-0005-0000-0000-000013400000}"/>
    <cellStyle name="Normal 41 2 3 3 2 3 3" xfId="11467" xr:uid="{00000000-0005-0000-0000-000014400000}"/>
    <cellStyle name="Normal 41 2 3 3 2 3 3 2" xfId="41792" xr:uid="{00000000-0005-0000-0000-000015400000}"/>
    <cellStyle name="Normal 41 2 3 3 2 3 3 3" xfId="26568" xr:uid="{00000000-0005-0000-0000-000016400000}"/>
    <cellStyle name="Normal 41 2 3 3 2 3 4" xfId="36779" xr:uid="{00000000-0005-0000-0000-000017400000}"/>
    <cellStyle name="Normal 41 2 3 3 2 3 5" xfId="21555" xr:uid="{00000000-0005-0000-0000-000018400000}"/>
    <cellStyle name="Normal 41 2 3 3 2 4" xfId="13145" xr:uid="{00000000-0005-0000-0000-000019400000}"/>
    <cellStyle name="Normal 41 2 3 3 2 4 2" xfId="43467" xr:uid="{00000000-0005-0000-0000-00001A400000}"/>
    <cellStyle name="Normal 41 2 3 3 2 4 3" xfId="28243" xr:uid="{00000000-0005-0000-0000-00001B400000}"/>
    <cellStyle name="Normal 41 2 3 3 2 5" xfId="8124" xr:uid="{00000000-0005-0000-0000-00001C400000}"/>
    <cellStyle name="Normal 41 2 3 3 2 5 2" xfId="38450" xr:uid="{00000000-0005-0000-0000-00001D400000}"/>
    <cellStyle name="Normal 41 2 3 3 2 5 3" xfId="23226" xr:uid="{00000000-0005-0000-0000-00001E400000}"/>
    <cellStyle name="Normal 41 2 3 3 2 6" xfId="33438" xr:uid="{00000000-0005-0000-0000-00001F400000}"/>
    <cellStyle name="Normal 41 2 3 3 2 7" xfId="18213" xr:uid="{00000000-0005-0000-0000-000020400000}"/>
    <cellStyle name="Normal 41 2 3 3 3" xfId="3906" xr:uid="{00000000-0005-0000-0000-000021400000}"/>
    <cellStyle name="Normal 41 2 3 3 3 2" xfId="13980" xr:uid="{00000000-0005-0000-0000-000022400000}"/>
    <cellStyle name="Normal 41 2 3 3 3 2 2" xfId="44302" xr:uid="{00000000-0005-0000-0000-000023400000}"/>
    <cellStyle name="Normal 41 2 3 3 3 2 3" xfId="29078" xr:uid="{00000000-0005-0000-0000-000024400000}"/>
    <cellStyle name="Normal 41 2 3 3 3 3" xfId="8960" xr:uid="{00000000-0005-0000-0000-000025400000}"/>
    <cellStyle name="Normal 41 2 3 3 3 3 2" xfId="39285" xr:uid="{00000000-0005-0000-0000-000026400000}"/>
    <cellStyle name="Normal 41 2 3 3 3 3 3" xfId="24061" xr:uid="{00000000-0005-0000-0000-000027400000}"/>
    <cellStyle name="Normal 41 2 3 3 3 4" xfId="34272" xr:uid="{00000000-0005-0000-0000-000028400000}"/>
    <cellStyle name="Normal 41 2 3 3 3 5" xfId="19048" xr:uid="{00000000-0005-0000-0000-000029400000}"/>
    <cellStyle name="Normal 41 2 3 3 4" xfId="5599" xr:uid="{00000000-0005-0000-0000-00002A400000}"/>
    <cellStyle name="Normal 41 2 3 3 4 2" xfId="15651" xr:uid="{00000000-0005-0000-0000-00002B400000}"/>
    <cellStyle name="Normal 41 2 3 3 4 2 2" xfId="45973" xr:uid="{00000000-0005-0000-0000-00002C400000}"/>
    <cellStyle name="Normal 41 2 3 3 4 2 3" xfId="30749" xr:uid="{00000000-0005-0000-0000-00002D400000}"/>
    <cellStyle name="Normal 41 2 3 3 4 3" xfId="10631" xr:uid="{00000000-0005-0000-0000-00002E400000}"/>
    <cellStyle name="Normal 41 2 3 3 4 3 2" xfId="40956" xr:uid="{00000000-0005-0000-0000-00002F400000}"/>
    <cellStyle name="Normal 41 2 3 3 4 3 3" xfId="25732" xr:uid="{00000000-0005-0000-0000-000030400000}"/>
    <cellStyle name="Normal 41 2 3 3 4 4" xfId="35943" xr:uid="{00000000-0005-0000-0000-000031400000}"/>
    <cellStyle name="Normal 41 2 3 3 4 5" xfId="20719" xr:uid="{00000000-0005-0000-0000-000032400000}"/>
    <cellStyle name="Normal 41 2 3 3 5" xfId="12309" xr:uid="{00000000-0005-0000-0000-000033400000}"/>
    <cellStyle name="Normal 41 2 3 3 5 2" xfId="42631" xr:uid="{00000000-0005-0000-0000-000034400000}"/>
    <cellStyle name="Normal 41 2 3 3 5 3" xfId="27407" xr:uid="{00000000-0005-0000-0000-000035400000}"/>
    <cellStyle name="Normal 41 2 3 3 6" xfId="7288" xr:uid="{00000000-0005-0000-0000-000036400000}"/>
    <cellStyle name="Normal 41 2 3 3 6 2" xfId="37614" xr:uid="{00000000-0005-0000-0000-000037400000}"/>
    <cellStyle name="Normal 41 2 3 3 6 3" xfId="22390" xr:uid="{00000000-0005-0000-0000-000038400000}"/>
    <cellStyle name="Normal 41 2 3 3 7" xfId="32602" xr:uid="{00000000-0005-0000-0000-000039400000}"/>
    <cellStyle name="Normal 41 2 3 3 8" xfId="17377" xr:uid="{00000000-0005-0000-0000-00003A400000}"/>
    <cellStyle name="Normal 41 2 3 4" xfId="2635" xr:uid="{00000000-0005-0000-0000-00003B400000}"/>
    <cellStyle name="Normal 41 2 3 4 2" xfId="4325" xr:uid="{00000000-0005-0000-0000-00003C400000}"/>
    <cellStyle name="Normal 41 2 3 4 2 2" xfId="14398" xr:uid="{00000000-0005-0000-0000-00003D400000}"/>
    <cellStyle name="Normal 41 2 3 4 2 2 2" xfId="44720" xr:uid="{00000000-0005-0000-0000-00003E400000}"/>
    <cellStyle name="Normal 41 2 3 4 2 2 3" xfId="29496" xr:uid="{00000000-0005-0000-0000-00003F400000}"/>
    <cellStyle name="Normal 41 2 3 4 2 3" xfId="9378" xr:uid="{00000000-0005-0000-0000-000040400000}"/>
    <cellStyle name="Normal 41 2 3 4 2 3 2" xfId="39703" xr:uid="{00000000-0005-0000-0000-000041400000}"/>
    <cellStyle name="Normal 41 2 3 4 2 3 3" xfId="24479" xr:uid="{00000000-0005-0000-0000-000042400000}"/>
    <cellStyle name="Normal 41 2 3 4 2 4" xfId="34690" xr:uid="{00000000-0005-0000-0000-000043400000}"/>
    <cellStyle name="Normal 41 2 3 4 2 5" xfId="19466" xr:uid="{00000000-0005-0000-0000-000044400000}"/>
    <cellStyle name="Normal 41 2 3 4 3" xfId="6017" xr:uid="{00000000-0005-0000-0000-000045400000}"/>
    <cellStyle name="Normal 41 2 3 4 3 2" xfId="16069" xr:uid="{00000000-0005-0000-0000-000046400000}"/>
    <cellStyle name="Normal 41 2 3 4 3 2 2" xfId="46391" xr:uid="{00000000-0005-0000-0000-000047400000}"/>
    <cellStyle name="Normal 41 2 3 4 3 2 3" xfId="31167" xr:uid="{00000000-0005-0000-0000-000048400000}"/>
    <cellStyle name="Normal 41 2 3 4 3 3" xfId="11049" xr:uid="{00000000-0005-0000-0000-000049400000}"/>
    <cellStyle name="Normal 41 2 3 4 3 3 2" xfId="41374" xr:uid="{00000000-0005-0000-0000-00004A400000}"/>
    <cellStyle name="Normal 41 2 3 4 3 3 3" xfId="26150" xr:uid="{00000000-0005-0000-0000-00004B400000}"/>
    <cellStyle name="Normal 41 2 3 4 3 4" xfId="36361" xr:uid="{00000000-0005-0000-0000-00004C400000}"/>
    <cellStyle name="Normal 41 2 3 4 3 5" xfId="21137" xr:uid="{00000000-0005-0000-0000-00004D400000}"/>
    <cellStyle name="Normal 41 2 3 4 4" xfId="12727" xr:uid="{00000000-0005-0000-0000-00004E400000}"/>
    <cellStyle name="Normal 41 2 3 4 4 2" xfId="43049" xr:uid="{00000000-0005-0000-0000-00004F400000}"/>
    <cellStyle name="Normal 41 2 3 4 4 3" xfId="27825" xr:uid="{00000000-0005-0000-0000-000050400000}"/>
    <cellStyle name="Normal 41 2 3 4 5" xfId="7706" xr:uid="{00000000-0005-0000-0000-000051400000}"/>
    <cellStyle name="Normal 41 2 3 4 5 2" xfId="38032" xr:uid="{00000000-0005-0000-0000-000052400000}"/>
    <cellStyle name="Normal 41 2 3 4 5 3" xfId="22808" xr:uid="{00000000-0005-0000-0000-000053400000}"/>
    <cellStyle name="Normal 41 2 3 4 6" xfId="33020" xr:uid="{00000000-0005-0000-0000-000054400000}"/>
    <cellStyle name="Normal 41 2 3 4 7" xfId="17795" xr:uid="{00000000-0005-0000-0000-000055400000}"/>
    <cellStyle name="Normal 41 2 3 5" xfId="3488" xr:uid="{00000000-0005-0000-0000-000056400000}"/>
    <cellStyle name="Normal 41 2 3 5 2" xfId="13562" xr:uid="{00000000-0005-0000-0000-000057400000}"/>
    <cellStyle name="Normal 41 2 3 5 2 2" xfId="43884" xr:uid="{00000000-0005-0000-0000-000058400000}"/>
    <cellStyle name="Normal 41 2 3 5 2 3" xfId="28660" xr:uid="{00000000-0005-0000-0000-000059400000}"/>
    <cellStyle name="Normal 41 2 3 5 3" xfId="8542" xr:uid="{00000000-0005-0000-0000-00005A400000}"/>
    <cellStyle name="Normal 41 2 3 5 3 2" xfId="38867" xr:uid="{00000000-0005-0000-0000-00005B400000}"/>
    <cellStyle name="Normal 41 2 3 5 3 3" xfId="23643" xr:uid="{00000000-0005-0000-0000-00005C400000}"/>
    <cellStyle name="Normal 41 2 3 5 4" xfId="33854" xr:uid="{00000000-0005-0000-0000-00005D400000}"/>
    <cellStyle name="Normal 41 2 3 5 5" xfId="18630" xr:uid="{00000000-0005-0000-0000-00005E400000}"/>
    <cellStyle name="Normal 41 2 3 6" xfId="5181" xr:uid="{00000000-0005-0000-0000-00005F400000}"/>
    <cellStyle name="Normal 41 2 3 6 2" xfId="15233" xr:uid="{00000000-0005-0000-0000-000060400000}"/>
    <cellStyle name="Normal 41 2 3 6 2 2" xfId="45555" xr:uid="{00000000-0005-0000-0000-000061400000}"/>
    <cellStyle name="Normal 41 2 3 6 2 3" xfId="30331" xr:uid="{00000000-0005-0000-0000-000062400000}"/>
    <cellStyle name="Normal 41 2 3 6 3" xfId="10213" xr:uid="{00000000-0005-0000-0000-000063400000}"/>
    <cellStyle name="Normal 41 2 3 6 3 2" xfId="40538" xr:uid="{00000000-0005-0000-0000-000064400000}"/>
    <cellStyle name="Normal 41 2 3 6 3 3" xfId="25314" xr:uid="{00000000-0005-0000-0000-000065400000}"/>
    <cellStyle name="Normal 41 2 3 6 4" xfId="35525" xr:uid="{00000000-0005-0000-0000-000066400000}"/>
    <cellStyle name="Normal 41 2 3 6 5" xfId="20301" xr:uid="{00000000-0005-0000-0000-000067400000}"/>
    <cellStyle name="Normal 41 2 3 7" xfId="11891" xr:uid="{00000000-0005-0000-0000-000068400000}"/>
    <cellStyle name="Normal 41 2 3 7 2" xfId="42213" xr:uid="{00000000-0005-0000-0000-000069400000}"/>
    <cellStyle name="Normal 41 2 3 7 3" xfId="26989" xr:uid="{00000000-0005-0000-0000-00006A400000}"/>
    <cellStyle name="Normal 41 2 3 8" xfId="6870" xr:uid="{00000000-0005-0000-0000-00006B400000}"/>
    <cellStyle name="Normal 41 2 3 8 2" xfId="37196" xr:uid="{00000000-0005-0000-0000-00006C400000}"/>
    <cellStyle name="Normal 41 2 3 8 3" xfId="21972" xr:uid="{00000000-0005-0000-0000-00006D400000}"/>
    <cellStyle name="Normal 41 2 3 9" xfId="32185" xr:uid="{00000000-0005-0000-0000-00006E400000}"/>
    <cellStyle name="Normal 41 2 4" xfId="1895" xr:uid="{00000000-0005-0000-0000-00006F400000}"/>
    <cellStyle name="Normal 41 2 4 2" xfId="2318" xr:uid="{00000000-0005-0000-0000-000070400000}"/>
    <cellStyle name="Normal 41 2 4 2 2" xfId="3157" xr:uid="{00000000-0005-0000-0000-000071400000}"/>
    <cellStyle name="Normal 41 2 4 2 2 2" xfId="4847" xr:uid="{00000000-0005-0000-0000-000072400000}"/>
    <cellStyle name="Normal 41 2 4 2 2 2 2" xfId="14920" xr:uid="{00000000-0005-0000-0000-000073400000}"/>
    <cellStyle name="Normal 41 2 4 2 2 2 2 2" xfId="45242" xr:uid="{00000000-0005-0000-0000-000074400000}"/>
    <cellStyle name="Normal 41 2 4 2 2 2 2 3" xfId="30018" xr:uid="{00000000-0005-0000-0000-000075400000}"/>
    <cellStyle name="Normal 41 2 4 2 2 2 3" xfId="9900" xr:uid="{00000000-0005-0000-0000-000076400000}"/>
    <cellStyle name="Normal 41 2 4 2 2 2 3 2" xfId="40225" xr:uid="{00000000-0005-0000-0000-000077400000}"/>
    <cellStyle name="Normal 41 2 4 2 2 2 3 3" xfId="25001" xr:uid="{00000000-0005-0000-0000-000078400000}"/>
    <cellStyle name="Normal 41 2 4 2 2 2 4" xfId="35212" xr:uid="{00000000-0005-0000-0000-000079400000}"/>
    <cellStyle name="Normal 41 2 4 2 2 2 5" xfId="19988" xr:uid="{00000000-0005-0000-0000-00007A400000}"/>
    <cellStyle name="Normal 41 2 4 2 2 3" xfId="6539" xr:uid="{00000000-0005-0000-0000-00007B400000}"/>
    <cellStyle name="Normal 41 2 4 2 2 3 2" xfId="16591" xr:uid="{00000000-0005-0000-0000-00007C400000}"/>
    <cellStyle name="Normal 41 2 4 2 2 3 2 2" xfId="46913" xr:uid="{00000000-0005-0000-0000-00007D400000}"/>
    <cellStyle name="Normal 41 2 4 2 2 3 2 3" xfId="31689" xr:uid="{00000000-0005-0000-0000-00007E400000}"/>
    <cellStyle name="Normal 41 2 4 2 2 3 3" xfId="11571" xr:uid="{00000000-0005-0000-0000-00007F400000}"/>
    <cellStyle name="Normal 41 2 4 2 2 3 3 2" xfId="41896" xr:uid="{00000000-0005-0000-0000-000080400000}"/>
    <cellStyle name="Normal 41 2 4 2 2 3 3 3" xfId="26672" xr:uid="{00000000-0005-0000-0000-000081400000}"/>
    <cellStyle name="Normal 41 2 4 2 2 3 4" xfId="36883" xr:uid="{00000000-0005-0000-0000-000082400000}"/>
    <cellStyle name="Normal 41 2 4 2 2 3 5" xfId="21659" xr:uid="{00000000-0005-0000-0000-000083400000}"/>
    <cellStyle name="Normal 41 2 4 2 2 4" xfId="13249" xr:uid="{00000000-0005-0000-0000-000084400000}"/>
    <cellStyle name="Normal 41 2 4 2 2 4 2" xfId="43571" xr:uid="{00000000-0005-0000-0000-000085400000}"/>
    <cellStyle name="Normal 41 2 4 2 2 4 3" xfId="28347" xr:uid="{00000000-0005-0000-0000-000086400000}"/>
    <cellStyle name="Normal 41 2 4 2 2 5" xfId="8228" xr:uid="{00000000-0005-0000-0000-000087400000}"/>
    <cellStyle name="Normal 41 2 4 2 2 5 2" xfId="38554" xr:uid="{00000000-0005-0000-0000-000088400000}"/>
    <cellStyle name="Normal 41 2 4 2 2 5 3" xfId="23330" xr:uid="{00000000-0005-0000-0000-000089400000}"/>
    <cellStyle name="Normal 41 2 4 2 2 6" xfId="33542" xr:uid="{00000000-0005-0000-0000-00008A400000}"/>
    <cellStyle name="Normal 41 2 4 2 2 7" xfId="18317" xr:uid="{00000000-0005-0000-0000-00008B400000}"/>
    <cellStyle name="Normal 41 2 4 2 3" xfId="4010" xr:uid="{00000000-0005-0000-0000-00008C400000}"/>
    <cellStyle name="Normal 41 2 4 2 3 2" xfId="14084" xr:uid="{00000000-0005-0000-0000-00008D400000}"/>
    <cellStyle name="Normal 41 2 4 2 3 2 2" xfId="44406" xr:uid="{00000000-0005-0000-0000-00008E400000}"/>
    <cellStyle name="Normal 41 2 4 2 3 2 3" xfId="29182" xr:uid="{00000000-0005-0000-0000-00008F400000}"/>
    <cellStyle name="Normal 41 2 4 2 3 3" xfId="9064" xr:uid="{00000000-0005-0000-0000-000090400000}"/>
    <cellStyle name="Normal 41 2 4 2 3 3 2" xfId="39389" xr:uid="{00000000-0005-0000-0000-000091400000}"/>
    <cellStyle name="Normal 41 2 4 2 3 3 3" xfId="24165" xr:uid="{00000000-0005-0000-0000-000092400000}"/>
    <cellStyle name="Normal 41 2 4 2 3 4" xfId="34376" xr:uid="{00000000-0005-0000-0000-000093400000}"/>
    <cellStyle name="Normal 41 2 4 2 3 5" xfId="19152" xr:uid="{00000000-0005-0000-0000-000094400000}"/>
    <cellStyle name="Normal 41 2 4 2 4" xfId="5703" xr:uid="{00000000-0005-0000-0000-000095400000}"/>
    <cellStyle name="Normal 41 2 4 2 4 2" xfId="15755" xr:uid="{00000000-0005-0000-0000-000096400000}"/>
    <cellStyle name="Normal 41 2 4 2 4 2 2" xfId="46077" xr:uid="{00000000-0005-0000-0000-000097400000}"/>
    <cellStyle name="Normal 41 2 4 2 4 2 3" xfId="30853" xr:uid="{00000000-0005-0000-0000-000098400000}"/>
    <cellStyle name="Normal 41 2 4 2 4 3" xfId="10735" xr:uid="{00000000-0005-0000-0000-000099400000}"/>
    <cellStyle name="Normal 41 2 4 2 4 3 2" xfId="41060" xr:uid="{00000000-0005-0000-0000-00009A400000}"/>
    <cellStyle name="Normal 41 2 4 2 4 3 3" xfId="25836" xr:uid="{00000000-0005-0000-0000-00009B400000}"/>
    <cellStyle name="Normal 41 2 4 2 4 4" xfId="36047" xr:uid="{00000000-0005-0000-0000-00009C400000}"/>
    <cellStyle name="Normal 41 2 4 2 4 5" xfId="20823" xr:uid="{00000000-0005-0000-0000-00009D400000}"/>
    <cellStyle name="Normal 41 2 4 2 5" xfId="12413" xr:uid="{00000000-0005-0000-0000-00009E400000}"/>
    <cellStyle name="Normal 41 2 4 2 5 2" xfId="42735" xr:uid="{00000000-0005-0000-0000-00009F400000}"/>
    <cellStyle name="Normal 41 2 4 2 5 3" xfId="27511" xr:uid="{00000000-0005-0000-0000-0000A0400000}"/>
    <cellStyle name="Normal 41 2 4 2 6" xfId="7392" xr:uid="{00000000-0005-0000-0000-0000A1400000}"/>
    <cellStyle name="Normal 41 2 4 2 6 2" xfId="37718" xr:uid="{00000000-0005-0000-0000-0000A2400000}"/>
    <cellStyle name="Normal 41 2 4 2 6 3" xfId="22494" xr:uid="{00000000-0005-0000-0000-0000A3400000}"/>
    <cellStyle name="Normal 41 2 4 2 7" xfId="32706" xr:uid="{00000000-0005-0000-0000-0000A4400000}"/>
    <cellStyle name="Normal 41 2 4 2 8" xfId="17481" xr:uid="{00000000-0005-0000-0000-0000A5400000}"/>
    <cellStyle name="Normal 41 2 4 3" xfId="2739" xr:uid="{00000000-0005-0000-0000-0000A6400000}"/>
    <cellStyle name="Normal 41 2 4 3 2" xfId="4429" xr:uid="{00000000-0005-0000-0000-0000A7400000}"/>
    <cellStyle name="Normal 41 2 4 3 2 2" xfId="14502" xr:uid="{00000000-0005-0000-0000-0000A8400000}"/>
    <cellStyle name="Normal 41 2 4 3 2 2 2" xfId="44824" xr:uid="{00000000-0005-0000-0000-0000A9400000}"/>
    <cellStyle name="Normal 41 2 4 3 2 2 3" xfId="29600" xr:uid="{00000000-0005-0000-0000-0000AA400000}"/>
    <cellStyle name="Normal 41 2 4 3 2 3" xfId="9482" xr:uid="{00000000-0005-0000-0000-0000AB400000}"/>
    <cellStyle name="Normal 41 2 4 3 2 3 2" xfId="39807" xr:uid="{00000000-0005-0000-0000-0000AC400000}"/>
    <cellStyle name="Normal 41 2 4 3 2 3 3" xfId="24583" xr:uid="{00000000-0005-0000-0000-0000AD400000}"/>
    <cellStyle name="Normal 41 2 4 3 2 4" xfId="34794" xr:uid="{00000000-0005-0000-0000-0000AE400000}"/>
    <cellStyle name="Normal 41 2 4 3 2 5" xfId="19570" xr:uid="{00000000-0005-0000-0000-0000AF400000}"/>
    <cellStyle name="Normal 41 2 4 3 3" xfId="6121" xr:uid="{00000000-0005-0000-0000-0000B0400000}"/>
    <cellStyle name="Normal 41 2 4 3 3 2" xfId="16173" xr:uid="{00000000-0005-0000-0000-0000B1400000}"/>
    <cellStyle name="Normal 41 2 4 3 3 2 2" xfId="46495" xr:uid="{00000000-0005-0000-0000-0000B2400000}"/>
    <cellStyle name="Normal 41 2 4 3 3 2 3" xfId="31271" xr:uid="{00000000-0005-0000-0000-0000B3400000}"/>
    <cellStyle name="Normal 41 2 4 3 3 3" xfId="11153" xr:uid="{00000000-0005-0000-0000-0000B4400000}"/>
    <cellStyle name="Normal 41 2 4 3 3 3 2" xfId="41478" xr:uid="{00000000-0005-0000-0000-0000B5400000}"/>
    <cellStyle name="Normal 41 2 4 3 3 3 3" xfId="26254" xr:uid="{00000000-0005-0000-0000-0000B6400000}"/>
    <cellStyle name="Normal 41 2 4 3 3 4" xfId="36465" xr:uid="{00000000-0005-0000-0000-0000B7400000}"/>
    <cellStyle name="Normal 41 2 4 3 3 5" xfId="21241" xr:uid="{00000000-0005-0000-0000-0000B8400000}"/>
    <cellStyle name="Normal 41 2 4 3 4" xfId="12831" xr:uid="{00000000-0005-0000-0000-0000B9400000}"/>
    <cellStyle name="Normal 41 2 4 3 4 2" xfId="43153" xr:uid="{00000000-0005-0000-0000-0000BA400000}"/>
    <cellStyle name="Normal 41 2 4 3 4 3" xfId="27929" xr:uid="{00000000-0005-0000-0000-0000BB400000}"/>
    <cellStyle name="Normal 41 2 4 3 5" xfId="7810" xr:uid="{00000000-0005-0000-0000-0000BC400000}"/>
    <cellStyle name="Normal 41 2 4 3 5 2" xfId="38136" xr:uid="{00000000-0005-0000-0000-0000BD400000}"/>
    <cellStyle name="Normal 41 2 4 3 5 3" xfId="22912" xr:uid="{00000000-0005-0000-0000-0000BE400000}"/>
    <cellStyle name="Normal 41 2 4 3 6" xfId="33124" xr:uid="{00000000-0005-0000-0000-0000BF400000}"/>
    <cellStyle name="Normal 41 2 4 3 7" xfId="17899" xr:uid="{00000000-0005-0000-0000-0000C0400000}"/>
    <cellStyle name="Normal 41 2 4 4" xfId="3592" xr:uid="{00000000-0005-0000-0000-0000C1400000}"/>
    <cellStyle name="Normal 41 2 4 4 2" xfId="13666" xr:uid="{00000000-0005-0000-0000-0000C2400000}"/>
    <cellStyle name="Normal 41 2 4 4 2 2" xfId="43988" xr:uid="{00000000-0005-0000-0000-0000C3400000}"/>
    <cellStyle name="Normal 41 2 4 4 2 3" xfId="28764" xr:uid="{00000000-0005-0000-0000-0000C4400000}"/>
    <cellStyle name="Normal 41 2 4 4 3" xfId="8646" xr:uid="{00000000-0005-0000-0000-0000C5400000}"/>
    <cellStyle name="Normal 41 2 4 4 3 2" xfId="38971" xr:uid="{00000000-0005-0000-0000-0000C6400000}"/>
    <cellStyle name="Normal 41 2 4 4 3 3" xfId="23747" xr:uid="{00000000-0005-0000-0000-0000C7400000}"/>
    <cellStyle name="Normal 41 2 4 4 4" xfId="33958" xr:uid="{00000000-0005-0000-0000-0000C8400000}"/>
    <cellStyle name="Normal 41 2 4 4 5" xfId="18734" xr:uid="{00000000-0005-0000-0000-0000C9400000}"/>
    <cellStyle name="Normal 41 2 4 5" xfId="5285" xr:uid="{00000000-0005-0000-0000-0000CA400000}"/>
    <cellStyle name="Normal 41 2 4 5 2" xfId="15337" xr:uid="{00000000-0005-0000-0000-0000CB400000}"/>
    <cellStyle name="Normal 41 2 4 5 2 2" xfId="45659" xr:uid="{00000000-0005-0000-0000-0000CC400000}"/>
    <cellStyle name="Normal 41 2 4 5 2 3" xfId="30435" xr:uid="{00000000-0005-0000-0000-0000CD400000}"/>
    <cellStyle name="Normal 41 2 4 5 3" xfId="10317" xr:uid="{00000000-0005-0000-0000-0000CE400000}"/>
    <cellStyle name="Normal 41 2 4 5 3 2" xfId="40642" xr:uid="{00000000-0005-0000-0000-0000CF400000}"/>
    <cellStyle name="Normal 41 2 4 5 3 3" xfId="25418" xr:uid="{00000000-0005-0000-0000-0000D0400000}"/>
    <cellStyle name="Normal 41 2 4 5 4" xfId="35629" xr:uid="{00000000-0005-0000-0000-0000D1400000}"/>
    <cellStyle name="Normal 41 2 4 5 5" xfId="20405" xr:uid="{00000000-0005-0000-0000-0000D2400000}"/>
    <cellStyle name="Normal 41 2 4 6" xfId="11995" xr:uid="{00000000-0005-0000-0000-0000D3400000}"/>
    <cellStyle name="Normal 41 2 4 6 2" xfId="42317" xr:uid="{00000000-0005-0000-0000-0000D4400000}"/>
    <cellStyle name="Normal 41 2 4 6 3" xfId="27093" xr:uid="{00000000-0005-0000-0000-0000D5400000}"/>
    <cellStyle name="Normal 41 2 4 7" xfId="6974" xr:uid="{00000000-0005-0000-0000-0000D6400000}"/>
    <cellStyle name="Normal 41 2 4 7 2" xfId="37300" xr:uid="{00000000-0005-0000-0000-0000D7400000}"/>
    <cellStyle name="Normal 41 2 4 7 3" xfId="22076" xr:uid="{00000000-0005-0000-0000-0000D8400000}"/>
    <cellStyle name="Normal 41 2 4 8" xfId="32288" xr:uid="{00000000-0005-0000-0000-0000D9400000}"/>
    <cellStyle name="Normal 41 2 4 9" xfId="17063" xr:uid="{00000000-0005-0000-0000-0000DA400000}"/>
    <cellStyle name="Normal 41 2 5" xfId="2108" xr:uid="{00000000-0005-0000-0000-0000DB400000}"/>
    <cellStyle name="Normal 41 2 5 2" xfId="2949" xr:uid="{00000000-0005-0000-0000-0000DC400000}"/>
    <cellStyle name="Normal 41 2 5 2 2" xfId="4639" xr:uid="{00000000-0005-0000-0000-0000DD400000}"/>
    <cellStyle name="Normal 41 2 5 2 2 2" xfId="14712" xr:uid="{00000000-0005-0000-0000-0000DE400000}"/>
    <cellStyle name="Normal 41 2 5 2 2 2 2" xfId="45034" xr:uid="{00000000-0005-0000-0000-0000DF400000}"/>
    <cellStyle name="Normal 41 2 5 2 2 2 3" xfId="29810" xr:uid="{00000000-0005-0000-0000-0000E0400000}"/>
    <cellStyle name="Normal 41 2 5 2 2 3" xfId="9692" xr:uid="{00000000-0005-0000-0000-0000E1400000}"/>
    <cellStyle name="Normal 41 2 5 2 2 3 2" xfId="40017" xr:uid="{00000000-0005-0000-0000-0000E2400000}"/>
    <cellStyle name="Normal 41 2 5 2 2 3 3" xfId="24793" xr:uid="{00000000-0005-0000-0000-0000E3400000}"/>
    <cellStyle name="Normal 41 2 5 2 2 4" xfId="35004" xr:uid="{00000000-0005-0000-0000-0000E4400000}"/>
    <cellStyle name="Normal 41 2 5 2 2 5" xfId="19780" xr:uid="{00000000-0005-0000-0000-0000E5400000}"/>
    <cellStyle name="Normal 41 2 5 2 3" xfId="6331" xr:uid="{00000000-0005-0000-0000-0000E6400000}"/>
    <cellStyle name="Normal 41 2 5 2 3 2" xfId="16383" xr:uid="{00000000-0005-0000-0000-0000E7400000}"/>
    <cellStyle name="Normal 41 2 5 2 3 2 2" xfId="46705" xr:uid="{00000000-0005-0000-0000-0000E8400000}"/>
    <cellStyle name="Normal 41 2 5 2 3 2 3" xfId="31481" xr:uid="{00000000-0005-0000-0000-0000E9400000}"/>
    <cellStyle name="Normal 41 2 5 2 3 3" xfId="11363" xr:uid="{00000000-0005-0000-0000-0000EA400000}"/>
    <cellStyle name="Normal 41 2 5 2 3 3 2" xfId="41688" xr:uid="{00000000-0005-0000-0000-0000EB400000}"/>
    <cellStyle name="Normal 41 2 5 2 3 3 3" xfId="26464" xr:uid="{00000000-0005-0000-0000-0000EC400000}"/>
    <cellStyle name="Normal 41 2 5 2 3 4" xfId="36675" xr:uid="{00000000-0005-0000-0000-0000ED400000}"/>
    <cellStyle name="Normal 41 2 5 2 3 5" xfId="21451" xr:uid="{00000000-0005-0000-0000-0000EE400000}"/>
    <cellStyle name="Normal 41 2 5 2 4" xfId="13041" xr:uid="{00000000-0005-0000-0000-0000EF400000}"/>
    <cellStyle name="Normal 41 2 5 2 4 2" xfId="43363" xr:uid="{00000000-0005-0000-0000-0000F0400000}"/>
    <cellStyle name="Normal 41 2 5 2 4 3" xfId="28139" xr:uid="{00000000-0005-0000-0000-0000F1400000}"/>
    <cellStyle name="Normal 41 2 5 2 5" xfId="8020" xr:uid="{00000000-0005-0000-0000-0000F2400000}"/>
    <cellStyle name="Normal 41 2 5 2 5 2" xfId="38346" xr:uid="{00000000-0005-0000-0000-0000F3400000}"/>
    <cellStyle name="Normal 41 2 5 2 5 3" xfId="23122" xr:uid="{00000000-0005-0000-0000-0000F4400000}"/>
    <cellStyle name="Normal 41 2 5 2 6" xfId="33334" xr:uid="{00000000-0005-0000-0000-0000F5400000}"/>
    <cellStyle name="Normal 41 2 5 2 7" xfId="18109" xr:uid="{00000000-0005-0000-0000-0000F6400000}"/>
    <cellStyle name="Normal 41 2 5 3" xfId="3802" xr:uid="{00000000-0005-0000-0000-0000F7400000}"/>
    <cellStyle name="Normal 41 2 5 3 2" xfId="13876" xr:uid="{00000000-0005-0000-0000-0000F8400000}"/>
    <cellStyle name="Normal 41 2 5 3 2 2" xfId="44198" xr:uid="{00000000-0005-0000-0000-0000F9400000}"/>
    <cellStyle name="Normal 41 2 5 3 2 3" xfId="28974" xr:uid="{00000000-0005-0000-0000-0000FA400000}"/>
    <cellStyle name="Normal 41 2 5 3 3" xfId="8856" xr:uid="{00000000-0005-0000-0000-0000FB400000}"/>
    <cellStyle name="Normal 41 2 5 3 3 2" xfId="39181" xr:uid="{00000000-0005-0000-0000-0000FC400000}"/>
    <cellStyle name="Normal 41 2 5 3 3 3" xfId="23957" xr:uid="{00000000-0005-0000-0000-0000FD400000}"/>
    <cellStyle name="Normal 41 2 5 3 4" xfId="34168" xr:uid="{00000000-0005-0000-0000-0000FE400000}"/>
    <cellStyle name="Normal 41 2 5 3 5" xfId="18944" xr:uid="{00000000-0005-0000-0000-0000FF400000}"/>
    <cellStyle name="Normal 41 2 5 4" xfId="5495" xr:uid="{00000000-0005-0000-0000-000000410000}"/>
    <cellStyle name="Normal 41 2 5 4 2" xfId="15547" xr:uid="{00000000-0005-0000-0000-000001410000}"/>
    <cellStyle name="Normal 41 2 5 4 2 2" xfId="45869" xr:uid="{00000000-0005-0000-0000-000002410000}"/>
    <cellStyle name="Normal 41 2 5 4 2 3" xfId="30645" xr:uid="{00000000-0005-0000-0000-000003410000}"/>
    <cellStyle name="Normal 41 2 5 4 3" xfId="10527" xr:uid="{00000000-0005-0000-0000-000004410000}"/>
    <cellStyle name="Normal 41 2 5 4 3 2" xfId="40852" xr:uid="{00000000-0005-0000-0000-000005410000}"/>
    <cellStyle name="Normal 41 2 5 4 3 3" xfId="25628" xr:uid="{00000000-0005-0000-0000-000006410000}"/>
    <cellStyle name="Normal 41 2 5 4 4" xfId="35839" xr:uid="{00000000-0005-0000-0000-000007410000}"/>
    <cellStyle name="Normal 41 2 5 4 5" xfId="20615" xr:uid="{00000000-0005-0000-0000-000008410000}"/>
    <cellStyle name="Normal 41 2 5 5" xfId="12205" xr:uid="{00000000-0005-0000-0000-000009410000}"/>
    <cellStyle name="Normal 41 2 5 5 2" xfId="42527" xr:uid="{00000000-0005-0000-0000-00000A410000}"/>
    <cellStyle name="Normal 41 2 5 5 3" xfId="27303" xr:uid="{00000000-0005-0000-0000-00000B410000}"/>
    <cellStyle name="Normal 41 2 5 6" xfId="7184" xr:uid="{00000000-0005-0000-0000-00000C410000}"/>
    <cellStyle name="Normal 41 2 5 6 2" xfId="37510" xr:uid="{00000000-0005-0000-0000-00000D410000}"/>
    <cellStyle name="Normal 41 2 5 6 3" xfId="22286" xr:uid="{00000000-0005-0000-0000-00000E410000}"/>
    <cellStyle name="Normal 41 2 5 7" xfId="32498" xr:uid="{00000000-0005-0000-0000-00000F410000}"/>
    <cellStyle name="Normal 41 2 5 8" xfId="17273" xr:uid="{00000000-0005-0000-0000-000010410000}"/>
    <cellStyle name="Normal 41 2 6" xfId="2529" xr:uid="{00000000-0005-0000-0000-000011410000}"/>
    <cellStyle name="Normal 41 2 6 2" xfId="4221" xr:uid="{00000000-0005-0000-0000-000012410000}"/>
    <cellStyle name="Normal 41 2 6 2 2" xfId="14294" xr:uid="{00000000-0005-0000-0000-000013410000}"/>
    <cellStyle name="Normal 41 2 6 2 2 2" xfId="44616" xr:uid="{00000000-0005-0000-0000-000014410000}"/>
    <cellStyle name="Normal 41 2 6 2 2 3" xfId="29392" xr:uid="{00000000-0005-0000-0000-000015410000}"/>
    <cellStyle name="Normal 41 2 6 2 3" xfId="9274" xr:uid="{00000000-0005-0000-0000-000016410000}"/>
    <cellStyle name="Normal 41 2 6 2 3 2" xfId="39599" xr:uid="{00000000-0005-0000-0000-000017410000}"/>
    <cellStyle name="Normal 41 2 6 2 3 3" xfId="24375" xr:uid="{00000000-0005-0000-0000-000018410000}"/>
    <cellStyle name="Normal 41 2 6 2 4" xfId="34586" xr:uid="{00000000-0005-0000-0000-000019410000}"/>
    <cellStyle name="Normal 41 2 6 2 5" xfId="19362" xr:uid="{00000000-0005-0000-0000-00001A410000}"/>
    <cellStyle name="Normal 41 2 6 3" xfId="5913" xr:uid="{00000000-0005-0000-0000-00001B410000}"/>
    <cellStyle name="Normal 41 2 6 3 2" xfId="15965" xr:uid="{00000000-0005-0000-0000-00001C410000}"/>
    <cellStyle name="Normal 41 2 6 3 2 2" xfId="46287" xr:uid="{00000000-0005-0000-0000-00001D410000}"/>
    <cellStyle name="Normal 41 2 6 3 2 3" xfId="31063" xr:uid="{00000000-0005-0000-0000-00001E410000}"/>
    <cellStyle name="Normal 41 2 6 3 3" xfId="10945" xr:uid="{00000000-0005-0000-0000-00001F410000}"/>
    <cellStyle name="Normal 41 2 6 3 3 2" xfId="41270" xr:uid="{00000000-0005-0000-0000-000020410000}"/>
    <cellStyle name="Normal 41 2 6 3 3 3" xfId="26046" xr:uid="{00000000-0005-0000-0000-000021410000}"/>
    <cellStyle name="Normal 41 2 6 3 4" xfId="36257" xr:uid="{00000000-0005-0000-0000-000022410000}"/>
    <cellStyle name="Normal 41 2 6 3 5" xfId="21033" xr:uid="{00000000-0005-0000-0000-000023410000}"/>
    <cellStyle name="Normal 41 2 6 4" xfId="12623" xr:uid="{00000000-0005-0000-0000-000024410000}"/>
    <cellStyle name="Normal 41 2 6 4 2" xfId="42945" xr:uid="{00000000-0005-0000-0000-000025410000}"/>
    <cellStyle name="Normal 41 2 6 4 3" xfId="27721" xr:uid="{00000000-0005-0000-0000-000026410000}"/>
    <cellStyle name="Normal 41 2 6 5" xfId="7602" xr:uid="{00000000-0005-0000-0000-000027410000}"/>
    <cellStyle name="Normal 41 2 6 5 2" xfId="37928" xr:uid="{00000000-0005-0000-0000-000028410000}"/>
    <cellStyle name="Normal 41 2 6 5 3" xfId="22704" xr:uid="{00000000-0005-0000-0000-000029410000}"/>
    <cellStyle name="Normal 41 2 6 6" xfId="32916" xr:uid="{00000000-0005-0000-0000-00002A410000}"/>
    <cellStyle name="Normal 41 2 6 7" xfId="17691" xr:uid="{00000000-0005-0000-0000-00002B410000}"/>
    <cellStyle name="Normal 41 2 7" xfId="3380" xr:uid="{00000000-0005-0000-0000-00002C410000}"/>
    <cellStyle name="Normal 41 2 7 2" xfId="13458" xr:uid="{00000000-0005-0000-0000-00002D410000}"/>
    <cellStyle name="Normal 41 2 7 2 2" xfId="43780" xr:uid="{00000000-0005-0000-0000-00002E410000}"/>
    <cellStyle name="Normal 41 2 7 2 3" xfId="28556" xr:uid="{00000000-0005-0000-0000-00002F410000}"/>
    <cellStyle name="Normal 41 2 7 3" xfId="8438" xr:uid="{00000000-0005-0000-0000-000030410000}"/>
    <cellStyle name="Normal 41 2 7 3 2" xfId="38763" xr:uid="{00000000-0005-0000-0000-000031410000}"/>
    <cellStyle name="Normal 41 2 7 3 3" xfId="23539" xr:uid="{00000000-0005-0000-0000-000032410000}"/>
    <cellStyle name="Normal 41 2 7 4" xfId="33750" xr:uid="{00000000-0005-0000-0000-000033410000}"/>
    <cellStyle name="Normal 41 2 7 5" xfId="18526" xr:uid="{00000000-0005-0000-0000-000034410000}"/>
    <cellStyle name="Normal 41 2 8" xfId="5074" xr:uid="{00000000-0005-0000-0000-000035410000}"/>
    <cellStyle name="Normal 41 2 8 2" xfId="15129" xr:uid="{00000000-0005-0000-0000-000036410000}"/>
    <cellStyle name="Normal 41 2 8 2 2" xfId="45451" xr:uid="{00000000-0005-0000-0000-000037410000}"/>
    <cellStyle name="Normal 41 2 8 2 3" xfId="30227" xr:uid="{00000000-0005-0000-0000-000038410000}"/>
    <cellStyle name="Normal 41 2 8 3" xfId="10109" xr:uid="{00000000-0005-0000-0000-000039410000}"/>
    <cellStyle name="Normal 41 2 8 3 2" xfId="40434" xr:uid="{00000000-0005-0000-0000-00003A410000}"/>
    <cellStyle name="Normal 41 2 8 3 3" xfId="25210" xr:uid="{00000000-0005-0000-0000-00003B410000}"/>
    <cellStyle name="Normal 41 2 8 4" xfId="35421" xr:uid="{00000000-0005-0000-0000-00003C410000}"/>
    <cellStyle name="Normal 41 2 8 5" xfId="20197" xr:uid="{00000000-0005-0000-0000-00003D410000}"/>
    <cellStyle name="Normal 41 2 9" xfId="11785" xr:uid="{00000000-0005-0000-0000-00003E410000}"/>
    <cellStyle name="Normal 41 2 9 2" xfId="42109" xr:uid="{00000000-0005-0000-0000-00003F410000}"/>
    <cellStyle name="Normal 41 2 9 3" xfId="26885" xr:uid="{00000000-0005-0000-0000-000040410000}"/>
    <cellStyle name="Normal 41 3" xfId="47292" xr:uid="{00000000-0005-0000-0000-000041410000}"/>
    <cellStyle name="Normal 42" xfId="967" xr:uid="{00000000-0005-0000-0000-000042410000}"/>
    <cellStyle name="Normal 42 2" xfId="1441" xr:uid="{00000000-0005-0000-0000-000043410000}"/>
    <cellStyle name="Normal 42 2 10" xfId="6765" xr:uid="{00000000-0005-0000-0000-000044410000}"/>
    <cellStyle name="Normal 42 2 10 2" xfId="37093" xr:uid="{00000000-0005-0000-0000-000045410000}"/>
    <cellStyle name="Normal 42 2 10 3" xfId="21869" xr:uid="{00000000-0005-0000-0000-000046410000}"/>
    <cellStyle name="Normal 42 2 11" xfId="32084" xr:uid="{00000000-0005-0000-0000-000047410000}"/>
    <cellStyle name="Normal 42 2 12" xfId="16854" xr:uid="{00000000-0005-0000-0000-000048410000}"/>
    <cellStyle name="Normal 42 2 2" xfId="1729" xr:uid="{00000000-0005-0000-0000-000049410000}"/>
    <cellStyle name="Normal 42 2 2 10" xfId="32136" xr:uid="{00000000-0005-0000-0000-00004A410000}"/>
    <cellStyle name="Normal 42 2 2 11" xfId="16908" xr:uid="{00000000-0005-0000-0000-00004B410000}"/>
    <cellStyle name="Normal 42 2 2 2" xfId="1837" xr:uid="{00000000-0005-0000-0000-00004C410000}"/>
    <cellStyle name="Normal 42 2 2 2 10" xfId="17012" xr:uid="{00000000-0005-0000-0000-00004D410000}"/>
    <cellStyle name="Normal 42 2 2 2 2" xfId="2054" xr:uid="{00000000-0005-0000-0000-00004E410000}"/>
    <cellStyle name="Normal 42 2 2 2 2 2" xfId="2475" xr:uid="{00000000-0005-0000-0000-00004F410000}"/>
    <cellStyle name="Normal 42 2 2 2 2 2 2" xfId="3314" xr:uid="{00000000-0005-0000-0000-000050410000}"/>
    <cellStyle name="Normal 42 2 2 2 2 2 2 2" xfId="5004" xr:uid="{00000000-0005-0000-0000-000051410000}"/>
    <cellStyle name="Normal 42 2 2 2 2 2 2 2 2" xfId="15077" xr:uid="{00000000-0005-0000-0000-000052410000}"/>
    <cellStyle name="Normal 42 2 2 2 2 2 2 2 2 2" xfId="45399" xr:uid="{00000000-0005-0000-0000-000053410000}"/>
    <cellStyle name="Normal 42 2 2 2 2 2 2 2 2 3" xfId="30175" xr:uid="{00000000-0005-0000-0000-000054410000}"/>
    <cellStyle name="Normal 42 2 2 2 2 2 2 2 3" xfId="10057" xr:uid="{00000000-0005-0000-0000-000055410000}"/>
    <cellStyle name="Normal 42 2 2 2 2 2 2 2 3 2" xfId="40382" xr:uid="{00000000-0005-0000-0000-000056410000}"/>
    <cellStyle name="Normal 42 2 2 2 2 2 2 2 3 3" xfId="25158" xr:uid="{00000000-0005-0000-0000-000057410000}"/>
    <cellStyle name="Normal 42 2 2 2 2 2 2 2 4" xfId="35369" xr:uid="{00000000-0005-0000-0000-000058410000}"/>
    <cellStyle name="Normal 42 2 2 2 2 2 2 2 5" xfId="20145" xr:uid="{00000000-0005-0000-0000-000059410000}"/>
    <cellStyle name="Normal 42 2 2 2 2 2 2 3" xfId="6696" xr:uid="{00000000-0005-0000-0000-00005A410000}"/>
    <cellStyle name="Normal 42 2 2 2 2 2 2 3 2" xfId="16748" xr:uid="{00000000-0005-0000-0000-00005B410000}"/>
    <cellStyle name="Normal 42 2 2 2 2 2 2 3 2 2" xfId="47070" xr:uid="{00000000-0005-0000-0000-00005C410000}"/>
    <cellStyle name="Normal 42 2 2 2 2 2 2 3 2 3" xfId="31846" xr:uid="{00000000-0005-0000-0000-00005D410000}"/>
    <cellStyle name="Normal 42 2 2 2 2 2 2 3 3" xfId="11728" xr:uid="{00000000-0005-0000-0000-00005E410000}"/>
    <cellStyle name="Normal 42 2 2 2 2 2 2 3 3 2" xfId="42053" xr:uid="{00000000-0005-0000-0000-00005F410000}"/>
    <cellStyle name="Normal 42 2 2 2 2 2 2 3 3 3" xfId="26829" xr:uid="{00000000-0005-0000-0000-000060410000}"/>
    <cellStyle name="Normal 42 2 2 2 2 2 2 3 4" xfId="37040" xr:uid="{00000000-0005-0000-0000-000061410000}"/>
    <cellStyle name="Normal 42 2 2 2 2 2 2 3 5" xfId="21816" xr:uid="{00000000-0005-0000-0000-000062410000}"/>
    <cellStyle name="Normal 42 2 2 2 2 2 2 4" xfId="13406" xr:uid="{00000000-0005-0000-0000-000063410000}"/>
    <cellStyle name="Normal 42 2 2 2 2 2 2 4 2" xfId="43728" xr:uid="{00000000-0005-0000-0000-000064410000}"/>
    <cellStyle name="Normal 42 2 2 2 2 2 2 4 3" xfId="28504" xr:uid="{00000000-0005-0000-0000-000065410000}"/>
    <cellStyle name="Normal 42 2 2 2 2 2 2 5" xfId="8385" xr:uid="{00000000-0005-0000-0000-000066410000}"/>
    <cellStyle name="Normal 42 2 2 2 2 2 2 5 2" xfId="38711" xr:uid="{00000000-0005-0000-0000-000067410000}"/>
    <cellStyle name="Normal 42 2 2 2 2 2 2 5 3" xfId="23487" xr:uid="{00000000-0005-0000-0000-000068410000}"/>
    <cellStyle name="Normal 42 2 2 2 2 2 2 6" xfId="33699" xr:uid="{00000000-0005-0000-0000-000069410000}"/>
    <cellStyle name="Normal 42 2 2 2 2 2 2 7" xfId="18474" xr:uid="{00000000-0005-0000-0000-00006A410000}"/>
    <cellStyle name="Normal 42 2 2 2 2 2 3" xfId="4167" xr:uid="{00000000-0005-0000-0000-00006B410000}"/>
    <cellStyle name="Normal 42 2 2 2 2 2 3 2" xfId="14241" xr:uid="{00000000-0005-0000-0000-00006C410000}"/>
    <cellStyle name="Normal 42 2 2 2 2 2 3 2 2" xfId="44563" xr:uid="{00000000-0005-0000-0000-00006D410000}"/>
    <cellStyle name="Normal 42 2 2 2 2 2 3 2 3" xfId="29339" xr:uid="{00000000-0005-0000-0000-00006E410000}"/>
    <cellStyle name="Normal 42 2 2 2 2 2 3 3" xfId="9221" xr:uid="{00000000-0005-0000-0000-00006F410000}"/>
    <cellStyle name="Normal 42 2 2 2 2 2 3 3 2" xfId="39546" xr:uid="{00000000-0005-0000-0000-000070410000}"/>
    <cellStyle name="Normal 42 2 2 2 2 2 3 3 3" xfId="24322" xr:uid="{00000000-0005-0000-0000-000071410000}"/>
    <cellStyle name="Normal 42 2 2 2 2 2 3 4" xfId="34533" xr:uid="{00000000-0005-0000-0000-000072410000}"/>
    <cellStyle name="Normal 42 2 2 2 2 2 3 5" xfId="19309" xr:uid="{00000000-0005-0000-0000-000073410000}"/>
    <cellStyle name="Normal 42 2 2 2 2 2 4" xfId="5860" xr:uid="{00000000-0005-0000-0000-000074410000}"/>
    <cellStyle name="Normal 42 2 2 2 2 2 4 2" xfId="15912" xr:uid="{00000000-0005-0000-0000-000075410000}"/>
    <cellStyle name="Normal 42 2 2 2 2 2 4 2 2" xfId="46234" xr:uid="{00000000-0005-0000-0000-000076410000}"/>
    <cellStyle name="Normal 42 2 2 2 2 2 4 2 3" xfId="31010" xr:uid="{00000000-0005-0000-0000-000077410000}"/>
    <cellStyle name="Normal 42 2 2 2 2 2 4 3" xfId="10892" xr:uid="{00000000-0005-0000-0000-000078410000}"/>
    <cellStyle name="Normal 42 2 2 2 2 2 4 3 2" xfId="41217" xr:uid="{00000000-0005-0000-0000-000079410000}"/>
    <cellStyle name="Normal 42 2 2 2 2 2 4 3 3" xfId="25993" xr:uid="{00000000-0005-0000-0000-00007A410000}"/>
    <cellStyle name="Normal 42 2 2 2 2 2 4 4" xfId="36204" xr:uid="{00000000-0005-0000-0000-00007B410000}"/>
    <cellStyle name="Normal 42 2 2 2 2 2 4 5" xfId="20980" xr:uid="{00000000-0005-0000-0000-00007C410000}"/>
    <cellStyle name="Normal 42 2 2 2 2 2 5" xfId="12570" xr:uid="{00000000-0005-0000-0000-00007D410000}"/>
    <cellStyle name="Normal 42 2 2 2 2 2 5 2" xfId="42892" xr:uid="{00000000-0005-0000-0000-00007E410000}"/>
    <cellStyle name="Normal 42 2 2 2 2 2 5 3" xfId="27668" xr:uid="{00000000-0005-0000-0000-00007F410000}"/>
    <cellStyle name="Normal 42 2 2 2 2 2 6" xfId="7549" xr:uid="{00000000-0005-0000-0000-000080410000}"/>
    <cellStyle name="Normal 42 2 2 2 2 2 6 2" xfId="37875" xr:uid="{00000000-0005-0000-0000-000081410000}"/>
    <cellStyle name="Normal 42 2 2 2 2 2 6 3" xfId="22651" xr:uid="{00000000-0005-0000-0000-000082410000}"/>
    <cellStyle name="Normal 42 2 2 2 2 2 7" xfId="32863" xr:uid="{00000000-0005-0000-0000-000083410000}"/>
    <cellStyle name="Normal 42 2 2 2 2 2 8" xfId="17638" xr:uid="{00000000-0005-0000-0000-000084410000}"/>
    <cellStyle name="Normal 42 2 2 2 2 3" xfId="2896" xr:uid="{00000000-0005-0000-0000-000085410000}"/>
    <cellStyle name="Normal 42 2 2 2 2 3 2" xfId="4586" xr:uid="{00000000-0005-0000-0000-000086410000}"/>
    <cellStyle name="Normal 42 2 2 2 2 3 2 2" xfId="14659" xr:uid="{00000000-0005-0000-0000-000087410000}"/>
    <cellStyle name="Normal 42 2 2 2 2 3 2 2 2" xfId="44981" xr:uid="{00000000-0005-0000-0000-000088410000}"/>
    <cellStyle name="Normal 42 2 2 2 2 3 2 2 3" xfId="29757" xr:uid="{00000000-0005-0000-0000-000089410000}"/>
    <cellStyle name="Normal 42 2 2 2 2 3 2 3" xfId="9639" xr:uid="{00000000-0005-0000-0000-00008A410000}"/>
    <cellStyle name="Normal 42 2 2 2 2 3 2 3 2" xfId="39964" xr:uid="{00000000-0005-0000-0000-00008B410000}"/>
    <cellStyle name="Normal 42 2 2 2 2 3 2 3 3" xfId="24740" xr:uid="{00000000-0005-0000-0000-00008C410000}"/>
    <cellStyle name="Normal 42 2 2 2 2 3 2 4" xfId="34951" xr:uid="{00000000-0005-0000-0000-00008D410000}"/>
    <cellStyle name="Normal 42 2 2 2 2 3 2 5" xfId="19727" xr:uid="{00000000-0005-0000-0000-00008E410000}"/>
    <cellStyle name="Normal 42 2 2 2 2 3 3" xfId="6278" xr:uid="{00000000-0005-0000-0000-00008F410000}"/>
    <cellStyle name="Normal 42 2 2 2 2 3 3 2" xfId="16330" xr:uid="{00000000-0005-0000-0000-000090410000}"/>
    <cellStyle name="Normal 42 2 2 2 2 3 3 2 2" xfId="46652" xr:uid="{00000000-0005-0000-0000-000091410000}"/>
    <cellStyle name="Normal 42 2 2 2 2 3 3 2 3" xfId="31428" xr:uid="{00000000-0005-0000-0000-000092410000}"/>
    <cellStyle name="Normal 42 2 2 2 2 3 3 3" xfId="11310" xr:uid="{00000000-0005-0000-0000-000093410000}"/>
    <cellStyle name="Normal 42 2 2 2 2 3 3 3 2" xfId="41635" xr:uid="{00000000-0005-0000-0000-000094410000}"/>
    <cellStyle name="Normal 42 2 2 2 2 3 3 3 3" xfId="26411" xr:uid="{00000000-0005-0000-0000-000095410000}"/>
    <cellStyle name="Normal 42 2 2 2 2 3 3 4" xfId="36622" xr:uid="{00000000-0005-0000-0000-000096410000}"/>
    <cellStyle name="Normal 42 2 2 2 2 3 3 5" xfId="21398" xr:uid="{00000000-0005-0000-0000-000097410000}"/>
    <cellStyle name="Normal 42 2 2 2 2 3 4" xfId="12988" xr:uid="{00000000-0005-0000-0000-000098410000}"/>
    <cellStyle name="Normal 42 2 2 2 2 3 4 2" xfId="43310" xr:uid="{00000000-0005-0000-0000-000099410000}"/>
    <cellStyle name="Normal 42 2 2 2 2 3 4 3" xfId="28086" xr:uid="{00000000-0005-0000-0000-00009A410000}"/>
    <cellStyle name="Normal 42 2 2 2 2 3 5" xfId="7967" xr:uid="{00000000-0005-0000-0000-00009B410000}"/>
    <cellStyle name="Normal 42 2 2 2 2 3 5 2" xfId="38293" xr:uid="{00000000-0005-0000-0000-00009C410000}"/>
    <cellStyle name="Normal 42 2 2 2 2 3 5 3" xfId="23069" xr:uid="{00000000-0005-0000-0000-00009D410000}"/>
    <cellStyle name="Normal 42 2 2 2 2 3 6" xfId="33281" xr:uid="{00000000-0005-0000-0000-00009E410000}"/>
    <cellStyle name="Normal 42 2 2 2 2 3 7" xfId="18056" xr:uid="{00000000-0005-0000-0000-00009F410000}"/>
    <cellStyle name="Normal 42 2 2 2 2 4" xfId="3749" xr:uid="{00000000-0005-0000-0000-0000A0410000}"/>
    <cellStyle name="Normal 42 2 2 2 2 4 2" xfId="13823" xr:uid="{00000000-0005-0000-0000-0000A1410000}"/>
    <cellStyle name="Normal 42 2 2 2 2 4 2 2" xfId="44145" xr:uid="{00000000-0005-0000-0000-0000A2410000}"/>
    <cellStyle name="Normal 42 2 2 2 2 4 2 3" xfId="28921" xr:uid="{00000000-0005-0000-0000-0000A3410000}"/>
    <cellStyle name="Normal 42 2 2 2 2 4 3" xfId="8803" xr:uid="{00000000-0005-0000-0000-0000A4410000}"/>
    <cellStyle name="Normal 42 2 2 2 2 4 3 2" xfId="39128" xr:uid="{00000000-0005-0000-0000-0000A5410000}"/>
    <cellStyle name="Normal 42 2 2 2 2 4 3 3" xfId="23904" xr:uid="{00000000-0005-0000-0000-0000A6410000}"/>
    <cellStyle name="Normal 42 2 2 2 2 4 4" xfId="34115" xr:uid="{00000000-0005-0000-0000-0000A7410000}"/>
    <cellStyle name="Normal 42 2 2 2 2 4 5" xfId="18891" xr:uid="{00000000-0005-0000-0000-0000A8410000}"/>
    <cellStyle name="Normal 42 2 2 2 2 5" xfId="5442" xr:uid="{00000000-0005-0000-0000-0000A9410000}"/>
    <cellStyle name="Normal 42 2 2 2 2 5 2" xfId="15494" xr:uid="{00000000-0005-0000-0000-0000AA410000}"/>
    <cellStyle name="Normal 42 2 2 2 2 5 2 2" xfId="45816" xr:uid="{00000000-0005-0000-0000-0000AB410000}"/>
    <cellStyle name="Normal 42 2 2 2 2 5 2 3" xfId="30592" xr:uid="{00000000-0005-0000-0000-0000AC410000}"/>
    <cellStyle name="Normal 42 2 2 2 2 5 3" xfId="10474" xr:uid="{00000000-0005-0000-0000-0000AD410000}"/>
    <cellStyle name="Normal 42 2 2 2 2 5 3 2" xfId="40799" xr:uid="{00000000-0005-0000-0000-0000AE410000}"/>
    <cellStyle name="Normal 42 2 2 2 2 5 3 3" xfId="25575" xr:uid="{00000000-0005-0000-0000-0000AF410000}"/>
    <cellStyle name="Normal 42 2 2 2 2 5 4" xfId="35786" xr:uid="{00000000-0005-0000-0000-0000B0410000}"/>
    <cellStyle name="Normal 42 2 2 2 2 5 5" xfId="20562" xr:uid="{00000000-0005-0000-0000-0000B1410000}"/>
    <cellStyle name="Normal 42 2 2 2 2 6" xfId="12152" xr:uid="{00000000-0005-0000-0000-0000B2410000}"/>
    <cellStyle name="Normal 42 2 2 2 2 6 2" xfId="42474" xr:uid="{00000000-0005-0000-0000-0000B3410000}"/>
    <cellStyle name="Normal 42 2 2 2 2 6 3" xfId="27250" xr:uid="{00000000-0005-0000-0000-0000B4410000}"/>
    <cellStyle name="Normal 42 2 2 2 2 7" xfId="7131" xr:uid="{00000000-0005-0000-0000-0000B5410000}"/>
    <cellStyle name="Normal 42 2 2 2 2 7 2" xfId="37457" xr:uid="{00000000-0005-0000-0000-0000B6410000}"/>
    <cellStyle name="Normal 42 2 2 2 2 7 3" xfId="22233" xr:uid="{00000000-0005-0000-0000-0000B7410000}"/>
    <cellStyle name="Normal 42 2 2 2 2 8" xfId="32445" xr:uid="{00000000-0005-0000-0000-0000B8410000}"/>
    <cellStyle name="Normal 42 2 2 2 2 9" xfId="17220" xr:uid="{00000000-0005-0000-0000-0000B9410000}"/>
    <cellStyle name="Normal 42 2 2 2 3" xfId="2267" xr:uid="{00000000-0005-0000-0000-0000BA410000}"/>
    <cellStyle name="Normal 42 2 2 2 3 2" xfId="3106" xr:uid="{00000000-0005-0000-0000-0000BB410000}"/>
    <cellStyle name="Normal 42 2 2 2 3 2 2" xfId="4796" xr:uid="{00000000-0005-0000-0000-0000BC410000}"/>
    <cellStyle name="Normal 42 2 2 2 3 2 2 2" xfId="14869" xr:uid="{00000000-0005-0000-0000-0000BD410000}"/>
    <cellStyle name="Normal 42 2 2 2 3 2 2 2 2" xfId="45191" xr:uid="{00000000-0005-0000-0000-0000BE410000}"/>
    <cellStyle name="Normal 42 2 2 2 3 2 2 2 3" xfId="29967" xr:uid="{00000000-0005-0000-0000-0000BF410000}"/>
    <cellStyle name="Normal 42 2 2 2 3 2 2 3" xfId="9849" xr:uid="{00000000-0005-0000-0000-0000C0410000}"/>
    <cellStyle name="Normal 42 2 2 2 3 2 2 3 2" xfId="40174" xr:uid="{00000000-0005-0000-0000-0000C1410000}"/>
    <cellStyle name="Normal 42 2 2 2 3 2 2 3 3" xfId="24950" xr:uid="{00000000-0005-0000-0000-0000C2410000}"/>
    <cellStyle name="Normal 42 2 2 2 3 2 2 4" xfId="35161" xr:uid="{00000000-0005-0000-0000-0000C3410000}"/>
    <cellStyle name="Normal 42 2 2 2 3 2 2 5" xfId="19937" xr:uid="{00000000-0005-0000-0000-0000C4410000}"/>
    <cellStyle name="Normal 42 2 2 2 3 2 3" xfId="6488" xr:uid="{00000000-0005-0000-0000-0000C5410000}"/>
    <cellStyle name="Normal 42 2 2 2 3 2 3 2" xfId="16540" xr:uid="{00000000-0005-0000-0000-0000C6410000}"/>
    <cellStyle name="Normal 42 2 2 2 3 2 3 2 2" xfId="46862" xr:uid="{00000000-0005-0000-0000-0000C7410000}"/>
    <cellStyle name="Normal 42 2 2 2 3 2 3 2 3" xfId="31638" xr:uid="{00000000-0005-0000-0000-0000C8410000}"/>
    <cellStyle name="Normal 42 2 2 2 3 2 3 3" xfId="11520" xr:uid="{00000000-0005-0000-0000-0000C9410000}"/>
    <cellStyle name="Normal 42 2 2 2 3 2 3 3 2" xfId="41845" xr:uid="{00000000-0005-0000-0000-0000CA410000}"/>
    <cellStyle name="Normal 42 2 2 2 3 2 3 3 3" xfId="26621" xr:uid="{00000000-0005-0000-0000-0000CB410000}"/>
    <cellStyle name="Normal 42 2 2 2 3 2 3 4" xfId="36832" xr:uid="{00000000-0005-0000-0000-0000CC410000}"/>
    <cellStyle name="Normal 42 2 2 2 3 2 3 5" xfId="21608" xr:uid="{00000000-0005-0000-0000-0000CD410000}"/>
    <cellStyle name="Normal 42 2 2 2 3 2 4" xfId="13198" xr:uid="{00000000-0005-0000-0000-0000CE410000}"/>
    <cellStyle name="Normal 42 2 2 2 3 2 4 2" xfId="43520" xr:uid="{00000000-0005-0000-0000-0000CF410000}"/>
    <cellStyle name="Normal 42 2 2 2 3 2 4 3" xfId="28296" xr:uid="{00000000-0005-0000-0000-0000D0410000}"/>
    <cellStyle name="Normal 42 2 2 2 3 2 5" xfId="8177" xr:uid="{00000000-0005-0000-0000-0000D1410000}"/>
    <cellStyle name="Normal 42 2 2 2 3 2 5 2" xfId="38503" xr:uid="{00000000-0005-0000-0000-0000D2410000}"/>
    <cellStyle name="Normal 42 2 2 2 3 2 5 3" xfId="23279" xr:uid="{00000000-0005-0000-0000-0000D3410000}"/>
    <cellStyle name="Normal 42 2 2 2 3 2 6" xfId="33491" xr:uid="{00000000-0005-0000-0000-0000D4410000}"/>
    <cellStyle name="Normal 42 2 2 2 3 2 7" xfId="18266" xr:uid="{00000000-0005-0000-0000-0000D5410000}"/>
    <cellStyle name="Normal 42 2 2 2 3 3" xfId="3959" xr:uid="{00000000-0005-0000-0000-0000D6410000}"/>
    <cellStyle name="Normal 42 2 2 2 3 3 2" xfId="14033" xr:uid="{00000000-0005-0000-0000-0000D7410000}"/>
    <cellStyle name="Normal 42 2 2 2 3 3 2 2" xfId="44355" xr:uid="{00000000-0005-0000-0000-0000D8410000}"/>
    <cellStyle name="Normal 42 2 2 2 3 3 2 3" xfId="29131" xr:uid="{00000000-0005-0000-0000-0000D9410000}"/>
    <cellStyle name="Normal 42 2 2 2 3 3 3" xfId="9013" xr:uid="{00000000-0005-0000-0000-0000DA410000}"/>
    <cellStyle name="Normal 42 2 2 2 3 3 3 2" xfId="39338" xr:uid="{00000000-0005-0000-0000-0000DB410000}"/>
    <cellStyle name="Normal 42 2 2 2 3 3 3 3" xfId="24114" xr:uid="{00000000-0005-0000-0000-0000DC410000}"/>
    <cellStyle name="Normal 42 2 2 2 3 3 4" xfId="34325" xr:uid="{00000000-0005-0000-0000-0000DD410000}"/>
    <cellStyle name="Normal 42 2 2 2 3 3 5" xfId="19101" xr:uid="{00000000-0005-0000-0000-0000DE410000}"/>
    <cellStyle name="Normal 42 2 2 2 3 4" xfId="5652" xr:uid="{00000000-0005-0000-0000-0000DF410000}"/>
    <cellStyle name="Normal 42 2 2 2 3 4 2" xfId="15704" xr:uid="{00000000-0005-0000-0000-0000E0410000}"/>
    <cellStyle name="Normal 42 2 2 2 3 4 2 2" xfId="46026" xr:uid="{00000000-0005-0000-0000-0000E1410000}"/>
    <cellStyle name="Normal 42 2 2 2 3 4 2 3" xfId="30802" xr:uid="{00000000-0005-0000-0000-0000E2410000}"/>
    <cellStyle name="Normal 42 2 2 2 3 4 3" xfId="10684" xr:uid="{00000000-0005-0000-0000-0000E3410000}"/>
    <cellStyle name="Normal 42 2 2 2 3 4 3 2" xfId="41009" xr:uid="{00000000-0005-0000-0000-0000E4410000}"/>
    <cellStyle name="Normal 42 2 2 2 3 4 3 3" xfId="25785" xr:uid="{00000000-0005-0000-0000-0000E5410000}"/>
    <cellStyle name="Normal 42 2 2 2 3 4 4" xfId="35996" xr:uid="{00000000-0005-0000-0000-0000E6410000}"/>
    <cellStyle name="Normal 42 2 2 2 3 4 5" xfId="20772" xr:uid="{00000000-0005-0000-0000-0000E7410000}"/>
    <cellStyle name="Normal 42 2 2 2 3 5" xfId="12362" xr:uid="{00000000-0005-0000-0000-0000E8410000}"/>
    <cellStyle name="Normal 42 2 2 2 3 5 2" xfId="42684" xr:uid="{00000000-0005-0000-0000-0000E9410000}"/>
    <cellStyle name="Normal 42 2 2 2 3 5 3" xfId="27460" xr:uid="{00000000-0005-0000-0000-0000EA410000}"/>
    <cellStyle name="Normal 42 2 2 2 3 6" xfId="7341" xr:uid="{00000000-0005-0000-0000-0000EB410000}"/>
    <cellStyle name="Normal 42 2 2 2 3 6 2" xfId="37667" xr:uid="{00000000-0005-0000-0000-0000EC410000}"/>
    <cellStyle name="Normal 42 2 2 2 3 6 3" xfId="22443" xr:uid="{00000000-0005-0000-0000-0000ED410000}"/>
    <cellStyle name="Normal 42 2 2 2 3 7" xfId="32655" xr:uid="{00000000-0005-0000-0000-0000EE410000}"/>
    <cellStyle name="Normal 42 2 2 2 3 8" xfId="17430" xr:uid="{00000000-0005-0000-0000-0000EF410000}"/>
    <cellStyle name="Normal 42 2 2 2 4" xfId="2688" xr:uid="{00000000-0005-0000-0000-0000F0410000}"/>
    <cellStyle name="Normal 42 2 2 2 4 2" xfId="4378" xr:uid="{00000000-0005-0000-0000-0000F1410000}"/>
    <cellStyle name="Normal 42 2 2 2 4 2 2" xfId="14451" xr:uid="{00000000-0005-0000-0000-0000F2410000}"/>
    <cellStyle name="Normal 42 2 2 2 4 2 2 2" xfId="44773" xr:uid="{00000000-0005-0000-0000-0000F3410000}"/>
    <cellStyle name="Normal 42 2 2 2 4 2 2 3" xfId="29549" xr:uid="{00000000-0005-0000-0000-0000F4410000}"/>
    <cellStyle name="Normal 42 2 2 2 4 2 3" xfId="9431" xr:uid="{00000000-0005-0000-0000-0000F5410000}"/>
    <cellStyle name="Normal 42 2 2 2 4 2 3 2" xfId="39756" xr:uid="{00000000-0005-0000-0000-0000F6410000}"/>
    <cellStyle name="Normal 42 2 2 2 4 2 3 3" xfId="24532" xr:uid="{00000000-0005-0000-0000-0000F7410000}"/>
    <cellStyle name="Normal 42 2 2 2 4 2 4" xfId="34743" xr:uid="{00000000-0005-0000-0000-0000F8410000}"/>
    <cellStyle name="Normal 42 2 2 2 4 2 5" xfId="19519" xr:uid="{00000000-0005-0000-0000-0000F9410000}"/>
    <cellStyle name="Normal 42 2 2 2 4 3" xfId="6070" xr:uid="{00000000-0005-0000-0000-0000FA410000}"/>
    <cellStyle name="Normal 42 2 2 2 4 3 2" xfId="16122" xr:uid="{00000000-0005-0000-0000-0000FB410000}"/>
    <cellStyle name="Normal 42 2 2 2 4 3 2 2" xfId="46444" xr:uid="{00000000-0005-0000-0000-0000FC410000}"/>
    <cellStyle name="Normal 42 2 2 2 4 3 2 3" xfId="31220" xr:uid="{00000000-0005-0000-0000-0000FD410000}"/>
    <cellStyle name="Normal 42 2 2 2 4 3 3" xfId="11102" xr:uid="{00000000-0005-0000-0000-0000FE410000}"/>
    <cellStyle name="Normal 42 2 2 2 4 3 3 2" xfId="41427" xr:uid="{00000000-0005-0000-0000-0000FF410000}"/>
    <cellStyle name="Normal 42 2 2 2 4 3 3 3" xfId="26203" xr:uid="{00000000-0005-0000-0000-000000420000}"/>
    <cellStyle name="Normal 42 2 2 2 4 3 4" xfId="36414" xr:uid="{00000000-0005-0000-0000-000001420000}"/>
    <cellStyle name="Normal 42 2 2 2 4 3 5" xfId="21190" xr:uid="{00000000-0005-0000-0000-000002420000}"/>
    <cellStyle name="Normal 42 2 2 2 4 4" xfId="12780" xr:uid="{00000000-0005-0000-0000-000003420000}"/>
    <cellStyle name="Normal 42 2 2 2 4 4 2" xfId="43102" xr:uid="{00000000-0005-0000-0000-000004420000}"/>
    <cellStyle name="Normal 42 2 2 2 4 4 3" xfId="27878" xr:uid="{00000000-0005-0000-0000-000005420000}"/>
    <cellStyle name="Normal 42 2 2 2 4 5" xfId="7759" xr:uid="{00000000-0005-0000-0000-000006420000}"/>
    <cellStyle name="Normal 42 2 2 2 4 5 2" xfId="38085" xr:uid="{00000000-0005-0000-0000-000007420000}"/>
    <cellStyle name="Normal 42 2 2 2 4 5 3" xfId="22861" xr:uid="{00000000-0005-0000-0000-000008420000}"/>
    <cellStyle name="Normal 42 2 2 2 4 6" xfId="33073" xr:uid="{00000000-0005-0000-0000-000009420000}"/>
    <cellStyle name="Normal 42 2 2 2 4 7" xfId="17848" xr:uid="{00000000-0005-0000-0000-00000A420000}"/>
    <cellStyle name="Normal 42 2 2 2 5" xfId="3541" xr:uid="{00000000-0005-0000-0000-00000B420000}"/>
    <cellStyle name="Normal 42 2 2 2 5 2" xfId="13615" xr:uid="{00000000-0005-0000-0000-00000C420000}"/>
    <cellStyle name="Normal 42 2 2 2 5 2 2" xfId="43937" xr:uid="{00000000-0005-0000-0000-00000D420000}"/>
    <cellStyle name="Normal 42 2 2 2 5 2 3" xfId="28713" xr:uid="{00000000-0005-0000-0000-00000E420000}"/>
    <cellStyle name="Normal 42 2 2 2 5 3" xfId="8595" xr:uid="{00000000-0005-0000-0000-00000F420000}"/>
    <cellStyle name="Normal 42 2 2 2 5 3 2" xfId="38920" xr:uid="{00000000-0005-0000-0000-000010420000}"/>
    <cellStyle name="Normal 42 2 2 2 5 3 3" xfId="23696" xr:uid="{00000000-0005-0000-0000-000011420000}"/>
    <cellStyle name="Normal 42 2 2 2 5 4" xfId="33907" xr:uid="{00000000-0005-0000-0000-000012420000}"/>
    <cellStyle name="Normal 42 2 2 2 5 5" xfId="18683" xr:uid="{00000000-0005-0000-0000-000013420000}"/>
    <cellStyle name="Normal 42 2 2 2 6" xfId="5234" xr:uid="{00000000-0005-0000-0000-000014420000}"/>
    <cellStyle name="Normal 42 2 2 2 6 2" xfId="15286" xr:uid="{00000000-0005-0000-0000-000015420000}"/>
    <cellStyle name="Normal 42 2 2 2 6 2 2" xfId="45608" xr:uid="{00000000-0005-0000-0000-000016420000}"/>
    <cellStyle name="Normal 42 2 2 2 6 2 3" xfId="30384" xr:uid="{00000000-0005-0000-0000-000017420000}"/>
    <cellStyle name="Normal 42 2 2 2 6 3" xfId="10266" xr:uid="{00000000-0005-0000-0000-000018420000}"/>
    <cellStyle name="Normal 42 2 2 2 6 3 2" xfId="40591" xr:uid="{00000000-0005-0000-0000-000019420000}"/>
    <cellStyle name="Normal 42 2 2 2 6 3 3" xfId="25367" xr:uid="{00000000-0005-0000-0000-00001A420000}"/>
    <cellStyle name="Normal 42 2 2 2 6 4" xfId="35578" xr:uid="{00000000-0005-0000-0000-00001B420000}"/>
    <cellStyle name="Normal 42 2 2 2 6 5" xfId="20354" xr:uid="{00000000-0005-0000-0000-00001C420000}"/>
    <cellStyle name="Normal 42 2 2 2 7" xfId="11944" xr:uid="{00000000-0005-0000-0000-00001D420000}"/>
    <cellStyle name="Normal 42 2 2 2 7 2" xfId="42266" xr:uid="{00000000-0005-0000-0000-00001E420000}"/>
    <cellStyle name="Normal 42 2 2 2 7 3" xfId="27042" xr:uid="{00000000-0005-0000-0000-00001F420000}"/>
    <cellStyle name="Normal 42 2 2 2 8" xfId="6923" xr:uid="{00000000-0005-0000-0000-000020420000}"/>
    <cellStyle name="Normal 42 2 2 2 8 2" xfId="37249" xr:uid="{00000000-0005-0000-0000-000021420000}"/>
    <cellStyle name="Normal 42 2 2 2 8 3" xfId="22025" xr:uid="{00000000-0005-0000-0000-000022420000}"/>
    <cellStyle name="Normal 42 2 2 2 9" xfId="32237" xr:uid="{00000000-0005-0000-0000-000023420000}"/>
    <cellStyle name="Normal 42 2 2 3" xfId="1950" xr:uid="{00000000-0005-0000-0000-000024420000}"/>
    <cellStyle name="Normal 42 2 2 3 2" xfId="2371" xr:uid="{00000000-0005-0000-0000-000025420000}"/>
    <cellStyle name="Normal 42 2 2 3 2 2" xfId="3210" xr:uid="{00000000-0005-0000-0000-000026420000}"/>
    <cellStyle name="Normal 42 2 2 3 2 2 2" xfId="4900" xr:uid="{00000000-0005-0000-0000-000027420000}"/>
    <cellStyle name="Normal 42 2 2 3 2 2 2 2" xfId="14973" xr:uid="{00000000-0005-0000-0000-000028420000}"/>
    <cellStyle name="Normal 42 2 2 3 2 2 2 2 2" xfId="45295" xr:uid="{00000000-0005-0000-0000-000029420000}"/>
    <cellStyle name="Normal 42 2 2 3 2 2 2 2 3" xfId="30071" xr:uid="{00000000-0005-0000-0000-00002A420000}"/>
    <cellStyle name="Normal 42 2 2 3 2 2 2 3" xfId="9953" xr:uid="{00000000-0005-0000-0000-00002B420000}"/>
    <cellStyle name="Normal 42 2 2 3 2 2 2 3 2" xfId="40278" xr:uid="{00000000-0005-0000-0000-00002C420000}"/>
    <cellStyle name="Normal 42 2 2 3 2 2 2 3 3" xfId="25054" xr:uid="{00000000-0005-0000-0000-00002D420000}"/>
    <cellStyle name="Normal 42 2 2 3 2 2 2 4" xfId="35265" xr:uid="{00000000-0005-0000-0000-00002E420000}"/>
    <cellStyle name="Normal 42 2 2 3 2 2 2 5" xfId="20041" xr:uid="{00000000-0005-0000-0000-00002F420000}"/>
    <cellStyle name="Normal 42 2 2 3 2 2 3" xfId="6592" xr:uid="{00000000-0005-0000-0000-000030420000}"/>
    <cellStyle name="Normal 42 2 2 3 2 2 3 2" xfId="16644" xr:uid="{00000000-0005-0000-0000-000031420000}"/>
    <cellStyle name="Normal 42 2 2 3 2 2 3 2 2" xfId="46966" xr:uid="{00000000-0005-0000-0000-000032420000}"/>
    <cellStyle name="Normal 42 2 2 3 2 2 3 2 3" xfId="31742" xr:uid="{00000000-0005-0000-0000-000033420000}"/>
    <cellStyle name="Normal 42 2 2 3 2 2 3 3" xfId="11624" xr:uid="{00000000-0005-0000-0000-000034420000}"/>
    <cellStyle name="Normal 42 2 2 3 2 2 3 3 2" xfId="41949" xr:uid="{00000000-0005-0000-0000-000035420000}"/>
    <cellStyle name="Normal 42 2 2 3 2 2 3 3 3" xfId="26725" xr:uid="{00000000-0005-0000-0000-000036420000}"/>
    <cellStyle name="Normal 42 2 2 3 2 2 3 4" xfId="36936" xr:uid="{00000000-0005-0000-0000-000037420000}"/>
    <cellStyle name="Normal 42 2 2 3 2 2 3 5" xfId="21712" xr:uid="{00000000-0005-0000-0000-000038420000}"/>
    <cellStyle name="Normal 42 2 2 3 2 2 4" xfId="13302" xr:uid="{00000000-0005-0000-0000-000039420000}"/>
    <cellStyle name="Normal 42 2 2 3 2 2 4 2" xfId="43624" xr:uid="{00000000-0005-0000-0000-00003A420000}"/>
    <cellStyle name="Normal 42 2 2 3 2 2 4 3" xfId="28400" xr:uid="{00000000-0005-0000-0000-00003B420000}"/>
    <cellStyle name="Normal 42 2 2 3 2 2 5" xfId="8281" xr:uid="{00000000-0005-0000-0000-00003C420000}"/>
    <cellStyle name="Normal 42 2 2 3 2 2 5 2" xfId="38607" xr:uid="{00000000-0005-0000-0000-00003D420000}"/>
    <cellStyle name="Normal 42 2 2 3 2 2 5 3" xfId="23383" xr:uid="{00000000-0005-0000-0000-00003E420000}"/>
    <cellStyle name="Normal 42 2 2 3 2 2 6" xfId="33595" xr:uid="{00000000-0005-0000-0000-00003F420000}"/>
    <cellStyle name="Normal 42 2 2 3 2 2 7" xfId="18370" xr:uid="{00000000-0005-0000-0000-000040420000}"/>
    <cellStyle name="Normal 42 2 2 3 2 3" xfId="4063" xr:uid="{00000000-0005-0000-0000-000041420000}"/>
    <cellStyle name="Normal 42 2 2 3 2 3 2" xfId="14137" xr:uid="{00000000-0005-0000-0000-000042420000}"/>
    <cellStyle name="Normal 42 2 2 3 2 3 2 2" xfId="44459" xr:uid="{00000000-0005-0000-0000-000043420000}"/>
    <cellStyle name="Normal 42 2 2 3 2 3 2 3" xfId="29235" xr:uid="{00000000-0005-0000-0000-000044420000}"/>
    <cellStyle name="Normal 42 2 2 3 2 3 3" xfId="9117" xr:uid="{00000000-0005-0000-0000-000045420000}"/>
    <cellStyle name="Normal 42 2 2 3 2 3 3 2" xfId="39442" xr:uid="{00000000-0005-0000-0000-000046420000}"/>
    <cellStyle name="Normal 42 2 2 3 2 3 3 3" xfId="24218" xr:uid="{00000000-0005-0000-0000-000047420000}"/>
    <cellStyle name="Normal 42 2 2 3 2 3 4" xfId="34429" xr:uid="{00000000-0005-0000-0000-000048420000}"/>
    <cellStyle name="Normal 42 2 2 3 2 3 5" xfId="19205" xr:uid="{00000000-0005-0000-0000-000049420000}"/>
    <cellStyle name="Normal 42 2 2 3 2 4" xfId="5756" xr:uid="{00000000-0005-0000-0000-00004A420000}"/>
    <cellStyle name="Normal 42 2 2 3 2 4 2" xfId="15808" xr:uid="{00000000-0005-0000-0000-00004B420000}"/>
    <cellStyle name="Normal 42 2 2 3 2 4 2 2" xfId="46130" xr:uid="{00000000-0005-0000-0000-00004C420000}"/>
    <cellStyle name="Normal 42 2 2 3 2 4 2 3" xfId="30906" xr:uid="{00000000-0005-0000-0000-00004D420000}"/>
    <cellStyle name="Normal 42 2 2 3 2 4 3" xfId="10788" xr:uid="{00000000-0005-0000-0000-00004E420000}"/>
    <cellStyle name="Normal 42 2 2 3 2 4 3 2" xfId="41113" xr:uid="{00000000-0005-0000-0000-00004F420000}"/>
    <cellStyle name="Normal 42 2 2 3 2 4 3 3" xfId="25889" xr:uid="{00000000-0005-0000-0000-000050420000}"/>
    <cellStyle name="Normal 42 2 2 3 2 4 4" xfId="36100" xr:uid="{00000000-0005-0000-0000-000051420000}"/>
    <cellStyle name="Normal 42 2 2 3 2 4 5" xfId="20876" xr:uid="{00000000-0005-0000-0000-000052420000}"/>
    <cellStyle name="Normal 42 2 2 3 2 5" xfId="12466" xr:uid="{00000000-0005-0000-0000-000053420000}"/>
    <cellStyle name="Normal 42 2 2 3 2 5 2" xfId="42788" xr:uid="{00000000-0005-0000-0000-000054420000}"/>
    <cellStyle name="Normal 42 2 2 3 2 5 3" xfId="27564" xr:uid="{00000000-0005-0000-0000-000055420000}"/>
    <cellStyle name="Normal 42 2 2 3 2 6" xfId="7445" xr:uid="{00000000-0005-0000-0000-000056420000}"/>
    <cellStyle name="Normal 42 2 2 3 2 6 2" xfId="37771" xr:uid="{00000000-0005-0000-0000-000057420000}"/>
    <cellStyle name="Normal 42 2 2 3 2 6 3" xfId="22547" xr:uid="{00000000-0005-0000-0000-000058420000}"/>
    <cellStyle name="Normal 42 2 2 3 2 7" xfId="32759" xr:uid="{00000000-0005-0000-0000-000059420000}"/>
    <cellStyle name="Normal 42 2 2 3 2 8" xfId="17534" xr:uid="{00000000-0005-0000-0000-00005A420000}"/>
    <cellStyle name="Normal 42 2 2 3 3" xfId="2792" xr:uid="{00000000-0005-0000-0000-00005B420000}"/>
    <cellStyle name="Normal 42 2 2 3 3 2" xfId="4482" xr:uid="{00000000-0005-0000-0000-00005C420000}"/>
    <cellStyle name="Normal 42 2 2 3 3 2 2" xfId="14555" xr:uid="{00000000-0005-0000-0000-00005D420000}"/>
    <cellStyle name="Normal 42 2 2 3 3 2 2 2" xfId="44877" xr:uid="{00000000-0005-0000-0000-00005E420000}"/>
    <cellStyle name="Normal 42 2 2 3 3 2 2 3" xfId="29653" xr:uid="{00000000-0005-0000-0000-00005F420000}"/>
    <cellStyle name="Normal 42 2 2 3 3 2 3" xfId="9535" xr:uid="{00000000-0005-0000-0000-000060420000}"/>
    <cellStyle name="Normal 42 2 2 3 3 2 3 2" xfId="39860" xr:uid="{00000000-0005-0000-0000-000061420000}"/>
    <cellStyle name="Normal 42 2 2 3 3 2 3 3" xfId="24636" xr:uid="{00000000-0005-0000-0000-000062420000}"/>
    <cellStyle name="Normal 42 2 2 3 3 2 4" xfId="34847" xr:uid="{00000000-0005-0000-0000-000063420000}"/>
    <cellStyle name="Normal 42 2 2 3 3 2 5" xfId="19623" xr:uid="{00000000-0005-0000-0000-000064420000}"/>
    <cellStyle name="Normal 42 2 2 3 3 3" xfId="6174" xr:uid="{00000000-0005-0000-0000-000065420000}"/>
    <cellStyle name="Normal 42 2 2 3 3 3 2" xfId="16226" xr:uid="{00000000-0005-0000-0000-000066420000}"/>
    <cellStyle name="Normal 42 2 2 3 3 3 2 2" xfId="46548" xr:uid="{00000000-0005-0000-0000-000067420000}"/>
    <cellStyle name="Normal 42 2 2 3 3 3 2 3" xfId="31324" xr:uid="{00000000-0005-0000-0000-000068420000}"/>
    <cellStyle name="Normal 42 2 2 3 3 3 3" xfId="11206" xr:uid="{00000000-0005-0000-0000-000069420000}"/>
    <cellStyle name="Normal 42 2 2 3 3 3 3 2" xfId="41531" xr:uid="{00000000-0005-0000-0000-00006A420000}"/>
    <cellStyle name="Normal 42 2 2 3 3 3 3 3" xfId="26307" xr:uid="{00000000-0005-0000-0000-00006B420000}"/>
    <cellStyle name="Normal 42 2 2 3 3 3 4" xfId="36518" xr:uid="{00000000-0005-0000-0000-00006C420000}"/>
    <cellStyle name="Normal 42 2 2 3 3 3 5" xfId="21294" xr:uid="{00000000-0005-0000-0000-00006D420000}"/>
    <cellStyle name="Normal 42 2 2 3 3 4" xfId="12884" xr:uid="{00000000-0005-0000-0000-00006E420000}"/>
    <cellStyle name="Normal 42 2 2 3 3 4 2" xfId="43206" xr:uid="{00000000-0005-0000-0000-00006F420000}"/>
    <cellStyle name="Normal 42 2 2 3 3 4 3" xfId="27982" xr:uid="{00000000-0005-0000-0000-000070420000}"/>
    <cellStyle name="Normal 42 2 2 3 3 5" xfId="7863" xr:uid="{00000000-0005-0000-0000-000071420000}"/>
    <cellStyle name="Normal 42 2 2 3 3 5 2" xfId="38189" xr:uid="{00000000-0005-0000-0000-000072420000}"/>
    <cellStyle name="Normal 42 2 2 3 3 5 3" xfId="22965" xr:uid="{00000000-0005-0000-0000-000073420000}"/>
    <cellStyle name="Normal 42 2 2 3 3 6" xfId="33177" xr:uid="{00000000-0005-0000-0000-000074420000}"/>
    <cellStyle name="Normal 42 2 2 3 3 7" xfId="17952" xr:uid="{00000000-0005-0000-0000-000075420000}"/>
    <cellStyle name="Normal 42 2 2 3 4" xfId="3645" xr:uid="{00000000-0005-0000-0000-000076420000}"/>
    <cellStyle name="Normal 42 2 2 3 4 2" xfId="13719" xr:uid="{00000000-0005-0000-0000-000077420000}"/>
    <cellStyle name="Normal 42 2 2 3 4 2 2" xfId="44041" xr:uid="{00000000-0005-0000-0000-000078420000}"/>
    <cellStyle name="Normal 42 2 2 3 4 2 3" xfId="28817" xr:uid="{00000000-0005-0000-0000-000079420000}"/>
    <cellStyle name="Normal 42 2 2 3 4 3" xfId="8699" xr:uid="{00000000-0005-0000-0000-00007A420000}"/>
    <cellStyle name="Normal 42 2 2 3 4 3 2" xfId="39024" xr:uid="{00000000-0005-0000-0000-00007B420000}"/>
    <cellStyle name="Normal 42 2 2 3 4 3 3" xfId="23800" xr:uid="{00000000-0005-0000-0000-00007C420000}"/>
    <cellStyle name="Normal 42 2 2 3 4 4" xfId="34011" xr:uid="{00000000-0005-0000-0000-00007D420000}"/>
    <cellStyle name="Normal 42 2 2 3 4 5" xfId="18787" xr:uid="{00000000-0005-0000-0000-00007E420000}"/>
    <cellStyle name="Normal 42 2 2 3 5" xfId="5338" xr:uid="{00000000-0005-0000-0000-00007F420000}"/>
    <cellStyle name="Normal 42 2 2 3 5 2" xfId="15390" xr:uid="{00000000-0005-0000-0000-000080420000}"/>
    <cellStyle name="Normal 42 2 2 3 5 2 2" xfId="45712" xr:uid="{00000000-0005-0000-0000-000081420000}"/>
    <cellStyle name="Normal 42 2 2 3 5 2 3" xfId="30488" xr:uid="{00000000-0005-0000-0000-000082420000}"/>
    <cellStyle name="Normal 42 2 2 3 5 3" xfId="10370" xr:uid="{00000000-0005-0000-0000-000083420000}"/>
    <cellStyle name="Normal 42 2 2 3 5 3 2" xfId="40695" xr:uid="{00000000-0005-0000-0000-000084420000}"/>
    <cellStyle name="Normal 42 2 2 3 5 3 3" xfId="25471" xr:uid="{00000000-0005-0000-0000-000085420000}"/>
    <cellStyle name="Normal 42 2 2 3 5 4" xfId="35682" xr:uid="{00000000-0005-0000-0000-000086420000}"/>
    <cellStyle name="Normal 42 2 2 3 5 5" xfId="20458" xr:uid="{00000000-0005-0000-0000-000087420000}"/>
    <cellStyle name="Normal 42 2 2 3 6" xfId="12048" xr:uid="{00000000-0005-0000-0000-000088420000}"/>
    <cellStyle name="Normal 42 2 2 3 6 2" xfId="42370" xr:uid="{00000000-0005-0000-0000-000089420000}"/>
    <cellStyle name="Normal 42 2 2 3 6 3" xfId="27146" xr:uid="{00000000-0005-0000-0000-00008A420000}"/>
    <cellStyle name="Normal 42 2 2 3 7" xfId="7027" xr:uid="{00000000-0005-0000-0000-00008B420000}"/>
    <cellStyle name="Normal 42 2 2 3 7 2" xfId="37353" xr:uid="{00000000-0005-0000-0000-00008C420000}"/>
    <cellStyle name="Normal 42 2 2 3 7 3" xfId="22129" xr:uid="{00000000-0005-0000-0000-00008D420000}"/>
    <cellStyle name="Normal 42 2 2 3 8" xfId="32341" xr:uid="{00000000-0005-0000-0000-00008E420000}"/>
    <cellStyle name="Normal 42 2 2 3 9" xfId="17116" xr:uid="{00000000-0005-0000-0000-00008F420000}"/>
    <cellStyle name="Normal 42 2 2 4" xfId="2163" xr:uid="{00000000-0005-0000-0000-000090420000}"/>
    <cellStyle name="Normal 42 2 2 4 2" xfId="3002" xr:uid="{00000000-0005-0000-0000-000091420000}"/>
    <cellStyle name="Normal 42 2 2 4 2 2" xfId="4692" xr:uid="{00000000-0005-0000-0000-000092420000}"/>
    <cellStyle name="Normal 42 2 2 4 2 2 2" xfId="14765" xr:uid="{00000000-0005-0000-0000-000093420000}"/>
    <cellStyle name="Normal 42 2 2 4 2 2 2 2" xfId="45087" xr:uid="{00000000-0005-0000-0000-000094420000}"/>
    <cellStyle name="Normal 42 2 2 4 2 2 2 3" xfId="29863" xr:uid="{00000000-0005-0000-0000-000095420000}"/>
    <cellStyle name="Normal 42 2 2 4 2 2 3" xfId="9745" xr:uid="{00000000-0005-0000-0000-000096420000}"/>
    <cellStyle name="Normal 42 2 2 4 2 2 3 2" xfId="40070" xr:uid="{00000000-0005-0000-0000-000097420000}"/>
    <cellStyle name="Normal 42 2 2 4 2 2 3 3" xfId="24846" xr:uid="{00000000-0005-0000-0000-000098420000}"/>
    <cellStyle name="Normal 42 2 2 4 2 2 4" xfId="35057" xr:uid="{00000000-0005-0000-0000-000099420000}"/>
    <cellStyle name="Normal 42 2 2 4 2 2 5" xfId="19833" xr:uid="{00000000-0005-0000-0000-00009A420000}"/>
    <cellStyle name="Normal 42 2 2 4 2 3" xfId="6384" xr:uid="{00000000-0005-0000-0000-00009B420000}"/>
    <cellStyle name="Normal 42 2 2 4 2 3 2" xfId="16436" xr:uid="{00000000-0005-0000-0000-00009C420000}"/>
    <cellStyle name="Normal 42 2 2 4 2 3 2 2" xfId="46758" xr:uid="{00000000-0005-0000-0000-00009D420000}"/>
    <cellStyle name="Normal 42 2 2 4 2 3 2 3" xfId="31534" xr:uid="{00000000-0005-0000-0000-00009E420000}"/>
    <cellStyle name="Normal 42 2 2 4 2 3 3" xfId="11416" xr:uid="{00000000-0005-0000-0000-00009F420000}"/>
    <cellStyle name="Normal 42 2 2 4 2 3 3 2" xfId="41741" xr:uid="{00000000-0005-0000-0000-0000A0420000}"/>
    <cellStyle name="Normal 42 2 2 4 2 3 3 3" xfId="26517" xr:uid="{00000000-0005-0000-0000-0000A1420000}"/>
    <cellStyle name="Normal 42 2 2 4 2 3 4" xfId="36728" xr:uid="{00000000-0005-0000-0000-0000A2420000}"/>
    <cellStyle name="Normal 42 2 2 4 2 3 5" xfId="21504" xr:uid="{00000000-0005-0000-0000-0000A3420000}"/>
    <cellStyle name="Normal 42 2 2 4 2 4" xfId="13094" xr:uid="{00000000-0005-0000-0000-0000A4420000}"/>
    <cellStyle name="Normal 42 2 2 4 2 4 2" xfId="43416" xr:uid="{00000000-0005-0000-0000-0000A5420000}"/>
    <cellStyle name="Normal 42 2 2 4 2 4 3" xfId="28192" xr:uid="{00000000-0005-0000-0000-0000A6420000}"/>
    <cellStyle name="Normal 42 2 2 4 2 5" xfId="8073" xr:uid="{00000000-0005-0000-0000-0000A7420000}"/>
    <cellStyle name="Normal 42 2 2 4 2 5 2" xfId="38399" xr:uid="{00000000-0005-0000-0000-0000A8420000}"/>
    <cellStyle name="Normal 42 2 2 4 2 5 3" xfId="23175" xr:uid="{00000000-0005-0000-0000-0000A9420000}"/>
    <cellStyle name="Normal 42 2 2 4 2 6" xfId="33387" xr:uid="{00000000-0005-0000-0000-0000AA420000}"/>
    <cellStyle name="Normal 42 2 2 4 2 7" xfId="18162" xr:uid="{00000000-0005-0000-0000-0000AB420000}"/>
    <cellStyle name="Normal 42 2 2 4 3" xfId="3855" xr:uid="{00000000-0005-0000-0000-0000AC420000}"/>
    <cellStyle name="Normal 42 2 2 4 3 2" xfId="13929" xr:uid="{00000000-0005-0000-0000-0000AD420000}"/>
    <cellStyle name="Normal 42 2 2 4 3 2 2" xfId="44251" xr:uid="{00000000-0005-0000-0000-0000AE420000}"/>
    <cellStyle name="Normal 42 2 2 4 3 2 3" xfId="29027" xr:uid="{00000000-0005-0000-0000-0000AF420000}"/>
    <cellStyle name="Normal 42 2 2 4 3 3" xfId="8909" xr:uid="{00000000-0005-0000-0000-0000B0420000}"/>
    <cellStyle name="Normal 42 2 2 4 3 3 2" xfId="39234" xr:uid="{00000000-0005-0000-0000-0000B1420000}"/>
    <cellStyle name="Normal 42 2 2 4 3 3 3" xfId="24010" xr:uid="{00000000-0005-0000-0000-0000B2420000}"/>
    <cellStyle name="Normal 42 2 2 4 3 4" xfId="34221" xr:uid="{00000000-0005-0000-0000-0000B3420000}"/>
    <cellStyle name="Normal 42 2 2 4 3 5" xfId="18997" xr:uid="{00000000-0005-0000-0000-0000B4420000}"/>
    <cellStyle name="Normal 42 2 2 4 4" xfId="5548" xr:uid="{00000000-0005-0000-0000-0000B5420000}"/>
    <cellStyle name="Normal 42 2 2 4 4 2" xfId="15600" xr:uid="{00000000-0005-0000-0000-0000B6420000}"/>
    <cellStyle name="Normal 42 2 2 4 4 2 2" xfId="45922" xr:uid="{00000000-0005-0000-0000-0000B7420000}"/>
    <cellStyle name="Normal 42 2 2 4 4 2 3" xfId="30698" xr:uid="{00000000-0005-0000-0000-0000B8420000}"/>
    <cellStyle name="Normal 42 2 2 4 4 3" xfId="10580" xr:uid="{00000000-0005-0000-0000-0000B9420000}"/>
    <cellStyle name="Normal 42 2 2 4 4 3 2" xfId="40905" xr:uid="{00000000-0005-0000-0000-0000BA420000}"/>
    <cellStyle name="Normal 42 2 2 4 4 3 3" xfId="25681" xr:uid="{00000000-0005-0000-0000-0000BB420000}"/>
    <cellStyle name="Normal 42 2 2 4 4 4" xfId="35892" xr:uid="{00000000-0005-0000-0000-0000BC420000}"/>
    <cellStyle name="Normal 42 2 2 4 4 5" xfId="20668" xr:uid="{00000000-0005-0000-0000-0000BD420000}"/>
    <cellStyle name="Normal 42 2 2 4 5" xfId="12258" xr:uid="{00000000-0005-0000-0000-0000BE420000}"/>
    <cellStyle name="Normal 42 2 2 4 5 2" xfId="42580" xr:uid="{00000000-0005-0000-0000-0000BF420000}"/>
    <cellStyle name="Normal 42 2 2 4 5 3" xfId="27356" xr:uid="{00000000-0005-0000-0000-0000C0420000}"/>
    <cellStyle name="Normal 42 2 2 4 6" xfId="7237" xr:uid="{00000000-0005-0000-0000-0000C1420000}"/>
    <cellStyle name="Normal 42 2 2 4 6 2" xfId="37563" xr:uid="{00000000-0005-0000-0000-0000C2420000}"/>
    <cellStyle name="Normal 42 2 2 4 6 3" xfId="22339" xr:uid="{00000000-0005-0000-0000-0000C3420000}"/>
    <cellStyle name="Normal 42 2 2 4 7" xfId="32551" xr:uid="{00000000-0005-0000-0000-0000C4420000}"/>
    <cellStyle name="Normal 42 2 2 4 8" xfId="17326" xr:uid="{00000000-0005-0000-0000-0000C5420000}"/>
    <cellStyle name="Normal 42 2 2 5" xfId="2584" xr:uid="{00000000-0005-0000-0000-0000C6420000}"/>
    <cellStyle name="Normal 42 2 2 5 2" xfId="4274" xr:uid="{00000000-0005-0000-0000-0000C7420000}"/>
    <cellStyle name="Normal 42 2 2 5 2 2" xfId="14347" xr:uid="{00000000-0005-0000-0000-0000C8420000}"/>
    <cellStyle name="Normal 42 2 2 5 2 2 2" xfId="44669" xr:uid="{00000000-0005-0000-0000-0000C9420000}"/>
    <cellStyle name="Normal 42 2 2 5 2 2 3" xfId="29445" xr:uid="{00000000-0005-0000-0000-0000CA420000}"/>
    <cellStyle name="Normal 42 2 2 5 2 3" xfId="9327" xr:uid="{00000000-0005-0000-0000-0000CB420000}"/>
    <cellStyle name="Normal 42 2 2 5 2 3 2" xfId="39652" xr:uid="{00000000-0005-0000-0000-0000CC420000}"/>
    <cellStyle name="Normal 42 2 2 5 2 3 3" xfId="24428" xr:uid="{00000000-0005-0000-0000-0000CD420000}"/>
    <cellStyle name="Normal 42 2 2 5 2 4" xfId="34639" xr:uid="{00000000-0005-0000-0000-0000CE420000}"/>
    <cellStyle name="Normal 42 2 2 5 2 5" xfId="19415" xr:uid="{00000000-0005-0000-0000-0000CF420000}"/>
    <cellStyle name="Normal 42 2 2 5 3" xfId="5966" xr:uid="{00000000-0005-0000-0000-0000D0420000}"/>
    <cellStyle name="Normal 42 2 2 5 3 2" xfId="16018" xr:uid="{00000000-0005-0000-0000-0000D1420000}"/>
    <cellStyle name="Normal 42 2 2 5 3 2 2" xfId="46340" xr:uid="{00000000-0005-0000-0000-0000D2420000}"/>
    <cellStyle name="Normal 42 2 2 5 3 2 3" xfId="31116" xr:uid="{00000000-0005-0000-0000-0000D3420000}"/>
    <cellStyle name="Normal 42 2 2 5 3 3" xfId="10998" xr:uid="{00000000-0005-0000-0000-0000D4420000}"/>
    <cellStyle name="Normal 42 2 2 5 3 3 2" xfId="41323" xr:uid="{00000000-0005-0000-0000-0000D5420000}"/>
    <cellStyle name="Normal 42 2 2 5 3 3 3" xfId="26099" xr:uid="{00000000-0005-0000-0000-0000D6420000}"/>
    <cellStyle name="Normal 42 2 2 5 3 4" xfId="36310" xr:uid="{00000000-0005-0000-0000-0000D7420000}"/>
    <cellStyle name="Normal 42 2 2 5 3 5" xfId="21086" xr:uid="{00000000-0005-0000-0000-0000D8420000}"/>
    <cellStyle name="Normal 42 2 2 5 4" xfId="12676" xr:uid="{00000000-0005-0000-0000-0000D9420000}"/>
    <cellStyle name="Normal 42 2 2 5 4 2" xfId="42998" xr:uid="{00000000-0005-0000-0000-0000DA420000}"/>
    <cellStyle name="Normal 42 2 2 5 4 3" xfId="27774" xr:uid="{00000000-0005-0000-0000-0000DB420000}"/>
    <cellStyle name="Normal 42 2 2 5 5" xfId="7655" xr:uid="{00000000-0005-0000-0000-0000DC420000}"/>
    <cellStyle name="Normal 42 2 2 5 5 2" xfId="37981" xr:uid="{00000000-0005-0000-0000-0000DD420000}"/>
    <cellStyle name="Normal 42 2 2 5 5 3" xfId="22757" xr:uid="{00000000-0005-0000-0000-0000DE420000}"/>
    <cellStyle name="Normal 42 2 2 5 6" xfId="32969" xr:uid="{00000000-0005-0000-0000-0000DF420000}"/>
    <cellStyle name="Normal 42 2 2 5 7" xfId="17744" xr:uid="{00000000-0005-0000-0000-0000E0420000}"/>
    <cellStyle name="Normal 42 2 2 6" xfId="3437" xr:uid="{00000000-0005-0000-0000-0000E1420000}"/>
    <cellStyle name="Normal 42 2 2 6 2" xfId="13511" xr:uid="{00000000-0005-0000-0000-0000E2420000}"/>
    <cellStyle name="Normal 42 2 2 6 2 2" xfId="43833" xr:uid="{00000000-0005-0000-0000-0000E3420000}"/>
    <cellStyle name="Normal 42 2 2 6 2 3" xfId="28609" xr:uid="{00000000-0005-0000-0000-0000E4420000}"/>
    <cellStyle name="Normal 42 2 2 6 3" xfId="8491" xr:uid="{00000000-0005-0000-0000-0000E5420000}"/>
    <cellStyle name="Normal 42 2 2 6 3 2" xfId="38816" xr:uid="{00000000-0005-0000-0000-0000E6420000}"/>
    <cellStyle name="Normal 42 2 2 6 3 3" xfId="23592" xr:uid="{00000000-0005-0000-0000-0000E7420000}"/>
    <cellStyle name="Normal 42 2 2 6 4" xfId="33803" xr:uid="{00000000-0005-0000-0000-0000E8420000}"/>
    <cellStyle name="Normal 42 2 2 6 5" xfId="18579" xr:uid="{00000000-0005-0000-0000-0000E9420000}"/>
    <cellStyle name="Normal 42 2 2 7" xfId="5130" xr:uid="{00000000-0005-0000-0000-0000EA420000}"/>
    <cellStyle name="Normal 42 2 2 7 2" xfId="15182" xr:uid="{00000000-0005-0000-0000-0000EB420000}"/>
    <cellStyle name="Normal 42 2 2 7 2 2" xfId="45504" xr:uid="{00000000-0005-0000-0000-0000EC420000}"/>
    <cellStyle name="Normal 42 2 2 7 2 3" xfId="30280" xr:uid="{00000000-0005-0000-0000-0000ED420000}"/>
    <cellStyle name="Normal 42 2 2 7 3" xfId="10162" xr:uid="{00000000-0005-0000-0000-0000EE420000}"/>
    <cellStyle name="Normal 42 2 2 7 3 2" xfId="40487" xr:uid="{00000000-0005-0000-0000-0000EF420000}"/>
    <cellStyle name="Normal 42 2 2 7 3 3" xfId="25263" xr:uid="{00000000-0005-0000-0000-0000F0420000}"/>
    <cellStyle name="Normal 42 2 2 7 4" xfId="35474" xr:uid="{00000000-0005-0000-0000-0000F1420000}"/>
    <cellStyle name="Normal 42 2 2 7 5" xfId="20250" xr:uid="{00000000-0005-0000-0000-0000F2420000}"/>
    <cellStyle name="Normal 42 2 2 8" xfId="11840" xr:uid="{00000000-0005-0000-0000-0000F3420000}"/>
    <cellStyle name="Normal 42 2 2 8 2" xfId="42162" xr:uid="{00000000-0005-0000-0000-0000F4420000}"/>
    <cellStyle name="Normal 42 2 2 8 3" xfId="26938" xr:uid="{00000000-0005-0000-0000-0000F5420000}"/>
    <cellStyle name="Normal 42 2 2 9" xfId="6819" xr:uid="{00000000-0005-0000-0000-0000F6420000}"/>
    <cellStyle name="Normal 42 2 2 9 2" xfId="37145" xr:uid="{00000000-0005-0000-0000-0000F7420000}"/>
    <cellStyle name="Normal 42 2 2 9 3" xfId="21921" xr:uid="{00000000-0005-0000-0000-0000F8420000}"/>
    <cellStyle name="Normal 42 2 3" xfId="1783" xr:uid="{00000000-0005-0000-0000-0000F9420000}"/>
    <cellStyle name="Normal 42 2 3 10" xfId="16960" xr:uid="{00000000-0005-0000-0000-0000FA420000}"/>
    <cellStyle name="Normal 42 2 3 2" xfId="2002" xr:uid="{00000000-0005-0000-0000-0000FB420000}"/>
    <cellStyle name="Normal 42 2 3 2 2" xfId="2423" xr:uid="{00000000-0005-0000-0000-0000FC420000}"/>
    <cellStyle name="Normal 42 2 3 2 2 2" xfId="3262" xr:uid="{00000000-0005-0000-0000-0000FD420000}"/>
    <cellStyle name="Normal 42 2 3 2 2 2 2" xfId="4952" xr:uid="{00000000-0005-0000-0000-0000FE420000}"/>
    <cellStyle name="Normal 42 2 3 2 2 2 2 2" xfId="15025" xr:uid="{00000000-0005-0000-0000-0000FF420000}"/>
    <cellStyle name="Normal 42 2 3 2 2 2 2 2 2" xfId="45347" xr:uid="{00000000-0005-0000-0000-000000430000}"/>
    <cellStyle name="Normal 42 2 3 2 2 2 2 2 3" xfId="30123" xr:uid="{00000000-0005-0000-0000-000001430000}"/>
    <cellStyle name="Normal 42 2 3 2 2 2 2 3" xfId="10005" xr:uid="{00000000-0005-0000-0000-000002430000}"/>
    <cellStyle name="Normal 42 2 3 2 2 2 2 3 2" xfId="40330" xr:uid="{00000000-0005-0000-0000-000003430000}"/>
    <cellStyle name="Normal 42 2 3 2 2 2 2 3 3" xfId="25106" xr:uid="{00000000-0005-0000-0000-000004430000}"/>
    <cellStyle name="Normal 42 2 3 2 2 2 2 4" xfId="35317" xr:uid="{00000000-0005-0000-0000-000005430000}"/>
    <cellStyle name="Normal 42 2 3 2 2 2 2 5" xfId="20093" xr:uid="{00000000-0005-0000-0000-000006430000}"/>
    <cellStyle name="Normal 42 2 3 2 2 2 3" xfId="6644" xr:uid="{00000000-0005-0000-0000-000007430000}"/>
    <cellStyle name="Normal 42 2 3 2 2 2 3 2" xfId="16696" xr:uid="{00000000-0005-0000-0000-000008430000}"/>
    <cellStyle name="Normal 42 2 3 2 2 2 3 2 2" xfId="47018" xr:uid="{00000000-0005-0000-0000-000009430000}"/>
    <cellStyle name="Normal 42 2 3 2 2 2 3 2 3" xfId="31794" xr:uid="{00000000-0005-0000-0000-00000A430000}"/>
    <cellStyle name="Normal 42 2 3 2 2 2 3 3" xfId="11676" xr:uid="{00000000-0005-0000-0000-00000B430000}"/>
    <cellStyle name="Normal 42 2 3 2 2 2 3 3 2" xfId="42001" xr:uid="{00000000-0005-0000-0000-00000C430000}"/>
    <cellStyle name="Normal 42 2 3 2 2 2 3 3 3" xfId="26777" xr:uid="{00000000-0005-0000-0000-00000D430000}"/>
    <cellStyle name="Normal 42 2 3 2 2 2 3 4" xfId="36988" xr:uid="{00000000-0005-0000-0000-00000E430000}"/>
    <cellStyle name="Normal 42 2 3 2 2 2 3 5" xfId="21764" xr:uid="{00000000-0005-0000-0000-00000F430000}"/>
    <cellStyle name="Normal 42 2 3 2 2 2 4" xfId="13354" xr:uid="{00000000-0005-0000-0000-000010430000}"/>
    <cellStyle name="Normal 42 2 3 2 2 2 4 2" xfId="43676" xr:uid="{00000000-0005-0000-0000-000011430000}"/>
    <cellStyle name="Normal 42 2 3 2 2 2 4 3" xfId="28452" xr:uid="{00000000-0005-0000-0000-000012430000}"/>
    <cellStyle name="Normal 42 2 3 2 2 2 5" xfId="8333" xr:uid="{00000000-0005-0000-0000-000013430000}"/>
    <cellStyle name="Normal 42 2 3 2 2 2 5 2" xfId="38659" xr:uid="{00000000-0005-0000-0000-000014430000}"/>
    <cellStyle name="Normal 42 2 3 2 2 2 5 3" xfId="23435" xr:uid="{00000000-0005-0000-0000-000015430000}"/>
    <cellStyle name="Normal 42 2 3 2 2 2 6" xfId="33647" xr:uid="{00000000-0005-0000-0000-000016430000}"/>
    <cellStyle name="Normal 42 2 3 2 2 2 7" xfId="18422" xr:uid="{00000000-0005-0000-0000-000017430000}"/>
    <cellStyle name="Normal 42 2 3 2 2 3" xfId="4115" xr:uid="{00000000-0005-0000-0000-000018430000}"/>
    <cellStyle name="Normal 42 2 3 2 2 3 2" xfId="14189" xr:uid="{00000000-0005-0000-0000-000019430000}"/>
    <cellStyle name="Normal 42 2 3 2 2 3 2 2" xfId="44511" xr:uid="{00000000-0005-0000-0000-00001A430000}"/>
    <cellStyle name="Normal 42 2 3 2 2 3 2 3" xfId="29287" xr:uid="{00000000-0005-0000-0000-00001B430000}"/>
    <cellStyle name="Normal 42 2 3 2 2 3 3" xfId="9169" xr:uid="{00000000-0005-0000-0000-00001C430000}"/>
    <cellStyle name="Normal 42 2 3 2 2 3 3 2" xfId="39494" xr:uid="{00000000-0005-0000-0000-00001D430000}"/>
    <cellStyle name="Normal 42 2 3 2 2 3 3 3" xfId="24270" xr:uid="{00000000-0005-0000-0000-00001E430000}"/>
    <cellStyle name="Normal 42 2 3 2 2 3 4" xfId="34481" xr:uid="{00000000-0005-0000-0000-00001F430000}"/>
    <cellStyle name="Normal 42 2 3 2 2 3 5" xfId="19257" xr:uid="{00000000-0005-0000-0000-000020430000}"/>
    <cellStyle name="Normal 42 2 3 2 2 4" xfId="5808" xr:uid="{00000000-0005-0000-0000-000021430000}"/>
    <cellStyle name="Normal 42 2 3 2 2 4 2" xfId="15860" xr:uid="{00000000-0005-0000-0000-000022430000}"/>
    <cellStyle name="Normal 42 2 3 2 2 4 2 2" xfId="46182" xr:uid="{00000000-0005-0000-0000-000023430000}"/>
    <cellStyle name="Normal 42 2 3 2 2 4 2 3" xfId="30958" xr:uid="{00000000-0005-0000-0000-000024430000}"/>
    <cellStyle name="Normal 42 2 3 2 2 4 3" xfId="10840" xr:uid="{00000000-0005-0000-0000-000025430000}"/>
    <cellStyle name="Normal 42 2 3 2 2 4 3 2" xfId="41165" xr:uid="{00000000-0005-0000-0000-000026430000}"/>
    <cellStyle name="Normal 42 2 3 2 2 4 3 3" xfId="25941" xr:uid="{00000000-0005-0000-0000-000027430000}"/>
    <cellStyle name="Normal 42 2 3 2 2 4 4" xfId="36152" xr:uid="{00000000-0005-0000-0000-000028430000}"/>
    <cellStyle name="Normal 42 2 3 2 2 4 5" xfId="20928" xr:uid="{00000000-0005-0000-0000-000029430000}"/>
    <cellStyle name="Normal 42 2 3 2 2 5" xfId="12518" xr:uid="{00000000-0005-0000-0000-00002A430000}"/>
    <cellStyle name="Normal 42 2 3 2 2 5 2" xfId="42840" xr:uid="{00000000-0005-0000-0000-00002B430000}"/>
    <cellStyle name="Normal 42 2 3 2 2 5 3" xfId="27616" xr:uid="{00000000-0005-0000-0000-00002C430000}"/>
    <cellStyle name="Normal 42 2 3 2 2 6" xfId="7497" xr:uid="{00000000-0005-0000-0000-00002D430000}"/>
    <cellStyle name="Normal 42 2 3 2 2 6 2" xfId="37823" xr:uid="{00000000-0005-0000-0000-00002E430000}"/>
    <cellStyle name="Normal 42 2 3 2 2 6 3" xfId="22599" xr:uid="{00000000-0005-0000-0000-00002F430000}"/>
    <cellStyle name="Normal 42 2 3 2 2 7" xfId="32811" xr:uid="{00000000-0005-0000-0000-000030430000}"/>
    <cellStyle name="Normal 42 2 3 2 2 8" xfId="17586" xr:uid="{00000000-0005-0000-0000-000031430000}"/>
    <cellStyle name="Normal 42 2 3 2 3" xfId="2844" xr:uid="{00000000-0005-0000-0000-000032430000}"/>
    <cellStyle name="Normal 42 2 3 2 3 2" xfId="4534" xr:uid="{00000000-0005-0000-0000-000033430000}"/>
    <cellStyle name="Normal 42 2 3 2 3 2 2" xfId="14607" xr:uid="{00000000-0005-0000-0000-000034430000}"/>
    <cellStyle name="Normal 42 2 3 2 3 2 2 2" xfId="44929" xr:uid="{00000000-0005-0000-0000-000035430000}"/>
    <cellStyle name="Normal 42 2 3 2 3 2 2 3" xfId="29705" xr:uid="{00000000-0005-0000-0000-000036430000}"/>
    <cellStyle name="Normal 42 2 3 2 3 2 3" xfId="9587" xr:uid="{00000000-0005-0000-0000-000037430000}"/>
    <cellStyle name="Normal 42 2 3 2 3 2 3 2" xfId="39912" xr:uid="{00000000-0005-0000-0000-000038430000}"/>
    <cellStyle name="Normal 42 2 3 2 3 2 3 3" xfId="24688" xr:uid="{00000000-0005-0000-0000-000039430000}"/>
    <cellStyle name="Normal 42 2 3 2 3 2 4" xfId="34899" xr:uid="{00000000-0005-0000-0000-00003A430000}"/>
    <cellStyle name="Normal 42 2 3 2 3 2 5" xfId="19675" xr:uid="{00000000-0005-0000-0000-00003B430000}"/>
    <cellStyle name="Normal 42 2 3 2 3 3" xfId="6226" xr:uid="{00000000-0005-0000-0000-00003C430000}"/>
    <cellStyle name="Normal 42 2 3 2 3 3 2" xfId="16278" xr:uid="{00000000-0005-0000-0000-00003D430000}"/>
    <cellStyle name="Normal 42 2 3 2 3 3 2 2" xfId="46600" xr:uid="{00000000-0005-0000-0000-00003E430000}"/>
    <cellStyle name="Normal 42 2 3 2 3 3 2 3" xfId="31376" xr:uid="{00000000-0005-0000-0000-00003F430000}"/>
    <cellStyle name="Normal 42 2 3 2 3 3 3" xfId="11258" xr:uid="{00000000-0005-0000-0000-000040430000}"/>
    <cellStyle name="Normal 42 2 3 2 3 3 3 2" xfId="41583" xr:uid="{00000000-0005-0000-0000-000041430000}"/>
    <cellStyle name="Normal 42 2 3 2 3 3 3 3" xfId="26359" xr:uid="{00000000-0005-0000-0000-000042430000}"/>
    <cellStyle name="Normal 42 2 3 2 3 3 4" xfId="36570" xr:uid="{00000000-0005-0000-0000-000043430000}"/>
    <cellStyle name="Normal 42 2 3 2 3 3 5" xfId="21346" xr:uid="{00000000-0005-0000-0000-000044430000}"/>
    <cellStyle name="Normal 42 2 3 2 3 4" xfId="12936" xr:uid="{00000000-0005-0000-0000-000045430000}"/>
    <cellStyle name="Normal 42 2 3 2 3 4 2" xfId="43258" xr:uid="{00000000-0005-0000-0000-000046430000}"/>
    <cellStyle name="Normal 42 2 3 2 3 4 3" xfId="28034" xr:uid="{00000000-0005-0000-0000-000047430000}"/>
    <cellStyle name="Normal 42 2 3 2 3 5" xfId="7915" xr:uid="{00000000-0005-0000-0000-000048430000}"/>
    <cellStyle name="Normal 42 2 3 2 3 5 2" xfId="38241" xr:uid="{00000000-0005-0000-0000-000049430000}"/>
    <cellStyle name="Normal 42 2 3 2 3 5 3" xfId="23017" xr:uid="{00000000-0005-0000-0000-00004A430000}"/>
    <cellStyle name="Normal 42 2 3 2 3 6" xfId="33229" xr:uid="{00000000-0005-0000-0000-00004B430000}"/>
    <cellStyle name="Normal 42 2 3 2 3 7" xfId="18004" xr:uid="{00000000-0005-0000-0000-00004C430000}"/>
    <cellStyle name="Normal 42 2 3 2 4" xfId="3697" xr:uid="{00000000-0005-0000-0000-00004D430000}"/>
    <cellStyle name="Normal 42 2 3 2 4 2" xfId="13771" xr:uid="{00000000-0005-0000-0000-00004E430000}"/>
    <cellStyle name="Normal 42 2 3 2 4 2 2" xfId="44093" xr:uid="{00000000-0005-0000-0000-00004F430000}"/>
    <cellStyle name="Normal 42 2 3 2 4 2 3" xfId="28869" xr:uid="{00000000-0005-0000-0000-000050430000}"/>
    <cellStyle name="Normal 42 2 3 2 4 3" xfId="8751" xr:uid="{00000000-0005-0000-0000-000051430000}"/>
    <cellStyle name="Normal 42 2 3 2 4 3 2" xfId="39076" xr:uid="{00000000-0005-0000-0000-000052430000}"/>
    <cellStyle name="Normal 42 2 3 2 4 3 3" xfId="23852" xr:uid="{00000000-0005-0000-0000-000053430000}"/>
    <cellStyle name="Normal 42 2 3 2 4 4" xfId="34063" xr:uid="{00000000-0005-0000-0000-000054430000}"/>
    <cellStyle name="Normal 42 2 3 2 4 5" xfId="18839" xr:uid="{00000000-0005-0000-0000-000055430000}"/>
    <cellStyle name="Normal 42 2 3 2 5" xfId="5390" xr:uid="{00000000-0005-0000-0000-000056430000}"/>
    <cellStyle name="Normal 42 2 3 2 5 2" xfId="15442" xr:uid="{00000000-0005-0000-0000-000057430000}"/>
    <cellStyle name="Normal 42 2 3 2 5 2 2" xfId="45764" xr:uid="{00000000-0005-0000-0000-000058430000}"/>
    <cellStyle name="Normal 42 2 3 2 5 2 3" xfId="30540" xr:uid="{00000000-0005-0000-0000-000059430000}"/>
    <cellStyle name="Normal 42 2 3 2 5 3" xfId="10422" xr:uid="{00000000-0005-0000-0000-00005A430000}"/>
    <cellStyle name="Normal 42 2 3 2 5 3 2" xfId="40747" xr:uid="{00000000-0005-0000-0000-00005B430000}"/>
    <cellStyle name="Normal 42 2 3 2 5 3 3" xfId="25523" xr:uid="{00000000-0005-0000-0000-00005C430000}"/>
    <cellStyle name="Normal 42 2 3 2 5 4" xfId="35734" xr:uid="{00000000-0005-0000-0000-00005D430000}"/>
    <cellStyle name="Normal 42 2 3 2 5 5" xfId="20510" xr:uid="{00000000-0005-0000-0000-00005E430000}"/>
    <cellStyle name="Normal 42 2 3 2 6" xfId="12100" xr:uid="{00000000-0005-0000-0000-00005F430000}"/>
    <cellStyle name="Normal 42 2 3 2 6 2" xfId="42422" xr:uid="{00000000-0005-0000-0000-000060430000}"/>
    <cellStyle name="Normal 42 2 3 2 6 3" xfId="27198" xr:uid="{00000000-0005-0000-0000-000061430000}"/>
    <cellStyle name="Normal 42 2 3 2 7" xfId="7079" xr:uid="{00000000-0005-0000-0000-000062430000}"/>
    <cellStyle name="Normal 42 2 3 2 7 2" xfId="37405" xr:uid="{00000000-0005-0000-0000-000063430000}"/>
    <cellStyle name="Normal 42 2 3 2 7 3" xfId="22181" xr:uid="{00000000-0005-0000-0000-000064430000}"/>
    <cellStyle name="Normal 42 2 3 2 8" xfId="32393" xr:uid="{00000000-0005-0000-0000-000065430000}"/>
    <cellStyle name="Normal 42 2 3 2 9" xfId="17168" xr:uid="{00000000-0005-0000-0000-000066430000}"/>
    <cellStyle name="Normal 42 2 3 3" xfId="2215" xr:uid="{00000000-0005-0000-0000-000067430000}"/>
    <cellStyle name="Normal 42 2 3 3 2" xfId="3054" xr:uid="{00000000-0005-0000-0000-000068430000}"/>
    <cellStyle name="Normal 42 2 3 3 2 2" xfId="4744" xr:uid="{00000000-0005-0000-0000-000069430000}"/>
    <cellStyle name="Normal 42 2 3 3 2 2 2" xfId="14817" xr:uid="{00000000-0005-0000-0000-00006A430000}"/>
    <cellStyle name="Normal 42 2 3 3 2 2 2 2" xfId="45139" xr:uid="{00000000-0005-0000-0000-00006B430000}"/>
    <cellStyle name="Normal 42 2 3 3 2 2 2 3" xfId="29915" xr:uid="{00000000-0005-0000-0000-00006C430000}"/>
    <cellStyle name="Normal 42 2 3 3 2 2 3" xfId="9797" xr:uid="{00000000-0005-0000-0000-00006D430000}"/>
    <cellStyle name="Normal 42 2 3 3 2 2 3 2" xfId="40122" xr:uid="{00000000-0005-0000-0000-00006E430000}"/>
    <cellStyle name="Normal 42 2 3 3 2 2 3 3" xfId="24898" xr:uid="{00000000-0005-0000-0000-00006F430000}"/>
    <cellStyle name="Normal 42 2 3 3 2 2 4" xfId="35109" xr:uid="{00000000-0005-0000-0000-000070430000}"/>
    <cellStyle name="Normal 42 2 3 3 2 2 5" xfId="19885" xr:uid="{00000000-0005-0000-0000-000071430000}"/>
    <cellStyle name="Normal 42 2 3 3 2 3" xfId="6436" xr:uid="{00000000-0005-0000-0000-000072430000}"/>
    <cellStyle name="Normal 42 2 3 3 2 3 2" xfId="16488" xr:uid="{00000000-0005-0000-0000-000073430000}"/>
    <cellStyle name="Normal 42 2 3 3 2 3 2 2" xfId="46810" xr:uid="{00000000-0005-0000-0000-000074430000}"/>
    <cellStyle name="Normal 42 2 3 3 2 3 2 3" xfId="31586" xr:uid="{00000000-0005-0000-0000-000075430000}"/>
    <cellStyle name="Normal 42 2 3 3 2 3 3" xfId="11468" xr:uid="{00000000-0005-0000-0000-000076430000}"/>
    <cellStyle name="Normal 42 2 3 3 2 3 3 2" xfId="41793" xr:uid="{00000000-0005-0000-0000-000077430000}"/>
    <cellStyle name="Normal 42 2 3 3 2 3 3 3" xfId="26569" xr:uid="{00000000-0005-0000-0000-000078430000}"/>
    <cellStyle name="Normal 42 2 3 3 2 3 4" xfId="36780" xr:uid="{00000000-0005-0000-0000-000079430000}"/>
    <cellStyle name="Normal 42 2 3 3 2 3 5" xfId="21556" xr:uid="{00000000-0005-0000-0000-00007A430000}"/>
    <cellStyle name="Normal 42 2 3 3 2 4" xfId="13146" xr:uid="{00000000-0005-0000-0000-00007B430000}"/>
    <cellStyle name="Normal 42 2 3 3 2 4 2" xfId="43468" xr:uid="{00000000-0005-0000-0000-00007C430000}"/>
    <cellStyle name="Normal 42 2 3 3 2 4 3" xfId="28244" xr:uid="{00000000-0005-0000-0000-00007D430000}"/>
    <cellStyle name="Normal 42 2 3 3 2 5" xfId="8125" xr:uid="{00000000-0005-0000-0000-00007E430000}"/>
    <cellStyle name="Normal 42 2 3 3 2 5 2" xfId="38451" xr:uid="{00000000-0005-0000-0000-00007F430000}"/>
    <cellStyle name="Normal 42 2 3 3 2 5 3" xfId="23227" xr:uid="{00000000-0005-0000-0000-000080430000}"/>
    <cellStyle name="Normal 42 2 3 3 2 6" xfId="33439" xr:uid="{00000000-0005-0000-0000-000081430000}"/>
    <cellStyle name="Normal 42 2 3 3 2 7" xfId="18214" xr:uid="{00000000-0005-0000-0000-000082430000}"/>
    <cellStyle name="Normal 42 2 3 3 3" xfId="3907" xr:uid="{00000000-0005-0000-0000-000083430000}"/>
    <cellStyle name="Normal 42 2 3 3 3 2" xfId="13981" xr:uid="{00000000-0005-0000-0000-000084430000}"/>
    <cellStyle name="Normal 42 2 3 3 3 2 2" xfId="44303" xr:uid="{00000000-0005-0000-0000-000085430000}"/>
    <cellStyle name="Normal 42 2 3 3 3 2 3" xfId="29079" xr:uid="{00000000-0005-0000-0000-000086430000}"/>
    <cellStyle name="Normal 42 2 3 3 3 3" xfId="8961" xr:uid="{00000000-0005-0000-0000-000087430000}"/>
    <cellStyle name="Normal 42 2 3 3 3 3 2" xfId="39286" xr:uid="{00000000-0005-0000-0000-000088430000}"/>
    <cellStyle name="Normal 42 2 3 3 3 3 3" xfId="24062" xr:uid="{00000000-0005-0000-0000-000089430000}"/>
    <cellStyle name="Normal 42 2 3 3 3 4" xfId="34273" xr:uid="{00000000-0005-0000-0000-00008A430000}"/>
    <cellStyle name="Normal 42 2 3 3 3 5" xfId="19049" xr:uid="{00000000-0005-0000-0000-00008B430000}"/>
    <cellStyle name="Normal 42 2 3 3 4" xfId="5600" xr:uid="{00000000-0005-0000-0000-00008C430000}"/>
    <cellStyle name="Normal 42 2 3 3 4 2" xfId="15652" xr:uid="{00000000-0005-0000-0000-00008D430000}"/>
    <cellStyle name="Normal 42 2 3 3 4 2 2" xfId="45974" xr:uid="{00000000-0005-0000-0000-00008E430000}"/>
    <cellStyle name="Normal 42 2 3 3 4 2 3" xfId="30750" xr:uid="{00000000-0005-0000-0000-00008F430000}"/>
    <cellStyle name="Normal 42 2 3 3 4 3" xfId="10632" xr:uid="{00000000-0005-0000-0000-000090430000}"/>
    <cellStyle name="Normal 42 2 3 3 4 3 2" xfId="40957" xr:uid="{00000000-0005-0000-0000-000091430000}"/>
    <cellStyle name="Normal 42 2 3 3 4 3 3" xfId="25733" xr:uid="{00000000-0005-0000-0000-000092430000}"/>
    <cellStyle name="Normal 42 2 3 3 4 4" xfId="35944" xr:uid="{00000000-0005-0000-0000-000093430000}"/>
    <cellStyle name="Normal 42 2 3 3 4 5" xfId="20720" xr:uid="{00000000-0005-0000-0000-000094430000}"/>
    <cellStyle name="Normal 42 2 3 3 5" xfId="12310" xr:uid="{00000000-0005-0000-0000-000095430000}"/>
    <cellStyle name="Normal 42 2 3 3 5 2" xfId="42632" xr:uid="{00000000-0005-0000-0000-000096430000}"/>
    <cellStyle name="Normal 42 2 3 3 5 3" xfId="27408" xr:uid="{00000000-0005-0000-0000-000097430000}"/>
    <cellStyle name="Normal 42 2 3 3 6" xfId="7289" xr:uid="{00000000-0005-0000-0000-000098430000}"/>
    <cellStyle name="Normal 42 2 3 3 6 2" xfId="37615" xr:uid="{00000000-0005-0000-0000-000099430000}"/>
    <cellStyle name="Normal 42 2 3 3 6 3" xfId="22391" xr:uid="{00000000-0005-0000-0000-00009A430000}"/>
    <cellStyle name="Normal 42 2 3 3 7" xfId="32603" xr:uid="{00000000-0005-0000-0000-00009B430000}"/>
    <cellStyle name="Normal 42 2 3 3 8" xfId="17378" xr:uid="{00000000-0005-0000-0000-00009C430000}"/>
    <cellStyle name="Normal 42 2 3 4" xfId="2636" xr:uid="{00000000-0005-0000-0000-00009D430000}"/>
    <cellStyle name="Normal 42 2 3 4 2" xfId="4326" xr:uid="{00000000-0005-0000-0000-00009E430000}"/>
    <cellStyle name="Normal 42 2 3 4 2 2" xfId="14399" xr:uid="{00000000-0005-0000-0000-00009F430000}"/>
    <cellStyle name="Normal 42 2 3 4 2 2 2" xfId="44721" xr:uid="{00000000-0005-0000-0000-0000A0430000}"/>
    <cellStyle name="Normal 42 2 3 4 2 2 3" xfId="29497" xr:uid="{00000000-0005-0000-0000-0000A1430000}"/>
    <cellStyle name="Normal 42 2 3 4 2 3" xfId="9379" xr:uid="{00000000-0005-0000-0000-0000A2430000}"/>
    <cellStyle name="Normal 42 2 3 4 2 3 2" xfId="39704" xr:uid="{00000000-0005-0000-0000-0000A3430000}"/>
    <cellStyle name="Normal 42 2 3 4 2 3 3" xfId="24480" xr:uid="{00000000-0005-0000-0000-0000A4430000}"/>
    <cellStyle name="Normal 42 2 3 4 2 4" xfId="34691" xr:uid="{00000000-0005-0000-0000-0000A5430000}"/>
    <cellStyle name="Normal 42 2 3 4 2 5" xfId="19467" xr:uid="{00000000-0005-0000-0000-0000A6430000}"/>
    <cellStyle name="Normal 42 2 3 4 3" xfId="6018" xr:uid="{00000000-0005-0000-0000-0000A7430000}"/>
    <cellStyle name="Normal 42 2 3 4 3 2" xfId="16070" xr:uid="{00000000-0005-0000-0000-0000A8430000}"/>
    <cellStyle name="Normal 42 2 3 4 3 2 2" xfId="46392" xr:uid="{00000000-0005-0000-0000-0000A9430000}"/>
    <cellStyle name="Normal 42 2 3 4 3 2 3" xfId="31168" xr:uid="{00000000-0005-0000-0000-0000AA430000}"/>
    <cellStyle name="Normal 42 2 3 4 3 3" xfId="11050" xr:uid="{00000000-0005-0000-0000-0000AB430000}"/>
    <cellStyle name="Normal 42 2 3 4 3 3 2" xfId="41375" xr:uid="{00000000-0005-0000-0000-0000AC430000}"/>
    <cellStyle name="Normal 42 2 3 4 3 3 3" xfId="26151" xr:uid="{00000000-0005-0000-0000-0000AD430000}"/>
    <cellStyle name="Normal 42 2 3 4 3 4" xfId="36362" xr:uid="{00000000-0005-0000-0000-0000AE430000}"/>
    <cellStyle name="Normal 42 2 3 4 3 5" xfId="21138" xr:uid="{00000000-0005-0000-0000-0000AF430000}"/>
    <cellStyle name="Normal 42 2 3 4 4" xfId="12728" xr:uid="{00000000-0005-0000-0000-0000B0430000}"/>
    <cellStyle name="Normal 42 2 3 4 4 2" xfId="43050" xr:uid="{00000000-0005-0000-0000-0000B1430000}"/>
    <cellStyle name="Normal 42 2 3 4 4 3" xfId="27826" xr:uid="{00000000-0005-0000-0000-0000B2430000}"/>
    <cellStyle name="Normal 42 2 3 4 5" xfId="7707" xr:uid="{00000000-0005-0000-0000-0000B3430000}"/>
    <cellStyle name="Normal 42 2 3 4 5 2" xfId="38033" xr:uid="{00000000-0005-0000-0000-0000B4430000}"/>
    <cellStyle name="Normal 42 2 3 4 5 3" xfId="22809" xr:uid="{00000000-0005-0000-0000-0000B5430000}"/>
    <cellStyle name="Normal 42 2 3 4 6" xfId="33021" xr:uid="{00000000-0005-0000-0000-0000B6430000}"/>
    <cellStyle name="Normal 42 2 3 4 7" xfId="17796" xr:uid="{00000000-0005-0000-0000-0000B7430000}"/>
    <cellStyle name="Normal 42 2 3 5" xfId="3489" xr:uid="{00000000-0005-0000-0000-0000B8430000}"/>
    <cellStyle name="Normal 42 2 3 5 2" xfId="13563" xr:uid="{00000000-0005-0000-0000-0000B9430000}"/>
    <cellStyle name="Normal 42 2 3 5 2 2" xfId="43885" xr:uid="{00000000-0005-0000-0000-0000BA430000}"/>
    <cellStyle name="Normal 42 2 3 5 2 3" xfId="28661" xr:uid="{00000000-0005-0000-0000-0000BB430000}"/>
    <cellStyle name="Normal 42 2 3 5 3" xfId="8543" xr:uid="{00000000-0005-0000-0000-0000BC430000}"/>
    <cellStyle name="Normal 42 2 3 5 3 2" xfId="38868" xr:uid="{00000000-0005-0000-0000-0000BD430000}"/>
    <cellStyle name="Normal 42 2 3 5 3 3" xfId="23644" xr:uid="{00000000-0005-0000-0000-0000BE430000}"/>
    <cellStyle name="Normal 42 2 3 5 4" xfId="33855" xr:uid="{00000000-0005-0000-0000-0000BF430000}"/>
    <cellStyle name="Normal 42 2 3 5 5" xfId="18631" xr:uid="{00000000-0005-0000-0000-0000C0430000}"/>
    <cellStyle name="Normal 42 2 3 6" xfId="5182" xr:uid="{00000000-0005-0000-0000-0000C1430000}"/>
    <cellStyle name="Normal 42 2 3 6 2" xfId="15234" xr:uid="{00000000-0005-0000-0000-0000C2430000}"/>
    <cellStyle name="Normal 42 2 3 6 2 2" xfId="45556" xr:uid="{00000000-0005-0000-0000-0000C3430000}"/>
    <cellStyle name="Normal 42 2 3 6 2 3" xfId="30332" xr:uid="{00000000-0005-0000-0000-0000C4430000}"/>
    <cellStyle name="Normal 42 2 3 6 3" xfId="10214" xr:uid="{00000000-0005-0000-0000-0000C5430000}"/>
    <cellStyle name="Normal 42 2 3 6 3 2" xfId="40539" xr:uid="{00000000-0005-0000-0000-0000C6430000}"/>
    <cellStyle name="Normal 42 2 3 6 3 3" xfId="25315" xr:uid="{00000000-0005-0000-0000-0000C7430000}"/>
    <cellStyle name="Normal 42 2 3 6 4" xfId="35526" xr:uid="{00000000-0005-0000-0000-0000C8430000}"/>
    <cellStyle name="Normal 42 2 3 6 5" xfId="20302" xr:uid="{00000000-0005-0000-0000-0000C9430000}"/>
    <cellStyle name="Normal 42 2 3 7" xfId="11892" xr:uid="{00000000-0005-0000-0000-0000CA430000}"/>
    <cellStyle name="Normal 42 2 3 7 2" xfId="42214" xr:uid="{00000000-0005-0000-0000-0000CB430000}"/>
    <cellStyle name="Normal 42 2 3 7 3" xfId="26990" xr:uid="{00000000-0005-0000-0000-0000CC430000}"/>
    <cellStyle name="Normal 42 2 3 8" xfId="6871" xr:uid="{00000000-0005-0000-0000-0000CD430000}"/>
    <cellStyle name="Normal 42 2 3 8 2" xfId="37197" xr:uid="{00000000-0005-0000-0000-0000CE430000}"/>
    <cellStyle name="Normal 42 2 3 8 3" xfId="21973" xr:uid="{00000000-0005-0000-0000-0000CF430000}"/>
    <cellStyle name="Normal 42 2 3 9" xfId="32186" xr:uid="{00000000-0005-0000-0000-0000D0430000}"/>
    <cellStyle name="Normal 42 2 4" xfId="1896" xr:uid="{00000000-0005-0000-0000-0000D1430000}"/>
    <cellStyle name="Normal 42 2 4 2" xfId="2319" xr:uid="{00000000-0005-0000-0000-0000D2430000}"/>
    <cellStyle name="Normal 42 2 4 2 2" xfId="3158" xr:uid="{00000000-0005-0000-0000-0000D3430000}"/>
    <cellStyle name="Normal 42 2 4 2 2 2" xfId="4848" xr:uid="{00000000-0005-0000-0000-0000D4430000}"/>
    <cellStyle name="Normal 42 2 4 2 2 2 2" xfId="14921" xr:uid="{00000000-0005-0000-0000-0000D5430000}"/>
    <cellStyle name="Normal 42 2 4 2 2 2 2 2" xfId="45243" xr:uid="{00000000-0005-0000-0000-0000D6430000}"/>
    <cellStyle name="Normal 42 2 4 2 2 2 2 3" xfId="30019" xr:uid="{00000000-0005-0000-0000-0000D7430000}"/>
    <cellStyle name="Normal 42 2 4 2 2 2 3" xfId="9901" xr:uid="{00000000-0005-0000-0000-0000D8430000}"/>
    <cellStyle name="Normal 42 2 4 2 2 2 3 2" xfId="40226" xr:uid="{00000000-0005-0000-0000-0000D9430000}"/>
    <cellStyle name="Normal 42 2 4 2 2 2 3 3" xfId="25002" xr:uid="{00000000-0005-0000-0000-0000DA430000}"/>
    <cellStyle name="Normal 42 2 4 2 2 2 4" xfId="35213" xr:uid="{00000000-0005-0000-0000-0000DB430000}"/>
    <cellStyle name="Normal 42 2 4 2 2 2 5" xfId="19989" xr:uid="{00000000-0005-0000-0000-0000DC430000}"/>
    <cellStyle name="Normal 42 2 4 2 2 3" xfId="6540" xr:uid="{00000000-0005-0000-0000-0000DD430000}"/>
    <cellStyle name="Normal 42 2 4 2 2 3 2" xfId="16592" xr:uid="{00000000-0005-0000-0000-0000DE430000}"/>
    <cellStyle name="Normal 42 2 4 2 2 3 2 2" xfId="46914" xr:uid="{00000000-0005-0000-0000-0000DF430000}"/>
    <cellStyle name="Normal 42 2 4 2 2 3 2 3" xfId="31690" xr:uid="{00000000-0005-0000-0000-0000E0430000}"/>
    <cellStyle name="Normal 42 2 4 2 2 3 3" xfId="11572" xr:uid="{00000000-0005-0000-0000-0000E1430000}"/>
    <cellStyle name="Normal 42 2 4 2 2 3 3 2" xfId="41897" xr:uid="{00000000-0005-0000-0000-0000E2430000}"/>
    <cellStyle name="Normal 42 2 4 2 2 3 3 3" xfId="26673" xr:uid="{00000000-0005-0000-0000-0000E3430000}"/>
    <cellStyle name="Normal 42 2 4 2 2 3 4" xfId="36884" xr:uid="{00000000-0005-0000-0000-0000E4430000}"/>
    <cellStyle name="Normal 42 2 4 2 2 3 5" xfId="21660" xr:uid="{00000000-0005-0000-0000-0000E5430000}"/>
    <cellStyle name="Normal 42 2 4 2 2 4" xfId="13250" xr:uid="{00000000-0005-0000-0000-0000E6430000}"/>
    <cellStyle name="Normal 42 2 4 2 2 4 2" xfId="43572" xr:uid="{00000000-0005-0000-0000-0000E7430000}"/>
    <cellStyle name="Normal 42 2 4 2 2 4 3" xfId="28348" xr:uid="{00000000-0005-0000-0000-0000E8430000}"/>
    <cellStyle name="Normal 42 2 4 2 2 5" xfId="8229" xr:uid="{00000000-0005-0000-0000-0000E9430000}"/>
    <cellStyle name="Normal 42 2 4 2 2 5 2" xfId="38555" xr:uid="{00000000-0005-0000-0000-0000EA430000}"/>
    <cellStyle name="Normal 42 2 4 2 2 5 3" xfId="23331" xr:uid="{00000000-0005-0000-0000-0000EB430000}"/>
    <cellStyle name="Normal 42 2 4 2 2 6" xfId="33543" xr:uid="{00000000-0005-0000-0000-0000EC430000}"/>
    <cellStyle name="Normal 42 2 4 2 2 7" xfId="18318" xr:uid="{00000000-0005-0000-0000-0000ED430000}"/>
    <cellStyle name="Normal 42 2 4 2 3" xfId="4011" xr:uid="{00000000-0005-0000-0000-0000EE430000}"/>
    <cellStyle name="Normal 42 2 4 2 3 2" xfId="14085" xr:uid="{00000000-0005-0000-0000-0000EF430000}"/>
    <cellStyle name="Normal 42 2 4 2 3 2 2" xfId="44407" xr:uid="{00000000-0005-0000-0000-0000F0430000}"/>
    <cellStyle name="Normal 42 2 4 2 3 2 3" xfId="29183" xr:uid="{00000000-0005-0000-0000-0000F1430000}"/>
    <cellStyle name="Normal 42 2 4 2 3 3" xfId="9065" xr:uid="{00000000-0005-0000-0000-0000F2430000}"/>
    <cellStyle name="Normal 42 2 4 2 3 3 2" xfId="39390" xr:uid="{00000000-0005-0000-0000-0000F3430000}"/>
    <cellStyle name="Normal 42 2 4 2 3 3 3" xfId="24166" xr:uid="{00000000-0005-0000-0000-0000F4430000}"/>
    <cellStyle name="Normal 42 2 4 2 3 4" xfId="34377" xr:uid="{00000000-0005-0000-0000-0000F5430000}"/>
    <cellStyle name="Normal 42 2 4 2 3 5" xfId="19153" xr:uid="{00000000-0005-0000-0000-0000F6430000}"/>
    <cellStyle name="Normal 42 2 4 2 4" xfId="5704" xr:uid="{00000000-0005-0000-0000-0000F7430000}"/>
    <cellStyle name="Normal 42 2 4 2 4 2" xfId="15756" xr:uid="{00000000-0005-0000-0000-0000F8430000}"/>
    <cellStyle name="Normal 42 2 4 2 4 2 2" xfId="46078" xr:uid="{00000000-0005-0000-0000-0000F9430000}"/>
    <cellStyle name="Normal 42 2 4 2 4 2 3" xfId="30854" xr:uid="{00000000-0005-0000-0000-0000FA430000}"/>
    <cellStyle name="Normal 42 2 4 2 4 3" xfId="10736" xr:uid="{00000000-0005-0000-0000-0000FB430000}"/>
    <cellStyle name="Normal 42 2 4 2 4 3 2" xfId="41061" xr:uid="{00000000-0005-0000-0000-0000FC430000}"/>
    <cellStyle name="Normal 42 2 4 2 4 3 3" xfId="25837" xr:uid="{00000000-0005-0000-0000-0000FD430000}"/>
    <cellStyle name="Normal 42 2 4 2 4 4" xfId="36048" xr:uid="{00000000-0005-0000-0000-0000FE430000}"/>
    <cellStyle name="Normal 42 2 4 2 4 5" xfId="20824" xr:uid="{00000000-0005-0000-0000-0000FF430000}"/>
    <cellStyle name="Normal 42 2 4 2 5" xfId="12414" xr:uid="{00000000-0005-0000-0000-000000440000}"/>
    <cellStyle name="Normal 42 2 4 2 5 2" xfId="42736" xr:uid="{00000000-0005-0000-0000-000001440000}"/>
    <cellStyle name="Normal 42 2 4 2 5 3" xfId="27512" xr:uid="{00000000-0005-0000-0000-000002440000}"/>
    <cellStyle name="Normal 42 2 4 2 6" xfId="7393" xr:uid="{00000000-0005-0000-0000-000003440000}"/>
    <cellStyle name="Normal 42 2 4 2 6 2" xfId="37719" xr:uid="{00000000-0005-0000-0000-000004440000}"/>
    <cellStyle name="Normal 42 2 4 2 6 3" xfId="22495" xr:uid="{00000000-0005-0000-0000-000005440000}"/>
    <cellStyle name="Normal 42 2 4 2 7" xfId="32707" xr:uid="{00000000-0005-0000-0000-000006440000}"/>
    <cellStyle name="Normal 42 2 4 2 8" xfId="17482" xr:uid="{00000000-0005-0000-0000-000007440000}"/>
    <cellStyle name="Normal 42 2 4 3" xfId="2740" xr:uid="{00000000-0005-0000-0000-000008440000}"/>
    <cellStyle name="Normal 42 2 4 3 2" xfId="4430" xr:uid="{00000000-0005-0000-0000-000009440000}"/>
    <cellStyle name="Normal 42 2 4 3 2 2" xfId="14503" xr:uid="{00000000-0005-0000-0000-00000A440000}"/>
    <cellStyle name="Normal 42 2 4 3 2 2 2" xfId="44825" xr:uid="{00000000-0005-0000-0000-00000B440000}"/>
    <cellStyle name="Normal 42 2 4 3 2 2 3" xfId="29601" xr:uid="{00000000-0005-0000-0000-00000C440000}"/>
    <cellStyle name="Normal 42 2 4 3 2 3" xfId="9483" xr:uid="{00000000-0005-0000-0000-00000D440000}"/>
    <cellStyle name="Normal 42 2 4 3 2 3 2" xfId="39808" xr:uid="{00000000-0005-0000-0000-00000E440000}"/>
    <cellStyle name="Normal 42 2 4 3 2 3 3" xfId="24584" xr:uid="{00000000-0005-0000-0000-00000F440000}"/>
    <cellStyle name="Normal 42 2 4 3 2 4" xfId="34795" xr:uid="{00000000-0005-0000-0000-000010440000}"/>
    <cellStyle name="Normal 42 2 4 3 2 5" xfId="19571" xr:uid="{00000000-0005-0000-0000-000011440000}"/>
    <cellStyle name="Normal 42 2 4 3 3" xfId="6122" xr:uid="{00000000-0005-0000-0000-000012440000}"/>
    <cellStyle name="Normal 42 2 4 3 3 2" xfId="16174" xr:uid="{00000000-0005-0000-0000-000013440000}"/>
    <cellStyle name="Normal 42 2 4 3 3 2 2" xfId="46496" xr:uid="{00000000-0005-0000-0000-000014440000}"/>
    <cellStyle name="Normal 42 2 4 3 3 2 3" xfId="31272" xr:uid="{00000000-0005-0000-0000-000015440000}"/>
    <cellStyle name="Normal 42 2 4 3 3 3" xfId="11154" xr:uid="{00000000-0005-0000-0000-000016440000}"/>
    <cellStyle name="Normal 42 2 4 3 3 3 2" xfId="41479" xr:uid="{00000000-0005-0000-0000-000017440000}"/>
    <cellStyle name="Normal 42 2 4 3 3 3 3" xfId="26255" xr:uid="{00000000-0005-0000-0000-000018440000}"/>
    <cellStyle name="Normal 42 2 4 3 3 4" xfId="36466" xr:uid="{00000000-0005-0000-0000-000019440000}"/>
    <cellStyle name="Normal 42 2 4 3 3 5" xfId="21242" xr:uid="{00000000-0005-0000-0000-00001A440000}"/>
    <cellStyle name="Normal 42 2 4 3 4" xfId="12832" xr:uid="{00000000-0005-0000-0000-00001B440000}"/>
    <cellStyle name="Normal 42 2 4 3 4 2" xfId="43154" xr:uid="{00000000-0005-0000-0000-00001C440000}"/>
    <cellStyle name="Normal 42 2 4 3 4 3" xfId="27930" xr:uid="{00000000-0005-0000-0000-00001D440000}"/>
    <cellStyle name="Normal 42 2 4 3 5" xfId="7811" xr:uid="{00000000-0005-0000-0000-00001E440000}"/>
    <cellStyle name="Normal 42 2 4 3 5 2" xfId="38137" xr:uid="{00000000-0005-0000-0000-00001F440000}"/>
    <cellStyle name="Normal 42 2 4 3 5 3" xfId="22913" xr:uid="{00000000-0005-0000-0000-000020440000}"/>
    <cellStyle name="Normal 42 2 4 3 6" xfId="33125" xr:uid="{00000000-0005-0000-0000-000021440000}"/>
    <cellStyle name="Normal 42 2 4 3 7" xfId="17900" xr:uid="{00000000-0005-0000-0000-000022440000}"/>
    <cellStyle name="Normal 42 2 4 4" xfId="3593" xr:uid="{00000000-0005-0000-0000-000023440000}"/>
    <cellStyle name="Normal 42 2 4 4 2" xfId="13667" xr:uid="{00000000-0005-0000-0000-000024440000}"/>
    <cellStyle name="Normal 42 2 4 4 2 2" xfId="43989" xr:uid="{00000000-0005-0000-0000-000025440000}"/>
    <cellStyle name="Normal 42 2 4 4 2 3" xfId="28765" xr:uid="{00000000-0005-0000-0000-000026440000}"/>
    <cellStyle name="Normal 42 2 4 4 3" xfId="8647" xr:uid="{00000000-0005-0000-0000-000027440000}"/>
    <cellStyle name="Normal 42 2 4 4 3 2" xfId="38972" xr:uid="{00000000-0005-0000-0000-000028440000}"/>
    <cellStyle name="Normal 42 2 4 4 3 3" xfId="23748" xr:uid="{00000000-0005-0000-0000-000029440000}"/>
    <cellStyle name="Normal 42 2 4 4 4" xfId="33959" xr:uid="{00000000-0005-0000-0000-00002A440000}"/>
    <cellStyle name="Normal 42 2 4 4 5" xfId="18735" xr:uid="{00000000-0005-0000-0000-00002B440000}"/>
    <cellStyle name="Normal 42 2 4 5" xfId="5286" xr:uid="{00000000-0005-0000-0000-00002C440000}"/>
    <cellStyle name="Normal 42 2 4 5 2" xfId="15338" xr:uid="{00000000-0005-0000-0000-00002D440000}"/>
    <cellStyle name="Normal 42 2 4 5 2 2" xfId="45660" xr:uid="{00000000-0005-0000-0000-00002E440000}"/>
    <cellStyle name="Normal 42 2 4 5 2 3" xfId="30436" xr:uid="{00000000-0005-0000-0000-00002F440000}"/>
    <cellStyle name="Normal 42 2 4 5 3" xfId="10318" xr:uid="{00000000-0005-0000-0000-000030440000}"/>
    <cellStyle name="Normal 42 2 4 5 3 2" xfId="40643" xr:uid="{00000000-0005-0000-0000-000031440000}"/>
    <cellStyle name="Normal 42 2 4 5 3 3" xfId="25419" xr:uid="{00000000-0005-0000-0000-000032440000}"/>
    <cellStyle name="Normal 42 2 4 5 4" xfId="35630" xr:uid="{00000000-0005-0000-0000-000033440000}"/>
    <cellStyle name="Normal 42 2 4 5 5" xfId="20406" xr:uid="{00000000-0005-0000-0000-000034440000}"/>
    <cellStyle name="Normal 42 2 4 6" xfId="11996" xr:uid="{00000000-0005-0000-0000-000035440000}"/>
    <cellStyle name="Normal 42 2 4 6 2" xfId="42318" xr:uid="{00000000-0005-0000-0000-000036440000}"/>
    <cellStyle name="Normal 42 2 4 6 3" xfId="27094" xr:uid="{00000000-0005-0000-0000-000037440000}"/>
    <cellStyle name="Normal 42 2 4 7" xfId="6975" xr:uid="{00000000-0005-0000-0000-000038440000}"/>
    <cellStyle name="Normal 42 2 4 7 2" xfId="37301" xr:uid="{00000000-0005-0000-0000-000039440000}"/>
    <cellStyle name="Normal 42 2 4 7 3" xfId="22077" xr:uid="{00000000-0005-0000-0000-00003A440000}"/>
    <cellStyle name="Normal 42 2 4 8" xfId="32289" xr:uid="{00000000-0005-0000-0000-00003B440000}"/>
    <cellStyle name="Normal 42 2 4 9" xfId="17064" xr:uid="{00000000-0005-0000-0000-00003C440000}"/>
    <cellStyle name="Normal 42 2 5" xfId="2109" xr:uid="{00000000-0005-0000-0000-00003D440000}"/>
    <cellStyle name="Normal 42 2 5 2" xfId="2950" xr:uid="{00000000-0005-0000-0000-00003E440000}"/>
    <cellStyle name="Normal 42 2 5 2 2" xfId="4640" xr:uid="{00000000-0005-0000-0000-00003F440000}"/>
    <cellStyle name="Normal 42 2 5 2 2 2" xfId="14713" xr:uid="{00000000-0005-0000-0000-000040440000}"/>
    <cellStyle name="Normal 42 2 5 2 2 2 2" xfId="45035" xr:uid="{00000000-0005-0000-0000-000041440000}"/>
    <cellStyle name="Normal 42 2 5 2 2 2 3" xfId="29811" xr:uid="{00000000-0005-0000-0000-000042440000}"/>
    <cellStyle name="Normal 42 2 5 2 2 3" xfId="9693" xr:uid="{00000000-0005-0000-0000-000043440000}"/>
    <cellStyle name="Normal 42 2 5 2 2 3 2" xfId="40018" xr:uid="{00000000-0005-0000-0000-000044440000}"/>
    <cellStyle name="Normal 42 2 5 2 2 3 3" xfId="24794" xr:uid="{00000000-0005-0000-0000-000045440000}"/>
    <cellStyle name="Normal 42 2 5 2 2 4" xfId="35005" xr:uid="{00000000-0005-0000-0000-000046440000}"/>
    <cellStyle name="Normal 42 2 5 2 2 5" xfId="19781" xr:uid="{00000000-0005-0000-0000-000047440000}"/>
    <cellStyle name="Normal 42 2 5 2 3" xfId="6332" xr:uid="{00000000-0005-0000-0000-000048440000}"/>
    <cellStyle name="Normal 42 2 5 2 3 2" xfId="16384" xr:uid="{00000000-0005-0000-0000-000049440000}"/>
    <cellStyle name="Normal 42 2 5 2 3 2 2" xfId="46706" xr:uid="{00000000-0005-0000-0000-00004A440000}"/>
    <cellStyle name="Normal 42 2 5 2 3 2 3" xfId="31482" xr:uid="{00000000-0005-0000-0000-00004B440000}"/>
    <cellStyle name="Normal 42 2 5 2 3 3" xfId="11364" xr:uid="{00000000-0005-0000-0000-00004C440000}"/>
    <cellStyle name="Normal 42 2 5 2 3 3 2" xfId="41689" xr:uid="{00000000-0005-0000-0000-00004D440000}"/>
    <cellStyle name="Normal 42 2 5 2 3 3 3" xfId="26465" xr:uid="{00000000-0005-0000-0000-00004E440000}"/>
    <cellStyle name="Normal 42 2 5 2 3 4" xfId="36676" xr:uid="{00000000-0005-0000-0000-00004F440000}"/>
    <cellStyle name="Normal 42 2 5 2 3 5" xfId="21452" xr:uid="{00000000-0005-0000-0000-000050440000}"/>
    <cellStyle name="Normal 42 2 5 2 4" xfId="13042" xr:uid="{00000000-0005-0000-0000-000051440000}"/>
    <cellStyle name="Normal 42 2 5 2 4 2" xfId="43364" xr:uid="{00000000-0005-0000-0000-000052440000}"/>
    <cellStyle name="Normal 42 2 5 2 4 3" xfId="28140" xr:uid="{00000000-0005-0000-0000-000053440000}"/>
    <cellStyle name="Normal 42 2 5 2 5" xfId="8021" xr:uid="{00000000-0005-0000-0000-000054440000}"/>
    <cellStyle name="Normal 42 2 5 2 5 2" xfId="38347" xr:uid="{00000000-0005-0000-0000-000055440000}"/>
    <cellStyle name="Normal 42 2 5 2 5 3" xfId="23123" xr:uid="{00000000-0005-0000-0000-000056440000}"/>
    <cellStyle name="Normal 42 2 5 2 6" xfId="33335" xr:uid="{00000000-0005-0000-0000-000057440000}"/>
    <cellStyle name="Normal 42 2 5 2 7" xfId="18110" xr:uid="{00000000-0005-0000-0000-000058440000}"/>
    <cellStyle name="Normal 42 2 5 3" xfId="3803" xr:uid="{00000000-0005-0000-0000-000059440000}"/>
    <cellStyle name="Normal 42 2 5 3 2" xfId="13877" xr:uid="{00000000-0005-0000-0000-00005A440000}"/>
    <cellStyle name="Normal 42 2 5 3 2 2" xfId="44199" xr:uid="{00000000-0005-0000-0000-00005B440000}"/>
    <cellStyle name="Normal 42 2 5 3 2 3" xfId="28975" xr:uid="{00000000-0005-0000-0000-00005C440000}"/>
    <cellStyle name="Normal 42 2 5 3 3" xfId="8857" xr:uid="{00000000-0005-0000-0000-00005D440000}"/>
    <cellStyle name="Normal 42 2 5 3 3 2" xfId="39182" xr:uid="{00000000-0005-0000-0000-00005E440000}"/>
    <cellStyle name="Normal 42 2 5 3 3 3" xfId="23958" xr:uid="{00000000-0005-0000-0000-00005F440000}"/>
    <cellStyle name="Normal 42 2 5 3 4" xfId="34169" xr:uid="{00000000-0005-0000-0000-000060440000}"/>
    <cellStyle name="Normal 42 2 5 3 5" xfId="18945" xr:uid="{00000000-0005-0000-0000-000061440000}"/>
    <cellStyle name="Normal 42 2 5 4" xfId="5496" xr:uid="{00000000-0005-0000-0000-000062440000}"/>
    <cellStyle name="Normal 42 2 5 4 2" xfId="15548" xr:uid="{00000000-0005-0000-0000-000063440000}"/>
    <cellStyle name="Normal 42 2 5 4 2 2" xfId="45870" xr:uid="{00000000-0005-0000-0000-000064440000}"/>
    <cellStyle name="Normal 42 2 5 4 2 3" xfId="30646" xr:uid="{00000000-0005-0000-0000-000065440000}"/>
    <cellStyle name="Normal 42 2 5 4 3" xfId="10528" xr:uid="{00000000-0005-0000-0000-000066440000}"/>
    <cellStyle name="Normal 42 2 5 4 3 2" xfId="40853" xr:uid="{00000000-0005-0000-0000-000067440000}"/>
    <cellStyle name="Normal 42 2 5 4 3 3" xfId="25629" xr:uid="{00000000-0005-0000-0000-000068440000}"/>
    <cellStyle name="Normal 42 2 5 4 4" xfId="35840" xr:uid="{00000000-0005-0000-0000-000069440000}"/>
    <cellStyle name="Normal 42 2 5 4 5" xfId="20616" xr:uid="{00000000-0005-0000-0000-00006A440000}"/>
    <cellStyle name="Normal 42 2 5 5" xfId="12206" xr:uid="{00000000-0005-0000-0000-00006B440000}"/>
    <cellStyle name="Normal 42 2 5 5 2" xfId="42528" xr:uid="{00000000-0005-0000-0000-00006C440000}"/>
    <cellStyle name="Normal 42 2 5 5 3" xfId="27304" xr:uid="{00000000-0005-0000-0000-00006D440000}"/>
    <cellStyle name="Normal 42 2 5 6" xfId="7185" xr:uid="{00000000-0005-0000-0000-00006E440000}"/>
    <cellStyle name="Normal 42 2 5 6 2" xfId="37511" xr:uid="{00000000-0005-0000-0000-00006F440000}"/>
    <cellStyle name="Normal 42 2 5 6 3" xfId="22287" xr:uid="{00000000-0005-0000-0000-000070440000}"/>
    <cellStyle name="Normal 42 2 5 7" xfId="32499" xr:uid="{00000000-0005-0000-0000-000071440000}"/>
    <cellStyle name="Normal 42 2 5 8" xfId="17274" xr:uid="{00000000-0005-0000-0000-000072440000}"/>
    <cellStyle name="Normal 42 2 6" xfId="2530" xr:uid="{00000000-0005-0000-0000-000073440000}"/>
    <cellStyle name="Normal 42 2 6 2" xfId="4222" xr:uid="{00000000-0005-0000-0000-000074440000}"/>
    <cellStyle name="Normal 42 2 6 2 2" xfId="14295" xr:uid="{00000000-0005-0000-0000-000075440000}"/>
    <cellStyle name="Normal 42 2 6 2 2 2" xfId="44617" xr:uid="{00000000-0005-0000-0000-000076440000}"/>
    <cellStyle name="Normal 42 2 6 2 2 3" xfId="29393" xr:uid="{00000000-0005-0000-0000-000077440000}"/>
    <cellStyle name="Normal 42 2 6 2 3" xfId="9275" xr:uid="{00000000-0005-0000-0000-000078440000}"/>
    <cellStyle name="Normal 42 2 6 2 3 2" xfId="39600" xr:uid="{00000000-0005-0000-0000-000079440000}"/>
    <cellStyle name="Normal 42 2 6 2 3 3" xfId="24376" xr:uid="{00000000-0005-0000-0000-00007A440000}"/>
    <cellStyle name="Normal 42 2 6 2 4" xfId="34587" xr:uid="{00000000-0005-0000-0000-00007B440000}"/>
    <cellStyle name="Normal 42 2 6 2 5" xfId="19363" xr:uid="{00000000-0005-0000-0000-00007C440000}"/>
    <cellStyle name="Normal 42 2 6 3" xfId="5914" xr:uid="{00000000-0005-0000-0000-00007D440000}"/>
    <cellStyle name="Normal 42 2 6 3 2" xfId="15966" xr:uid="{00000000-0005-0000-0000-00007E440000}"/>
    <cellStyle name="Normal 42 2 6 3 2 2" xfId="46288" xr:uid="{00000000-0005-0000-0000-00007F440000}"/>
    <cellStyle name="Normal 42 2 6 3 2 3" xfId="31064" xr:uid="{00000000-0005-0000-0000-000080440000}"/>
    <cellStyle name="Normal 42 2 6 3 3" xfId="10946" xr:uid="{00000000-0005-0000-0000-000081440000}"/>
    <cellStyle name="Normal 42 2 6 3 3 2" xfId="41271" xr:uid="{00000000-0005-0000-0000-000082440000}"/>
    <cellStyle name="Normal 42 2 6 3 3 3" xfId="26047" xr:uid="{00000000-0005-0000-0000-000083440000}"/>
    <cellStyle name="Normal 42 2 6 3 4" xfId="36258" xr:uid="{00000000-0005-0000-0000-000084440000}"/>
    <cellStyle name="Normal 42 2 6 3 5" xfId="21034" xr:uid="{00000000-0005-0000-0000-000085440000}"/>
    <cellStyle name="Normal 42 2 6 4" xfId="12624" xr:uid="{00000000-0005-0000-0000-000086440000}"/>
    <cellStyle name="Normal 42 2 6 4 2" xfId="42946" xr:uid="{00000000-0005-0000-0000-000087440000}"/>
    <cellStyle name="Normal 42 2 6 4 3" xfId="27722" xr:uid="{00000000-0005-0000-0000-000088440000}"/>
    <cellStyle name="Normal 42 2 6 5" xfId="7603" xr:uid="{00000000-0005-0000-0000-000089440000}"/>
    <cellStyle name="Normal 42 2 6 5 2" xfId="37929" xr:uid="{00000000-0005-0000-0000-00008A440000}"/>
    <cellStyle name="Normal 42 2 6 5 3" xfId="22705" xr:uid="{00000000-0005-0000-0000-00008B440000}"/>
    <cellStyle name="Normal 42 2 6 6" xfId="32917" xr:uid="{00000000-0005-0000-0000-00008C440000}"/>
    <cellStyle name="Normal 42 2 6 7" xfId="17692" xr:uid="{00000000-0005-0000-0000-00008D440000}"/>
    <cellStyle name="Normal 42 2 7" xfId="3381" xr:uid="{00000000-0005-0000-0000-00008E440000}"/>
    <cellStyle name="Normal 42 2 7 2" xfId="13459" xr:uid="{00000000-0005-0000-0000-00008F440000}"/>
    <cellStyle name="Normal 42 2 7 2 2" xfId="43781" xr:uid="{00000000-0005-0000-0000-000090440000}"/>
    <cellStyle name="Normal 42 2 7 2 3" xfId="28557" xr:uid="{00000000-0005-0000-0000-000091440000}"/>
    <cellStyle name="Normal 42 2 7 3" xfId="8439" xr:uid="{00000000-0005-0000-0000-000092440000}"/>
    <cellStyle name="Normal 42 2 7 3 2" xfId="38764" xr:uid="{00000000-0005-0000-0000-000093440000}"/>
    <cellStyle name="Normal 42 2 7 3 3" xfId="23540" xr:uid="{00000000-0005-0000-0000-000094440000}"/>
    <cellStyle name="Normal 42 2 7 4" xfId="33751" xr:uid="{00000000-0005-0000-0000-000095440000}"/>
    <cellStyle name="Normal 42 2 7 5" xfId="18527" xr:uid="{00000000-0005-0000-0000-000096440000}"/>
    <cellStyle name="Normal 42 2 8" xfId="5075" xr:uid="{00000000-0005-0000-0000-000097440000}"/>
    <cellStyle name="Normal 42 2 8 2" xfId="15130" xr:uid="{00000000-0005-0000-0000-000098440000}"/>
    <cellStyle name="Normal 42 2 8 2 2" xfId="45452" xr:uid="{00000000-0005-0000-0000-000099440000}"/>
    <cellStyle name="Normal 42 2 8 2 3" xfId="30228" xr:uid="{00000000-0005-0000-0000-00009A440000}"/>
    <cellStyle name="Normal 42 2 8 3" xfId="10110" xr:uid="{00000000-0005-0000-0000-00009B440000}"/>
    <cellStyle name="Normal 42 2 8 3 2" xfId="40435" xr:uid="{00000000-0005-0000-0000-00009C440000}"/>
    <cellStyle name="Normal 42 2 8 3 3" xfId="25211" xr:uid="{00000000-0005-0000-0000-00009D440000}"/>
    <cellStyle name="Normal 42 2 8 4" xfId="35422" xr:uid="{00000000-0005-0000-0000-00009E440000}"/>
    <cellStyle name="Normal 42 2 8 5" xfId="20198" xr:uid="{00000000-0005-0000-0000-00009F440000}"/>
    <cellStyle name="Normal 42 2 9" xfId="11786" xr:uid="{00000000-0005-0000-0000-0000A0440000}"/>
    <cellStyle name="Normal 42 2 9 2" xfId="42110" xr:uid="{00000000-0005-0000-0000-0000A1440000}"/>
    <cellStyle name="Normal 42 2 9 3" xfId="26886" xr:uid="{00000000-0005-0000-0000-0000A2440000}"/>
    <cellStyle name="Normal 42 3" xfId="47293" xr:uid="{00000000-0005-0000-0000-0000A3440000}"/>
    <cellStyle name="Normal 43" xfId="968" xr:uid="{00000000-0005-0000-0000-0000A4440000}"/>
    <cellStyle name="Normal 43 2" xfId="1442" xr:uid="{00000000-0005-0000-0000-0000A5440000}"/>
    <cellStyle name="Normal 43 2 10" xfId="6766" xr:uid="{00000000-0005-0000-0000-0000A6440000}"/>
    <cellStyle name="Normal 43 2 10 2" xfId="37094" xr:uid="{00000000-0005-0000-0000-0000A7440000}"/>
    <cellStyle name="Normal 43 2 10 3" xfId="21870" xr:uid="{00000000-0005-0000-0000-0000A8440000}"/>
    <cellStyle name="Normal 43 2 11" xfId="32085" xr:uid="{00000000-0005-0000-0000-0000A9440000}"/>
    <cellStyle name="Normal 43 2 12" xfId="16855" xr:uid="{00000000-0005-0000-0000-0000AA440000}"/>
    <cellStyle name="Normal 43 2 2" xfId="1730" xr:uid="{00000000-0005-0000-0000-0000AB440000}"/>
    <cellStyle name="Normal 43 2 2 10" xfId="32137" xr:uid="{00000000-0005-0000-0000-0000AC440000}"/>
    <cellStyle name="Normal 43 2 2 11" xfId="16909" xr:uid="{00000000-0005-0000-0000-0000AD440000}"/>
    <cellStyle name="Normal 43 2 2 2" xfId="1838" xr:uid="{00000000-0005-0000-0000-0000AE440000}"/>
    <cellStyle name="Normal 43 2 2 2 10" xfId="17013" xr:uid="{00000000-0005-0000-0000-0000AF440000}"/>
    <cellStyle name="Normal 43 2 2 2 2" xfId="2055" xr:uid="{00000000-0005-0000-0000-0000B0440000}"/>
    <cellStyle name="Normal 43 2 2 2 2 2" xfId="2476" xr:uid="{00000000-0005-0000-0000-0000B1440000}"/>
    <cellStyle name="Normal 43 2 2 2 2 2 2" xfId="3315" xr:uid="{00000000-0005-0000-0000-0000B2440000}"/>
    <cellStyle name="Normal 43 2 2 2 2 2 2 2" xfId="5005" xr:uid="{00000000-0005-0000-0000-0000B3440000}"/>
    <cellStyle name="Normal 43 2 2 2 2 2 2 2 2" xfId="15078" xr:uid="{00000000-0005-0000-0000-0000B4440000}"/>
    <cellStyle name="Normal 43 2 2 2 2 2 2 2 2 2" xfId="45400" xr:uid="{00000000-0005-0000-0000-0000B5440000}"/>
    <cellStyle name="Normal 43 2 2 2 2 2 2 2 2 3" xfId="30176" xr:uid="{00000000-0005-0000-0000-0000B6440000}"/>
    <cellStyle name="Normal 43 2 2 2 2 2 2 2 3" xfId="10058" xr:uid="{00000000-0005-0000-0000-0000B7440000}"/>
    <cellStyle name="Normal 43 2 2 2 2 2 2 2 3 2" xfId="40383" xr:uid="{00000000-0005-0000-0000-0000B8440000}"/>
    <cellStyle name="Normal 43 2 2 2 2 2 2 2 3 3" xfId="25159" xr:uid="{00000000-0005-0000-0000-0000B9440000}"/>
    <cellStyle name="Normal 43 2 2 2 2 2 2 2 4" xfId="35370" xr:uid="{00000000-0005-0000-0000-0000BA440000}"/>
    <cellStyle name="Normal 43 2 2 2 2 2 2 2 5" xfId="20146" xr:uid="{00000000-0005-0000-0000-0000BB440000}"/>
    <cellStyle name="Normal 43 2 2 2 2 2 2 3" xfId="6697" xr:uid="{00000000-0005-0000-0000-0000BC440000}"/>
    <cellStyle name="Normal 43 2 2 2 2 2 2 3 2" xfId="16749" xr:uid="{00000000-0005-0000-0000-0000BD440000}"/>
    <cellStyle name="Normal 43 2 2 2 2 2 2 3 2 2" xfId="47071" xr:uid="{00000000-0005-0000-0000-0000BE440000}"/>
    <cellStyle name="Normal 43 2 2 2 2 2 2 3 2 3" xfId="31847" xr:uid="{00000000-0005-0000-0000-0000BF440000}"/>
    <cellStyle name="Normal 43 2 2 2 2 2 2 3 3" xfId="11729" xr:uid="{00000000-0005-0000-0000-0000C0440000}"/>
    <cellStyle name="Normal 43 2 2 2 2 2 2 3 3 2" xfId="42054" xr:uid="{00000000-0005-0000-0000-0000C1440000}"/>
    <cellStyle name="Normal 43 2 2 2 2 2 2 3 3 3" xfId="26830" xr:uid="{00000000-0005-0000-0000-0000C2440000}"/>
    <cellStyle name="Normal 43 2 2 2 2 2 2 3 4" xfId="37041" xr:uid="{00000000-0005-0000-0000-0000C3440000}"/>
    <cellStyle name="Normal 43 2 2 2 2 2 2 3 5" xfId="21817" xr:uid="{00000000-0005-0000-0000-0000C4440000}"/>
    <cellStyle name="Normal 43 2 2 2 2 2 2 4" xfId="13407" xr:uid="{00000000-0005-0000-0000-0000C5440000}"/>
    <cellStyle name="Normal 43 2 2 2 2 2 2 4 2" xfId="43729" xr:uid="{00000000-0005-0000-0000-0000C6440000}"/>
    <cellStyle name="Normal 43 2 2 2 2 2 2 4 3" xfId="28505" xr:uid="{00000000-0005-0000-0000-0000C7440000}"/>
    <cellStyle name="Normal 43 2 2 2 2 2 2 5" xfId="8386" xr:uid="{00000000-0005-0000-0000-0000C8440000}"/>
    <cellStyle name="Normal 43 2 2 2 2 2 2 5 2" xfId="38712" xr:uid="{00000000-0005-0000-0000-0000C9440000}"/>
    <cellStyle name="Normal 43 2 2 2 2 2 2 5 3" xfId="23488" xr:uid="{00000000-0005-0000-0000-0000CA440000}"/>
    <cellStyle name="Normal 43 2 2 2 2 2 2 6" xfId="33700" xr:uid="{00000000-0005-0000-0000-0000CB440000}"/>
    <cellStyle name="Normal 43 2 2 2 2 2 2 7" xfId="18475" xr:uid="{00000000-0005-0000-0000-0000CC440000}"/>
    <cellStyle name="Normal 43 2 2 2 2 2 3" xfId="4168" xr:uid="{00000000-0005-0000-0000-0000CD440000}"/>
    <cellStyle name="Normal 43 2 2 2 2 2 3 2" xfId="14242" xr:uid="{00000000-0005-0000-0000-0000CE440000}"/>
    <cellStyle name="Normal 43 2 2 2 2 2 3 2 2" xfId="44564" xr:uid="{00000000-0005-0000-0000-0000CF440000}"/>
    <cellStyle name="Normal 43 2 2 2 2 2 3 2 3" xfId="29340" xr:uid="{00000000-0005-0000-0000-0000D0440000}"/>
    <cellStyle name="Normal 43 2 2 2 2 2 3 3" xfId="9222" xr:uid="{00000000-0005-0000-0000-0000D1440000}"/>
    <cellStyle name="Normal 43 2 2 2 2 2 3 3 2" xfId="39547" xr:uid="{00000000-0005-0000-0000-0000D2440000}"/>
    <cellStyle name="Normal 43 2 2 2 2 2 3 3 3" xfId="24323" xr:uid="{00000000-0005-0000-0000-0000D3440000}"/>
    <cellStyle name="Normal 43 2 2 2 2 2 3 4" xfId="34534" xr:uid="{00000000-0005-0000-0000-0000D4440000}"/>
    <cellStyle name="Normal 43 2 2 2 2 2 3 5" xfId="19310" xr:uid="{00000000-0005-0000-0000-0000D5440000}"/>
    <cellStyle name="Normal 43 2 2 2 2 2 4" xfId="5861" xr:uid="{00000000-0005-0000-0000-0000D6440000}"/>
    <cellStyle name="Normal 43 2 2 2 2 2 4 2" xfId="15913" xr:uid="{00000000-0005-0000-0000-0000D7440000}"/>
    <cellStyle name="Normal 43 2 2 2 2 2 4 2 2" xfId="46235" xr:uid="{00000000-0005-0000-0000-0000D8440000}"/>
    <cellStyle name="Normal 43 2 2 2 2 2 4 2 3" xfId="31011" xr:uid="{00000000-0005-0000-0000-0000D9440000}"/>
    <cellStyle name="Normal 43 2 2 2 2 2 4 3" xfId="10893" xr:uid="{00000000-0005-0000-0000-0000DA440000}"/>
    <cellStyle name="Normal 43 2 2 2 2 2 4 3 2" xfId="41218" xr:uid="{00000000-0005-0000-0000-0000DB440000}"/>
    <cellStyle name="Normal 43 2 2 2 2 2 4 3 3" xfId="25994" xr:uid="{00000000-0005-0000-0000-0000DC440000}"/>
    <cellStyle name="Normal 43 2 2 2 2 2 4 4" xfId="36205" xr:uid="{00000000-0005-0000-0000-0000DD440000}"/>
    <cellStyle name="Normal 43 2 2 2 2 2 4 5" xfId="20981" xr:uid="{00000000-0005-0000-0000-0000DE440000}"/>
    <cellStyle name="Normal 43 2 2 2 2 2 5" xfId="12571" xr:uid="{00000000-0005-0000-0000-0000DF440000}"/>
    <cellStyle name="Normal 43 2 2 2 2 2 5 2" xfId="42893" xr:uid="{00000000-0005-0000-0000-0000E0440000}"/>
    <cellStyle name="Normal 43 2 2 2 2 2 5 3" xfId="27669" xr:uid="{00000000-0005-0000-0000-0000E1440000}"/>
    <cellStyle name="Normal 43 2 2 2 2 2 6" xfId="7550" xr:uid="{00000000-0005-0000-0000-0000E2440000}"/>
    <cellStyle name="Normal 43 2 2 2 2 2 6 2" xfId="37876" xr:uid="{00000000-0005-0000-0000-0000E3440000}"/>
    <cellStyle name="Normal 43 2 2 2 2 2 6 3" xfId="22652" xr:uid="{00000000-0005-0000-0000-0000E4440000}"/>
    <cellStyle name="Normal 43 2 2 2 2 2 7" xfId="32864" xr:uid="{00000000-0005-0000-0000-0000E5440000}"/>
    <cellStyle name="Normal 43 2 2 2 2 2 8" xfId="17639" xr:uid="{00000000-0005-0000-0000-0000E6440000}"/>
    <cellStyle name="Normal 43 2 2 2 2 3" xfId="2897" xr:uid="{00000000-0005-0000-0000-0000E7440000}"/>
    <cellStyle name="Normal 43 2 2 2 2 3 2" xfId="4587" xr:uid="{00000000-0005-0000-0000-0000E8440000}"/>
    <cellStyle name="Normal 43 2 2 2 2 3 2 2" xfId="14660" xr:uid="{00000000-0005-0000-0000-0000E9440000}"/>
    <cellStyle name="Normal 43 2 2 2 2 3 2 2 2" xfId="44982" xr:uid="{00000000-0005-0000-0000-0000EA440000}"/>
    <cellStyle name="Normal 43 2 2 2 2 3 2 2 3" xfId="29758" xr:uid="{00000000-0005-0000-0000-0000EB440000}"/>
    <cellStyle name="Normal 43 2 2 2 2 3 2 3" xfId="9640" xr:uid="{00000000-0005-0000-0000-0000EC440000}"/>
    <cellStyle name="Normal 43 2 2 2 2 3 2 3 2" xfId="39965" xr:uid="{00000000-0005-0000-0000-0000ED440000}"/>
    <cellStyle name="Normal 43 2 2 2 2 3 2 3 3" xfId="24741" xr:uid="{00000000-0005-0000-0000-0000EE440000}"/>
    <cellStyle name="Normal 43 2 2 2 2 3 2 4" xfId="34952" xr:uid="{00000000-0005-0000-0000-0000EF440000}"/>
    <cellStyle name="Normal 43 2 2 2 2 3 2 5" xfId="19728" xr:uid="{00000000-0005-0000-0000-0000F0440000}"/>
    <cellStyle name="Normal 43 2 2 2 2 3 3" xfId="6279" xr:uid="{00000000-0005-0000-0000-0000F1440000}"/>
    <cellStyle name="Normal 43 2 2 2 2 3 3 2" xfId="16331" xr:uid="{00000000-0005-0000-0000-0000F2440000}"/>
    <cellStyle name="Normal 43 2 2 2 2 3 3 2 2" xfId="46653" xr:uid="{00000000-0005-0000-0000-0000F3440000}"/>
    <cellStyle name="Normal 43 2 2 2 2 3 3 2 3" xfId="31429" xr:uid="{00000000-0005-0000-0000-0000F4440000}"/>
    <cellStyle name="Normal 43 2 2 2 2 3 3 3" xfId="11311" xr:uid="{00000000-0005-0000-0000-0000F5440000}"/>
    <cellStyle name="Normal 43 2 2 2 2 3 3 3 2" xfId="41636" xr:uid="{00000000-0005-0000-0000-0000F6440000}"/>
    <cellStyle name="Normal 43 2 2 2 2 3 3 3 3" xfId="26412" xr:uid="{00000000-0005-0000-0000-0000F7440000}"/>
    <cellStyle name="Normal 43 2 2 2 2 3 3 4" xfId="36623" xr:uid="{00000000-0005-0000-0000-0000F8440000}"/>
    <cellStyle name="Normal 43 2 2 2 2 3 3 5" xfId="21399" xr:uid="{00000000-0005-0000-0000-0000F9440000}"/>
    <cellStyle name="Normal 43 2 2 2 2 3 4" xfId="12989" xr:uid="{00000000-0005-0000-0000-0000FA440000}"/>
    <cellStyle name="Normal 43 2 2 2 2 3 4 2" xfId="43311" xr:uid="{00000000-0005-0000-0000-0000FB440000}"/>
    <cellStyle name="Normal 43 2 2 2 2 3 4 3" xfId="28087" xr:uid="{00000000-0005-0000-0000-0000FC440000}"/>
    <cellStyle name="Normal 43 2 2 2 2 3 5" xfId="7968" xr:uid="{00000000-0005-0000-0000-0000FD440000}"/>
    <cellStyle name="Normal 43 2 2 2 2 3 5 2" xfId="38294" xr:uid="{00000000-0005-0000-0000-0000FE440000}"/>
    <cellStyle name="Normal 43 2 2 2 2 3 5 3" xfId="23070" xr:uid="{00000000-0005-0000-0000-0000FF440000}"/>
    <cellStyle name="Normal 43 2 2 2 2 3 6" xfId="33282" xr:uid="{00000000-0005-0000-0000-000000450000}"/>
    <cellStyle name="Normal 43 2 2 2 2 3 7" xfId="18057" xr:uid="{00000000-0005-0000-0000-000001450000}"/>
    <cellStyle name="Normal 43 2 2 2 2 4" xfId="3750" xr:uid="{00000000-0005-0000-0000-000002450000}"/>
    <cellStyle name="Normal 43 2 2 2 2 4 2" xfId="13824" xr:uid="{00000000-0005-0000-0000-000003450000}"/>
    <cellStyle name="Normal 43 2 2 2 2 4 2 2" xfId="44146" xr:uid="{00000000-0005-0000-0000-000004450000}"/>
    <cellStyle name="Normal 43 2 2 2 2 4 2 3" xfId="28922" xr:uid="{00000000-0005-0000-0000-000005450000}"/>
    <cellStyle name="Normal 43 2 2 2 2 4 3" xfId="8804" xr:uid="{00000000-0005-0000-0000-000006450000}"/>
    <cellStyle name="Normal 43 2 2 2 2 4 3 2" xfId="39129" xr:uid="{00000000-0005-0000-0000-000007450000}"/>
    <cellStyle name="Normal 43 2 2 2 2 4 3 3" xfId="23905" xr:uid="{00000000-0005-0000-0000-000008450000}"/>
    <cellStyle name="Normal 43 2 2 2 2 4 4" xfId="34116" xr:uid="{00000000-0005-0000-0000-000009450000}"/>
    <cellStyle name="Normal 43 2 2 2 2 4 5" xfId="18892" xr:uid="{00000000-0005-0000-0000-00000A450000}"/>
    <cellStyle name="Normal 43 2 2 2 2 5" xfId="5443" xr:uid="{00000000-0005-0000-0000-00000B450000}"/>
    <cellStyle name="Normal 43 2 2 2 2 5 2" xfId="15495" xr:uid="{00000000-0005-0000-0000-00000C450000}"/>
    <cellStyle name="Normal 43 2 2 2 2 5 2 2" xfId="45817" xr:uid="{00000000-0005-0000-0000-00000D450000}"/>
    <cellStyle name="Normal 43 2 2 2 2 5 2 3" xfId="30593" xr:uid="{00000000-0005-0000-0000-00000E450000}"/>
    <cellStyle name="Normal 43 2 2 2 2 5 3" xfId="10475" xr:uid="{00000000-0005-0000-0000-00000F450000}"/>
    <cellStyle name="Normal 43 2 2 2 2 5 3 2" xfId="40800" xr:uid="{00000000-0005-0000-0000-000010450000}"/>
    <cellStyle name="Normal 43 2 2 2 2 5 3 3" xfId="25576" xr:uid="{00000000-0005-0000-0000-000011450000}"/>
    <cellStyle name="Normal 43 2 2 2 2 5 4" xfId="35787" xr:uid="{00000000-0005-0000-0000-000012450000}"/>
    <cellStyle name="Normal 43 2 2 2 2 5 5" xfId="20563" xr:uid="{00000000-0005-0000-0000-000013450000}"/>
    <cellStyle name="Normal 43 2 2 2 2 6" xfId="12153" xr:uid="{00000000-0005-0000-0000-000014450000}"/>
    <cellStyle name="Normal 43 2 2 2 2 6 2" xfId="42475" xr:uid="{00000000-0005-0000-0000-000015450000}"/>
    <cellStyle name="Normal 43 2 2 2 2 6 3" xfId="27251" xr:uid="{00000000-0005-0000-0000-000016450000}"/>
    <cellStyle name="Normal 43 2 2 2 2 7" xfId="7132" xr:uid="{00000000-0005-0000-0000-000017450000}"/>
    <cellStyle name="Normal 43 2 2 2 2 7 2" xfId="37458" xr:uid="{00000000-0005-0000-0000-000018450000}"/>
    <cellStyle name="Normal 43 2 2 2 2 7 3" xfId="22234" xr:uid="{00000000-0005-0000-0000-000019450000}"/>
    <cellStyle name="Normal 43 2 2 2 2 8" xfId="32446" xr:uid="{00000000-0005-0000-0000-00001A450000}"/>
    <cellStyle name="Normal 43 2 2 2 2 9" xfId="17221" xr:uid="{00000000-0005-0000-0000-00001B450000}"/>
    <cellStyle name="Normal 43 2 2 2 3" xfId="2268" xr:uid="{00000000-0005-0000-0000-00001C450000}"/>
    <cellStyle name="Normal 43 2 2 2 3 2" xfId="3107" xr:uid="{00000000-0005-0000-0000-00001D450000}"/>
    <cellStyle name="Normal 43 2 2 2 3 2 2" xfId="4797" xr:uid="{00000000-0005-0000-0000-00001E450000}"/>
    <cellStyle name="Normal 43 2 2 2 3 2 2 2" xfId="14870" xr:uid="{00000000-0005-0000-0000-00001F450000}"/>
    <cellStyle name="Normal 43 2 2 2 3 2 2 2 2" xfId="45192" xr:uid="{00000000-0005-0000-0000-000020450000}"/>
    <cellStyle name="Normal 43 2 2 2 3 2 2 2 3" xfId="29968" xr:uid="{00000000-0005-0000-0000-000021450000}"/>
    <cellStyle name="Normal 43 2 2 2 3 2 2 3" xfId="9850" xr:uid="{00000000-0005-0000-0000-000022450000}"/>
    <cellStyle name="Normal 43 2 2 2 3 2 2 3 2" xfId="40175" xr:uid="{00000000-0005-0000-0000-000023450000}"/>
    <cellStyle name="Normal 43 2 2 2 3 2 2 3 3" xfId="24951" xr:uid="{00000000-0005-0000-0000-000024450000}"/>
    <cellStyle name="Normal 43 2 2 2 3 2 2 4" xfId="35162" xr:uid="{00000000-0005-0000-0000-000025450000}"/>
    <cellStyle name="Normal 43 2 2 2 3 2 2 5" xfId="19938" xr:uid="{00000000-0005-0000-0000-000026450000}"/>
    <cellStyle name="Normal 43 2 2 2 3 2 3" xfId="6489" xr:uid="{00000000-0005-0000-0000-000027450000}"/>
    <cellStyle name="Normal 43 2 2 2 3 2 3 2" xfId="16541" xr:uid="{00000000-0005-0000-0000-000028450000}"/>
    <cellStyle name="Normal 43 2 2 2 3 2 3 2 2" xfId="46863" xr:uid="{00000000-0005-0000-0000-000029450000}"/>
    <cellStyle name="Normal 43 2 2 2 3 2 3 2 3" xfId="31639" xr:uid="{00000000-0005-0000-0000-00002A450000}"/>
    <cellStyle name="Normal 43 2 2 2 3 2 3 3" xfId="11521" xr:uid="{00000000-0005-0000-0000-00002B450000}"/>
    <cellStyle name="Normal 43 2 2 2 3 2 3 3 2" xfId="41846" xr:uid="{00000000-0005-0000-0000-00002C450000}"/>
    <cellStyle name="Normal 43 2 2 2 3 2 3 3 3" xfId="26622" xr:uid="{00000000-0005-0000-0000-00002D450000}"/>
    <cellStyle name="Normal 43 2 2 2 3 2 3 4" xfId="36833" xr:uid="{00000000-0005-0000-0000-00002E450000}"/>
    <cellStyle name="Normal 43 2 2 2 3 2 3 5" xfId="21609" xr:uid="{00000000-0005-0000-0000-00002F450000}"/>
    <cellStyle name="Normal 43 2 2 2 3 2 4" xfId="13199" xr:uid="{00000000-0005-0000-0000-000030450000}"/>
    <cellStyle name="Normal 43 2 2 2 3 2 4 2" xfId="43521" xr:uid="{00000000-0005-0000-0000-000031450000}"/>
    <cellStyle name="Normal 43 2 2 2 3 2 4 3" xfId="28297" xr:uid="{00000000-0005-0000-0000-000032450000}"/>
    <cellStyle name="Normal 43 2 2 2 3 2 5" xfId="8178" xr:uid="{00000000-0005-0000-0000-000033450000}"/>
    <cellStyle name="Normal 43 2 2 2 3 2 5 2" xfId="38504" xr:uid="{00000000-0005-0000-0000-000034450000}"/>
    <cellStyle name="Normal 43 2 2 2 3 2 5 3" xfId="23280" xr:uid="{00000000-0005-0000-0000-000035450000}"/>
    <cellStyle name="Normal 43 2 2 2 3 2 6" xfId="33492" xr:uid="{00000000-0005-0000-0000-000036450000}"/>
    <cellStyle name="Normal 43 2 2 2 3 2 7" xfId="18267" xr:uid="{00000000-0005-0000-0000-000037450000}"/>
    <cellStyle name="Normal 43 2 2 2 3 3" xfId="3960" xr:uid="{00000000-0005-0000-0000-000038450000}"/>
    <cellStyle name="Normal 43 2 2 2 3 3 2" xfId="14034" xr:uid="{00000000-0005-0000-0000-000039450000}"/>
    <cellStyle name="Normal 43 2 2 2 3 3 2 2" xfId="44356" xr:uid="{00000000-0005-0000-0000-00003A450000}"/>
    <cellStyle name="Normal 43 2 2 2 3 3 2 3" xfId="29132" xr:uid="{00000000-0005-0000-0000-00003B450000}"/>
    <cellStyle name="Normal 43 2 2 2 3 3 3" xfId="9014" xr:uid="{00000000-0005-0000-0000-00003C450000}"/>
    <cellStyle name="Normal 43 2 2 2 3 3 3 2" xfId="39339" xr:uid="{00000000-0005-0000-0000-00003D450000}"/>
    <cellStyle name="Normal 43 2 2 2 3 3 3 3" xfId="24115" xr:uid="{00000000-0005-0000-0000-00003E450000}"/>
    <cellStyle name="Normal 43 2 2 2 3 3 4" xfId="34326" xr:uid="{00000000-0005-0000-0000-00003F450000}"/>
    <cellStyle name="Normal 43 2 2 2 3 3 5" xfId="19102" xr:uid="{00000000-0005-0000-0000-000040450000}"/>
    <cellStyle name="Normal 43 2 2 2 3 4" xfId="5653" xr:uid="{00000000-0005-0000-0000-000041450000}"/>
    <cellStyle name="Normal 43 2 2 2 3 4 2" xfId="15705" xr:uid="{00000000-0005-0000-0000-000042450000}"/>
    <cellStyle name="Normal 43 2 2 2 3 4 2 2" xfId="46027" xr:uid="{00000000-0005-0000-0000-000043450000}"/>
    <cellStyle name="Normal 43 2 2 2 3 4 2 3" xfId="30803" xr:uid="{00000000-0005-0000-0000-000044450000}"/>
    <cellStyle name="Normal 43 2 2 2 3 4 3" xfId="10685" xr:uid="{00000000-0005-0000-0000-000045450000}"/>
    <cellStyle name="Normal 43 2 2 2 3 4 3 2" xfId="41010" xr:uid="{00000000-0005-0000-0000-000046450000}"/>
    <cellStyle name="Normal 43 2 2 2 3 4 3 3" xfId="25786" xr:uid="{00000000-0005-0000-0000-000047450000}"/>
    <cellStyle name="Normal 43 2 2 2 3 4 4" xfId="35997" xr:uid="{00000000-0005-0000-0000-000048450000}"/>
    <cellStyle name="Normal 43 2 2 2 3 4 5" xfId="20773" xr:uid="{00000000-0005-0000-0000-000049450000}"/>
    <cellStyle name="Normal 43 2 2 2 3 5" xfId="12363" xr:uid="{00000000-0005-0000-0000-00004A450000}"/>
    <cellStyle name="Normal 43 2 2 2 3 5 2" xfId="42685" xr:uid="{00000000-0005-0000-0000-00004B450000}"/>
    <cellStyle name="Normal 43 2 2 2 3 5 3" xfId="27461" xr:uid="{00000000-0005-0000-0000-00004C450000}"/>
    <cellStyle name="Normal 43 2 2 2 3 6" xfId="7342" xr:uid="{00000000-0005-0000-0000-00004D450000}"/>
    <cellStyle name="Normal 43 2 2 2 3 6 2" xfId="37668" xr:uid="{00000000-0005-0000-0000-00004E450000}"/>
    <cellStyle name="Normal 43 2 2 2 3 6 3" xfId="22444" xr:uid="{00000000-0005-0000-0000-00004F450000}"/>
    <cellStyle name="Normal 43 2 2 2 3 7" xfId="32656" xr:uid="{00000000-0005-0000-0000-000050450000}"/>
    <cellStyle name="Normal 43 2 2 2 3 8" xfId="17431" xr:uid="{00000000-0005-0000-0000-000051450000}"/>
    <cellStyle name="Normal 43 2 2 2 4" xfId="2689" xr:uid="{00000000-0005-0000-0000-000052450000}"/>
    <cellStyle name="Normal 43 2 2 2 4 2" xfId="4379" xr:uid="{00000000-0005-0000-0000-000053450000}"/>
    <cellStyle name="Normal 43 2 2 2 4 2 2" xfId="14452" xr:uid="{00000000-0005-0000-0000-000054450000}"/>
    <cellStyle name="Normal 43 2 2 2 4 2 2 2" xfId="44774" xr:uid="{00000000-0005-0000-0000-000055450000}"/>
    <cellStyle name="Normal 43 2 2 2 4 2 2 3" xfId="29550" xr:uid="{00000000-0005-0000-0000-000056450000}"/>
    <cellStyle name="Normal 43 2 2 2 4 2 3" xfId="9432" xr:uid="{00000000-0005-0000-0000-000057450000}"/>
    <cellStyle name="Normal 43 2 2 2 4 2 3 2" xfId="39757" xr:uid="{00000000-0005-0000-0000-000058450000}"/>
    <cellStyle name="Normal 43 2 2 2 4 2 3 3" xfId="24533" xr:uid="{00000000-0005-0000-0000-000059450000}"/>
    <cellStyle name="Normal 43 2 2 2 4 2 4" xfId="34744" xr:uid="{00000000-0005-0000-0000-00005A450000}"/>
    <cellStyle name="Normal 43 2 2 2 4 2 5" xfId="19520" xr:uid="{00000000-0005-0000-0000-00005B450000}"/>
    <cellStyle name="Normal 43 2 2 2 4 3" xfId="6071" xr:uid="{00000000-0005-0000-0000-00005C450000}"/>
    <cellStyle name="Normal 43 2 2 2 4 3 2" xfId="16123" xr:uid="{00000000-0005-0000-0000-00005D450000}"/>
    <cellStyle name="Normal 43 2 2 2 4 3 2 2" xfId="46445" xr:uid="{00000000-0005-0000-0000-00005E450000}"/>
    <cellStyle name="Normal 43 2 2 2 4 3 2 3" xfId="31221" xr:uid="{00000000-0005-0000-0000-00005F450000}"/>
    <cellStyle name="Normal 43 2 2 2 4 3 3" xfId="11103" xr:uid="{00000000-0005-0000-0000-000060450000}"/>
    <cellStyle name="Normal 43 2 2 2 4 3 3 2" xfId="41428" xr:uid="{00000000-0005-0000-0000-000061450000}"/>
    <cellStyle name="Normal 43 2 2 2 4 3 3 3" xfId="26204" xr:uid="{00000000-0005-0000-0000-000062450000}"/>
    <cellStyle name="Normal 43 2 2 2 4 3 4" xfId="36415" xr:uid="{00000000-0005-0000-0000-000063450000}"/>
    <cellStyle name="Normal 43 2 2 2 4 3 5" xfId="21191" xr:uid="{00000000-0005-0000-0000-000064450000}"/>
    <cellStyle name="Normal 43 2 2 2 4 4" xfId="12781" xr:uid="{00000000-0005-0000-0000-000065450000}"/>
    <cellStyle name="Normal 43 2 2 2 4 4 2" xfId="43103" xr:uid="{00000000-0005-0000-0000-000066450000}"/>
    <cellStyle name="Normal 43 2 2 2 4 4 3" xfId="27879" xr:uid="{00000000-0005-0000-0000-000067450000}"/>
    <cellStyle name="Normal 43 2 2 2 4 5" xfId="7760" xr:uid="{00000000-0005-0000-0000-000068450000}"/>
    <cellStyle name="Normal 43 2 2 2 4 5 2" xfId="38086" xr:uid="{00000000-0005-0000-0000-000069450000}"/>
    <cellStyle name="Normal 43 2 2 2 4 5 3" xfId="22862" xr:uid="{00000000-0005-0000-0000-00006A450000}"/>
    <cellStyle name="Normal 43 2 2 2 4 6" xfId="33074" xr:uid="{00000000-0005-0000-0000-00006B450000}"/>
    <cellStyle name="Normal 43 2 2 2 4 7" xfId="17849" xr:uid="{00000000-0005-0000-0000-00006C450000}"/>
    <cellStyle name="Normal 43 2 2 2 5" xfId="3542" xr:uid="{00000000-0005-0000-0000-00006D450000}"/>
    <cellStyle name="Normal 43 2 2 2 5 2" xfId="13616" xr:uid="{00000000-0005-0000-0000-00006E450000}"/>
    <cellStyle name="Normal 43 2 2 2 5 2 2" xfId="43938" xr:uid="{00000000-0005-0000-0000-00006F450000}"/>
    <cellStyle name="Normal 43 2 2 2 5 2 3" xfId="28714" xr:uid="{00000000-0005-0000-0000-000070450000}"/>
    <cellStyle name="Normal 43 2 2 2 5 3" xfId="8596" xr:uid="{00000000-0005-0000-0000-000071450000}"/>
    <cellStyle name="Normal 43 2 2 2 5 3 2" xfId="38921" xr:uid="{00000000-0005-0000-0000-000072450000}"/>
    <cellStyle name="Normal 43 2 2 2 5 3 3" xfId="23697" xr:uid="{00000000-0005-0000-0000-000073450000}"/>
    <cellStyle name="Normal 43 2 2 2 5 4" xfId="33908" xr:uid="{00000000-0005-0000-0000-000074450000}"/>
    <cellStyle name="Normal 43 2 2 2 5 5" xfId="18684" xr:uid="{00000000-0005-0000-0000-000075450000}"/>
    <cellStyle name="Normal 43 2 2 2 6" xfId="5235" xr:uid="{00000000-0005-0000-0000-000076450000}"/>
    <cellStyle name="Normal 43 2 2 2 6 2" xfId="15287" xr:uid="{00000000-0005-0000-0000-000077450000}"/>
    <cellStyle name="Normal 43 2 2 2 6 2 2" xfId="45609" xr:uid="{00000000-0005-0000-0000-000078450000}"/>
    <cellStyle name="Normal 43 2 2 2 6 2 3" xfId="30385" xr:uid="{00000000-0005-0000-0000-000079450000}"/>
    <cellStyle name="Normal 43 2 2 2 6 3" xfId="10267" xr:uid="{00000000-0005-0000-0000-00007A450000}"/>
    <cellStyle name="Normal 43 2 2 2 6 3 2" xfId="40592" xr:uid="{00000000-0005-0000-0000-00007B450000}"/>
    <cellStyle name="Normal 43 2 2 2 6 3 3" xfId="25368" xr:uid="{00000000-0005-0000-0000-00007C450000}"/>
    <cellStyle name="Normal 43 2 2 2 6 4" xfId="35579" xr:uid="{00000000-0005-0000-0000-00007D450000}"/>
    <cellStyle name="Normal 43 2 2 2 6 5" xfId="20355" xr:uid="{00000000-0005-0000-0000-00007E450000}"/>
    <cellStyle name="Normal 43 2 2 2 7" xfId="11945" xr:uid="{00000000-0005-0000-0000-00007F450000}"/>
    <cellStyle name="Normal 43 2 2 2 7 2" xfId="42267" xr:uid="{00000000-0005-0000-0000-000080450000}"/>
    <cellStyle name="Normal 43 2 2 2 7 3" xfId="27043" xr:uid="{00000000-0005-0000-0000-000081450000}"/>
    <cellStyle name="Normal 43 2 2 2 8" xfId="6924" xr:uid="{00000000-0005-0000-0000-000082450000}"/>
    <cellStyle name="Normal 43 2 2 2 8 2" xfId="37250" xr:uid="{00000000-0005-0000-0000-000083450000}"/>
    <cellStyle name="Normal 43 2 2 2 8 3" xfId="22026" xr:uid="{00000000-0005-0000-0000-000084450000}"/>
    <cellStyle name="Normal 43 2 2 2 9" xfId="32238" xr:uid="{00000000-0005-0000-0000-000085450000}"/>
    <cellStyle name="Normal 43 2 2 3" xfId="1951" xr:uid="{00000000-0005-0000-0000-000086450000}"/>
    <cellStyle name="Normal 43 2 2 3 2" xfId="2372" xr:uid="{00000000-0005-0000-0000-000087450000}"/>
    <cellStyle name="Normal 43 2 2 3 2 2" xfId="3211" xr:uid="{00000000-0005-0000-0000-000088450000}"/>
    <cellStyle name="Normal 43 2 2 3 2 2 2" xfId="4901" xr:uid="{00000000-0005-0000-0000-000089450000}"/>
    <cellStyle name="Normal 43 2 2 3 2 2 2 2" xfId="14974" xr:uid="{00000000-0005-0000-0000-00008A450000}"/>
    <cellStyle name="Normal 43 2 2 3 2 2 2 2 2" xfId="45296" xr:uid="{00000000-0005-0000-0000-00008B450000}"/>
    <cellStyle name="Normal 43 2 2 3 2 2 2 2 3" xfId="30072" xr:uid="{00000000-0005-0000-0000-00008C450000}"/>
    <cellStyle name="Normal 43 2 2 3 2 2 2 3" xfId="9954" xr:uid="{00000000-0005-0000-0000-00008D450000}"/>
    <cellStyle name="Normal 43 2 2 3 2 2 2 3 2" xfId="40279" xr:uid="{00000000-0005-0000-0000-00008E450000}"/>
    <cellStyle name="Normal 43 2 2 3 2 2 2 3 3" xfId="25055" xr:uid="{00000000-0005-0000-0000-00008F450000}"/>
    <cellStyle name="Normal 43 2 2 3 2 2 2 4" xfId="35266" xr:uid="{00000000-0005-0000-0000-000090450000}"/>
    <cellStyle name="Normal 43 2 2 3 2 2 2 5" xfId="20042" xr:uid="{00000000-0005-0000-0000-000091450000}"/>
    <cellStyle name="Normal 43 2 2 3 2 2 3" xfId="6593" xr:uid="{00000000-0005-0000-0000-000092450000}"/>
    <cellStyle name="Normal 43 2 2 3 2 2 3 2" xfId="16645" xr:uid="{00000000-0005-0000-0000-000093450000}"/>
    <cellStyle name="Normal 43 2 2 3 2 2 3 2 2" xfId="46967" xr:uid="{00000000-0005-0000-0000-000094450000}"/>
    <cellStyle name="Normal 43 2 2 3 2 2 3 2 3" xfId="31743" xr:uid="{00000000-0005-0000-0000-000095450000}"/>
    <cellStyle name="Normal 43 2 2 3 2 2 3 3" xfId="11625" xr:uid="{00000000-0005-0000-0000-000096450000}"/>
    <cellStyle name="Normal 43 2 2 3 2 2 3 3 2" xfId="41950" xr:uid="{00000000-0005-0000-0000-000097450000}"/>
    <cellStyle name="Normal 43 2 2 3 2 2 3 3 3" xfId="26726" xr:uid="{00000000-0005-0000-0000-000098450000}"/>
    <cellStyle name="Normal 43 2 2 3 2 2 3 4" xfId="36937" xr:uid="{00000000-0005-0000-0000-000099450000}"/>
    <cellStyle name="Normal 43 2 2 3 2 2 3 5" xfId="21713" xr:uid="{00000000-0005-0000-0000-00009A450000}"/>
    <cellStyle name="Normal 43 2 2 3 2 2 4" xfId="13303" xr:uid="{00000000-0005-0000-0000-00009B450000}"/>
    <cellStyle name="Normal 43 2 2 3 2 2 4 2" xfId="43625" xr:uid="{00000000-0005-0000-0000-00009C450000}"/>
    <cellStyle name="Normal 43 2 2 3 2 2 4 3" xfId="28401" xr:uid="{00000000-0005-0000-0000-00009D450000}"/>
    <cellStyle name="Normal 43 2 2 3 2 2 5" xfId="8282" xr:uid="{00000000-0005-0000-0000-00009E450000}"/>
    <cellStyle name="Normal 43 2 2 3 2 2 5 2" xfId="38608" xr:uid="{00000000-0005-0000-0000-00009F450000}"/>
    <cellStyle name="Normal 43 2 2 3 2 2 5 3" xfId="23384" xr:uid="{00000000-0005-0000-0000-0000A0450000}"/>
    <cellStyle name="Normal 43 2 2 3 2 2 6" xfId="33596" xr:uid="{00000000-0005-0000-0000-0000A1450000}"/>
    <cellStyle name="Normal 43 2 2 3 2 2 7" xfId="18371" xr:uid="{00000000-0005-0000-0000-0000A2450000}"/>
    <cellStyle name="Normal 43 2 2 3 2 3" xfId="4064" xr:uid="{00000000-0005-0000-0000-0000A3450000}"/>
    <cellStyle name="Normal 43 2 2 3 2 3 2" xfId="14138" xr:uid="{00000000-0005-0000-0000-0000A4450000}"/>
    <cellStyle name="Normal 43 2 2 3 2 3 2 2" xfId="44460" xr:uid="{00000000-0005-0000-0000-0000A5450000}"/>
    <cellStyle name="Normal 43 2 2 3 2 3 2 3" xfId="29236" xr:uid="{00000000-0005-0000-0000-0000A6450000}"/>
    <cellStyle name="Normal 43 2 2 3 2 3 3" xfId="9118" xr:uid="{00000000-0005-0000-0000-0000A7450000}"/>
    <cellStyle name="Normal 43 2 2 3 2 3 3 2" xfId="39443" xr:uid="{00000000-0005-0000-0000-0000A8450000}"/>
    <cellStyle name="Normal 43 2 2 3 2 3 3 3" xfId="24219" xr:uid="{00000000-0005-0000-0000-0000A9450000}"/>
    <cellStyle name="Normal 43 2 2 3 2 3 4" xfId="34430" xr:uid="{00000000-0005-0000-0000-0000AA450000}"/>
    <cellStyle name="Normal 43 2 2 3 2 3 5" xfId="19206" xr:uid="{00000000-0005-0000-0000-0000AB450000}"/>
    <cellStyle name="Normal 43 2 2 3 2 4" xfId="5757" xr:uid="{00000000-0005-0000-0000-0000AC450000}"/>
    <cellStyle name="Normal 43 2 2 3 2 4 2" xfId="15809" xr:uid="{00000000-0005-0000-0000-0000AD450000}"/>
    <cellStyle name="Normal 43 2 2 3 2 4 2 2" xfId="46131" xr:uid="{00000000-0005-0000-0000-0000AE450000}"/>
    <cellStyle name="Normal 43 2 2 3 2 4 2 3" xfId="30907" xr:uid="{00000000-0005-0000-0000-0000AF450000}"/>
    <cellStyle name="Normal 43 2 2 3 2 4 3" xfId="10789" xr:uid="{00000000-0005-0000-0000-0000B0450000}"/>
    <cellStyle name="Normal 43 2 2 3 2 4 3 2" xfId="41114" xr:uid="{00000000-0005-0000-0000-0000B1450000}"/>
    <cellStyle name="Normal 43 2 2 3 2 4 3 3" xfId="25890" xr:uid="{00000000-0005-0000-0000-0000B2450000}"/>
    <cellStyle name="Normal 43 2 2 3 2 4 4" xfId="36101" xr:uid="{00000000-0005-0000-0000-0000B3450000}"/>
    <cellStyle name="Normal 43 2 2 3 2 4 5" xfId="20877" xr:uid="{00000000-0005-0000-0000-0000B4450000}"/>
    <cellStyle name="Normal 43 2 2 3 2 5" xfId="12467" xr:uid="{00000000-0005-0000-0000-0000B5450000}"/>
    <cellStyle name="Normal 43 2 2 3 2 5 2" xfId="42789" xr:uid="{00000000-0005-0000-0000-0000B6450000}"/>
    <cellStyle name="Normal 43 2 2 3 2 5 3" xfId="27565" xr:uid="{00000000-0005-0000-0000-0000B7450000}"/>
    <cellStyle name="Normal 43 2 2 3 2 6" xfId="7446" xr:uid="{00000000-0005-0000-0000-0000B8450000}"/>
    <cellStyle name="Normal 43 2 2 3 2 6 2" xfId="37772" xr:uid="{00000000-0005-0000-0000-0000B9450000}"/>
    <cellStyle name="Normal 43 2 2 3 2 6 3" xfId="22548" xr:uid="{00000000-0005-0000-0000-0000BA450000}"/>
    <cellStyle name="Normal 43 2 2 3 2 7" xfId="32760" xr:uid="{00000000-0005-0000-0000-0000BB450000}"/>
    <cellStyle name="Normal 43 2 2 3 2 8" xfId="17535" xr:uid="{00000000-0005-0000-0000-0000BC450000}"/>
    <cellStyle name="Normal 43 2 2 3 3" xfId="2793" xr:uid="{00000000-0005-0000-0000-0000BD450000}"/>
    <cellStyle name="Normal 43 2 2 3 3 2" xfId="4483" xr:uid="{00000000-0005-0000-0000-0000BE450000}"/>
    <cellStyle name="Normal 43 2 2 3 3 2 2" xfId="14556" xr:uid="{00000000-0005-0000-0000-0000BF450000}"/>
    <cellStyle name="Normal 43 2 2 3 3 2 2 2" xfId="44878" xr:uid="{00000000-0005-0000-0000-0000C0450000}"/>
    <cellStyle name="Normal 43 2 2 3 3 2 2 3" xfId="29654" xr:uid="{00000000-0005-0000-0000-0000C1450000}"/>
    <cellStyle name="Normal 43 2 2 3 3 2 3" xfId="9536" xr:uid="{00000000-0005-0000-0000-0000C2450000}"/>
    <cellStyle name="Normal 43 2 2 3 3 2 3 2" xfId="39861" xr:uid="{00000000-0005-0000-0000-0000C3450000}"/>
    <cellStyle name="Normal 43 2 2 3 3 2 3 3" xfId="24637" xr:uid="{00000000-0005-0000-0000-0000C4450000}"/>
    <cellStyle name="Normal 43 2 2 3 3 2 4" xfId="34848" xr:uid="{00000000-0005-0000-0000-0000C5450000}"/>
    <cellStyle name="Normal 43 2 2 3 3 2 5" xfId="19624" xr:uid="{00000000-0005-0000-0000-0000C6450000}"/>
    <cellStyle name="Normal 43 2 2 3 3 3" xfId="6175" xr:uid="{00000000-0005-0000-0000-0000C7450000}"/>
    <cellStyle name="Normal 43 2 2 3 3 3 2" xfId="16227" xr:uid="{00000000-0005-0000-0000-0000C8450000}"/>
    <cellStyle name="Normal 43 2 2 3 3 3 2 2" xfId="46549" xr:uid="{00000000-0005-0000-0000-0000C9450000}"/>
    <cellStyle name="Normal 43 2 2 3 3 3 2 3" xfId="31325" xr:uid="{00000000-0005-0000-0000-0000CA450000}"/>
    <cellStyle name="Normal 43 2 2 3 3 3 3" xfId="11207" xr:uid="{00000000-0005-0000-0000-0000CB450000}"/>
    <cellStyle name="Normal 43 2 2 3 3 3 3 2" xfId="41532" xr:uid="{00000000-0005-0000-0000-0000CC450000}"/>
    <cellStyle name="Normal 43 2 2 3 3 3 3 3" xfId="26308" xr:uid="{00000000-0005-0000-0000-0000CD450000}"/>
    <cellStyle name="Normal 43 2 2 3 3 3 4" xfId="36519" xr:uid="{00000000-0005-0000-0000-0000CE450000}"/>
    <cellStyle name="Normal 43 2 2 3 3 3 5" xfId="21295" xr:uid="{00000000-0005-0000-0000-0000CF450000}"/>
    <cellStyle name="Normal 43 2 2 3 3 4" xfId="12885" xr:uid="{00000000-0005-0000-0000-0000D0450000}"/>
    <cellStyle name="Normal 43 2 2 3 3 4 2" xfId="43207" xr:uid="{00000000-0005-0000-0000-0000D1450000}"/>
    <cellStyle name="Normal 43 2 2 3 3 4 3" xfId="27983" xr:uid="{00000000-0005-0000-0000-0000D2450000}"/>
    <cellStyle name="Normal 43 2 2 3 3 5" xfId="7864" xr:uid="{00000000-0005-0000-0000-0000D3450000}"/>
    <cellStyle name="Normal 43 2 2 3 3 5 2" xfId="38190" xr:uid="{00000000-0005-0000-0000-0000D4450000}"/>
    <cellStyle name="Normal 43 2 2 3 3 5 3" xfId="22966" xr:uid="{00000000-0005-0000-0000-0000D5450000}"/>
    <cellStyle name="Normal 43 2 2 3 3 6" xfId="33178" xr:uid="{00000000-0005-0000-0000-0000D6450000}"/>
    <cellStyle name="Normal 43 2 2 3 3 7" xfId="17953" xr:uid="{00000000-0005-0000-0000-0000D7450000}"/>
    <cellStyle name="Normal 43 2 2 3 4" xfId="3646" xr:uid="{00000000-0005-0000-0000-0000D8450000}"/>
    <cellStyle name="Normal 43 2 2 3 4 2" xfId="13720" xr:uid="{00000000-0005-0000-0000-0000D9450000}"/>
    <cellStyle name="Normal 43 2 2 3 4 2 2" xfId="44042" xr:uid="{00000000-0005-0000-0000-0000DA450000}"/>
    <cellStyle name="Normal 43 2 2 3 4 2 3" xfId="28818" xr:uid="{00000000-0005-0000-0000-0000DB450000}"/>
    <cellStyle name="Normal 43 2 2 3 4 3" xfId="8700" xr:uid="{00000000-0005-0000-0000-0000DC450000}"/>
    <cellStyle name="Normal 43 2 2 3 4 3 2" xfId="39025" xr:uid="{00000000-0005-0000-0000-0000DD450000}"/>
    <cellStyle name="Normal 43 2 2 3 4 3 3" xfId="23801" xr:uid="{00000000-0005-0000-0000-0000DE450000}"/>
    <cellStyle name="Normal 43 2 2 3 4 4" xfId="34012" xr:uid="{00000000-0005-0000-0000-0000DF450000}"/>
    <cellStyle name="Normal 43 2 2 3 4 5" xfId="18788" xr:uid="{00000000-0005-0000-0000-0000E0450000}"/>
    <cellStyle name="Normal 43 2 2 3 5" xfId="5339" xr:uid="{00000000-0005-0000-0000-0000E1450000}"/>
    <cellStyle name="Normal 43 2 2 3 5 2" xfId="15391" xr:uid="{00000000-0005-0000-0000-0000E2450000}"/>
    <cellStyle name="Normal 43 2 2 3 5 2 2" xfId="45713" xr:uid="{00000000-0005-0000-0000-0000E3450000}"/>
    <cellStyle name="Normal 43 2 2 3 5 2 3" xfId="30489" xr:uid="{00000000-0005-0000-0000-0000E4450000}"/>
    <cellStyle name="Normal 43 2 2 3 5 3" xfId="10371" xr:uid="{00000000-0005-0000-0000-0000E5450000}"/>
    <cellStyle name="Normal 43 2 2 3 5 3 2" xfId="40696" xr:uid="{00000000-0005-0000-0000-0000E6450000}"/>
    <cellStyle name="Normal 43 2 2 3 5 3 3" xfId="25472" xr:uid="{00000000-0005-0000-0000-0000E7450000}"/>
    <cellStyle name="Normal 43 2 2 3 5 4" xfId="35683" xr:uid="{00000000-0005-0000-0000-0000E8450000}"/>
    <cellStyle name="Normal 43 2 2 3 5 5" xfId="20459" xr:uid="{00000000-0005-0000-0000-0000E9450000}"/>
    <cellStyle name="Normal 43 2 2 3 6" xfId="12049" xr:uid="{00000000-0005-0000-0000-0000EA450000}"/>
    <cellStyle name="Normal 43 2 2 3 6 2" xfId="42371" xr:uid="{00000000-0005-0000-0000-0000EB450000}"/>
    <cellStyle name="Normal 43 2 2 3 6 3" xfId="27147" xr:uid="{00000000-0005-0000-0000-0000EC450000}"/>
    <cellStyle name="Normal 43 2 2 3 7" xfId="7028" xr:uid="{00000000-0005-0000-0000-0000ED450000}"/>
    <cellStyle name="Normal 43 2 2 3 7 2" xfId="37354" xr:uid="{00000000-0005-0000-0000-0000EE450000}"/>
    <cellStyle name="Normal 43 2 2 3 7 3" xfId="22130" xr:uid="{00000000-0005-0000-0000-0000EF450000}"/>
    <cellStyle name="Normal 43 2 2 3 8" xfId="32342" xr:uid="{00000000-0005-0000-0000-0000F0450000}"/>
    <cellStyle name="Normal 43 2 2 3 9" xfId="17117" xr:uid="{00000000-0005-0000-0000-0000F1450000}"/>
    <cellStyle name="Normal 43 2 2 4" xfId="2164" xr:uid="{00000000-0005-0000-0000-0000F2450000}"/>
    <cellStyle name="Normal 43 2 2 4 2" xfId="3003" xr:uid="{00000000-0005-0000-0000-0000F3450000}"/>
    <cellStyle name="Normal 43 2 2 4 2 2" xfId="4693" xr:uid="{00000000-0005-0000-0000-0000F4450000}"/>
    <cellStyle name="Normal 43 2 2 4 2 2 2" xfId="14766" xr:uid="{00000000-0005-0000-0000-0000F5450000}"/>
    <cellStyle name="Normal 43 2 2 4 2 2 2 2" xfId="45088" xr:uid="{00000000-0005-0000-0000-0000F6450000}"/>
    <cellStyle name="Normal 43 2 2 4 2 2 2 3" xfId="29864" xr:uid="{00000000-0005-0000-0000-0000F7450000}"/>
    <cellStyle name="Normal 43 2 2 4 2 2 3" xfId="9746" xr:uid="{00000000-0005-0000-0000-0000F8450000}"/>
    <cellStyle name="Normal 43 2 2 4 2 2 3 2" xfId="40071" xr:uid="{00000000-0005-0000-0000-0000F9450000}"/>
    <cellStyle name="Normal 43 2 2 4 2 2 3 3" xfId="24847" xr:uid="{00000000-0005-0000-0000-0000FA450000}"/>
    <cellStyle name="Normal 43 2 2 4 2 2 4" xfId="35058" xr:uid="{00000000-0005-0000-0000-0000FB450000}"/>
    <cellStyle name="Normal 43 2 2 4 2 2 5" xfId="19834" xr:uid="{00000000-0005-0000-0000-0000FC450000}"/>
    <cellStyle name="Normal 43 2 2 4 2 3" xfId="6385" xr:uid="{00000000-0005-0000-0000-0000FD450000}"/>
    <cellStyle name="Normal 43 2 2 4 2 3 2" xfId="16437" xr:uid="{00000000-0005-0000-0000-0000FE450000}"/>
    <cellStyle name="Normal 43 2 2 4 2 3 2 2" xfId="46759" xr:uid="{00000000-0005-0000-0000-0000FF450000}"/>
    <cellStyle name="Normal 43 2 2 4 2 3 2 3" xfId="31535" xr:uid="{00000000-0005-0000-0000-000000460000}"/>
    <cellStyle name="Normal 43 2 2 4 2 3 3" xfId="11417" xr:uid="{00000000-0005-0000-0000-000001460000}"/>
    <cellStyle name="Normal 43 2 2 4 2 3 3 2" xfId="41742" xr:uid="{00000000-0005-0000-0000-000002460000}"/>
    <cellStyle name="Normal 43 2 2 4 2 3 3 3" xfId="26518" xr:uid="{00000000-0005-0000-0000-000003460000}"/>
    <cellStyle name="Normal 43 2 2 4 2 3 4" xfId="36729" xr:uid="{00000000-0005-0000-0000-000004460000}"/>
    <cellStyle name="Normal 43 2 2 4 2 3 5" xfId="21505" xr:uid="{00000000-0005-0000-0000-000005460000}"/>
    <cellStyle name="Normal 43 2 2 4 2 4" xfId="13095" xr:uid="{00000000-0005-0000-0000-000006460000}"/>
    <cellStyle name="Normal 43 2 2 4 2 4 2" xfId="43417" xr:uid="{00000000-0005-0000-0000-000007460000}"/>
    <cellStyle name="Normal 43 2 2 4 2 4 3" xfId="28193" xr:uid="{00000000-0005-0000-0000-000008460000}"/>
    <cellStyle name="Normal 43 2 2 4 2 5" xfId="8074" xr:uid="{00000000-0005-0000-0000-000009460000}"/>
    <cellStyle name="Normal 43 2 2 4 2 5 2" xfId="38400" xr:uid="{00000000-0005-0000-0000-00000A460000}"/>
    <cellStyle name="Normal 43 2 2 4 2 5 3" xfId="23176" xr:uid="{00000000-0005-0000-0000-00000B460000}"/>
    <cellStyle name="Normal 43 2 2 4 2 6" xfId="33388" xr:uid="{00000000-0005-0000-0000-00000C460000}"/>
    <cellStyle name="Normal 43 2 2 4 2 7" xfId="18163" xr:uid="{00000000-0005-0000-0000-00000D460000}"/>
    <cellStyle name="Normal 43 2 2 4 3" xfId="3856" xr:uid="{00000000-0005-0000-0000-00000E460000}"/>
    <cellStyle name="Normal 43 2 2 4 3 2" xfId="13930" xr:uid="{00000000-0005-0000-0000-00000F460000}"/>
    <cellStyle name="Normal 43 2 2 4 3 2 2" xfId="44252" xr:uid="{00000000-0005-0000-0000-000010460000}"/>
    <cellStyle name="Normal 43 2 2 4 3 2 3" xfId="29028" xr:uid="{00000000-0005-0000-0000-000011460000}"/>
    <cellStyle name="Normal 43 2 2 4 3 3" xfId="8910" xr:uid="{00000000-0005-0000-0000-000012460000}"/>
    <cellStyle name="Normal 43 2 2 4 3 3 2" xfId="39235" xr:uid="{00000000-0005-0000-0000-000013460000}"/>
    <cellStyle name="Normal 43 2 2 4 3 3 3" xfId="24011" xr:uid="{00000000-0005-0000-0000-000014460000}"/>
    <cellStyle name="Normal 43 2 2 4 3 4" xfId="34222" xr:uid="{00000000-0005-0000-0000-000015460000}"/>
    <cellStyle name="Normal 43 2 2 4 3 5" xfId="18998" xr:uid="{00000000-0005-0000-0000-000016460000}"/>
    <cellStyle name="Normal 43 2 2 4 4" xfId="5549" xr:uid="{00000000-0005-0000-0000-000017460000}"/>
    <cellStyle name="Normal 43 2 2 4 4 2" xfId="15601" xr:uid="{00000000-0005-0000-0000-000018460000}"/>
    <cellStyle name="Normal 43 2 2 4 4 2 2" xfId="45923" xr:uid="{00000000-0005-0000-0000-000019460000}"/>
    <cellStyle name="Normal 43 2 2 4 4 2 3" xfId="30699" xr:uid="{00000000-0005-0000-0000-00001A460000}"/>
    <cellStyle name="Normal 43 2 2 4 4 3" xfId="10581" xr:uid="{00000000-0005-0000-0000-00001B460000}"/>
    <cellStyle name="Normal 43 2 2 4 4 3 2" xfId="40906" xr:uid="{00000000-0005-0000-0000-00001C460000}"/>
    <cellStyle name="Normal 43 2 2 4 4 3 3" xfId="25682" xr:uid="{00000000-0005-0000-0000-00001D460000}"/>
    <cellStyle name="Normal 43 2 2 4 4 4" xfId="35893" xr:uid="{00000000-0005-0000-0000-00001E460000}"/>
    <cellStyle name="Normal 43 2 2 4 4 5" xfId="20669" xr:uid="{00000000-0005-0000-0000-00001F460000}"/>
    <cellStyle name="Normal 43 2 2 4 5" xfId="12259" xr:uid="{00000000-0005-0000-0000-000020460000}"/>
    <cellStyle name="Normal 43 2 2 4 5 2" xfId="42581" xr:uid="{00000000-0005-0000-0000-000021460000}"/>
    <cellStyle name="Normal 43 2 2 4 5 3" xfId="27357" xr:uid="{00000000-0005-0000-0000-000022460000}"/>
    <cellStyle name="Normal 43 2 2 4 6" xfId="7238" xr:uid="{00000000-0005-0000-0000-000023460000}"/>
    <cellStyle name="Normal 43 2 2 4 6 2" xfId="37564" xr:uid="{00000000-0005-0000-0000-000024460000}"/>
    <cellStyle name="Normal 43 2 2 4 6 3" xfId="22340" xr:uid="{00000000-0005-0000-0000-000025460000}"/>
    <cellStyle name="Normal 43 2 2 4 7" xfId="32552" xr:uid="{00000000-0005-0000-0000-000026460000}"/>
    <cellStyle name="Normal 43 2 2 4 8" xfId="17327" xr:uid="{00000000-0005-0000-0000-000027460000}"/>
    <cellStyle name="Normal 43 2 2 5" xfId="2585" xr:uid="{00000000-0005-0000-0000-000028460000}"/>
    <cellStyle name="Normal 43 2 2 5 2" xfId="4275" xr:uid="{00000000-0005-0000-0000-000029460000}"/>
    <cellStyle name="Normal 43 2 2 5 2 2" xfId="14348" xr:uid="{00000000-0005-0000-0000-00002A460000}"/>
    <cellStyle name="Normal 43 2 2 5 2 2 2" xfId="44670" xr:uid="{00000000-0005-0000-0000-00002B460000}"/>
    <cellStyle name="Normal 43 2 2 5 2 2 3" xfId="29446" xr:uid="{00000000-0005-0000-0000-00002C460000}"/>
    <cellStyle name="Normal 43 2 2 5 2 3" xfId="9328" xr:uid="{00000000-0005-0000-0000-00002D460000}"/>
    <cellStyle name="Normal 43 2 2 5 2 3 2" xfId="39653" xr:uid="{00000000-0005-0000-0000-00002E460000}"/>
    <cellStyle name="Normal 43 2 2 5 2 3 3" xfId="24429" xr:uid="{00000000-0005-0000-0000-00002F460000}"/>
    <cellStyle name="Normal 43 2 2 5 2 4" xfId="34640" xr:uid="{00000000-0005-0000-0000-000030460000}"/>
    <cellStyle name="Normal 43 2 2 5 2 5" xfId="19416" xr:uid="{00000000-0005-0000-0000-000031460000}"/>
    <cellStyle name="Normal 43 2 2 5 3" xfId="5967" xr:uid="{00000000-0005-0000-0000-000032460000}"/>
    <cellStyle name="Normal 43 2 2 5 3 2" xfId="16019" xr:uid="{00000000-0005-0000-0000-000033460000}"/>
    <cellStyle name="Normal 43 2 2 5 3 2 2" xfId="46341" xr:uid="{00000000-0005-0000-0000-000034460000}"/>
    <cellStyle name="Normal 43 2 2 5 3 2 3" xfId="31117" xr:uid="{00000000-0005-0000-0000-000035460000}"/>
    <cellStyle name="Normal 43 2 2 5 3 3" xfId="10999" xr:uid="{00000000-0005-0000-0000-000036460000}"/>
    <cellStyle name="Normal 43 2 2 5 3 3 2" xfId="41324" xr:uid="{00000000-0005-0000-0000-000037460000}"/>
    <cellStyle name="Normal 43 2 2 5 3 3 3" xfId="26100" xr:uid="{00000000-0005-0000-0000-000038460000}"/>
    <cellStyle name="Normal 43 2 2 5 3 4" xfId="36311" xr:uid="{00000000-0005-0000-0000-000039460000}"/>
    <cellStyle name="Normal 43 2 2 5 3 5" xfId="21087" xr:uid="{00000000-0005-0000-0000-00003A460000}"/>
    <cellStyle name="Normal 43 2 2 5 4" xfId="12677" xr:uid="{00000000-0005-0000-0000-00003B460000}"/>
    <cellStyle name="Normal 43 2 2 5 4 2" xfId="42999" xr:uid="{00000000-0005-0000-0000-00003C460000}"/>
    <cellStyle name="Normal 43 2 2 5 4 3" xfId="27775" xr:uid="{00000000-0005-0000-0000-00003D460000}"/>
    <cellStyle name="Normal 43 2 2 5 5" xfId="7656" xr:uid="{00000000-0005-0000-0000-00003E460000}"/>
    <cellStyle name="Normal 43 2 2 5 5 2" xfId="37982" xr:uid="{00000000-0005-0000-0000-00003F460000}"/>
    <cellStyle name="Normal 43 2 2 5 5 3" xfId="22758" xr:uid="{00000000-0005-0000-0000-000040460000}"/>
    <cellStyle name="Normal 43 2 2 5 6" xfId="32970" xr:uid="{00000000-0005-0000-0000-000041460000}"/>
    <cellStyle name="Normal 43 2 2 5 7" xfId="17745" xr:uid="{00000000-0005-0000-0000-000042460000}"/>
    <cellStyle name="Normal 43 2 2 6" xfId="3438" xr:uid="{00000000-0005-0000-0000-000043460000}"/>
    <cellStyle name="Normal 43 2 2 6 2" xfId="13512" xr:uid="{00000000-0005-0000-0000-000044460000}"/>
    <cellStyle name="Normal 43 2 2 6 2 2" xfId="43834" xr:uid="{00000000-0005-0000-0000-000045460000}"/>
    <cellStyle name="Normal 43 2 2 6 2 3" xfId="28610" xr:uid="{00000000-0005-0000-0000-000046460000}"/>
    <cellStyle name="Normal 43 2 2 6 3" xfId="8492" xr:uid="{00000000-0005-0000-0000-000047460000}"/>
    <cellStyle name="Normal 43 2 2 6 3 2" xfId="38817" xr:uid="{00000000-0005-0000-0000-000048460000}"/>
    <cellStyle name="Normal 43 2 2 6 3 3" xfId="23593" xr:uid="{00000000-0005-0000-0000-000049460000}"/>
    <cellStyle name="Normal 43 2 2 6 4" xfId="33804" xr:uid="{00000000-0005-0000-0000-00004A460000}"/>
    <cellStyle name="Normal 43 2 2 6 5" xfId="18580" xr:uid="{00000000-0005-0000-0000-00004B460000}"/>
    <cellStyle name="Normal 43 2 2 7" xfId="5131" xr:uid="{00000000-0005-0000-0000-00004C460000}"/>
    <cellStyle name="Normal 43 2 2 7 2" xfId="15183" xr:uid="{00000000-0005-0000-0000-00004D460000}"/>
    <cellStyle name="Normal 43 2 2 7 2 2" xfId="45505" xr:uid="{00000000-0005-0000-0000-00004E460000}"/>
    <cellStyle name="Normal 43 2 2 7 2 3" xfId="30281" xr:uid="{00000000-0005-0000-0000-00004F460000}"/>
    <cellStyle name="Normal 43 2 2 7 3" xfId="10163" xr:uid="{00000000-0005-0000-0000-000050460000}"/>
    <cellStyle name="Normal 43 2 2 7 3 2" xfId="40488" xr:uid="{00000000-0005-0000-0000-000051460000}"/>
    <cellStyle name="Normal 43 2 2 7 3 3" xfId="25264" xr:uid="{00000000-0005-0000-0000-000052460000}"/>
    <cellStyle name="Normal 43 2 2 7 4" xfId="35475" xr:uid="{00000000-0005-0000-0000-000053460000}"/>
    <cellStyle name="Normal 43 2 2 7 5" xfId="20251" xr:uid="{00000000-0005-0000-0000-000054460000}"/>
    <cellStyle name="Normal 43 2 2 8" xfId="11841" xr:uid="{00000000-0005-0000-0000-000055460000}"/>
    <cellStyle name="Normal 43 2 2 8 2" xfId="42163" xr:uid="{00000000-0005-0000-0000-000056460000}"/>
    <cellStyle name="Normal 43 2 2 8 3" xfId="26939" xr:uid="{00000000-0005-0000-0000-000057460000}"/>
    <cellStyle name="Normal 43 2 2 9" xfId="6820" xr:uid="{00000000-0005-0000-0000-000058460000}"/>
    <cellStyle name="Normal 43 2 2 9 2" xfId="37146" xr:uid="{00000000-0005-0000-0000-000059460000}"/>
    <cellStyle name="Normal 43 2 2 9 3" xfId="21922" xr:uid="{00000000-0005-0000-0000-00005A460000}"/>
    <cellStyle name="Normal 43 2 3" xfId="1784" xr:uid="{00000000-0005-0000-0000-00005B460000}"/>
    <cellStyle name="Normal 43 2 3 10" xfId="16961" xr:uid="{00000000-0005-0000-0000-00005C460000}"/>
    <cellStyle name="Normal 43 2 3 2" xfId="2003" xr:uid="{00000000-0005-0000-0000-00005D460000}"/>
    <cellStyle name="Normal 43 2 3 2 2" xfId="2424" xr:uid="{00000000-0005-0000-0000-00005E460000}"/>
    <cellStyle name="Normal 43 2 3 2 2 2" xfId="3263" xr:uid="{00000000-0005-0000-0000-00005F460000}"/>
    <cellStyle name="Normal 43 2 3 2 2 2 2" xfId="4953" xr:uid="{00000000-0005-0000-0000-000060460000}"/>
    <cellStyle name="Normal 43 2 3 2 2 2 2 2" xfId="15026" xr:uid="{00000000-0005-0000-0000-000061460000}"/>
    <cellStyle name="Normal 43 2 3 2 2 2 2 2 2" xfId="45348" xr:uid="{00000000-0005-0000-0000-000062460000}"/>
    <cellStyle name="Normal 43 2 3 2 2 2 2 2 3" xfId="30124" xr:uid="{00000000-0005-0000-0000-000063460000}"/>
    <cellStyle name="Normal 43 2 3 2 2 2 2 3" xfId="10006" xr:uid="{00000000-0005-0000-0000-000064460000}"/>
    <cellStyle name="Normal 43 2 3 2 2 2 2 3 2" xfId="40331" xr:uid="{00000000-0005-0000-0000-000065460000}"/>
    <cellStyle name="Normal 43 2 3 2 2 2 2 3 3" xfId="25107" xr:uid="{00000000-0005-0000-0000-000066460000}"/>
    <cellStyle name="Normal 43 2 3 2 2 2 2 4" xfId="35318" xr:uid="{00000000-0005-0000-0000-000067460000}"/>
    <cellStyle name="Normal 43 2 3 2 2 2 2 5" xfId="20094" xr:uid="{00000000-0005-0000-0000-000068460000}"/>
    <cellStyle name="Normal 43 2 3 2 2 2 3" xfId="6645" xr:uid="{00000000-0005-0000-0000-000069460000}"/>
    <cellStyle name="Normal 43 2 3 2 2 2 3 2" xfId="16697" xr:uid="{00000000-0005-0000-0000-00006A460000}"/>
    <cellStyle name="Normal 43 2 3 2 2 2 3 2 2" xfId="47019" xr:uid="{00000000-0005-0000-0000-00006B460000}"/>
    <cellStyle name="Normal 43 2 3 2 2 2 3 2 3" xfId="31795" xr:uid="{00000000-0005-0000-0000-00006C460000}"/>
    <cellStyle name="Normal 43 2 3 2 2 2 3 3" xfId="11677" xr:uid="{00000000-0005-0000-0000-00006D460000}"/>
    <cellStyle name="Normal 43 2 3 2 2 2 3 3 2" xfId="42002" xr:uid="{00000000-0005-0000-0000-00006E460000}"/>
    <cellStyle name="Normal 43 2 3 2 2 2 3 3 3" xfId="26778" xr:uid="{00000000-0005-0000-0000-00006F460000}"/>
    <cellStyle name="Normal 43 2 3 2 2 2 3 4" xfId="36989" xr:uid="{00000000-0005-0000-0000-000070460000}"/>
    <cellStyle name="Normal 43 2 3 2 2 2 3 5" xfId="21765" xr:uid="{00000000-0005-0000-0000-000071460000}"/>
    <cellStyle name="Normal 43 2 3 2 2 2 4" xfId="13355" xr:uid="{00000000-0005-0000-0000-000072460000}"/>
    <cellStyle name="Normal 43 2 3 2 2 2 4 2" xfId="43677" xr:uid="{00000000-0005-0000-0000-000073460000}"/>
    <cellStyle name="Normal 43 2 3 2 2 2 4 3" xfId="28453" xr:uid="{00000000-0005-0000-0000-000074460000}"/>
    <cellStyle name="Normal 43 2 3 2 2 2 5" xfId="8334" xr:uid="{00000000-0005-0000-0000-000075460000}"/>
    <cellStyle name="Normal 43 2 3 2 2 2 5 2" xfId="38660" xr:uid="{00000000-0005-0000-0000-000076460000}"/>
    <cellStyle name="Normal 43 2 3 2 2 2 5 3" xfId="23436" xr:uid="{00000000-0005-0000-0000-000077460000}"/>
    <cellStyle name="Normal 43 2 3 2 2 2 6" xfId="33648" xr:uid="{00000000-0005-0000-0000-000078460000}"/>
    <cellStyle name="Normal 43 2 3 2 2 2 7" xfId="18423" xr:uid="{00000000-0005-0000-0000-000079460000}"/>
    <cellStyle name="Normal 43 2 3 2 2 3" xfId="4116" xr:uid="{00000000-0005-0000-0000-00007A460000}"/>
    <cellStyle name="Normal 43 2 3 2 2 3 2" xfId="14190" xr:uid="{00000000-0005-0000-0000-00007B460000}"/>
    <cellStyle name="Normal 43 2 3 2 2 3 2 2" xfId="44512" xr:uid="{00000000-0005-0000-0000-00007C460000}"/>
    <cellStyle name="Normal 43 2 3 2 2 3 2 3" xfId="29288" xr:uid="{00000000-0005-0000-0000-00007D460000}"/>
    <cellStyle name="Normal 43 2 3 2 2 3 3" xfId="9170" xr:uid="{00000000-0005-0000-0000-00007E460000}"/>
    <cellStyle name="Normal 43 2 3 2 2 3 3 2" xfId="39495" xr:uid="{00000000-0005-0000-0000-00007F460000}"/>
    <cellStyle name="Normal 43 2 3 2 2 3 3 3" xfId="24271" xr:uid="{00000000-0005-0000-0000-000080460000}"/>
    <cellStyle name="Normal 43 2 3 2 2 3 4" xfId="34482" xr:uid="{00000000-0005-0000-0000-000081460000}"/>
    <cellStyle name="Normal 43 2 3 2 2 3 5" xfId="19258" xr:uid="{00000000-0005-0000-0000-000082460000}"/>
    <cellStyle name="Normal 43 2 3 2 2 4" xfId="5809" xr:uid="{00000000-0005-0000-0000-000083460000}"/>
    <cellStyle name="Normal 43 2 3 2 2 4 2" xfId="15861" xr:uid="{00000000-0005-0000-0000-000084460000}"/>
    <cellStyle name="Normal 43 2 3 2 2 4 2 2" xfId="46183" xr:uid="{00000000-0005-0000-0000-000085460000}"/>
    <cellStyle name="Normal 43 2 3 2 2 4 2 3" xfId="30959" xr:uid="{00000000-0005-0000-0000-000086460000}"/>
    <cellStyle name="Normal 43 2 3 2 2 4 3" xfId="10841" xr:uid="{00000000-0005-0000-0000-000087460000}"/>
    <cellStyle name="Normal 43 2 3 2 2 4 3 2" xfId="41166" xr:uid="{00000000-0005-0000-0000-000088460000}"/>
    <cellStyle name="Normal 43 2 3 2 2 4 3 3" xfId="25942" xr:uid="{00000000-0005-0000-0000-000089460000}"/>
    <cellStyle name="Normal 43 2 3 2 2 4 4" xfId="36153" xr:uid="{00000000-0005-0000-0000-00008A460000}"/>
    <cellStyle name="Normal 43 2 3 2 2 4 5" xfId="20929" xr:uid="{00000000-0005-0000-0000-00008B460000}"/>
    <cellStyle name="Normal 43 2 3 2 2 5" xfId="12519" xr:uid="{00000000-0005-0000-0000-00008C460000}"/>
    <cellStyle name="Normal 43 2 3 2 2 5 2" xfId="42841" xr:uid="{00000000-0005-0000-0000-00008D460000}"/>
    <cellStyle name="Normal 43 2 3 2 2 5 3" xfId="27617" xr:uid="{00000000-0005-0000-0000-00008E460000}"/>
    <cellStyle name="Normal 43 2 3 2 2 6" xfId="7498" xr:uid="{00000000-0005-0000-0000-00008F460000}"/>
    <cellStyle name="Normal 43 2 3 2 2 6 2" xfId="37824" xr:uid="{00000000-0005-0000-0000-000090460000}"/>
    <cellStyle name="Normal 43 2 3 2 2 6 3" xfId="22600" xr:uid="{00000000-0005-0000-0000-000091460000}"/>
    <cellStyle name="Normal 43 2 3 2 2 7" xfId="32812" xr:uid="{00000000-0005-0000-0000-000092460000}"/>
    <cellStyle name="Normal 43 2 3 2 2 8" xfId="17587" xr:uid="{00000000-0005-0000-0000-000093460000}"/>
    <cellStyle name="Normal 43 2 3 2 3" xfId="2845" xr:uid="{00000000-0005-0000-0000-000094460000}"/>
    <cellStyle name="Normal 43 2 3 2 3 2" xfId="4535" xr:uid="{00000000-0005-0000-0000-000095460000}"/>
    <cellStyle name="Normal 43 2 3 2 3 2 2" xfId="14608" xr:uid="{00000000-0005-0000-0000-000096460000}"/>
    <cellStyle name="Normal 43 2 3 2 3 2 2 2" xfId="44930" xr:uid="{00000000-0005-0000-0000-000097460000}"/>
    <cellStyle name="Normal 43 2 3 2 3 2 2 3" xfId="29706" xr:uid="{00000000-0005-0000-0000-000098460000}"/>
    <cellStyle name="Normal 43 2 3 2 3 2 3" xfId="9588" xr:uid="{00000000-0005-0000-0000-000099460000}"/>
    <cellStyle name="Normal 43 2 3 2 3 2 3 2" xfId="39913" xr:uid="{00000000-0005-0000-0000-00009A460000}"/>
    <cellStyle name="Normal 43 2 3 2 3 2 3 3" xfId="24689" xr:uid="{00000000-0005-0000-0000-00009B460000}"/>
    <cellStyle name="Normal 43 2 3 2 3 2 4" xfId="34900" xr:uid="{00000000-0005-0000-0000-00009C460000}"/>
    <cellStyle name="Normal 43 2 3 2 3 2 5" xfId="19676" xr:uid="{00000000-0005-0000-0000-00009D460000}"/>
    <cellStyle name="Normal 43 2 3 2 3 3" xfId="6227" xr:uid="{00000000-0005-0000-0000-00009E460000}"/>
    <cellStyle name="Normal 43 2 3 2 3 3 2" xfId="16279" xr:uid="{00000000-0005-0000-0000-00009F460000}"/>
    <cellStyle name="Normal 43 2 3 2 3 3 2 2" xfId="46601" xr:uid="{00000000-0005-0000-0000-0000A0460000}"/>
    <cellStyle name="Normal 43 2 3 2 3 3 2 3" xfId="31377" xr:uid="{00000000-0005-0000-0000-0000A1460000}"/>
    <cellStyle name="Normal 43 2 3 2 3 3 3" xfId="11259" xr:uid="{00000000-0005-0000-0000-0000A2460000}"/>
    <cellStyle name="Normal 43 2 3 2 3 3 3 2" xfId="41584" xr:uid="{00000000-0005-0000-0000-0000A3460000}"/>
    <cellStyle name="Normal 43 2 3 2 3 3 3 3" xfId="26360" xr:uid="{00000000-0005-0000-0000-0000A4460000}"/>
    <cellStyle name="Normal 43 2 3 2 3 3 4" xfId="36571" xr:uid="{00000000-0005-0000-0000-0000A5460000}"/>
    <cellStyle name="Normal 43 2 3 2 3 3 5" xfId="21347" xr:uid="{00000000-0005-0000-0000-0000A6460000}"/>
    <cellStyle name="Normal 43 2 3 2 3 4" xfId="12937" xr:uid="{00000000-0005-0000-0000-0000A7460000}"/>
    <cellStyle name="Normal 43 2 3 2 3 4 2" xfId="43259" xr:uid="{00000000-0005-0000-0000-0000A8460000}"/>
    <cellStyle name="Normal 43 2 3 2 3 4 3" xfId="28035" xr:uid="{00000000-0005-0000-0000-0000A9460000}"/>
    <cellStyle name="Normal 43 2 3 2 3 5" xfId="7916" xr:uid="{00000000-0005-0000-0000-0000AA460000}"/>
    <cellStyle name="Normal 43 2 3 2 3 5 2" xfId="38242" xr:uid="{00000000-0005-0000-0000-0000AB460000}"/>
    <cellStyle name="Normal 43 2 3 2 3 5 3" xfId="23018" xr:uid="{00000000-0005-0000-0000-0000AC460000}"/>
    <cellStyle name="Normal 43 2 3 2 3 6" xfId="33230" xr:uid="{00000000-0005-0000-0000-0000AD460000}"/>
    <cellStyle name="Normal 43 2 3 2 3 7" xfId="18005" xr:uid="{00000000-0005-0000-0000-0000AE460000}"/>
    <cellStyle name="Normal 43 2 3 2 4" xfId="3698" xr:uid="{00000000-0005-0000-0000-0000AF460000}"/>
    <cellStyle name="Normal 43 2 3 2 4 2" xfId="13772" xr:uid="{00000000-0005-0000-0000-0000B0460000}"/>
    <cellStyle name="Normal 43 2 3 2 4 2 2" xfId="44094" xr:uid="{00000000-0005-0000-0000-0000B1460000}"/>
    <cellStyle name="Normal 43 2 3 2 4 2 3" xfId="28870" xr:uid="{00000000-0005-0000-0000-0000B2460000}"/>
    <cellStyle name="Normal 43 2 3 2 4 3" xfId="8752" xr:uid="{00000000-0005-0000-0000-0000B3460000}"/>
    <cellStyle name="Normal 43 2 3 2 4 3 2" xfId="39077" xr:uid="{00000000-0005-0000-0000-0000B4460000}"/>
    <cellStyle name="Normal 43 2 3 2 4 3 3" xfId="23853" xr:uid="{00000000-0005-0000-0000-0000B5460000}"/>
    <cellStyle name="Normal 43 2 3 2 4 4" xfId="34064" xr:uid="{00000000-0005-0000-0000-0000B6460000}"/>
    <cellStyle name="Normal 43 2 3 2 4 5" xfId="18840" xr:uid="{00000000-0005-0000-0000-0000B7460000}"/>
    <cellStyle name="Normal 43 2 3 2 5" xfId="5391" xr:uid="{00000000-0005-0000-0000-0000B8460000}"/>
    <cellStyle name="Normal 43 2 3 2 5 2" xfId="15443" xr:uid="{00000000-0005-0000-0000-0000B9460000}"/>
    <cellStyle name="Normal 43 2 3 2 5 2 2" xfId="45765" xr:uid="{00000000-0005-0000-0000-0000BA460000}"/>
    <cellStyle name="Normal 43 2 3 2 5 2 3" xfId="30541" xr:uid="{00000000-0005-0000-0000-0000BB460000}"/>
    <cellStyle name="Normal 43 2 3 2 5 3" xfId="10423" xr:uid="{00000000-0005-0000-0000-0000BC460000}"/>
    <cellStyle name="Normal 43 2 3 2 5 3 2" xfId="40748" xr:uid="{00000000-0005-0000-0000-0000BD460000}"/>
    <cellStyle name="Normal 43 2 3 2 5 3 3" xfId="25524" xr:uid="{00000000-0005-0000-0000-0000BE460000}"/>
    <cellStyle name="Normal 43 2 3 2 5 4" xfId="35735" xr:uid="{00000000-0005-0000-0000-0000BF460000}"/>
    <cellStyle name="Normal 43 2 3 2 5 5" xfId="20511" xr:uid="{00000000-0005-0000-0000-0000C0460000}"/>
    <cellStyle name="Normal 43 2 3 2 6" xfId="12101" xr:uid="{00000000-0005-0000-0000-0000C1460000}"/>
    <cellStyle name="Normal 43 2 3 2 6 2" xfId="42423" xr:uid="{00000000-0005-0000-0000-0000C2460000}"/>
    <cellStyle name="Normal 43 2 3 2 6 3" xfId="27199" xr:uid="{00000000-0005-0000-0000-0000C3460000}"/>
    <cellStyle name="Normal 43 2 3 2 7" xfId="7080" xr:uid="{00000000-0005-0000-0000-0000C4460000}"/>
    <cellStyle name="Normal 43 2 3 2 7 2" xfId="37406" xr:uid="{00000000-0005-0000-0000-0000C5460000}"/>
    <cellStyle name="Normal 43 2 3 2 7 3" xfId="22182" xr:uid="{00000000-0005-0000-0000-0000C6460000}"/>
    <cellStyle name="Normal 43 2 3 2 8" xfId="32394" xr:uid="{00000000-0005-0000-0000-0000C7460000}"/>
    <cellStyle name="Normal 43 2 3 2 9" xfId="17169" xr:uid="{00000000-0005-0000-0000-0000C8460000}"/>
    <cellStyle name="Normal 43 2 3 3" xfId="2216" xr:uid="{00000000-0005-0000-0000-0000C9460000}"/>
    <cellStyle name="Normal 43 2 3 3 2" xfId="3055" xr:uid="{00000000-0005-0000-0000-0000CA460000}"/>
    <cellStyle name="Normal 43 2 3 3 2 2" xfId="4745" xr:uid="{00000000-0005-0000-0000-0000CB460000}"/>
    <cellStyle name="Normal 43 2 3 3 2 2 2" xfId="14818" xr:uid="{00000000-0005-0000-0000-0000CC460000}"/>
    <cellStyle name="Normal 43 2 3 3 2 2 2 2" xfId="45140" xr:uid="{00000000-0005-0000-0000-0000CD460000}"/>
    <cellStyle name="Normal 43 2 3 3 2 2 2 3" xfId="29916" xr:uid="{00000000-0005-0000-0000-0000CE460000}"/>
    <cellStyle name="Normal 43 2 3 3 2 2 3" xfId="9798" xr:uid="{00000000-0005-0000-0000-0000CF460000}"/>
    <cellStyle name="Normal 43 2 3 3 2 2 3 2" xfId="40123" xr:uid="{00000000-0005-0000-0000-0000D0460000}"/>
    <cellStyle name="Normal 43 2 3 3 2 2 3 3" xfId="24899" xr:uid="{00000000-0005-0000-0000-0000D1460000}"/>
    <cellStyle name="Normal 43 2 3 3 2 2 4" xfId="35110" xr:uid="{00000000-0005-0000-0000-0000D2460000}"/>
    <cellStyle name="Normal 43 2 3 3 2 2 5" xfId="19886" xr:uid="{00000000-0005-0000-0000-0000D3460000}"/>
    <cellStyle name="Normal 43 2 3 3 2 3" xfId="6437" xr:uid="{00000000-0005-0000-0000-0000D4460000}"/>
    <cellStyle name="Normal 43 2 3 3 2 3 2" xfId="16489" xr:uid="{00000000-0005-0000-0000-0000D5460000}"/>
    <cellStyle name="Normal 43 2 3 3 2 3 2 2" xfId="46811" xr:uid="{00000000-0005-0000-0000-0000D6460000}"/>
    <cellStyle name="Normal 43 2 3 3 2 3 2 3" xfId="31587" xr:uid="{00000000-0005-0000-0000-0000D7460000}"/>
    <cellStyle name="Normal 43 2 3 3 2 3 3" xfId="11469" xr:uid="{00000000-0005-0000-0000-0000D8460000}"/>
    <cellStyle name="Normal 43 2 3 3 2 3 3 2" xfId="41794" xr:uid="{00000000-0005-0000-0000-0000D9460000}"/>
    <cellStyle name="Normal 43 2 3 3 2 3 3 3" xfId="26570" xr:uid="{00000000-0005-0000-0000-0000DA460000}"/>
    <cellStyle name="Normal 43 2 3 3 2 3 4" xfId="36781" xr:uid="{00000000-0005-0000-0000-0000DB460000}"/>
    <cellStyle name="Normal 43 2 3 3 2 3 5" xfId="21557" xr:uid="{00000000-0005-0000-0000-0000DC460000}"/>
    <cellStyle name="Normal 43 2 3 3 2 4" xfId="13147" xr:uid="{00000000-0005-0000-0000-0000DD460000}"/>
    <cellStyle name="Normal 43 2 3 3 2 4 2" xfId="43469" xr:uid="{00000000-0005-0000-0000-0000DE460000}"/>
    <cellStyle name="Normal 43 2 3 3 2 4 3" xfId="28245" xr:uid="{00000000-0005-0000-0000-0000DF460000}"/>
    <cellStyle name="Normal 43 2 3 3 2 5" xfId="8126" xr:uid="{00000000-0005-0000-0000-0000E0460000}"/>
    <cellStyle name="Normal 43 2 3 3 2 5 2" xfId="38452" xr:uid="{00000000-0005-0000-0000-0000E1460000}"/>
    <cellStyle name="Normal 43 2 3 3 2 5 3" xfId="23228" xr:uid="{00000000-0005-0000-0000-0000E2460000}"/>
    <cellStyle name="Normal 43 2 3 3 2 6" xfId="33440" xr:uid="{00000000-0005-0000-0000-0000E3460000}"/>
    <cellStyle name="Normal 43 2 3 3 2 7" xfId="18215" xr:uid="{00000000-0005-0000-0000-0000E4460000}"/>
    <cellStyle name="Normal 43 2 3 3 3" xfId="3908" xr:uid="{00000000-0005-0000-0000-0000E5460000}"/>
    <cellStyle name="Normal 43 2 3 3 3 2" xfId="13982" xr:uid="{00000000-0005-0000-0000-0000E6460000}"/>
    <cellStyle name="Normal 43 2 3 3 3 2 2" xfId="44304" xr:uid="{00000000-0005-0000-0000-0000E7460000}"/>
    <cellStyle name="Normal 43 2 3 3 3 2 3" xfId="29080" xr:uid="{00000000-0005-0000-0000-0000E8460000}"/>
    <cellStyle name="Normal 43 2 3 3 3 3" xfId="8962" xr:uid="{00000000-0005-0000-0000-0000E9460000}"/>
    <cellStyle name="Normal 43 2 3 3 3 3 2" xfId="39287" xr:uid="{00000000-0005-0000-0000-0000EA460000}"/>
    <cellStyle name="Normal 43 2 3 3 3 3 3" xfId="24063" xr:uid="{00000000-0005-0000-0000-0000EB460000}"/>
    <cellStyle name="Normal 43 2 3 3 3 4" xfId="34274" xr:uid="{00000000-0005-0000-0000-0000EC460000}"/>
    <cellStyle name="Normal 43 2 3 3 3 5" xfId="19050" xr:uid="{00000000-0005-0000-0000-0000ED460000}"/>
    <cellStyle name="Normal 43 2 3 3 4" xfId="5601" xr:uid="{00000000-0005-0000-0000-0000EE460000}"/>
    <cellStyle name="Normal 43 2 3 3 4 2" xfId="15653" xr:uid="{00000000-0005-0000-0000-0000EF460000}"/>
    <cellStyle name="Normal 43 2 3 3 4 2 2" xfId="45975" xr:uid="{00000000-0005-0000-0000-0000F0460000}"/>
    <cellStyle name="Normal 43 2 3 3 4 2 3" xfId="30751" xr:uid="{00000000-0005-0000-0000-0000F1460000}"/>
    <cellStyle name="Normal 43 2 3 3 4 3" xfId="10633" xr:uid="{00000000-0005-0000-0000-0000F2460000}"/>
    <cellStyle name="Normal 43 2 3 3 4 3 2" xfId="40958" xr:uid="{00000000-0005-0000-0000-0000F3460000}"/>
    <cellStyle name="Normal 43 2 3 3 4 3 3" xfId="25734" xr:uid="{00000000-0005-0000-0000-0000F4460000}"/>
    <cellStyle name="Normal 43 2 3 3 4 4" xfId="35945" xr:uid="{00000000-0005-0000-0000-0000F5460000}"/>
    <cellStyle name="Normal 43 2 3 3 4 5" xfId="20721" xr:uid="{00000000-0005-0000-0000-0000F6460000}"/>
    <cellStyle name="Normal 43 2 3 3 5" xfId="12311" xr:uid="{00000000-0005-0000-0000-0000F7460000}"/>
    <cellStyle name="Normal 43 2 3 3 5 2" xfId="42633" xr:uid="{00000000-0005-0000-0000-0000F8460000}"/>
    <cellStyle name="Normal 43 2 3 3 5 3" xfId="27409" xr:uid="{00000000-0005-0000-0000-0000F9460000}"/>
    <cellStyle name="Normal 43 2 3 3 6" xfId="7290" xr:uid="{00000000-0005-0000-0000-0000FA460000}"/>
    <cellStyle name="Normal 43 2 3 3 6 2" xfId="37616" xr:uid="{00000000-0005-0000-0000-0000FB460000}"/>
    <cellStyle name="Normal 43 2 3 3 6 3" xfId="22392" xr:uid="{00000000-0005-0000-0000-0000FC460000}"/>
    <cellStyle name="Normal 43 2 3 3 7" xfId="32604" xr:uid="{00000000-0005-0000-0000-0000FD460000}"/>
    <cellStyle name="Normal 43 2 3 3 8" xfId="17379" xr:uid="{00000000-0005-0000-0000-0000FE460000}"/>
    <cellStyle name="Normal 43 2 3 4" xfId="2637" xr:uid="{00000000-0005-0000-0000-0000FF460000}"/>
    <cellStyle name="Normal 43 2 3 4 2" xfId="4327" xr:uid="{00000000-0005-0000-0000-000000470000}"/>
    <cellStyle name="Normal 43 2 3 4 2 2" xfId="14400" xr:uid="{00000000-0005-0000-0000-000001470000}"/>
    <cellStyle name="Normal 43 2 3 4 2 2 2" xfId="44722" xr:uid="{00000000-0005-0000-0000-000002470000}"/>
    <cellStyle name="Normal 43 2 3 4 2 2 3" xfId="29498" xr:uid="{00000000-0005-0000-0000-000003470000}"/>
    <cellStyle name="Normal 43 2 3 4 2 3" xfId="9380" xr:uid="{00000000-0005-0000-0000-000004470000}"/>
    <cellStyle name="Normal 43 2 3 4 2 3 2" xfId="39705" xr:uid="{00000000-0005-0000-0000-000005470000}"/>
    <cellStyle name="Normal 43 2 3 4 2 3 3" xfId="24481" xr:uid="{00000000-0005-0000-0000-000006470000}"/>
    <cellStyle name="Normal 43 2 3 4 2 4" xfId="34692" xr:uid="{00000000-0005-0000-0000-000007470000}"/>
    <cellStyle name="Normal 43 2 3 4 2 5" xfId="19468" xr:uid="{00000000-0005-0000-0000-000008470000}"/>
    <cellStyle name="Normal 43 2 3 4 3" xfId="6019" xr:uid="{00000000-0005-0000-0000-000009470000}"/>
    <cellStyle name="Normal 43 2 3 4 3 2" xfId="16071" xr:uid="{00000000-0005-0000-0000-00000A470000}"/>
    <cellStyle name="Normal 43 2 3 4 3 2 2" xfId="46393" xr:uid="{00000000-0005-0000-0000-00000B470000}"/>
    <cellStyle name="Normal 43 2 3 4 3 2 3" xfId="31169" xr:uid="{00000000-0005-0000-0000-00000C470000}"/>
    <cellStyle name="Normal 43 2 3 4 3 3" xfId="11051" xr:uid="{00000000-0005-0000-0000-00000D470000}"/>
    <cellStyle name="Normal 43 2 3 4 3 3 2" xfId="41376" xr:uid="{00000000-0005-0000-0000-00000E470000}"/>
    <cellStyle name="Normal 43 2 3 4 3 3 3" xfId="26152" xr:uid="{00000000-0005-0000-0000-00000F470000}"/>
    <cellStyle name="Normal 43 2 3 4 3 4" xfId="36363" xr:uid="{00000000-0005-0000-0000-000010470000}"/>
    <cellStyle name="Normal 43 2 3 4 3 5" xfId="21139" xr:uid="{00000000-0005-0000-0000-000011470000}"/>
    <cellStyle name="Normal 43 2 3 4 4" xfId="12729" xr:uid="{00000000-0005-0000-0000-000012470000}"/>
    <cellStyle name="Normal 43 2 3 4 4 2" xfId="43051" xr:uid="{00000000-0005-0000-0000-000013470000}"/>
    <cellStyle name="Normal 43 2 3 4 4 3" xfId="27827" xr:uid="{00000000-0005-0000-0000-000014470000}"/>
    <cellStyle name="Normal 43 2 3 4 5" xfId="7708" xr:uid="{00000000-0005-0000-0000-000015470000}"/>
    <cellStyle name="Normal 43 2 3 4 5 2" xfId="38034" xr:uid="{00000000-0005-0000-0000-000016470000}"/>
    <cellStyle name="Normal 43 2 3 4 5 3" xfId="22810" xr:uid="{00000000-0005-0000-0000-000017470000}"/>
    <cellStyle name="Normal 43 2 3 4 6" xfId="33022" xr:uid="{00000000-0005-0000-0000-000018470000}"/>
    <cellStyle name="Normal 43 2 3 4 7" xfId="17797" xr:uid="{00000000-0005-0000-0000-000019470000}"/>
    <cellStyle name="Normal 43 2 3 5" xfId="3490" xr:uid="{00000000-0005-0000-0000-00001A470000}"/>
    <cellStyle name="Normal 43 2 3 5 2" xfId="13564" xr:uid="{00000000-0005-0000-0000-00001B470000}"/>
    <cellStyle name="Normal 43 2 3 5 2 2" xfId="43886" xr:uid="{00000000-0005-0000-0000-00001C470000}"/>
    <cellStyle name="Normal 43 2 3 5 2 3" xfId="28662" xr:uid="{00000000-0005-0000-0000-00001D470000}"/>
    <cellStyle name="Normal 43 2 3 5 3" xfId="8544" xr:uid="{00000000-0005-0000-0000-00001E470000}"/>
    <cellStyle name="Normal 43 2 3 5 3 2" xfId="38869" xr:uid="{00000000-0005-0000-0000-00001F470000}"/>
    <cellStyle name="Normal 43 2 3 5 3 3" xfId="23645" xr:uid="{00000000-0005-0000-0000-000020470000}"/>
    <cellStyle name="Normal 43 2 3 5 4" xfId="33856" xr:uid="{00000000-0005-0000-0000-000021470000}"/>
    <cellStyle name="Normal 43 2 3 5 5" xfId="18632" xr:uid="{00000000-0005-0000-0000-000022470000}"/>
    <cellStyle name="Normal 43 2 3 6" xfId="5183" xr:uid="{00000000-0005-0000-0000-000023470000}"/>
    <cellStyle name="Normal 43 2 3 6 2" xfId="15235" xr:uid="{00000000-0005-0000-0000-000024470000}"/>
    <cellStyle name="Normal 43 2 3 6 2 2" xfId="45557" xr:uid="{00000000-0005-0000-0000-000025470000}"/>
    <cellStyle name="Normal 43 2 3 6 2 3" xfId="30333" xr:uid="{00000000-0005-0000-0000-000026470000}"/>
    <cellStyle name="Normal 43 2 3 6 3" xfId="10215" xr:uid="{00000000-0005-0000-0000-000027470000}"/>
    <cellStyle name="Normal 43 2 3 6 3 2" xfId="40540" xr:uid="{00000000-0005-0000-0000-000028470000}"/>
    <cellStyle name="Normal 43 2 3 6 3 3" xfId="25316" xr:uid="{00000000-0005-0000-0000-000029470000}"/>
    <cellStyle name="Normal 43 2 3 6 4" xfId="35527" xr:uid="{00000000-0005-0000-0000-00002A470000}"/>
    <cellStyle name="Normal 43 2 3 6 5" xfId="20303" xr:uid="{00000000-0005-0000-0000-00002B470000}"/>
    <cellStyle name="Normal 43 2 3 7" xfId="11893" xr:uid="{00000000-0005-0000-0000-00002C470000}"/>
    <cellStyle name="Normal 43 2 3 7 2" xfId="42215" xr:uid="{00000000-0005-0000-0000-00002D470000}"/>
    <cellStyle name="Normal 43 2 3 7 3" xfId="26991" xr:uid="{00000000-0005-0000-0000-00002E470000}"/>
    <cellStyle name="Normal 43 2 3 8" xfId="6872" xr:uid="{00000000-0005-0000-0000-00002F470000}"/>
    <cellStyle name="Normal 43 2 3 8 2" xfId="37198" xr:uid="{00000000-0005-0000-0000-000030470000}"/>
    <cellStyle name="Normal 43 2 3 8 3" xfId="21974" xr:uid="{00000000-0005-0000-0000-000031470000}"/>
    <cellStyle name="Normal 43 2 3 9" xfId="32187" xr:uid="{00000000-0005-0000-0000-000032470000}"/>
    <cellStyle name="Normal 43 2 4" xfId="1897" xr:uid="{00000000-0005-0000-0000-000033470000}"/>
    <cellStyle name="Normal 43 2 4 2" xfId="2320" xr:uid="{00000000-0005-0000-0000-000034470000}"/>
    <cellStyle name="Normal 43 2 4 2 2" xfId="3159" xr:uid="{00000000-0005-0000-0000-000035470000}"/>
    <cellStyle name="Normal 43 2 4 2 2 2" xfId="4849" xr:uid="{00000000-0005-0000-0000-000036470000}"/>
    <cellStyle name="Normal 43 2 4 2 2 2 2" xfId="14922" xr:uid="{00000000-0005-0000-0000-000037470000}"/>
    <cellStyle name="Normal 43 2 4 2 2 2 2 2" xfId="45244" xr:uid="{00000000-0005-0000-0000-000038470000}"/>
    <cellStyle name="Normal 43 2 4 2 2 2 2 3" xfId="30020" xr:uid="{00000000-0005-0000-0000-000039470000}"/>
    <cellStyle name="Normal 43 2 4 2 2 2 3" xfId="9902" xr:uid="{00000000-0005-0000-0000-00003A470000}"/>
    <cellStyle name="Normal 43 2 4 2 2 2 3 2" xfId="40227" xr:uid="{00000000-0005-0000-0000-00003B470000}"/>
    <cellStyle name="Normal 43 2 4 2 2 2 3 3" xfId="25003" xr:uid="{00000000-0005-0000-0000-00003C470000}"/>
    <cellStyle name="Normal 43 2 4 2 2 2 4" xfId="35214" xr:uid="{00000000-0005-0000-0000-00003D470000}"/>
    <cellStyle name="Normal 43 2 4 2 2 2 5" xfId="19990" xr:uid="{00000000-0005-0000-0000-00003E470000}"/>
    <cellStyle name="Normal 43 2 4 2 2 3" xfId="6541" xr:uid="{00000000-0005-0000-0000-00003F470000}"/>
    <cellStyle name="Normal 43 2 4 2 2 3 2" xfId="16593" xr:uid="{00000000-0005-0000-0000-000040470000}"/>
    <cellStyle name="Normal 43 2 4 2 2 3 2 2" xfId="46915" xr:uid="{00000000-0005-0000-0000-000041470000}"/>
    <cellStyle name="Normal 43 2 4 2 2 3 2 3" xfId="31691" xr:uid="{00000000-0005-0000-0000-000042470000}"/>
    <cellStyle name="Normal 43 2 4 2 2 3 3" xfId="11573" xr:uid="{00000000-0005-0000-0000-000043470000}"/>
    <cellStyle name="Normal 43 2 4 2 2 3 3 2" xfId="41898" xr:uid="{00000000-0005-0000-0000-000044470000}"/>
    <cellStyle name="Normal 43 2 4 2 2 3 3 3" xfId="26674" xr:uid="{00000000-0005-0000-0000-000045470000}"/>
    <cellStyle name="Normal 43 2 4 2 2 3 4" xfId="36885" xr:uid="{00000000-0005-0000-0000-000046470000}"/>
    <cellStyle name="Normal 43 2 4 2 2 3 5" xfId="21661" xr:uid="{00000000-0005-0000-0000-000047470000}"/>
    <cellStyle name="Normal 43 2 4 2 2 4" xfId="13251" xr:uid="{00000000-0005-0000-0000-000048470000}"/>
    <cellStyle name="Normal 43 2 4 2 2 4 2" xfId="43573" xr:uid="{00000000-0005-0000-0000-000049470000}"/>
    <cellStyle name="Normal 43 2 4 2 2 4 3" xfId="28349" xr:uid="{00000000-0005-0000-0000-00004A470000}"/>
    <cellStyle name="Normal 43 2 4 2 2 5" xfId="8230" xr:uid="{00000000-0005-0000-0000-00004B470000}"/>
    <cellStyle name="Normal 43 2 4 2 2 5 2" xfId="38556" xr:uid="{00000000-0005-0000-0000-00004C470000}"/>
    <cellStyle name="Normal 43 2 4 2 2 5 3" xfId="23332" xr:uid="{00000000-0005-0000-0000-00004D470000}"/>
    <cellStyle name="Normal 43 2 4 2 2 6" xfId="33544" xr:uid="{00000000-0005-0000-0000-00004E470000}"/>
    <cellStyle name="Normal 43 2 4 2 2 7" xfId="18319" xr:uid="{00000000-0005-0000-0000-00004F470000}"/>
    <cellStyle name="Normal 43 2 4 2 3" xfId="4012" xr:uid="{00000000-0005-0000-0000-000050470000}"/>
    <cellStyle name="Normal 43 2 4 2 3 2" xfId="14086" xr:uid="{00000000-0005-0000-0000-000051470000}"/>
    <cellStyle name="Normal 43 2 4 2 3 2 2" xfId="44408" xr:uid="{00000000-0005-0000-0000-000052470000}"/>
    <cellStyle name="Normal 43 2 4 2 3 2 3" xfId="29184" xr:uid="{00000000-0005-0000-0000-000053470000}"/>
    <cellStyle name="Normal 43 2 4 2 3 3" xfId="9066" xr:uid="{00000000-0005-0000-0000-000054470000}"/>
    <cellStyle name="Normal 43 2 4 2 3 3 2" xfId="39391" xr:uid="{00000000-0005-0000-0000-000055470000}"/>
    <cellStyle name="Normal 43 2 4 2 3 3 3" xfId="24167" xr:uid="{00000000-0005-0000-0000-000056470000}"/>
    <cellStyle name="Normal 43 2 4 2 3 4" xfId="34378" xr:uid="{00000000-0005-0000-0000-000057470000}"/>
    <cellStyle name="Normal 43 2 4 2 3 5" xfId="19154" xr:uid="{00000000-0005-0000-0000-000058470000}"/>
    <cellStyle name="Normal 43 2 4 2 4" xfId="5705" xr:uid="{00000000-0005-0000-0000-000059470000}"/>
    <cellStyle name="Normal 43 2 4 2 4 2" xfId="15757" xr:uid="{00000000-0005-0000-0000-00005A470000}"/>
    <cellStyle name="Normal 43 2 4 2 4 2 2" xfId="46079" xr:uid="{00000000-0005-0000-0000-00005B470000}"/>
    <cellStyle name="Normal 43 2 4 2 4 2 3" xfId="30855" xr:uid="{00000000-0005-0000-0000-00005C470000}"/>
    <cellStyle name="Normal 43 2 4 2 4 3" xfId="10737" xr:uid="{00000000-0005-0000-0000-00005D470000}"/>
    <cellStyle name="Normal 43 2 4 2 4 3 2" xfId="41062" xr:uid="{00000000-0005-0000-0000-00005E470000}"/>
    <cellStyle name="Normal 43 2 4 2 4 3 3" xfId="25838" xr:uid="{00000000-0005-0000-0000-00005F470000}"/>
    <cellStyle name="Normal 43 2 4 2 4 4" xfId="36049" xr:uid="{00000000-0005-0000-0000-000060470000}"/>
    <cellStyle name="Normal 43 2 4 2 4 5" xfId="20825" xr:uid="{00000000-0005-0000-0000-000061470000}"/>
    <cellStyle name="Normal 43 2 4 2 5" xfId="12415" xr:uid="{00000000-0005-0000-0000-000062470000}"/>
    <cellStyle name="Normal 43 2 4 2 5 2" xfId="42737" xr:uid="{00000000-0005-0000-0000-000063470000}"/>
    <cellStyle name="Normal 43 2 4 2 5 3" xfId="27513" xr:uid="{00000000-0005-0000-0000-000064470000}"/>
    <cellStyle name="Normal 43 2 4 2 6" xfId="7394" xr:uid="{00000000-0005-0000-0000-000065470000}"/>
    <cellStyle name="Normal 43 2 4 2 6 2" xfId="37720" xr:uid="{00000000-0005-0000-0000-000066470000}"/>
    <cellStyle name="Normal 43 2 4 2 6 3" xfId="22496" xr:uid="{00000000-0005-0000-0000-000067470000}"/>
    <cellStyle name="Normal 43 2 4 2 7" xfId="32708" xr:uid="{00000000-0005-0000-0000-000068470000}"/>
    <cellStyle name="Normal 43 2 4 2 8" xfId="17483" xr:uid="{00000000-0005-0000-0000-000069470000}"/>
    <cellStyle name="Normal 43 2 4 3" xfId="2741" xr:uid="{00000000-0005-0000-0000-00006A470000}"/>
    <cellStyle name="Normal 43 2 4 3 2" xfId="4431" xr:uid="{00000000-0005-0000-0000-00006B470000}"/>
    <cellStyle name="Normal 43 2 4 3 2 2" xfId="14504" xr:uid="{00000000-0005-0000-0000-00006C470000}"/>
    <cellStyle name="Normal 43 2 4 3 2 2 2" xfId="44826" xr:uid="{00000000-0005-0000-0000-00006D470000}"/>
    <cellStyle name="Normal 43 2 4 3 2 2 3" xfId="29602" xr:uid="{00000000-0005-0000-0000-00006E470000}"/>
    <cellStyle name="Normal 43 2 4 3 2 3" xfId="9484" xr:uid="{00000000-0005-0000-0000-00006F470000}"/>
    <cellStyle name="Normal 43 2 4 3 2 3 2" xfId="39809" xr:uid="{00000000-0005-0000-0000-000070470000}"/>
    <cellStyle name="Normal 43 2 4 3 2 3 3" xfId="24585" xr:uid="{00000000-0005-0000-0000-000071470000}"/>
    <cellStyle name="Normal 43 2 4 3 2 4" xfId="34796" xr:uid="{00000000-0005-0000-0000-000072470000}"/>
    <cellStyle name="Normal 43 2 4 3 2 5" xfId="19572" xr:uid="{00000000-0005-0000-0000-000073470000}"/>
    <cellStyle name="Normal 43 2 4 3 3" xfId="6123" xr:uid="{00000000-0005-0000-0000-000074470000}"/>
    <cellStyle name="Normal 43 2 4 3 3 2" xfId="16175" xr:uid="{00000000-0005-0000-0000-000075470000}"/>
    <cellStyle name="Normal 43 2 4 3 3 2 2" xfId="46497" xr:uid="{00000000-0005-0000-0000-000076470000}"/>
    <cellStyle name="Normal 43 2 4 3 3 2 3" xfId="31273" xr:uid="{00000000-0005-0000-0000-000077470000}"/>
    <cellStyle name="Normal 43 2 4 3 3 3" xfId="11155" xr:uid="{00000000-0005-0000-0000-000078470000}"/>
    <cellStyle name="Normal 43 2 4 3 3 3 2" xfId="41480" xr:uid="{00000000-0005-0000-0000-000079470000}"/>
    <cellStyle name="Normal 43 2 4 3 3 3 3" xfId="26256" xr:uid="{00000000-0005-0000-0000-00007A470000}"/>
    <cellStyle name="Normal 43 2 4 3 3 4" xfId="36467" xr:uid="{00000000-0005-0000-0000-00007B470000}"/>
    <cellStyle name="Normal 43 2 4 3 3 5" xfId="21243" xr:uid="{00000000-0005-0000-0000-00007C470000}"/>
    <cellStyle name="Normal 43 2 4 3 4" xfId="12833" xr:uid="{00000000-0005-0000-0000-00007D470000}"/>
    <cellStyle name="Normal 43 2 4 3 4 2" xfId="43155" xr:uid="{00000000-0005-0000-0000-00007E470000}"/>
    <cellStyle name="Normal 43 2 4 3 4 3" xfId="27931" xr:uid="{00000000-0005-0000-0000-00007F470000}"/>
    <cellStyle name="Normal 43 2 4 3 5" xfId="7812" xr:uid="{00000000-0005-0000-0000-000080470000}"/>
    <cellStyle name="Normal 43 2 4 3 5 2" xfId="38138" xr:uid="{00000000-0005-0000-0000-000081470000}"/>
    <cellStyle name="Normal 43 2 4 3 5 3" xfId="22914" xr:uid="{00000000-0005-0000-0000-000082470000}"/>
    <cellStyle name="Normal 43 2 4 3 6" xfId="33126" xr:uid="{00000000-0005-0000-0000-000083470000}"/>
    <cellStyle name="Normal 43 2 4 3 7" xfId="17901" xr:uid="{00000000-0005-0000-0000-000084470000}"/>
    <cellStyle name="Normal 43 2 4 4" xfId="3594" xr:uid="{00000000-0005-0000-0000-000085470000}"/>
    <cellStyle name="Normal 43 2 4 4 2" xfId="13668" xr:uid="{00000000-0005-0000-0000-000086470000}"/>
    <cellStyle name="Normal 43 2 4 4 2 2" xfId="43990" xr:uid="{00000000-0005-0000-0000-000087470000}"/>
    <cellStyle name="Normal 43 2 4 4 2 3" xfId="28766" xr:uid="{00000000-0005-0000-0000-000088470000}"/>
    <cellStyle name="Normal 43 2 4 4 3" xfId="8648" xr:uid="{00000000-0005-0000-0000-000089470000}"/>
    <cellStyle name="Normal 43 2 4 4 3 2" xfId="38973" xr:uid="{00000000-0005-0000-0000-00008A470000}"/>
    <cellStyle name="Normal 43 2 4 4 3 3" xfId="23749" xr:uid="{00000000-0005-0000-0000-00008B470000}"/>
    <cellStyle name="Normal 43 2 4 4 4" xfId="33960" xr:uid="{00000000-0005-0000-0000-00008C470000}"/>
    <cellStyle name="Normal 43 2 4 4 5" xfId="18736" xr:uid="{00000000-0005-0000-0000-00008D470000}"/>
    <cellStyle name="Normal 43 2 4 5" xfId="5287" xr:uid="{00000000-0005-0000-0000-00008E470000}"/>
    <cellStyle name="Normal 43 2 4 5 2" xfId="15339" xr:uid="{00000000-0005-0000-0000-00008F470000}"/>
    <cellStyle name="Normal 43 2 4 5 2 2" xfId="45661" xr:uid="{00000000-0005-0000-0000-000090470000}"/>
    <cellStyle name="Normal 43 2 4 5 2 3" xfId="30437" xr:uid="{00000000-0005-0000-0000-000091470000}"/>
    <cellStyle name="Normal 43 2 4 5 3" xfId="10319" xr:uid="{00000000-0005-0000-0000-000092470000}"/>
    <cellStyle name="Normal 43 2 4 5 3 2" xfId="40644" xr:uid="{00000000-0005-0000-0000-000093470000}"/>
    <cellStyle name="Normal 43 2 4 5 3 3" xfId="25420" xr:uid="{00000000-0005-0000-0000-000094470000}"/>
    <cellStyle name="Normal 43 2 4 5 4" xfId="35631" xr:uid="{00000000-0005-0000-0000-000095470000}"/>
    <cellStyle name="Normal 43 2 4 5 5" xfId="20407" xr:uid="{00000000-0005-0000-0000-000096470000}"/>
    <cellStyle name="Normal 43 2 4 6" xfId="11997" xr:uid="{00000000-0005-0000-0000-000097470000}"/>
    <cellStyle name="Normal 43 2 4 6 2" xfId="42319" xr:uid="{00000000-0005-0000-0000-000098470000}"/>
    <cellStyle name="Normal 43 2 4 6 3" xfId="27095" xr:uid="{00000000-0005-0000-0000-000099470000}"/>
    <cellStyle name="Normal 43 2 4 7" xfId="6976" xr:uid="{00000000-0005-0000-0000-00009A470000}"/>
    <cellStyle name="Normal 43 2 4 7 2" xfId="37302" xr:uid="{00000000-0005-0000-0000-00009B470000}"/>
    <cellStyle name="Normal 43 2 4 7 3" xfId="22078" xr:uid="{00000000-0005-0000-0000-00009C470000}"/>
    <cellStyle name="Normal 43 2 4 8" xfId="32290" xr:uid="{00000000-0005-0000-0000-00009D470000}"/>
    <cellStyle name="Normal 43 2 4 9" xfId="17065" xr:uid="{00000000-0005-0000-0000-00009E470000}"/>
    <cellStyle name="Normal 43 2 5" xfId="2110" xr:uid="{00000000-0005-0000-0000-00009F470000}"/>
    <cellStyle name="Normal 43 2 5 2" xfId="2951" xr:uid="{00000000-0005-0000-0000-0000A0470000}"/>
    <cellStyle name="Normal 43 2 5 2 2" xfId="4641" xr:uid="{00000000-0005-0000-0000-0000A1470000}"/>
    <cellStyle name="Normal 43 2 5 2 2 2" xfId="14714" xr:uid="{00000000-0005-0000-0000-0000A2470000}"/>
    <cellStyle name="Normal 43 2 5 2 2 2 2" xfId="45036" xr:uid="{00000000-0005-0000-0000-0000A3470000}"/>
    <cellStyle name="Normal 43 2 5 2 2 2 3" xfId="29812" xr:uid="{00000000-0005-0000-0000-0000A4470000}"/>
    <cellStyle name="Normal 43 2 5 2 2 3" xfId="9694" xr:uid="{00000000-0005-0000-0000-0000A5470000}"/>
    <cellStyle name="Normal 43 2 5 2 2 3 2" xfId="40019" xr:uid="{00000000-0005-0000-0000-0000A6470000}"/>
    <cellStyle name="Normal 43 2 5 2 2 3 3" xfId="24795" xr:uid="{00000000-0005-0000-0000-0000A7470000}"/>
    <cellStyle name="Normal 43 2 5 2 2 4" xfId="35006" xr:uid="{00000000-0005-0000-0000-0000A8470000}"/>
    <cellStyle name="Normal 43 2 5 2 2 5" xfId="19782" xr:uid="{00000000-0005-0000-0000-0000A9470000}"/>
    <cellStyle name="Normal 43 2 5 2 3" xfId="6333" xr:uid="{00000000-0005-0000-0000-0000AA470000}"/>
    <cellStyle name="Normal 43 2 5 2 3 2" xfId="16385" xr:uid="{00000000-0005-0000-0000-0000AB470000}"/>
    <cellStyle name="Normal 43 2 5 2 3 2 2" xfId="46707" xr:uid="{00000000-0005-0000-0000-0000AC470000}"/>
    <cellStyle name="Normal 43 2 5 2 3 2 3" xfId="31483" xr:uid="{00000000-0005-0000-0000-0000AD470000}"/>
    <cellStyle name="Normal 43 2 5 2 3 3" xfId="11365" xr:uid="{00000000-0005-0000-0000-0000AE470000}"/>
    <cellStyle name="Normal 43 2 5 2 3 3 2" xfId="41690" xr:uid="{00000000-0005-0000-0000-0000AF470000}"/>
    <cellStyle name="Normal 43 2 5 2 3 3 3" xfId="26466" xr:uid="{00000000-0005-0000-0000-0000B0470000}"/>
    <cellStyle name="Normal 43 2 5 2 3 4" xfId="36677" xr:uid="{00000000-0005-0000-0000-0000B1470000}"/>
    <cellStyle name="Normal 43 2 5 2 3 5" xfId="21453" xr:uid="{00000000-0005-0000-0000-0000B2470000}"/>
    <cellStyle name="Normal 43 2 5 2 4" xfId="13043" xr:uid="{00000000-0005-0000-0000-0000B3470000}"/>
    <cellStyle name="Normal 43 2 5 2 4 2" xfId="43365" xr:uid="{00000000-0005-0000-0000-0000B4470000}"/>
    <cellStyle name="Normal 43 2 5 2 4 3" xfId="28141" xr:uid="{00000000-0005-0000-0000-0000B5470000}"/>
    <cellStyle name="Normal 43 2 5 2 5" xfId="8022" xr:uid="{00000000-0005-0000-0000-0000B6470000}"/>
    <cellStyle name="Normal 43 2 5 2 5 2" xfId="38348" xr:uid="{00000000-0005-0000-0000-0000B7470000}"/>
    <cellStyle name="Normal 43 2 5 2 5 3" xfId="23124" xr:uid="{00000000-0005-0000-0000-0000B8470000}"/>
    <cellStyle name="Normal 43 2 5 2 6" xfId="33336" xr:uid="{00000000-0005-0000-0000-0000B9470000}"/>
    <cellStyle name="Normal 43 2 5 2 7" xfId="18111" xr:uid="{00000000-0005-0000-0000-0000BA470000}"/>
    <cellStyle name="Normal 43 2 5 3" xfId="3804" xr:uid="{00000000-0005-0000-0000-0000BB470000}"/>
    <cellStyle name="Normal 43 2 5 3 2" xfId="13878" xr:uid="{00000000-0005-0000-0000-0000BC470000}"/>
    <cellStyle name="Normal 43 2 5 3 2 2" xfId="44200" xr:uid="{00000000-0005-0000-0000-0000BD470000}"/>
    <cellStyle name="Normal 43 2 5 3 2 3" xfId="28976" xr:uid="{00000000-0005-0000-0000-0000BE470000}"/>
    <cellStyle name="Normal 43 2 5 3 3" xfId="8858" xr:uid="{00000000-0005-0000-0000-0000BF470000}"/>
    <cellStyle name="Normal 43 2 5 3 3 2" xfId="39183" xr:uid="{00000000-0005-0000-0000-0000C0470000}"/>
    <cellStyle name="Normal 43 2 5 3 3 3" xfId="23959" xr:uid="{00000000-0005-0000-0000-0000C1470000}"/>
    <cellStyle name="Normal 43 2 5 3 4" xfId="34170" xr:uid="{00000000-0005-0000-0000-0000C2470000}"/>
    <cellStyle name="Normal 43 2 5 3 5" xfId="18946" xr:uid="{00000000-0005-0000-0000-0000C3470000}"/>
    <cellStyle name="Normal 43 2 5 4" xfId="5497" xr:uid="{00000000-0005-0000-0000-0000C4470000}"/>
    <cellStyle name="Normal 43 2 5 4 2" xfId="15549" xr:uid="{00000000-0005-0000-0000-0000C5470000}"/>
    <cellStyle name="Normal 43 2 5 4 2 2" xfId="45871" xr:uid="{00000000-0005-0000-0000-0000C6470000}"/>
    <cellStyle name="Normal 43 2 5 4 2 3" xfId="30647" xr:uid="{00000000-0005-0000-0000-0000C7470000}"/>
    <cellStyle name="Normal 43 2 5 4 3" xfId="10529" xr:uid="{00000000-0005-0000-0000-0000C8470000}"/>
    <cellStyle name="Normal 43 2 5 4 3 2" xfId="40854" xr:uid="{00000000-0005-0000-0000-0000C9470000}"/>
    <cellStyle name="Normal 43 2 5 4 3 3" xfId="25630" xr:uid="{00000000-0005-0000-0000-0000CA470000}"/>
    <cellStyle name="Normal 43 2 5 4 4" xfId="35841" xr:uid="{00000000-0005-0000-0000-0000CB470000}"/>
    <cellStyle name="Normal 43 2 5 4 5" xfId="20617" xr:uid="{00000000-0005-0000-0000-0000CC470000}"/>
    <cellStyle name="Normal 43 2 5 5" xfId="12207" xr:uid="{00000000-0005-0000-0000-0000CD470000}"/>
    <cellStyle name="Normal 43 2 5 5 2" xfId="42529" xr:uid="{00000000-0005-0000-0000-0000CE470000}"/>
    <cellStyle name="Normal 43 2 5 5 3" xfId="27305" xr:uid="{00000000-0005-0000-0000-0000CF470000}"/>
    <cellStyle name="Normal 43 2 5 6" xfId="7186" xr:uid="{00000000-0005-0000-0000-0000D0470000}"/>
    <cellStyle name="Normal 43 2 5 6 2" xfId="37512" xr:uid="{00000000-0005-0000-0000-0000D1470000}"/>
    <cellStyle name="Normal 43 2 5 6 3" xfId="22288" xr:uid="{00000000-0005-0000-0000-0000D2470000}"/>
    <cellStyle name="Normal 43 2 5 7" xfId="32500" xr:uid="{00000000-0005-0000-0000-0000D3470000}"/>
    <cellStyle name="Normal 43 2 5 8" xfId="17275" xr:uid="{00000000-0005-0000-0000-0000D4470000}"/>
    <cellStyle name="Normal 43 2 6" xfId="2531" xr:uid="{00000000-0005-0000-0000-0000D5470000}"/>
    <cellStyle name="Normal 43 2 6 2" xfId="4223" xr:uid="{00000000-0005-0000-0000-0000D6470000}"/>
    <cellStyle name="Normal 43 2 6 2 2" xfId="14296" xr:uid="{00000000-0005-0000-0000-0000D7470000}"/>
    <cellStyle name="Normal 43 2 6 2 2 2" xfId="44618" xr:uid="{00000000-0005-0000-0000-0000D8470000}"/>
    <cellStyle name="Normal 43 2 6 2 2 3" xfId="29394" xr:uid="{00000000-0005-0000-0000-0000D9470000}"/>
    <cellStyle name="Normal 43 2 6 2 3" xfId="9276" xr:uid="{00000000-0005-0000-0000-0000DA470000}"/>
    <cellStyle name="Normal 43 2 6 2 3 2" xfId="39601" xr:uid="{00000000-0005-0000-0000-0000DB470000}"/>
    <cellStyle name="Normal 43 2 6 2 3 3" xfId="24377" xr:uid="{00000000-0005-0000-0000-0000DC470000}"/>
    <cellStyle name="Normal 43 2 6 2 4" xfId="34588" xr:uid="{00000000-0005-0000-0000-0000DD470000}"/>
    <cellStyle name="Normal 43 2 6 2 5" xfId="19364" xr:uid="{00000000-0005-0000-0000-0000DE470000}"/>
    <cellStyle name="Normal 43 2 6 3" xfId="5915" xr:uid="{00000000-0005-0000-0000-0000DF470000}"/>
    <cellStyle name="Normal 43 2 6 3 2" xfId="15967" xr:uid="{00000000-0005-0000-0000-0000E0470000}"/>
    <cellStyle name="Normal 43 2 6 3 2 2" xfId="46289" xr:uid="{00000000-0005-0000-0000-0000E1470000}"/>
    <cellStyle name="Normal 43 2 6 3 2 3" xfId="31065" xr:uid="{00000000-0005-0000-0000-0000E2470000}"/>
    <cellStyle name="Normal 43 2 6 3 3" xfId="10947" xr:uid="{00000000-0005-0000-0000-0000E3470000}"/>
    <cellStyle name="Normal 43 2 6 3 3 2" xfId="41272" xr:uid="{00000000-0005-0000-0000-0000E4470000}"/>
    <cellStyle name="Normal 43 2 6 3 3 3" xfId="26048" xr:uid="{00000000-0005-0000-0000-0000E5470000}"/>
    <cellStyle name="Normal 43 2 6 3 4" xfId="36259" xr:uid="{00000000-0005-0000-0000-0000E6470000}"/>
    <cellStyle name="Normal 43 2 6 3 5" xfId="21035" xr:uid="{00000000-0005-0000-0000-0000E7470000}"/>
    <cellStyle name="Normal 43 2 6 4" xfId="12625" xr:uid="{00000000-0005-0000-0000-0000E8470000}"/>
    <cellStyle name="Normal 43 2 6 4 2" xfId="42947" xr:uid="{00000000-0005-0000-0000-0000E9470000}"/>
    <cellStyle name="Normal 43 2 6 4 3" xfId="27723" xr:uid="{00000000-0005-0000-0000-0000EA470000}"/>
    <cellStyle name="Normal 43 2 6 5" xfId="7604" xr:uid="{00000000-0005-0000-0000-0000EB470000}"/>
    <cellStyle name="Normal 43 2 6 5 2" xfId="37930" xr:uid="{00000000-0005-0000-0000-0000EC470000}"/>
    <cellStyle name="Normal 43 2 6 5 3" xfId="22706" xr:uid="{00000000-0005-0000-0000-0000ED470000}"/>
    <cellStyle name="Normal 43 2 6 6" xfId="32918" xr:uid="{00000000-0005-0000-0000-0000EE470000}"/>
    <cellStyle name="Normal 43 2 6 7" xfId="17693" xr:uid="{00000000-0005-0000-0000-0000EF470000}"/>
    <cellStyle name="Normal 43 2 7" xfId="3382" xr:uid="{00000000-0005-0000-0000-0000F0470000}"/>
    <cellStyle name="Normal 43 2 7 2" xfId="13460" xr:uid="{00000000-0005-0000-0000-0000F1470000}"/>
    <cellStyle name="Normal 43 2 7 2 2" xfId="43782" xr:uid="{00000000-0005-0000-0000-0000F2470000}"/>
    <cellStyle name="Normal 43 2 7 2 3" xfId="28558" xr:uid="{00000000-0005-0000-0000-0000F3470000}"/>
    <cellStyle name="Normal 43 2 7 3" xfId="8440" xr:uid="{00000000-0005-0000-0000-0000F4470000}"/>
    <cellStyle name="Normal 43 2 7 3 2" xfId="38765" xr:uid="{00000000-0005-0000-0000-0000F5470000}"/>
    <cellStyle name="Normal 43 2 7 3 3" xfId="23541" xr:uid="{00000000-0005-0000-0000-0000F6470000}"/>
    <cellStyle name="Normal 43 2 7 4" xfId="33752" xr:uid="{00000000-0005-0000-0000-0000F7470000}"/>
    <cellStyle name="Normal 43 2 7 5" xfId="18528" xr:uid="{00000000-0005-0000-0000-0000F8470000}"/>
    <cellStyle name="Normal 43 2 8" xfId="5076" xr:uid="{00000000-0005-0000-0000-0000F9470000}"/>
    <cellStyle name="Normal 43 2 8 2" xfId="15131" xr:uid="{00000000-0005-0000-0000-0000FA470000}"/>
    <cellStyle name="Normal 43 2 8 2 2" xfId="45453" xr:uid="{00000000-0005-0000-0000-0000FB470000}"/>
    <cellStyle name="Normal 43 2 8 2 3" xfId="30229" xr:uid="{00000000-0005-0000-0000-0000FC470000}"/>
    <cellStyle name="Normal 43 2 8 3" xfId="10111" xr:uid="{00000000-0005-0000-0000-0000FD470000}"/>
    <cellStyle name="Normal 43 2 8 3 2" xfId="40436" xr:uid="{00000000-0005-0000-0000-0000FE470000}"/>
    <cellStyle name="Normal 43 2 8 3 3" xfId="25212" xr:uid="{00000000-0005-0000-0000-0000FF470000}"/>
    <cellStyle name="Normal 43 2 8 4" xfId="35423" xr:uid="{00000000-0005-0000-0000-000000480000}"/>
    <cellStyle name="Normal 43 2 8 5" xfId="20199" xr:uid="{00000000-0005-0000-0000-000001480000}"/>
    <cellStyle name="Normal 43 2 9" xfId="11787" xr:uid="{00000000-0005-0000-0000-000002480000}"/>
    <cellStyle name="Normal 43 2 9 2" xfId="42111" xr:uid="{00000000-0005-0000-0000-000003480000}"/>
    <cellStyle name="Normal 43 2 9 3" xfId="26887" xr:uid="{00000000-0005-0000-0000-000004480000}"/>
    <cellStyle name="Normal 43 3" xfId="47294" xr:uid="{00000000-0005-0000-0000-000005480000}"/>
    <cellStyle name="Normal 44" xfId="969" xr:uid="{00000000-0005-0000-0000-000006480000}"/>
    <cellStyle name="Normal 44 2" xfId="1443" xr:uid="{00000000-0005-0000-0000-000007480000}"/>
    <cellStyle name="Normal 44 2 10" xfId="6767" xr:uid="{00000000-0005-0000-0000-000008480000}"/>
    <cellStyle name="Normal 44 2 10 2" xfId="37095" xr:uid="{00000000-0005-0000-0000-000009480000}"/>
    <cellStyle name="Normal 44 2 10 3" xfId="21871" xr:uid="{00000000-0005-0000-0000-00000A480000}"/>
    <cellStyle name="Normal 44 2 11" xfId="32086" xr:uid="{00000000-0005-0000-0000-00000B480000}"/>
    <cellStyle name="Normal 44 2 12" xfId="16856" xr:uid="{00000000-0005-0000-0000-00000C480000}"/>
    <cellStyle name="Normal 44 2 2" xfId="1731" xr:uid="{00000000-0005-0000-0000-00000D480000}"/>
    <cellStyle name="Normal 44 2 2 10" xfId="32138" xr:uid="{00000000-0005-0000-0000-00000E480000}"/>
    <cellStyle name="Normal 44 2 2 11" xfId="16910" xr:uid="{00000000-0005-0000-0000-00000F480000}"/>
    <cellStyle name="Normal 44 2 2 2" xfId="1839" xr:uid="{00000000-0005-0000-0000-000010480000}"/>
    <cellStyle name="Normal 44 2 2 2 10" xfId="17014" xr:uid="{00000000-0005-0000-0000-000011480000}"/>
    <cellStyle name="Normal 44 2 2 2 2" xfId="2056" xr:uid="{00000000-0005-0000-0000-000012480000}"/>
    <cellStyle name="Normal 44 2 2 2 2 2" xfId="2477" xr:uid="{00000000-0005-0000-0000-000013480000}"/>
    <cellStyle name="Normal 44 2 2 2 2 2 2" xfId="3316" xr:uid="{00000000-0005-0000-0000-000014480000}"/>
    <cellStyle name="Normal 44 2 2 2 2 2 2 2" xfId="5006" xr:uid="{00000000-0005-0000-0000-000015480000}"/>
    <cellStyle name="Normal 44 2 2 2 2 2 2 2 2" xfId="15079" xr:uid="{00000000-0005-0000-0000-000016480000}"/>
    <cellStyle name="Normal 44 2 2 2 2 2 2 2 2 2" xfId="45401" xr:uid="{00000000-0005-0000-0000-000017480000}"/>
    <cellStyle name="Normal 44 2 2 2 2 2 2 2 2 3" xfId="30177" xr:uid="{00000000-0005-0000-0000-000018480000}"/>
    <cellStyle name="Normal 44 2 2 2 2 2 2 2 3" xfId="10059" xr:uid="{00000000-0005-0000-0000-000019480000}"/>
    <cellStyle name="Normal 44 2 2 2 2 2 2 2 3 2" xfId="40384" xr:uid="{00000000-0005-0000-0000-00001A480000}"/>
    <cellStyle name="Normal 44 2 2 2 2 2 2 2 3 3" xfId="25160" xr:uid="{00000000-0005-0000-0000-00001B480000}"/>
    <cellStyle name="Normal 44 2 2 2 2 2 2 2 4" xfId="35371" xr:uid="{00000000-0005-0000-0000-00001C480000}"/>
    <cellStyle name="Normal 44 2 2 2 2 2 2 2 5" xfId="20147" xr:uid="{00000000-0005-0000-0000-00001D480000}"/>
    <cellStyle name="Normal 44 2 2 2 2 2 2 3" xfId="6698" xr:uid="{00000000-0005-0000-0000-00001E480000}"/>
    <cellStyle name="Normal 44 2 2 2 2 2 2 3 2" xfId="16750" xr:uid="{00000000-0005-0000-0000-00001F480000}"/>
    <cellStyle name="Normal 44 2 2 2 2 2 2 3 2 2" xfId="47072" xr:uid="{00000000-0005-0000-0000-000020480000}"/>
    <cellStyle name="Normal 44 2 2 2 2 2 2 3 2 3" xfId="31848" xr:uid="{00000000-0005-0000-0000-000021480000}"/>
    <cellStyle name="Normal 44 2 2 2 2 2 2 3 3" xfId="11730" xr:uid="{00000000-0005-0000-0000-000022480000}"/>
    <cellStyle name="Normal 44 2 2 2 2 2 2 3 3 2" xfId="42055" xr:uid="{00000000-0005-0000-0000-000023480000}"/>
    <cellStyle name="Normal 44 2 2 2 2 2 2 3 3 3" xfId="26831" xr:uid="{00000000-0005-0000-0000-000024480000}"/>
    <cellStyle name="Normal 44 2 2 2 2 2 2 3 4" xfId="37042" xr:uid="{00000000-0005-0000-0000-000025480000}"/>
    <cellStyle name="Normal 44 2 2 2 2 2 2 3 5" xfId="21818" xr:uid="{00000000-0005-0000-0000-000026480000}"/>
    <cellStyle name="Normal 44 2 2 2 2 2 2 4" xfId="13408" xr:uid="{00000000-0005-0000-0000-000027480000}"/>
    <cellStyle name="Normal 44 2 2 2 2 2 2 4 2" xfId="43730" xr:uid="{00000000-0005-0000-0000-000028480000}"/>
    <cellStyle name="Normal 44 2 2 2 2 2 2 4 3" xfId="28506" xr:uid="{00000000-0005-0000-0000-000029480000}"/>
    <cellStyle name="Normal 44 2 2 2 2 2 2 5" xfId="8387" xr:uid="{00000000-0005-0000-0000-00002A480000}"/>
    <cellStyle name="Normal 44 2 2 2 2 2 2 5 2" xfId="38713" xr:uid="{00000000-0005-0000-0000-00002B480000}"/>
    <cellStyle name="Normal 44 2 2 2 2 2 2 5 3" xfId="23489" xr:uid="{00000000-0005-0000-0000-00002C480000}"/>
    <cellStyle name="Normal 44 2 2 2 2 2 2 6" xfId="33701" xr:uid="{00000000-0005-0000-0000-00002D480000}"/>
    <cellStyle name="Normal 44 2 2 2 2 2 2 7" xfId="18476" xr:uid="{00000000-0005-0000-0000-00002E480000}"/>
    <cellStyle name="Normal 44 2 2 2 2 2 3" xfId="4169" xr:uid="{00000000-0005-0000-0000-00002F480000}"/>
    <cellStyle name="Normal 44 2 2 2 2 2 3 2" xfId="14243" xr:uid="{00000000-0005-0000-0000-000030480000}"/>
    <cellStyle name="Normal 44 2 2 2 2 2 3 2 2" xfId="44565" xr:uid="{00000000-0005-0000-0000-000031480000}"/>
    <cellStyle name="Normal 44 2 2 2 2 2 3 2 3" xfId="29341" xr:uid="{00000000-0005-0000-0000-000032480000}"/>
    <cellStyle name="Normal 44 2 2 2 2 2 3 3" xfId="9223" xr:uid="{00000000-0005-0000-0000-000033480000}"/>
    <cellStyle name="Normal 44 2 2 2 2 2 3 3 2" xfId="39548" xr:uid="{00000000-0005-0000-0000-000034480000}"/>
    <cellStyle name="Normal 44 2 2 2 2 2 3 3 3" xfId="24324" xr:uid="{00000000-0005-0000-0000-000035480000}"/>
    <cellStyle name="Normal 44 2 2 2 2 2 3 4" xfId="34535" xr:uid="{00000000-0005-0000-0000-000036480000}"/>
    <cellStyle name="Normal 44 2 2 2 2 2 3 5" xfId="19311" xr:uid="{00000000-0005-0000-0000-000037480000}"/>
    <cellStyle name="Normal 44 2 2 2 2 2 4" xfId="5862" xr:uid="{00000000-0005-0000-0000-000038480000}"/>
    <cellStyle name="Normal 44 2 2 2 2 2 4 2" xfId="15914" xr:uid="{00000000-0005-0000-0000-000039480000}"/>
    <cellStyle name="Normal 44 2 2 2 2 2 4 2 2" xfId="46236" xr:uid="{00000000-0005-0000-0000-00003A480000}"/>
    <cellStyle name="Normal 44 2 2 2 2 2 4 2 3" xfId="31012" xr:uid="{00000000-0005-0000-0000-00003B480000}"/>
    <cellStyle name="Normal 44 2 2 2 2 2 4 3" xfId="10894" xr:uid="{00000000-0005-0000-0000-00003C480000}"/>
    <cellStyle name="Normal 44 2 2 2 2 2 4 3 2" xfId="41219" xr:uid="{00000000-0005-0000-0000-00003D480000}"/>
    <cellStyle name="Normal 44 2 2 2 2 2 4 3 3" xfId="25995" xr:uid="{00000000-0005-0000-0000-00003E480000}"/>
    <cellStyle name="Normal 44 2 2 2 2 2 4 4" xfId="36206" xr:uid="{00000000-0005-0000-0000-00003F480000}"/>
    <cellStyle name="Normal 44 2 2 2 2 2 4 5" xfId="20982" xr:uid="{00000000-0005-0000-0000-000040480000}"/>
    <cellStyle name="Normal 44 2 2 2 2 2 5" xfId="12572" xr:uid="{00000000-0005-0000-0000-000041480000}"/>
    <cellStyle name="Normal 44 2 2 2 2 2 5 2" xfId="42894" xr:uid="{00000000-0005-0000-0000-000042480000}"/>
    <cellStyle name="Normal 44 2 2 2 2 2 5 3" xfId="27670" xr:uid="{00000000-0005-0000-0000-000043480000}"/>
    <cellStyle name="Normal 44 2 2 2 2 2 6" xfId="7551" xr:uid="{00000000-0005-0000-0000-000044480000}"/>
    <cellStyle name="Normal 44 2 2 2 2 2 6 2" xfId="37877" xr:uid="{00000000-0005-0000-0000-000045480000}"/>
    <cellStyle name="Normal 44 2 2 2 2 2 6 3" xfId="22653" xr:uid="{00000000-0005-0000-0000-000046480000}"/>
    <cellStyle name="Normal 44 2 2 2 2 2 7" xfId="32865" xr:uid="{00000000-0005-0000-0000-000047480000}"/>
    <cellStyle name="Normal 44 2 2 2 2 2 8" xfId="17640" xr:uid="{00000000-0005-0000-0000-000048480000}"/>
    <cellStyle name="Normal 44 2 2 2 2 3" xfId="2898" xr:uid="{00000000-0005-0000-0000-000049480000}"/>
    <cellStyle name="Normal 44 2 2 2 2 3 2" xfId="4588" xr:uid="{00000000-0005-0000-0000-00004A480000}"/>
    <cellStyle name="Normal 44 2 2 2 2 3 2 2" xfId="14661" xr:uid="{00000000-0005-0000-0000-00004B480000}"/>
    <cellStyle name="Normal 44 2 2 2 2 3 2 2 2" xfId="44983" xr:uid="{00000000-0005-0000-0000-00004C480000}"/>
    <cellStyle name="Normal 44 2 2 2 2 3 2 2 3" xfId="29759" xr:uid="{00000000-0005-0000-0000-00004D480000}"/>
    <cellStyle name="Normal 44 2 2 2 2 3 2 3" xfId="9641" xr:uid="{00000000-0005-0000-0000-00004E480000}"/>
    <cellStyle name="Normal 44 2 2 2 2 3 2 3 2" xfId="39966" xr:uid="{00000000-0005-0000-0000-00004F480000}"/>
    <cellStyle name="Normal 44 2 2 2 2 3 2 3 3" xfId="24742" xr:uid="{00000000-0005-0000-0000-000050480000}"/>
    <cellStyle name="Normal 44 2 2 2 2 3 2 4" xfId="34953" xr:uid="{00000000-0005-0000-0000-000051480000}"/>
    <cellStyle name="Normal 44 2 2 2 2 3 2 5" xfId="19729" xr:uid="{00000000-0005-0000-0000-000052480000}"/>
    <cellStyle name="Normal 44 2 2 2 2 3 3" xfId="6280" xr:uid="{00000000-0005-0000-0000-000053480000}"/>
    <cellStyle name="Normal 44 2 2 2 2 3 3 2" xfId="16332" xr:uid="{00000000-0005-0000-0000-000054480000}"/>
    <cellStyle name="Normal 44 2 2 2 2 3 3 2 2" xfId="46654" xr:uid="{00000000-0005-0000-0000-000055480000}"/>
    <cellStyle name="Normal 44 2 2 2 2 3 3 2 3" xfId="31430" xr:uid="{00000000-0005-0000-0000-000056480000}"/>
    <cellStyle name="Normal 44 2 2 2 2 3 3 3" xfId="11312" xr:uid="{00000000-0005-0000-0000-000057480000}"/>
    <cellStyle name="Normal 44 2 2 2 2 3 3 3 2" xfId="41637" xr:uid="{00000000-0005-0000-0000-000058480000}"/>
    <cellStyle name="Normal 44 2 2 2 2 3 3 3 3" xfId="26413" xr:uid="{00000000-0005-0000-0000-000059480000}"/>
    <cellStyle name="Normal 44 2 2 2 2 3 3 4" xfId="36624" xr:uid="{00000000-0005-0000-0000-00005A480000}"/>
    <cellStyle name="Normal 44 2 2 2 2 3 3 5" xfId="21400" xr:uid="{00000000-0005-0000-0000-00005B480000}"/>
    <cellStyle name="Normal 44 2 2 2 2 3 4" xfId="12990" xr:uid="{00000000-0005-0000-0000-00005C480000}"/>
    <cellStyle name="Normal 44 2 2 2 2 3 4 2" xfId="43312" xr:uid="{00000000-0005-0000-0000-00005D480000}"/>
    <cellStyle name="Normal 44 2 2 2 2 3 4 3" xfId="28088" xr:uid="{00000000-0005-0000-0000-00005E480000}"/>
    <cellStyle name="Normal 44 2 2 2 2 3 5" xfId="7969" xr:uid="{00000000-0005-0000-0000-00005F480000}"/>
    <cellStyle name="Normal 44 2 2 2 2 3 5 2" xfId="38295" xr:uid="{00000000-0005-0000-0000-000060480000}"/>
    <cellStyle name="Normal 44 2 2 2 2 3 5 3" xfId="23071" xr:uid="{00000000-0005-0000-0000-000061480000}"/>
    <cellStyle name="Normal 44 2 2 2 2 3 6" xfId="33283" xr:uid="{00000000-0005-0000-0000-000062480000}"/>
    <cellStyle name="Normal 44 2 2 2 2 3 7" xfId="18058" xr:uid="{00000000-0005-0000-0000-000063480000}"/>
    <cellStyle name="Normal 44 2 2 2 2 4" xfId="3751" xr:uid="{00000000-0005-0000-0000-000064480000}"/>
    <cellStyle name="Normal 44 2 2 2 2 4 2" xfId="13825" xr:uid="{00000000-0005-0000-0000-000065480000}"/>
    <cellStyle name="Normal 44 2 2 2 2 4 2 2" xfId="44147" xr:uid="{00000000-0005-0000-0000-000066480000}"/>
    <cellStyle name="Normal 44 2 2 2 2 4 2 3" xfId="28923" xr:uid="{00000000-0005-0000-0000-000067480000}"/>
    <cellStyle name="Normal 44 2 2 2 2 4 3" xfId="8805" xr:uid="{00000000-0005-0000-0000-000068480000}"/>
    <cellStyle name="Normal 44 2 2 2 2 4 3 2" xfId="39130" xr:uid="{00000000-0005-0000-0000-000069480000}"/>
    <cellStyle name="Normal 44 2 2 2 2 4 3 3" xfId="23906" xr:uid="{00000000-0005-0000-0000-00006A480000}"/>
    <cellStyle name="Normal 44 2 2 2 2 4 4" xfId="34117" xr:uid="{00000000-0005-0000-0000-00006B480000}"/>
    <cellStyle name="Normal 44 2 2 2 2 4 5" xfId="18893" xr:uid="{00000000-0005-0000-0000-00006C480000}"/>
    <cellStyle name="Normal 44 2 2 2 2 5" xfId="5444" xr:uid="{00000000-0005-0000-0000-00006D480000}"/>
    <cellStyle name="Normal 44 2 2 2 2 5 2" xfId="15496" xr:uid="{00000000-0005-0000-0000-00006E480000}"/>
    <cellStyle name="Normal 44 2 2 2 2 5 2 2" xfId="45818" xr:uid="{00000000-0005-0000-0000-00006F480000}"/>
    <cellStyle name="Normal 44 2 2 2 2 5 2 3" xfId="30594" xr:uid="{00000000-0005-0000-0000-000070480000}"/>
    <cellStyle name="Normal 44 2 2 2 2 5 3" xfId="10476" xr:uid="{00000000-0005-0000-0000-000071480000}"/>
    <cellStyle name="Normal 44 2 2 2 2 5 3 2" xfId="40801" xr:uid="{00000000-0005-0000-0000-000072480000}"/>
    <cellStyle name="Normal 44 2 2 2 2 5 3 3" xfId="25577" xr:uid="{00000000-0005-0000-0000-000073480000}"/>
    <cellStyle name="Normal 44 2 2 2 2 5 4" xfId="35788" xr:uid="{00000000-0005-0000-0000-000074480000}"/>
    <cellStyle name="Normal 44 2 2 2 2 5 5" xfId="20564" xr:uid="{00000000-0005-0000-0000-000075480000}"/>
    <cellStyle name="Normal 44 2 2 2 2 6" xfId="12154" xr:uid="{00000000-0005-0000-0000-000076480000}"/>
    <cellStyle name="Normal 44 2 2 2 2 6 2" xfId="42476" xr:uid="{00000000-0005-0000-0000-000077480000}"/>
    <cellStyle name="Normal 44 2 2 2 2 6 3" xfId="27252" xr:uid="{00000000-0005-0000-0000-000078480000}"/>
    <cellStyle name="Normal 44 2 2 2 2 7" xfId="7133" xr:uid="{00000000-0005-0000-0000-000079480000}"/>
    <cellStyle name="Normal 44 2 2 2 2 7 2" xfId="37459" xr:uid="{00000000-0005-0000-0000-00007A480000}"/>
    <cellStyle name="Normal 44 2 2 2 2 7 3" xfId="22235" xr:uid="{00000000-0005-0000-0000-00007B480000}"/>
    <cellStyle name="Normal 44 2 2 2 2 8" xfId="32447" xr:uid="{00000000-0005-0000-0000-00007C480000}"/>
    <cellStyle name="Normal 44 2 2 2 2 9" xfId="17222" xr:uid="{00000000-0005-0000-0000-00007D480000}"/>
    <cellStyle name="Normal 44 2 2 2 3" xfId="2269" xr:uid="{00000000-0005-0000-0000-00007E480000}"/>
    <cellStyle name="Normal 44 2 2 2 3 2" xfId="3108" xr:uid="{00000000-0005-0000-0000-00007F480000}"/>
    <cellStyle name="Normal 44 2 2 2 3 2 2" xfId="4798" xr:uid="{00000000-0005-0000-0000-000080480000}"/>
    <cellStyle name="Normal 44 2 2 2 3 2 2 2" xfId="14871" xr:uid="{00000000-0005-0000-0000-000081480000}"/>
    <cellStyle name="Normal 44 2 2 2 3 2 2 2 2" xfId="45193" xr:uid="{00000000-0005-0000-0000-000082480000}"/>
    <cellStyle name="Normal 44 2 2 2 3 2 2 2 3" xfId="29969" xr:uid="{00000000-0005-0000-0000-000083480000}"/>
    <cellStyle name="Normal 44 2 2 2 3 2 2 3" xfId="9851" xr:uid="{00000000-0005-0000-0000-000084480000}"/>
    <cellStyle name="Normal 44 2 2 2 3 2 2 3 2" xfId="40176" xr:uid="{00000000-0005-0000-0000-000085480000}"/>
    <cellStyle name="Normal 44 2 2 2 3 2 2 3 3" xfId="24952" xr:uid="{00000000-0005-0000-0000-000086480000}"/>
    <cellStyle name="Normal 44 2 2 2 3 2 2 4" xfId="35163" xr:uid="{00000000-0005-0000-0000-000087480000}"/>
    <cellStyle name="Normal 44 2 2 2 3 2 2 5" xfId="19939" xr:uid="{00000000-0005-0000-0000-000088480000}"/>
    <cellStyle name="Normal 44 2 2 2 3 2 3" xfId="6490" xr:uid="{00000000-0005-0000-0000-000089480000}"/>
    <cellStyle name="Normal 44 2 2 2 3 2 3 2" xfId="16542" xr:uid="{00000000-0005-0000-0000-00008A480000}"/>
    <cellStyle name="Normal 44 2 2 2 3 2 3 2 2" xfId="46864" xr:uid="{00000000-0005-0000-0000-00008B480000}"/>
    <cellStyle name="Normal 44 2 2 2 3 2 3 2 3" xfId="31640" xr:uid="{00000000-0005-0000-0000-00008C480000}"/>
    <cellStyle name="Normal 44 2 2 2 3 2 3 3" xfId="11522" xr:uid="{00000000-0005-0000-0000-00008D480000}"/>
    <cellStyle name="Normal 44 2 2 2 3 2 3 3 2" xfId="41847" xr:uid="{00000000-0005-0000-0000-00008E480000}"/>
    <cellStyle name="Normal 44 2 2 2 3 2 3 3 3" xfId="26623" xr:uid="{00000000-0005-0000-0000-00008F480000}"/>
    <cellStyle name="Normal 44 2 2 2 3 2 3 4" xfId="36834" xr:uid="{00000000-0005-0000-0000-000090480000}"/>
    <cellStyle name="Normal 44 2 2 2 3 2 3 5" xfId="21610" xr:uid="{00000000-0005-0000-0000-000091480000}"/>
    <cellStyle name="Normal 44 2 2 2 3 2 4" xfId="13200" xr:uid="{00000000-0005-0000-0000-000092480000}"/>
    <cellStyle name="Normal 44 2 2 2 3 2 4 2" xfId="43522" xr:uid="{00000000-0005-0000-0000-000093480000}"/>
    <cellStyle name="Normal 44 2 2 2 3 2 4 3" xfId="28298" xr:uid="{00000000-0005-0000-0000-000094480000}"/>
    <cellStyle name="Normal 44 2 2 2 3 2 5" xfId="8179" xr:uid="{00000000-0005-0000-0000-000095480000}"/>
    <cellStyle name="Normal 44 2 2 2 3 2 5 2" xfId="38505" xr:uid="{00000000-0005-0000-0000-000096480000}"/>
    <cellStyle name="Normal 44 2 2 2 3 2 5 3" xfId="23281" xr:uid="{00000000-0005-0000-0000-000097480000}"/>
    <cellStyle name="Normal 44 2 2 2 3 2 6" xfId="33493" xr:uid="{00000000-0005-0000-0000-000098480000}"/>
    <cellStyle name="Normal 44 2 2 2 3 2 7" xfId="18268" xr:uid="{00000000-0005-0000-0000-000099480000}"/>
    <cellStyle name="Normal 44 2 2 2 3 3" xfId="3961" xr:uid="{00000000-0005-0000-0000-00009A480000}"/>
    <cellStyle name="Normal 44 2 2 2 3 3 2" xfId="14035" xr:uid="{00000000-0005-0000-0000-00009B480000}"/>
    <cellStyle name="Normal 44 2 2 2 3 3 2 2" xfId="44357" xr:uid="{00000000-0005-0000-0000-00009C480000}"/>
    <cellStyle name="Normal 44 2 2 2 3 3 2 3" xfId="29133" xr:uid="{00000000-0005-0000-0000-00009D480000}"/>
    <cellStyle name="Normal 44 2 2 2 3 3 3" xfId="9015" xr:uid="{00000000-0005-0000-0000-00009E480000}"/>
    <cellStyle name="Normal 44 2 2 2 3 3 3 2" xfId="39340" xr:uid="{00000000-0005-0000-0000-00009F480000}"/>
    <cellStyle name="Normal 44 2 2 2 3 3 3 3" xfId="24116" xr:uid="{00000000-0005-0000-0000-0000A0480000}"/>
    <cellStyle name="Normal 44 2 2 2 3 3 4" xfId="34327" xr:uid="{00000000-0005-0000-0000-0000A1480000}"/>
    <cellStyle name="Normal 44 2 2 2 3 3 5" xfId="19103" xr:uid="{00000000-0005-0000-0000-0000A2480000}"/>
    <cellStyle name="Normal 44 2 2 2 3 4" xfId="5654" xr:uid="{00000000-0005-0000-0000-0000A3480000}"/>
    <cellStyle name="Normal 44 2 2 2 3 4 2" xfId="15706" xr:uid="{00000000-0005-0000-0000-0000A4480000}"/>
    <cellStyle name="Normal 44 2 2 2 3 4 2 2" xfId="46028" xr:uid="{00000000-0005-0000-0000-0000A5480000}"/>
    <cellStyle name="Normal 44 2 2 2 3 4 2 3" xfId="30804" xr:uid="{00000000-0005-0000-0000-0000A6480000}"/>
    <cellStyle name="Normal 44 2 2 2 3 4 3" xfId="10686" xr:uid="{00000000-0005-0000-0000-0000A7480000}"/>
    <cellStyle name="Normal 44 2 2 2 3 4 3 2" xfId="41011" xr:uid="{00000000-0005-0000-0000-0000A8480000}"/>
    <cellStyle name="Normal 44 2 2 2 3 4 3 3" xfId="25787" xr:uid="{00000000-0005-0000-0000-0000A9480000}"/>
    <cellStyle name="Normal 44 2 2 2 3 4 4" xfId="35998" xr:uid="{00000000-0005-0000-0000-0000AA480000}"/>
    <cellStyle name="Normal 44 2 2 2 3 4 5" xfId="20774" xr:uid="{00000000-0005-0000-0000-0000AB480000}"/>
    <cellStyle name="Normal 44 2 2 2 3 5" xfId="12364" xr:uid="{00000000-0005-0000-0000-0000AC480000}"/>
    <cellStyle name="Normal 44 2 2 2 3 5 2" xfId="42686" xr:uid="{00000000-0005-0000-0000-0000AD480000}"/>
    <cellStyle name="Normal 44 2 2 2 3 5 3" xfId="27462" xr:uid="{00000000-0005-0000-0000-0000AE480000}"/>
    <cellStyle name="Normal 44 2 2 2 3 6" xfId="7343" xr:uid="{00000000-0005-0000-0000-0000AF480000}"/>
    <cellStyle name="Normal 44 2 2 2 3 6 2" xfId="37669" xr:uid="{00000000-0005-0000-0000-0000B0480000}"/>
    <cellStyle name="Normal 44 2 2 2 3 6 3" xfId="22445" xr:uid="{00000000-0005-0000-0000-0000B1480000}"/>
    <cellStyle name="Normal 44 2 2 2 3 7" xfId="32657" xr:uid="{00000000-0005-0000-0000-0000B2480000}"/>
    <cellStyle name="Normal 44 2 2 2 3 8" xfId="17432" xr:uid="{00000000-0005-0000-0000-0000B3480000}"/>
    <cellStyle name="Normal 44 2 2 2 4" xfId="2690" xr:uid="{00000000-0005-0000-0000-0000B4480000}"/>
    <cellStyle name="Normal 44 2 2 2 4 2" xfId="4380" xr:uid="{00000000-0005-0000-0000-0000B5480000}"/>
    <cellStyle name="Normal 44 2 2 2 4 2 2" xfId="14453" xr:uid="{00000000-0005-0000-0000-0000B6480000}"/>
    <cellStyle name="Normal 44 2 2 2 4 2 2 2" xfId="44775" xr:uid="{00000000-0005-0000-0000-0000B7480000}"/>
    <cellStyle name="Normal 44 2 2 2 4 2 2 3" xfId="29551" xr:uid="{00000000-0005-0000-0000-0000B8480000}"/>
    <cellStyle name="Normal 44 2 2 2 4 2 3" xfId="9433" xr:uid="{00000000-0005-0000-0000-0000B9480000}"/>
    <cellStyle name="Normal 44 2 2 2 4 2 3 2" xfId="39758" xr:uid="{00000000-0005-0000-0000-0000BA480000}"/>
    <cellStyle name="Normal 44 2 2 2 4 2 3 3" xfId="24534" xr:uid="{00000000-0005-0000-0000-0000BB480000}"/>
    <cellStyle name="Normal 44 2 2 2 4 2 4" xfId="34745" xr:uid="{00000000-0005-0000-0000-0000BC480000}"/>
    <cellStyle name="Normal 44 2 2 2 4 2 5" xfId="19521" xr:uid="{00000000-0005-0000-0000-0000BD480000}"/>
    <cellStyle name="Normal 44 2 2 2 4 3" xfId="6072" xr:uid="{00000000-0005-0000-0000-0000BE480000}"/>
    <cellStyle name="Normal 44 2 2 2 4 3 2" xfId="16124" xr:uid="{00000000-0005-0000-0000-0000BF480000}"/>
    <cellStyle name="Normal 44 2 2 2 4 3 2 2" xfId="46446" xr:uid="{00000000-0005-0000-0000-0000C0480000}"/>
    <cellStyle name="Normal 44 2 2 2 4 3 2 3" xfId="31222" xr:uid="{00000000-0005-0000-0000-0000C1480000}"/>
    <cellStyle name="Normal 44 2 2 2 4 3 3" xfId="11104" xr:uid="{00000000-0005-0000-0000-0000C2480000}"/>
    <cellStyle name="Normal 44 2 2 2 4 3 3 2" xfId="41429" xr:uid="{00000000-0005-0000-0000-0000C3480000}"/>
    <cellStyle name="Normal 44 2 2 2 4 3 3 3" xfId="26205" xr:uid="{00000000-0005-0000-0000-0000C4480000}"/>
    <cellStyle name="Normal 44 2 2 2 4 3 4" xfId="36416" xr:uid="{00000000-0005-0000-0000-0000C5480000}"/>
    <cellStyle name="Normal 44 2 2 2 4 3 5" xfId="21192" xr:uid="{00000000-0005-0000-0000-0000C6480000}"/>
    <cellStyle name="Normal 44 2 2 2 4 4" xfId="12782" xr:uid="{00000000-0005-0000-0000-0000C7480000}"/>
    <cellStyle name="Normal 44 2 2 2 4 4 2" xfId="43104" xr:uid="{00000000-0005-0000-0000-0000C8480000}"/>
    <cellStyle name="Normal 44 2 2 2 4 4 3" xfId="27880" xr:uid="{00000000-0005-0000-0000-0000C9480000}"/>
    <cellStyle name="Normal 44 2 2 2 4 5" xfId="7761" xr:uid="{00000000-0005-0000-0000-0000CA480000}"/>
    <cellStyle name="Normal 44 2 2 2 4 5 2" xfId="38087" xr:uid="{00000000-0005-0000-0000-0000CB480000}"/>
    <cellStyle name="Normal 44 2 2 2 4 5 3" xfId="22863" xr:uid="{00000000-0005-0000-0000-0000CC480000}"/>
    <cellStyle name="Normal 44 2 2 2 4 6" xfId="33075" xr:uid="{00000000-0005-0000-0000-0000CD480000}"/>
    <cellStyle name="Normal 44 2 2 2 4 7" xfId="17850" xr:uid="{00000000-0005-0000-0000-0000CE480000}"/>
    <cellStyle name="Normal 44 2 2 2 5" xfId="3543" xr:uid="{00000000-0005-0000-0000-0000CF480000}"/>
    <cellStyle name="Normal 44 2 2 2 5 2" xfId="13617" xr:uid="{00000000-0005-0000-0000-0000D0480000}"/>
    <cellStyle name="Normal 44 2 2 2 5 2 2" xfId="43939" xr:uid="{00000000-0005-0000-0000-0000D1480000}"/>
    <cellStyle name="Normal 44 2 2 2 5 2 3" xfId="28715" xr:uid="{00000000-0005-0000-0000-0000D2480000}"/>
    <cellStyle name="Normal 44 2 2 2 5 3" xfId="8597" xr:uid="{00000000-0005-0000-0000-0000D3480000}"/>
    <cellStyle name="Normal 44 2 2 2 5 3 2" xfId="38922" xr:uid="{00000000-0005-0000-0000-0000D4480000}"/>
    <cellStyle name="Normal 44 2 2 2 5 3 3" xfId="23698" xr:uid="{00000000-0005-0000-0000-0000D5480000}"/>
    <cellStyle name="Normal 44 2 2 2 5 4" xfId="33909" xr:uid="{00000000-0005-0000-0000-0000D6480000}"/>
    <cellStyle name="Normal 44 2 2 2 5 5" xfId="18685" xr:uid="{00000000-0005-0000-0000-0000D7480000}"/>
    <cellStyle name="Normal 44 2 2 2 6" xfId="5236" xr:uid="{00000000-0005-0000-0000-0000D8480000}"/>
    <cellStyle name="Normal 44 2 2 2 6 2" xfId="15288" xr:uid="{00000000-0005-0000-0000-0000D9480000}"/>
    <cellStyle name="Normal 44 2 2 2 6 2 2" xfId="45610" xr:uid="{00000000-0005-0000-0000-0000DA480000}"/>
    <cellStyle name="Normal 44 2 2 2 6 2 3" xfId="30386" xr:uid="{00000000-0005-0000-0000-0000DB480000}"/>
    <cellStyle name="Normal 44 2 2 2 6 3" xfId="10268" xr:uid="{00000000-0005-0000-0000-0000DC480000}"/>
    <cellStyle name="Normal 44 2 2 2 6 3 2" xfId="40593" xr:uid="{00000000-0005-0000-0000-0000DD480000}"/>
    <cellStyle name="Normal 44 2 2 2 6 3 3" xfId="25369" xr:uid="{00000000-0005-0000-0000-0000DE480000}"/>
    <cellStyle name="Normal 44 2 2 2 6 4" xfId="35580" xr:uid="{00000000-0005-0000-0000-0000DF480000}"/>
    <cellStyle name="Normal 44 2 2 2 6 5" xfId="20356" xr:uid="{00000000-0005-0000-0000-0000E0480000}"/>
    <cellStyle name="Normal 44 2 2 2 7" xfId="11946" xr:uid="{00000000-0005-0000-0000-0000E1480000}"/>
    <cellStyle name="Normal 44 2 2 2 7 2" xfId="42268" xr:uid="{00000000-0005-0000-0000-0000E2480000}"/>
    <cellStyle name="Normal 44 2 2 2 7 3" xfId="27044" xr:uid="{00000000-0005-0000-0000-0000E3480000}"/>
    <cellStyle name="Normal 44 2 2 2 8" xfId="6925" xr:uid="{00000000-0005-0000-0000-0000E4480000}"/>
    <cellStyle name="Normal 44 2 2 2 8 2" xfId="37251" xr:uid="{00000000-0005-0000-0000-0000E5480000}"/>
    <cellStyle name="Normal 44 2 2 2 8 3" xfId="22027" xr:uid="{00000000-0005-0000-0000-0000E6480000}"/>
    <cellStyle name="Normal 44 2 2 2 9" xfId="32239" xr:uid="{00000000-0005-0000-0000-0000E7480000}"/>
    <cellStyle name="Normal 44 2 2 3" xfId="1952" xr:uid="{00000000-0005-0000-0000-0000E8480000}"/>
    <cellStyle name="Normal 44 2 2 3 2" xfId="2373" xr:uid="{00000000-0005-0000-0000-0000E9480000}"/>
    <cellStyle name="Normal 44 2 2 3 2 2" xfId="3212" xr:uid="{00000000-0005-0000-0000-0000EA480000}"/>
    <cellStyle name="Normal 44 2 2 3 2 2 2" xfId="4902" xr:uid="{00000000-0005-0000-0000-0000EB480000}"/>
    <cellStyle name="Normal 44 2 2 3 2 2 2 2" xfId="14975" xr:uid="{00000000-0005-0000-0000-0000EC480000}"/>
    <cellStyle name="Normal 44 2 2 3 2 2 2 2 2" xfId="45297" xr:uid="{00000000-0005-0000-0000-0000ED480000}"/>
    <cellStyle name="Normal 44 2 2 3 2 2 2 2 3" xfId="30073" xr:uid="{00000000-0005-0000-0000-0000EE480000}"/>
    <cellStyle name="Normal 44 2 2 3 2 2 2 3" xfId="9955" xr:uid="{00000000-0005-0000-0000-0000EF480000}"/>
    <cellStyle name="Normal 44 2 2 3 2 2 2 3 2" xfId="40280" xr:uid="{00000000-0005-0000-0000-0000F0480000}"/>
    <cellStyle name="Normal 44 2 2 3 2 2 2 3 3" xfId="25056" xr:uid="{00000000-0005-0000-0000-0000F1480000}"/>
    <cellStyle name="Normal 44 2 2 3 2 2 2 4" xfId="35267" xr:uid="{00000000-0005-0000-0000-0000F2480000}"/>
    <cellStyle name="Normal 44 2 2 3 2 2 2 5" xfId="20043" xr:uid="{00000000-0005-0000-0000-0000F3480000}"/>
    <cellStyle name="Normal 44 2 2 3 2 2 3" xfId="6594" xr:uid="{00000000-0005-0000-0000-0000F4480000}"/>
    <cellStyle name="Normal 44 2 2 3 2 2 3 2" xfId="16646" xr:uid="{00000000-0005-0000-0000-0000F5480000}"/>
    <cellStyle name="Normal 44 2 2 3 2 2 3 2 2" xfId="46968" xr:uid="{00000000-0005-0000-0000-0000F6480000}"/>
    <cellStyle name="Normal 44 2 2 3 2 2 3 2 3" xfId="31744" xr:uid="{00000000-0005-0000-0000-0000F7480000}"/>
    <cellStyle name="Normal 44 2 2 3 2 2 3 3" xfId="11626" xr:uid="{00000000-0005-0000-0000-0000F8480000}"/>
    <cellStyle name="Normal 44 2 2 3 2 2 3 3 2" xfId="41951" xr:uid="{00000000-0005-0000-0000-0000F9480000}"/>
    <cellStyle name="Normal 44 2 2 3 2 2 3 3 3" xfId="26727" xr:uid="{00000000-0005-0000-0000-0000FA480000}"/>
    <cellStyle name="Normal 44 2 2 3 2 2 3 4" xfId="36938" xr:uid="{00000000-0005-0000-0000-0000FB480000}"/>
    <cellStyle name="Normal 44 2 2 3 2 2 3 5" xfId="21714" xr:uid="{00000000-0005-0000-0000-0000FC480000}"/>
    <cellStyle name="Normal 44 2 2 3 2 2 4" xfId="13304" xr:uid="{00000000-0005-0000-0000-0000FD480000}"/>
    <cellStyle name="Normal 44 2 2 3 2 2 4 2" xfId="43626" xr:uid="{00000000-0005-0000-0000-0000FE480000}"/>
    <cellStyle name="Normal 44 2 2 3 2 2 4 3" xfId="28402" xr:uid="{00000000-0005-0000-0000-0000FF480000}"/>
    <cellStyle name="Normal 44 2 2 3 2 2 5" xfId="8283" xr:uid="{00000000-0005-0000-0000-000000490000}"/>
    <cellStyle name="Normal 44 2 2 3 2 2 5 2" xfId="38609" xr:uid="{00000000-0005-0000-0000-000001490000}"/>
    <cellStyle name="Normal 44 2 2 3 2 2 5 3" xfId="23385" xr:uid="{00000000-0005-0000-0000-000002490000}"/>
    <cellStyle name="Normal 44 2 2 3 2 2 6" xfId="33597" xr:uid="{00000000-0005-0000-0000-000003490000}"/>
    <cellStyle name="Normal 44 2 2 3 2 2 7" xfId="18372" xr:uid="{00000000-0005-0000-0000-000004490000}"/>
    <cellStyle name="Normal 44 2 2 3 2 3" xfId="4065" xr:uid="{00000000-0005-0000-0000-000005490000}"/>
    <cellStyle name="Normal 44 2 2 3 2 3 2" xfId="14139" xr:uid="{00000000-0005-0000-0000-000006490000}"/>
    <cellStyle name="Normal 44 2 2 3 2 3 2 2" xfId="44461" xr:uid="{00000000-0005-0000-0000-000007490000}"/>
    <cellStyle name="Normal 44 2 2 3 2 3 2 3" xfId="29237" xr:uid="{00000000-0005-0000-0000-000008490000}"/>
    <cellStyle name="Normal 44 2 2 3 2 3 3" xfId="9119" xr:uid="{00000000-0005-0000-0000-000009490000}"/>
    <cellStyle name="Normal 44 2 2 3 2 3 3 2" xfId="39444" xr:uid="{00000000-0005-0000-0000-00000A490000}"/>
    <cellStyle name="Normal 44 2 2 3 2 3 3 3" xfId="24220" xr:uid="{00000000-0005-0000-0000-00000B490000}"/>
    <cellStyle name="Normal 44 2 2 3 2 3 4" xfId="34431" xr:uid="{00000000-0005-0000-0000-00000C490000}"/>
    <cellStyle name="Normal 44 2 2 3 2 3 5" xfId="19207" xr:uid="{00000000-0005-0000-0000-00000D490000}"/>
    <cellStyle name="Normal 44 2 2 3 2 4" xfId="5758" xr:uid="{00000000-0005-0000-0000-00000E490000}"/>
    <cellStyle name="Normal 44 2 2 3 2 4 2" xfId="15810" xr:uid="{00000000-0005-0000-0000-00000F490000}"/>
    <cellStyle name="Normal 44 2 2 3 2 4 2 2" xfId="46132" xr:uid="{00000000-0005-0000-0000-000010490000}"/>
    <cellStyle name="Normal 44 2 2 3 2 4 2 3" xfId="30908" xr:uid="{00000000-0005-0000-0000-000011490000}"/>
    <cellStyle name="Normal 44 2 2 3 2 4 3" xfId="10790" xr:uid="{00000000-0005-0000-0000-000012490000}"/>
    <cellStyle name="Normal 44 2 2 3 2 4 3 2" xfId="41115" xr:uid="{00000000-0005-0000-0000-000013490000}"/>
    <cellStyle name="Normal 44 2 2 3 2 4 3 3" xfId="25891" xr:uid="{00000000-0005-0000-0000-000014490000}"/>
    <cellStyle name="Normal 44 2 2 3 2 4 4" xfId="36102" xr:uid="{00000000-0005-0000-0000-000015490000}"/>
    <cellStyle name="Normal 44 2 2 3 2 4 5" xfId="20878" xr:uid="{00000000-0005-0000-0000-000016490000}"/>
    <cellStyle name="Normal 44 2 2 3 2 5" xfId="12468" xr:uid="{00000000-0005-0000-0000-000017490000}"/>
    <cellStyle name="Normal 44 2 2 3 2 5 2" xfId="42790" xr:uid="{00000000-0005-0000-0000-000018490000}"/>
    <cellStyle name="Normal 44 2 2 3 2 5 3" xfId="27566" xr:uid="{00000000-0005-0000-0000-000019490000}"/>
    <cellStyle name="Normal 44 2 2 3 2 6" xfId="7447" xr:uid="{00000000-0005-0000-0000-00001A490000}"/>
    <cellStyle name="Normal 44 2 2 3 2 6 2" xfId="37773" xr:uid="{00000000-0005-0000-0000-00001B490000}"/>
    <cellStyle name="Normal 44 2 2 3 2 6 3" xfId="22549" xr:uid="{00000000-0005-0000-0000-00001C490000}"/>
    <cellStyle name="Normal 44 2 2 3 2 7" xfId="32761" xr:uid="{00000000-0005-0000-0000-00001D490000}"/>
    <cellStyle name="Normal 44 2 2 3 2 8" xfId="17536" xr:uid="{00000000-0005-0000-0000-00001E490000}"/>
    <cellStyle name="Normal 44 2 2 3 3" xfId="2794" xr:uid="{00000000-0005-0000-0000-00001F490000}"/>
    <cellStyle name="Normal 44 2 2 3 3 2" xfId="4484" xr:uid="{00000000-0005-0000-0000-000020490000}"/>
    <cellStyle name="Normal 44 2 2 3 3 2 2" xfId="14557" xr:uid="{00000000-0005-0000-0000-000021490000}"/>
    <cellStyle name="Normal 44 2 2 3 3 2 2 2" xfId="44879" xr:uid="{00000000-0005-0000-0000-000022490000}"/>
    <cellStyle name="Normal 44 2 2 3 3 2 2 3" xfId="29655" xr:uid="{00000000-0005-0000-0000-000023490000}"/>
    <cellStyle name="Normal 44 2 2 3 3 2 3" xfId="9537" xr:uid="{00000000-0005-0000-0000-000024490000}"/>
    <cellStyle name="Normal 44 2 2 3 3 2 3 2" xfId="39862" xr:uid="{00000000-0005-0000-0000-000025490000}"/>
    <cellStyle name="Normal 44 2 2 3 3 2 3 3" xfId="24638" xr:uid="{00000000-0005-0000-0000-000026490000}"/>
    <cellStyle name="Normal 44 2 2 3 3 2 4" xfId="34849" xr:uid="{00000000-0005-0000-0000-000027490000}"/>
    <cellStyle name="Normal 44 2 2 3 3 2 5" xfId="19625" xr:uid="{00000000-0005-0000-0000-000028490000}"/>
    <cellStyle name="Normal 44 2 2 3 3 3" xfId="6176" xr:uid="{00000000-0005-0000-0000-000029490000}"/>
    <cellStyle name="Normal 44 2 2 3 3 3 2" xfId="16228" xr:uid="{00000000-0005-0000-0000-00002A490000}"/>
    <cellStyle name="Normal 44 2 2 3 3 3 2 2" xfId="46550" xr:uid="{00000000-0005-0000-0000-00002B490000}"/>
    <cellStyle name="Normal 44 2 2 3 3 3 2 3" xfId="31326" xr:uid="{00000000-0005-0000-0000-00002C490000}"/>
    <cellStyle name="Normal 44 2 2 3 3 3 3" xfId="11208" xr:uid="{00000000-0005-0000-0000-00002D490000}"/>
    <cellStyle name="Normal 44 2 2 3 3 3 3 2" xfId="41533" xr:uid="{00000000-0005-0000-0000-00002E490000}"/>
    <cellStyle name="Normal 44 2 2 3 3 3 3 3" xfId="26309" xr:uid="{00000000-0005-0000-0000-00002F490000}"/>
    <cellStyle name="Normal 44 2 2 3 3 3 4" xfId="36520" xr:uid="{00000000-0005-0000-0000-000030490000}"/>
    <cellStyle name="Normal 44 2 2 3 3 3 5" xfId="21296" xr:uid="{00000000-0005-0000-0000-000031490000}"/>
    <cellStyle name="Normal 44 2 2 3 3 4" xfId="12886" xr:uid="{00000000-0005-0000-0000-000032490000}"/>
    <cellStyle name="Normal 44 2 2 3 3 4 2" xfId="43208" xr:uid="{00000000-0005-0000-0000-000033490000}"/>
    <cellStyle name="Normal 44 2 2 3 3 4 3" xfId="27984" xr:uid="{00000000-0005-0000-0000-000034490000}"/>
    <cellStyle name="Normal 44 2 2 3 3 5" xfId="7865" xr:uid="{00000000-0005-0000-0000-000035490000}"/>
    <cellStyle name="Normal 44 2 2 3 3 5 2" xfId="38191" xr:uid="{00000000-0005-0000-0000-000036490000}"/>
    <cellStyle name="Normal 44 2 2 3 3 5 3" xfId="22967" xr:uid="{00000000-0005-0000-0000-000037490000}"/>
    <cellStyle name="Normal 44 2 2 3 3 6" xfId="33179" xr:uid="{00000000-0005-0000-0000-000038490000}"/>
    <cellStyle name="Normal 44 2 2 3 3 7" xfId="17954" xr:uid="{00000000-0005-0000-0000-000039490000}"/>
    <cellStyle name="Normal 44 2 2 3 4" xfId="3647" xr:uid="{00000000-0005-0000-0000-00003A490000}"/>
    <cellStyle name="Normal 44 2 2 3 4 2" xfId="13721" xr:uid="{00000000-0005-0000-0000-00003B490000}"/>
    <cellStyle name="Normal 44 2 2 3 4 2 2" xfId="44043" xr:uid="{00000000-0005-0000-0000-00003C490000}"/>
    <cellStyle name="Normal 44 2 2 3 4 2 3" xfId="28819" xr:uid="{00000000-0005-0000-0000-00003D490000}"/>
    <cellStyle name="Normal 44 2 2 3 4 3" xfId="8701" xr:uid="{00000000-0005-0000-0000-00003E490000}"/>
    <cellStyle name="Normal 44 2 2 3 4 3 2" xfId="39026" xr:uid="{00000000-0005-0000-0000-00003F490000}"/>
    <cellStyle name="Normal 44 2 2 3 4 3 3" xfId="23802" xr:uid="{00000000-0005-0000-0000-000040490000}"/>
    <cellStyle name="Normal 44 2 2 3 4 4" xfId="34013" xr:uid="{00000000-0005-0000-0000-000041490000}"/>
    <cellStyle name="Normal 44 2 2 3 4 5" xfId="18789" xr:uid="{00000000-0005-0000-0000-000042490000}"/>
    <cellStyle name="Normal 44 2 2 3 5" xfId="5340" xr:uid="{00000000-0005-0000-0000-000043490000}"/>
    <cellStyle name="Normal 44 2 2 3 5 2" xfId="15392" xr:uid="{00000000-0005-0000-0000-000044490000}"/>
    <cellStyle name="Normal 44 2 2 3 5 2 2" xfId="45714" xr:uid="{00000000-0005-0000-0000-000045490000}"/>
    <cellStyle name="Normal 44 2 2 3 5 2 3" xfId="30490" xr:uid="{00000000-0005-0000-0000-000046490000}"/>
    <cellStyle name="Normal 44 2 2 3 5 3" xfId="10372" xr:uid="{00000000-0005-0000-0000-000047490000}"/>
    <cellStyle name="Normal 44 2 2 3 5 3 2" xfId="40697" xr:uid="{00000000-0005-0000-0000-000048490000}"/>
    <cellStyle name="Normal 44 2 2 3 5 3 3" xfId="25473" xr:uid="{00000000-0005-0000-0000-000049490000}"/>
    <cellStyle name="Normal 44 2 2 3 5 4" xfId="35684" xr:uid="{00000000-0005-0000-0000-00004A490000}"/>
    <cellStyle name="Normal 44 2 2 3 5 5" xfId="20460" xr:uid="{00000000-0005-0000-0000-00004B490000}"/>
    <cellStyle name="Normal 44 2 2 3 6" xfId="12050" xr:uid="{00000000-0005-0000-0000-00004C490000}"/>
    <cellStyle name="Normal 44 2 2 3 6 2" xfId="42372" xr:uid="{00000000-0005-0000-0000-00004D490000}"/>
    <cellStyle name="Normal 44 2 2 3 6 3" xfId="27148" xr:uid="{00000000-0005-0000-0000-00004E490000}"/>
    <cellStyle name="Normal 44 2 2 3 7" xfId="7029" xr:uid="{00000000-0005-0000-0000-00004F490000}"/>
    <cellStyle name="Normal 44 2 2 3 7 2" xfId="37355" xr:uid="{00000000-0005-0000-0000-000050490000}"/>
    <cellStyle name="Normal 44 2 2 3 7 3" xfId="22131" xr:uid="{00000000-0005-0000-0000-000051490000}"/>
    <cellStyle name="Normal 44 2 2 3 8" xfId="32343" xr:uid="{00000000-0005-0000-0000-000052490000}"/>
    <cellStyle name="Normal 44 2 2 3 9" xfId="17118" xr:uid="{00000000-0005-0000-0000-000053490000}"/>
    <cellStyle name="Normal 44 2 2 4" xfId="2165" xr:uid="{00000000-0005-0000-0000-000054490000}"/>
    <cellStyle name="Normal 44 2 2 4 2" xfId="3004" xr:uid="{00000000-0005-0000-0000-000055490000}"/>
    <cellStyle name="Normal 44 2 2 4 2 2" xfId="4694" xr:uid="{00000000-0005-0000-0000-000056490000}"/>
    <cellStyle name="Normal 44 2 2 4 2 2 2" xfId="14767" xr:uid="{00000000-0005-0000-0000-000057490000}"/>
    <cellStyle name="Normal 44 2 2 4 2 2 2 2" xfId="45089" xr:uid="{00000000-0005-0000-0000-000058490000}"/>
    <cellStyle name="Normal 44 2 2 4 2 2 2 3" xfId="29865" xr:uid="{00000000-0005-0000-0000-000059490000}"/>
    <cellStyle name="Normal 44 2 2 4 2 2 3" xfId="9747" xr:uid="{00000000-0005-0000-0000-00005A490000}"/>
    <cellStyle name="Normal 44 2 2 4 2 2 3 2" xfId="40072" xr:uid="{00000000-0005-0000-0000-00005B490000}"/>
    <cellStyle name="Normal 44 2 2 4 2 2 3 3" xfId="24848" xr:uid="{00000000-0005-0000-0000-00005C490000}"/>
    <cellStyle name="Normal 44 2 2 4 2 2 4" xfId="35059" xr:uid="{00000000-0005-0000-0000-00005D490000}"/>
    <cellStyle name="Normal 44 2 2 4 2 2 5" xfId="19835" xr:uid="{00000000-0005-0000-0000-00005E490000}"/>
    <cellStyle name="Normal 44 2 2 4 2 3" xfId="6386" xr:uid="{00000000-0005-0000-0000-00005F490000}"/>
    <cellStyle name="Normal 44 2 2 4 2 3 2" xfId="16438" xr:uid="{00000000-0005-0000-0000-000060490000}"/>
    <cellStyle name="Normal 44 2 2 4 2 3 2 2" xfId="46760" xr:uid="{00000000-0005-0000-0000-000061490000}"/>
    <cellStyle name="Normal 44 2 2 4 2 3 2 3" xfId="31536" xr:uid="{00000000-0005-0000-0000-000062490000}"/>
    <cellStyle name="Normal 44 2 2 4 2 3 3" xfId="11418" xr:uid="{00000000-0005-0000-0000-000063490000}"/>
    <cellStyle name="Normal 44 2 2 4 2 3 3 2" xfId="41743" xr:uid="{00000000-0005-0000-0000-000064490000}"/>
    <cellStyle name="Normal 44 2 2 4 2 3 3 3" xfId="26519" xr:uid="{00000000-0005-0000-0000-000065490000}"/>
    <cellStyle name="Normal 44 2 2 4 2 3 4" xfId="36730" xr:uid="{00000000-0005-0000-0000-000066490000}"/>
    <cellStyle name="Normal 44 2 2 4 2 3 5" xfId="21506" xr:uid="{00000000-0005-0000-0000-000067490000}"/>
    <cellStyle name="Normal 44 2 2 4 2 4" xfId="13096" xr:uid="{00000000-0005-0000-0000-000068490000}"/>
    <cellStyle name="Normal 44 2 2 4 2 4 2" xfId="43418" xr:uid="{00000000-0005-0000-0000-000069490000}"/>
    <cellStyle name="Normal 44 2 2 4 2 4 3" xfId="28194" xr:uid="{00000000-0005-0000-0000-00006A490000}"/>
    <cellStyle name="Normal 44 2 2 4 2 5" xfId="8075" xr:uid="{00000000-0005-0000-0000-00006B490000}"/>
    <cellStyle name="Normal 44 2 2 4 2 5 2" xfId="38401" xr:uid="{00000000-0005-0000-0000-00006C490000}"/>
    <cellStyle name="Normal 44 2 2 4 2 5 3" xfId="23177" xr:uid="{00000000-0005-0000-0000-00006D490000}"/>
    <cellStyle name="Normal 44 2 2 4 2 6" xfId="33389" xr:uid="{00000000-0005-0000-0000-00006E490000}"/>
    <cellStyle name="Normal 44 2 2 4 2 7" xfId="18164" xr:uid="{00000000-0005-0000-0000-00006F490000}"/>
    <cellStyle name="Normal 44 2 2 4 3" xfId="3857" xr:uid="{00000000-0005-0000-0000-000070490000}"/>
    <cellStyle name="Normal 44 2 2 4 3 2" xfId="13931" xr:uid="{00000000-0005-0000-0000-000071490000}"/>
    <cellStyle name="Normal 44 2 2 4 3 2 2" xfId="44253" xr:uid="{00000000-0005-0000-0000-000072490000}"/>
    <cellStyle name="Normal 44 2 2 4 3 2 3" xfId="29029" xr:uid="{00000000-0005-0000-0000-000073490000}"/>
    <cellStyle name="Normal 44 2 2 4 3 3" xfId="8911" xr:uid="{00000000-0005-0000-0000-000074490000}"/>
    <cellStyle name="Normal 44 2 2 4 3 3 2" xfId="39236" xr:uid="{00000000-0005-0000-0000-000075490000}"/>
    <cellStyle name="Normal 44 2 2 4 3 3 3" xfId="24012" xr:uid="{00000000-0005-0000-0000-000076490000}"/>
    <cellStyle name="Normal 44 2 2 4 3 4" xfId="34223" xr:uid="{00000000-0005-0000-0000-000077490000}"/>
    <cellStyle name="Normal 44 2 2 4 3 5" xfId="18999" xr:uid="{00000000-0005-0000-0000-000078490000}"/>
    <cellStyle name="Normal 44 2 2 4 4" xfId="5550" xr:uid="{00000000-0005-0000-0000-000079490000}"/>
    <cellStyle name="Normal 44 2 2 4 4 2" xfId="15602" xr:uid="{00000000-0005-0000-0000-00007A490000}"/>
    <cellStyle name="Normal 44 2 2 4 4 2 2" xfId="45924" xr:uid="{00000000-0005-0000-0000-00007B490000}"/>
    <cellStyle name="Normal 44 2 2 4 4 2 3" xfId="30700" xr:uid="{00000000-0005-0000-0000-00007C490000}"/>
    <cellStyle name="Normal 44 2 2 4 4 3" xfId="10582" xr:uid="{00000000-0005-0000-0000-00007D490000}"/>
    <cellStyle name="Normal 44 2 2 4 4 3 2" xfId="40907" xr:uid="{00000000-0005-0000-0000-00007E490000}"/>
    <cellStyle name="Normal 44 2 2 4 4 3 3" xfId="25683" xr:uid="{00000000-0005-0000-0000-00007F490000}"/>
    <cellStyle name="Normal 44 2 2 4 4 4" xfId="35894" xr:uid="{00000000-0005-0000-0000-000080490000}"/>
    <cellStyle name="Normal 44 2 2 4 4 5" xfId="20670" xr:uid="{00000000-0005-0000-0000-000081490000}"/>
    <cellStyle name="Normal 44 2 2 4 5" xfId="12260" xr:uid="{00000000-0005-0000-0000-000082490000}"/>
    <cellStyle name="Normal 44 2 2 4 5 2" xfId="42582" xr:uid="{00000000-0005-0000-0000-000083490000}"/>
    <cellStyle name="Normal 44 2 2 4 5 3" xfId="27358" xr:uid="{00000000-0005-0000-0000-000084490000}"/>
    <cellStyle name="Normal 44 2 2 4 6" xfId="7239" xr:uid="{00000000-0005-0000-0000-000085490000}"/>
    <cellStyle name="Normal 44 2 2 4 6 2" xfId="37565" xr:uid="{00000000-0005-0000-0000-000086490000}"/>
    <cellStyle name="Normal 44 2 2 4 6 3" xfId="22341" xr:uid="{00000000-0005-0000-0000-000087490000}"/>
    <cellStyle name="Normal 44 2 2 4 7" xfId="32553" xr:uid="{00000000-0005-0000-0000-000088490000}"/>
    <cellStyle name="Normal 44 2 2 4 8" xfId="17328" xr:uid="{00000000-0005-0000-0000-000089490000}"/>
    <cellStyle name="Normal 44 2 2 5" xfId="2586" xr:uid="{00000000-0005-0000-0000-00008A490000}"/>
    <cellStyle name="Normal 44 2 2 5 2" xfId="4276" xr:uid="{00000000-0005-0000-0000-00008B490000}"/>
    <cellStyle name="Normal 44 2 2 5 2 2" xfId="14349" xr:uid="{00000000-0005-0000-0000-00008C490000}"/>
    <cellStyle name="Normal 44 2 2 5 2 2 2" xfId="44671" xr:uid="{00000000-0005-0000-0000-00008D490000}"/>
    <cellStyle name="Normal 44 2 2 5 2 2 3" xfId="29447" xr:uid="{00000000-0005-0000-0000-00008E490000}"/>
    <cellStyle name="Normal 44 2 2 5 2 3" xfId="9329" xr:uid="{00000000-0005-0000-0000-00008F490000}"/>
    <cellStyle name="Normal 44 2 2 5 2 3 2" xfId="39654" xr:uid="{00000000-0005-0000-0000-000090490000}"/>
    <cellStyle name="Normal 44 2 2 5 2 3 3" xfId="24430" xr:uid="{00000000-0005-0000-0000-000091490000}"/>
    <cellStyle name="Normal 44 2 2 5 2 4" xfId="34641" xr:uid="{00000000-0005-0000-0000-000092490000}"/>
    <cellStyle name="Normal 44 2 2 5 2 5" xfId="19417" xr:uid="{00000000-0005-0000-0000-000093490000}"/>
    <cellStyle name="Normal 44 2 2 5 3" xfId="5968" xr:uid="{00000000-0005-0000-0000-000094490000}"/>
    <cellStyle name="Normal 44 2 2 5 3 2" xfId="16020" xr:uid="{00000000-0005-0000-0000-000095490000}"/>
    <cellStyle name="Normal 44 2 2 5 3 2 2" xfId="46342" xr:uid="{00000000-0005-0000-0000-000096490000}"/>
    <cellStyle name="Normal 44 2 2 5 3 2 3" xfId="31118" xr:uid="{00000000-0005-0000-0000-000097490000}"/>
    <cellStyle name="Normal 44 2 2 5 3 3" xfId="11000" xr:uid="{00000000-0005-0000-0000-000098490000}"/>
    <cellStyle name="Normal 44 2 2 5 3 3 2" xfId="41325" xr:uid="{00000000-0005-0000-0000-000099490000}"/>
    <cellStyle name="Normal 44 2 2 5 3 3 3" xfId="26101" xr:uid="{00000000-0005-0000-0000-00009A490000}"/>
    <cellStyle name="Normal 44 2 2 5 3 4" xfId="36312" xr:uid="{00000000-0005-0000-0000-00009B490000}"/>
    <cellStyle name="Normal 44 2 2 5 3 5" xfId="21088" xr:uid="{00000000-0005-0000-0000-00009C490000}"/>
    <cellStyle name="Normal 44 2 2 5 4" xfId="12678" xr:uid="{00000000-0005-0000-0000-00009D490000}"/>
    <cellStyle name="Normal 44 2 2 5 4 2" xfId="43000" xr:uid="{00000000-0005-0000-0000-00009E490000}"/>
    <cellStyle name="Normal 44 2 2 5 4 3" xfId="27776" xr:uid="{00000000-0005-0000-0000-00009F490000}"/>
    <cellStyle name="Normal 44 2 2 5 5" xfId="7657" xr:uid="{00000000-0005-0000-0000-0000A0490000}"/>
    <cellStyle name="Normal 44 2 2 5 5 2" xfId="37983" xr:uid="{00000000-0005-0000-0000-0000A1490000}"/>
    <cellStyle name="Normal 44 2 2 5 5 3" xfId="22759" xr:uid="{00000000-0005-0000-0000-0000A2490000}"/>
    <cellStyle name="Normal 44 2 2 5 6" xfId="32971" xr:uid="{00000000-0005-0000-0000-0000A3490000}"/>
    <cellStyle name="Normal 44 2 2 5 7" xfId="17746" xr:uid="{00000000-0005-0000-0000-0000A4490000}"/>
    <cellStyle name="Normal 44 2 2 6" xfId="3439" xr:uid="{00000000-0005-0000-0000-0000A5490000}"/>
    <cellStyle name="Normal 44 2 2 6 2" xfId="13513" xr:uid="{00000000-0005-0000-0000-0000A6490000}"/>
    <cellStyle name="Normal 44 2 2 6 2 2" xfId="43835" xr:uid="{00000000-0005-0000-0000-0000A7490000}"/>
    <cellStyle name="Normal 44 2 2 6 2 3" xfId="28611" xr:uid="{00000000-0005-0000-0000-0000A8490000}"/>
    <cellStyle name="Normal 44 2 2 6 3" xfId="8493" xr:uid="{00000000-0005-0000-0000-0000A9490000}"/>
    <cellStyle name="Normal 44 2 2 6 3 2" xfId="38818" xr:uid="{00000000-0005-0000-0000-0000AA490000}"/>
    <cellStyle name="Normal 44 2 2 6 3 3" xfId="23594" xr:uid="{00000000-0005-0000-0000-0000AB490000}"/>
    <cellStyle name="Normal 44 2 2 6 4" xfId="33805" xr:uid="{00000000-0005-0000-0000-0000AC490000}"/>
    <cellStyle name="Normal 44 2 2 6 5" xfId="18581" xr:uid="{00000000-0005-0000-0000-0000AD490000}"/>
    <cellStyle name="Normal 44 2 2 7" xfId="5132" xr:uid="{00000000-0005-0000-0000-0000AE490000}"/>
    <cellStyle name="Normal 44 2 2 7 2" xfId="15184" xr:uid="{00000000-0005-0000-0000-0000AF490000}"/>
    <cellStyle name="Normal 44 2 2 7 2 2" xfId="45506" xr:uid="{00000000-0005-0000-0000-0000B0490000}"/>
    <cellStyle name="Normal 44 2 2 7 2 3" xfId="30282" xr:uid="{00000000-0005-0000-0000-0000B1490000}"/>
    <cellStyle name="Normal 44 2 2 7 3" xfId="10164" xr:uid="{00000000-0005-0000-0000-0000B2490000}"/>
    <cellStyle name="Normal 44 2 2 7 3 2" xfId="40489" xr:uid="{00000000-0005-0000-0000-0000B3490000}"/>
    <cellStyle name="Normal 44 2 2 7 3 3" xfId="25265" xr:uid="{00000000-0005-0000-0000-0000B4490000}"/>
    <cellStyle name="Normal 44 2 2 7 4" xfId="35476" xr:uid="{00000000-0005-0000-0000-0000B5490000}"/>
    <cellStyle name="Normal 44 2 2 7 5" xfId="20252" xr:uid="{00000000-0005-0000-0000-0000B6490000}"/>
    <cellStyle name="Normal 44 2 2 8" xfId="11842" xr:uid="{00000000-0005-0000-0000-0000B7490000}"/>
    <cellStyle name="Normal 44 2 2 8 2" xfId="42164" xr:uid="{00000000-0005-0000-0000-0000B8490000}"/>
    <cellStyle name="Normal 44 2 2 8 3" xfId="26940" xr:uid="{00000000-0005-0000-0000-0000B9490000}"/>
    <cellStyle name="Normal 44 2 2 9" xfId="6821" xr:uid="{00000000-0005-0000-0000-0000BA490000}"/>
    <cellStyle name="Normal 44 2 2 9 2" xfId="37147" xr:uid="{00000000-0005-0000-0000-0000BB490000}"/>
    <cellStyle name="Normal 44 2 2 9 3" xfId="21923" xr:uid="{00000000-0005-0000-0000-0000BC490000}"/>
    <cellStyle name="Normal 44 2 3" xfId="1785" xr:uid="{00000000-0005-0000-0000-0000BD490000}"/>
    <cellStyle name="Normal 44 2 3 10" xfId="16962" xr:uid="{00000000-0005-0000-0000-0000BE490000}"/>
    <cellStyle name="Normal 44 2 3 2" xfId="2004" xr:uid="{00000000-0005-0000-0000-0000BF490000}"/>
    <cellStyle name="Normal 44 2 3 2 2" xfId="2425" xr:uid="{00000000-0005-0000-0000-0000C0490000}"/>
    <cellStyle name="Normal 44 2 3 2 2 2" xfId="3264" xr:uid="{00000000-0005-0000-0000-0000C1490000}"/>
    <cellStyle name="Normal 44 2 3 2 2 2 2" xfId="4954" xr:uid="{00000000-0005-0000-0000-0000C2490000}"/>
    <cellStyle name="Normal 44 2 3 2 2 2 2 2" xfId="15027" xr:uid="{00000000-0005-0000-0000-0000C3490000}"/>
    <cellStyle name="Normal 44 2 3 2 2 2 2 2 2" xfId="45349" xr:uid="{00000000-0005-0000-0000-0000C4490000}"/>
    <cellStyle name="Normal 44 2 3 2 2 2 2 2 3" xfId="30125" xr:uid="{00000000-0005-0000-0000-0000C5490000}"/>
    <cellStyle name="Normal 44 2 3 2 2 2 2 3" xfId="10007" xr:uid="{00000000-0005-0000-0000-0000C6490000}"/>
    <cellStyle name="Normal 44 2 3 2 2 2 2 3 2" xfId="40332" xr:uid="{00000000-0005-0000-0000-0000C7490000}"/>
    <cellStyle name="Normal 44 2 3 2 2 2 2 3 3" xfId="25108" xr:uid="{00000000-0005-0000-0000-0000C8490000}"/>
    <cellStyle name="Normal 44 2 3 2 2 2 2 4" xfId="35319" xr:uid="{00000000-0005-0000-0000-0000C9490000}"/>
    <cellStyle name="Normal 44 2 3 2 2 2 2 5" xfId="20095" xr:uid="{00000000-0005-0000-0000-0000CA490000}"/>
    <cellStyle name="Normal 44 2 3 2 2 2 3" xfId="6646" xr:uid="{00000000-0005-0000-0000-0000CB490000}"/>
    <cellStyle name="Normal 44 2 3 2 2 2 3 2" xfId="16698" xr:uid="{00000000-0005-0000-0000-0000CC490000}"/>
    <cellStyle name="Normal 44 2 3 2 2 2 3 2 2" xfId="47020" xr:uid="{00000000-0005-0000-0000-0000CD490000}"/>
    <cellStyle name="Normal 44 2 3 2 2 2 3 2 3" xfId="31796" xr:uid="{00000000-0005-0000-0000-0000CE490000}"/>
    <cellStyle name="Normal 44 2 3 2 2 2 3 3" xfId="11678" xr:uid="{00000000-0005-0000-0000-0000CF490000}"/>
    <cellStyle name="Normal 44 2 3 2 2 2 3 3 2" xfId="42003" xr:uid="{00000000-0005-0000-0000-0000D0490000}"/>
    <cellStyle name="Normal 44 2 3 2 2 2 3 3 3" xfId="26779" xr:uid="{00000000-0005-0000-0000-0000D1490000}"/>
    <cellStyle name="Normal 44 2 3 2 2 2 3 4" xfId="36990" xr:uid="{00000000-0005-0000-0000-0000D2490000}"/>
    <cellStyle name="Normal 44 2 3 2 2 2 3 5" xfId="21766" xr:uid="{00000000-0005-0000-0000-0000D3490000}"/>
    <cellStyle name="Normal 44 2 3 2 2 2 4" xfId="13356" xr:uid="{00000000-0005-0000-0000-0000D4490000}"/>
    <cellStyle name="Normal 44 2 3 2 2 2 4 2" xfId="43678" xr:uid="{00000000-0005-0000-0000-0000D5490000}"/>
    <cellStyle name="Normal 44 2 3 2 2 2 4 3" xfId="28454" xr:uid="{00000000-0005-0000-0000-0000D6490000}"/>
    <cellStyle name="Normal 44 2 3 2 2 2 5" xfId="8335" xr:uid="{00000000-0005-0000-0000-0000D7490000}"/>
    <cellStyle name="Normal 44 2 3 2 2 2 5 2" xfId="38661" xr:uid="{00000000-0005-0000-0000-0000D8490000}"/>
    <cellStyle name="Normal 44 2 3 2 2 2 5 3" xfId="23437" xr:uid="{00000000-0005-0000-0000-0000D9490000}"/>
    <cellStyle name="Normal 44 2 3 2 2 2 6" xfId="33649" xr:uid="{00000000-0005-0000-0000-0000DA490000}"/>
    <cellStyle name="Normal 44 2 3 2 2 2 7" xfId="18424" xr:uid="{00000000-0005-0000-0000-0000DB490000}"/>
    <cellStyle name="Normal 44 2 3 2 2 3" xfId="4117" xr:uid="{00000000-0005-0000-0000-0000DC490000}"/>
    <cellStyle name="Normal 44 2 3 2 2 3 2" xfId="14191" xr:uid="{00000000-0005-0000-0000-0000DD490000}"/>
    <cellStyle name="Normal 44 2 3 2 2 3 2 2" xfId="44513" xr:uid="{00000000-0005-0000-0000-0000DE490000}"/>
    <cellStyle name="Normal 44 2 3 2 2 3 2 3" xfId="29289" xr:uid="{00000000-0005-0000-0000-0000DF490000}"/>
    <cellStyle name="Normal 44 2 3 2 2 3 3" xfId="9171" xr:uid="{00000000-0005-0000-0000-0000E0490000}"/>
    <cellStyle name="Normal 44 2 3 2 2 3 3 2" xfId="39496" xr:uid="{00000000-0005-0000-0000-0000E1490000}"/>
    <cellStyle name="Normal 44 2 3 2 2 3 3 3" xfId="24272" xr:uid="{00000000-0005-0000-0000-0000E2490000}"/>
    <cellStyle name="Normal 44 2 3 2 2 3 4" xfId="34483" xr:uid="{00000000-0005-0000-0000-0000E3490000}"/>
    <cellStyle name="Normal 44 2 3 2 2 3 5" xfId="19259" xr:uid="{00000000-0005-0000-0000-0000E4490000}"/>
    <cellStyle name="Normal 44 2 3 2 2 4" xfId="5810" xr:uid="{00000000-0005-0000-0000-0000E5490000}"/>
    <cellStyle name="Normal 44 2 3 2 2 4 2" xfId="15862" xr:uid="{00000000-0005-0000-0000-0000E6490000}"/>
    <cellStyle name="Normal 44 2 3 2 2 4 2 2" xfId="46184" xr:uid="{00000000-0005-0000-0000-0000E7490000}"/>
    <cellStyle name="Normal 44 2 3 2 2 4 2 3" xfId="30960" xr:uid="{00000000-0005-0000-0000-0000E8490000}"/>
    <cellStyle name="Normal 44 2 3 2 2 4 3" xfId="10842" xr:uid="{00000000-0005-0000-0000-0000E9490000}"/>
    <cellStyle name="Normal 44 2 3 2 2 4 3 2" xfId="41167" xr:uid="{00000000-0005-0000-0000-0000EA490000}"/>
    <cellStyle name="Normal 44 2 3 2 2 4 3 3" xfId="25943" xr:uid="{00000000-0005-0000-0000-0000EB490000}"/>
    <cellStyle name="Normal 44 2 3 2 2 4 4" xfId="36154" xr:uid="{00000000-0005-0000-0000-0000EC490000}"/>
    <cellStyle name="Normal 44 2 3 2 2 4 5" xfId="20930" xr:uid="{00000000-0005-0000-0000-0000ED490000}"/>
    <cellStyle name="Normal 44 2 3 2 2 5" xfId="12520" xr:uid="{00000000-0005-0000-0000-0000EE490000}"/>
    <cellStyle name="Normal 44 2 3 2 2 5 2" xfId="42842" xr:uid="{00000000-0005-0000-0000-0000EF490000}"/>
    <cellStyle name="Normal 44 2 3 2 2 5 3" xfId="27618" xr:uid="{00000000-0005-0000-0000-0000F0490000}"/>
    <cellStyle name="Normal 44 2 3 2 2 6" xfId="7499" xr:uid="{00000000-0005-0000-0000-0000F1490000}"/>
    <cellStyle name="Normal 44 2 3 2 2 6 2" xfId="37825" xr:uid="{00000000-0005-0000-0000-0000F2490000}"/>
    <cellStyle name="Normal 44 2 3 2 2 6 3" xfId="22601" xr:uid="{00000000-0005-0000-0000-0000F3490000}"/>
    <cellStyle name="Normal 44 2 3 2 2 7" xfId="32813" xr:uid="{00000000-0005-0000-0000-0000F4490000}"/>
    <cellStyle name="Normal 44 2 3 2 2 8" xfId="17588" xr:uid="{00000000-0005-0000-0000-0000F5490000}"/>
    <cellStyle name="Normal 44 2 3 2 3" xfId="2846" xr:uid="{00000000-0005-0000-0000-0000F6490000}"/>
    <cellStyle name="Normal 44 2 3 2 3 2" xfId="4536" xr:uid="{00000000-0005-0000-0000-0000F7490000}"/>
    <cellStyle name="Normal 44 2 3 2 3 2 2" xfId="14609" xr:uid="{00000000-0005-0000-0000-0000F8490000}"/>
    <cellStyle name="Normal 44 2 3 2 3 2 2 2" xfId="44931" xr:uid="{00000000-0005-0000-0000-0000F9490000}"/>
    <cellStyle name="Normal 44 2 3 2 3 2 2 3" xfId="29707" xr:uid="{00000000-0005-0000-0000-0000FA490000}"/>
    <cellStyle name="Normal 44 2 3 2 3 2 3" xfId="9589" xr:uid="{00000000-0005-0000-0000-0000FB490000}"/>
    <cellStyle name="Normal 44 2 3 2 3 2 3 2" xfId="39914" xr:uid="{00000000-0005-0000-0000-0000FC490000}"/>
    <cellStyle name="Normal 44 2 3 2 3 2 3 3" xfId="24690" xr:uid="{00000000-0005-0000-0000-0000FD490000}"/>
    <cellStyle name="Normal 44 2 3 2 3 2 4" xfId="34901" xr:uid="{00000000-0005-0000-0000-0000FE490000}"/>
    <cellStyle name="Normal 44 2 3 2 3 2 5" xfId="19677" xr:uid="{00000000-0005-0000-0000-0000FF490000}"/>
    <cellStyle name="Normal 44 2 3 2 3 3" xfId="6228" xr:uid="{00000000-0005-0000-0000-0000004A0000}"/>
    <cellStyle name="Normal 44 2 3 2 3 3 2" xfId="16280" xr:uid="{00000000-0005-0000-0000-0000014A0000}"/>
    <cellStyle name="Normal 44 2 3 2 3 3 2 2" xfId="46602" xr:uid="{00000000-0005-0000-0000-0000024A0000}"/>
    <cellStyle name="Normal 44 2 3 2 3 3 2 3" xfId="31378" xr:uid="{00000000-0005-0000-0000-0000034A0000}"/>
    <cellStyle name="Normal 44 2 3 2 3 3 3" xfId="11260" xr:uid="{00000000-0005-0000-0000-0000044A0000}"/>
    <cellStyle name="Normal 44 2 3 2 3 3 3 2" xfId="41585" xr:uid="{00000000-0005-0000-0000-0000054A0000}"/>
    <cellStyle name="Normal 44 2 3 2 3 3 3 3" xfId="26361" xr:uid="{00000000-0005-0000-0000-0000064A0000}"/>
    <cellStyle name="Normal 44 2 3 2 3 3 4" xfId="36572" xr:uid="{00000000-0005-0000-0000-0000074A0000}"/>
    <cellStyle name="Normal 44 2 3 2 3 3 5" xfId="21348" xr:uid="{00000000-0005-0000-0000-0000084A0000}"/>
    <cellStyle name="Normal 44 2 3 2 3 4" xfId="12938" xr:uid="{00000000-0005-0000-0000-0000094A0000}"/>
    <cellStyle name="Normal 44 2 3 2 3 4 2" xfId="43260" xr:uid="{00000000-0005-0000-0000-00000A4A0000}"/>
    <cellStyle name="Normal 44 2 3 2 3 4 3" xfId="28036" xr:uid="{00000000-0005-0000-0000-00000B4A0000}"/>
    <cellStyle name="Normal 44 2 3 2 3 5" xfId="7917" xr:uid="{00000000-0005-0000-0000-00000C4A0000}"/>
    <cellStyle name="Normal 44 2 3 2 3 5 2" xfId="38243" xr:uid="{00000000-0005-0000-0000-00000D4A0000}"/>
    <cellStyle name="Normal 44 2 3 2 3 5 3" xfId="23019" xr:uid="{00000000-0005-0000-0000-00000E4A0000}"/>
    <cellStyle name="Normal 44 2 3 2 3 6" xfId="33231" xr:uid="{00000000-0005-0000-0000-00000F4A0000}"/>
    <cellStyle name="Normal 44 2 3 2 3 7" xfId="18006" xr:uid="{00000000-0005-0000-0000-0000104A0000}"/>
    <cellStyle name="Normal 44 2 3 2 4" xfId="3699" xr:uid="{00000000-0005-0000-0000-0000114A0000}"/>
    <cellStyle name="Normal 44 2 3 2 4 2" xfId="13773" xr:uid="{00000000-0005-0000-0000-0000124A0000}"/>
    <cellStyle name="Normal 44 2 3 2 4 2 2" xfId="44095" xr:uid="{00000000-0005-0000-0000-0000134A0000}"/>
    <cellStyle name="Normal 44 2 3 2 4 2 3" xfId="28871" xr:uid="{00000000-0005-0000-0000-0000144A0000}"/>
    <cellStyle name="Normal 44 2 3 2 4 3" xfId="8753" xr:uid="{00000000-0005-0000-0000-0000154A0000}"/>
    <cellStyle name="Normal 44 2 3 2 4 3 2" xfId="39078" xr:uid="{00000000-0005-0000-0000-0000164A0000}"/>
    <cellStyle name="Normal 44 2 3 2 4 3 3" xfId="23854" xr:uid="{00000000-0005-0000-0000-0000174A0000}"/>
    <cellStyle name="Normal 44 2 3 2 4 4" xfId="34065" xr:uid="{00000000-0005-0000-0000-0000184A0000}"/>
    <cellStyle name="Normal 44 2 3 2 4 5" xfId="18841" xr:uid="{00000000-0005-0000-0000-0000194A0000}"/>
    <cellStyle name="Normal 44 2 3 2 5" xfId="5392" xr:uid="{00000000-0005-0000-0000-00001A4A0000}"/>
    <cellStyle name="Normal 44 2 3 2 5 2" xfId="15444" xr:uid="{00000000-0005-0000-0000-00001B4A0000}"/>
    <cellStyle name="Normal 44 2 3 2 5 2 2" xfId="45766" xr:uid="{00000000-0005-0000-0000-00001C4A0000}"/>
    <cellStyle name="Normal 44 2 3 2 5 2 3" xfId="30542" xr:uid="{00000000-0005-0000-0000-00001D4A0000}"/>
    <cellStyle name="Normal 44 2 3 2 5 3" xfId="10424" xr:uid="{00000000-0005-0000-0000-00001E4A0000}"/>
    <cellStyle name="Normal 44 2 3 2 5 3 2" xfId="40749" xr:uid="{00000000-0005-0000-0000-00001F4A0000}"/>
    <cellStyle name="Normal 44 2 3 2 5 3 3" xfId="25525" xr:uid="{00000000-0005-0000-0000-0000204A0000}"/>
    <cellStyle name="Normal 44 2 3 2 5 4" xfId="35736" xr:uid="{00000000-0005-0000-0000-0000214A0000}"/>
    <cellStyle name="Normal 44 2 3 2 5 5" xfId="20512" xr:uid="{00000000-0005-0000-0000-0000224A0000}"/>
    <cellStyle name="Normal 44 2 3 2 6" xfId="12102" xr:uid="{00000000-0005-0000-0000-0000234A0000}"/>
    <cellStyle name="Normal 44 2 3 2 6 2" xfId="42424" xr:uid="{00000000-0005-0000-0000-0000244A0000}"/>
    <cellStyle name="Normal 44 2 3 2 6 3" xfId="27200" xr:uid="{00000000-0005-0000-0000-0000254A0000}"/>
    <cellStyle name="Normal 44 2 3 2 7" xfId="7081" xr:uid="{00000000-0005-0000-0000-0000264A0000}"/>
    <cellStyle name="Normal 44 2 3 2 7 2" xfId="37407" xr:uid="{00000000-0005-0000-0000-0000274A0000}"/>
    <cellStyle name="Normal 44 2 3 2 7 3" xfId="22183" xr:uid="{00000000-0005-0000-0000-0000284A0000}"/>
    <cellStyle name="Normal 44 2 3 2 8" xfId="32395" xr:uid="{00000000-0005-0000-0000-0000294A0000}"/>
    <cellStyle name="Normal 44 2 3 2 9" xfId="17170" xr:uid="{00000000-0005-0000-0000-00002A4A0000}"/>
    <cellStyle name="Normal 44 2 3 3" xfId="2217" xr:uid="{00000000-0005-0000-0000-00002B4A0000}"/>
    <cellStyle name="Normal 44 2 3 3 2" xfId="3056" xr:uid="{00000000-0005-0000-0000-00002C4A0000}"/>
    <cellStyle name="Normal 44 2 3 3 2 2" xfId="4746" xr:uid="{00000000-0005-0000-0000-00002D4A0000}"/>
    <cellStyle name="Normal 44 2 3 3 2 2 2" xfId="14819" xr:uid="{00000000-0005-0000-0000-00002E4A0000}"/>
    <cellStyle name="Normal 44 2 3 3 2 2 2 2" xfId="45141" xr:uid="{00000000-0005-0000-0000-00002F4A0000}"/>
    <cellStyle name="Normal 44 2 3 3 2 2 2 3" xfId="29917" xr:uid="{00000000-0005-0000-0000-0000304A0000}"/>
    <cellStyle name="Normal 44 2 3 3 2 2 3" xfId="9799" xr:uid="{00000000-0005-0000-0000-0000314A0000}"/>
    <cellStyle name="Normal 44 2 3 3 2 2 3 2" xfId="40124" xr:uid="{00000000-0005-0000-0000-0000324A0000}"/>
    <cellStyle name="Normal 44 2 3 3 2 2 3 3" xfId="24900" xr:uid="{00000000-0005-0000-0000-0000334A0000}"/>
    <cellStyle name="Normal 44 2 3 3 2 2 4" xfId="35111" xr:uid="{00000000-0005-0000-0000-0000344A0000}"/>
    <cellStyle name="Normal 44 2 3 3 2 2 5" xfId="19887" xr:uid="{00000000-0005-0000-0000-0000354A0000}"/>
    <cellStyle name="Normal 44 2 3 3 2 3" xfId="6438" xr:uid="{00000000-0005-0000-0000-0000364A0000}"/>
    <cellStyle name="Normal 44 2 3 3 2 3 2" xfId="16490" xr:uid="{00000000-0005-0000-0000-0000374A0000}"/>
    <cellStyle name="Normal 44 2 3 3 2 3 2 2" xfId="46812" xr:uid="{00000000-0005-0000-0000-0000384A0000}"/>
    <cellStyle name="Normal 44 2 3 3 2 3 2 3" xfId="31588" xr:uid="{00000000-0005-0000-0000-0000394A0000}"/>
    <cellStyle name="Normal 44 2 3 3 2 3 3" xfId="11470" xr:uid="{00000000-0005-0000-0000-00003A4A0000}"/>
    <cellStyle name="Normal 44 2 3 3 2 3 3 2" xfId="41795" xr:uid="{00000000-0005-0000-0000-00003B4A0000}"/>
    <cellStyle name="Normal 44 2 3 3 2 3 3 3" xfId="26571" xr:uid="{00000000-0005-0000-0000-00003C4A0000}"/>
    <cellStyle name="Normal 44 2 3 3 2 3 4" xfId="36782" xr:uid="{00000000-0005-0000-0000-00003D4A0000}"/>
    <cellStyle name="Normal 44 2 3 3 2 3 5" xfId="21558" xr:uid="{00000000-0005-0000-0000-00003E4A0000}"/>
    <cellStyle name="Normal 44 2 3 3 2 4" xfId="13148" xr:uid="{00000000-0005-0000-0000-00003F4A0000}"/>
    <cellStyle name="Normal 44 2 3 3 2 4 2" xfId="43470" xr:uid="{00000000-0005-0000-0000-0000404A0000}"/>
    <cellStyle name="Normal 44 2 3 3 2 4 3" xfId="28246" xr:uid="{00000000-0005-0000-0000-0000414A0000}"/>
    <cellStyle name="Normal 44 2 3 3 2 5" xfId="8127" xr:uid="{00000000-0005-0000-0000-0000424A0000}"/>
    <cellStyle name="Normal 44 2 3 3 2 5 2" xfId="38453" xr:uid="{00000000-0005-0000-0000-0000434A0000}"/>
    <cellStyle name="Normal 44 2 3 3 2 5 3" xfId="23229" xr:uid="{00000000-0005-0000-0000-0000444A0000}"/>
    <cellStyle name="Normal 44 2 3 3 2 6" xfId="33441" xr:uid="{00000000-0005-0000-0000-0000454A0000}"/>
    <cellStyle name="Normal 44 2 3 3 2 7" xfId="18216" xr:uid="{00000000-0005-0000-0000-0000464A0000}"/>
    <cellStyle name="Normal 44 2 3 3 3" xfId="3909" xr:uid="{00000000-0005-0000-0000-0000474A0000}"/>
    <cellStyle name="Normal 44 2 3 3 3 2" xfId="13983" xr:uid="{00000000-0005-0000-0000-0000484A0000}"/>
    <cellStyle name="Normal 44 2 3 3 3 2 2" xfId="44305" xr:uid="{00000000-0005-0000-0000-0000494A0000}"/>
    <cellStyle name="Normal 44 2 3 3 3 2 3" xfId="29081" xr:uid="{00000000-0005-0000-0000-00004A4A0000}"/>
    <cellStyle name="Normal 44 2 3 3 3 3" xfId="8963" xr:uid="{00000000-0005-0000-0000-00004B4A0000}"/>
    <cellStyle name="Normal 44 2 3 3 3 3 2" xfId="39288" xr:uid="{00000000-0005-0000-0000-00004C4A0000}"/>
    <cellStyle name="Normal 44 2 3 3 3 3 3" xfId="24064" xr:uid="{00000000-0005-0000-0000-00004D4A0000}"/>
    <cellStyle name="Normal 44 2 3 3 3 4" xfId="34275" xr:uid="{00000000-0005-0000-0000-00004E4A0000}"/>
    <cellStyle name="Normal 44 2 3 3 3 5" xfId="19051" xr:uid="{00000000-0005-0000-0000-00004F4A0000}"/>
    <cellStyle name="Normal 44 2 3 3 4" xfId="5602" xr:uid="{00000000-0005-0000-0000-0000504A0000}"/>
    <cellStyle name="Normal 44 2 3 3 4 2" xfId="15654" xr:uid="{00000000-0005-0000-0000-0000514A0000}"/>
    <cellStyle name="Normal 44 2 3 3 4 2 2" xfId="45976" xr:uid="{00000000-0005-0000-0000-0000524A0000}"/>
    <cellStyle name="Normal 44 2 3 3 4 2 3" xfId="30752" xr:uid="{00000000-0005-0000-0000-0000534A0000}"/>
    <cellStyle name="Normal 44 2 3 3 4 3" xfId="10634" xr:uid="{00000000-0005-0000-0000-0000544A0000}"/>
    <cellStyle name="Normal 44 2 3 3 4 3 2" xfId="40959" xr:uid="{00000000-0005-0000-0000-0000554A0000}"/>
    <cellStyle name="Normal 44 2 3 3 4 3 3" xfId="25735" xr:uid="{00000000-0005-0000-0000-0000564A0000}"/>
    <cellStyle name="Normal 44 2 3 3 4 4" xfId="35946" xr:uid="{00000000-0005-0000-0000-0000574A0000}"/>
    <cellStyle name="Normal 44 2 3 3 4 5" xfId="20722" xr:uid="{00000000-0005-0000-0000-0000584A0000}"/>
    <cellStyle name="Normal 44 2 3 3 5" xfId="12312" xr:uid="{00000000-0005-0000-0000-0000594A0000}"/>
    <cellStyle name="Normal 44 2 3 3 5 2" xfId="42634" xr:uid="{00000000-0005-0000-0000-00005A4A0000}"/>
    <cellStyle name="Normal 44 2 3 3 5 3" xfId="27410" xr:uid="{00000000-0005-0000-0000-00005B4A0000}"/>
    <cellStyle name="Normal 44 2 3 3 6" xfId="7291" xr:uid="{00000000-0005-0000-0000-00005C4A0000}"/>
    <cellStyle name="Normal 44 2 3 3 6 2" xfId="37617" xr:uid="{00000000-0005-0000-0000-00005D4A0000}"/>
    <cellStyle name="Normal 44 2 3 3 6 3" xfId="22393" xr:uid="{00000000-0005-0000-0000-00005E4A0000}"/>
    <cellStyle name="Normal 44 2 3 3 7" xfId="32605" xr:uid="{00000000-0005-0000-0000-00005F4A0000}"/>
    <cellStyle name="Normal 44 2 3 3 8" xfId="17380" xr:uid="{00000000-0005-0000-0000-0000604A0000}"/>
    <cellStyle name="Normal 44 2 3 4" xfId="2638" xr:uid="{00000000-0005-0000-0000-0000614A0000}"/>
    <cellStyle name="Normal 44 2 3 4 2" xfId="4328" xr:uid="{00000000-0005-0000-0000-0000624A0000}"/>
    <cellStyle name="Normal 44 2 3 4 2 2" xfId="14401" xr:uid="{00000000-0005-0000-0000-0000634A0000}"/>
    <cellStyle name="Normal 44 2 3 4 2 2 2" xfId="44723" xr:uid="{00000000-0005-0000-0000-0000644A0000}"/>
    <cellStyle name="Normal 44 2 3 4 2 2 3" xfId="29499" xr:uid="{00000000-0005-0000-0000-0000654A0000}"/>
    <cellStyle name="Normal 44 2 3 4 2 3" xfId="9381" xr:uid="{00000000-0005-0000-0000-0000664A0000}"/>
    <cellStyle name="Normal 44 2 3 4 2 3 2" xfId="39706" xr:uid="{00000000-0005-0000-0000-0000674A0000}"/>
    <cellStyle name="Normal 44 2 3 4 2 3 3" xfId="24482" xr:uid="{00000000-0005-0000-0000-0000684A0000}"/>
    <cellStyle name="Normal 44 2 3 4 2 4" xfId="34693" xr:uid="{00000000-0005-0000-0000-0000694A0000}"/>
    <cellStyle name="Normal 44 2 3 4 2 5" xfId="19469" xr:uid="{00000000-0005-0000-0000-00006A4A0000}"/>
    <cellStyle name="Normal 44 2 3 4 3" xfId="6020" xr:uid="{00000000-0005-0000-0000-00006B4A0000}"/>
    <cellStyle name="Normal 44 2 3 4 3 2" xfId="16072" xr:uid="{00000000-0005-0000-0000-00006C4A0000}"/>
    <cellStyle name="Normal 44 2 3 4 3 2 2" xfId="46394" xr:uid="{00000000-0005-0000-0000-00006D4A0000}"/>
    <cellStyle name="Normal 44 2 3 4 3 2 3" xfId="31170" xr:uid="{00000000-0005-0000-0000-00006E4A0000}"/>
    <cellStyle name="Normal 44 2 3 4 3 3" xfId="11052" xr:uid="{00000000-0005-0000-0000-00006F4A0000}"/>
    <cellStyle name="Normal 44 2 3 4 3 3 2" xfId="41377" xr:uid="{00000000-0005-0000-0000-0000704A0000}"/>
    <cellStyle name="Normal 44 2 3 4 3 3 3" xfId="26153" xr:uid="{00000000-0005-0000-0000-0000714A0000}"/>
    <cellStyle name="Normal 44 2 3 4 3 4" xfId="36364" xr:uid="{00000000-0005-0000-0000-0000724A0000}"/>
    <cellStyle name="Normal 44 2 3 4 3 5" xfId="21140" xr:uid="{00000000-0005-0000-0000-0000734A0000}"/>
    <cellStyle name="Normal 44 2 3 4 4" xfId="12730" xr:uid="{00000000-0005-0000-0000-0000744A0000}"/>
    <cellStyle name="Normal 44 2 3 4 4 2" xfId="43052" xr:uid="{00000000-0005-0000-0000-0000754A0000}"/>
    <cellStyle name="Normal 44 2 3 4 4 3" xfId="27828" xr:uid="{00000000-0005-0000-0000-0000764A0000}"/>
    <cellStyle name="Normal 44 2 3 4 5" xfId="7709" xr:uid="{00000000-0005-0000-0000-0000774A0000}"/>
    <cellStyle name="Normal 44 2 3 4 5 2" xfId="38035" xr:uid="{00000000-0005-0000-0000-0000784A0000}"/>
    <cellStyle name="Normal 44 2 3 4 5 3" xfId="22811" xr:uid="{00000000-0005-0000-0000-0000794A0000}"/>
    <cellStyle name="Normal 44 2 3 4 6" xfId="33023" xr:uid="{00000000-0005-0000-0000-00007A4A0000}"/>
    <cellStyle name="Normal 44 2 3 4 7" xfId="17798" xr:uid="{00000000-0005-0000-0000-00007B4A0000}"/>
    <cellStyle name="Normal 44 2 3 5" xfId="3491" xr:uid="{00000000-0005-0000-0000-00007C4A0000}"/>
    <cellStyle name="Normal 44 2 3 5 2" xfId="13565" xr:uid="{00000000-0005-0000-0000-00007D4A0000}"/>
    <cellStyle name="Normal 44 2 3 5 2 2" xfId="43887" xr:uid="{00000000-0005-0000-0000-00007E4A0000}"/>
    <cellStyle name="Normal 44 2 3 5 2 3" xfId="28663" xr:uid="{00000000-0005-0000-0000-00007F4A0000}"/>
    <cellStyle name="Normal 44 2 3 5 3" xfId="8545" xr:uid="{00000000-0005-0000-0000-0000804A0000}"/>
    <cellStyle name="Normal 44 2 3 5 3 2" xfId="38870" xr:uid="{00000000-0005-0000-0000-0000814A0000}"/>
    <cellStyle name="Normal 44 2 3 5 3 3" xfId="23646" xr:uid="{00000000-0005-0000-0000-0000824A0000}"/>
    <cellStyle name="Normal 44 2 3 5 4" xfId="33857" xr:uid="{00000000-0005-0000-0000-0000834A0000}"/>
    <cellStyle name="Normal 44 2 3 5 5" xfId="18633" xr:uid="{00000000-0005-0000-0000-0000844A0000}"/>
    <cellStyle name="Normal 44 2 3 6" xfId="5184" xr:uid="{00000000-0005-0000-0000-0000854A0000}"/>
    <cellStyle name="Normal 44 2 3 6 2" xfId="15236" xr:uid="{00000000-0005-0000-0000-0000864A0000}"/>
    <cellStyle name="Normal 44 2 3 6 2 2" xfId="45558" xr:uid="{00000000-0005-0000-0000-0000874A0000}"/>
    <cellStyle name="Normal 44 2 3 6 2 3" xfId="30334" xr:uid="{00000000-0005-0000-0000-0000884A0000}"/>
    <cellStyle name="Normal 44 2 3 6 3" xfId="10216" xr:uid="{00000000-0005-0000-0000-0000894A0000}"/>
    <cellStyle name="Normal 44 2 3 6 3 2" xfId="40541" xr:uid="{00000000-0005-0000-0000-00008A4A0000}"/>
    <cellStyle name="Normal 44 2 3 6 3 3" xfId="25317" xr:uid="{00000000-0005-0000-0000-00008B4A0000}"/>
    <cellStyle name="Normal 44 2 3 6 4" xfId="35528" xr:uid="{00000000-0005-0000-0000-00008C4A0000}"/>
    <cellStyle name="Normal 44 2 3 6 5" xfId="20304" xr:uid="{00000000-0005-0000-0000-00008D4A0000}"/>
    <cellStyle name="Normal 44 2 3 7" xfId="11894" xr:uid="{00000000-0005-0000-0000-00008E4A0000}"/>
    <cellStyle name="Normal 44 2 3 7 2" xfId="42216" xr:uid="{00000000-0005-0000-0000-00008F4A0000}"/>
    <cellStyle name="Normal 44 2 3 7 3" xfId="26992" xr:uid="{00000000-0005-0000-0000-0000904A0000}"/>
    <cellStyle name="Normal 44 2 3 8" xfId="6873" xr:uid="{00000000-0005-0000-0000-0000914A0000}"/>
    <cellStyle name="Normal 44 2 3 8 2" xfId="37199" xr:uid="{00000000-0005-0000-0000-0000924A0000}"/>
    <cellStyle name="Normal 44 2 3 8 3" xfId="21975" xr:uid="{00000000-0005-0000-0000-0000934A0000}"/>
    <cellStyle name="Normal 44 2 3 9" xfId="32188" xr:uid="{00000000-0005-0000-0000-0000944A0000}"/>
    <cellStyle name="Normal 44 2 4" xfId="1898" xr:uid="{00000000-0005-0000-0000-0000954A0000}"/>
    <cellStyle name="Normal 44 2 4 2" xfId="2321" xr:uid="{00000000-0005-0000-0000-0000964A0000}"/>
    <cellStyle name="Normal 44 2 4 2 2" xfId="3160" xr:uid="{00000000-0005-0000-0000-0000974A0000}"/>
    <cellStyle name="Normal 44 2 4 2 2 2" xfId="4850" xr:uid="{00000000-0005-0000-0000-0000984A0000}"/>
    <cellStyle name="Normal 44 2 4 2 2 2 2" xfId="14923" xr:uid="{00000000-0005-0000-0000-0000994A0000}"/>
    <cellStyle name="Normal 44 2 4 2 2 2 2 2" xfId="45245" xr:uid="{00000000-0005-0000-0000-00009A4A0000}"/>
    <cellStyle name="Normal 44 2 4 2 2 2 2 3" xfId="30021" xr:uid="{00000000-0005-0000-0000-00009B4A0000}"/>
    <cellStyle name="Normal 44 2 4 2 2 2 3" xfId="9903" xr:uid="{00000000-0005-0000-0000-00009C4A0000}"/>
    <cellStyle name="Normal 44 2 4 2 2 2 3 2" xfId="40228" xr:uid="{00000000-0005-0000-0000-00009D4A0000}"/>
    <cellStyle name="Normal 44 2 4 2 2 2 3 3" xfId="25004" xr:uid="{00000000-0005-0000-0000-00009E4A0000}"/>
    <cellStyle name="Normal 44 2 4 2 2 2 4" xfId="35215" xr:uid="{00000000-0005-0000-0000-00009F4A0000}"/>
    <cellStyle name="Normal 44 2 4 2 2 2 5" xfId="19991" xr:uid="{00000000-0005-0000-0000-0000A04A0000}"/>
    <cellStyle name="Normal 44 2 4 2 2 3" xfId="6542" xr:uid="{00000000-0005-0000-0000-0000A14A0000}"/>
    <cellStyle name="Normal 44 2 4 2 2 3 2" xfId="16594" xr:uid="{00000000-0005-0000-0000-0000A24A0000}"/>
    <cellStyle name="Normal 44 2 4 2 2 3 2 2" xfId="46916" xr:uid="{00000000-0005-0000-0000-0000A34A0000}"/>
    <cellStyle name="Normal 44 2 4 2 2 3 2 3" xfId="31692" xr:uid="{00000000-0005-0000-0000-0000A44A0000}"/>
    <cellStyle name="Normal 44 2 4 2 2 3 3" xfId="11574" xr:uid="{00000000-0005-0000-0000-0000A54A0000}"/>
    <cellStyle name="Normal 44 2 4 2 2 3 3 2" xfId="41899" xr:uid="{00000000-0005-0000-0000-0000A64A0000}"/>
    <cellStyle name="Normal 44 2 4 2 2 3 3 3" xfId="26675" xr:uid="{00000000-0005-0000-0000-0000A74A0000}"/>
    <cellStyle name="Normal 44 2 4 2 2 3 4" xfId="36886" xr:uid="{00000000-0005-0000-0000-0000A84A0000}"/>
    <cellStyle name="Normal 44 2 4 2 2 3 5" xfId="21662" xr:uid="{00000000-0005-0000-0000-0000A94A0000}"/>
    <cellStyle name="Normal 44 2 4 2 2 4" xfId="13252" xr:uid="{00000000-0005-0000-0000-0000AA4A0000}"/>
    <cellStyle name="Normal 44 2 4 2 2 4 2" xfId="43574" xr:uid="{00000000-0005-0000-0000-0000AB4A0000}"/>
    <cellStyle name="Normal 44 2 4 2 2 4 3" xfId="28350" xr:uid="{00000000-0005-0000-0000-0000AC4A0000}"/>
    <cellStyle name="Normal 44 2 4 2 2 5" xfId="8231" xr:uid="{00000000-0005-0000-0000-0000AD4A0000}"/>
    <cellStyle name="Normal 44 2 4 2 2 5 2" xfId="38557" xr:uid="{00000000-0005-0000-0000-0000AE4A0000}"/>
    <cellStyle name="Normal 44 2 4 2 2 5 3" xfId="23333" xr:uid="{00000000-0005-0000-0000-0000AF4A0000}"/>
    <cellStyle name="Normal 44 2 4 2 2 6" xfId="33545" xr:uid="{00000000-0005-0000-0000-0000B04A0000}"/>
    <cellStyle name="Normal 44 2 4 2 2 7" xfId="18320" xr:uid="{00000000-0005-0000-0000-0000B14A0000}"/>
    <cellStyle name="Normal 44 2 4 2 3" xfId="4013" xr:uid="{00000000-0005-0000-0000-0000B24A0000}"/>
    <cellStyle name="Normal 44 2 4 2 3 2" xfId="14087" xr:uid="{00000000-0005-0000-0000-0000B34A0000}"/>
    <cellStyle name="Normal 44 2 4 2 3 2 2" xfId="44409" xr:uid="{00000000-0005-0000-0000-0000B44A0000}"/>
    <cellStyle name="Normal 44 2 4 2 3 2 3" xfId="29185" xr:uid="{00000000-0005-0000-0000-0000B54A0000}"/>
    <cellStyle name="Normal 44 2 4 2 3 3" xfId="9067" xr:uid="{00000000-0005-0000-0000-0000B64A0000}"/>
    <cellStyle name="Normal 44 2 4 2 3 3 2" xfId="39392" xr:uid="{00000000-0005-0000-0000-0000B74A0000}"/>
    <cellStyle name="Normal 44 2 4 2 3 3 3" xfId="24168" xr:uid="{00000000-0005-0000-0000-0000B84A0000}"/>
    <cellStyle name="Normal 44 2 4 2 3 4" xfId="34379" xr:uid="{00000000-0005-0000-0000-0000B94A0000}"/>
    <cellStyle name="Normal 44 2 4 2 3 5" xfId="19155" xr:uid="{00000000-0005-0000-0000-0000BA4A0000}"/>
    <cellStyle name="Normal 44 2 4 2 4" xfId="5706" xr:uid="{00000000-0005-0000-0000-0000BB4A0000}"/>
    <cellStyle name="Normal 44 2 4 2 4 2" xfId="15758" xr:uid="{00000000-0005-0000-0000-0000BC4A0000}"/>
    <cellStyle name="Normal 44 2 4 2 4 2 2" xfId="46080" xr:uid="{00000000-0005-0000-0000-0000BD4A0000}"/>
    <cellStyle name="Normal 44 2 4 2 4 2 3" xfId="30856" xr:uid="{00000000-0005-0000-0000-0000BE4A0000}"/>
    <cellStyle name="Normal 44 2 4 2 4 3" xfId="10738" xr:uid="{00000000-0005-0000-0000-0000BF4A0000}"/>
    <cellStyle name="Normal 44 2 4 2 4 3 2" xfId="41063" xr:uid="{00000000-0005-0000-0000-0000C04A0000}"/>
    <cellStyle name="Normal 44 2 4 2 4 3 3" xfId="25839" xr:uid="{00000000-0005-0000-0000-0000C14A0000}"/>
    <cellStyle name="Normal 44 2 4 2 4 4" xfId="36050" xr:uid="{00000000-0005-0000-0000-0000C24A0000}"/>
    <cellStyle name="Normal 44 2 4 2 4 5" xfId="20826" xr:uid="{00000000-0005-0000-0000-0000C34A0000}"/>
    <cellStyle name="Normal 44 2 4 2 5" xfId="12416" xr:uid="{00000000-0005-0000-0000-0000C44A0000}"/>
    <cellStyle name="Normal 44 2 4 2 5 2" xfId="42738" xr:uid="{00000000-0005-0000-0000-0000C54A0000}"/>
    <cellStyle name="Normal 44 2 4 2 5 3" xfId="27514" xr:uid="{00000000-0005-0000-0000-0000C64A0000}"/>
    <cellStyle name="Normal 44 2 4 2 6" xfId="7395" xr:uid="{00000000-0005-0000-0000-0000C74A0000}"/>
    <cellStyle name="Normal 44 2 4 2 6 2" xfId="37721" xr:uid="{00000000-0005-0000-0000-0000C84A0000}"/>
    <cellStyle name="Normal 44 2 4 2 6 3" xfId="22497" xr:uid="{00000000-0005-0000-0000-0000C94A0000}"/>
    <cellStyle name="Normal 44 2 4 2 7" xfId="32709" xr:uid="{00000000-0005-0000-0000-0000CA4A0000}"/>
    <cellStyle name="Normal 44 2 4 2 8" xfId="17484" xr:uid="{00000000-0005-0000-0000-0000CB4A0000}"/>
    <cellStyle name="Normal 44 2 4 3" xfId="2742" xr:uid="{00000000-0005-0000-0000-0000CC4A0000}"/>
    <cellStyle name="Normal 44 2 4 3 2" xfId="4432" xr:uid="{00000000-0005-0000-0000-0000CD4A0000}"/>
    <cellStyle name="Normal 44 2 4 3 2 2" xfId="14505" xr:uid="{00000000-0005-0000-0000-0000CE4A0000}"/>
    <cellStyle name="Normal 44 2 4 3 2 2 2" xfId="44827" xr:uid="{00000000-0005-0000-0000-0000CF4A0000}"/>
    <cellStyle name="Normal 44 2 4 3 2 2 3" xfId="29603" xr:uid="{00000000-0005-0000-0000-0000D04A0000}"/>
    <cellStyle name="Normal 44 2 4 3 2 3" xfId="9485" xr:uid="{00000000-0005-0000-0000-0000D14A0000}"/>
    <cellStyle name="Normal 44 2 4 3 2 3 2" xfId="39810" xr:uid="{00000000-0005-0000-0000-0000D24A0000}"/>
    <cellStyle name="Normal 44 2 4 3 2 3 3" xfId="24586" xr:uid="{00000000-0005-0000-0000-0000D34A0000}"/>
    <cellStyle name="Normal 44 2 4 3 2 4" xfId="34797" xr:uid="{00000000-0005-0000-0000-0000D44A0000}"/>
    <cellStyle name="Normal 44 2 4 3 2 5" xfId="19573" xr:uid="{00000000-0005-0000-0000-0000D54A0000}"/>
    <cellStyle name="Normal 44 2 4 3 3" xfId="6124" xr:uid="{00000000-0005-0000-0000-0000D64A0000}"/>
    <cellStyle name="Normal 44 2 4 3 3 2" xfId="16176" xr:uid="{00000000-0005-0000-0000-0000D74A0000}"/>
    <cellStyle name="Normal 44 2 4 3 3 2 2" xfId="46498" xr:uid="{00000000-0005-0000-0000-0000D84A0000}"/>
    <cellStyle name="Normal 44 2 4 3 3 2 3" xfId="31274" xr:uid="{00000000-0005-0000-0000-0000D94A0000}"/>
    <cellStyle name="Normal 44 2 4 3 3 3" xfId="11156" xr:uid="{00000000-0005-0000-0000-0000DA4A0000}"/>
    <cellStyle name="Normal 44 2 4 3 3 3 2" xfId="41481" xr:uid="{00000000-0005-0000-0000-0000DB4A0000}"/>
    <cellStyle name="Normal 44 2 4 3 3 3 3" xfId="26257" xr:uid="{00000000-0005-0000-0000-0000DC4A0000}"/>
    <cellStyle name="Normal 44 2 4 3 3 4" xfId="36468" xr:uid="{00000000-0005-0000-0000-0000DD4A0000}"/>
    <cellStyle name="Normal 44 2 4 3 3 5" xfId="21244" xr:uid="{00000000-0005-0000-0000-0000DE4A0000}"/>
    <cellStyle name="Normal 44 2 4 3 4" xfId="12834" xr:uid="{00000000-0005-0000-0000-0000DF4A0000}"/>
    <cellStyle name="Normal 44 2 4 3 4 2" xfId="43156" xr:uid="{00000000-0005-0000-0000-0000E04A0000}"/>
    <cellStyle name="Normal 44 2 4 3 4 3" xfId="27932" xr:uid="{00000000-0005-0000-0000-0000E14A0000}"/>
    <cellStyle name="Normal 44 2 4 3 5" xfId="7813" xr:uid="{00000000-0005-0000-0000-0000E24A0000}"/>
    <cellStyle name="Normal 44 2 4 3 5 2" xfId="38139" xr:uid="{00000000-0005-0000-0000-0000E34A0000}"/>
    <cellStyle name="Normal 44 2 4 3 5 3" xfId="22915" xr:uid="{00000000-0005-0000-0000-0000E44A0000}"/>
    <cellStyle name="Normal 44 2 4 3 6" xfId="33127" xr:uid="{00000000-0005-0000-0000-0000E54A0000}"/>
    <cellStyle name="Normal 44 2 4 3 7" xfId="17902" xr:uid="{00000000-0005-0000-0000-0000E64A0000}"/>
    <cellStyle name="Normal 44 2 4 4" xfId="3595" xr:uid="{00000000-0005-0000-0000-0000E74A0000}"/>
    <cellStyle name="Normal 44 2 4 4 2" xfId="13669" xr:uid="{00000000-0005-0000-0000-0000E84A0000}"/>
    <cellStyle name="Normal 44 2 4 4 2 2" xfId="43991" xr:uid="{00000000-0005-0000-0000-0000E94A0000}"/>
    <cellStyle name="Normal 44 2 4 4 2 3" xfId="28767" xr:uid="{00000000-0005-0000-0000-0000EA4A0000}"/>
    <cellStyle name="Normal 44 2 4 4 3" xfId="8649" xr:uid="{00000000-0005-0000-0000-0000EB4A0000}"/>
    <cellStyle name="Normal 44 2 4 4 3 2" xfId="38974" xr:uid="{00000000-0005-0000-0000-0000EC4A0000}"/>
    <cellStyle name="Normal 44 2 4 4 3 3" xfId="23750" xr:uid="{00000000-0005-0000-0000-0000ED4A0000}"/>
    <cellStyle name="Normal 44 2 4 4 4" xfId="33961" xr:uid="{00000000-0005-0000-0000-0000EE4A0000}"/>
    <cellStyle name="Normal 44 2 4 4 5" xfId="18737" xr:uid="{00000000-0005-0000-0000-0000EF4A0000}"/>
    <cellStyle name="Normal 44 2 4 5" xfId="5288" xr:uid="{00000000-0005-0000-0000-0000F04A0000}"/>
    <cellStyle name="Normal 44 2 4 5 2" xfId="15340" xr:uid="{00000000-0005-0000-0000-0000F14A0000}"/>
    <cellStyle name="Normal 44 2 4 5 2 2" xfId="45662" xr:uid="{00000000-0005-0000-0000-0000F24A0000}"/>
    <cellStyle name="Normal 44 2 4 5 2 3" xfId="30438" xr:uid="{00000000-0005-0000-0000-0000F34A0000}"/>
    <cellStyle name="Normal 44 2 4 5 3" xfId="10320" xr:uid="{00000000-0005-0000-0000-0000F44A0000}"/>
    <cellStyle name="Normal 44 2 4 5 3 2" xfId="40645" xr:uid="{00000000-0005-0000-0000-0000F54A0000}"/>
    <cellStyle name="Normal 44 2 4 5 3 3" xfId="25421" xr:uid="{00000000-0005-0000-0000-0000F64A0000}"/>
    <cellStyle name="Normal 44 2 4 5 4" xfId="35632" xr:uid="{00000000-0005-0000-0000-0000F74A0000}"/>
    <cellStyle name="Normal 44 2 4 5 5" xfId="20408" xr:uid="{00000000-0005-0000-0000-0000F84A0000}"/>
    <cellStyle name="Normal 44 2 4 6" xfId="11998" xr:uid="{00000000-0005-0000-0000-0000F94A0000}"/>
    <cellStyle name="Normal 44 2 4 6 2" xfId="42320" xr:uid="{00000000-0005-0000-0000-0000FA4A0000}"/>
    <cellStyle name="Normal 44 2 4 6 3" xfId="27096" xr:uid="{00000000-0005-0000-0000-0000FB4A0000}"/>
    <cellStyle name="Normal 44 2 4 7" xfId="6977" xr:uid="{00000000-0005-0000-0000-0000FC4A0000}"/>
    <cellStyle name="Normal 44 2 4 7 2" xfId="37303" xr:uid="{00000000-0005-0000-0000-0000FD4A0000}"/>
    <cellStyle name="Normal 44 2 4 7 3" xfId="22079" xr:uid="{00000000-0005-0000-0000-0000FE4A0000}"/>
    <cellStyle name="Normal 44 2 4 8" xfId="32291" xr:uid="{00000000-0005-0000-0000-0000FF4A0000}"/>
    <cellStyle name="Normal 44 2 4 9" xfId="17066" xr:uid="{00000000-0005-0000-0000-0000004B0000}"/>
    <cellStyle name="Normal 44 2 5" xfId="2111" xr:uid="{00000000-0005-0000-0000-0000014B0000}"/>
    <cellStyle name="Normal 44 2 5 2" xfId="2952" xr:uid="{00000000-0005-0000-0000-0000024B0000}"/>
    <cellStyle name="Normal 44 2 5 2 2" xfId="4642" xr:uid="{00000000-0005-0000-0000-0000034B0000}"/>
    <cellStyle name="Normal 44 2 5 2 2 2" xfId="14715" xr:uid="{00000000-0005-0000-0000-0000044B0000}"/>
    <cellStyle name="Normal 44 2 5 2 2 2 2" xfId="45037" xr:uid="{00000000-0005-0000-0000-0000054B0000}"/>
    <cellStyle name="Normal 44 2 5 2 2 2 3" xfId="29813" xr:uid="{00000000-0005-0000-0000-0000064B0000}"/>
    <cellStyle name="Normal 44 2 5 2 2 3" xfId="9695" xr:uid="{00000000-0005-0000-0000-0000074B0000}"/>
    <cellStyle name="Normal 44 2 5 2 2 3 2" xfId="40020" xr:uid="{00000000-0005-0000-0000-0000084B0000}"/>
    <cellStyle name="Normal 44 2 5 2 2 3 3" xfId="24796" xr:uid="{00000000-0005-0000-0000-0000094B0000}"/>
    <cellStyle name="Normal 44 2 5 2 2 4" xfId="35007" xr:uid="{00000000-0005-0000-0000-00000A4B0000}"/>
    <cellStyle name="Normal 44 2 5 2 2 5" xfId="19783" xr:uid="{00000000-0005-0000-0000-00000B4B0000}"/>
    <cellStyle name="Normal 44 2 5 2 3" xfId="6334" xr:uid="{00000000-0005-0000-0000-00000C4B0000}"/>
    <cellStyle name="Normal 44 2 5 2 3 2" xfId="16386" xr:uid="{00000000-0005-0000-0000-00000D4B0000}"/>
    <cellStyle name="Normal 44 2 5 2 3 2 2" xfId="46708" xr:uid="{00000000-0005-0000-0000-00000E4B0000}"/>
    <cellStyle name="Normal 44 2 5 2 3 2 3" xfId="31484" xr:uid="{00000000-0005-0000-0000-00000F4B0000}"/>
    <cellStyle name="Normal 44 2 5 2 3 3" xfId="11366" xr:uid="{00000000-0005-0000-0000-0000104B0000}"/>
    <cellStyle name="Normal 44 2 5 2 3 3 2" xfId="41691" xr:uid="{00000000-0005-0000-0000-0000114B0000}"/>
    <cellStyle name="Normal 44 2 5 2 3 3 3" xfId="26467" xr:uid="{00000000-0005-0000-0000-0000124B0000}"/>
    <cellStyle name="Normal 44 2 5 2 3 4" xfId="36678" xr:uid="{00000000-0005-0000-0000-0000134B0000}"/>
    <cellStyle name="Normal 44 2 5 2 3 5" xfId="21454" xr:uid="{00000000-0005-0000-0000-0000144B0000}"/>
    <cellStyle name="Normal 44 2 5 2 4" xfId="13044" xr:uid="{00000000-0005-0000-0000-0000154B0000}"/>
    <cellStyle name="Normal 44 2 5 2 4 2" xfId="43366" xr:uid="{00000000-0005-0000-0000-0000164B0000}"/>
    <cellStyle name="Normal 44 2 5 2 4 3" xfId="28142" xr:uid="{00000000-0005-0000-0000-0000174B0000}"/>
    <cellStyle name="Normal 44 2 5 2 5" xfId="8023" xr:uid="{00000000-0005-0000-0000-0000184B0000}"/>
    <cellStyle name="Normal 44 2 5 2 5 2" xfId="38349" xr:uid="{00000000-0005-0000-0000-0000194B0000}"/>
    <cellStyle name="Normal 44 2 5 2 5 3" xfId="23125" xr:uid="{00000000-0005-0000-0000-00001A4B0000}"/>
    <cellStyle name="Normal 44 2 5 2 6" xfId="33337" xr:uid="{00000000-0005-0000-0000-00001B4B0000}"/>
    <cellStyle name="Normal 44 2 5 2 7" xfId="18112" xr:uid="{00000000-0005-0000-0000-00001C4B0000}"/>
    <cellStyle name="Normal 44 2 5 3" xfId="3805" xr:uid="{00000000-0005-0000-0000-00001D4B0000}"/>
    <cellStyle name="Normal 44 2 5 3 2" xfId="13879" xr:uid="{00000000-0005-0000-0000-00001E4B0000}"/>
    <cellStyle name="Normal 44 2 5 3 2 2" xfId="44201" xr:uid="{00000000-0005-0000-0000-00001F4B0000}"/>
    <cellStyle name="Normal 44 2 5 3 2 3" xfId="28977" xr:uid="{00000000-0005-0000-0000-0000204B0000}"/>
    <cellStyle name="Normal 44 2 5 3 3" xfId="8859" xr:uid="{00000000-0005-0000-0000-0000214B0000}"/>
    <cellStyle name="Normal 44 2 5 3 3 2" xfId="39184" xr:uid="{00000000-0005-0000-0000-0000224B0000}"/>
    <cellStyle name="Normal 44 2 5 3 3 3" xfId="23960" xr:uid="{00000000-0005-0000-0000-0000234B0000}"/>
    <cellStyle name="Normal 44 2 5 3 4" xfId="34171" xr:uid="{00000000-0005-0000-0000-0000244B0000}"/>
    <cellStyle name="Normal 44 2 5 3 5" xfId="18947" xr:uid="{00000000-0005-0000-0000-0000254B0000}"/>
    <cellStyle name="Normal 44 2 5 4" xfId="5498" xr:uid="{00000000-0005-0000-0000-0000264B0000}"/>
    <cellStyle name="Normal 44 2 5 4 2" xfId="15550" xr:uid="{00000000-0005-0000-0000-0000274B0000}"/>
    <cellStyle name="Normal 44 2 5 4 2 2" xfId="45872" xr:uid="{00000000-0005-0000-0000-0000284B0000}"/>
    <cellStyle name="Normal 44 2 5 4 2 3" xfId="30648" xr:uid="{00000000-0005-0000-0000-0000294B0000}"/>
    <cellStyle name="Normal 44 2 5 4 3" xfId="10530" xr:uid="{00000000-0005-0000-0000-00002A4B0000}"/>
    <cellStyle name="Normal 44 2 5 4 3 2" xfId="40855" xr:uid="{00000000-0005-0000-0000-00002B4B0000}"/>
    <cellStyle name="Normal 44 2 5 4 3 3" xfId="25631" xr:uid="{00000000-0005-0000-0000-00002C4B0000}"/>
    <cellStyle name="Normal 44 2 5 4 4" xfId="35842" xr:uid="{00000000-0005-0000-0000-00002D4B0000}"/>
    <cellStyle name="Normal 44 2 5 4 5" xfId="20618" xr:uid="{00000000-0005-0000-0000-00002E4B0000}"/>
    <cellStyle name="Normal 44 2 5 5" xfId="12208" xr:uid="{00000000-0005-0000-0000-00002F4B0000}"/>
    <cellStyle name="Normal 44 2 5 5 2" xfId="42530" xr:uid="{00000000-0005-0000-0000-0000304B0000}"/>
    <cellStyle name="Normal 44 2 5 5 3" xfId="27306" xr:uid="{00000000-0005-0000-0000-0000314B0000}"/>
    <cellStyle name="Normal 44 2 5 6" xfId="7187" xr:uid="{00000000-0005-0000-0000-0000324B0000}"/>
    <cellStyle name="Normal 44 2 5 6 2" xfId="37513" xr:uid="{00000000-0005-0000-0000-0000334B0000}"/>
    <cellStyle name="Normal 44 2 5 6 3" xfId="22289" xr:uid="{00000000-0005-0000-0000-0000344B0000}"/>
    <cellStyle name="Normal 44 2 5 7" xfId="32501" xr:uid="{00000000-0005-0000-0000-0000354B0000}"/>
    <cellStyle name="Normal 44 2 5 8" xfId="17276" xr:uid="{00000000-0005-0000-0000-0000364B0000}"/>
    <cellStyle name="Normal 44 2 6" xfId="2532" xr:uid="{00000000-0005-0000-0000-0000374B0000}"/>
    <cellStyle name="Normal 44 2 6 2" xfId="4224" xr:uid="{00000000-0005-0000-0000-0000384B0000}"/>
    <cellStyle name="Normal 44 2 6 2 2" xfId="14297" xr:uid="{00000000-0005-0000-0000-0000394B0000}"/>
    <cellStyle name="Normal 44 2 6 2 2 2" xfId="44619" xr:uid="{00000000-0005-0000-0000-00003A4B0000}"/>
    <cellStyle name="Normal 44 2 6 2 2 3" xfId="29395" xr:uid="{00000000-0005-0000-0000-00003B4B0000}"/>
    <cellStyle name="Normal 44 2 6 2 3" xfId="9277" xr:uid="{00000000-0005-0000-0000-00003C4B0000}"/>
    <cellStyle name="Normal 44 2 6 2 3 2" xfId="39602" xr:uid="{00000000-0005-0000-0000-00003D4B0000}"/>
    <cellStyle name="Normal 44 2 6 2 3 3" xfId="24378" xr:uid="{00000000-0005-0000-0000-00003E4B0000}"/>
    <cellStyle name="Normal 44 2 6 2 4" xfId="34589" xr:uid="{00000000-0005-0000-0000-00003F4B0000}"/>
    <cellStyle name="Normal 44 2 6 2 5" xfId="19365" xr:uid="{00000000-0005-0000-0000-0000404B0000}"/>
    <cellStyle name="Normal 44 2 6 3" xfId="5916" xr:uid="{00000000-0005-0000-0000-0000414B0000}"/>
    <cellStyle name="Normal 44 2 6 3 2" xfId="15968" xr:uid="{00000000-0005-0000-0000-0000424B0000}"/>
    <cellStyle name="Normal 44 2 6 3 2 2" xfId="46290" xr:uid="{00000000-0005-0000-0000-0000434B0000}"/>
    <cellStyle name="Normal 44 2 6 3 2 3" xfId="31066" xr:uid="{00000000-0005-0000-0000-0000444B0000}"/>
    <cellStyle name="Normal 44 2 6 3 3" xfId="10948" xr:uid="{00000000-0005-0000-0000-0000454B0000}"/>
    <cellStyle name="Normal 44 2 6 3 3 2" xfId="41273" xr:uid="{00000000-0005-0000-0000-0000464B0000}"/>
    <cellStyle name="Normal 44 2 6 3 3 3" xfId="26049" xr:uid="{00000000-0005-0000-0000-0000474B0000}"/>
    <cellStyle name="Normal 44 2 6 3 4" xfId="36260" xr:uid="{00000000-0005-0000-0000-0000484B0000}"/>
    <cellStyle name="Normal 44 2 6 3 5" xfId="21036" xr:uid="{00000000-0005-0000-0000-0000494B0000}"/>
    <cellStyle name="Normal 44 2 6 4" xfId="12626" xr:uid="{00000000-0005-0000-0000-00004A4B0000}"/>
    <cellStyle name="Normal 44 2 6 4 2" xfId="42948" xr:uid="{00000000-0005-0000-0000-00004B4B0000}"/>
    <cellStyle name="Normal 44 2 6 4 3" xfId="27724" xr:uid="{00000000-0005-0000-0000-00004C4B0000}"/>
    <cellStyle name="Normal 44 2 6 5" xfId="7605" xr:uid="{00000000-0005-0000-0000-00004D4B0000}"/>
    <cellStyle name="Normal 44 2 6 5 2" xfId="37931" xr:uid="{00000000-0005-0000-0000-00004E4B0000}"/>
    <cellStyle name="Normal 44 2 6 5 3" xfId="22707" xr:uid="{00000000-0005-0000-0000-00004F4B0000}"/>
    <cellStyle name="Normal 44 2 6 6" xfId="32919" xr:uid="{00000000-0005-0000-0000-0000504B0000}"/>
    <cellStyle name="Normal 44 2 6 7" xfId="17694" xr:uid="{00000000-0005-0000-0000-0000514B0000}"/>
    <cellStyle name="Normal 44 2 7" xfId="3383" xr:uid="{00000000-0005-0000-0000-0000524B0000}"/>
    <cellStyle name="Normal 44 2 7 2" xfId="13461" xr:uid="{00000000-0005-0000-0000-0000534B0000}"/>
    <cellStyle name="Normal 44 2 7 2 2" xfId="43783" xr:uid="{00000000-0005-0000-0000-0000544B0000}"/>
    <cellStyle name="Normal 44 2 7 2 3" xfId="28559" xr:uid="{00000000-0005-0000-0000-0000554B0000}"/>
    <cellStyle name="Normal 44 2 7 3" xfId="8441" xr:uid="{00000000-0005-0000-0000-0000564B0000}"/>
    <cellStyle name="Normal 44 2 7 3 2" xfId="38766" xr:uid="{00000000-0005-0000-0000-0000574B0000}"/>
    <cellStyle name="Normal 44 2 7 3 3" xfId="23542" xr:uid="{00000000-0005-0000-0000-0000584B0000}"/>
    <cellStyle name="Normal 44 2 7 4" xfId="33753" xr:uid="{00000000-0005-0000-0000-0000594B0000}"/>
    <cellStyle name="Normal 44 2 7 5" xfId="18529" xr:uid="{00000000-0005-0000-0000-00005A4B0000}"/>
    <cellStyle name="Normal 44 2 8" xfId="5077" xr:uid="{00000000-0005-0000-0000-00005B4B0000}"/>
    <cellStyle name="Normal 44 2 8 2" xfId="15132" xr:uid="{00000000-0005-0000-0000-00005C4B0000}"/>
    <cellStyle name="Normal 44 2 8 2 2" xfId="45454" xr:uid="{00000000-0005-0000-0000-00005D4B0000}"/>
    <cellStyle name="Normal 44 2 8 2 3" xfId="30230" xr:uid="{00000000-0005-0000-0000-00005E4B0000}"/>
    <cellStyle name="Normal 44 2 8 3" xfId="10112" xr:uid="{00000000-0005-0000-0000-00005F4B0000}"/>
    <cellStyle name="Normal 44 2 8 3 2" xfId="40437" xr:uid="{00000000-0005-0000-0000-0000604B0000}"/>
    <cellStyle name="Normal 44 2 8 3 3" xfId="25213" xr:uid="{00000000-0005-0000-0000-0000614B0000}"/>
    <cellStyle name="Normal 44 2 8 4" xfId="35424" xr:uid="{00000000-0005-0000-0000-0000624B0000}"/>
    <cellStyle name="Normal 44 2 8 5" xfId="20200" xr:uid="{00000000-0005-0000-0000-0000634B0000}"/>
    <cellStyle name="Normal 44 2 9" xfId="11788" xr:uid="{00000000-0005-0000-0000-0000644B0000}"/>
    <cellStyle name="Normal 44 2 9 2" xfId="42112" xr:uid="{00000000-0005-0000-0000-0000654B0000}"/>
    <cellStyle name="Normal 44 2 9 3" xfId="26888" xr:uid="{00000000-0005-0000-0000-0000664B0000}"/>
    <cellStyle name="Normal 44 3" xfId="47295" xr:uid="{00000000-0005-0000-0000-0000674B0000}"/>
    <cellStyle name="Normal 45" xfId="970" xr:uid="{00000000-0005-0000-0000-0000684B0000}"/>
    <cellStyle name="Normal 45 2" xfId="1444" xr:uid="{00000000-0005-0000-0000-0000694B0000}"/>
    <cellStyle name="Normal 45 2 10" xfId="6768" xr:uid="{00000000-0005-0000-0000-00006A4B0000}"/>
    <cellStyle name="Normal 45 2 10 2" xfId="37096" xr:uid="{00000000-0005-0000-0000-00006B4B0000}"/>
    <cellStyle name="Normal 45 2 10 3" xfId="21872" xr:uid="{00000000-0005-0000-0000-00006C4B0000}"/>
    <cellStyle name="Normal 45 2 11" xfId="32087" xr:uid="{00000000-0005-0000-0000-00006D4B0000}"/>
    <cellStyle name="Normal 45 2 12" xfId="16857" xr:uid="{00000000-0005-0000-0000-00006E4B0000}"/>
    <cellStyle name="Normal 45 2 2" xfId="1732" xr:uid="{00000000-0005-0000-0000-00006F4B0000}"/>
    <cellStyle name="Normal 45 2 2 10" xfId="32139" xr:uid="{00000000-0005-0000-0000-0000704B0000}"/>
    <cellStyle name="Normal 45 2 2 11" xfId="16911" xr:uid="{00000000-0005-0000-0000-0000714B0000}"/>
    <cellStyle name="Normal 45 2 2 2" xfId="1840" xr:uid="{00000000-0005-0000-0000-0000724B0000}"/>
    <cellStyle name="Normal 45 2 2 2 10" xfId="17015" xr:uid="{00000000-0005-0000-0000-0000734B0000}"/>
    <cellStyle name="Normal 45 2 2 2 2" xfId="2057" xr:uid="{00000000-0005-0000-0000-0000744B0000}"/>
    <cellStyle name="Normal 45 2 2 2 2 2" xfId="2478" xr:uid="{00000000-0005-0000-0000-0000754B0000}"/>
    <cellStyle name="Normal 45 2 2 2 2 2 2" xfId="3317" xr:uid="{00000000-0005-0000-0000-0000764B0000}"/>
    <cellStyle name="Normal 45 2 2 2 2 2 2 2" xfId="5007" xr:uid="{00000000-0005-0000-0000-0000774B0000}"/>
    <cellStyle name="Normal 45 2 2 2 2 2 2 2 2" xfId="15080" xr:uid="{00000000-0005-0000-0000-0000784B0000}"/>
    <cellStyle name="Normal 45 2 2 2 2 2 2 2 2 2" xfId="45402" xr:uid="{00000000-0005-0000-0000-0000794B0000}"/>
    <cellStyle name="Normal 45 2 2 2 2 2 2 2 2 3" xfId="30178" xr:uid="{00000000-0005-0000-0000-00007A4B0000}"/>
    <cellStyle name="Normal 45 2 2 2 2 2 2 2 3" xfId="10060" xr:uid="{00000000-0005-0000-0000-00007B4B0000}"/>
    <cellStyle name="Normal 45 2 2 2 2 2 2 2 3 2" xfId="40385" xr:uid="{00000000-0005-0000-0000-00007C4B0000}"/>
    <cellStyle name="Normal 45 2 2 2 2 2 2 2 3 3" xfId="25161" xr:uid="{00000000-0005-0000-0000-00007D4B0000}"/>
    <cellStyle name="Normal 45 2 2 2 2 2 2 2 4" xfId="35372" xr:uid="{00000000-0005-0000-0000-00007E4B0000}"/>
    <cellStyle name="Normal 45 2 2 2 2 2 2 2 5" xfId="20148" xr:uid="{00000000-0005-0000-0000-00007F4B0000}"/>
    <cellStyle name="Normal 45 2 2 2 2 2 2 3" xfId="6699" xr:uid="{00000000-0005-0000-0000-0000804B0000}"/>
    <cellStyle name="Normal 45 2 2 2 2 2 2 3 2" xfId="16751" xr:uid="{00000000-0005-0000-0000-0000814B0000}"/>
    <cellStyle name="Normal 45 2 2 2 2 2 2 3 2 2" xfId="47073" xr:uid="{00000000-0005-0000-0000-0000824B0000}"/>
    <cellStyle name="Normal 45 2 2 2 2 2 2 3 2 3" xfId="31849" xr:uid="{00000000-0005-0000-0000-0000834B0000}"/>
    <cellStyle name="Normal 45 2 2 2 2 2 2 3 3" xfId="11731" xr:uid="{00000000-0005-0000-0000-0000844B0000}"/>
    <cellStyle name="Normal 45 2 2 2 2 2 2 3 3 2" xfId="42056" xr:uid="{00000000-0005-0000-0000-0000854B0000}"/>
    <cellStyle name="Normal 45 2 2 2 2 2 2 3 3 3" xfId="26832" xr:uid="{00000000-0005-0000-0000-0000864B0000}"/>
    <cellStyle name="Normal 45 2 2 2 2 2 2 3 4" xfId="37043" xr:uid="{00000000-0005-0000-0000-0000874B0000}"/>
    <cellStyle name="Normal 45 2 2 2 2 2 2 3 5" xfId="21819" xr:uid="{00000000-0005-0000-0000-0000884B0000}"/>
    <cellStyle name="Normal 45 2 2 2 2 2 2 4" xfId="13409" xr:uid="{00000000-0005-0000-0000-0000894B0000}"/>
    <cellStyle name="Normal 45 2 2 2 2 2 2 4 2" xfId="43731" xr:uid="{00000000-0005-0000-0000-00008A4B0000}"/>
    <cellStyle name="Normal 45 2 2 2 2 2 2 4 3" xfId="28507" xr:uid="{00000000-0005-0000-0000-00008B4B0000}"/>
    <cellStyle name="Normal 45 2 2 2 2 2 2 5" xfId="8388" xr:uid="{00000000-0005-0000-0000-00008C4B0000}"/>
    <cellStyle name="Normal 45 2 2 2 2 2 2 5 2" xfId="38714" xr:uid="{00000000-0005-0000-0000-00008D4B0000}"/>
    <cellStyle name="Normal 45 2 2 2 2 2 2 5 3" xfId="23490" xr:uid="{00000000-0005-0000-0000-00008E4B0000}"/>
    <cellStyle name="Normal 45 2 2 2 2 2 2 6" xfId="33702" xr:uid="{00000000-0005-0000-0000-00008F4B0000}"/>
    <cellStyle name="Normal 45 2 2 2 2 2 2 7" xfId="18477" xr:uid="{00000000-0005-0000-0000-0000904B0000}"/>
    <cellStyle name="Normal 45 2 2 2 2 2 3" xfId="4170" xr:uid="{00000000-0005-0000-0000-0000914B0000}"/>
    <cellStyle name="Normal 45 2 2 2 2 2 3 2" xfId="14244" xr:uid="{00000000-0005-0000-0000-0000924B0000}"/>
    <cellStyle name="Normal 45 2 2 2 2 2 3 2 2" xfId="44566" xr:uid="{00000000-0005-0000-0000-0000934B0000}"/>
    <cellStyle name="Normal 45 2 2 2 2 2 3 2 3" xfId="29342" xr:uid="{00000000-0005-0000-0000-0000944B0000}"/>
    <cellStyle name="Normal 45 2 2 2 2 2 3 3" xfId="9224" xr:uid="{00000000-0005-0000-0000-0000954B0000}"/>
    <cellStyle name="Normal 45 2 2 2 2 2 3 3 2" xfId="39549" xr:uid="{00000000-0005-0000-0000-0000964B0000}"/>
    <cellStyle name="Normal 45 2 2 2 2 2 3 3 3" xfId="24325" xr:uid="{00000000-0005-0000-0000-0000974B0000}"/>
    <cellStyle name="Normal 45 2 2 2 2 2 3 4" xfId="34536" xr:uid="{00000000-0005-0000-0000-0000984B0000}"/>
    <cellStyle name="Normal 45 2 2 2 2 2 3 5" xfId="19312" xr:uid="{00000000-0005-0000-0000-0000994B0000}"/>
    <cellStyle name="Normal 45 2 2 2 2 2 4" xfId="5863" xr:uid="{00000000-0005-0000-0000-00009A4B0000}"/>
    <cellStyle name="Normal 45 2 2 2 2 2 4 2" xfId="15915" xr:uid="{00000000-0005-0000-0000-00009B4B0000}"/>
    <cellStyle name="Normal 45 2 2 2 2 2 4 2 2" xfId="46237" xr:uid="{00000000-0005-0000-0000-00009C4B0000}"/>
    <cellStyle name="Normal 45 2 2 2 2 2 4 2 3" xfId="31013" xr:uid="{00000000-0005-0000-0000-00009D4B0000}"/>
    <cellStyle name="Normal 45 2 2 2 2 2 4 3" xfId="10895" xr:uid="{00000000-0005-0000-0000-00009E4B0000}"/>
    <cellStyle name="Normal 45 2 2 2 2 2 4 3 2" xfId="41220" xr:uid="{00000000-0005-0000-0000-00009F4B0000}"/>
    <cellStyle name="Normal 45 2 2 2 2 2 4 3 3" xfId="25996" xr:uid="{00000000-0005-0000-0000-0000A04B0000}"/>
    <cellStyle name="Normal 45 2 2 2 2 2 4 4" xfId="36207" xr:uid="{00000000-0005-0000-0000-0000A14B0000}"/>
    <cellStyle name="Normal 45 2 2 2 2 2 4 5" xfId="20983" xr:uid="{00000000-0005-0000-0000-0000A24B0000}"/>
    <cellStyle name="Normal 45 2 2 2 2 2 5" xfId="12573" xr:uid="{00000000-0005-0000-0000-0000A34B0000}"/>
    <cellStyle name="Normal 45 2 2 2 2 2 5 2" xfId="42895" xr:uid="{00000000-0005-0000-0000-0000A44B0000}"/>
    <cellStyle name="Normal 45 2 2 2 2 2 5 3" xfId="27671" xr:uid="{00000000-0005-0000-0000-0000A54B0000}"/>
    <cellStyle name="Normal 45 2 2 2 2 2 6" xfId="7552" xr:uid="{00000000-0005-0000-0000-0000A64B0000}"/>
    <cellStyle name="Normal 45 2 2 2 2 2 6 2" xfId="37878" xr:uid="{00000000-0005-0000-0000-0000A74B0000}"/>
    <cellStyle name="Normal 45 2 2 2 2 2 6 3" xfId="22654" xr:uid="{00000000-0005-0000-0000-0000A84B0000}"/>
    <cellStyle name="Normal 45 2 2 2 2 2 7" xfId="32866" xr:uid="{00000000-0005-0000-0000-0000A94B0000}"/>
    <cellStyle name="Normal 45 2 2 2 2 2 8" xfId="17641" xr:uid="{00000000-0005-0000-0000-0000AA4B0000}"/>
    <cellStyle name="Normal 45 2 2 2 2 3" xfId="2899" xr:uid="{00000000-0005-0000-0000-0000AB4B0000}"/>
    <cellStyle name="Normal 45 2 2 2 2 3 2" xfId="4589" xr:uid="{00000000-0005-0000-0000-0000AC4B0000}"/>
    <cellStyle name="Normal 45 2 2 2 2 3 2 2" xfId="14662" xr:uid="{00000000-0005-0000-0000-0000AD4B0000}"/>
    <cellStyle name="Normal 45 2 2 2 2 3 2 2 2" xfId="44984" xr:uid="{00000000-0005-0000-0000-0000AE4B0000}"/>
    <cellStyle name="Normal 45 2 2 2 2 3 2 2 3" xfId="29760" xr:uid="{00000000-0005-0000-0000-0000AF4B0000}"/>
    <cellStyle name="Normal 45 2 2 2 2 3 2 3" xfId="9642" xr:uid="{00000000-0005-0000-0000-0000B04B0000}"/>
    <cellStyle name="Normal 45 2 2 2 2 3 2 3 2" xfId="39967" xr:uid="{00000000-0005-0000-0000-0000B14B0000}"/>
    <cellStyle name="Normal 45 2 2 2 2 3 2 3 3" xfId="24743" xr:uid="{00000000-0005-0000-0000-0000B24B0000}"/>
    <cellStyle name="Normal 45 2 2 2 2 3 2 4" xfId="34954" xr:uid="{00000000-0005-0000-0000-0000B34B0000}"/>
    <cellStyle name="Normal 45 2 2 2 2 3 2 5" xfId="19730" xr:uid="{00000000-0005-0000-0000-0000B44B0000}"/>
    <cellStyle name="Normal 45 2 2 2 2 3 3" xfId="6281" xr:uid="{00000000-0005-0000-0000-0000B54B0000}"/>
    <cellStyle name="Normal 45 2 2 2 2 3 3 2" xfId="16333" xr:uid="{00000000-0005-0000-0000-0000B64B0000}"/>
    <cellStyle name="Normal 45 2 2 2 2 3 3 2 2" xfId="46655" xr:uid="{00000000-0005-0000-0000-0000B74B0000}"/>
    <cellStyle name="Normal 45 2 2 2 2 3 3 2 3" xfId="31431" xr:uid="{00000000-0005-0000-0000-0000B84B0000}"/>
    <cellStyle name="Normal 45 2 2 2 2 3 3 3" xfId="11313" xr:uid="{00000000-0005-0000-0000-0000B94B0000}"/>
    <cellStyle name="Normal 45 2 2 2 2 3 3 3 2" xfId="41638" xr:uid="{00000000-0005-0000-0000-0000BA4B0000}"/>
    <cellStyle name="Normal 45 2 2 2 2 3 3 3 3" xfId="26414" xr:uid="{00000000-0005-0000-0000-0000BB4B0000}"/>
    <cellStyle name="Normal 45 2 2 2 2 3 3 4" xfId="36625" xr:uid="{00000000-0005-0000-0000-0000BC4B0000}"/>
    <cellStyle name="Normal 45 2 2 2 2 3 3 5" xfId="21401" xr:uid="{00000000-0005-0000-0000-0000BD4B0000}"/>
    <cellStyle name="Normal 45 2 2 2 2 3 4" xfId="12991" xr:uid="{00000000-0005-0000-0000-0000BE4B0000}"/>
    <cellStyle name="Normal 45 2 2 2 2 3 4 2" xfId="43313" xr:uid="{00000000-0005-0000-0000-0000BF4B0000}"/>
    <cellStyle name="Normal 45 2 2 2 2 3 4 3" xfId="28089" xr:uid="{00000000-0005-0000-0000-0000C04B0000}"/>
    <cellStyle name="Normal 45 2 2 2 2 3 5" xfId="7970" xr:uid="{00000000-0005-0000-0000-0000C14B0000}"/>
    <cellStyle name="Normal 45 2 2 2 2 3 5 2" xfId="38296" xr:uid="{00000000-0005-0000-0000-0000C24B0000}"/>
    <cellStyle name="Normal 45 2 2 2 2 3 5 3" xfId="23072" xr:uid="{00000000-0005-0000-0000-0000C34B0000}"/>
    <cellStyle name="Normal 45 2 2 2 2 3 6" xfId="33284" xr:uid="{00000000-0005-0000-0000-0000C44B0000}"/>
    <cellStyle name="Normal 45 2 2 2 2 3 7" xfId="18059" xr:uid="{00000000-0005-0000-0000-0000C54B0000}"/>
    <cellStyle name="Normal 45 2 2 2 2 4" xfId="3752" xr:uid="{00000000-0005-0000-0000-0000C64B0000}"/>
    <cellStyle name="Normal 45 2 2 2 2 4 2" xfId="13826" xr:uid="{00000000-0005-0000-0000-0000C74B0000}"/>
    <cellStyle name="Normal 45 2 2 2 2 4 2 2" xfId="44148" xr:uid="{00000000-0005-0000-0000-0000C84B0000}"/>
    <cellStyle name="Normal 45 2 2 2 2 4 2 3" xfId="28924" xr:uid="{00000000-0005-0000-0000-0000C94B0000}"/>
    <cellStyle name="Normal 45 2 2 2 2 4 3" xfId="8806" xr:uid="{00000000-0005-0000-0000-0000CA4B0000}"/>
    <cellStyle name="Normal 45 2 2 2 2 4 3 2" xfId="39131" xr:uid="{00000000-0005-0000-0000-0000CB4B0000}"/>
    <cellStyle name="Normal 45 2 2 2 2 4 3 3" xfId="23907" xr:uid="{00000000-0005-0000-0000-0000CC4B0000}"/>
    <cellStyle name="Normal 45 2 2 2 2 4 4" xfId="34118" xr:uid="{00000000-0005-0000-0000-0000CD4B0000}"/>
    <cellStyle name="Normal 45 2 2 2 2 4 5" xfId="18894" xr:uid="{00000000-0005-0000-0000-0000CE4B0000}"/>
    <cellStyle name="Normal 45 2 2 2 2 5" xfId="5445" xr:uid="{00000000-0005-0000-0000-0000CF4B0000}"/>
    <cellStyle name="Normal 45 2 2 2 2 5 2" xfId="15497" xr:uid="{00000000-0005-0000-0000-0000D04B0000}"/>
    <cellStyle name="Normal 45 2 2 2 2 5 2 2" xfId="45819" xr:uid="{00000000-0005-0000-0000-0000D14B0000}"/>
    <cellStyle name="Normal 45 2 2 2 2 5 2 3" xfId="30595" xr:uid="{00000000-0005-0000-0000-0000D24B0000}"/>
    <cellStyle name="Normal 45 2 2 2 2 5 3" xfId="10477" xr:uid="{00000000-0005-0000-0000-0000D34B0000}"/>
    <cellStyle name="Normal 45 2 2 2 2 5 3 2" xfId="40802" xr:uid="{00000000-0005-0000-0000-0000D44B0000}"/>
    <cellStyle name="Normal 45 2 2 2 2 5 3 3" xfId="25578" xr:uid="{00000000-0005-0000-0000-0000D54B0000}"/>
    <cellStyle name="Normal 45 2 2 2 2 5 4" xfId="35789" xr:uid="{00000000-0005-0000-0000-0000D64B0000}"/>
    <cellStyle name="Normal 45 2 2 2 2 5 5" xfId="20565" xr:uid="{00000000-0005-0000-0000-0000D74B0000}"/>
    <cellStyle name="Normal 45 2 2 2 2 6" xfId="12155" xr:uid="{00000000-0005-0000-0000-0000D84B0000}"/>
    <cellStyle name="Normal 45 2 2 2 2 6 2" xfId="42477" xr:uid="{00000000-0005-0000-0000-0000D94B0000}"/>
    <cellStyle name="Normal 45 2 2 2 2 6 3" xfId="27253" xr:uid="{00000000-0005-0000-0000-0000DA4B0000}"/>
    <cellStyle name="Normal 45 2 2 2 2 7" xfId="7134" xr:uid="{00000000-0005-0000-0000-0000DB4B0000}"/>
    <cellStyle name="Normal 45 2 2 2 2 7 2" xfId="37460" xr:uid="{00000000-0005-0000-0000-0000DC4B0000}"/>
    <cellStyle name="Normal 45 2 2 2 2 7 3" xfId="22236" xr:uid="{00000000-0005-0000-0000-0000DD4B0000}"/>
    <cellStyle name="Normal 45 2 2 2 2 8" xfId="32448" xr:uid="{00000000-0005-0000-0000-0000DE4B0000}"/>
    <cellStyle name="Normal 45 2 2 2 2 9" xfId="17223" xr:uid="{00000000-0005-0000-0000-0000DF4B0000}"/>
    <cellStyle name="Normal 45 2 2 2 3" xfId="2270" xr:uid="{00000000-0005-0000-0000-0000E04B0000}"/>
    <cellStyle name="Normal 45 2 2 2 3 2" xfId="3109" xr:uid="{00000000-0005-0000-0000-0000E14B0000}"/>
    <cellStyle name="Normal 45 2 2 2 3 2 2" xfId="4799" xr:uid="{00000000-0005-0000-0000-0000E24B0000}"/>
    <cellStyle name="Normal 45 2 2 2 3 2 2 2" xfId="14872" xr:uid="{00000000-0005-0000-0000-0000E34B0000}"/>
    <cellStyle name="Normal 45 2 2 2 3 2 2 2 2" xfId="45194" xr:uid="{00000000-0005-0000-0000-0000E44B0000}"/>
    <cellStyle name="Normal 45 2 2 2 3 2 2 2 3" xfId="29970" xr:uid="{00000000-0005-0000-0000-0000E54B0000}"/>
    <cellStyle name="Normal 45 2 2 2 3 2 2 3" xfId="9852" xr:uid="{00000000-0005-0000-0000-0000E64B0000}"/>
    <cellStyle name="Normal 45 2 2 2 3 2 2 3 2" xfId="40177" xr:uid="{00000000-0005-0000-0000-0000E74B0000}"/>
    <cellStyle name="Normal 45 2 2 2 3 2 2 3 3" xfId="24953" xr:uid="{00000000-0005-0000-0000-0000E84B0000}"/>
    <cellStyle name="Normal 45 2 2 2 3 2 2 4" xfId="35164" xr:uid="{00000000-0005-0000-0000-0000E94B0000}"/>
    <cellStyle name="Normal 45 2 2 2 3 2 2 5" xfId="19940" xr:uid="{00000000-0005-0000-0000-0000EA4B0000}"/>
    <cellStyle name="Normal 45 2 2 2 3 2 3" xfId="6491" xr:uid="{00000000-0005-0000-0000-0000EB4B0000}"/>
    <cellStyle name="Normal 45 2 2 2 3 2 3 2" xfId="16543" xr:uid="{00000000-0005-0000-0000-0000EC4B0000}"/>
    <cellStyle name="Normal 45 2 2 2 3 2 3 2 2" xfId="46865" xr:uid="{00000000-0005-0000-0000-0000ED4B0000}"/>
    <cellStyle name="Normal 45 2 2 2 3 2 3 2 3" xfId="31641" xr:uid="{00000000-0005-0000-0000-0000EE4B0000}"/>
    <cellStyle name="Normal 45 2 2 2 3 2 3 3" xfId="11523" xr:uid="{00000000-0005-0000-0000-0000EF4B0000}"/>
    <cellStyle name="Normal 45 2 2 2 3 2 3 3 2" xfId="41848" xr:uid="{00000000-0005-0000-0000-0000F04B0000}"/>
    <cellStyle name="Normal 45 2 2 2 3 2 3 3 3" xfId="26624" xr:uid="{00000000-0005-0000-0000-0000F14B0000}"/>
    <cellStyle name="Normal 45 2 2 2 3 2 3 4" xfId="36835" xr:uid="{00000000-0005-0000-0000-0000F24B0000}"/>
    <cellStyle name="Normal 45 2 2 2 3 2 3 5" xfId="21611" xr:uid="{00000000-0005-0000-0000-0000F34B0000}"/>
    <cellStyle name="Normal 45 2 2 2 3 2 4" xfId="13201" xr:uid="{00000000-0005-0000-0000-0000F44B0000}"/>
    <cellStyle name="Normal 45 2 2 2 3 2 4 2" xfId="43523" xr:uid="{00000000-0005-0000-0000-0000F54B0000}"/>
    <cellStyle name="Normal 45 2 2 2 3 2 4 3" xfId="28299" xr:uid="{00000000-0005-0000-0000-0000F64B0000}"/>
    <cellStyle name="Normal 45 2 2 2 3 2 5" xfId="8180" xr:uid="{00000000-0005-0000-0000-0000F74B0000}"/>
    <cellStyle name="Normal 45 2 2 2 3 2 5 2" xfId="38506" xr:uid="{00000000-0005-0000-0000-0000F84B0000}"/>
    <cellStyle name="Normal 45 2 2 2 3 2 5 3" xfId="23282" xr:uid="{00000000-0005-0000-0000-0000F94B0000}"/>
    <cellStyle name="Normal 45 2 2 2 3 2 6" xfId="33494" xr:uid="{00000000-0005-0000-0000-0000FA4B0000}"/>
    <cellStyle name="Normal 45 2 2 2 3 2 7" xfId="18269" xr:uid="{00000000-0005-0000-0000-0000FB4B0000}"/>
    <cellStyle name="Normal 45 2 2 2 3 3" xfId="3962" xr:uid="{00000000-0005-0000-0000-0000FC4B0000}"/>
    <cellStyle name="Normal 45 2 2 2 3 3 2" xfId="14036" xr:uid="{00000000-0005-0000-0000-0000FD4B0000}"/>
    <cellStyle name="Normal 45 2 2 2 3 3 2 2" xfId="44358" xr:uid="{00000000-0005-0000-0000-0000FE4B0000}"/>
    <cellStyle name="Normal 45 2 2 2 3 3 2 3" xfId="29134" xr:uid="{00000000-0005-0000-0000-0000FF4B0000}"/>
    <cellStyle name="Normal 45 2 2 2 3 3 3" xfId="9016" xr:uid="{00000000-0005-0000-0000-0000004C0000}"/>
    <cellStyle name="Normal 45 2 2 2 3 3 3 2" xfId="39341" xr:uid="{00000000-0005-0000-0000-0000014C0000}"/>
    <cellStyle name="Normal 45 2 2 2 3 3 3 3" xfId="24117" xr:uid="{00000000-0005-0000-0000-0000024C0000}"/>
    <cellStyle name="Normal 45 2 2 2 3 3 4" xfId="34328" xr:uid="{00000000-0005-0000-0000-0000034C0000}"/>
    <cellStyle name="Normal 45 2 2 2 3 3 5" xfId="19104" xr:uid="{00000000-0005-0000-0000-0000044C0000}"/>
    <cellStyle name="Normal 45 2 2 2 3 4" xfId="5655" xr:uid="{00000000-0005-0000-0000-0000054C0000}"/>
    <cellStyle name="Normal 45 2 2 2 3 4 2" xfId="15707" xr:uid="{00000000-0005-0000-0000-0000064C0000}"/>
    <cellStyle name="Normal 45 2 2 2 3 4 2 2" xfId="46029" xr:uid="{00000000-0005-0000-0000-0000074C0000}"/>
    <cellStyle name="Normal 45 2 2 2 3 4 2 3" xfId="30805" xr:uid="{00000000-0005-0000-0000-0000084C0000}"/>
    <cellStyle name="Normal 45 2 2 2 3 4 3" xfId="10687" xr:uid="{00000000-0005-0000-0000-0000094C0000}"/>
    <cellStyle name="Normal 45 2 2 2 3 4 3 2" xfId="41012" xr:uid="{00000000-0005-0000-0000-00000A4C0000}"/>
    <cellStyle name="Normal 45 2 2 2 3 4 3 3" xfId="25788" xr:uid="{00000000-0005-0000-0000-00000B4C0000}"/>
    <cellStyle name="Normal 45 2 2 2 3 4 4" xfId="35999" xr:uid="{00000000-0005-0000-0000-00000C4C0000}"/>
    <cellStyle name="Normal 45 2 2 2 3 4 5" xfId="20775" xr:uid="{00000000-0005-0000-0000-00000D4C0000}"/>
    <cellStyle name="Normal 45 2 2 2 3 5" xfId="12365" xr:uid="{00000000-0005-0000-0000-00000E4C0000}"/>
    <cellStyle name="Normal 45 2 2 2 3 5 2" xfId="42687" xr:uid="{00000000-0005-0000-0000-00000F4C0000}"/>
    <cellStyle name="Normal 45 2 2 2 3 5 3" xfId="27463" xr:uid="{00000000-0005-0000-0000-0000104C0000}"/>
    <cellStyle name="Normal 45 2 2 2 3 6" xfId="7344" xr:uid="{00000000-0005-0000-0000-0000114C0000}"/>
    <cellStyle name="Normal 45 2 2 2 3 6 2" xfId="37670" xr:uid="{00000000-0005-0000-0000-0000124C0000}"/>
    <cellStyle name="Normal 45 2 2 2 3 6 3" xfId="22446" xr:uid="{00000000-0005-0000-0000-0000134C0000}"/>
    <cellStyle name="Normal 45 2 2 2 3 7" xfId="32658" xr:uid="{00000000-0005-0000-0000-0000144C0000}"/>
    <cellStyle name="Normal 45 2 2 2 3 8" xfId="17433" xr:uid="{00000000-0005-0000-0000-0000154C0000}"/>
    <cellStyle name="Normal 45 2 2 2 4" xfId="2691" xr:uid="{00000000-0005-0000-0000-0000164C0000}"/>
    <cellStyle name="Normal 45 2 2 2 4 2" xfId="4381" xr:uid="{00000000-0005-0000-0000-0000174C0000}"/>
    <cellStyle name="Normal 45 2 2 2 4 2 2" xfId="14454" xr:uid="{00000000-0005-0000-0000-0000184C0000}"/>
    <cellStyle name="Normal 45 2 2 2 4 2 2 2" xfId="44776" xr:uid="{00000000-0005-0000-0000-0000194C0000}"/>
    <cellStyle name="Normal 45 2 2 2 4 2 2 3" xfId="29552" xr:uid="{00000000-0005-0000-0000-00001A4C0000}"/>
    <cellStyle name="Normal 45 2 2 2 4 2 3" xfId="9434" xr:uid="{00000000-0005-0000-0000-00001B4C0000}"/>
    <cellStyle name="Normal 45 2 2 2 4 2 3 2" xfId="39759" xr:uid="{00000000-0005-0000-0000-00001C4C0000}"/>
    <cellStyle name="Normal 45 2 2 2 4 2 3 3" xfId="24535" xr:uid="{00000000-0005-0000-0000-00001D4C0000}"/>
    <cellStyle name="Normal 45 2 2 2 4 2 4" xfId="34746" xr:uid="{00000000-0005-0000-0000-00001E4C0000}"/>
    <cellStyle name="Normal 45 2 2 2 4 2 5" xfId="19522" xr:uid="{00000000-0005-0000-0000-00001F4C0000}"/>
    <cellStyle name="Normal 45 2 2 2 4 3" xfId="6073" xr:uid="{00000000-0005-0000-0000-0000204C0000}"/>
    <cellStyle name="Normal 45 2 2 2 4 3 2" xfId="16125" xr:uid="{00000000-0005-0000-0000-0000214C0000}"/>
    <cellStyle name="Normal 45 2 2 2 4 3 2 2" xfId="46447" xr:uid="{00000000-0005-0000-0000-0000224C0000}"/>
    <cellStyle name="Normal 45 2 2 2 4 3 2 3" xfId="31223" xr:uid="{00000000-0005-0000-0000-0000234C0000}"/>
    <cellStyle name="Normal 45 2 2 2 4 3 3" xfId="11105" xr:uid="{00000000-0005-0000-0000-0000244C0000}"/>
    <cellStyle name="Normal 45 2 2 2 4 3 3 2" xfId="41430" xr:uid="{00000000-0005-0000-0000-0000254C0000}"/>
    <cellStyle name="Normal 45 2 2 2 4 3 3 3" xfId="26206" xr:uid="{00000000-0005-0000-0000-0000264C0000}"/>
    <cellStyle name="Normal 45 2 2 2 4 3 4" xfId="36417" xr:uid="{00000000-0005-0000-0000-0000274C0000}"/>
    <cellStyle name="Normal 45 2 2 2 4 3 5" xfId="21193" xr:uid="{00000000-0005-0000-0000-0000284C0000}"/>
    <cellStyle name="Normal 45 2 2 2 4 4" xfId="12783" xr:uid="{00000000-0005-0000-0000-0000294C0000}"/>
    <cellStyle name="Normal 45 2 2 2 4 4 2" xfId="43105" xr:uid="{00000000-0005-0000-0000-00002A4C0000}"/>
    <cellStyle name="Normal 45 2 2 2 4 4 3" xfId="27881" xr:uid="{00000000-0005-0000-0000-00002B4C0000}"/>
    <cellStyle name="Normal 45 2 2 2 4 5" xfId="7762" xr:uid="{00000000-0005-0000-0000-00002C4C0000}"/>
    <cellStyle name="Normal 45 2 2 2 4 5 2" xfId="38088" xr:uid="{00000000-0005-0000-0000-00002D4C0000}"/>
    <cellStyle name="Normal 45 2 2 2 4 5 3" xfId="22864" xr:uid="{00000000-0005-0000-0000-00002E4C0000}"/>
    <cellStyle name="Normal 45 2 2 2 4 6" xfId="33076" xr:uid="{00000000-0005-0000-0000-00002F4C0000}"/>
    <cellStyle name="Normal 45 2 2 2 4 7" xfId="17851" xr:uid="{00000000-0005-0000-0000-0000304C0000}"/>
    <cellStyle name="Normal 45 2 2 2 5" xfId="3544" xr:uid="{00000000-0005-0000-0000-0000314C0000}"/>
    <cellStyle name="Normal 45 2 2 2 5 2" xfId="13618" xr:uid="{00000000-0005-0000-0000-0000324C0000}"/>
    <cellStyle name="Normal 45 2 2 2 5 2 2" xfId="43940" xr:uid="{00000000-0005-0000-0000-0000334C0000}"/>
    <cellStyle name="Normal 45 2 2 2 5 2 3" xfId="28716" xr:uid="{00000000-0005-0000-0000-0000344C0000}"/>
    <cellStyle name="Normal 45 2 2 2 5 3" xfId="8598" xr:uid="{00000000-0005-0000-0000-0000354C0000}"/>
    <cellStyle name="Normal 45 2 2 2 5 3 2" xfId="38923" xr:uid="{00000000-0005-0000-0000-0000364C0000}"/>
    <cellStyle name="Normal 45 2 2 2 5 3 3" xfId="23699" xr:uid="{00000000-0005-0000-0000-0000374C0000}"/>
    <cellStyle name="Normal 45 2 2 2 5 4" xfId="33910" xr:uid="{00000000-0005-0000-0000-0000384C0000}"/>
    <cellStyle name="Normal 45 2 2 2 5 5" xfId="18686" xr:uid="{00000000-0005-0000-0000-0000394C0000}"/>
    <cellStyle name="Normal 45 2 2 2 6" xfId="5237" xr:uid="{00000000-0005-0000-0000-00003A4C0000}"/>
    <cellStyle name="Normal 45 2 2 2 6 2" xfId="15289" xr:uid="{00000000-0005-0000-0000-00003B4C0000}"/>
    <cellStyle name="Normal 45 2 2 2 6 2 2" xfId="45611" xr:uid="{00000000-0005-0000-0000-00003C4C0000}"/>
    <cellStyle name="Normal 45 2 2 2 6 2 3" xfId="30387" xr:uid="{00000000-0005-0000-0000-00003D4C0000}"/>
    <cellStyle name="Normal 45 2 2 2 6 3" xfId="10269" xr:uid="{00000000-0005-0000-0000-00003E4C0000}"/>
    <cellStyle name="Normal 45 2 2 2 6 3 2" xfId="40594" xr:uid="{00000000-0005-0000-0000-00003F4C0000}"/>
    <cellStyle name="Normal 45 2 2 2 6 3 3" xfId="25370" xr:uid="{00000000-0005-0000-0000-0000404C0000}"/>
    <cellStyle name="Normal 45 2 2 2 6 4" xfId="35581" xr:uid="{00000000-0005-0000-0000-0000414C0000}"/>
    <cellStyle name="Normal 45 2 2 2 6 5" xfId="20357" xr:uid="{00000000-0005-0000-0000-0000424C0000}"/>
    <cellStyle name="Normal 45 2 2 2 7" xfId="11947" xr:uid="{00000000-0005-0000-0000-0000434C0000}"/>
    <cellStyle name="Normal 45 2 2 2 7 2" xfId="42269" xr:uid="{00000000-0005-0000-0000-0000444C0000}"/>
    <cellStyle name="Normal 45 2 2 2 7 3" xfId="27045" xr:uid="{00000000-0005-0000-0000-0000454C0000}"/>
    <cellStyle name="Normal 45 2 2 2 8" xfId="6926" xr:uid="{00000000-0005-0000-0000-0000464C0000}"/>
    <cellStyle name="Normal 45 2 2 2 8 2" xfId="37252" xr:uid="{00000000-0005-0000-0000-0000474C0000}"/>
    <cellStyle name="Normal 45 2 2 2 8 3" xfId="22028" xr:uid="{00000000-0005-0000-0000-0000484C0000}"/>
    <cellStyle name="Normal 45 2 2 2 9" xfId="32240" xr:uid="{00000000-0005-0000-0000-0000494C0000}"/>
    <cellStyle name="Normal 45 2 2 3" xfId="1953" xr:uid="{00000000-0005-0000-0000-00004A4C0000}"/>
    <cellStyle name="Normal 45 2 2 3 2" xfId="2374" xr:uid="{00000000-0005-0000-0000-00004B4C0000}"/>
    <cellStyle name="Normal 45 2 2 3 2 2" xfId="3213" xr:uid="{00000000-0005-0000-0000-00004C4C0000}"/>
    <cellStyle name="Normal 45 2 2 3 2 2 2" xfId="4903" xr:uid="{00000000-0005-0000-0000-00004D4C0000}"/>
    <cellStyle name="Normal 45 2 2 3 2 2 2 2" xfId="14976" xr:uid="{00000000-0005-0000-0000-00004E4C0000}"/>
    <cellStyle name="Normal 45 2 2 3 2 2 2 2 2" xfId="45298" xr:uid="{00000000-0005-0000-0000-00004F4C0000}"/>
    <cellStyle name="Normal 45 2 2 3 2 2 2 2 3" xfId="30074" xr:uid="{00000000-0005-0000-0000-0000504C0000}"/>
    <cellStyle name="Normal 45 2 2 3 2 2 2 3" xfId="9956" xr:uid="{00000000-0005-0000-0000-0000514C0000}"/>
    <cellStyle name="Normal 45 2 2 3 2 2 2 3 2" xfId="40281" xr:uid="{00000000-0005-0000-0000-0000524C0000}"/>
    <cellStyle name="Normal 45 2 2 3 2 2 2 3 3" xfId="25057" xr:uid="{00000000-0005-0000-0000-0000534C0000}"/>
    <cellStyle name="Normal 45 2 2 3 2 2 2 4" xfId="35268" xr:uid="{00000000-0005-0000-0000-0000544C0000}"/>
    <cellStyle name="Normal 45 2 2 3 2 2 2 5" xfId="20044" xr:uid="{00000000-0005-0000-0000-0000554C0000}"/>
    <cellStyle name="Normal 45 2 2 3 2 2 3" xfId="6595" xr:uid="{00000000-0005-0000-0000-0000564C0000}"/>
    <cellStyle name="Normal 45 2 2 3 2 2 3 2" xfId="16647" xr:uid="{00000000-0005-0000-0000-0000574C0000}"/>
    <cellStyle name="Normal 45 2 2 3 2 2 3 2 2" xfId="46969" xr:uid="{00000000-0005-0000-0000-0000584C0000}"/>
    <cellStyle name="Normal 45 2 2 3 2 2 3 2 3" xfId="31745" xr:uid="{00000000-0005-0000-0000-0000594C0000}"/>
    <cellStyle name="Normal 45 2 2 3 2 2 3 3" xfId="11627" xr:uid="{00000000-0005-0000-0000-00005A4C0000}"/>
    <cellStyle name="Normal 45 2 2 3 2 2 3 3 2" xfId="41952" xr:uid="{00000000-0005-0000-0000-00005B4C0000}"/>
    <cellStyle name="Normal 45 2 2 3 2 2 3 3 3" xfId="26728" xr:uid="{00000000-0005-0000-0000-00005C4C0000}"/>
    <cellStyle name="Normal 45 2 2 3 2 2 3 4" xfId="36939" xr:uid="{00000000-0005-0000-0000-00005D4C0000}"/>
    <cellStyle name="Normal 45 2 2 3 2 2 3 5" xfId="21715" xr:uid="{00000000-0005-0000-0000-00005E4C0000}"/>
    <cellStyle name="Normal 45 2 2 3 2 2 4" xfId="13305" xr:uid="{00000000-0005-0000-0000-00005F4C0000}"/>
    <cellStyle name="Normal 45 2 2 3 2 2 4 2" xfId="43627" xr:uid="{00000000-0005-0000-0000-0000604C0000}"/>
    <cellStyle name="Normal 45 2 2 3 2 2 4 3" xfId="28403" xr:uid="{00000000-0005-0000-0000-0000614C0000}"/>
    <cellStyle name="Normal 45 2 2 3 2 2 5" xfId="8284" xr:uid="{00000000-0005-0000-0000-0000624C0000}"/>
    <cellStyle name="Normal 45 2 2 3 2 2 5 2" xfId="38610" xr:uid="{00000000-0005-0000-0000-0000634C0000}"/>
    <cellStyle name="Normal 45 2 2 3 2 2 5 3" xfId="23386" xr:uid="{00000000-0005-0000-0000-0000644C0000}"/>
    <cellStyle name="Normal 45 2 2 3 2 2 6" xfId="33598" xr:uid="{00000000-0005-0000-0000-0000654C0000}"/>
    <cellStyle name="Normal 45 2 2 3 2 2 7" xfId="18373" xr:uid="{00000000-0005-0000-0000-0000664C0000}"/>
    <cellStyle name="Normal 45 2 2 3 2 3" xfId="4066" xr:uid="{00000000-0005-0000-0000-0000674C0000}"/>
    <cellStyle name="Normal 45 2 2 3 2 3 2" xfId="14140" xr:uid="{00000000-0005-0000-0000-0000684C0000}"/>
    <cellStyle name="Normal 45 2 2 3 2 3 2 2" xfId="44462" xr:uid="{00000000-0005-0000-0000-0000694C0000}"/>
    <cellStyle name="Normal 45 2 2 3 2 3 2 3" xfId="29238" xr:uid="{00000000-0005-0000-0000-00006A4C0000}"/>
    <cellStyle name="Normal 45 2 2 3 2 3 3" xfId="9120" xr:uid="{00000000-0005-0000-0000-00006B4C0000}"/>
    <cellStyle name="Normal 45 2 2 3 2 3 3 2" xfId="39445" xr:uid="{00000000-0005-0000-0000-00006C4C0000}"/>
    <cellStyle name="Normal 45 2 2 3 2 3 3 3" xfId="24221" xr:uid="{00000000-0005-0000-0000-00006D4C0000}"/>
    <cellStyle name="Normal 45 2 2 3 2 3 4" xfId="34432" xr:uid="{00000000-0005-0000-0000-00006E4C0000}"/>
    <cellStyle name="Normal 45 2 2 3 2 3 5" xfId="19208" xr:uid="{00000000-0005-0000-0000-00006F4C0000}"/>
    <cellStyle name="Normal 45 2 2 3 2 4" xfId="5759" xr:uid="{00000000-0005-0000-0000-0000704C0000}"/>
    <cellStyle name="Normal 45 2 2 3 2 4 2" xfId="15811" xr:uid="{00000000-0005-0000-0000-0000714C0000}"/>
    <cellStyle name="Normal 45 2 2 3 2 4 2 2" xfId="46133" xr:uid="{00000000-0005-0000-0000-0000724C0000}"/>
    <cellStyle name="Normal 45 2 2 3 2 4 2 3" xfId="30909" xr:uid="{00000000-0005-0000-0000-0000734C0000}"/>
    <cellStyle name="Normal 45 2 2 3 2 4 3" xfId="10791" xr:uid="{00000000-0005-0000-0000-0000744C0000}"/>
    <cellStyle name="Normal 45 2 2 3 2 4 3 2" xfId="41116" xr:uid="{00000000-0005-0000-0000-0000754C0000}"/>
    <cellStyle name="Normal 45 2 2 3 2 4 3 3" xfId="25892" xr:uid="{00000000-0005-0000-0000-0000764C0000}"/>
    <cellStyle name="Normal 45 2 2 3 2 4 4" xfId="36103" xr:uid="{00000000-0005-0000-0000-0000774C0000}"/>
    <cellStyle name="Normal 45 2 2 3 2 4 5" xfId="20879" xr:uid="{00000000-0005-0000-0000-0000784C0000}"/>
    <cellStyle name="Normal 45 2 2 3 2 5" xfId="12469" xr:uid="{00000000-0005-0000-0000-0000794C0000}"/>
    <cellStyle name="Normal 45 2 2 3 2 5 2" xfId="42791" xr:uid="{00000000-0005-0000-0000-00007A4C0000}"/>
    <cellStyle name="Normal 45 2 2 3 2 5 3" xfId="27567" xr:uid="{00000000-0005-0000-0000-00007B4C0000}"/>
    <cellStyle name="Normal 45 2 2 3 2 6" xfId="7448" xr:uid="{00000000-0005-0000-0000-00007C4C0000}"/>
    <cellStyle name="Normal 45 2 2 3 2 6 2" xfId="37774" xr:uid="{00000000-0005-0000-0000-00007D4C0000}"/>
    <cellStyle name="Normal 45 2 2 3 2 6 3" xfId="22550" xr:uid="{00000000-0005-0000-0000-00007E4C0000}"/>
    <cellStyle name="Normal 45 2 2 3 2 7" xfId="32762" xr:uid="{00000000-0005-0000-0000-00007F4C0000}"/>
    <cellStyle name="Normal 45 2 2 3 2 8" xfId="17537" xr:uid="{00000000-0005-0000-0000-0000804C0000}"/>
    <cellStyle name="Normal 45 2 2 3 3" xfId="2795" xr:uid="{00000000-0005-0000-0000-0000814C0000}"/>
    <cellStyle name="Normal 45 2 2 3 3 2" xfId="4485" xr:uid="{00000000-0005-0000-0000-0000824C0000}"/>
    <cellStyle name="Normal 45 2 2 3 3 2 2" xfId="14558" xr:uid="{00000000-0005-0000-0000-0000834C0000}"/>
    <cellStyle name="Normal 45 2 2 3 3 2 2 2" xfId="44880" xr:uid="{00000000-0005-0000-0000-0000844C0000}"/>
    <cellStyle name="Normal 45 2 2 3 3 2 2 3" xfId="29656" xr:uid="{00000000-0005-0000-0000-0000854C0000}"/>
    <cellStyle name="Normal 45 2 2 3 3 2 3" xfId="9538" xr:uid="{00000000-0005-0000-0000-0000864C0000}"/>
    <cellStyle name="Normal 45 2 2 3 3 2 3 2" xfId="39863" xr:uid="{00000000-0005-0000-0000-0000874C0000}"/>
    <cellStyle name="Normal 45 2 2 3 3 2 3 3" xfId="24639" xr:uid="{00000000-0005-0000-0000-0000884C0000}"/>
    <cellStyle name="Normal 45 2 2 3 3 2 4" xfId="34850" xr:uid="{00000000-0005-0000-0000-0000894C0000}"/>
    <cellStyle name="Normal 45 2 2 3 3 2 5" xfId="19626" xr:uid="{00000000-0005-0000-0000-00008A4C0000}"/>
    <cellStyle name="Normal 45 2 2 3 3 3" xfId="6177" xr:uid="{00000000-0005-0000-0000-00008B4C0000}"/>
    <cellStyle name="Normal 45 2 2 3 3 3 2" xfId="16229" xr:uid="{00000000-0005-0000-0000-00008C4C0000}"/>
    <cellStyle name="Normal 45 2 2 3 3 3 2 2" xfId="46551" xr:uid="{00000000-0005-0000-0000-00008D4C0000}"/>
    <cellStyle name="Normal 45 2 2 3 3 3 2 3" xfId="31327" xr:uid="{00000000-0005-0000-0000-00008E4C0000}"/>
    <cellStyle name="Normal 45 2 2 3 3 3 3" xfId="11209" xr:uid="{00000000-0005-0000-0000-00008F4C0000}"/>
    <cellStyle name="Normal 45 2 2 3 3 3 3 2" xfId="41534" xr:uid="{00000000-0005-0000-0000-0000904C0000}"/>
    <cellStyle name="Normal 45 2 2 3 3 3 3 3" xfId="26310" xr:uid="{00000000-0005-0000-0000-0000914C0000}"/>
    <cellStyle name="Normal 45 2 2 3 3 3 4" xfId="36521" xr:uid="{00000000-0005-0000-0000-0000924C0000}"/>
    <cellStyle name="Normal 45 2 2 3 3 3 5" xfId="21297" xr:uid="{00000000-0005-0000-0000-0000934C0000}"/>
    <cellStyle name="Normal 45 2 2 3 3 4" xfId="12887" xr:uid="{00000000-0005-0000-0000-0000944C0000}"/>
    <cellStyle name="Normal 45 2 2 3 3 4 2" xfId="43209" xr:uid="{00000000-0005-0000-0000-0000954C0000}"/>
    <cellStyle name="Normal 45 2 2 3 3 4 3" xfId="27985" xr:uid="{00000000-0005-0000-0000-0000964C0000}"/>
    <cellStyle name="Normal 45 2 2 3 3 5" xfId="7866" xr:uid="{00000000-0005-0000-0000-0000974C0000}"/>
    <cellStyle name="Normal 45 2 2 3 3 5 2" xfId="38192" xr:uid="{00000000-0005-0000-0000-0000984C0000}"/>
    <cellStyle name="Normal 45 2 2 3 3 5 3" xfId="22968" xr:uid="{00000000-0005-0000-0000-0000994C0000}"/>
    <cellStyle name="Normal 45 2 2 3 3 6" xfId="33180" xr:uid="{00000000-0005-0000-0000-00009A4C0000}"/>
    <cellStyle name="Normal 45 2 2 3 3 7" xfId="17955" xr:uid="{00000000-0005-0000-0000-00009B4C0000}"/>
    <cellStyle name="Normal 45 2 2 3 4" xfId="3648" xr:uid="{00000000-0005-0000-0000-00009C4C0000}"/>
    <cellStyle name="Normal 45 2 2 3 4 2" xfId="13722" xr:uid="{00000000-0005-0000-0000-00009D4C0000}"/>
    <cellStyle name="Normal 45 2 2 3 4 2 2" xfId="44044" xr:uid="{00000000-0005-0000-0000-00009E4C0000}"/>
    <cellStyle name="Normal 45 2 2 3 4 2 3" xfId="28820" xr:uid="{00000000-0005-0000-0000-00009F4C0000}"/>
    <cellStyle name="Normal 45 2 2 3 4 3" xfId="8702" xr:uid="{00000000-0005-0000-0000-0000A04C0000}"/>
    <cellStyle name="Normal 45 2 2 3 4 3 2" xfId="39027" xr:uid="{00000000-0005-0000-0000-0000A14C0000}"/>
    <cellStyle name="Normal 45 2 2 3 4 3 3" xfId="23803" xr:uid="{00000000-0005-0000-0000-0000A24C0000}"/>
    <cellStyle name="Normal 45 2 2 3 4 4" xfId="34014" xr:uid="{00000000-0005-0000-0000-0000A34C0000}"/>
    <cellStyle name="Normal 45 2 2 3 4 5" xfId="18790" xr:uid="{00000000-0005-0000-0000-0000A44C0000}"/>
    <cellStyle name="Normal 45 2 2 3 5" xfId="5341" xr:uid="{00000000-0005-0000-0000-0000A54C0000}"/>
    <cellStyle name="Normal 45 2 2 3 5 2" xfId="15393" xr:uid="{00000000-0005-0000-0000-0000A64C0000}"/>
    <cellStyle name="Normal 45 2 2 3 5 2 2" xfId="45715" xr:uid="{00000000-0005-0000-0000-0000A74C0000}"/>
    <cellStyle name="Normal 45 2 2 3 5 2 3" xfId="30491" xr:uid="{00000000-0005-0000-0000-0000A84C0000}"/>
    <cellStyle name="Normal 45 2 2 3 5 3" xfId="10373" xr:uid="{00000000-0005-0000-0000-0000A94C0000}"/>
    <cellStyle name="Normal 45 2 2 3 5 3 2" xfId="40698" xr:uid="{00000000-0005-0000-0000-0000AA4C0000}"/>
    <cellStyle name="Normal 45 2 2 3 5 3 3" xfId="25474" xr:uid="{00000000-0005-0000-0000-0000AB4C0000}"/>
    <cellStyle name="Normal 45 2 2 3 5 4" xfId="35685" xr:uid="{00000000-0005-0000-0000-0000AC4C0000}"/>
    <cellStyle name="Normal 45 2 2 3 5 5" xfId="20461" xr:uid="{00000000-0005-0000-0000-0000AD4C0000}"/>
    <cellStyle name="Normal 45 2 2 3 6" xfId="12051" xr:uid="{00000000-0005-0000-0000-0000AE4C0000}"/>
    <cellStyle name="Normal 45 2 2 3 6 2" xfId="42373" xr:uid="{00000000-0005-0000-0000-0000AF4C0000}"/>
    <cellStyle name="Normal 45 2 2 3 6 3" xfId="27149" xr:uid="{00000000-0005-0000-0000-0000B04C0000}"/>
    <cellStyle name="Normal 45 2 2 3 7" xfId="7030" xr:uid="{00000000-0005-0000-0000-0000B14C0000}"/>
    <cellStyle name="Normal 45 2 2 3 7 2" xfId="37356" xr:uid="{00000000-0005-0000-0000-0000B24C0000}"/>
    <cellStyle name="Normal 45 2 2 3 7 3" xfId="22132" xr:uid="{00000000-0005-0000-0000-0000B34C0000}"/>
    <cellStyle name="Normal 45 2 2 3 8" xfId="32344" xr:uid="{00000000-0005-0000-0000-0000B44C0000}"/>
    <cellStyle name="Normal 45 2 2 3 9" xfId="17119" xr:uid="{00000000-0005-0000-0000-0000B54C0000}"/>
    <cellStyle name="Normal 45 2 2 4" xfId="2166" xr:uid="{00000000-0005-0000-0000-0000B64C0000}"/>
    <cellStyle name="Normal 45 2 2 4 2" xfId="3005" xr:uid="{00000000-0005-0000-0000-0000B74C0000}"/>
    <cellStyle name="Normal 45 2 2 4 2 2" xfId="4695" xr:uid="{00000000-0005-0000-0000-0000B84C0000}"/>
    <cellStyle name="Normal 45 2 2 4 2 2 2" xfId="14768" xr:uid="{00000000-0005-0000-0000-0000B94C0000}"/>
    <cellStyle name="Normal 45 2 2 4 2 2 2 2" xfId="45090" xr:uid="{00000000-0005-0000-0000-0000BA4C0000}"/>
    <cellStyle name="Normal 45 2 2 4 2 2 2 3" xfId="29866" xr:uid="{00000000-0005-0000-0000-0000BB4C0000}"/>
    <cellStyle name="Normal 45 2 2 4 2 2 3" xfId="9748" xr:uid="{00000000-0005-0000-0000-0000BC4C0000}"/>
    <cellStyle name="Normal 45 2 2 4 2 2 3 2" xfId="40073" xr:uid="{00000000-0005-0000-0000-0000BD4C0000}"/>
    <cellStyle name="Normal 45 2 2 4 2 2 3 3" xfId="24849" xr:uid="{00000000-0005-0000-0000-0000BE4C0000}"/>
    <cellStyle name="Normal 45 2 2 4 2 2 4" xfId="35060" xr:uid="{00000000-0005-0000-0000-0000BF4C0000}"/>
    <cellStyle name="Normal 45 2 2 4 2 2 5" xfId="19836" xr:uid="{00000000-0005-0000-0000-0000C04C0000}"/>
    <cellStyle name="Normal 45 2 2 4 2 3" xfId="6387" xr:uid="{00000000-0005-0000-0000-0000C14C0000}"/>
    <cellStyle name="Normal 45 2 2 4 2 3 2" xfId="16439" xr:uid="{00000000-0005-0000-0000-0000C24C0000}"/>
    <cellStyle name="Normal 45 2 2 4 2 3 2 2" xfId="46761" xr:uid="{00000000-0005-0000-0000-0000C34C0000}"/>
    <cellStyle name="Normal 45 2 2 4 2 3 2 3" xfId="31537" xr:uid="{00000000-0005-0000-0000-0000C44C0000}"/>
    <cellStyle name="Normal 45 2 2 4 2 3 3" xfId="11419" xr:uid="{00000000-0005-0000-0000-0000C54C0000}"/>
    <cellStyle name="Normal 45 2 2 4 2 3 3 2" xfId="41744" xr:uid="{00000000-0005-0000-0000-0000C64C0000}"/>
    <cellStyle name="Normal 45 2 2 4 2 3 3 3" xfId="26520" xr:uid="{00000000-0005-0000-0000-0000C74C0000}"/>
    <cellStyle name="Normal 45 2 2 4 2 3 4" xfId="36731" xr:uid="{00000000-0005-0000-0000-0000C84C0000}"/>
    <cellStyle name="Normal 45 2 2 4 2 3 5" xfId="21507" xr:uid="{00000000-0005-0000-0000-0000C94C0000}"/>
    <cellStyle name="Normal 45 2 2 4 2 4" xfId="13097" xr:uid="{00000000-0005-0000-0000-0000CA4C0000}"/>
    <cellStyle name="Normal 45 2 2 4 2 4 2" xfId="43419" xr:uid="{00000000-0005-0000-0000-0000CB4C0000}"/>
    <cellStyle name="Normal 45 2 2 4 2 4 3" xfId="28195" xr:uid="{00000000-0005-0000-0000-0000CC4C0000}"/>
    <cellStyle name="Normal 45 2 2 4 2 5" xfId="8076" xr:uid="{00000000-0005-0000-0000-0000CD4C0000}"/>
    <cellStyle name="Normal 45 2 2 4 2 5 2" xfId="38402" xr:uid="{00000000-0005-0000-0000-0000CE4C0000}"/>
    <cellStyle name="Normal 45 2 2 4 2 5 3" xfId="23178" xr:uid="{00000000-0005-0000-0000-0000CF4C0000}"/>
    <cellStyle name="Normal 45 2 2 4 2 6" xfId="33390" xr:uid="{00000000-0005-0000-0000-0000D04C0000}"/>
    <cellStyle name="Normal 45 2 2 4 2 7" xfId="18165" xr:uid="{00000000-0005-0000-0000-0000D14C0000}"/>
    <cellStyle name="Normal 45 2 2 4 3" xfId="3858" xr:uid="{00000000-0005-0000-0000-0000D24C0000}"/>
    <cellStyle name="Normal 45 2 2 4 3 2" xfId="13932" xr:uid="{00000000-0005-0000-0000-0000D34C0000}"/>
    <cellStyle name="Normal 45 2 2 4 3 2 2" xfId="44254" xr:uid="{00000000-0005-0000-0000-0000D44C0000}"/>
    <cellStyle name="Normal 45 2 2 4 3 2 3" xfId="29030" xr:uid="{00000000-0005-0000-0000-0000D54C0000}"/>
    <cellStyle name="Normal 45 2 2 4 3 3" xfId="8912" xr:uid="{00000000-0005-0000-0000-0000D64C0000}"/>
    <cellStyle name="Normal 45 2 2 4 3 3 2" xfId="39237" xr:uid="{00000000-0005-0000-0000-0000D74C0000}"/>
    <cellStyle name="Normal 45 2 2 4 3 3 3" xfId="24013" xr:uid="{00000000-0005-0000-0000-0000D84C0000}"/>
    <cellStyle name="Normal 45 2 2 4 3 4" xfId="34224" xr:uid="{00000000-0005-0000-0000-0000D94C0000}"/>
    <cellStyle name="Normal 45 2 2 4 3 5" xfId="19000" xr:uid="{00000000-0005-0000-0000-0000DA4C0000}"/>
    <cellStyle name="Normal 45 2 2 4 4" xfId="5551" xr:uid="{00000000-0005-0000-0000-0000DB4C0000}"/>
    <cellStyle name="Normal 45 2 2 4 4 2" xfId="15603" xr:uid="{00000000-0005-0000-0000-0000DC4C0000}"/>
    <cellStyle name="Normal 45 2 2 4 4 2 2" xfId="45925" xr:uid="{00000000-0005-0000-0000-0000DD4C0000}"/>
    <cellStyle name="Normal 45 2 2 4 4 2 3" xfId="30701" xr:uid="{00000000-0005-0000-0000-0000DE4C0000}"/>
    <cellStyle name="Normal 45 2 2 4 4 3" xfId="10583" xr:uid="{00000000-0005-0000-0000-0000DF4C0000}"/>
    <cellStyle name="Normal 45 2 2 4 4 3 2" xfId="40908" xr:uid="{00000000-0005-0000-0000-0000E04C0000}"/>
    <cellStyle name="Normal 45 2 2 4 4 3 3" xfId="25684" xr:uid="{00000000-0005-0000-0000-0000E14C0000}"/>
    <cellStyle name="Normal 45 2 2 4 4 4" xfId="35895" xr:uid="{00000000-0005-0000-0000-0000E24C0000}"/>
    <cellStyle name="Normal 45 2 2 4 4 5" xfId="20671" xr:uid="{00000000-0005-0000-0000-0000E34C0000}"/>
    <cellStyle name="Normal 45 2 2 4 5" xfId="12261" xr:uid="{00000000-0005-0000-0000-0000E44C0000}"/>
    <cellStyle name="Normal 45 2 2 4 5 2" xfId="42583" xr:uid="{00000000-0005-0000-0000-0000E54C0000}"/>
    <cellStyle name="Normal 45 2 2 4 5 3" xfId="27359" xr:uid="{00000000-0005-0000-0000-0000E64C0000}"/>
    <cellStyle name="Normal 45 2 2 4 6" xfId="7240" xr:uid="{00000000-0005-0000-0000-0000E74C0000}"/>
    <cellStyle name="Normal 45 2 2 4 6 2" xfId="37566" xr:uid="{00000000-0005-0000-0000-0000E84C0000}"/>
    <cellStyle name="Normal 45 2 2 4 6 3" xfId="22342" xr:uid="{00000000-0005-0000-0000-0000E94C0000}"/>
    <cellStyle name="Normal 45 2 2 4 7" xfId="32554" xr:uid="{00000000-0005-0000-0000-0000EA4C0000}"/>
    <cellStyle name="Normal 45 2 2 4 8" xfId="17329" xr:uid="{00000000-0005-0000-0000-0000EB4C0000}"/>
    <cellStyle name="Normal 45 2 2 5" xfId="2587" xr:uid="{00000000-0005-0000-0000-0000EC4C0000}"/>
    <cellStyle name="Normal 45 2 2 5 2" xfId="4277" xr:uid="{00000000-0005-0000-0000-0000ED4C0000}"/>
    <cellStyle name="Normal 45 2 2 5 2 2" xfId="14350" xr:uid="{00000000-0005-0000-0000-0000EE4C0000}"/>
    <cellStyle name="Normal 45 2 2 5 2 2 2" xfId="44672" xr:uid="{00000000-0005-0000-0000-0000EF4C0000}"/>
    <cellStyle name="Normal 45 2 2 5 2 2 3" xfId="29448" xr:uid="{00000000-0005-0000-0000-0000F04C0000}"/>
    <cellStyle name="Normal 45 2 2 5 2 3" xfId="9330" xr:uid="{00000000-0005-0000-0000-0000F14C0000}"/>
    <cellStyle name="Normal 45 2 2 5 2 3 2" xfId="39655" xr:uid="{00000000-0005-0000-0000-0000F24C0000}"/>
    <cellStyle name="Normal 45 2 2 5 2 3 3" xfId="24431" xr:uid="{00000000-0005-0000-0000-0000F34C0000}"/>
    <cellStyle name="Normal 45 2 2 5 2 4" xfId="34642" xr:uid="{00000000-0005-0000-0000-0000F44C0000}"/>
    <cellStyle name="Normal 45 2 2 5 2 5" xfId="19418" xr:uid="{00000000-0005-0000-0000-0000F54C0000}"/>
    <cellStyle name="Normal 45 2 2 5 3" xfId="5969" xr:uid="{00000000-0005-0000-0000-0000F64C0000}"/>
    <cellStyle name="Normal 45 2 2 5 3 2" xfId="16021" xr:uid="{00000000-0005-0000-0000-0000F74C0000}"/>
    <cellStyle name="Normal 45 2 2 5 3 2 2" xfId="46343" xr:uid="{00000000-0005-0000-0000-0000F84C0000}"/>
    <cellStyle name="Normal 45 2 2 5 3 2 3" xfId="31119" xr:uid="{00000000-0005-0000-0000-0000F94C0000}"/>
    <cellStyle name="Normal 45 2 2 5 3 3" xfId="11001" xr:uid="{00000000-0005-0000-0000-0000FA4C0000}"/>
    <cellStyle name="Normal 45 2 2 5 3 3 2" xfId="41326" xr:uid="{00000000-0005-0000-0000-0000FB4C0000}"/>
    <cellStyle name="Normal 45 2 2 5 3 3 3" xfId="26102" xr:uid="{00000000-0005-0000-0000-0000FC4C0000}"/>
    <cellStyle name="Normal 45 2 2 5 3 4" xfId="36313" xr:uid="{00000000-0005-0000-0000-0000FD4C0000}"/>
    <cellStyle name="Normal 45 2 2 5 3 5" xfId="21089" xr:uid="{00000000-0005-0000-0000-0000FE4C0000}"/>
    <cellStyle name="Normal 45 2 2 5 4" xfId="12679" xr:uid="{00000000-0005-0000-0000-0000FF4C0000}"/>
    <cellStyle name="Normal 45 2 2 5 4 2" xfId="43001" xr:uid="{00000000-0005-0000-0000-0000004D0000}"/>
    <cellStyle name="Normal 45 2 2 5 4 3" xfId="27777" xr:uid="{00000000-0005-0000-0000-0000014D0000}"/>
    <cellStyle name="Normal 45 2 2 5 5" xfId="7658" xr:uid="{00000000-0005-0000-0000-0000024D0000}"/>
    <cellStyle name="Normal 45 2 2 5 5 2" xfId="37984" xr:uid="{00000000-0005-0000-0000-0000034D0000}"/>
    <cellStyle name="Normal 45 2 2 5 5 3" xfId="22760" xr:uid="{00000000-0005-0000-0000-0000044D0000}"/>
    <cellStyle name="Normal 45 2 2 5 6" xfId="32972" xr:uid="{00000000-0005-0000-0000-0000054D0000}"/>
    <cellStyle name="Normal 45 2 2 5 7" xfId="17747" xr:uid="{00000000-0005-0000-0000-0000064D0000}"/>
    <cellStyle name="Normal 45 2 2 6" xfId="3440" xr:uid="{00000000-0005-0000-0000-0000074D0000}"/>
    <cellStyle name="Normal 45 2 2 6 2" xfId="13514" xr:uid="{00000000-0005-0000-0000-0000084D0000}"/>
    <cellStyle name="Normal 45 2 2 6 2 2" xfId="43836" xr:uid="{00000000-0005-0000-0000-0000094D0000}"/>
    <cellStyle name="Normal 45 2 2 6 2 3" xfId="28612" xr:uid="{00000000-0005-0000-0000-00000A4D0000}"/>
    <cellStyle name="Normal 45 2 2 6 3" xfId="8494" xr:uid="{00000000-0005-0000-0000-00000B4D0000}"/>
    <cellStyle name="Normal 45 2 2 6 3 2" xfId="38819" xr:uid="{00000000-0005-0000-0000-00000C4D0000}"/>
    <cellStyle name="Normal 45 2 2 6 3 3" xfId="23595" xr:uid="{00000000-0005-0000-0000-00000D4D0000}"/>
    <cellStyle name="Normal 45 2 2 6 4" xfId="33806" xr:uid="{00000000-0005-0000-0000-00000E4D0000}"/>
    <cellStyle name="Normal 45 2 2 6 5" xfId="18582" xr:uid="{00000000-0005-0000-0000-00000F4D0000}"/>
    <cellStyle name="Normal 45 2 2 7" xfId="5133" xr:uid="{00000000-0005-0000-0000-0000104D0000}"/>
    <cellStyle name="Normal 45 2 2 7 2" xfId="15185" xr:uid="{00000000-0005-0000-0000-0000114D0000}"/>
    <cellStyle name="Normal 45 2 2 7 2 2" xfId="45507" xr:uid="{00000000-0005-0000-0000-0000124D0000}"/>
    <cellStyle name="Normal 45 2 2 7 2 3" xfId="30283" xr:uid="{00000000-0005-0000-0000-0000134D0000}"/>
    <cellStyle name="Normal 45 2 2 7 3" xfId="10165" xr:uid="{00000000-0005-0000-0000-0000144D0000}"/>
    <cellStyle name="Normal 45 2 2 7 3 2" xfId="40490" xr:uid="{00000000-0005-0000-0000-0000154D0000}"/>
    <cellStyle name="Normal 45 2 2 7 3 3" xfId="25266" xr:uid="{00000000-0005-0000-0000-0000164D0000}"/>
    <cellStyle name="Normal 45 2 2 7 4" xfId="35477" xr:uid="{00000000-0005-0000-0000-0000174D0000}"/>
    <cellStyle name="Normal 45 2 2 7 5" xfId="20253" xr:uid="{00000000-0005-0000-0000-0000184D0000}"/>
    <cellStyle name="Normal 45 2 2 8" xfId="11843" xr:uid="{00000000-0005-0000-0000-0000194D0000}"/>
    <cellStyle name="Normal 45 2 2 8 2" xfId="42165" xr:uid="{00000000-0005-0000-0000-00001A4D0000}"/>
    <cellStyle name="Normal 45 2 2 8 3" xfId="26941" xr:uid="{00000000-0005-0000-0000-00001B4D0000}"/>
    <cellStyle name="Normal 45 2 2 9" xfId="6822" xr:uid="{00000000-0005-0000-0000-00001C4D0000}"/>
    <cellStyle name="Normal 45 2 2 9 2" xfId="37148" xr:uid="{00000000-0005-0000-0000-00001D4D0000}"/>
    <cellStyle name="Normal 45 2 2 9 3" xfId="21924" xr:uid="{00000000-0005-0000-0000-00001E4D0000}"/>
    <cellStyle name="Normal 45 2 3" xfId="1786" xr:uid="{00000000-0005-0000-0000-00001F4D0000}"/>
    <cellStyle name="Normal 45 2 3 10" xfId="16963" xr:uid="{00000000-0005-0000-0000-0000204D0000}"/>
    <cellStyle name="Normal 45 2 3 2" xfId="2005" xr:uid="{00000000-0005-0000-0000-0000214D0000}"/>
    <cellStyle name="Normal 45 2 3 2 2" xfId="2426" xr:uid="{00000000-0005-0000-0000-0000224D0000}"/>
    <cellStyle name="Normal 45 2 3 2 2 2" xfId="3265" xr:uid="{00000000-0005-0000-0000-0000234D0000}"/>
    <cellStyle name="Normal 45 2 3 2 2 2 2" xfId="4955" xr:uid="{00000000-0005-0000-0000-0000244D0000}"/>
    <cellStyle name="Normal 45 2 3 2 2 2 2 2" xfId="15028" xr:uid="{00000000-0005-0000-0000-0000254D0000}"/>
    <cellStyle name="Normal 45 2 3 2 2 2 2 2 2" xfId="45350" xr:uid="{00000000-0005-0000-0000-0000264D0000}"/>
    <cellStyle name="Normal 45 2 3 2 2 2 2 2 3" xfId="30126" xr:uid="{00000000-0005-0000-0000-0000274D0000}"/>
    <cellStyle name="Normal 45 2 3 2 2 2 2 3" xfId="10008" xr:uid="{00000000-0005-0000-0000-0000284D0000}"/>
    <cellStyle name="Normal 45 2 3 2 2 2 2 3 2" xfId="40333" xr:uid="{00000000-0005-0000-0000-0000294D0000}"/>
    <cellStyle name="Normal 45 2 3 2 2 2 2 3 3" xfId="25109" xr:uid="{00000000-0005-0000-0000-00002A4D0000}"/>
    <cellStyle name="Normal 45 2 3 2 2 2 2 4" xfId="35320" xr:uid="{00000000-0005-0000-0000-00002B4D0000}"/>
    <cellStyle name="Normal 45 2 3 2 2 2 2 5" xfId="20096" xr:uid="{00000000-0005-0000-0000-00002C4D0000}"/>
    <cellStyle name="Normal 45 2 3 2 2 2 3" xfId="6647" xr:uid="{00000000-0005-0000-0000-00002D4D0000}"/>
    <cellStyle name="Normal 45 2 3 2 2 2 3 2" xfId="16699" xr:uid="{00000000-0005-0000-0000-00002E4D0000}"/>
    <cellStyle name="Normal 45 2 3 2 2 2 3 2 2" xfId="47021" xr:uid="{00000000-0005-0000-0000-00002F4D0000}"/>
    <cellStyle name="Normal 45 2 3 2 2 2 3 2 3" xfId="31797" xr:uid="{00000000-0005-0000-0000-0000304D0000}"/>
    <cellStyle name="Normal 45 2 3 2 2 2 3 3" xfId="11679" xr:uid="{00000000-0005-0000-0000-0000314D0000}"/>
    <cellStyle name="Normal 45 2 3 2 2 2 3 3 2" xfId="42004" xr:uid="{00000000-0005-0000-0000-0000324D0000}"/>
    <cellStyle name="Normal 45 2 3 2 2 2 3 3 3" xfId="26780" xr:uid="{00000000-0005-0000-0000-0000334D0000}"/>
    <cellStyle name="Normal 45 2 3 2 2 2 3 4" xfId="36991" xr:uid="{00000000-0005-0000-0000-0000344D0000}"/>
    <cellStyle name="Normal 45 2 3 2 2 2 3 5" xfId="21767" xr:uid="{00000000-0005-0000-0000-0000354D0000}"/>
    <cellStyle name="Normal 45 2 3 2 2 2 4" xfId="13357" xr:uid="{00000000-0005-0000-0000-0000364D0000}"/>
    <cellStyle name="Normal 45 2 3 2 2 2 4 2" xfId="43679" xr:uid="{00000000-0005-0000-0000-0000374D0000}"/>
    <cellStyle name="Normal 45 2 3 2 2 2 4 3" xfId="28455" xr:uid="{00000000-0005-0000-0000-0000384D0000}"/>
    <cellStyle name="Normal 45 2 3 2 2 2 5" xfId="8336" xr:uid="{00000000-0005-0000-0000-0000394D0000}"/>
    <cellStyle name="Normal 45 2 3 2 2 2 5 2" xfId="38662" xr:uid="{00000000-0005-0000-0000-00003A4D0000}"/>
    <cellStyle name="Normal 45 2 3 2 2 2 5 3" xfId="23438" xr:uid="{00000000-0005-0000-0000-00003B4D0000}"/>
    <cellStyle name="Normal 45 2 3 2 2 2 6" xfId="33650" xr:uid="{00000000-0005-0000-0000-00003C4D0000}"/>
    <cellStyle name="Normal 45 2 3 2 2 2 7" xfId="18425" xr:uid="{00000000-0005-0000-0000-00003D4D0000}"/>
    <cellStyle name="Normal 45 2 3 2 2 3" xfId="4118" xr:uid="{00000000-0005-0000-0000-00003E4D0000}"/>
    <cellStyle name="Normal 45 2 3 2 2 3 2" xfId="14192" xr:uid="{00000000-0005-0000-0000-00003F4D0000}"/>
    <cellStyle name="Normal 45 2 3 2 2 3 2 2" xfId="44514" xr:uid="{00000000-0005-0000-0000-0000404D0000}"/>
    <cellStyle name="Normal 45 2 3 2 2 3 2 3" xfId="29290" xr:uid="{00000000-0005-0000-0000-0000414D0000}"/>
    <cellStyle name="Normal 45 2 3 2 2 3 3" xfId="9172" xr:uid="{00000000-0005-0000-0000-0000424D0000}"/>
    <cellStyle name="Normal 45 2 3 2 2 3 3 2" xfId="39497" xr:uid="{00000000-0005-0000-0000-0000434D0000}"/>
    <cellStyle name="Normal 45 2 3 2 2 3 3 3" xfId="24273" xr:uid="{00000000-0005-0000-0000-0000444D0000}"/>
    <cellStyle name="Normal 45 2 3 2 2 3 4" xfId="34484" xr:uid="{00000000-0005-0000-0000-0000454D0000}"/>
    <cellStyle name="Normal 45 2 3 2 2 3 5" xfId="19260" xr:uid="{00000000-0005-0000-0000-0000464D0000}"/>
    <cellStyle name="Normal 45 2 3 2 2 4" xfId="5811" xr:uid="{00000000-0005-0000-0000-0000474D0000}"/>
    <cellStyle name="Normal 45 2 3 2 2 4 2" xfId="15863" xr:uid="{00000000-0005-0000-0000-0000484D0000}"/>
    <cellStyle name="Normal 45 2 3 2 2 4 2 2" xfId="46185" xr:uid="{00000000-0005-0000-0000-0000494D0000}"/>
    <cellStyle name="Normal 45 2 3 2 2 4 2 3" xfId="30961" xr:uid="{00000000-0005-0000-0000-00004A4D0000}"/>
    <cellStyle name="Normal 45 2 3 2 2 4 3" xfId="10843" xr:uid="{00000000-0005-0000-0000-00004B4D0000}"/>
    <cellStyle name="Normal 45 2 3 2 2 4 3 2" xfId="41168" xr:uid="{00000000-0005-0000-0000-00004C4D0000}"/>
    <cellStyle name="Normal 45 2 3 2 2 4 3 3" xfId="25944" xr:uid="{00000000-0005-0000-0000-00004D4D0000}"/>
    <cellStyle name="Normal 45 2 3 2 2 4 4" xfId="36155" xr:uid="{00000000-0005-0000-0000-00004E4D0000}"/>
    <cellStyle name="Normal 45 2 3 2 2 4 5" xfId="20931" xr:uid="{00000000-0005-0000-0000-00004F4D0000}"/>
    <cellStyle name="Normal 45 2 3 2 2 5" xfId="12521" xr:uid="{00000000-0005-0000-0000-0000504D0000}"/>
    <cellStyle name="Normal 45 2 3 2 2 5 2" xfId="42843" xr:uid="{00000000-0005-0000-0000-0000514D0000}"/>
    <cellStyle name="Normal 45 2 3 2 2 5 3" xfId="27619" xr:uid="{00000000-0005-0000-0000-0000524D0000}"/>
    <cellStyle name="Normal 45 2 3 2 2 6" xfId="7500" xr:uid="{00000000-0005-0000-0000-0000534D0000}"/>
    <cellStyle name="Normal 45 2 3 2 2 6 2" xfId="37826" xr:uid="{00000000-0005-0000-0000-0000544D0000}"/>
    <cellStyle name="Normal 45 2 3 2 2 6 3" xfId="22602" xr:uid="{00000000-0005-0000-0000-0000554D0000}"/>
    <cellStyle name="Normal 45 2 3 2 2 7" xfId="32814" xr:uid="{00000000-0005-0000-0000-0000564D0000}"/>
    <cellStyle name="Normal 45 2 3 2 2 8" xfId="17589" xr:uid="{00000000-0005-0000-0000-0000574D0000}"/>
    <cellStyle name="Normal 45 2 3 2 3" xfId="2847" xr:uid="{00000000-0005-0000-0000-0000584D0000}"/>
    <cellStyle name="Normal 45 2 3 2 3 2" xfId="4537" xr:uid="{00000000-0005-0000-0000-0000594D0000}"/>
    <cellStyle name="Normal 45 2 3 2 3 2 2" xfId="14610" xr:uid="{00000000-0005-0000-0000-00005A4D0000}"/>
    <cellStyle name="Normal 45 2 3 2 3 2 2 2" xfId="44932" xr:uid="{00000000-0005-0000-0000-00005B4D0000}"/>
    <cellStyle name="Normal 45 2 3 2 3 2 2 3" xfId="29708" xr:uid="{00000000-0005-0000-0000-00005C4D0000}"/>
    <cellStyle name="Normal 45 2 3 2 3 2 3" xfId="9590" xr:uid="{00000000-0005-0000-0000-00005D4D0000}"/>
    <cellStyle name="Normal 45 2 3 2 3 2 3 2" xfId="39915" xr:uid="{00000000-0005-0000-0000-00005E4D0000}"/>
    <cellStyle name="Normal 45 2 3 2 3 2 3 3" xfId="24691" xr:uid="{00000000-0005-0000-0000-00005F4D0000}"/>
    <cellStyle name="Normal 45 2 3 2 3 2 4" xfId="34902" xr:uid="{00000000-0005-0000-0000-0000604D0000}"/>
    <cellStyle name="Normal 45 2 3 2 3 2 5" xfId="19678" xr:uid="{00000000-0005-0000-0000-0000614D0000}"/>
    <cellStyle name="Normal 45 2 3 2 3 3" xfId="6229" xr:uid="{00000000-0005-0000-0000-0000624D0000}"/>
    <cellStyle name="Normal 45 2 3 2 3 3 2" xfId="16281" xr:uid="{00000000-0005-0000-0000-0000634D0000}"/>
    <cellStyle name="Normal 45 2 3 2 3 3 2 2" xfId="46603" xr:uid="{00000000-0005-0000-0000-0000644D0000}"/>
    <cellStyle name="Normal 45 2 3 2 3 3 2 3" xfId="31379" xr:uid="{00000000-0005-0000-0000-0000654D0000}"/>
    <cellStyle name="Normal 45 2 3 2 3 3 3" xfId="11261" xr:uid="{00000000-0005-0000-0000-0000664D0000}"/>
    <cellStyle name="Normal 45 2 3 2 3 3 3 2" xfId="41586" xr:uid="{00000000-0005-0000-0000-0000674D0000}"/>
    <cellStyle name="Normal 45 2 3 2 3 3 3 3" xfId="26362" xr:uid="{00000000-0005-0000-0000-0000684D0000}"/>
    <cellStyle name="Normal 45 2 3 2 3 3 4" xfId="36573" xr:uid="{00000000-0005-0000-0000-0000694D0000}"/>
    <cellStyle name="Normal 45 2 3 2 3 3 5" xfId="21349" xr:uid="{00000000-0005-0000-0000-00006A4D0000}"/>
    <cellStyle name="Normal 45 2 3 2 3 4" xfId="12939" xr:uid="{00000000-0005-0000-0000-00006B4D0000}"/>
    <cellStyle name="Normal 45 2 3 2 3 4 2" xfId="43261" xr:uid="{00000000-0005-0000-0000-00006C4D0000}"/>
    <cellStyle name="Normal 45 2 3 2 3 4 3" xfId="28037" xr:uid="{00000000-0005-0000-0000-00006D4D0000}"/>
    <cellStyle name="Normal 45 2 3 2 3 5" xfId="7918" xr:uid="{00000000-0005-0000-0000-00006E4D0000}"/>
    <cellStyle name="Normal 45 2 3 2 3 5 2" xfId="38244" xr:uid="{00000000-0005-0000-0000-00006F4D0000}"/>
    <cellStyle name="Normal 45 2 3 2 3 5 3" xfId="23020" xr:uid="{00000000-0005-0000-0000-0000704D0000}"/>
    <cellStyle name="Normal 45 2 3 2 3 6" xfId="33232" xr:uid="{00000000-0005-0000-0000-0000714D0000}"/>
    <cellStyle name="Normal 45 2 3 2 3 7" xfId="18007" xr:uid="{00000000-0005-0000-0000-0000724D0000}"/>
    <cellStyle name="Normal 45 2 3 2 4" xfId="3700" xr:uid="{00000000-0005-0000-0000-0000734D0000}"/>
    <cellStyle name="Normal 45 2 3 2 4 2" xfId="13774" xr:uid="{00000000-0005-0000-0000-0000744D0000}"/>
    <cellStyle name="Normal 45 2 3 2 4 2 2" xfId="44096" xr:uid="{00000000-0005-0000-0000-0000754D0000}"/>
    <cellStyle name="Normal 45 2 3 2 4 2 3" xfId="28872" xr:uid="{00000000-0005-0000-0000-0000764D0000}"/>
    <cellStyle name="Normal 45 2 3 2 4 3" xfId="8754" xr:uid="{00000000-0005-0000-0000-0000774D0000}"/>
    <cellStyle name="Normal 45 2 3 2 4 3 2" xfId="39079" xr:uid="{00000000-0005-0000-0000-0000784D0000}"/>
    <cellStyle name="Normal 45 2 3 2 4 3 3" xfId="23855" xr:uid="{00000000-0005-0000-0000-0000794D0000}"/>
    <cellStyle name="Normal 45 2 3 2 4 4" xfId="34066" xr:uid="{00000000-0005-0000-0000-00007A4D0000}"/>
    <cellStyle name="Normal 45 2 3 2 4 5" xfId="18842" xr:uid="{00000000-0005-0000-0000-00007B4D0000}"/>
    <cellStyle name="Normal 45 2 3 2 5" xfId="5393" xr:uid="{00000000-0005-0000-0000-00007C4D0000}"/>
    <cellStyle name="Normal 45 2 3 2 5 2" xfId="15445" xr:uid="{00000000-0005-0000-0000-00007D4D0000}"/>
    <cellStyle name="Normal 45 2 3 2 5 2 2" xfId="45767" xr:uid="{00000000-0005-0000-0000-00007E4D0000}"/>
    <cellStyle name="Normal 45 2 3 2 5 2 3" xfId="30543" xr:uid="{00000000-0005-0000-0000-00007F4D0000}"/>
    <cellStyle name="Normal 45 2 3 2 5 3" xfId="10425" xr:uid="{00000000-0005-0000-0000-0000804D0000}"/>
    <cellStyle name="Normal 45 2 3 2 5 3 2" xfId="40750" xr:uid="{00000000-0005-0000-0000-0000814D0000}"/>
    <cellStyle name="Normal 45 2 3 2 5 3 3" xfId="25526" xr:uid="{00000000-0005-0000-0000-0000824D0000}"/>
    <cellStyle name="Normal 45 2 3 2 5 4" xfId="35737" xr:uid="{00000000-0005-0000-0000-0000834D0000}"/>
    <cellStyle name="Normal 45 2 3 2 5 5" xfId="20513" xr:uid="{00000000-0005-0000-0000-0000844D0000}"/>
    <cellStyle name="Normal 45 2 3 2 6" xfId="12103" xr:uid="{00000000-0005-0000-0000-0000854D0000}"/>
    <cellStyle name="Normal 45 2 3 2 6 2" xfId="42425" xr:uid="{00000000-0005-0000-0000-0000864D0000}"/>
    <cellStyle name="Normal 45 2 3 2 6 3" xfId="27201" xr:uid="{00000000-0005-0000-0000-0000874D0000}"/>
    <cellStyle name="Normal 45 2 3 2 7" xfId="7082" xr:uid="{00000000-0005-0000-0000-0000884D0000}"/>
    <cellStyle name="Normal 45 2 3 2 7 2" xfId="37408" xr:uid="{00000000-0005-0000-0000-0000894D0000}"/>
    <cellStyle name="Normal 45 2 3 2 7 3" xfId="22184" xr:uid="{00000000-0005-0000-0000-00008A4D0000}"/>
    <cellStyle name="Normal 45 2 3 2 8" xfId="32396" xr:uid="{00000000-0005-0000-0000-00008B4D0000}"/>
    <cellStyle name="Normal 45 2 3 2 9" xfId="17171" xr:uid="{00000000-0005-0000-0000-00008C4D0000}"/>
    <cellStyle name="Normal 45 2 3 3" xfId="2218" xr:uid="{00000000-0005-0000-0000-00008D4D0000}"/>
    <cellStyle name="Normal 45 2 3 3 2" xfId="3057" xr:uid="{00000000-0005-0000-0000-00008E4D0000}"/>
    <cellStyle name="Normal 45 2 3 3 2 2" xfId="4747" xr:uid="{00000000-0005-0000-0000-00008F4D0000}"/>
    <cellStyle name="Normal 45 2 3 3 2 2 2" xfId="14820" xr:uid="{00000000-0005-0000-0000-0000904D0000}"/>
    <cellStyle name="Normal 45 2 3 3 2 2 2 2" xfId="45142" xr:uid="{00000000-0005-0000-0000-0000914D0000}"/>
    <cellStyle name="Normal 45 2 3 3 2 2 2 3" xfId="29918" xr:uid="{00000000-0005-0000-0000-0000924D0000}"/>
    <cellStyle name="Normal 45 2 3 3 2 2 3" xfId="9800" xr:uid="{00000000-0005-0000-0000-0000934D0000}"/>
    <cellStyle name="Normal 45 2 3 3 2 2 3 2" xfId="40125" xr:uid="{00000000-0005-0000-0000-0000944D0000}"/>
    <cellStyle name="Normal 45 2 3 3 2 2 3 3" xfId="24901" xr:uid="{00000000-0005-0000-0000-0000954D0000}"/>
    <cellStyle name="Normal 45 2 3 3 2 2 4" xfId="35112" xr:uid="{00000000-0005-0000-0000-0000964D0000}"/>
    <cellStyle name="Normal 45 2 3 3 2 2 5" xfId="19888" xr:uid="{00000000-0005-0000-0000-0000974D0000}"/>
    <cellStyle name="Normal 45 2 3 3 2 3" xfId="6439" xr:uid="{00000000-0005-0000-0000-0000984D0000}"/>
    <cellStyle name="Normal 45 2 3 3 2 3 2" xfId="16491" xr:uid="{00000000-0005-0000-0000-0000994D0000}"/>
    <cellStyle name="Normal 45 2 3 3 2 3 2 2" xfId="46813" xr:uid="{00000000-0005-0000-0000-00009A4D0000}"/>
    <cellStyle name="Normal 45 2 3 3 2 3 2 3" xfId="31589" xr:uid="{00000000-0005-0000-0000-00009B4D0000}"/>
    <cellStyle name="Normal 45 2 3 3 2 3 3" xfId="11471" xr:uid="{00000000-0005-0000-0000-00009C4D0000}"/>
    <cellStyle name="Normal 45 2 3 3 2 3 3 2" xfId="41796" xr:uid="{00000000-0005-0000-0000-00009D4D0000}"/>
    <cellStyle name="Normal 45 2 3 3 2 3 3 3" xfId="26572" xr:uid="{00000000-0005-0000-0000-00009E4D0000}"/>
    <cellStyle name="Normal 45 2 3 3 2 3 4" xfId="36783" xr:uid="{00000000-0005-0000-0000-00009F4D0000}"/>
    <cellStyle name="Normal 45 2 3 3 2 3 5" xfId="21559" xr:uid="{00000000-0005-0000-0000-0000A04D0000}"/>
    <cellStyle name="Normal 45 2 3 3 2 4" xfId="13149" xr:uid="{00000000-0005-0000-0000-0000A14D0000}"/>
    <cellStyle name="Normal 45 2 3 3 2 4 2" xfId="43471" xr:uid="{00000000-0005-0000-0000-0000A24D0000}"/>
    <cellStyle name="Normal 45 2 3 3 2 4 3" xfId="28247" xr:uid="{00000000-0005-0000-0000-0000A34D0000}"/>
    <cellStyle name="Normal 45 2 3 3 2 5" xfId="8128" xr:uid="{00000000-0005-0000-0000-0000A44D0000}"/>
    <cellStyle name="Normal 45 2 3 3 2 5 2" xfId="38454" xr:uid="{00000000-0005-0000-0000-0000A54D0000}"/>
    <cellStyle name="Normal 45 2 3 3 2 5 3" xfId="23230" xr:uid="{00000000-0005-0000-0000-0000A64D0000}"/>
    <cellStyle name="Normal 45 2 3 3 2 6" xfId="33442" xr:uid="{00000000-0005-0000-0000-0000A74D0000}"/>
    <cellStyle name="Normal 45 2 3 3 2 7" xfId="18217" xr:uid="{00000000-0005-0000-0000-0000A84D0000}"/>
    <cellStyle name="Normal 45 2 3 3 3" xfId="3910" xr:uid="{00000000-0005-0000-0000-0000A94D0000}"/>
    <cellStyle name="Normal 45 2 3 3 3 2" xfId="13984" xr:uid="{00000000-0005-0000-0000-0000AA4D0000}"/>
    <cellStyle name="Normal 45 2 3 3 3 2 2" xfId="44306" xr:uid="{00000000-0005-0000-0000-0000AB4D0000}"/>
    <cellStyle name="Normal 45 2 3 3 3 2 3" xfId="29082" xr:uid="{00000000-0005-0000-0000-0000AC4D0000}"/>
    <cellStyle name="Normal 45 2 3 3 3 3" xfId="8964" xr:uid="{00000000-0005-0000-0000-0000AD4D0000}"/>
    <cellStyle name="Normal 45 2 3 3 3 3 2" xfId="39289" xr:uid="{00000000-0005-0000-0000-0000AE4D0000}"/>
    <cellStyle name="Normal 45 2 3 3 3 3 3" xfId="24065" xr:uid="{00000000-0005-0000-0000-0000AF4D0000}"/>
    <cellStyle name="Normal 45 2 3 3 3 4" xfId="34276" xr:uid="{00000000-0005-0000-0000-0000B04D0000}"/>
    <cellStyle name="Normal 45 2 3 3 3 5" xfId="19052" xr:uid="{00000000-0005-0000-0000-0000B14D0000}"/>
    <cellStyle name="Normal 45 2 3 3 4" xfId="5603" xr:uid="{00000000-0005-0000-0000-0000B24D0000}"/>
    <cellStyle name="Normal 45 2 3 3 4 2" xfId="15655" xr:uid="{00000000-0005-0000-0000-0000B34D0000}"/>
    <cellStyle name="Normal 45 2 3 3 4 2 2" xfId="45977" xr:uid="{00000000-0005-0000-0000-0000B44D0000}"/>
    <cellStyle name="Normal 45 2 3 3 4 2 3" xfId="30753" xr:uid="{00000000-0005-0000-0000-0000B54D0000}"/>
    <cellStyle name="Normal 45 2 3 3 4 3" xfId="10635" xr:uid="{00000000-0005-0000-0000-0000B64D0000}"/>
    <cellStyle name="Normal 45 2 3 3 4 3 2" xfId="40960" xr:uid="{00000000-0005-0000-0000-0000B74D0000}"/>
    <cellStyle name="Normal 45 2 3 3 4 3 3" xfId="25736" xr:uid="{00000000-0005-0000-0000-0000B84D0000}"/>
    <cellStyle name="Normal 45 2 3 3 4 4" xfId="35947" xr:uid="{00000000-0005-0000-0000-0000B94D0000}"/>
    <cellStyle name="Normal 45 2 3 3 4 5" xfId="20723" xr:uid="{00000000-0005-0000-0000-0000BA4D0000}"/>
    <cellStyle name="Normal 45 2 3 3 5" xfId="12313" xr:uid="{00000000-0005-0000-0000-0000BB4D0000}"/>
    <cellStyle name="Normal 45 2 3 3 5 2" xfId="42635" xr:uid="{00000000-0005-0000-0000-0000BC4D0000}"/>
    <cellStyle name="Normal 45 2 3 3 5 3" xfId="27411" xr:uid="{00000000-0005-0000-0000-0000BD4D0000}"/>
    <cellStyle name="Normal 45 2 3 3 6" xfId="7292" xr:uid="{00000000-0005-0000-0000-0000BE4D0000}"/>
    <cellStyle name="Normal 45 2 3 3 6 2" xfId="37618" xr:uid="{00000000-0005-0000-0000-0000BF4D0000}"/>
    <cellStyle name="Normal 45 2 3 3 6 3" xfId="22394" xr:uid="{00000000-0005-0000-0000-0000C04D0000}"/>
    <cellStyle name="Normal 45 2 3 3 7" xfId="32606" xr:uid="{00000000-0005-0000-0000-0000C14D0000}"/>
    <cellStyle name="Normal 45 2 3 3 8" xfId="17381" xr:uid="{00000000-0005-0000-0000-0000C24D0000}"/>
    <cellStyle name="Normal 45 2 3 4" xfId="2639" xr:uid="{00000000-0005-0000-0000-0000C34D0000}"/>
    <cellStyle name="Normal 45 2 3 4 2" xfId="4329" xr:uid="{00000000-0005-0000-0000-0000C44D0000}"/>
    <cellStyle name="Normal 45 2 3 4 2 2" xfId="14402" xr:uid="{00000000-0005-0000-0000-0000C54D0000}"/>
    <cellStyle name="Normal 45 2 3 4 2 2 2" xfId="44724" xr:uid="{00000000-0005-0000-0000-0000C64D0000}"/>
    <cellStyle name="Normal 45 2 3 4 2 2 3" xfId="29500" xr:uid="{00000000-0005-0000-0000-0000C74D0000}"/>
    <cellStyle name="Normal 45 2 3 4 2 3" xfId="9382" xr:uid="{00000000-0005-0000-0000-0000C84D0000}"/>
    <cellStyle name="Normal 45 2 3 4 2 3 2" xfId="39707" xr:uid="{00000000-0005-0000-0000-0000C94D0000}"/>
    <cellStyle name="Normal 45 2 3 4 2 3 3" xfId="24483" xr:uid="{00000000-0005-0000-0000-0000CA4D0000}"/>
    <cellStyle name="Normal 45 2 3 4 2 4" xfId="34694" xr:uid="{00000000-0005-0000-0000-0000CB4D0000}"/>
    <cellStyle name="Normal 45 2 3 4 2 5" xfId="19470" xr:uid="{00000000-0005-0000-0000-0000CC4D0000}"/>
    <cellStyle name="Normal 45 2 3 4 3" xfId="6021" xr:uid="{00000000-0005-0000-0000-0000CD4D0000}"/>
    <cellStyle name="Normal 45 2 3 4 3 2" xfId="16073" xr:uid="{00000000-0005-0000-0000-0000CE4D0000}"/>
    <cellStyle name="Normal 45 2 3 4 3 2 2" xfId="46395" xr:uid="{00000000-0005-0000-0000-0000CF4D0000}"/>
    <cellStyle name="Normal 45 2 3 4 3 2 3" xfId="31171" xr:uid="{00000000-0005-0000-0000-0000D04D0000}"/>
    <cellStyle name="Normal 45 2 3 4 3 3" xfId="11053" xr:uid="{00000000-0005-0000-0000-0000D14D0000}"/>
    <cellStyle name="Normal 45 2 3 4 3 3 2" xfId="41378" xr:uid="{00000000-0005-0000-0000-0000D24D0000}"/>
    <cellStyle name="Normal 45 2 3 4 3 3 3" xfId="26154" xr:uid="{00000000-0005-0000-0000-0000D34D0000}"/>
    <cellStyle name="Normal 45 2 3 4 3 4" xfId="36365" xr:uid="{00000000-0005-0000-0000-0000D44D0000}"/>
    <cellStyle name="Normal 45 2 3 4 3 5" xfId="21141" xr:uid="{00000000-0005-0000-0000-0000D54D0000}"/>
    <cellStyle name="Normal 45 2 3 4 4" xfId="12731" xr:uid="{00000000-0005-0000-0000-0000D64D0000}"/>
    <cellStyle name="Normal 45 2 3 4 4 2" xfId="43053" xr:uid="{00000000-0005-0000-0000-0000D74D0000}"/>
    <cellStyle name="Normal 45 2 3 4 4 3" xfId="27829" xr:uid="{00000000-0005-0000-0000-0000D84D0000}"/>
    <cellStyle name="Normal 45 2 3 4 5" xfId="7710" xr:uid="{00000000-0005-0000-0000-0000D94D0000}"/>
    <cellStyle name="Normal 45 2 3 4 5 2" xfId="38036" xr:uid="{00000000-0005-0000-0000-0000DA4D0000}"/>
    <cellStyle name="Normal 45 2 3 4 5 3" xfId="22812" xr:uid="{00000000-0005-0000-0000-0000DB4D0000}"/>
    <cellStyle name="Normal 45 2 3 4 6" xfId="33024" xr:uid="{00000000-0005-0000-0000-0000DC4D0000}"/>
    <cellStyle name="Normal 45 2 3 4 7" xfId="17799" xr:uid="{00000000-0005-0000-0000-0000DD4D0000}"/>
    <cellStyle name="Normal 45 2 3 5" xfId="3492" xr:uid="{00000000-0005-0000-0000-0000DE4D0000}"/>
    <cellStyle name="Normal 45 2 3 5 2" xfId="13566" xr:uid="{00000000-0005-0000-0000-0000DF4D0000}"/>
    <cellStyle name="Normal 45 2 3 5 2 2" xfId="43888" xr:uid="{00000000-0005-0000-0000-0000E04D0000}"/>
    <cellStyle name="Normal 45 2 3 5 2 3" xfId="28664" xr:uid="{00000000-0005-0000-0000-0000E14D0000}"/>
    <cellStyle name="Normal 45 2 3 5 3" xfId="8546" xr:uid="{00000000-0005-0000-0000-0000E24D0000}"/>
    <cellStyle name="Normal 45 2 3 5 3 2" xfId="38871" xr:uid="{00000000-0005-0000-0000-0000E34D0000}"/>
    <cellStyle name="Normal 45 2 3 5 3 3" xfId="23647" xr:uid="{00000000-0005-0000-0000-0000E44D0000}"/>
    <cellStyle name="Normal 45 2 3 5 4" xfId="33858" xr:uid="{00000000-0005-0000-0000-0000E54D0000}"/>
    <cellStyle name="Normal 45 2 3 5 5" xfId="18634" xr:uid="{00000000-0005-0000-0000-0000E64D0000}"/>
    <cellStyle name="Normal 45 2 3 6" xfId="5185" xr:uid="{00000000-0005-0000-0000-0000E74D0000}"/>
    <cellStyle name="Normal 45 2 3 6 2" xfId="15237" xr:uid="{00000000-0005-0000-0000-0000E84D0000}"/>
    <cellStyle name="Normal 45 2 3 6 2 2" xfId="45559" xr:uid="{00000000-0005-0000-0000-0000E94D0000}"/>
    <cellStyle name="Normal 45 2 3 6 2 3" xfId="30335" xr:uid="{00000000-0005-0000-0000-0000EA4D0000}"/>
    <cellStyle name="Normal 45 2 3 6 3" xfId="10217" xr:uid="{00000000-0005-0000-0000-0000EB4D0000}"/>
    <cellStyle name="Normal 45 2 3 6 3 2" xfId="40542" xr:uid="{00000000-0005-0000-0000-0000EC4D0000}"/>
    <cellStyle name="Normal 45 2 3 6 3 3" xfId="25318" xr:uid="{00000000-0005-0000-0000-0000ED4D0000}"/>
    <cellStyle name="Normal 45 2 3 6 4" xfId="35529" xr:uid="{00000000-0005-0000-0000-0000EE4D0000}"/>
    <cellStyle name="Normal 45 2 3 6 5" xfId="20305" xr:uid="{00000000-0005-0000-0000-0000EF4D0000}"/>
    <cellStyle name="Normal 45 2 3 7" xfId="11895" xr:uid="{00000000-0005-0000-0000-0000F04D0000}"/>
    <cellStyle name="Normal 45 2 3 7 2" xfId="42217" xr:uid="{00000000-0005-0000-0000-0000F14D0000}"/>
    <cellStyle name="Normal 45 2 3 7 3" xfId="26993" xr:uid="{00000000-0005-0000-0000-0000F24D0000}"/>
    <cellStyle name="Normal 45 2 3 8" xfId="6874" xr:uid="{00000000-0005-0000-0000-0000F34D0000}"/>
    <cellStyle name="Normal 45 2 3 8 2" xfId="37200" xr:uid="{00000000-0005-0000-0000-0000F44D0000}"/>
    <cellStyle name="Normal 45 2 3 8 3" xfId="21976" xr:uid="{00000000-0005-0000-0000-0000F54D0000}"/>
    <cellStyle name="Normal 45 2 3 9" xfId="32189" xr:uid="{00000000-0005-0000-0000-0000F64D0000}"/>
    <cellStyle name="Normal 45 2 4" xfId="1899" xr:uid="{00000000-0005-0000-0000-0000F74D0000}"/>
    <cellStyle name="Normal 45 2 4 2" xfId="2322" xr:uid="{00000000-0005-0000-0000-0000F84D0000}"/>
    <cellStyle name="Normal 45 2 4 2 2" xfId="3161" xr:uid="{00000000-0005-0000-0000-0000F94D0000}"/>
    <cellStyle name="Normal 45 2 4 2 2 2" xfId="4851" xr:uid="{00000000-0005-0000-0000-0000FA4D0000}"/>
    <cellStyle name="Normal 45 2 4 2 2 2 2" xfId="14924" xr:uid="{00000000-0005-0000-0000-0000FB4D0000}"/>
    <cellStyle name="Normal 45 2 4 2 2 2 2 2" xfId="45246" xr:uid="{00000000-0005-0000-0000-0000FC4D0000}"/>
    <cellStyle name="Normal 45 2 4 2 2 2 2 3" xfId="30022" xr:uid="{00000000-0005-0000-0000-0000FD4D0000}"/>
    <cellStyle name="Normal 45 2 4 2 2 2 3" xfId="9904" xr:uid="{00000000-0005-0000-0000-0000FE4D0000}"/>
    <cellStyle name="Normal 45 2 4 2 2 2 3 2" xfId="40229" xr:uid="{00000000-0005-0000-0000-0000FF4D0000}"/>
    <cellStyle name="Normal 45 2 4 2 2 2 3 3" xfId="25005" xr:uid="{00000000-0005-0000-0000-0000004E0000}"/>
    <cellStyle name="Normal 45 2 4 2 2 2 4" xfId="35216" xr:uid="{00000000-0005-0000-0000-0000014E0000}"/>
    <cellStyle name="Normal 45 2 4 2 2 2 5" xfId="19992" xr:uid="{00000000-0005-0000-0000-0000024E0000}"/>
    <cellStyle name="Normal 45 2 4 2 2 3" xfId="6543" xr:uid="{00000000-0005-0000-0000-0000034E0000}"/>
    <cellStyle name="Normal 45 2 4 2 2 3 2" xfId="16595" xr:uid="{00000000-0005-0000-0000-0000044E0000}"/>
    <cellStyle name="Normal 45 2 4 2 2 3 2 2" xfId="46917" xr:uid="{00000000-0005-0000-0000-0000054E0000}"/>
    <cellStyle name="Normal 45 2 4 2 2 3 2 3" xfId="31693" xr:uid="{00000000-0005-0000-0000-0000064E0000}"/>
    <cellStyle name="Normal 45 2 4 2 2 3 3" xfId="11575" xr:uid="{00000000-0005-0000-0000-0000074E0000}"/>
    <cellStyle name="Normal 45 2 4 2 2 3 3 2" xfId="41900" xr:uid="{00000000-0005-0000-0000-0000084E0000}"/>
    <cellStyle name="Normal 45 2 4 2 2 3 3 3" xfId="26676" xr:uid="{00000000-0005-0000-0000-0000094E0000}"/>
    <cellStyle name="Normal 45 2 4 2 2 3 4" xfId="36887" xr:uid="{00000000-0005-0000-0000-00000A4E0000}"/>
    <cellStyle name="Normal 45 2 4 2 2 3 5" xfId="21663" xr:uid="{00000000-0005-0000-0000-00000B4E0000}"/>
    <cellStyle name="Normal 45 2 4 2 2 4" xfId="13253" xr:uid="{00000000-0005-0000-0000-00000C4E0000}"/>
    <cellStyle name="Normal 45 2 4 2 2 4 2" xfId="43575" xr:uid="{00000000-0005-0000-0000-00000D4E0000}"/>
    <cellStyle name="Normal 45 2 4 2 2 4 3" xfId="28351" xr:uid="{00000000-0005-0000-0000-00000E4E0000}"/>
    <cellStyle name="Normal 45 2 4 2 2 5" xfId="8232" xr:uid="{00000000-0005-0000-0000-00000F4E0000}"/>
    <cellStyle name="Normal 45 2 4 2 2 5 2" xfId="38558" xr:uid="{00000000-0005-0000-0000-0000104E0000}"/>
    <cellStyle name="Normal 45 2 4 2 2 5 3" xfId="23334" xr:uid="{00000000-0005-0000-0000-0000114E0000}"/>
    <cellStyle name="Normal 45 2 4 2 2 6" xfId="33546" xr:uid="{00000000-0005-0000-0000-0000124E0000}"/>
    <cellStyle name="Normal 45 2 4 2 2 7" xfId="18321" xr:uid="{00000000-0005-0000-0000-0000134E0000}"/>
    <cellStyle name="Normal 45 2 4 2 3" xfId="4014" xr:uid="{00000000-0005-0000-0000-0000144E0000}"/>
    <cellStyle name="Normal 45 2 4 2 3 2" xfId="14088" xr:uid="{00000000-0005-0000-0000-0000154E0000}"/>
    <cellStyle name="Normal 45 2 4 2 3 2 2" xfId="44410" xr:uid="{00000000-0005-0000-0000-0000164E0000}"/>
    <cellStyle name="Normal 45 2 4 2 3 2 3" xfId="29186" xr:uid="{00000000-0005-0000-0000-0000174E0000}"/>
    <cellStyle name="Normal 45 2 4 2 3 3" xfId="9068" xr:uid="{00000000-0005-0000-0000-0000184E0000}"/>
    <cellStyle name="Normal 45 2 4 2 3 3 2" xfId="39393" xr:uid="{00000000-0005-0000-0000-0000194E0000}"/>
    <cellStyle name="Normal 45 2 4 2 3 3 3" xfId="24169" xr:uid="{00000000-0005-0000-0000-00001A4E0000}"/>
    <cellStyle name="Normal 45 2 4 2 3 4" xfId="34380" xr:uid="{00000000-0005-0000-0000-00001B4E0000}"/>
    <cellStyle name="Normal 45 2 4 2 3 5" xfId="19156" xr:uid="{00000000-0005-0000-0000-00001C4E0000}"/>
    <cellStyle name="Normal 45 2 4 2 4" xfId="5707" xr:uid="{00000000-0005-0000-0000-00001D4E0000}"/>
    <cellStyle name="Normal 45 2 4 2 4 2" xfId="15759" xr:uid="{00000000-0005-0000-0000-00001E4E0000}"/>
    <cellStyle name="Normal 45 2 4 2 4 2 2" xfId="46081" xr:uid="{00000000-0005-0000-0000-00001F4E0000}"/>
    <cellStyle name="Normal 45 2 4 2 4 2 3" xfId="30857" xr:uid="{00000000-0005-0000-0000-0000204E0000}"/>
    <cellStyle name="Normal 45 2 4 2 4 3" xfId="10739" xr:uid="{00000000-0005-0000-0000-0000214E0000}"/>
    <cellStyle name="Normal 45 2 4 2 4 3 2" xfId="41064" xr:uid="{00000000-0005-0000-0000-0000224E0000}"/>
    <cellStyle name="Normal 45 2 4 2 4 3 3" xfId="25840" xr:uid="{00000000-0005-0000-0000-0000234E0000}"/>
    <cellStyle name="Normal 45 2 4 2 4 4" xfId="36051" xr:uid="{00000000-0005-0000-0000-0000244E0000}"/>
    <cellStyle name="Normal 45 2 4 2 4 5" xfId="20827" xr:uid="{00000000-0005-0000-0000-0000254E0000}"/>
    <cellStyle name="Normal 45 2 4 2 5" xfId="12417" xr:uid="{00000000-0005-0000-0000-0000264E0000}"/>
    <cellStyle name="Normal 45 2 4 2 5 2" xfId="42739" xr:uid="{00000000-0005-0000-0000-0000274E0000}"/>
    <cellStyle name="Normal 45 2 4 2 5 3" xfId="27515" xr:uid="{00000000-0005-0000-0000-0000284E0000}"/>
    <cellStyle name="Normal 45 2 4 2 6" xfId="7396" xr:uid="{00000000-0005-0000-0000-0000294E0000}"/>
    <cellStyle name="Normal 45 2 4 2 6 2" xfId="37722" xr:uid="{00000000-0005-0000-0000-00002A4E0000}"/>
    <cellStyle name="Normal 45 2 4 2 6 3" xfId="22498" xr:uid="{00000000-0005-0000-0000-00002B4E0000}"/>
    <cellStyle name="Normal 45 2 4 2 7" xfId="32710" xr:uid="{00000000-0005-0000-0000-00002C4E0000}"/>
    <cellStyle name="Normal 45 2 4 2 8" xfId="17485" xr:uid="{00000000-0005-0000-0000-00002D4E0000}"/>
    <cellStyle name="Normal 45 2 4 3" xfId="2743" xr:uid="{00000000-0005-0000-0000-00002E4E0000}"/>
    <cellStyle name="Normal 45 2 4 3 2" xfId="4433" xr:uid="{00000000-0005-0000-0000-00002F4E0000}"/>
    <cellStyle name="Normal 45 2 4 3 2 2" xfId="14506" xr:uid="{00000000-0005-0000-0000-0000304E0000}"/>
    <cellStyle name="Normal 45 2 4 3 2 2 2" xfId="44828" xr:uid="{00000000-0005-0000-0000-0000314E0000}"/>
    <cellStyle name="Normal 45 2 4 3 2 2 3" xfId="29604" xr:uid="{00000000-0005-0000-0000-0000324E0000}"/>
    <cellStyle name="Normal 45 2 4 3 2 3" xfId="9486" xr:uid="{00000000-0005-0000-0000-0000334E0000}"/>
    <cellStyle name="Normal 45 2 4 3 2 3 2" xfId="39811" xr:uid="{00000000-0005-0000-0000-0000344E0000}"/>
    <cellStyle name="Normal 45 2 4 3 2 3 3" xfId="24587" xr:uid="{00000000-0005-0000-0000-0000354E0000}"/>
    <cellStyle name="Normal 45 2 4 3 2 4" xfId="34798" xr:uid="{00000000-0005-0000-0000-0000364E0000}"/>
    <cellStyle name="Normal 45 2 4 3 2 5" xfId="19574" xr:uid="{00000000-0005-0000-0000-0000374E0000}"/>
    <cellStyle name="Normal 45 2 4 3 3" xfId="6125" xr:uid="{00000000-0005-0000-0000-0000384E0000}"/>
    <cellStyle name="Normal 45 2 4 3 3 2" xfId="16177" xr:uid="{00000000-0005-0000-0000-0000394E0000}"/>
    <cellStyle name="Normal 45 2 4 3 3 2 2" xfId="46499" xr:uid="{00000000-0005-0000-0000-00003A4E0000}"/>
    <cellStyle name="Normal 45 2 4 3 3 2 3" xfId="31275" xr:uid="{00000000-0005-0000-0000-00003B4E0000}"/>
    <cellStyle name="Normal 45 2 4 3 3 3" xfId="11157" xr:uid="{00000000-0005-0000-0000-00003C4E0000}"/>
    <cellStyle name="Normal 45 2 4 3 3 3 2" xfId="41482" xr:uid="{00000000-0005-0000-0000-00003D4E0000}"/>
    <cellStyle name="Normal 45 2 4 3 3 3 3" xfId="26258" xr:uid="{00000000-0005-0000-0000-00003E4E0000}"/>
    <cellStyle name="Normal 45 2 4 3 3 4" xfId="36469" xr:uid="{00000000-0005-0000-0000-00003F4E0000}"/>
    <cellStyle name="Normal 45 2 4 3 3 5" xfId="21245" xr:uid="{00000000-0005-0000-0000-0000404E0000}"/>
    <cellStyle name="Normal 45 2 4 3 4" xfId="12835" xr:uid="{00000000-0005-0000-0000-0000414E0000}"/>
    <cellStyle name="Normal 45 2 4 3 4 2" xfId="43157" xr:uid="{00000000-0005-0000-0000-0000424E0000}"/>
    <cellStyle name="Normal 45 2 4 3 4 3" xfId="27933" xr:uid="{00000000-0005-0000-0000-0000434E0000}"/>
    <cellStyle name="Normal 45 2 4 3 5" xfId="7814" xr:uid="{00000000-0005-0000-0000-0000444E0000}"/>
    <cellStyle name="Normal 45 2 4 3 5 2" xfId="38140" xr:uid="{00000000-0005-0000-0000-0000454E0000}"/>
    <cellStyle name="Normal 45 2 4 3 5 3" xfId="22916" xr:uid="{00000000-0005-0000-0000-0000464E0000}"/>
    <cellStyle name="Normal 45 2 4 3 6" xfId="33128" xr:uid="{00000000-0005-0000-0000-0000474E0000}"/>
    <cellStyle name="Normal 45 2 4 3 7" xfId="17903" xr:uid="{00000000-0005-0000-0000-0000484E0000}"/>
    <cellStyle name="Normal 45 2 4 4" xfId="3596" xr:uid="{00000000-0005-0000-0000-0000494E0000}"/>
    <cellStyle name="Normal 45 2 4 4 2" xfId="13670" xr:uid="{00000000-0005-0000-0000-00004A4E0000}"/>
    <cellStyle name="Normal 45 2 4 4 2 2" xfId="43992" xr:uid="{00000000-0005-0000-0000-00004B4E0000}"/>
    <cellStyle name="Normal 45 2 4 4 2 3" xfId="28768" xr:uid="{00000000-0005-0000-0000-00004C4E0000}"/>
    <cellStyle name="Normal 45 2 4 4 3" xfId="8650" xr:uid="{00000000-0005-0000-0000-00004D4E0000}"/>
    <cellStyle name="Normal 45 2 4 4 3 2" xfId="38975" xr:uid="{00000000-0005-0000-0000-00004E4E0000}"/>
    <cellStyle name="Normal 45 2 4 4 3 3" xfId="23751" xr:uid="{00000000-0005-0000-0000-00004F4E0000}"/>
    <cellStyle name="Normal 45 2 4 4 4" xfId="33962" xr:uid="{00000000-0005-0000-0000-0000504E0000}"/>
    <cellStyle name="Normal 45 2 4 4 5" xfId="18738" xr:uid="{00000000-0005-0000-0000-0000514E0000}"/>
    <cellStyle name="Normal 45 2 4 5" xfId="5289" xr:uid="{00000000-0005-0000-0000-0000524E0000}"/>
    <cellStyle name="Normal 45 2 4 5 2" xfId="15341" xr:uid="{00000000-0005-0000-0000-0000534E0000}"/>
    <cellStyle name="Normal 45 2 4 5 2 2" xfId="45663" xr:uid="{00000000-0005-0000-0000-0000544E0000}"/>
    <cellStyle name="Normal 45 2 4 5 2 3" xfId="30439" xr:uid="{00000000-0005-0000-0000-0000554E0000}"/>
    <cellStyle name="Normal 45 2 4 5 3" xfId="10321" xr:uid="{00000000-0005-0000-0000-0000564E0000}"/>
    <cellStyle name="Normal 45 2 4 5 3 2" xfId="40646" xr:uid="{00000000-0005-0000-0000-0000574E0000}"/>
    <cellStyle name="Normal 45 2 4 5 3 3" xfId="25422" xr:uid="{00000000-0005-0000-0000-0000584E0000}"/>
    <cellStyle name="Normal 45 2 4 5 4" xfId="35633" xr:uid="{00000000-0005-0000-0000-0000594E0000}"/>
    <cellStyle name="Normal 45 2 4 5 5" xfId="20409" xr:uid="{00000000-0005-0000-0000-00005A4E0000}"/>
    <cellStyle name="Normal 45 2 4 6" xfId="11999" xr:uid="{00000000-0005-0000-0000-00005B4E0000}"/>
    <cellStyle name="Normal 45 2 4 6 2" xfId="42321" xr:uid="{00000000-0005-0000-0000-00005C4E0000}"/>
    <cellStyle name="Normal 45 2 4 6 3" xfId="27097" xr:uid="{00000000-0005-0000-0000-00005D4E0000}"/>
    <cellStyle name="Normal 45 2 4 7" xfId="6978" xr:uid="{00000000-0005-0000-0000-00005E4E0000}"/>
    <cellStyle name="Normal 45 2 4 7 2" xfId="37304" xr:uid="{00000000-0005-0000-0000-00005F4E0000}"/>
    <cellStyle name="Normal 45 2 4 7 3" xfId="22080" xr:uid="{00000000-0005-0000-0000-0000604E0000}"/>
    <cellStyle name="Normal 45 2 4 8" xfId="32292" xr:uid="{00000000-0005-0000-0000-0000614E0000}"/>
    <cellStyle name="Normal 45 2 4 9" xfId="17067" xr:uid="{00000000-0005-0000-0000-0000624E0000}"/>
    <cellStyle name="Normal 45 2 5" xfId="2112" xr:uid="{00000000-0005-0000-0000-0000634E0000}"/>
    <cellStyle name="Normal 45 2 5 2" xfId="2953" xr:uid="{00000000-0005-0000-0000-0000644E0000}"/>
    <cellStyle name="Normal 45 2 5 2 2" xfId="4643" xr:uid="{00000000-0005-0000-0000-0000654E0000}"/>
    <cellStyle name="Normal 45 2 5 2 2 2" xfId="14716" xr:uid="{00000000-0005-0000-0000-0000664E0000}"/>
    <cellStyle name="Normal 45 2 5 2 2 2 2" xfId="45038" xr:uid="{00000000-0005-0000-0000-0000674E0000}"/>
    <cellStyle name="Normal 45 2 5 2 2 2 3" xfId="29814" xr:uid="{00000000-0005-0000-0000-0000684E0000}"/>
    <cellStyle name="Normal 45 2 5 2 2 3" xfId="9696" xr:uid="{00000000-0005-0000-0000-0000694E0000}"/>
    <cellStyle name="Normal 45 2 5 2 2 3 2" xfId="40021" xr:uid="{00000000-0005-0000-0000-00006A4E0000}"/>
    <cellStyle name="Normal 45 2 5 2 2 3 3" xfId="24797" xr:uid="{00000000-0005-0000-0000-00006B4E0000}"/>
    <cellStyle name="Normal 45 2 5 2 2 4" xfId="35008" xr:uid="{00000000-0005-0000-0000-00006C4E0000}"/>
    <cellStyle name="Normal 45 2 5 2 2 5" xfId="19784" xr:uid="{00000000-0005-0000-0000-00006D4E0000}"/>
    <cellStyle name="Normal 45 2 5 2 3" xfId="6335" xr:uid="{00000000-0005-0000-0000-00006E4E0000}"/>
    <cellStyle name="Normal 45 2 5 2 3 2" xfId="16387" xr:uid="{00000000-0005-0000-0000-00006F4E0000}"/>
    <cellStyle name="Normal 45 2 5 2 3 2 2" xfId="46709" xr:uid="{00000000-0005-0000-0000-0000704E0000}"/>
    <cellStyle name="Normal 45 2 5 2 3 2 3" xfId="31485" xr:uid="{00000000-0005-0000-0000-0000714E0000}"/>
    <cellStyle name="Normal 45 2 5 2 3 3" xfId="11367" xr:uid="{00000000-0005-0000-0000-0000724E0000}"/>
    <cellStyle name="Normal 45 2 5 2 3 3 2" xfId="41692" xr:uid="{00000000-0005-0000-0000-0000734E0000}"/>
    <cellStyle name="Normal 45 2 5 2 3 3 3" xfId="26468" xr:uid="{00000000-0005-0000-0000-0000744E0000}"/>
    <cellStyle name="Normal 45 2 5 2 3 4" xfId="36679" xr:uid="{00000000-0005-0000-0000-0000754E0000}"/>
    <cellStyle name="Normal 45 2 5 2 3 5" xfId="21455" xr:uid="{00000000-0005-0000-0000-0000764E0000}"/>
    <cellStyle name="Normal 45 2 5 2 4" xfId="13045" xr:uid="{00000000-0005-0000-0000-0000774E0000}"/>
    <cellStyle name="Normal 45 2 5 2 4 2" xfId="43367" xr:uid="{00000000-0005-0000-0000-0000784E0000}"/>
    <cellStyle name="Normal 45 2 5 2 4 3" xfId="28143" xr:uid="{00000000-0005-0000-0000-0000794E0000}"/>
    <cellStyle name="Normal 45 2 5 2 5" xfId="8024" xr:uid="{00000000-0005-0000-0000-00007A4E0000}"/>
    <cellStyle name="Normal 45 2 5 2 5 2" xfId="38350" xr:uid="{00000000-0005-0000-0000-00007B4E0000}"/>
    <cellStyle name="Normal 45 2 5 2 5 3" xfId="23126" xr:uid="{00000000-0005-0000-0000-00007C4E0000}"/>
    <cellStyle name="Normal 45 2 5 2 6" xfId="33338" xr:uid="{00000000-0005-0000-0000-00007D4E0000}"/>
    <cellStyle name="Normal 45 2 5 2 7" xfId="18113" xr:uid="{00000000-0005-0000-0000-00007E4E0000}"/>
    <cellStyle name="Normal 45 2 5 3" xfId="3806" xr:uid="{00000000-0005-0000-0000-00007F4E0000}"/>
    <cellStyle name="Normal 45 2 5 3 2" xfId="13880" xr:uid="{00000000-0005-0000-0000-0000804E0000}"/>
    <cellStyle name="Normal 45 2 5 3 2 2" xfId="44202" xr:uid="{00000000-0005-0000-0000-0000814E0000}"/>
    <cellStyle name="Normal 45 2 5 3 2 3" xfId="28978" xr:uid="{00000000-0005-0000-0000-0000824E0000}"/>
    <cellStyle name="Normal 45 2 5 3 3" xfId="8860" xr:uid="{00000000-0005-0000-0000-0000834E0000}"/>
    <cellStyle name="Normal 45 2 5 3 3 2" xfId="39185" xr:uid="{00000000-0005-0000-0000-0000844E0000}"/>
    <cellStyle name="Normal 45 2 5 3 3 3" xfId="23961" xr:uid="{00000000-0005-0000-0000-0000854E0000}"/>
    <cellStyle name="Normal 45 2 5 3 4" xfId="34172" xr:uid="{00000000-0005-0000-0000-0000864E0000}"/>
    <cellStyle name="Normal 45 2 5 3 5" xfId="18948" xr:uid="{00000000-0005-0000-0000-0000874E0000}"/>
    <cellStyle name="Normal 45 2 5 4" xfId="5499" xr:uid="{00000000-0005-0000-0000-0000884E0000}"/>
    <cellStyle name="Normal 45 2 5 4 2" xfId="15551" xr:uid="{00000000-0005-0000-0000-0000894E0000}"/>
    <cellStyle name="Normal 45 2 5 4 2 2" xfId="45873" xr:uid="{00000000-0005-0000-0000-00008A4E0000}"/>
    <cellStyle name="Normal 45 2 5 4 2 3" xfId="30649" xr:uid="{00000000-0005-0000-0000-00008B4E0000}"/>
    <cellStyle name="Normal 45 2 5 4 3" xfId="10531" xr:uid="{00000000-0005-0000-0000-00008C4E0000}"/>
    <cellStyle name="Normal 45 2 5 4 3 2" xfId="40856" xr:uid="{00000000-0005-0000-0000-00008D4E0000}"/>
    <cellStyle name="Normal 45 2 5 4 3 3" xfId="25632" xr:uid="{00000000-0005-0000-0000-00008E4E0000}"/>
    <cellStyle name="Normal 45 2 5 4 4" xfId="35843" xr:uid="{00000000-0005-0000-0000-00008F4E0000}"/>
    <cellStyle name="Normal 45 2 5 4 5" xfId="20619" xr:uid="{00000000-0005-0000-0000-0000904E0000}"/>
    <cellStyle name="Normal 45 2 5 5" xfId="12209" xr:uid="{00000000-0005-0000-0000-0000914E0000}"/>
    <cellStyle name="Normal 45 2 5 5 2" xfId="42531" xr:uid="{00000000-0005-0000-0000-0000924E0000}"/>
    <cellStyle name="Normal 45 2 5 5 3" xfId="27307" xr:uid="{00000000-0005-0000-0000-0000934E0000}"/>
    <cellStyle name="Normal 45 2 5 6" xfId="7188" xr:uid="{00000000-0005-0000-0000-0000944E0000}"/>
    <cellStyle name="Normal 45 2 5 6 2" xfId="37514" xr:uid="{00000000-0005-0000-0000-0000954E0000}"/>
    <cellStyle name="Normal 45 2 5 6 3" xfId="22290" xr:uid="{00000000-0005-0000-0000-0000964E0000}"/>
    <cellStyle name="Normal 45 2 5 7" xfId="32502" xr:uid="{00000000-0005-0000-0000-0000974E0000}"/>
    <cellStyle name="Normal 45 2 5 8" xfId="17277" xr:uid="{00000000-0005-0000-0000-0000984E0000}"/>
    <cellStyle name="Normal 45 2 6" xfId="2533" xr:uid="{00000000-0005-0000-0000-0000994E0000}"/>
    <cellStyle name="Normal 45 2 6 2" xfId="4225" xr:uid="{00000000-0005-0000-0000-00009A4E0000}"/>
    <cellStyle name="Normal 45 2 6 2 2" xfId="14298" xr:uid="{00000000-0005-0000-0000-00009B4E0000}"/>
    <cellStyle name="Normal 45 2 6 2 2 2" xfId="44620" xr:uid="{00000000-0005-0000-0000-00009C4E0000}"/>
    <cellStyle name="Normal 45 2 6 2 2 3" xfId="29396" xr:uid="{00000000-0005-0000-0000-00009D4E0000}"/>
    <cellStyle name="Normal 45 2 6 2 3" xfId="9278" xr:uid="{00000000-0005-0000-0000-00009E4E0000}"/>
    <cellStyle name="Normal 45 2 6 2 3 2" xfId="39603" xr:uid="{00000000-0005-0000-0000-00009F4E0000}"/>
    <cellStyle name="Normal 45 2 6 2 3 3" xfId="24379" xr:uid="{00000000-0005-0000-0000-0000A04E0000}"/>
    <cellStyle name="Normal 45 2 6 2 4" xfId="34590" xr:uid="{00000000-0005-0000-0000-0000A14E0000}"/>
    <cellStyle name="Normal 45 2 6 2 5" xfId="19366" xr:uid="{00000000-0005-0000-0000-0000A24E0000}"/>
    <cellStyle name="Normal 45 2 6 3" xfId="5917" xr:uid="{00000000-0005-0000-0000-0000A34E0000}"/>
    <cellStyle name="Normal 45 2 6 3 2" xfId="15969" xr:uid="{00000000-0005-0000-0000-0000A44E0000}"/>
    <cellStyle name="Normal 45 2 6 3 2 2" xfId="46291" xr:uid="{00000000-0005-0000-0000-0000A54E0000}"/>
    <cellStyle name="Normal 45 2 6 3 2 3" xfId="31067" xr:uid="{00000000-0005-0000-0000-0000A64E0000}"/>
    <cellStyle name="Normal 45 2 6 3 3" xfId="10949" xr:uid="{00000000-0005-0000-0000-0000A74E0000}"/>
    <cellStyle name="Normal 45 2 6 3 3 2" xfId="41274" xr:uid="{00000000-0005-0000-0000-0000A84E0000}"/>
    <cellStyle name="Normal 45 2 6 3 3 3" xfId="26050" xr:uid="{00000000-0005-0000-0000-0000A94E0000}"/>
    <cellStyle name="Normal 45 2 6 3 4" xfId="36261" xr:uid="{00000000-0005-0000-0000-0000AA4E0000}"/>
    <cellStyle name="Normal 45 2 6 3 5" xfId="21037" xr:uid="{00000000-0005-0000-0000-0000AB4E0000}"/>
    <cellStyle name="Normal 45 2 6 4" xfId="12627" xr:uid="{00000000-0005-0000-0000-0000AC4E0000}"/>
    <cellStyle name="Normal 45 2 6 4 2" xfId="42949" xr:uid="{00000000-0005-0000-0000-0000AD4E0000}"/>
    <cellStyle name="Normal 45 2 6 4 3" xfId="27725" xr:uid="{00000000-0005-0000-0000-0000AE4E0000}"/>
    <cellStyle name="Normal 45 2 6 5" xfId="7606" xr:uid="{00000000-0005-0000-0000-0000AF4E0000}"/>
    <cellStyle name="Normal 45 2 6 5 2" xfId="37932" xr:uid="{00000000-0005-0000-0000-0000B04E0000}"/>
    <cellStyle name="Normal 45 2 6 5 3" xfId="22708" xr:uid="{00000000-0005-0000-0000-0000B14E0000}"/>
    <cellStyle name="Normal 45 2 6 6" xfId="32920" xr:uid="{00000000-0005-0000-0000-0000B24E0000}"/>
    <cellStyle name="Normal 45 2 6 7" xfId="17695" xr:uid="{00000000-0005-0000-0000-0000B34E0000}"/>
    <cellStyle name="Normal 45 2 7" xfId="3384" xr:uid="{00000000-0005-0000-0000-0000B44E0000}"/>
    <cellStyle name="Normal 45 2 7 2" xfId="13462" xr:uid="{00000000-0005-0000-0000-0000B54E0000}"/>
    <cellStyle name="Normal 45 2 7 2 2" xfId="43784" xr:uid="{00000000-0005-0000-0000-0000B64E0000}"/>
    <cellStyle name="Normal 45 2 7 2 3" xfId="28560" xr:uid="{00000000-0005-0000-0000-0000B74E0000}"/>
    <cellStyle name="Normal 45 2 7 3" xfId="8442" xr:uid="{00000000-0005-0000-0000-0000B84E0000}"/>
    <cellStyle name="Normal 45 2 7 3 2" xfId="38767" xr:uid="{00000000-0005-0000-0000-0000B94E0000}"/>
    <cellStyle name="Normal 45 2 7 3 3" xfId="23543" xr:uid="{00000000-0005-0000-0000-0000BA4E0000}"/>
    <cellStyle name="Normal 45 2 7 4" xfId="33754" xr:uid="{00000000-0005-0000-0000-0000BB4E0000}"/>
    <cellStyle name="Normal 45 2 7 5" xfId="18530" xr:uid="{00000000-0005-0000-0000-0000BC4E0000}"/>
    <cellStyle name="Normal 45 2 8" xfId="5078" xr:uid="{00000000-0005-0000-0000-0000BD4E0000}"/>
    <cellStyle name="Normal 45 2 8 2" xfId="15133" xr:uid="{00000000-0005-0000-0000-0000BE4E0000}"/>
    <cellStyle name="Normal 45 2 8 2 2" xfId="45455" xr:uid="{00000000-0005-0000-0000-0000BF4E0000}"/>
    <cellStyle name="Normal 45 2 8 2 3" xfId="30231" xr:uid="{00000000-0005-0000-0000-0000C04E0000}"/>
    <cellStyle name="Normal 45 2 8 3" xfId="10113" xr:uid="{00000000-0005-0000-0000-0000C14E0000}"/>
    <cellStyle name="Normal 45 2 8 3 2" xfId="40438" xr:uid="{00000000-0005-0000-0000-0000C24E0000}"/>
    <cellStyle name="Normal 45 2 8 3 3" xfId="25214" xr:uid="{00000000-0005-0000-0000-0000C34E0000}"/>
    <cellStyle name="Normal 45 2 8 4" xfId="35425" xr:uid="{00000000-0005-0000-0000-0000C44E0000}"/>
    <cellStyle name="Normal 45 2 8 5" xfId="20201" xr:uid="{00000000-0005-0000-0000-0000C54E0000}"/>
    <cellStyle name="Normal 45 2 9" xfId="11789" xr:uid="{00000000-0005-0000-0000-0000C64E0000}"/>
    <cellStyle name="Normal 45 2 9 2" xfId="42113" xr:uid="{00000000-0005-0000-0000-0000C74E0000}"/>
    <cellStyle name="Normal 45 2 9 3" xfId="26889" xr:uid="{00000000-0005-0000-0000-0000C84E0000}"/>
    <cellStyle name="Normal 45 3" xfId="47296" xr:uid="{00000000-0005-0000-0000-0000C94E0000}"/>
    <cellStyle name="Normal 46" xfId="1042" xr:uid="{00000000-0005-0000-0000-0000CA4E0000}"/>
    <cellStyle name="Normal 46 2" xfId="1445" xr:uid="{00000000-0005-0000-0000-0000CB4E0000}"/>
    <cellStyle name="Normal 46 2 10" xfId="6769" xr:uid="{00000000-0005-0000-0000-0000CC4E0000}"/>
    <cellStyle name="Normal 46 2 10 2" xfId="37097" xr:uid="{00000000-0005-0000-0000-0000CD4E0000}"/>
    <cellStyle name="Normal 46 2 10 3" xfId="21873" xr:uid="{00000000-0005-0000-0000-0000CE4E0000}"/>
    <cellStyle name="Normal 46 2 11" xfId="32088" xr:uid="{00000000-0005-0000-0000-0000CF4E0000}"/>
    <cellStyle name="Normal 46 2 12" xfId="16858" xr:uid="{00000000-0005-0000-0000-0000D04E0000}"/>
    <cellStyle name="Normal 46 2 2" xfId="1733" xr:uid="{00000000-0005-0000-0000-0000D14E0000}"/>
    <cellStyle name="Normal 46 2 2 10" xfId="32140" xr:uid="{00000000-0005-0000-0000-0000D24E0000}"/>
    <cellStyle name="Normal 46 2 2 11" xfId="16912" xr:uid="{00000000-0005-0000-0000-0000D34E0000}"/>
    <cellStyle name="Normal 46 2 2 2" xfId="1841" xr:uid="{00000000-0005-0000-0000-0000D44E0000}"/>
    <cellStyle name="Normal 46 2 2 2 10" xfId="17016" xr:uid="{00000000-0005-0000-0000-0000D54E0000}"/>
    <cellStyle name="Normal 46 2 2 2 2" xfId="2058" xr:uid="{00000000-0005-0000-0000-0000D64E0000}"/>
    <cellStyle name="Normal 46 2 2 2 2 2" xfId="2479" xr:uid="{00000000-0005-0000-0000-0000D74E0000}"/>
    <cellStyle name="Normal 46 2 2 2 2 2 2" xfId="3318" xr:uid="{00000000-0005-0000-0000-0000D84E0000}"/>
    <cellStyle name="Normal 46 2 2 2 2 2 2 2" xfId="5008" xr:uid="{00000000-0005-0000-0000-0000D94E0000}"/>
    <cellStyle name="Normal 46 2 2 2 2 2 2 2 2" xfId="15081" xr:uid="{00000000-0005-0000-0000-0000DA4E0000}"/>
    <cellStyle name="Normal 46 2 2 2 2 2 2 2 2 2" xfId="45403" xr:uid="{00000000-0005-0000-0000-0000DB4E0000}"/>
    <cellStyle name="Normal 46 2 2 2 2 2 2 2 2 3" xfId="30179" xr:uid="{00000000-0005-0000-0000-0000DC4E0000}"/>
    <cellStyle name="Normal 46 2 2 2 2 2 2 2 3" xfId="10061" xr:uid="{00000000-0005-0000-0000-0000DD4E0000}"/>
    <cellStyle name="Normal 46 2 2 2 2 2 2 2 3 2" xfId="40386" xr:uid="{00000000-0005-0000-0000-0000DE4E0000}"/>
    <cellStyle name="Normal 46 2 2 2 2 2 2 2 3 3" xfId="25162" xr:uid="{00000000-0005-0000-0000-0000DF4E0000}"/>
    <cellStyle name="Normal 46 2 2 2 2 2 2 2 4" xfId="35373" xr:uid="{00000000-0005-0000-0000-0000E04E0000}"/>
    <cellStyle name="Normal 46 2 2 2 2 2 2 2 5" xfId="20149" xr:uid="{00000000-0005-0000-0000-0000E14E0000}"/>
    <cellStyle name="Normal 46 2 2 2 2 2 2 3" xfId="6700" xr:uid="{00000000-0005-0000-0000-0000E24E0000}"/>
    <cellStyle name="Normal 46 2 2 2 2 2 2 3 2" xfId="16752" xr:uid="{00000000-0005-0000-0000-0000E34E0000}"/>
    <cellStyle name="Normal 46 2 2 2 2 2 2 3 2 2" xfId="47074" xr:uid="{00000000-0005-0000-0000-0000E44E0000}"/>
    <cellStyle name="Normal 46 2 2 2 2 2 2 3 2 3" xfId="31850" xr:uid="{00000000-0005-0000-0000-0000E54E0000}"/>
    <cellStyle name="Normal 46 2 2 2 2 2 2 3 3" xfId="11732" xr:uid="{00000000-0005-0000-0000-0000E64E0000}"/>
    <cellStyle name="Normal 46 2 2 2 2 2 2 3 3 2" xfId="42057" xr:uid="{00000000-0005-0000-0000-0000E74E0000}"/>
    <cellStyle name="Normal 46 2 2 2 2 2 2 3 3 3" xfId="26833" xr:uid="{00000000-0005-0000-0000-0000E84E0000}"/>
    <cellStyle name="Normal 46 2 2 2 2 2 2 3 4" xfId="37044" xr:uid="{00000000-0005-0000-0000-0000E94E0000}"/>
    <cellStyle name="Normal 46 2 2 2 2 2 2 3 5" xfId="21820" xr:uid="{00000000-0005-0000-0000-0000EA4E0000}"/>
    <cellStyle name="Normal 46 2 2 2 2 2 2 4" xfId="13410" xr:uid="{00000000-0005-0000-0000-0000EB4E0000}"/>
    <cellStyle name="Normal 46 2 2 2 2 2 2 4 2" xfId="43732" xr:uid="{00000000-0005-0000-0000-0000EC4E0000}"/>
    <cellStyle name="Normal 46 2 2 2 2 2 2 4 3" xfId="28508" xr:uid="{00000000-0005-0000-0000-0000ED4E0000}"/>
    <cellStyle name="Normal 46 2 2 2 2 2 2 5" xfId="8389" xr:uid="{00000000-0005-0000-0000-0000EE4E0000}"/>
    <cellStyle name="Normal 46 2 2 2 2 2 2 5 2" xfId="38715" xr:uid="{00000000-0005-0000-0000-0000EF4E0000}"/>
    <cellStyle name="Normal 46 2 2 2 2 2 2 5 3" xfId="23491" xr:uid="{00000000-0005-0000-0000-0000F04E0000}"/>
    <cellStyle name="Normal 46 2 2 2 2 2 2 6" xfId="33703" xr:uid="{00000000-0005-0000-0000-0000F14E0000}"/>
    <cellStyle name="Normal 46 2 2 2 2 2 2 7" xfId="18478" xr:uid="{00000000-0005-0000-0000-0000F24E0000}"/>
    <cellStyle name="Normal 46 2 2 2 2 2 3" xfId="4171" xr:uid="{00000000-0005-0000-0000-0000F34E0000}"/>
    <cellStyle name="Normal 46 2 2 2 2 2 3 2" xfId="14245" xr:uid="{00000000-0005-0000-0000-0000F44E0000}"/>
    <cellStyle name="Normal 46 2 2 2 2 2 3 2 2" xfId="44567" xr:uid="{00000000-0005-0000-0000-0000F54E0000}"/>
    <cellStyle name="Normal 46 2 2 2 2 2 3 2 3" xfId="29343" xr:uid="{00000000-0005-0000-0000-0000F64E0000}"/>
    <cellStyle name="Normal 46 2 2 2 2 2 3 3" xfId="9225" xr:uid="{00000000-0005-0000-0000-0000F74E0000}"/>
    <cellStyle name="Normal 46 2 2 2 2 2 3 3 2" xfId="39550" xr:uid="{00000000-0005-0000-0000-0000F84E0000}"/>
    <cellStyle name="Normal 46 2 2 2 2 2 3 3 3" xfId="24326" xr:uid="{00000000-0005-0000-0000-0000F94E0000}"/>
    <cellStyle name="Normal 46 2 2 2 2 2 3 4" xfId="34537" xr:uid="{00000000-0005-0000-0000-0000FA4E0000}"/>
    <cellStyle name="Normal 46 2 2 2 2 2 3 5" xfId="19313" xr:uid="{00000000-0005-0000-0000-0000FB4E0000}"/>
    <cellStyle name="Normal 46 2 2 2 2 2 4" xfId="5864" xr:uid="{00000000-0005-0000-0000-0000FC4E0000}"/>
    <cellStyle name="Normal 46 2 2 2 2 2 4 2" xfId="15916" xr:uid="{00000000-0005-0000-0000-0000FD4E0000}"/>
    <cellStyle name="Normal 46 2 2 2 2 2 4 2 2" xfId="46238" xr:uid="{00000000-0005-0000-0000-0000FE4E0000}"/>
    <cellStyle name="Normal 46 2 2 2 2 2 4 2 3" xfId="31014" xr:uid="{00000000-0005-0000-0000-0000FF4E0000}"/>
    <cellStyle name="Normal 46 2 2 2 2 2 4 3" xfId="10896" xr:uid="{00000000-0005-0000-0000-0000004F0000}"/>
    <cellStyle name="Normal 46 2 2 2 2 2 4 3 2" xfId="41221" xr:uid="{00000000-0005-0000-0000-0000014F0000}"/>
    <cellStyle name="Normal 46 2 2 2 2 2 4 3 3" xfId="25997" xr:uid="{00000000-0005-0000-0000-0000024F0000}"/>
    <cellStyle name="Normal 46 2 2 2 2 2 4 4" xfId="36208" xr:uid="{00000000-0005-0000-0000-0000034F0000}"/>
    <cellStyle name="Normal 46 2 2 2 2 2 4 5" xfId="20984" xr:uid="{00000000-0005-0000-0000-0000044F0000}"/>
    <cellStyle name="Normal 46 2 2 2 2 2 5" xfId="12574" xr:uid="{00000000-0005-0000-0000-0000054F0000}"/>
    <cellStyle name="Normal 46 2 2 2 2 2 5 2" xfId="42896" xr:uid="{00000000-0005-0000-0000-0000064F0000}"/>
    <cellStyle name="Normal 46 2 2 2 2 2 5 3" xfId="27672" xr:uid="{00000000-0005-0000-0000-0000074F0000}"/>
    <cellStyle name="Normal 46 2 2 2 2 2 6" xfId="7553" xr:uid="{00000000-0005-0000-0000-0000084F0000}"/>
    <cellStyle name="Normal 46 2 2 2 2 2 6 2" xfId="37879" xr:uid="{00000000-0005-0000-0000-0000094F0000}"/>
    <cellStyle name="Normal 46 2 2 2 2 2 6 3" xfId="22655" xr:uid="{00000000-0005-0000-0000-00000A4F0000}"/>
    <cellStyle name="Normal 46 2 2 2 2 2 7" xfId="32867" xr:uid="{00000000-0005-0000-0000-00000B4F0000}"/>
    <cellStyle name="Normal 46 2 2 2 2 2 8" xfId="17642" xr:uid="{00000000-0005-0000-0000-00000C4F0000}"/>
    <cellStyle name="Normal 46 2 2 2 2 3" xfId="2900" xr:uid="{00000000-0005-0000-0000-00000D4F0000}"/>
    <cellStyle name="Normal 46 2 2 2 2 3 2" xfId="4590" xr:uid="{00000000-0005-0000-0000-00000E4F0000}"/>
    <cellStyle name="Normal 46 2 2 2 2 3 2 2" xfId="14663" xr:uid="{00000000-0005-0000-0000-00000F4F0000}"/>
    <cellStyle name="Normal 46 2 2 2 2 3 2 2 2" xfId="44985" xr:uid="{00000000-0005-0000-0000-0000104F0000}"/>
    <cellStyle name="Normal 46 2 2 2 2 3 2 2 3" xfId="29761" xr:uid="{00000000-0005-0000-0000-0000114F0000}"/>
    <cellStyle name="Normal 46 2 2 2 2 3 2 3" xfId="9643" xr:uid="{00000000-0005-0000-0000-0000124F0000}"/>
    <cellStyle name="Normal 46 2 2 2 2 3 2 3 2" xfId="39968" xr:uid="{00000000-0005-0000-0000-0000134F0000}"/>
    <cellStyle name="Normal 46 2 2 2 2 3 2 3 3" xfId="24744" xr:uid="{00000000-0005-0000-0000-0000144F0000}"/>
    <cellStyle name="Normal 46 2 2 2 2 3 2 4" xfId="34955" xr:uid="{00000000-0005-0000-0000-0000154F0000}"/>
    <cellStyle name="Normal 46 2 2 2 2 3 2 5" xfId="19731" xr:uid="{00000000-0005-0000-0000-0000164F0000}"/>
    <cellStyle name="Normal 46 2 2 2 2 3 3" xfId="6282" xr:uid="{00000000-0005-0000-0000-0000174F0000}"/>
    <cellStyle name="Normal 46 2 2 2 2 3 3 2" xfId="16334" xr:uid="{00000000-0005-0000-0000-0000184F0000}"/>
    <cellStyle name="Normal 46 2 2 2 2 3 3 2 2" xfId="46656" xr:uid="{00000000-0005-0000-0000-0000194F0000}"/>
    <cellStyle name="Normal 46 2 2 2 2 3 3 2 3" xfId="31432" xr:uid="{00000000-0005-0000-0000-00001A4F0000}"/>
    <cellStyle name="Normal 46 2 2 2 2 3 3 3" xfId="11314" xr:uid="{00000000-0005-0000-0000-00001B4F0000}"/>
    <cellStyle name="Normal 46 2 2 2 2 3 3 3 2" xfId="41639" xr:uid="{00000000-0005-0000-0000-00001C4F0000}"/>
    <cellStyle name="Normal 46 2 2 2 2 3 3 3 3" xfId="26415" xr:uid="{00000000-0005-0000-0000-00001D4F0000}"/>
    <cellStyle name="Normal 46 2 2 2 2 3 3 4" xfId="36626" xr:uid="{00000000-0005-0000-0000-00001E4F0000}"/>
    <cellStyle name="Normal 46 2 2 2 2 3 3 5" xfId="21402" xr:uid="{00000000-0005-0000-0000-00001F4F0000}"/>
    <cellStyle name="Normal 46 2 2 2 2 3 4" xfId="12992" xr:uid="{00000000-0005-0000-0000-0000204F0000}"/>
    <cellStyle name="Normal 46 2 2 2 2 3 4 2" xfId="43314" xr:uid="{00000000-0005-0000-0000-0000214F0000}"/>
    <cellStyle name="Normal 46 2 2 2 2 3 4 3" xfId="28090" xr:uid="{00000000-0005-0000-0000-0000224F0000}"/>
    <cellStyle name="Normal 46 2 2 2 2 3 5" xfId="7971" xr:uid="{00000000-0005-0000-0000-0000234F0000}"/>
    <cellStyle name="Normal 46 2 2 2 2 3 5 2" xfId="38297" xr:uid="{00000000-0005-0000-0000-0000244F0000}"/>
    <cellStyle name="Normal 46 2 2 2 2 3 5 3" xfId="23073" xr:uid="{00000000-0005-0000-0000-0000254F0000}"/>
    <cellStyle name="Normal 46 2 2 2 2 3 6" xfId="33285" xr:uid="{00000000-0005-0000-0000-0000264F0000}"/>
    <cellStyle name="Normal 46 2 2 2 2 3 7" xfId="18060" xr:uid="{00000000-0005-0000-0000-0000274F0000}"/>
    <cellStyle name="Normal 46 2 2 2 2 4" xfId="3753" xr:uid="{00000000-0005-0000-0000-0000284F0000}"/>
    <cellStyle name="Normal 46 2 2 2 2 4 2" xfId="13827" xr:uid="{00000000-0005-0000-0000-0000294F0000}"/>
    <cellStyle name="Normal 46 2 2 2 2 4 2 2" xfId="44149" xr:uid="{00000000-0005-0000-0000-00002A4F0000}"/>
    <cellStyle name="Normal 46 2 2 2 2 4 2 3" xfId="28925" xr:uid="{00000000-0005-0000-0000-00002B4F0000}"/>
    <cellStyle name="Normal 46 2 2 2 2 4 3" xfId="8807" xr:uid="{00000000-0005-0000-0000-00002C4F0000}"/>
    <cellStyle name="Normal 46 2 2 2 2 4 3 2" xfId="39132" xr:uid="{00000000-0005-0000-0000-00002D4F0000}"/>
    <cellStyle name="Normal 46 2 2 2 2 4 3 3" xfId="23908" xr:uid="{00000000-0005-0000-0000-00002E4F0000}"/>
    <cellStyle name="Normal 46 2 2 2 2 4 4" xfId="34119" xr:uid="{00000000-0005-0000-0000-00002F4F0000}"/>
    <cellStyle name="Normal 46 2 2 2 2 4 5" xfId="18895" xr:uid="{00000000-0005-0000-0000-0000304F0000}"/>
    <cellStyle name="Normal 46 2 2 2 2 5" xfId="5446" xr:uid="{00000000-0005-0000-0000-0000314F0000}"/>
    <cellStyle name="Normal 46 2 2 2 2 5 2" xfId="15498" xr:uid="{00000000-0005-0000-0000-0000324F0000}"/>
    <cellStyle name="Normal 46 2 2 2 2 5 2 2" xfId="45820" xr:uid="{00000000-0005-0000-0000-0000334F0000}"/>
    <cellStyle name="Normal 46 2 2 2 2 5 2 3" xfId="30596" xr:uid="{00000000-0005-0000-0000-0000344F0000}"/>
    <cellStyle name="Normal 46 2 2 2 2 5 3" xfId="10478" xr:uid="{00000000-0005-0000-0000-0000354F0000}"/>
    <cellStyle name="Normal 46 2 2 2 2 5 3 2" xfId="40803" xr:uid="{00000000-0005-0000-0000-0000364F0000}"/>
    <cellStyle name="Normal 46 2 2 2 2 5 3 3" xfId="25579" xr:uid="{00000000-0005-0000-0000-0000374F0000}"/>
    <cellStyle name="Normal 46 2 2 2 2 5 4" xfId="35790" xr:uid="{00000000-0005-0000-0000-0000384F0000}"/>
    <cellStyle name="Normal 46 2 2 2 2 5 5" xfId="20566" xr:uid="{00000000-0005-0000-0000-0000394F0000}"/>
    <cellStyle name="Normal 46 2 2 2 2 6" xfId="12156" xr:uid="{00000000-0005-0000-0000-00003A4F0000}"/>
    <cellStyle name="Normal 46 2 2 2 2 6 2" xfId="42478" xr:uid="{00000000-0005-0000-0000-00003B4F0000}"/>
    <cellStyle name="Normal 46 2 2 2 2 6 3" xfId="27254" xr:uid="{00000000-0005-0000-0000-00003C4F0000}"/>
    <cellStyle name="Normal 46 2 2 2 2 7" xfId="7135" xr:uid="{00000000-0005-0000-0000-00003D4F0000}"/>
    <cellStyle name="Normal 46 2 2 2 2 7 2" xfId="37461" xr:uid="{00000000-0005-0000-0000-00003E4F0000}"/>
    <cellStyle name="Normal 46 2 2 2 2 7 3" xfId="22237" xr:uid="{00000000-0005-0000-0000-00003F4F0000}"/>
    <cellStyle name="Normal 46 2 2 2 2 8" xfId="32449" xr:uid="{00000000-0005-0000-0000-0000404F0000}"/>
    <cellStyle name="Normal 46 2 2 2 2 9" xfId="17224" xr:uid="{00000000-0005-0000-0000-0000414F0000}"/>
    <cellStyle name="Normal 46 2 2 2 3" xfId="2271" xr:uid="{00000000-0005-0000-0000-0000424F0000}"/>
    <cellStyle name="Normal 46 2 2 2 3 2" xfId="3110" xr:uid="{00000000-0005-0000-0000-0000434F0000}"/>
    <cellStyle name="Normal 46 2 2 2 3 2 2" xfId="4800" xr:uid="{00000000-0005-0000-0000-0000444F0000}"/>
    <cellStyle name="Normal 46 2 2 2 3 2 2 2" xfId="14873" xr:uid="{00000000-0005-0000-0000-0000454F0000}"/>
    <cellStyle name="Normal 46 2 2 2 3 2 2 2 2" xfId="45195" xr:uid="{00000000-0005-0000-0000-0000464F0000}"/>
    <cellStyle name="Normal 46 2 2 2 3 2 2 2 3" xfId="29971" xr:uid="{00000000-0005-0000-0000-0000474F0000}"/>
    <cellStyle name="Normal 46 2 2 2 3 2 2 3" xfId="9853" xr:uid="{00000000-0005-0000-0000-0000484F0000}"/>
    <cellStyle name="Normal 46 2 2 2 3 2 2 3 2" xfId="40178" xr:uid="{00000000-0005-0000-0000-0000494F0000}"/>
    <cellStyle name="Normal 46 2 2 2 3 2 2 3 3" xfId="24954" xr:uid="{00000000-0005-0000-0000-00004A4F0000}"/>
    <cellStyle name="Normal 46 2 2 2 3 2 2 4" xfId="35165" xr:uid="{00000000-0005-0000-0000-00004B4F0000}"/>
    <cellStyle name="Normal 46 2 2 2 3 2 2 5" xfId="19941" xr:uid="{00000000-0005-0000-0000-00004C4F0000}"/>
    <cellStyle name="Normal 46 2 2 2 3 2 3" xfId="6492" xr:uid="{00000000-0005-0000-0000-00004D4F0000}"/>
    <cellStyle name="Normal 46 2 2 2 3 2 3 2" xfId="16544" xr:uid="{00000000-0005-0000-0000-00004E4F0000}"/>
    <cellStyle name="Normal 46 2 2 2 3 2 3 2 2" xfId="46866" xr:uid="{00000000-0005-0000-0000-00004F4F0000}"/>
    <cellStyle name="Normal 46 2 2 2 3 2 3 2 3" xfId="31642" xr:uid="{00000000-0005-0000-0000-0000504F0000}"/>
    <cellStyle name="Normal 46 2 2 2 3 2 3 3" xfId="11524" xr:uid="{00000000-0005-0000-0000-0000514F0000}"/>
    <cellStyle name="Normal 46 2 2 2 3 2 3 3 2" xfId="41849" xr:uid="{00000000-0005-0000-0000-0000524F0000}"/>
    <cellStyle name="Normal 46 2 2 2 3 2 3 3 3" xfId="26625" xr:uid="{00000000-0005-0000-0000-0000534F0000}"/>
    <cellStyle name="Normal 46 2 2 2 3 2 3 4" xfId="36836" xr:uid="{00000000-0005-0000-0000-0000544F0000}"/>
    <cellStyle name="Normal 46 2 2 2 3 2 3 5" xfId="21612" xr:uid="{00000000-0005-0000-0000-0000554F0000}"/>
    <cellStyle name="Normal 46 2 2 2 3 2 4" xfId="13202" xr:uid="{00000000-0005-0000-0000-0000564F0000}"/>
    <cellStyle name="Normal 46 2 2 2 3 2 4 2" xfId="43524" xr:uid="{00000000-0005-0000-0000-0000574F0000}"/>
    <cellStyle name="Normal 46 2 2 2 3 2 4 3" xfId="28300" xr:uid="{00000000-0005-0000-0000-0000584F0000}"/>
    <cellStyle name="Normal 46 2 2 2 3 2 5" xfId="8181" xr:uid="{00000000-0005-0000-0000-0000594F0000}"/>
    <cellStyle name="Normal 46 2 2 2 3 2 5 2" xfId="38507" xr:uid="{00000000-0005-0000-0000-00005A4F0000}"/>
    <cellStyle name="Normal 46 2 2 2 3 2 5 3" xfId="23283" xr:uid="{00000000-0005-0000-0000-00005B4F0000}"/>
    <cellStyle name="Normal 46 2 2 2 3 2 6" xfId="33495" xr:uid="{00000000-0005-0000-0000-00005C4F0000}"/>
    <cellStyle name="Normal 46 2 2 2 3 2 7" xfId="18270" xr:uid="{00000000-0005-0000-0000-00005D4F0000}"/>
    <cellStyle name="Normal 46 2 2 2 3 3" xfId="3963" xr:uid="{00000000-0005-0000-0000-00005E4F0000}"/>
    <cellStyle name="Normal 46 2 2 2 3 3 2" xfId="14037" xr:uid="{00000000-0005-0000-0000-00005F4F0000}"/>
    <cellStyle name="Normal 46 2 2 2 3 3 2 2" xfId="44359" xr:uid="{00000000-0005-0000-0000-0000604F0000}"/>
    <cellStyle name="Normal 46 2 2 2 3 3 2 3" xfId="29135" xr:uid="{00000000-0005-0000-0000-0000614F0000}"/>
    <cellStyle name="Normal 46 2 2 2 3 3 3" xfId="9017" xr:uid="{00000000-0005-0000-0000-0000624F0000}"/>
    <cellStyle name="Normal 46 2 2 2 3 3 3 2" xfId="39342" xr:uid="{00000000-0005-0000-0000-0000634F0000}"/>
    <cellStyle name="Normal 46 2 2 2 3 3 3 3" xfId="24118" xr:uid="{00000000-0005-0000-0000-0000644F0000}"/>
    <cellStyle name="Normal 46 2 2 2 3 3 4" xfId="34329" xr:uid="{00000000-0005-0000-0000-0000654F0000}"/>
    <cellStyle name="Normal 46 2 2 2 3 3 5" xfId="19105" xr:uid="{00000000-0005-0000-0000-0000664F0000}"/>
    <cellStyle name="Normal 46 2 2 2 3 4" xfId="5656" xr:uid="{00000000-0005-0000-0000-0000674F0000}"/>
    <cellStyle name="Normal 46 2 2 2 3 4 2" xfId="15708" xr:uid="{00000000-0005-0000-0000-0000684F0000}"/>
    <cellStyle name="Normal 46 2 2 2 3 4 2 2" xfId="46030" xr:uid="{00000000-0005-0000-0000-0000694F0000}"/>
    <cellStyle name="Normal 46 2 2 2 3 4 2 3" xfId="30806" xr:uid="{00000000-0005-0000-0000-00006A4F0000}"/>
    <cellStyle name="Normal 46 2 2 2 3 4 3" xfId="10688" xr:uid="{00000000-0005-0000-0000-00006B4F0000}"/>
    <cellStyle name="Normal 46 2 2 2 3 4 3 2" xfId="41013" xr:uid="{00000000-0005-0000-0000-00006C4F0000}"/>
    <cellStyle name="Normal 46 2 2 2 3 4 3 3" xfId="25789" xr:uid="{00000000-0005-0000-0000-00006D4F0000}"/>
    <cellStyle name="Normal 46 2 2 2 3 4 4" xfId="36000" xr:uid="{00000000-0005-0000-0000-00006E4F0000}"/>
    <cellStyle name="Normal 46 2 2 2 3 4 5" xfId="20776" xr:uid="{00000000-0005-0000-0000-00006F4F0000}"/>
    <cellStyle name="Normal 46 2 2 2 3 5" xfId="12366" xr:uid="{00000000-0005-0000-0000-0000704F0000}"/>
    <cellStyle name="Normal 46 2 2 2 3 5 2" xfId="42688" xr:uid="{00000000-0005-0000-0000-0000714F0000}"/>
    <cellStyle name="Normal 46 2 2 2 3 5 3" xfId="27464" xr:uid="{00000000-0005-0000-0000-0000724F0000}"/>
    <cellStyle name="Normal 46 2 2 2 3 6" xfId="7345" xr:uid="{00000000-0005-0000-0000-0000734F0000}"/>
    <cellStyle name="Normal 46 2 2 2 3 6 2" xfId="37671" xr:uid="{00000000-0005-0000-0000-0000744F0000}"/>
    <cellStyle name="Normal 46 2 2 2 3 6 3" xfId="22447" xr:uid="{00000000-0005-0000-0000-0000754F0000}"/>
    <cellStyle name="Normal 46 2 2 2 3 7" xfId="32659" xr:uid="{00000000-0005-0000-0000-0000764F0000}"/>
    <cellStyle name="Normal 46 2 2 2 3 8" xfId="17434" xr:uid="{00000000-0005-0000-0000-0000774F0000}"/>
    <cellStyle name="Normal 46 2 2 2 4" xfId="2692" xr:uid="{00000000-0005-0000-0000-0000784F0000}"/>
    <cellStyle name="Normal 46 2 2 2 4 2" xfId="4382" xr:uid="{00000000-0005-0000-0000-0000794F0000}"/>
    <cellStyle name="Normal 46 2 2 2 4 2 2" xfId="14455" xr:uid="{00000000-0005-0000-0000-00007A4F0000}"/>
    <cellStyle name="Normal 46 2 2 2 4 2 2 2" xfId="44777" xr:uid="{00000000-0005-0000-0000-00007B4F0000}"/>
    <cellStyle name="Normal 46 2 2 2 4 2 2 3" xfId="29553" xr:uid="{00000000-0005-0000-0000-00007C4F0000}"/>
    <cellStyle name="Normal 46 2 2 2 4 2 3" xfId="9435" xr:uid="{00000000-0005-0000-0000-00007D4F0000}"/>
    <cellStyle name="Normal 46 2 2 2 4 2 3 2" xfId="39760" xr:uid="{00000000-0005-0000-0000-00007E4F0000}"/>
    <cellStyle name="Normal 46 2 2 2 4 2 3 3" xfId="24536" xr:uid="{00000000-0005-0000-0000-00007F4F0000}"/>
    <cellStyle name="Normal 46 2 2 2 4 2 4" xfId="34747" xr:uid="{00000000-0005-0000-0000-0000804F0000}"/>
    <cellStyle name="Normal 46 2 2 2 4 2 5" xfId="19523" xr:uid="{00000000-0005-0000-0000-0000814F0000}"/>
    <cellStyle name="Normal 46 2 2 2 4 3" xfId="6074" xr:uid="{00000000-0005-0000-0000-0000824F0000}"/>
    <cellStyle name="Normal 46 2 2 2 4 3 2" xfId="16126" xr:uid="{00000000-0005-0000-0000-0000834F0000}"/>
    <cellStyle name="Normal 46 2 2 2 4 3 2 2" xfId="46448" xr:uid="{00000000-0005-0000-0000-0000844F0000}"/>
    <cellStyle name="Normal 46 2 2 2 4 3 2 3" xfId="31224" xr:uid="{00000000-0005-0000-0000-0000854F0000}"/>
    <cellStyle name="Normal 46 2 2 2 4 3 3" xfId="11106" xr:uid="{00000000-0005-0000-0000-0000864F0000}"/>
    <cellStyle name="Normal 46 2 2 2 4 3 3 2" xfId="41431" xr:uid="{00000000-0005-0000-0000-0000874F0000}"/>
    <cellStyle name="Normal 46 2 2 2 4 3 3 3" xfId="26207" xr:uid="{00000000-0005-0000-0000-0000884F0000}"/>
    <cellStyle name="Normal 46 2 2 2 4 3 4" xfId="36418" xr:uid="{00000000-0005-0000-0000-0000894F0000}"/>
    <cellStyle name="Normal 46 2 2 2 4 3 5" xfId="21194" xr:uid="{00000000-0005-0000-0000-00008A4F0000}"/>
    <cellStyle name="Normal 46 2 2 2 4 4" xfId="12784" xr:uid="{00000000-0005-0000-0000-00008B4F0000}"/>
    <cellStyle name="Normal 46 2 2 2 4 4 2" xfId="43106" xr:uid="{00000000-0005-0000-0000-00008C4F0000}"/>
    <cellStyle name="Normal 46 2 2 2 4 4 3" xfId="27882" xr:uid="{00000000-0005-0000-0000-00008D4F0000}"/>
    <cellStyle name="Normal 46 2 2 2 4 5" xfId="7763" xr:uid="{00000000-0005-0000-0000-00008E4F0000}"/>
    <cellStyle name="Normal 46 2 2 2 4 5 2" xfId="38089" xr:uid="{00000000-0005-0000-0000-00008F4F0000}"/>
    <cellStyle name="Normal 46 2 2 2 4 5 3" xfId="22865" xr:uid="{00000000-0005-0000-0000-0000904F0000}"/>
    <cellStyle name="Normal 46 2 2 2 4 6" xfId="33077" xr:uid="{00000000-0005-0000-0000-0000914F0000}"/>
    <cellStyle name="Normal 46 2 2 2 4 7" xfId="17852" xr:uid="{00000000-0005-0000-0000-0000924F0000}"/>
    <cellStyle name="Normal 46 2 2 2 5" xfId="3545" xr:uid="{00000000-0005-0000-0000-0000934F0000}"/>
    <cellStyle name="Normal 46 2 2 2 5 2" xfId="13619" xr:uid="{00000000-0005-0000-0000-0000944F0000}"/>
    <cellStyle name="Normal 46 2 2 2 5 2 2" xfId="43941" xr:uid="{00000000-0005-0000-0000-0000954F0000}"/>
    <cellStyle name="Normal 46 2 2 2 5 2 3" xfId="28717" xr:uid="{00000000-0005-0000-0000-0000964F0000}"/>
    <cellStyle name="Normal 46 2 2 2 5 3" xfId="8599" xr:uid="{00000000-0005-0000-0000-0000974F0000}"/>
    <cellStyle name="Normal 46 2 2 2 5 3 2" xfId="38924" xr:uid="{00000000-0005-0000-0000-0000984F0000}"/>
    <cellStyle name="Normal 46 2 2 2 5 3 3" xfId="23700" xr:uid="{00000000-0005-0000-0000-0000994F0000}"/>
    <cellStyle name="Normal 46 2 2 2 5 4" xfId="33911" xr:uid="{00000000-0005-0000-0000-00009A4F0000}"/>
    <cellStyle name="Normal 46 2 2 2 5 5" xfId="18687" xr:uid="{00000000-0005-0000-0000-00009B4F0000}"/>
    <cellStyle name="Normal 46 2 2 2 6" xfId="5238" xr:uid="{00000000-0005-0000-0000-00009C4F0000}"/>
    <cellStyle name="Normal 46 2 2 2 6 2" xfId="15290" xr:uid="{00000000-0005-0000-0000-00009D4F0000}"/>
    <cellStyle name="Normal 46 2 2 2 6 2 2" xfId="45612" xr:uid="{00000000-0005-0000-0000-00009E4F0000}"/>
    <cellStyle name="Normal 46 2 2 2 6 2 3" xfId="30388" xr:uid="{00000000-0005-0000-0000-00009F4F0000}"/>
    <cellStyle name="Normal 46 2 2 2 6 3" xfId="10270" xr:uid="{00000000-0005-0000-0000-0000A04F0000}"/>
    <cellStyle name="Normal 46 2 2 2 6 3 2" xfId="40595" xr:uid="{00000000-0005-0000-0000-0000A14F0000}"/>
    <cellStyle name="Normal 46 2 2 2 6 3 3" xfId="25371" xr:uid="{00000000-0005-0000-0000-0000A24F0000}"/>
    <cellStyle name="Normal 46 2 2 2 6 4" xfId="35582" xr:uid="{00000000-0005-0000-0000-0000A34F0000}"/>
    <cellStyle name="Normal 46 2 2 2 6 5" xfId="20358" xr:uid="{00000000-0005-0000-0000-0000A44F0000}"/>
    <cellStyle name="Normal 46 2 2 2 7" xfId="11948" xr:uid="{00000000-0005-0000-0000-0000A54F0000}"/>
    <cellStyle name="Normal 46 2 2 2 7 2" xfId="42270" xr:uid="{00000000-0005-0000-0000-0000A64F0000}"/>
    <cellStyle name="Normal 46 2 2 2 7 3" xfId="27046" xr:uid="{00000000-0005-0000-0000-0000A74F0000}"/>
    <cellStyle name="Normal 46 2 2 2 8" xfId="6927" xr:uid="{00000000-0005-0000-0000-0000A84F0000}"/>
    <cellStyle name="Normal 46 2 2 2 8 2" xfId="37253" xr:uid="{00000000-0005-0000-0000-0000A94F0000}"/>
    <cellStyle name="Normal 46 2 2 2 8 3" xfId="22029" xr:uid="{00000000-0005-0000-0000-0000AA4F0000}"/>
    <cellStyle name="Normal 46 2 2 2 9" xfId="32241" xr:uid="{00000000-0005-0000-0000-0000AB4F0000}"/>
    <cellStyle name="Normal 46 2 2 3" xfId="1954" xr:uid="{00000000-0005-0000-0000-0000AC4F0000}"/>
    <cellStyle name="Normal 46 2 2 3 2" xfId="2375" xr:uid="{00000000-0005-0000-0000-0000AD4F0000}"/>
    <cellStyle name="Normal 46 2 2 3 2 2" xfId="3214" xr:uid="{00000000-0005-0000-0000-0000AE4F0000}"/>
    <cellStyle name="Normal 46 2 2 3 2 2 2" xfId="4904" xr:uid="{00000000-0005-0000-0000-0000AF4F0000}"/>
    <cellStyle name="Normal 46 2 2 3 2 2 2 2" xfId="14977" xr:uid="{00000000-0005-0000-0000-0000B04F0000}"/>
    <cellStyle name="Normal 46 2 2 3 2 2 2 2 2" xfId="45299" xr:uid="{00000000-0005-0000-0000-0000B14F0000}"/>
    <cellStyle name="Normal 46 2 2 3 2 2 2 2 3" xfId="30075" xr:uid="{00000000-0005-0000-0000-0000B24F0000}"/>
    <cellStyle name="Normal 46 2 2 3 2 2 2 3" xfId="9957" xr:uid="{00000000-0005-0000-0000-0000B34F0000}"/>
    <cellStyle name="Normal 46 2 2 3 2 2 2 3 2" xfId="40282" xr:uid="{00000000-0005-0000-0000-0000B44F0000}"/>
    <cellStyle name="Normal 46 2 2 3 2 2 2 3 3" xfId="25058" xr:uid="{00000000-0005-0000-0000-0000B54F0000}"/>
    <cellStyle name="Normal 46 2 2 3 2 2 2 4" xfId="35269" xr:uid="{00000000-0005-0000-0000-0000B64F0000}"/>
    <cellStyle name="Normal 46 2 2 3 2 2 2 5" xfId="20045" xr:uid="{00000000-0005-0000-0000-0000B74F0000}"/>
    <cellStyle name="Normal 46 2 2 3 2 2 3" xfId="6596" xr:uid="{00000000-0005-0000-0000-0000B84F0000}"/>
    <cellStyle name="Normal 46 2 2 3 2 2 3 2" xfId="16648" xr:uid="{00000000-0005-0000-0000-0000B94F0000}"/>
    <cellStyle name="Normal 46 2 2 3 2 2 3 2 2" xfId="46970" xr:uid="{00000000-0005-0000-0000-0000BA4F0000}"/>
    <cellStyle name="Normal 46 2 2 3 2 2 3 2 3" xfId="31746" xr:uid="{00000000-0005-0000-0000-0000BB4F0000}"/>
    <cellStyle name="Normal 46 2 2 3 2 2 3 3" xfId="11628" xr:uid="{00000000-0005-0000-0000-0000BC4F0000}"/>
    <cellStyle name="Normal 46 2 2 3 2 2 3 3 2" xfId="41953" xr:uid="{00000000-0005-0000-0000-0000BD4F0000}"/>
    <cellStyle name="Normal 46 2 2 3 2 2 3 3 3" xfId="26729" xr:uid="{00000000-0005-0000-0000-0000BE4F0000}"/>
    <cellStyle name="Normal 46 2 2 3 2 2 3 4" xfId="36940" xr:uid="{00000000-0005-0000-0000-0000BF4F0000}"/>
    <cellStyle name="Normal 46 2 2 3 2 2 3 5" xfId="21716" xr:uid="{00000000-0005-0000-0000-0000C04F0000}"/>
    <cellStyle name="Normal 46 2 2 3 2 2 4" xfId="13306" xr:uid="{00000000-0005-0000-0000-0000C14F0000}"/>
    <cellStyle name="Normal 46 2 2 3 2 2 4 2" xfId="43628" xr:uid="{00000000-0005-0000-0000-0000C24F0000}"/>
    <cellStyle name="Normal 46 2 2 3 2 2 4 3" xfId="28404" xr:uid="{00000000-0005-0000-0000-0000C34F0000}"/>
    <cellStyle name="Normal 46 2 2 3 2 2 5" xfId="8285" xr:uid="{00000000-0005-0000-0000-0000C44F0000}"/>
    <cellStyle name="Normal 46 2 2 3 2 2 5 2" xfId="38611" xr:uid="{00000000-0005-0000-0000-0000C54F0000}"/>
    <cellStyle name="Normal 46 2 2 3 2 2 5 3" xfId="23387" xr:uid="{00000000-0005-0000-0000-0000C64F0000}"/>
    <cellStyle name="Normal 46 2 2 3 2 2 6" xfId="33599" xr:uid="{00000000-0005-0000-0000-0000C74F0000}"/>
    <cellStyle name="Normal 46 2 2 3 2 2 7" xfId="18374" xr:uid="{00000000-0005-0000-0000-0000C84F0000}"/>
    <cellStyle name="Normal 46 2 2 3 2 3" xfId="4067" xr:uid="{00000000-0005-0000-0000-0000C94F0000}"/>
    <cellStyle name="Normal 46 2 2 3 2 3 2" xfId="14141" xr:uid="{00000000-0005-0000-0000-0000CA4F0000}"/>
    <cellStyle name="Normal 46 2 2 3 2 3 2 2" xfId="44463" xr:uid="{00000000-0005-0000-0000-0000CB4F0000}"/>
    <cellStyle name="Normal 46 2 2 3 2 3 2 3" xfId="29239" xr:uid="{00000000-0005-0000-0000-0000CC4F0000}"/>
    <cellStyle name="Normal 46 2 2 3 2 3 3" xfId="9121" xr:uid="{00000000-0005-0000-0000-0000CD4F0000}"/>
    <cellStyle name="Normal 46 2 2 3 2 3 3 2" xfId="39446" xr:uid="{00000000-0005-0000-0000-0000CE4F0000}"/>
    <cellStyle name="Normal 46 2 2 3 2 3 3 3" xfId="24222" xr:uid="{00000000-0005-0000-0000-0000CF4F0000}"/>
    <cellStyle name="Normal 46 2 2 3 2 3 4" xfId="34433" xr:uid="{00000000-0005-0000-0000-0000D04F0000}"/>
    <cellStyle name="Normal 46 2 2 3 2 3 5" xfId="19209" xr:uid="{00000000-0005-0000-0000-0000D14F0000}"/>
    <cellStyle name="Normal 46 2 2 3 2 4" xfId="5760" xr:uid="{00000000-0005-0000-0000-0000D24F0000}"/>
    <cellStyle name="Normal 46 2 2 3 2 4 2" xfId="15812" xr:uid="{00000000-0005-0000-0000-0000D34F0000}"/>
    <cellStyle name="Normal 46 2 2 3 2 4 2 2" xfId="46134" xr:uid="{00000000-0005-0000-0000-0000D44F0000}"/>
    <cellStyle name="Normal 46 2 2 3 2 4 2 3" xfId="30910" xr:uid="{00000000-0005-0000-0000-0000D54F0000}"/>
    <cellStyle name="Normal 46 2 2 3 2 4 3" xfId="10792" xr:uid="{00000000-0005-0000-0000-0000D64F0000}"/>
    <cellStyle name="Normal 46 2 2 3 2 4 3 2" xfId="41117" xr:uid="{00000000-0005-0000-0000-0000D74F0000}"/>
    <cellStyle name="Normal 46 2 2 3 2 4 3 3" xfId="25893" xr:uid="{00000000-0005-0000-0000-0000D84F0000}"/>
    <cellStyle name="Normal 46 2 2 3 2 4 4" xfId="36104" xr:uid="{00000000-0005-0000-0000-0000D94F0000}"/>
    <cellStyle name="Normal 46 2 2 3 2 4 5" xfId="20880" xr:uid="{00000000-0005-0000-0000-0000DA4F0000}"/>
    <cellStyle name="Normal 46 2 2 3 2 5" xfId="12470" xr:uid="{00000000-0005-0000-0000-0000DB4F0000}"/>
    <cellStyle name="Normal 46 2 2 3 2 5 2" xfId="42792" xr:uid="{00000000-0005-0000-0000-0000DC4F0000}"/>
    <cellStyle name="Normal 46 2 2 3 2 5 3" xfId="27568" xr:uid="{00000000-0005-0000-0000-0000DD4F0000}"/>
    <cellStyle name="Normal 46 2 2 3 2 6" xfId="7449" xr:uid="{00000000-0005-0000-0000-0000DE4F0000}"/>
    <cellStyle name="Normal 46 2 2 3 2 6 2" xfId="37775" xr:uid="{00000000-0005-0000-0000-0000DF4F0000}"/>
    <cellStyle name="Normal 46 2 2 3 2 6 3" xfId="22551" xr:uid="{00000000-0005-0000-0000-0000E04F0000}"/>
    <cellStyle name="Normal 46 2 2 3 2 7" xfId="32763" xr:uid="{00000000-0005-0000-0000-0000E14F0000}"/>
    <cellStyle name="Normal 46 2 2 3 2 8" xfId="17538" xr:uid="{00000000-0005-0000-0000-0000E24F0000}"/>
    <cellStyle name="Normal 46 2 2 3 3" xfId="2796" xr:uid="{00000000-0005-0000-0000-0000E34F0000}"/>
    <cellStyle name="Normal 46 2 2 3 3 2" xfId="4486" xr:uid="{00000000-0005-0000-0000-0000E44F0000}"/>
    <cellStyle name="Normal 46 2 2 3 3 2 2" xfId="14559" xr:uid="{00000000-0005-0000-0000-0000E54F0000}"/>
    <cellStyle name="Normal 46 2 2 3 3 2 2 2" xfId="44881" xr:uid="{00000000-0005-0000-0000-0000E64F0000}"/>
    <cellStyle name="Normal 46 2 2 3 3 2 2 3" xfId="29657" xr:uid="{00000000-0005-0000-0000-0000E74F0000}"/>
    <cellStyle name="Normal 46 2 2 3 3 2 3" xfId="9539" xr:uid="{00000000-0005-0000-0000-0000E84F0000}"/>
    <cellStyle name="Normal 46 2 2 3 3 2 3 2" xfId="39864" xr:uid="{00000000-0005-0000-0000-0000E94F0000}"/>
    <cellStyle name="Normal 46 2 2 3 3 2 3 3" xfId="24640" xr:uid="{00000000-0005-0000-0000-0000EA4F0000}"/>
    <cellStyle name="Normal 46 2 2 3 3 2 4" xfId="34851" xr:uid="{00000000-0005-0000-0000-0000EB4F0000}"/>
    <cellStyle name="Normal 46 2 2 3 3 2 5" xfId="19627" xr:uid="{00000000-0005-0000-0000-0000EC4F0000}"/>
    <cellStyle name="Normal 46 2 2 3 3 3" xfId="6178" xr:uid="{00000000-0005-0000-0000-0000ED4F0000}"/>
    <cellStyle name="Normal 46 2 2 3 3 3 2" xfId="16230" xr:uid="{00000000-0005-0000-0000-0000EE4F0000}"/>
    <cellStyle name="Normal 46 2 2 3 3 3 2 2" xfId="46552" xr:uid="{00000000-0005-0000-0000-0000EF4F0000}"/>
    <cellStyle name="Normal 46 2 2 3 3 3 2 3" xfId="31328" xr:uid="{00000000-0005-0000-0000-0000F04F0000}"/>
    <cellStyle name="Normal 46 2 2 3 3 3 3" xfId="11210" xr:uid="{00000000-0005-0000-0000-0000F14F0000}"/>
    <cellStyle name="Normal 46 2 2 3 3 3 3 2" xfId="41535" xr:uid="{00000000-0005-0000-0000-0000F24F0000}"/>
    <cellStyle name="Normal 46 2 2 3 3 3 3 3" xfId="26311" xr:uid="{00000000-0005-0000-0000-0000F34F0000}"/>
    <cellStyle name="Normal 46 2 2 3 3 3 4" xfId="36522" xr:uid="{00000000-0005-0000-0000-0000F44F0000}"/>
    <cellStyle name="Normal 46 2 2 3 3 3 5" xfId="21298" xr:uid="{00000000-0005-0000-0000-0000F54F0000}"/>
    <cellStyle name="Normal 46 2 2 3 3 4" xfId="12888" xr:uid="{00000000-0005-0000-0000-0000F64F0000}"/>
    <cellStyle name="Normal 46 2 2 3 3 4 2" xfId="43210" xr:uid="{00000000-0005-0000-0000-0000F74F0000}"/>
    <cellStyle name="Normal 46 2 2 3 3 4 3" xfId="27986" xr:uid="{00000000-0005-0000-0000-0000F84F0000}"/>
    <cellStyle name="Normal 46 2 2 3 3 5" xfId="7867" xr:uid="{00000000-0005-0000-0000-0000F94F0000}"/>
    <cellStyle name="Normal 46 2 2 3 3 5 2" xfId="38193" xr:uid="{00000000-0005-0000-0000-0000FA4F0000}"/>
    <cellStyle name="Normal 46 2 2 3 3 5 3" xfId="22969" xr:uid="{00000000-0005-0000-0000-0000FB4F0000}"/>
    <cellStyle name="Normal 46 2 2 3 3 6" xfId="33181" xr:uid="{00000000-0005-0000-0000-0000FC4F0000}"/>
    <cellStyle name="Normal 46 2 2 3 3 7" xfId="17956" xr:uid="{00000000-0005-0000-0000-0000FD4F0000}"/>
    <cellStyle name="Normal 46 2 2 3 4" xfId="3649" xr:uid="{00000000-0005-0000-0000-0000FE4F0000}"/>
    <cellStyle name="Normal 46 2 2 3 4 2" xfId="13723" xr:uid="{00000000-0005-0000-0000-0000FF4F0000}"/>
    <cellStyle name="Normal 46 2 2 3 4 2 2" xfId="44045" xr:uid="{00000000-0005-0000-0000-000000500000}"/>
    <cellStyle name="Normal 46 2 2 3 4 2 3" xfId="28821" xr:uid="{00000000-0005-0000-0000-000001500000}"/>
    <cellStyle name="Normal 46 2 2 3 4 3" xfId="8703" xr:uid="{00000000-0005-0000-0000-000002500000}"/>
    <cellStyle name="Normal 46 2 2 3 4 3 2" xfId="39028" xr:uid="{00000000-0005-0000-0000-000003500000}"/>
    <cellStyle name="Normal 46 2 2 3 4 3 3" xfId="23804" xr:uid="{00000000-0005-0000-0000-000004500000}"/>
    <cellStyle name="Normal 46 2 2 3 4 4" xfId="34015" xr:uid="{00000000-0005-0000-0000-000005500000}"/>
    <cellStyle name="Normal 46 2 2 3 4 5" xfId="18791" xr:uid="{00000000-0005-0000-0000-000006500000}"/>
    <cellStyle name="Normal 46 2 2 3 5" xfId="5342" xr:uid="{00000000-0005-0000-0000-000007500000}"/>
    <cellStyle name="Normal 46 2 2 3 5 2" xfId="15394" xr:uid="{00000000-0005-0000-0000-000008500000}"/>
    <cellStyle name="Normal 46 2 2 3 5 2 2" xfId="45716" xr:uid="{00000000-0005-0000-0000-000009500000}"/>
    <cellStyle name="Normal 46 2 2 3 5 2 3" xfId="30492" xr:uid="{00000000-0005-0000-0000-00000A500000}"/>
    <cellStyle name="Normal 46 2 2 3 5 3" xfId="10374" xr:uid="{00000000-0005-0000-0000-00000B500000}"/>
    <cellStyle name="Normal 46 2 2 3 5 3 2" xfId="40699" xr:uid="{00000000-0005-0000-0000-00000C500000}"/>
    <cellStyle name="Normal 46 2 2 3 5 3 3" xfId="25475" xr:uid="{00000000-0005-0000-0000-00000D500000}"/>
    <cellStyle name="Normal 46 2 2 3 5 4" xfId="35686" xr:uid="{00000000-0005-0000-0000-00000E500000}"/>
    <cellStyle name="Normal 46 2 2 3 5 5" xfId="20462" xr:uid="{00000000-0005-0000-0000-00000F500000}"/>
    <cellStyle name="Normal 46 2 2 3 6" xfId="12052" xr:uid="{00000000-0005-0000-0000-000010500000}"/>
    <cellStyle name="Normal 46 2 2 3 6 2" xfId="42374" xr:uid="{00000000-0005-0000-0000-000011500000}"/>
    <cellStyle name="Normal 46 2 2 3 6 3" xfId="27150" xr:uid="{00000000-0005-0000-0000-000012500000}"/>
    <cellStyle name="Normal 46 2 2 3 7" xfId="7031" xr:uid="{00000000-0005-0000-0000-000013500000}"/>
    <cellStyle name="Normal 46 2 2 3 7 2" xfId="37357" xr:uid="{00000000-0005-0000-0000-000014500000}"/>
    <cellStyle name="Normal 46 2 2 3 7 3" xfId="22133" xr:uid="{00000000-0005-0000-0000-000015500000}"/>
    <cellStyle name="Normal 46 2 2 3 8" xfId="32345" xr:uid="{00000000-0005-0000-0000-000016500000}"/>
    <cellStyle name="Normal 46 2 2 3 9" xfId="17120" xr:uid="{00000000-0005-0000-0000-000017500000}"/>
    <cellStyle name="Normal 46 2 2 4" xfId="2167" xr:uid="{00000000-0005-0000-0000-000018500000}"/>
    <cellStyle name="Normal 46 2 2 4 2" xfId="3006" xr:uid="{00000000-0005-0000-0000-000019500000}"/>
    <cellStyle name="Normal 46 2 2 4 2 2" xfId="4696" xr:uid="{00000000-0005-0000-0000-00001A500000}"/>
    <cellStyle name="Normal 46 2 2 4 2 2 2" xfId="14769" xr:uid="{00000000-0005-0000-0000-00001B500000}"/>
    <cellStyle name="Normal 46 2 2 4 2 2 2 2" xfId="45091" xr:uid="{00000000-0005-0000-0000-00001C500000}"/>
    <cellStyle name="Normal 46 2 2 4 2 2 2 3" xfId="29867" xr:uid="{00000000-0005-0000-0000-00001D500000}"/>
    <cellStyle name="Normal 46 2 2 4 2 2 3" xfId="9749" xr:uid="{00000000-0005-0000-0000-00001E500000}"/>
    <cellStyle name="Normal 46 2 2 4 2 2 3 2" xfId="40074" xr:uid="{00000000-0005-0000-0000-00001F500000}"/>
    <cellStyle name="Normal 46 2 2 4 2 2 3 3" xfId="24850" xr:uid="{00000000-0005-0000-0000-000020500000}"/>
    <cellStyle name="Normal 46 2 2 4 2 2 4" xfId="35061" xr:uid="{00000000-0005-0000-0000-000021500000}"/>
    <cellStyle name="Normal 46 2 2 4 2 2 5" xfId="19837" xr:uid="{00000000-0005-0000-0000-000022500000}"/>
    <cellStyle name="Normal 46 2 2 4 2 3" xfId="6388" xr:uid="{00000000-0005-0000-0000-000023500000}"/>
    <cellStyle name="Normal 46 2 2 4 2 3 2" xfId="16440" xr:uid="{00000000-0005-0000-0000-000024500000}"/>
    <cellStyle name="Normal 46 2 2 4 2 3 2 2" xfId="46762" xr:uid="{00000000-0005-0000-0000-000025500000}"/>
    <cellStyle name="Normal 46 2 2 4 2 3 2 3" xfId="31538" xr:uid="{00000000-0005-0000-0000-000026500000}"/>
    <cellStyle name="Normal 46 2 2 4 2 3 3" xfId="11420" xr:uid="{00000000-0005-0000-0000-000027500000}"/>
    <cellStyle name="Normal 46 2 2 4 2 3 3 2" xfId="41745" xr:uid="{00000000-0005-0000-0000-000028500000}"/>
    <cellStyle name="Normal 46 2 2 4 2 3 3 3" xfId="26521" xr:uid="{00000000-0005-0000-0000-000029500000}"/>
    <cellStyle name="Normal 46 2 2 4 2 3 4" xfId="36732" xr:uid="{00000000-0005-0000-0000-00002A500000}"/>
    <cellStyle name="Normal 46 2 2 4 2 3 5" xfId="21508" xr:uid="{00000000-0005-0000-0000-00002B500000}"/>
    <cellStyle name="Normal 46 2 2 4 2 4" xfId="13098" xr:uid="{00000000-0005-0000-0000-00002C500000}"/>
    <cellStyle name="Normal 46 2 2 4 2 4 2" xfId="43420" xr:uid="{00000000-0005-0000-0000-00002D500000}"/>
    <cellStyle name="Normal 46 2 2 4 2 4 3" xfId="28196" xr:uid="{00000000-0005-0000-0000-00002E500000}"/>
    <cellStyle name="Normal 46 2 2 4 2 5" xfId="8077" xr:uid="{00000000-0005-0000-0000-00002F500000}"/>
    <cellStyle name="Normal 46 2 2 4 2 5 2" xfId="38403" xr:uid="{00000000-0005-0000-0000-000030500000}"/>
    <cellStyle name="Normal 46 2 2 4 2 5 3" xfId="23179" xr:uid="{00000000-0005-0000-0000-000031500000}"/>
    <cellStyle name="Normal 46 2 2 4 2 6" xfId="33391" xr:uid="{00000000-0005-0000-0000-000032500000}"/>
    <cellStyle name="Normal 46 2 2 4 2 7" xfId="18166" xr:uid="{00000000-0005-0000-0000-000033500000}"/>
    <cellStyle name="Normal 46 2 2 4 3" xfId="3859" xr:uid="{00000000-0005-0000-0000-000034500000}"/>
    <cellStyle name="Normal 46 2 2 4 3 2" xfId="13933" xr:uid="{00000000-0005-0000-0000-000035500000}"/>
    <cellStyle name="Normal 46 2 2 4 3 2 2" xfId="44255" xr:uid="{00000000-0005-0000-0000-000036500000}"/>
    <cellStyle name="Normal 46 2 2 4 3 2 3" xfId="29031" xr:uid="{00000000-0005-0000-0000-000037500000}"/>
    <cellStyle name="Normal 46 2 2 4 3 3" xfId="8913" xr:uid="{00000000-0005-0000-0000-000038500000}"/>
    <cellStyle name="Normal 46 2 2 4 3 3 2" xfId="39238" xr:uid="{00000000-0005-0000-0000-000039500000}"/>
    <cellStyle name="Normal 46 2 2 4 3 3 3" xfId="24014" xr:uid="{00000000-0005-0000-0000-00003A500000}"/>
    <cellStyle name="Normal 46 2 2 4 3 4" xfId="34225" xr:uid="{00000000-0005-0000-0000-00003B500000}"/>
    <cellStyle name="Normal 46 2 2 4 3 5" xfId="19001" xr:uid="{00000000-0005-0000-0000-00003C500000}"/>
    <cellStyle name="Normal 46 2 2 4 4" xfId="5552" xr:uid="{00000000-0005-0000-0000-00003D500000}"/>
    <cellStyle name="Normal 46 2 2 4 4 2" xfId="15604" xr:uid="{00000000-0005-0000-0000-00003E500000}"/>
    <cellStyle name="Normal 46 2 2 4 4 2 2" xfId="45926" xr:uid="{00000000-0005-0000-0000-00003F500000}"/>
    <cellStyle name="Normal 46 2 2 4 4 2 3" xfId="30702" xr:uid="{00000000-0005-0000-0000-000040500000}"/>
    <cellStyle name="Normal 46 2 2 4 4 3" xfId="10584" xr:uid="{00000000-0005-0000-0000-000041500000}"/>
    <cellStyle name="Normal 46 2 2 4 4 3 2" xfId="40909" xr:uid="{00000000-0005-0000-0000-000042500000}"/>
    <cellStyle name="Normal 46 2 2 4 4 3 3" xfId="25685" xr:uid="{00000000-0005-0000-0000-000043500000}"/>
    <cellStyle name="Normal 46 2 2 4 4 4" xfId="35896" xr:uid="{00000000-0005-0000-0000-000044500000}"/>
    <cellStyle name="Normal 46 2 2 4 4 5" xfId="20672" xr:uid="{00000000-0005-0000-0000-000045500000}"/>
    <cellStyle name="Normal 46 2 2 4 5" xfId="12262" xr:uid="{00000000-0005-0000-0000-000046500000}"/>
    <cellStyle name="Normal 46 2 2 4 5 2" xfId="42584" xr:uid="{00000000-0005-0000-0000-000047500000}"/>
    <cellStyle name="Normal 46 2 2 4 5 3" xfId="27360" xr:uid="{00000000-0005-0000-0000-000048500000}"/>
    <cellStyle name="Normal 46 2 2 4 6" xfId="7241" xr:uid="{00000000-0005-0000-0000-000049500000}"/>
    <cellStyle name="Normal 46 2 2 4 6 2" xfId="37567" xr:uid="{00000000-0005-0000-0000-00004A500000}"/>
    <cellStyle name="Normal 46 2 2 4 6 3" xfId="22343" xr:uid="{00000000-0005-0000-0000-00004B500000}"/>
    <cellStyle name="Normal 46 2 2 4 7" xfId="32555" xr:uid="{00000000-0005-0000-0000-00004C500000}"/>
    <cellStyle name="Normal 46 2 2 4 8" xfId="17330" xr:uid="{00000000-0005-0000-0000-00004D500000}"/>
    <cellStyle name="Normal 46 2 2 5" xfId="2588" xr:uid="{00000000-0005-0000-0000-00004E500000}"/>
    <cellStyle name="Normal 46 2 2 5 2" xfId="4278" xr:uid="{00000000-0005-0000-0000-00004F500000}"/>
    <cellStyle name="Normal 46 2 2 5 2 2" xfId="14351" xr:uid="{00000000-0005-0000-0000-000050500000}"/>
    <cellStyle name="Normal 46 2 2 5 2 2 2" xfId="44673" xr:uid="{00000000-0005-0000-0000-000051500000}"/>
    <cellStyle name="Normal 46 2 2 5 2 2 3" xfId="29449" xr:uid="{00000000-0005-0000-0000-000052500000}"/>
    <cellStyle name="Normal 46 2 2 5 2 3" xfId="9331" xr:uid="{00000000-0005-0000-0000-000053500000}"/>
    <cellStyle name="Normal 46 2 2 5 2 3 2" xfId="39656" xr:uid="{00000000-0005-0000-0000-000054500000}"/>
    <cellStyle name="Normal 46 2 2 5 2 3 3" xfId="24432" xr:uid="{00000000-0005-0000-0000-000055500000}"/>
    <cellStyle name="Normal 46 2 2 5 2 4" xfId="34643" xr:uid="{00000000-0005-0000-0000-000056500000}"/>
    <cellStyle name="Normal 46 2 2 5 2 5" xfId="19419" xr:uid="{00000000-0005-0000-0000-000057500000}"/>
    <cellStyle name="Normal 46 2 2 5 3" xfId="5970" xr:uid="{00000000-0005-0000-0000-000058500000}"/>
    <cellStyle name="Normal 46 2 2 5 3 2" xfId="16022" xr:uid="{00000000-0005-0000-0000-000059500000}"/>
    <cellStyle name="Normal 46 2 2 5 3 2 2" xfId="46344" xr:uid="{00000000-0005-0000-0000-00005A500000}"/>
    <cellStyle name="Normal 46 2 2 5 3 2 3" xfId="31120" xr:uid="{00000000-0005-0000-0000-00005B500000}"/>
    <cellStyle name="Normal 46 2 2 5 3 3" xfId="11002" xr:uid="{00000000-0005-0000-0000-00005C500000}"/>
    <cellStyle name="Normal 46 2 2 5 3 3 2" xfId="41327" xr:uid="{00000000-0005-0000-0000-00005D500000}"/>
    <cellStyle name="Normal 46 2 2 5 3 3 3" xfId="26103" xr:uid="{00000000-0005-0000-0000-00005E500000}"/>
    <cellStyle name="Normal 46 2 2 5 3 4" xfId="36314" xr:uid="{00000000-0005-0000-0000-00005F500000}"/>
    <cellStyle name="Normal 46 2 2 5 3 5" xfId="21090" xr:uid="{00000000-0005-0000-0000-000060500000}"/>
    <cellStyle name="Normal 46 2 2 5 4" xfId="12680" xr:uid="{00000000-0005-0000-0000-000061500000}"/>
    <cellStyle name="Normal 46 2 2 5 4 2" xfId="43002" xr:uid="{00000000-0005-0000-0000-000062500000}"/>
    <cellStyle name="Normal 46 2 2 5 4 3" xfId="27778" xr:uid="{00000000-0005-0000-0000-000063500000}"/>
    <cellStyle name="Normal 46 2 2 5 5" xfId="7659" xr:uid="{00000000-0005-0000-0000-000064500000}"/>
    <cellStyle name="Normal 46 2 2 5 5 2" xfId="37985" xr:uid="{00000000-0005-0000-0000-000065500000}"/>
    <cellStyle name="Normal 46 2 2 5 5 3" xfId="22761" xr:uid="{00000000-0005-0000-0000-000066500000}"/>
    <cellStyle name="Normal 46 2 2 5 6" xfId="32973" xr:uid="{00000000-0005-0000-0000-000067500000}"/>
    <cellStyle name="Normal 46 2 2 5 7" xfId="17748" xr:uid="{00000000-0005-0000-0000-000068500000}"/>
    <cellStyle name="Normal 46 2 2 6" xfId="3441" xr:uid="{00000000-0005-0000-0000-000069500000}"/>
    <cellStyle name="Normal 46 2 2 6 2" xfId="13515" xr:uid="{00000000-0005-0000-0000-00006A500000}"/>
    <cellStyle name="Normal 46 2 2 6 2 2" xfId="43837" xr:uid="{00000000-0005-0000-0000-00006B500000}"/>
    <cellStyle name="Normal 46 2 2 6 2 3" xfId="28613" xr:uid="{00000000-0005-0000-0000-00006C500000}"/>
    <cellStyle name="Normal 46 2 2 6 3" xfId="8495" xr:uid="{00000000-0005-0000-0000-00006D500000}"/>
    <cellStyle name="Normal 46 2 2 6 3 2" xfId="38820" xr:uid="{00000000-0005-0000-0000-00006E500000}"/>
    <cellStyle name="Normal 46 2 2 6 3 3" xfId="23596" xr:uid="{00000000-0005-0000-0000-00006F500000}"/>
    <cellStyle name="Normal 46 2 2 6 4" xfId="33807" xr:uid="{00000000-0005-0000-0000-000070500000}"/>
    <cellStyle name="Normal 46 2 2 6 5" xfId="18583" xr:uid="{00000000-0005-0000-0000-000071500000}"/>
    <cellStyle name="Normal 46 2 2 7" xfId="5134" xr:uid="{00000000-0005-0000-0000-000072500000}"/>
    <cellStyle name="Normal 46 2 2 7 2" xfId="15186" xr:uid="{00000000-0005-0000-0000-000073500000}"/>
    <cellStyle name="Normal 46 2 2 7 2 2" xfId="45508" xr:uid="{00000000-0005-0000-0000-000074500000}"/>
    <cellStyle name="Normal 46 2 2 7 2 3" xfId="30284" xr:uid="{00000000-0005-0000-0000-000075500000}"/>
    <cellStyle name="Normal 46 2 2 7 3" xfId="10166" xr:uid="{00000000-0005-0000-0000-000076500000}"/>
    <cellStyle name="Normal 46 2 2 7 3 2" xfId="40491" xr:uid="{00000000-0005-0000-0000-000077500000}"/>
    <cellStyle name="Normal 46 2 2 7 3 3" xfId="25267" xr:uid="{00000000-0005-0000-0000-000078500000}"/>
    <cellStyle name="Normal 46 2 2 7 4" xfId="35478" xr:uid="{00000000-0005-0000-0000-000079500000}"/>
    <cellStyle name="Normal 46 2 2 7 5" xfId="20254" xr:uid="{00000000-0005-0000-0000-00007A500000}"/>
    <cellStyle name="Normal 46 2 2 8" xfId="11844" xr:uid="{00000000-0005-0000-0000-00007B500000}"/>
    <cellStyle name="Normal 46 2 2 8 2" xfId="42166" xr:uid="{00000000-0005-0000-0000-00007C500000}"/>
    <cellStyle name="Normal 46 2 2 8 3" xfId="26942" xr:uid="{00000000-0005-0000-0000-00007D500000}"/>
    <cellStyle name="Normal 46 2 2 9" xfId="6823" xr:uid="{00000000-0005-0000-0000-00007E500000}"/>
    <cellStyle name="Normal 46 2 2 9 2" xfId="37149" xr:uid="{00000000-0005-0000-0000-00007F500000}"/>
    <cellStyle name="Normal 46 2 2 9 3" xfId="21925" xr:uid="{00000000-0005-0000-0000-000080500000}"/>
    <cellStyle name="Normal 46 2 3" xfId="1787" xr:uid="{00000000-0005-0000-0000-000081500000}"/>
    <cellStyle name="Normal 46 2 3 10" xfId="16964" xr:uid="{00000000-0005-0000-0000-000082500000}"/>
    <cellStyle name="Normal 46 2 3 2" xfId="2006" xr:uid="{00000000-0005-0000-0000-000083500000}"/>
    <cellStyle name="Normal 46 2 3 2 2" xfId="2427" xr:uid="{00000000-0005-0000-0000-000084500000}"/>
    <cellStyle name="Normal 46 2 3 2 2 2" xfId="3266" xr:uid="{00000000-0005-0000-0000-000085500000}"/>
    <cellStyle name="Normal 46 2 3 2 2 2 2" xfId="4956" xr:uid="{00000000-0005-0000-0000-000086500000}"/>
    <cellStyle name="Normal 46 2 3 2 2 2 2 2" xfId="15029" xr:uid="{00000000-0005-0000-0000-000087500000}"/>
    <cellStyle name="Normal 46 2 3 2 2 2 2 2 2" xfId="45351" xr:uid="{00000000-0005-0000-0000-000088500000}"/>
    <cellStyle name="Normal 46 2 3 2 2 2 2 2 3" xfId="30127" xr:uid="{00000000-0005-0000-0000-000089500000}"/>
    <cellStyle name="Normal 46 2 3 2 2 2 2 3" xfId="10009" xr:uid="{00000000-0005-0000-0000-00008A500000}"/>
    <cellStyle name="Normal 46 2 3 2 2 2 2 3 2" xfId="40334" xr:uid="{00000000-0005-0000-0000-00008B500000}"/>
    <cellStyle name="Normal 46 2 3 2 2 2 2 3 3" xfId="25110" xr:uid="{00000000-0005-0000-0000-00008C500000}"/>
    <cellStyle name="Normal 46 2 3 2 2 2 2 4" xfId="35321" xr:uid="{00000000-0005-0000-0000-00008D500000}"/>
    <cellStyle name="Normal 46 2 3 2 2 2 2 5" xfId="20097" xr:uid="{00000000-0005-0000-0000-00008E500000}"/>
    <cellStyle name="Normal 46 2 3 2 2 2 3" xfId="6648" xr:uid="{00000000-0005-0000-0000-00008F500000}"/>
    <cellStyle name="Normal 46 2 3 2 2 2 3 2" xfId="16700" xr:uid="{00000000-0005-0000-0000-000090500000}"/>
    <cellStyle name="Normal 46 2 3 2 2 2 3 2 2" xfId="47022" xr:uid="{00000000-0005-0000-0000-000091500000}"/>
    <cellStyle name="Normal 46 2 3 2 2 2 3 2 3" xfId="31798" xr:uid="{00000000-0005-0000-0000-000092500000}"/>
    <cellStyle name="Normal 46 2 3 2 2 2 3 3" xfId="11680" xr:uid="{00000000-0005-0000-0000-000093500000}"/>
    <cellStyle name="Normal 46 2 3 2 2 2 3 3 2" xfId="42005" xr:uid="{00000000-0005-0000-0000-000094500000}"/>
    <cellStyle name="Normal 46 2 3 2 2 2 3 3 3" xfId="26781" xr:uid="{00000000-0005-0000-0000-000095500000}"/>
    <cellStyle name="Normal 46 2 3 2 2 2 3 4" xfId="36992" xr:uid="{00000000-0005-0000-0000-000096500000}"/>
    <cellStyle name="Normal 46 2 3 2 2 2 3 5" xfId="21768" xr:uid="{00000000-0005-0000-0000-000097500000}"/>
    <cellStyle name="Normal 46 2 3 2 2 2 4" xfId="13358" xr:uid="{00000000-0005-0000-0000-000098500000}"/>
    <cellStyle name="Normal 46 2 3 2 2 2 4 2" xfId="43680" xr:uid="{00000000-0005-0000-0000-000099500000}"/>
    <cellStyle name="Normal 46 2 3 2 2 2 4 3" xfId="28456" xr:uid="{00000000-0005-0000-0000-00009A500000}"/>
    <cellStyle name="Normal 46 2 3 2 2 2 5" xfId="8337" xr:uid="{00000000-0005-0000-0000-00009B500000}"/>
    <cellStyle name="Normal 46 2 3 2 2 2 5 2" xfId="38663" xr:uid="{00000000-0005-0000-0000-00009C500000}"/>
    <cellStyle name="Normal 46 2 3 2 2 2 5 3" xfId="23439" xr:uid="{00000000-0005-0000-0000-00009D500000}"/>
    <cellStyle name="Normal 46 2 3 2 2 2 6" xfId="33651" xr:uid="{00000000-0005-0000-0000-00009E500000}"/>
    <cellStyle name="Normal 46 2 3 2 2 2 7" xfId="18426" xr:uid="{00000000-0005-0000-0000-00009F500000}"/>
    <cellStyle name="Normal 46 2 3 2 2 3" xfId="4119" xr:uid="{00000000-0005-0000-0000-0000A0500000}"/>
    <cellStyle name="Normal 46 2 3 2 2 3 2" xfId="14193" xr:uid="{00000000-0005-0000-0000-0000A1500000}"/>
    <cellStyle name="Normal 46 2 3 2 2 3 2 2" xfId="44515" xr:uid="{00000000-0005-0000-0000-0000A2500000}"/>
    <cellStyle name="Normal 46 2 3 2 2 3 2 3" xfId="29291" xr:uid="{00000000-0005-0000-0000-0000A3500000}"/>
    <cellStyle name="Normal 46 2 3 2 2 3 3" xfId="9173" xr:uid="{00000000-0005-0000-0000-0000A4500000}"/>
    <cellStyle name="Normal 46 2 3 2 2 3 3 2" xfId="39498" xr:uid="{00000000-0005-0000-0000-0000A5500000}"/>
    <cellStyle name="Normal 46 2 3 2 2 3 3 3" xfId="24274" xr:uid="{00000000-0005-0000-0000-0000A6500000}"/>
    <cellStyle name="Normal 46 2 3 2 2 3 4" xfId="34485" xr:uid="{00000000-0005-0000-0000-0000A7500000}"/>
    <cellStyle name="Normal 46 2 3 2 2 3 5" xfId="19261" xr:uid="{00000000-0005-0000-0000-0000A8500000}"/>
    <cellStyle name="Normal 46 2 3 2 2 4" xfId="5812" xr:uid="{00000000-0005-0000-0000-0000A9500000}"/>
    <cellStyle name="Normal 46 2 3 2 2 4 2" xfId="15864" xr:uid="{00000000-0005-0000-0000-0000AA500000}"/>
    <cellStyle name="Normal 46 2 3 2 2 4 2 2" xfId="46186" xr:uid="{00000000-0005-0000-0000-0000AB500000}"/>
    <cellStyle name="Normal 46 2 3 2 2 4 2 3" xfId="30962" xr:uid="{00000000-0005-0000-0000-0000AC500000}"/>
    <cellStyle name="Normal 46 2 3 2 2 4 3" xfId="10844" xr:uid="{00000000-0005-0000-0000-0000AD500000}"/>
    <cellStyle name="Normal 46 2 3 2 2 4 3 2" xfId="41169" xr:uid="{00000000-0005-0000-0000-0000AE500000}"/>
    <cellStyle name="Normal 46 2 3 2 2 4 3 3" xfId="25945" xr:uid="{00000000-0005-0000-0000-0000AF500000}"/>
    <cellStyle name="Normal 46 2 3 2 2 4 4" xfId="36156" xr:uid="{00000000-0005-0000-0000-0000B0500000}"/>
    <cellStyle name="Normal 46 2 3 2 2 4 5" xfId="20932" xr:uid="{00000000-0005-0000-0000-0000B1500000}"/>
    <cellStyle name="Normal 46 2 3 2 2 5" xfId="12522" xr:uid="{00000000-0005-0000-0000-0000B2500000}"/>
    <cellStyle name="Normal 46 2 3 2 2 5 2" xfId="42844" xr:uid="{00000000-0005-0000-0000-0000B3500000}"/>
    <cellStyle name="Normal 46 2 3 2 2 5 3" xfId="27620" xr:uid="{00000000-0005-0000-0000-0000B4500000}"/>
    <cellStyle name="Normal 46 2 3 2 2 6" xfId="7501" xr:uid="{00000000-0005-0000-0000-0000B5500000}"/>
    <cellStyle name="Normal 46 2 3 2 2 6 2" xfId="37827" xr:uid="{00000000-0005-0000-0000-0000B6500000}"/>
    <cellStyle name="Normal 46 2 3 2 2 6 3" xfId="22603" xr:uid="{00000000-0005-0000-0000-0000B7500000}"/>
    <cellStyle name="Normal 46 2 3 2 2 7" xfId="32815" xr:uid="{00000000-0005-0000-0000-0000B8500000}"/>
    <cellStyle name="Normal 46 2 3 2 2 8" xfId="17590" xr:uid="{00000000-0005-0000-0000-0000B9500000}"/>
    <cellStyle name="Normal 46 2 3 2 3" xfId="2848" xr:uid="{00000000-0005-0000-0000-0000BA500000}"/>
    <cellStyle name="Normal 46 2 3 2 3 2" xfId="4538" xr:uid="{00000000-0005-0000-0000-0000BB500000}"/>
    <cellStyle name="Normal 46 2 3 2 3 2 2" xfId="14611" xr:uid="{00000000-0005-0000-0000-0000BC500000}"/>
    <cellStyle name="Normal 46 2 3 2 3 2 2 2" xfId="44933" xr:uid="{00000000-0005-0000-0000-0000BD500000}"/>
    <cellStyle name="Normal 46 2 3 2 3 2 2 3" xfId="29709" xr:uid="{00000000-0005-0000-0000-0000BE500000}"/>
    <cellStyle name="Normal 46 2 3 2 3 2 3" xfId="9591" xr:uid="{00000000-0005-0000-0000-0000BF500000}"/>
    <cellStyle name="Normal 46 2 3 2 3 2 3 2" xfId="39916" xr:uid="{00000000-0005-0000-0000-0000C0500000}"/>
    <cellStyle name="Normal 46 2 3 2 3 2 3 3" xfId="24692" xr:uid="{00000000-0005-0000-0000-0000C1500000}"/>
    <cellStyle name="Normal 46 2 3 2 3 2 4" xfId="34903" xr:uid="{00000000-0005-0000-0000-0000C2500000}"/>
    <cellStyle name="Normal 46 2 3 2 3 2 5" xfId="19679" xr:uid="{00000000-0005-0000-0000-0000C3500000}"/>
    <cellStyle name="Normal 46 2 3 2 3 3" xfId="6230" xr:uid="{00000000-0005-0000-0000-0000C4500000}"/>
    <cellStyle name="Normal 46 2 3 2 3 3 2" xfId="16282" xr:uid="{00000000-0005-0000-0000-0000C5500000}"/>
    <cellStyle name="Normal 46 2 3 2 3 3 2 2" xfId="46604" xr:uid="{00000000-0005-0000-0000-0000C6500000}"/>
    <cellStyle name="Normal 46 2 3 2 3 3 2 3" xfId="31380" xr:uid="{00000000-0005-0000-0000-0000C7500000}"/>
    <cellStyle name="Normal 46 2 3 2 3 3 3" xfId="11262" xr:uid="{00000000-0005-0000-0000-0000C8500000}"/>
    <cellStyle name="Normal 46 2 3 2 3 3 3 2" xfId="41587" xr:uid="{00000000-0005-0000-0000-0000C9500000}"/>
    <cellStyle name="Normal 46 2 3 2 3 3 3 3" xfId="26363" xr:uid="{00000000-0005-0000-0000-0000CA500000}"/>
    <cellStyle name="Normal 46 2 3 2 3 3 4" xfId="36574" xr:uid="{00000000-0005-0000-0000-0000CB500000}"/>
    <cellStyle name="Normal 46 2 3 2 3 3 5" xfId="21350" xr:uid="{00000000-0005-0000-0000-0000CC500000}"/>
    <cellStyle name="Normal 46 2 3 2 3 4" xfId="12940" xr:uid="{00000000-0005-0000-0000-0000CD500000}"/>
    <cellStyle name="Normal 46 2 3 2 3 4 2" xfId="43262" xr:uid="{00000000-0005-0000-0000-0000CE500000}"/>
    <cellStyle name="Normal 46 2 3 2 3 4 3" xfId="28038" xr:uid="{00000000-0005-0000-0000-0000CF500000}"/>
    <cellStyle name="Normal 46 2 3 2 3 5" xfId="7919" xr:uid="{00000000-0005-0000-0000-0000D0500000}"/>
    <cellStyle name="Normal 46 2 3 2 3 5 2" xfId="38245" xr:uid="{00000000-0005-0000-0000-0000D1500000}"/>
    <cellStyle name="Normal 46 2 3 2 3 5 3" xfId="23021" xr:uid="{00000000-0005-0000-0000-0000D2500000}"/>
    <cellStyle name="Normal 46 2 3 2 3 6" xfId="33233" xr:uid="{00000000-0005-0000-0000-0000D3500000}"/>
    <cellStyle name="Normal 46 2 3 2 3 7" xfId="18008" xr:uid="{00000000-0005-0000-0000-0000D4500000}"/>
    <cellStyle name="Normal 46 2 3 2 4" xfId="3701" xr:uid="{00000000-0005-0000-0000-0000D5500000}"/>
    <cellStyle name="Normal 46 2 3 2 4 2" xfId="13775" xr:uid="{00000000-0005-0000-0000-0000D6500000}"/>
    <cellStyle name="Normal 46 2 3 2 4 2 2" xfId="44097" xr:uid="{00000000-0005-0000-0000-0000D7500000}"/>
    <cellStyle name="Normal 46 2 3 2 4 2 3" xfId="28873" xr:uid="{00000000-0005-0000-0000-0000D8500000}"/>
    <cellStyle name="Normal 46 2 3 2 4 3" xfId="8755" xr:uid="{00000000-0005-0000-0000-0000D9500000}"/>
    <cellStyle name="Normal 46 2 3 2 4 3 2" xfId="39080" xr:uid="{00000000-0005-0000-0000-0000DA500000}"/>
    <cellStyle name="Normal 46 2 3 2 4 3 3" xfId="23856" xr:uid="{00000000-0005-0000-0000-0000DB500000}"/>
    <cellStyle name="Normal 46 2 3 2 4 4" xfId="34067" xr:uid="{00000000-0005-0000-0000-0000DC500000}"/>
    <cellStyle name="Normal 46 2 3 2 4 5" xfId="18843" xr:uid="{00000000-0005-0000-0000-0000DD500000}"/>
    <cellStyle name="Normal 46 2 3 2 5" xfId="5394" xr:uid="{00000000-0005-0000-0000-0000DE500000}"/>
    <cellStyle name="Normal 46 2 3 2 5 2" xfId="15446" xr:uid="{00000000-0005-0000-0000-0000DF500000}"/>
    <cellStyle name="Normal 46 2 3 2 5 2 2" xfId="45768" xr:uid="{00000000-0005-0000-0000-0000E0500000}"/>
    <cellStyle name="Normal 46 2 3 2 5 2 3" xfId="30544" xr:uid="{00000000-0005-0000-0000-0000E1500000}"/>
    <cellStyle name="Normal 46 2 3 2 5 3" xfId="10426" xr:uid="{00000000-0005-0000-0000-0000E2500000}"/>
    <cellStyle name="Normal 46 2 3 2 5 3 2" xfId="40751" xr:uid="{00000000-0005-0000-0000-0000E3500000}"/>
    <cellStyle name="Normal 46 2 3 2 5 3 3" xfId="25527" xr:uid="{00000000-0005-0000-0000-0000E4500000}"/>
    <cellStyle name="Normal 46 2 3 2 5 4" xfId="35738" xr:uid="{00000000-0005-0000-0000-0000E5500000}"/>
    <cellStyle name="Normal 46 2 3 2 5 5" xfId="20514" xr:uid="{00000000-0005-0000-0000-0000E6500000}"/>
    <cellStyle name="Normal 46 2 3 2 6" xfId="12104" xr:uid="{00000000-0005-0000-0000-0000E7500000}"/>
    <cellStyle name="Normal 46 2 3 2 6 2" xfId="42426" xr:uid="{00000000-0005-0000-0000-0000E8500000}"/>
    <cellStyle name="Normal 46 2 3 2 6 3" xfId="27202" xr:uid="{00000000-0005-0000-0000-0000E9500000}"/>
    <cellStyle name="Normal 46 2 3 2 7" xfId="7083" xr:uid="{00000000-0005-0000-0000-0000EA500000}"/>
    <cellStyle name="Normal 46 2 3 2 7 2" xfId="37409" xr:uid="{00000000-0005-0000-0000-0000EB500000}"/>
    <cellStyle name="Normal 46 2 3 2 7 3" xfId="22185" xr:uid="{00000000-0005-0000-0000-0000EC500000}"/>
    <cellStyle name="Normal 46 2 3 2 8" xfId="32397" xr:uid="{00000000-0005-0000-0000-0000ED500000}"/>
    <cellStyle name="Normal 46 2 3 2 9" xfId="17172" xr:uid="{00000000-0005-0000-0000-0000EE500000}"/>
    <cellStyle name="Normal 46 2 3 3" xfId="2219" xr:uid="{00000000-0005-0000-0000-0000EF500000}"/>
    <cellStyle name="Normal 46 2 3 3 2" xfId="3058" xr:uid="{00000000-0005-0000-0000-0000F0500000}"/>
    <cellStyle name="Normal 46 2 3 3 2 2" xfId="4748" xr:uid="{00000000-0005-0000-0000-0000F1500000}"/>
    <cellStyle name="Normal 46 2 3 3 2 2 2" xfId="14821" xr:uid="{00000000-0005-0000-0000-0000F2500000}"/>
    <cellStyle name="Normal 46 2 3 3 2 2 2 2" xfId="45143" xr:uid="{00000000-0005-0000-0000-0000F3500000}"/>
    <cellStyle name="Normal 46 2 3 3 2 2 2 3" xfId="29919" xr:uid="{00000000-0005-0000-0000-0000F4500000}"/>
    <cellStyle name="Normal 46 2 3 3 2 2 3" xfId="9801" xr:uid="{00000000-0005-0000-0000-0000F5500000}"/>
    <cellStyle name="Normal 46 2 3 3 2 2 3 2" xfId="40126" xr:uid="{00000000-0005-0000-0000-0000F6500000}"/>
    <cellStyle name="Normal 46 2 3 3 2 2 3 3" xfId="24902" xr:uid="{00000000-0005-0000-0000-0000F7500000}"/>
    <cellStyle name="Normal 46 2 3 3 2 2 4" xfId="35113" xr:uid="{00000000-0005-0000-0000-0000F8500000}"/>
    <cellStyle name="Normal 46 2 3 3 2 2 5" xfId="19889" xr:uid="{00000000-0005-0000-0000-0000F9500000}"/>
    <cellStyle name="Normal 46 2 3 3 2 3" xfId="6440" xr:uid="{00000000-0005-0000-0000-0000FA500000}"/>
    <cellStyle name="Normal 46 2 3 3 2 3 2" xfId="16492" xr:uid="{00000000-0005-0000-0000-0000FB500000}"/>
    <cellStyle name="Normal 46 2 3 3 2 3 2 2" xfId="46814" xr:uid="{00000000-0005-0000-0000-0000FC500000}"/>
    <cellStyle name="Normal 46 2 3 3 2 3 2 3" xfId="31590" xr:uid="{00000000-0005-0000-0000-0000FD500000}"/>
    <cellStyle name="Normal 46 2 3 3 2 3 3" xfId="11472" xr:uid="{00000000-0005-0000-0000-0000FE500000}"/>
    <cellStyle name="Normal 46 2 3 3 2 3 3 2" xfId="41797" xr:uid="{00000000-0005-0000-0000-0000FF500000}"/>
    <cellStyle name="Normal 46 2 3 3 2 3 3 3" xfId="26573" xr:uid="{00000000-0005-0000-0000-000000510000}"/>
    <cellStyle name="Normal 46 2 3 3 2 3 4" xfId="36784" xr:uid="{00000000-0005-0000-0000-000001510000}"/>
    <cellStyle name="Normal 46 2 3 3 2 3 5" xfId="21560" xr:uid="{00000000-0005-0000-0000-000002510000}"/>
    <cellStyle name="Normal 46 2 3 3 2 4" xfId="13150" xr:uid="{00000000-0005-0000-0000-000003510000}"/>
    <cellStyle name="Normal 46 2 3 3 2 4 2" xfId="43472" xr:uid="{00000000-0005-0000-0000-000004510000}"/>
    <cellStyle name="Normal 46 2 3 3 2 4 3" xfId="28248" xr:uid="{00000000-0005-0000-0000-000005510000}"/>
    <cellStyle name="Normal 46 2 3 3 2 5" xfId="8129" xr:uid="{00000000-0005-0000-0000-000006510000}"/>
    <cellStyle name="Normal 46 2 3 3 2 5 2" xfId="38455" xr:uid="{00000000-0005-0000-0000-000007510000}"/>
    <cellStyle name="Normal 46 2 3 3 2 5 3" xfId="23231" xr:uid="{00000000-0005-0000-0000-000008510000}"/>
    <cellStyle name="Normal 46 2 3 3 2 6" xfId="33443" xr:uid="{00000000-0005-0000-0000-000009510000}"/>
    <cellStyle name="Normal 46 2 3 3 2 7" xfId="18218" xr:uid="{00000000-0005-0000-0000-00000A510000}"/>
    <cellStyle name="Normal 46 2 3 3 3" xfId="3911" xr:uid="{00000000-0005-0000-0000-00000B510000}"/>
    <cellStyle name="Normal 46 2 3 3 3 2" xfId="13985" xr:uid="{00000000-0005-0000-0000-00000C510000}"/>
    <cellStyle name="Normal 46 2 3 3 3 2 2" xfId="44307" xr:uid="{00000000-0005-0000-0000-00000D510000}"/>
    <cellStyle name="Normal 46 2 3 3 3 2 3" xfId="29083" xr:uid="{00000000-0005-0000-0000-00000E510000}"/>
    <cellStyle name="Normal 46 2 3 3 3 3" xfId="8965" xr:uid="{00000000-0005-0000-0000-00000F510000}"/>
    <cellStyle name="Normal 46 2 3 3 3 3 2" xfId="39290" xr:uid="{00000000-0005-0000-0000-000010510000}"/>
    <cellStyle name="Normal 46 2 3 3 3 3 3" xfId="24066" xr:uid="{00000000-0005-0000-0000-000011510000}"/>
    <cellStyle name="Normal 46 2 3 3 3 4" xfId="34277" xr:uid="{00000000-0005-0000-0000-000012510000}"/>
    <cellStyle name="Normal 46 2 3 3 3 5" xfId="19053" xr:uid="{00000000-0005-0000-0000-000013510000}"/>
    <cellStyle name="Normal 46 2 3 3 4" xfId="5604" xr:uid="{00000000-0005-0000-0000-000014510000}"/>
    <cellStyle name="Normal 46 2 3 3 4 2" xfId="15656" xr:uid="{00000000-0005-0000-0000-000015510000}"/>
    <cellStyle name="Normal 46 2 3 3 4 2 2" xfId="45978" xr:uid="{00000000-0005-0000-0000-000016510000}"/>
    <cellStyle name="Normal 46 2 3 3 4 2 3" xfId="30754" xr:uid="{00000000-0005-0000-0000-000017510000}"/>
    <cellStyle name="Normal 46 2 3 3 4 3" xfId="10636" xr:uid="{00000000-0005-0000-0000-000018510000}"/>
    <cellStyle name="Normal 46 2 3 3 4 3 2" xfId="40961" xr:uid="{00000000-0005-0000-0000-000019510000}"/>
    <cellStyle name="Normal 46 2 3 3 4 3 3" xfId="25737" xr:uid="{00000000-0005-0000-0000-00001A510000}"/>
    <cellStyle name="Normal 46 2 3 3 4 4" xfId="35948" xr:uid="{00000000-0005-0000-0000-00001B510000}"/>
    <cellStyle name="Normal 46 2 3 3 4 5" xfId="20724" xr:uid="{00000000-0005-0000-0000-00001C510000}"/>
    <cellStyle name="Normal 46 2 3 3 5" xfId="12314" xr:uid="{00000000-0005-0000-0000-00001D510000}"/>
    <cellStyle name="Normal 46 2 3 3 5 2" xfId="42636" xr:uid="{00000000-0005-0000-0000-00001E510000}"/>
    <cellStyle name="Normal 46 2 3 3 5 3" xfId="27412" xr:uid="{00000000-0005-0000-0000-00001F510000}"/>
    <cellStyle name="Normal 46 2 3 3 6" xfId="7293" xr:uid="{00000000-0005-0000-0000-000020510000}"/>
    <cellStyle name="Normal 46 2 3 3 6 2" xfId="37619" xr:uid="{00000000-0005-0000-0000-000021510000}"/>
    <cellStyle name="Normal 46 2 3 3 6 3" xfId="22395" xr:uid="{00000000-0005-0000-0000-000022510000}"/>
    <cellStyle name="Normal 46 2 3 3 7" xfId="32607" xr:uid="{00000000-0005-0000-0000-000023510000}"/>
    <cellStyle name="Normal 46 2 3 3 8" xfId="17382" xr:uid="{00000000-0005-0000-0000-000024510000}"/>
    <cellStyle name="Normal 46 2 3 4" xfId="2640" xr:uid="{00000000-0005-0000-0000-000025510000}"/>
    <cellStyle name="Normal 46 2 3 4 2" xfId="4330" xr:uid="{00000000-0005-0000-0000-000026510000}"/>
    <cellStyle name="Normal 46 2 3 4 2 2" xfId="14403" xr:uid="{00000000-0005-0000-0000-000027510000}"/>
    <cellStyle name="Normal 46 2 3 4 2 2 2" xfId="44725" xr:uid="{00000000-0005-0000-0000-000028510000}"/>
    <cellStyle name="Normal 46 2 3 4 2 2 3" xfId="29501" xr:uid="{00000000-0005-0000-0000-000029510000}"/>
    <cellStyle name="Normal 46 2 3 4 2 3" xfId="9383" xr:uid="{00000000-0005-0000-0000-00002A510000}"/>
    <cellStyle name="Normal 46 2 3 4 2 3 2" xfId="39708" xr:uid="{00000000-0005-0000-0000-00002B510000}"/>
    <cellStyle name="Normal 46 2 3 4 2 3 3" xfId="24484" xr:uid="{00000000-0005-0000-0000-00002C510000}"/>
    <cellStyle name="Normal 46 2 3 4 2 4" xfId="34695" xr:uid="{00000000-0005-0000-0000-00002D510000}"/>
    <cellStyle name="Normal 46 2 3 4 2 5" xfId="19471" xr:uid="{00000000-0005-0000-0000-00002E510000}"/>
    <cellStyle name="Normal 46 2 3 4 3" xfId="6022" xr:uid="{00000000-0005-0000-0000-00002F510000}"/>
    <cellStyle name="Normal 46 2 3 4 3 2" xfId="16074" xr:uid="{00000000-0005-0000-0000-000030510000}"/>
    <cellStyle name="Normal 46 2 3 4 3 2 2" xfId="46396" xr:uid="{00000000-0005-0000-0000-000031510000}"/>
    <cellStyle name="Normal 46 2 3 4 3 2 3" xfId="31172" xr:uid="{00000000-0005-0000-0000-000032510000}"/>
    <cellStyle name="Normal 46 2 3 4 3 3" xfId="11054" xr:uid="{00000000-0005-0000-0000-000033510000}"/>
    <cellStyle name="Normal 46 2 3 4 3 3 2" xfId="41379" xr:uid="{00000000-0005-0000-0000-000034510000}"/>
    <cellStyle name="Normal 46 2 3 4 3 3 3" xfId="26155" xr:uid="{00000000-0005-0000-0000-000035510000}"/>
    <cellStyle name="Normal 46 2 3 4 3 4" xfId="36366" xr:uid="{00000000-0005-0000-0000-000036510000}"/>
    <cellStyle name="Normal 46 2 3 4 3 5" xfId="21142" xr:uid="{00000000-0005-0000-0000-000037510000}"/>
    <cellStyle name="Normal 46 2 3 4 4" xfId="12732" xr:uid="{00000000-0005-0000-0000-000038510000}"/>
    <cellStyle name="Normal 46 2 3 4 4 2" xfId="43054" xr:uid="{00000000-0005-0000-0000-000039510000}"/>
    <cellStyle name="Normal 46 2 3 4 4 3" xfId="27830" xr:uid="{00000000-0005-0000-0000-00003A510000}"/>
    <cellStyle name="Normal 46 2 3 4 5" xfId="7711" xr:uid="{00000000-0005-0000-0000-00003B510000}"/>
    <cellStyle name="Normal 46 2 3 4 5 2" xfId="38037" xr:uid="{00000000-0005-0000-0000-00003C510000}"/>
    <cellStyle name="Normal 46 2 3 4 5 3" xfId="22813" xr:uid="{00000000-0005-0000-0000-00003D510000}"/>
    <cellStyle name="Normal 46 2 3 4 6" xfId="33025" xr:uid="{00000000-0005-0000-0000-00003E510000}"/>
    <cellStyle name="Normal 46 2 3 4 7" xfId="17800" xr:uid="{00000000-0005-0000-0000-00003F510000}"/>
    <cellStyle name="Normal 46 2 3 5" xfId="3493" xr:uid="{00000000-0005-0000-0000-000040510000}"/>
    <cellStyle name="Normal 46 2 3 5 2" xfId="13567" xr:uid="{00000000-0005-0000-0000-000041510000}"/>
    <cellStyle name="Normal 46 2 3 5 2 2" xfId="43889" xr:uid="{00000000-0005-0000-0000-000042510000}"/>
    <cellStyle name="Normal 46 2 3 5 2 3" xfId="28665" xr:uid="{00000000-0005-0000-0000-000043510000}"/>
    <cellStyle name="Normal 46 2 3 5 3" xfId="8547" xr:uid="{00000000-0005-0000-0000-000044510000}"/>
    <cellStyle name="Normal 46 2 3 5 3 2" xfId="38872" xr:uid="{00000000-0005-0000-0000-000045510000}"/>
    <cellStyle name="Normal 46 2 3 5 3 3" xfId="23648" xr:uid="{00000000-0005-0000-0000-000046510000}"/>
    <cellStyle name="Normal 46 2 3 5 4" xfId="33859" xr:uid="{00000000-0005-0000-0000-000047510000}"/>
    <cellStyle name="Normal 46 2 3 5 5" xfId="18635" xr:uid="{00000000-0005-0000-0000-000048510000}"/>
    <cellStyle name="Normal 46 2 3 6" xfId="5186" xr:uid="{00000000-0005-0000-0000-000049510000}"/>
    <cellStyle name="Normal 46 2 3 6 2" xfId="15238" xr:uid="{00000000-0005-0000-0000-00004A510000}"/>
    <cellStyle name="Normal 46 2 3 6 2 2" xfId="45560" xr:uid="{00000000-0005-0000-0000-00004B510000}"/>
    <cellStyle name="Normal 46 2 3 6 2 3" xfId="30336" xr:uid="{00000000-0005-0000-0000-00004C510000}"/>
    <cellStyle name="Normal 46 2 3 6 3" xfId="10218" xr:uid="{00000000-0005-0000-0000-00004D510000}"/>
    <cellStyle name="Normal 46 2 3 6 3 2" xfId="40543" xr:uid="{00000000-0005-0000-0000-00004E510000}"/>
    <cellStyle name="Normal 46 2 3 6 3 3" xfId="25319" xr:uid="{00000000-0005-0000-0000-00004F510000}"/>
    <cellStyle name="Normal 46 2 3 6 4" xfId="35530" xr:uid="{00000000-0005-0000-0000-000050510000}"/>
    <cellStyle name="Normal 46 2 3 6 5" xfId="20306" xr:uid="{00000000-0005-0000-0000-000051510000}"/>
    <cellStyle name="Normal 46 2 3 7" xfId="11896" xr:uid="{00000000-0005-0000-0000-000052510000}"/>
    <cellStyle name="Normal 46 2 3 7 2" xfId="42218" xr:uid="{00000000-0005-0000-0000-000053510000}"/>
    <cellStyle name="Normal 46 2 3 7 3" xfId="26994" xr:uid="{00000000-0005-0000-0000-000054510000}"/>
    <cellStyle name="Normal 46 2 3 8" xfId="6875" xr:uid="{00000000-0005-0000-0000-000055510000}"/>
    <cellStyle name="Normal 46 2 3 8 2" xfId="37201" xr:uid="{00000000-0005-0000-0000-000056510000}"/>
    <cellStyle name="Normal 46 2 3 8 3" xfId="21977" xr:uid="{00000000-0005-0000-0000-000057510000}"/>
    <cellStyle name="Normal 46 2 3 9" xfId="32190" xr:uid="{00000000-0005-0000-0000-000058510000}"/>
    <cellStyle name="Normal 46 2 4" xfId="1900" xr:uid="{00000000-0005-0000-0000-000059510000}"/>
    <cellStyle name="Normal 46 2 4 2" xfId="2323" xr:uid="{00000000-0005-0000-0000-00005A510000}"/>
    <cellStyle name="Normal 46 2 4 2 2" xfId="3162" xr:uid="{00000000-0005-0000-0000-00005B510000}"/>
    <cellStyle name="Normal 46 2 4 2 2 2" xfId="4852" xr:uid="{00000000-0005-0000-0000-00005C510000}"/>
    <cellStyle name="Normal 46 2 4 2 2 2 2" xfId="14925" xr:uid="{00000000-0005-0000-0000-00005D510000}"/>
    <cellStyle name="Normal 46 2 4 2 2 2 2 2" xfId="45247" xr:uid="{00000000-0005-0000-0000-00005E510000}"/>
    <cellStyle name="Normal 46 2 4 2 2 2 2 3" xfId="30023" xr:uid="{00000000-0005-0000-0000-00005F510000}"/>
    <cellStyle name="Normal 46 2 4 2 2 2 3" xfId="9905" xr:uid="{00000000-0005-0000-0000-000060510000}"/>
    <cellStyle name="Normal 46 2 4 2 2 2 3 2" xfId="40230" xr:uid="{00000000-0005-0000-0000-000061510000}"/>
    <cellStyle name="Normal 46 2 4 2 2 2 3 3" xfId="25006" xr:uid="{00000000-0005-0000-0000-000062510000}"/>
    <cellStyle name="Normal 46 2 4 2 2 2 4" xfId="35217" xr:uid="{00000000-0005-0000-0000-000063510000}"/>
    <cellStyle name="Normal 46 2 4 2 2 2 5" xfId="19993" xr:uid="{00000000-0005-0000-0000-000064510000}"/>
    <cellStyle name="Normal 46 2 4 2 2 3" xfId="6544" xr:uid="{00000000-0005-0000-0000-000065510000}"/>
    <cellStyle name="Normal 46 2 4 2 2 3 2" xfId="16596" xr:uid="{00000000-0005-0000-0000-000066510000}"/>
    <cellStyle name="Normal 46 2 4 2 2 3 2 2" xfId="46918" xr:uid="{00000000-0005-0000-0000-000067510000}"/>
    <cellStyle name="Normal 46 2 4 2 2 3 2 3" xfId="31694" xr:uid="{00000000-0005-0000-0000-000068510000}"/>
    <cellStyle name="Normal 46 2 4 2 2 3 3" xfId="11576" xr:uid="{00000000-0005-0000-0000-000069510000}"/>
    <cellStyle name="Normal 46 2 4 2 2 3 3 2" xfId="41901" xr:uid="{00000000-0005-0000-0000-00006A510000}"/>
    <cellStyle name="Normal 46 2 4 2 2 3 3 3" xfId="26677" xr:uid="{00000000-0005-0000-0000-00006B510000}"/>
    <cellStyle name="Normal 46 2 4 2 2 3 4" xfId="36888" xr:uid="{00000000-0005-0000-0000-00006C510000}"/>
    <cellStyle name="Normal 46 2 4 2 2 3 5" xfId="21664" xr:uid="{00000000-0005-0000-0000-00006D510000}"/>
    <cellStyle name="Normal 46 2 4 2 2 4" xfId="13254" xr:uid="{00000000-0005-0000-0000-00006E510000}"/>
    <cellStyle name="Normal 46 2 4 2 2 4 2" xfId="43576" xr:uid="{00000000-0005-0000-0000-00006F510000}"/>
    <cellStyle name="Normal 46 2 4 2 2 4 3" xfId="28352" xr:uid="{00000000-0005-0000-0000-000070510000}"/>
    <cellStyle name="Normal 46 2 4 2 2 5" xfId="8233" xr:uid="{00000000-0005-0000-0000-000071510000}"/>
    <cellStyle name="Normal 46 2 4 2 2 5 2" xfId="38559" xr:uid="{00000000-0005-0000-0000-000072510000}"/>
    <cellStyle name="Normal 46 2 4 2 2 5 3" xfId="23335" xr:uid="{00000000-0005-0000-0000-000073510000}"/>
    <cellStyle name="Normal 46 2 4 2 2 6" xfId="33547" xr:uid="{00000000-0005-0000-0000-000074510000}"/>
    <cellStyle name="Normal 46 2 4 2 2 7" xfId="18322" xr:uid="{00000000-0005-0000-0000-000075510000}"/>
    <cellStyle name="Normal 46 2 4 2 3" xfId="4015" xr:uid="{00000000-0005-0000-0000-000076510000}"/>
    <cellStyle name="Normal 46 2 4 2 3 2" xfId="14089" xr:uid="{00000000-0005-0000-0000-000077510000}"/>
    <cellStyle name="Normal 46 2 4 2 3 2 2" xfId="44411" xr:uid="{00000000-0005-0000-0000-000078510000}"/>
    <cellStyle name="Normal 46 2 4 2 3 2 3" xfId="29187" xr:uid="{00000000-0005-0000-0000-000079510000}"/>
    <cellStyle name="Normal 46 2 4 2 3 3" xfId="9069" xr:uid="{00000000-0005-0000-0000-00007A510000}"/>
    <cellStyle name="Normal 46 2 4 2 3 3 2" xfId="39394" xr:uid="{00000000-0005-0000-0000-00007B510000}"/>
    <cellStyle name="Normal 46 2 4 2 3 3 3" xfId="24170" xr:uid="{00000000-0005-0000-0000-00007C510000}"/>
    <cellStyle name="Normal 46 2 4 2 3 4" xfId="34381" xr:uid="{00000000-0005-0000-0000-00007D510000}"/>
    <cellStyle name="Normal 46 2 4 2 3 5" xfId="19157" xr:uid="{00000000-0005-0000-0000-00007E510000}"/>
    <cellStyle name="Normal 46 2 4 2 4" xfId="5708" xr:uid="{00000000-0005-0000-0000-00007F510000}"/>
    <cellStyle name="Normal 46 2 4 2 4 2" xfId="15760" xr:uid="{00000000-0005-0000-0000-000080510000}"/>
    <cellStyle name="Normal 46 2 4 2 4 2 2" xfId="46082" xr:uid="{00000000-0005-0000-0000-000081510000}"/>
    <cellStyle name="Normal 46 2 4 2 4 2 3" xfId="30858" xr:uid="{00000000-0005-0000-0000-000082510000}"/>
    <cellStyle name="Normal 46 2 4 2 4 3" xfId="10740" xr:uid="{00000000-0005-0000-0000-000083510000}"/>
    <cellStyle name="Normal 46 2 4 2 4 3 2" xfId="41065" xr:uid="{00000000-0005-0000-0000-000084510000}"/>
    <cellStyle name="Normal 46 2 4 2 4 3 3" xfId="25841" xr:uid="{00000000-0005-0000-0000-000085510000}"/>
    <cellStyle name="Normal 46 2 4 2 4 4" xfId="36052" xr:uid="{00000000-0005-0000-0000-000086510000}"/>
    <cellStyle name="Normal 46 2 4 2 4 5" xfId="20828" xr:uid="{00000000-0005-0000-0000-000087510000}"/>
    <cellStyle name="Normal 46 2 4 2 5" xfId="12418" xr:uid="{00000000-0005-0000-0000-000088510000}"/>
    <cellStyle name="Normal 46 2 4 2 5 2" xfId="42740" xr:uid="{00000000-0005-0000-0000-000089510000}"/>
    <cellStyle name="Normal 46 2 4 2 5 3" xfId="27516" xr:uid="{00000000-0005-0000-0000-00008A510000}"/>
    <cellStyle name="Normal 46 2 4 2 6" xfId="7397" xr:uid="{00000000-0005-0000-0000-00008B510000}"/>
    <cellStyle name="Normal 46 2 4 2 6 2" xfId="37723" xr:uid="{00000000-0005-0000-0000-00008C510000}"/>
    <cellStyle name="Normal 46 2 4 2 6 3" xfId="22499" xr:uid="{00000000-0005-0000-0000-00008D510000}"/>
    <cellStyle name="Normal 46 2 4 2 7" xfId="32711" xr:uid="{00000000-0005-0000-0000-00008E510000}"/>
    <cellStyle name="Normal 46 2 4 2 8" xfId="17486" xr:uid="{00000000-0005-0000-0000-00008F510000}"/>
    <cellStyle name="Normal 46 2 4 3" xfId="2744" xr:uid="{00000000-0005-0000-0000-000090510000}"/>
    <cellStyle name="Normal 46 2 4 3 2" xfId="4434" xr:uid="{00000000-0005-0000-0000-000091510000}"/>
    <cellStyle name="Normal 46 2 4 3 2 2" xfId="14507" xr:uid="{00000000-0005-0000-0000-000092510000}"/>
    <cellStyle name="Normal 46 2 4 3 2 2 2" xfId="44829" xr:uid="{00000000-0005-0000-0000-000093510000}"/>
    <cellStyle name="Normal 46 2 4 3 2 2 3" xfId="29605" xr:uid="{00000000-0005-0000-0000-000094510000}"/>
    <cellStyle name="Normal 46 2 4 3 2 3" xfId="9487" xr:uid="{00000000-0005-0000-0000-000095510000}"/>
    <cellStyle name="Normal 46 2 4 3 2 3 2" xfId="39812" xr:uid="{00000000-0005-0000-0000-000096510000}"/>
    <cellStyle name="Normal 46 2 4 3 2 3 3" xfId="24588" xr:uid="{00000000-0005-0000-0000-000097510000}"/>
    <cellStyle name="Normal 46 2 4 3 2 4" xfId="34799" xr:uid="{00000000-0005-0000-0000-000098510000}"/>
    <cellStyle name="Normal 46 2 4 3 2 5" xfId="19575" xr:uid="{00000000-0005-0000-0000-000099510000}"/>
    <cellStyle name="Normal 46 2 4 3 3" xfId="6126" xr:uid="{00000000-0005-0000-0000-00009A510000}"/>
    <cellStyle name="Normal 46 2 4 3 3 2" xfId="16178" xr:uid="{00000000-0005-0000-0000-00009B510000}"/>
    <cellStyle name="Normal 46 2 4 3 3 2 2" xfId="46500" xr:uid="{00000000-0005-0000-0000-00009C510000}"/>
    <cellStyle name="Normal 46 2 4 3 3 2 3" xfId="31276" xr:uid="{00000000-0005-0000-0000-00009D510000}"/>
    <cellStyle name="Normal 46 2 4 3 3 3" xfId="11158" xr:uid="{00000000-0005-0000-0000-00009E510000}"/>
    <cellStyle name="Normal 46 2 4 3 3 3 2" xfId="41483" xr:uid="{00000000-0005-0000-0000-00009F510000}"/>
    <cellStyle name="Normal 46 2 4 3 3 3 3" xfId="26259" xr:uid="{00000000-0005-0000-0000-0000A0510000}"/>
    <cellStyle name="Normal 46 2 4 3 3 4" xfId="36470" xr:uid="{00000000-0005-0000-0000-0000A1510000}"/>
    <cellStyle name="Normal 46 2 4 3 3 5" xfId="21246" xr:uid="{00000000-0005-0000-0000-0000A2510000}"/>
    <cellStyle name="Normal 46 2 4 3 4" xfId="12836" xr:uid="{00000000-0005-0000-0000-0000A3510000}"/>
    <cellStyle name="Normal 46 2 4 3 4 2" xfId="43158" xr:uid="{00000000-0005-0000-0000-0000A4510000}"/>
    <cellStyle name="Normal 46 2 4 3 4 3" xfId="27934" xr:uid="{00000000-0005-0000-0000-0000A5510000}"/>
    <cellStyle name="Normal 46 2 4 3 5" xfId="7815" xr:uid="{00000000-0005-0000-0000-0000A6510000}"/>
    <cellStyle name="Normal 46 2 4 3 5 2" xfId="38141" xr:uid="{00000000-0005-0000-0000-0000A7510000}"/>
    <cellStyle name="Normal 46 2 4 3 5 3" xfId="22917" xr:uid="{00000000-0005-0000-0000-0000A8510000}"/>
    <cellStyle name="Normal 46 2 4 3 6" xfId="33129" xr:uid="{00000000-0005-0000-0000-0000A9510000}"/>
    <cellStyle name="Normal 46 2 4 3 7" xfId="17904" xr:uid="{00000000-0005-0000-0000-0000AA510000}"/>
    <cellStyle name="Normal 46 2 4 4" xfId="3597" xr:uid="{00000000-0005-0000-0000-0000AB510000}"/>
    <cellStyle name="Normal 46 2 4 4 2" xfId="13671" xr:uid="{00000000-0005-0000-0000-0000AC510000}"/>
    <cellStyle name="Normal 46 2 4 4 2 2" xfId="43993" xr:uid="{00000000-0005-0000-0000-0000AD510000}"/>
    <cellStyle name="Normal 46 2 4 4 2 3" xfId="28769" xr:uid="{00000000-0005-0000-0000-0000AE510000}"/>
    <cellStyle name="Normal 46 2 4 4 3" xfId="8651" xr:uid="{00000000-0005-0000-0000-0000AF510000}"/>
    <cellStyle name="Normal 46 2 4 4 3 2" xfId="38976" xr:uid="{00000000-0005-0000-0000-0000B0510000}"/>
    <cellStyle name="Normal 46 2 4 4 3 3" xfId="23752" xr:uid="{00000000-0005-0000-0000-0000B1510000}"/>
    <cellStyle name="Normal 46 2 4 4 4" xfId="33963" xr:uid="{00000000-0005-0000-0000-0000B2510000}"/>
    <cellStyle name="Normal 46 2 4 4 5" xfId="18739" xr:uid="{00000000-0005-0000-0000-0000B3510000}"/>
    <cellStyle name="Normal 46 2 4 5" xfId="5290" xr:uid="{00000000-0005-0000-0000-0000B4510000}"/>
    <cellStyle name="Normal 46 2 4 5 2" xfId="15342" xr:uid="{00000000-0005-0000-0000-0000B5510000}"/>
    <cellStyle name="Normal 46 2 4 5 2 2" xfId="45664" xr:uid="{00000000-0005-0000-0000-0000B6510000}"/>
    <cellStyle name="Normal 46 2 4 5 2 3" xfId="30440" xr:uid="{00000000-0005-0000-0000-0000B7510000}"/>
    <cellStyle name="Normal 46 2 4 5 3" xfId="10322" xr:uid="{00000000-0005-0000-0000-0000B8510000}"/>
    <cellStyle name="Normal 46 2 4 5 3 2" xfId="40647" xr:uid="{00000000-0005-0000-0000-0000B9510000}"/>
    <cellStyle name="Normal 46 2 4 5 3 3" xfId="25423" xr:uid="{00000000-0005-0000-0000-0000BA510000}"/>
    <cellStyle name="Normal 46 2 4 5 4" xfId="35634" xr:uid="{00000000-0005-0000-0000-0000BB510000}"/>
    <cellStyle name="Normal 46 2 4 5 5" xfId="20410" xr:uid="{00000000-0005-0000-0000-0000BC510000}"/>
    <cellStyle name="Normal 46 2 4 6" xfId="12000" xr:uid="{00000000-0005-0000-0000-0000BD510000}"/>
    <cellStyle name="Normal 46 2 4 6 2" xfId="42322" xr:uid="{00000000-0005-0000-0000-0000BE510000}"/>
    <cellStyle name="Normal 46 2 4 6 3" xfId="27098" xr:uid="{00000000-0005-0000-0000-0000BF510000}"/>
    <cellStyle name="Normal 46 2 4 7" xfId="6979" xr:uid="{00000000-0005-0000-0000-0000C0510000}"/>
    <cellStyle name="Normal 46 2 4 7 2" xfId="37305" xr:uid="{00000000-0005-0000-0000-0000C1510000}"/>
    <cellStyle name="Normal 46 2 4 7 3" xfId="22081" xr:uid="{00000000-0005-0000-0000-0000C2510000}"/>
    <cellStyle name="Normal 46 2 4 8" xfId="32293" xr:uid="{00000000-0005-0000-0000-0000C3510000}"/>
    <cellStyle name="Normal 46 2 4 9" xfId="17068" xr:uid="{00000000-0005-0000-0000-0000C4510000}"/>
    <cellStyle name="Normal 46 2 5" xfId="2113" xr:uid="{00000000-0005-0000-0000-0000C5510000}"/>
    <cellStyle name="Normal 46 2 5 2" xfId="2954" xr:uid="{00000000-0005-0000-0000-0000C6510000}"/>
    <cellStyle name="Normal 46 2 5 2 2" xfId="4644" xr:uid="{00000000-0005-0000-0000-0000C7510000}"/>
    <cellStyle name="Normal 46 2 5 2 2 2" xfId="14717" xr:uid="{00000000-0005-0000-0000-0000C8510000}"/>
    <cellStyle name="Normal 46 2 5 2 2 2 2" xfId="45039" xr:uid="{00000000-0005-0000-0000-0000C9510000}"/>
    <cellStyle name="Normal 46 2 5 2 2 2 3" xfId="29815" xr:uid="{00000000-0005-0000-0000-0000CA510000}"/>
    <cellStyle name="Normal 46 2 5 2 2 3" xfId="9697" xr:uid="{00000000-0005-0000-0000-0000CB510000}"/>
    <cellStyle name="Normal 46 2 5 2 2 3 2" xfId="40022" xr:uid="{00000000-0005-0000-0000-0000CC510000}"/>
    <cellStyle name="Normal 46 2 5 2 2 3 3" xfId="24798" xr:uid="{00000000-0005-0000-0000-0000CD510000}"/>
    <cellStyle name="Normal 46 2 5 2 2 4" xfId="35009" xr:uid="{00000000-0005-0000-0000-0000CE510000}"/>
    <cellStyle name="Normal 46 2 5 2 2 5" xfId="19785" xr:uid="{00000000-0005-0000-0000-0000CF510000}"/>
    <cellStyle name="Normal 46 2 5 2 3" xfId="6336" xr:uid="{00000000-0005-0000-0000-0000D0510000}"/>
    <cellStyle name="Normal 46 2 5 2 3 2" xfId="16388" xr:uid="{00000000-0005-0000-0000-0000D1510000}"/>
    <cellStyle name="Normal 46 2 5 2 3 2 2" xfId="46710" xr:uid="{00000000-0005-0000-0000-0000D2510000}"/>
    <cellStyle name="Normal 46 2 5 2 3 2 3" xfId="31486" xr:uid="{00000000-0005-0000-0000-0000D3510000}"/>
    <cellStyle name="Normal 46 2 5 2 3 3" xfId="11368" xr:uid="{00000000-0005-0000-0000-0000D4510000}"/>
    <cellStyle name="Normal 46 2 5 2 3 3 2" xfId="41693" xr:uid="{00000000-0005-0000-0000-0000D5510000}"/>
    <cellStyle name="Normal 46 2 5 2 3 3 3" xfId="26469" xr:uid="{00000000-0005-0000-0000-0000D6510000}"/>
    <cellStyle name="Normal 46 2 5 2 3 4" xfId="36680" xr:uid="{00000000-0005-0000-0000-0000D7510000}"/>
    <cellStyle name="Normal 46 2 5 2 3 5" xfId="21456" xr:uid="{00000000-0005-0000-0000-0000D8510000}"/>
    <cellStyle name="Normal 46 2 5 2 4" xfId="13046" xr:uid="{00000000-0005-0000-0000-0000D9510000}"/>
    <cellStyle name="Normal 46 2 5 2 4 2" xfId="43368" xr:uid="{00000000-0005-0000-0000-0000DA510000}"/>
    <cellStyle name="Normal 46 2 5 2 4 3" xfId="28144" xr:uid="{00000000-0005-0000-0000-0000DB510000}"/>
    <cellStyle name="Normal 46 2 5 2 5" xfId="8025" xr:uid="{00000000-0005-0000-0000-0000DC510000}"/>
    <cellStyle name="Normal 46 2 5 2 5 2" xfId="38351" xr:uid="{00000000-0005-0000-0000-0000DD510000}"/>
    <cellStyle name="Normal 46 2 5 2 5 3" xfId="23127" xr:uid="{00000000-0005-0000-0000-0000DE510000}"/>
    <cellStyle name="Normal 46 2 5 2 6" xfId="33339" xr:uid="{00000000-0005-0000-0000-0000DF510000}"/>
    <cellStyle name="Normal 46 2 5 2 7" xfId="18114" xr:uid="{00000000-0005-0000-0000-0000E0510000}"/>
    <cellStyle name="Normal 46 2 5 3" xfId="3807" xr:uid="{00000000-0005-0000-0000-0000E1510000}"/>
    <cellStyle name="Normal 46 2 5 3 2" xfId="13881" xr:uid="{00000000-0005-0000-0000-0000E2510000}"/>
    <cellStyle name="Normal 46 2 5 3 2 2" xfId="44203" xr:uid="{00000000-0005-0000-0000-0000E3510000}"/>
    <cellStyle name="Normal 46 2 5 3 2 3" xfId="28979" xr:uid="{00000000-0005-0000-0000-0000E4510000}"/>
    <cellStyle name="Normal 46 2 5 3 3" xfId="8861" xr:uid="{00000000-0005-0000-0000-0000E5510000}"/>
    <cellStyle name="Normal 46 2 5 3 3 2" xfId="39186" xr:uid="{00000000-0005-0000-0000-0000E6510000}"/>
    <cellStyle name="Normal 46 2 5 3 3 3" xfId="23962" xr:uid="{00000000-0005-0000-0000-0000E7510000}"/>
    <cellStyle name="Normal 46 2 5 3 4" xfId="34173" xr:uid="{00000000-0005-0000-0000-0000E8510000}"/>
    <cellStyle name="Normal 46 2 5 3 5" xfId="18949" xr:uid="{00000000-0005-0000-0000-0000E9510000}"/>
    <cellStyle name="Normal 46 2 5 4" xfId="5500" xr:uid="{00000000-0005-0000-0000-0000EA510000}"/>
    <cellStyle name="Normal 46 2 5 4 2" xfId="15552" xr:uid="{00000000-0005-0000-0000-0000EB510000}"/>
    <cellStyle name="Normal 46 2 5 4 2 2" xfId="45874" xr:uid="{00000000-0005-0000-0000-0000EC510000}"/>
    <cellStyle name="Normal 46 2 5 4 2 3" xfId="30650" xr:uid="{00000000-0005-0000-0000-0000ED510000}"/>
    <cellStyle name="Normal 46 2 5 4 3" xfId="10532" xr:uid="{00000000-0005-0000-0000-0000EE510000}"/>
    <cellStyle name="Normal 46 2 5 4 3 2" xfId="40857" xr:uid="{00000000-0005-0000-0000-0000EF510000}"/>
    <cellStyle name="Normal 46 2 5 4 3 3" xfId="25633" xr:uid="{00000000-0005-0000-0000-0000F0510000}"/>
    <cellStyle name="Normal 46 2 5 4 4" xfId="35844" xr:uid="{00000000-0005-0000-0000-0000F1510000}"/>
    <cellStyle name="Normal 46 2 5 4 5" xfId="20620" xr:uid="{00000000-0005-0000-0000-0000F2510000}"/>
    <cellStyle name="Normal 46 2 5 5" xfId="12210" xr:uid="{00000000-0005-0000-0000-0000F3510000}"/>
    <cellStyle name="Normal 46 2 5 5 2" xfId="42532" xr:uid="{00000000-0005-0000-0000-0000F4510000}"/>
    <cellStyle name="Normal 46 2 5 5 3" xfId="27308" xr:uid="{00000000-0005-0000-0000-0000F5510000}"/>
    <cellStyle name="Normal 46 2 5 6" xfId="7189" xr:uid="{00000000-0005-0000-0000-0000F6510000}"/>
    <cellStyle name="Normal 46 2 5 6 2" xfId="37515" xr:uid="{00000000-0005-0000-0000-0000F7510000}"/>
    <cellStyle name="Normal 46 2 5 6 3" xfId="22291" xr:uid="{00000000-0005-0000-0000-0000F8510000}"/>
    <cellStyle name="Normal 46 2 5 7" xfId="32503" xr:uid="{00000000-0005-0000-0000-0000F9510000}"/>
    <cellStyle name="Normal 46 2 5 8" xfId="17278" xr:uid="{00000000-0005-0000-0000-0000FA510000}"/>
    <cellStyle name="Normal 46 2 6" xfId="2534" xr:uid="{00000000-0005-0000-0000-0000FB510000}"/>
    <cellStyle name="Normal 46 2 6 2" xfId="4226" xr:uid="{00000000-0005-0000-0000-0000FC510000}"/>
    <cellStyle name="Normal 46 2 6 2 2" xfId="14299" xr:uid="{00000000-0005-0000-0000-0000FD510000}"/>
    <cellStyle name="Normal 46 2 6 2 2 2" xfId="44621" xr:uid="{00000000-0005-0000-0000-0000FE510000}"/>
    <cellStyle name="Normal 46 2 6 2 2 3" xfId="29397" xr:uid="{00000000-0005-0000-0000-0000FF510000}"/>
    <cellStyle name="Normal 46 2 6 2 3" xfId="9279" xr:uid="{00000000-0005-0000-0000-000000520000}"/>
    <cellStyle name="Normal 46 2 6 2 3 2" xfId="39604" xr:uid="{00000000-0005-0000-0000-000001520000}"/>
    <cellStyle name="Normal 46 2 6 2 3 3" xfId="24380" xr:uid="{00000000-0005-0000-0000-000002520000}"/>
    <cellStyle name="Normal 46 2 6 2 4" xfId="34591" xr:uid="{00000000-0005-0000-0000-000003520000}"/>
    <cellStyle name="Normal 46 2 6 2 5" xfId="19367" xr:uid="{00000000-0005-0000-0000-000004520000}"/>
    <cellStyle name="Normal 46 2 6 3" xfId="5918" xr:uid="{00000000-0005-0000-0000-000005520000}"/>
    <cellStyle name="Normal 46 2 6 3 2" xfId="15970" xr:uid="{00000000-0005-0000-0000-000006520000}"/>
    <cellStyle name="Normal 46 2 6 3 2 2" xfId="46292" xr:uid="{00000000-0005-0000-0000-000007520000}"/>
    <cellStyle name="Normal 46 2 6 3 2 3" xfId="31068" xr:uid="{00000000-0005-0000-0000-000008520000}"/>
    <cellStyle name="Normal 46 2 6 3 3" xfId="10950" xr:uid="{00000000-0005-0000-0000-000009520000}"/>
    <cellStyle name="Normal 46 2 6 3 3 2" xfId="41275" xr:uid="{00000000-0005-0000-0000-00000A520000}"/>
    <cellStyle name="Normal 46 2 6 3 3 3" xfId="26051" xr:uid="{00000000-0005-0000-0000-00000B520000}"/>
    <cellStyle name="Normal 46 2 6 3 4" xfId="36262" xr:uid="{00000000-0005-0000-0000-00000C520000}"/>
    <cellStyle name="Normal 46 2 6 3 5" xfId="21038" xr:uid="{00000000-0005-0000-0000-00000D520000}"/>
    <cellStyle name="Normal 46 2 6 4" xfId="12628" xr:uid="{00000000-0005-0000-0000-00000E520000}"/>
    <cellStyle name="Normal 46 2 6 4 2" xfId="42950" xr:uid="{00000000-0005-0000-0000-00000F520000}"/>
    <cellStyle name="Normal 46 2 6 4 3" xfId="27726" xr:uid="{00000000-0005-0000-0000-000010520000}"/>
    <cellStyle name="Normal 46 2 6 5" xfId="7607" xr:uid="{00000000-0005-0000-0000-000011520000}"/>
    <cellStyle name="Normal 46 2 6 5 2" xfId="37933" xr:uid="{00000000-0005-0000-0000-000012520000}"/>
    <cellStyle name="Normal 46 2 6 5 3" xfId="22709" xr:uid="{00000000-0005-0000-0000-000013520000}"/>
    <cellStyle name="Normal 46 2 6 6" xfId="32921" xr:uid="{00000000-0005-0000-0000-000014520000}"/>
    <cellStyle name="Normal 46 2 6 7" xfId="17696" xr:uid="{00000000-0005-0000-0000-000015520000}"/>
    <cellStyle name="Normal 46 2 7" xfId="3385" xr:uid="{00000000-0005-0000-0000-000016520000}"/>
    <cellStyle name="Normal 46 2 7 2" xfId="13463" xr:uid="{00000000-0005-0000-0000-000017520000}"/>
    <cellStyle name="Normal 46 2 7 2 2" xfId="43785" xr:uid="{00000000-0005-0000-0000-000018520000}"/>
    <cellStyle name="Normal 46 2 7 2 3" xfId="28561" xr:uid="{00000000-0005-0000-0000-000019520000}"/>
    <cellStyle name="Normal 46 2 7 3" xfId="8443" xr:uid="{00000000-0005-0000-0000-00001A520000}"/>
    <cellStyle name="Normal 46 2 7 3 2" xfId="38768" xr:uid="{00000000-0005-0000-0000-00001B520000}"/>
    <cellStyle name="Normal 46 2 7 3 3" xfId="23544" xr:uid="{00000000-0005-0000-0000-00001C520000}"/>
    <cellStyle name="Normal 46 2 7 4" xfId="33755" xr:uid="{00000000-0005-0000-0000-00001D520000}"/>
    <cellStyle name="Normal 46 2 7 5" xfId="18531" xr:uid="{00000000-0005-0000-0000-00001E520000}"/>
    <cellStyle name="Normal 46 2 8" xfId="5079" xr:uid="{00000000-0005-0000-0000-00001F520000}"/>
    <cellStyle name="Normal 46 2 8 2" xfId="15134" xr:uid="{00000000-0005-0000-0000-000020520000}"/>
    <cellStyle name="Normal 46 2 8 2 2" xfId="45456" xr:uid="{00000000-0005-0000-0000-000021520000}"/>
    <cellStyle name="Normal 46 2 8 2 3" xfId="30232" xr:uid="{00000000-0005-0000-0000-000022520000}"/>
    <cellStyle name="Normal 46 2 8 3" xfId="10114" xr:uid="{00000000-0005-0000-0000-000023520000}"/>
    <cellStyle name="Normal 46 2 8 3 2" xfId="40439" xr:uid="{00000000-0005-0000-0000-000024520000}"/>
    <cellStyle name="Normal 46 2 8 3 3" xfId="25215" xr:uid="{00000000-0005-0000-0000-000025520000}"/>
    <cellStyle name="Normal 46 2 8 4" xfId="35426" xr:uid="{00000000-0005-0000-0000-000026520000}"/>
    <cellStyle name="Normal 46 2 8 5" xfId="20202" xr:uid="{00000000-0005-0000-0000-000027520000}"/>
    <cellStyle name="Normal 46 2 9" xfId="11790" xr:uid="{00000000-0005-0000-0000-000028520000}"/>
    <cellStyle name="Normal 46 2 9 2" xfId="42114" xr:uid="{00000000-0005-0000-0000-000029520000}"/>
    <cellStyle name="Normal 46 2 9 3" xfId="26890" xr:uid="{00000000-0005-0000-0000-00002A520000}"/>
    <cellStyle name="Normal 46 3" xfId="47297" xr:uid="{00000000-0005-0000-0000-00002B520000}"/>
    <cellStyle name="Normal 47" xfId="1050" xr:uid="{00000000-0005-0000-0000-00002C520000}"/>
    <cellStyle name="Normal 47 2" xfId="1446" xr:uid="{00000000-0005-0000-0000-00002D520000}"/>
    <cellStyle name="Normal 47 2 10" xfId="6770" xr:uid="{00000000-0005-0000-0000-00002E520000}"/>
    <cellStyle name="Normal 47 2 10 2" xfId="37098" xr:uid="{00000000-0005-0000-0000-00002F520000}"/>
    <cellStyle name="Normal 47 2 10 3" xfId="21874" xr:uid="{00000000-0005-0000-0000-000030520000}"/>
    <cellStyle name="Normal 47 2 11" xfId="32089" xr:uid="{00000000-0005-0000-0000-000031520000}"/>
    <cellStyle name="Normal 47 2 12" xfId="16859" xr:uid="{00000000-0005-0000-0000-000032520000}"/>
    <cellStyle name="Normal 47 2 2" xfId="1734" xr:uid="{00000000-0005-0000-0000-000033520000}"/>
    <cellStyle name="Normal 47 2 2 10" xfId="32141" xr:uid="{00000000-0005-0000-0000-000034520000}"/>
    <cellStyle name="Normal 47 2 2 11" xfId="16913" xr:uid="{00000000-0005-0000-0000-000035520000}"/>
    <cellStyle name="Normal 47 2 2 2" xfId="1842" xr:uid="{00000000-0005-0000-0000-000036520000}"/>
    <cellStyle name="Normal 47 2 2 2 10" xfId="17017" xr:uid="{00000000-0005-0000-0000-000037520000}"/>
    <cellStyle name="Normal 47 2 2 2 2" xfId="2059" xr:uid="{00000000-0005-0000-0000-000038520000}"/>
    <cellStyle name="Normal 47 2 2 2 2 2" xfId="2480" xr:uid="{00000000-0005-0000-0000-000039520000}"/>
    <cellStyle name="Normal 47 2 2 2 2 2 2" xfId="3319" xr:uid="{00000000-0005-0000-0000-00003A520000}"/>
    <cellStyle name="Normal 47 2 2 2 2 2 2 2" xfId="5009" xr:uid="{00000000-0005-0000-0000-00003B520000}"/>
    <cellStyle name="Normal 47 2 2 2 2 2 2 2 2" xfId="15082" xr:uid="{00000000-0005-0000-0000-00003C520000}"/>
    <cellStyle name="Normal 47 2 2 2 2 2 2 2 2 2" xfId="45404" xr:uid="{00000000-0005-0000-0000-00003D520000}"/>
    <cellStyle name="Normal 47 2 2 2 2 2 2 2 2 3" xfId="30180" xr:uid="{00000000-0005-0000-0000-00003E520000}"/>
    <cellStyle name="Normal 47 2 2 2 2 2 2 2 3" xfId="10062" xr:uid="{00000000-0005-0000-0000-00003F520000}"/>
    <cellStyle name="Normal 47 2 2 2 2 2 2 2 3 2" xfId="40387" xr:uid="{00000000-0005-0000-0000-000040520000}"/>
    <cellStyle name="Normal 47 2 2 2 2 2 2 2 3 3" xfId="25163" xr:uid="{00000000-0005-0000-0000-000041520000}"/>
    <cellStyle name="Normal 47 2 2 2 2 2 2 2 4" xfId="35374" xr:uid="{00000000-0005-0000-0000-000042520000}"/>
    <cellStyle name="Normal 47 2 2 2 2 2 2 2 5" xfId="20150" xr:uid="{00000000-0005-0000-0000-000043520000}"/>
    <cellStyle name="Normal 47 2 2 2 2 2 2 3" xfId="6701" xr:uid="{00000000-0005-0000-0000-000044520000}"/>
    <cellStyle name="Normal 47 2 2 2 2 2 2 3 2" xfId="16753" xr:uid="{00000000-0005-0000-0000-000045520000}"/>
    <cellStyle name="Normal 47 2 2 2 2 2 2 3 2 2" xfId="47075" xr:uid="{00000000-0005-0000-0000-000046520000}"/>
    <cellStyle name="Normal 47 2 2 2 2 2 2 3 2 3" xfId="31851" xr:uid="{00000000-0005-0000-0000-000047520000}"/>
    <cellStyle name="Normal 47 2 2 2 2 2 2 3 3" xfId="11733" xr:uid="{00000000-0005-0000-0000-000048520000}"/>
    <cellStyle name="Normal 47 2 2 2 2 2 2 3 3 2" xfId="42058" xr:uid="{00000000-0005-0000-0000-000049520000}"/>
    <cellStyle name="Normal 47 2 2 2 2 2 2 3 3 3" xfId="26834" xr:uid="{00000000-0005-0000-0000-00004A520000}"/>
    <cellStyle name="Normal 47 2 2 2 2 2 2 3 4" xfId="37045" xr:uid="{00000000-0005-0000-0000-00004B520000}"/>
    <cellStyle name="Normal 47 2 2 2 2 2 2 3 5" xfId="21821" xr:uid="{00000000-0005-0000-0000-00004C520000}"/>
    <cellStyle name="Normal 47 2 2 2 2 2 2 4" xfId="13411" xr:uid="{00000000-0005-0000-0000-00004D520000}"/>
    <cellStyle name="Normal 47 2 2 2 2 2 2 4 2" xfId="43733" xr:uid="{00000000-0005-0000-0000-00004E520000}"/>
    <cellStyle name="Normal 47 2 2 2 2 2 2 4 3" xfId="28509" xr:uid="{00000000-0005-0000-0000-00004F520000}"/>
    <cellStyle name="Normal 47 2 2 2 2 2 2 5" xfId="8390" xr:uid="{00000000-0005-0000-0000-000050520000}"/>
    <cellStyle name="Normal 47 2 2 2 2 2 2 5 2" xfId="38716" xr:uid="{00000000-0005-0000-0000-000051520000}"/>
    <cellStyle name="Normal 47 2 2 2 2 2 2 5 3" xfId="23492" xr:uid="{00000000-0005-0000-0000-000052520000}"/>
    <cellStyle name="Normal 47 2 2 2 2 2 2 6" xfId="33704" xr:uid="{00000000-0005-0000-0000-000053520000}"/>
    <cellStyle name="Normal 47 2 2 2 2 2 2 7" xfId="18479" xr:uid="{00000000-0005-0000-0000-000054520000}"/>
    <cellStyle name="Normal 47 2 2 2 2 2 3" xfId="4172" xr:uid="{00000000-0005-0000-0000-000055520000}"/>
    <cellStyle name="Normal 47 2 2 2 2 2 3 2" xfId="14246" xr:uid="{00000000-0005-0000-0000-000056520000}"/>
    <cellStyle name="Normal 47 2 2 2 2 2 3 2 2" xfId="44568" xr:uid="{00000000-0005-0000-0000-000057520000}"/>
    <cellStyle name="Normal 47 2 2 2 2 2 3 2 3" xfId="29344" xr:uid="{00000000-0005-0000-0000-000058520000}"/>
    <cellStyle name="Normal 47 2 2 2 2 2 3 3" xfId="9226" xr:uid="{00000000-0005-0000-0000-000059520000}"/>
    <cellStyle name="Normal 47 2 2 2 2 2 3 3 2" xfId="39551" xr:uid="{00000000-0005-0000-0000-00005A520000}"/>
    <cellStyle name="Normal 47 2 2 2 2 2 3 3 3" xfId="24327" xr:uid="{00000000-0005-0000-0000-00005B520000}"/>
    <cellStyle name="Normal 47 2 2 2 2 2 3 4" xfId="34538" xr:uid="{00000000-0005-0000-0000-00005C520000}"/>
    <cellStyle name="Normal 47 2 2 2 2 2 3 5" xfId="19314" xr:uid="{00000000-0005-0000-0000-00005D520000}"/>
    <cellStyle name="Normal 47 2 2 2 2 2 4" xfId="5865" xr:uid="{00000000-0005-0000-0000-00005E520000}"/>
    <cellStyle name="Normal 47 2 2 2 2 2 4 2" xfId="15917" xr:uid="{00000000-0005-0000-0000-00005F520000}"/>
    <cellStyle name="Normal 47 2 2 2 2 2 4 2 2" xfId="46239" xr:uid="{00000000-0005-0000-0000-000060520000}"/>
    <cellStyle name="Normal 47 2 2 2 2 2 4 2 3" xfId="31015" xr:uid="{00000000-0005-0000-0000-000061520000}"/>
    <cellStyle name="Normal 47 2 2 2 2 2 4 3" xfId="10897" xr:uid="{00000000-0005-0000-0000-000062520000}"/>
    <cellStyle name="Normal 47 2 2 2 2 2 4 3 2" xfId="41222" xr:uid="{00000000-0005-0000-0000-000063520000}"/>
    <cellStyle name="Normal 47 2 2 2 2 2 4 3 3" xfId="25998" xr:uid="{00000000-0005-0000-0000-000064520000}"/>
    <cellStyle name="Normal 47 2 2 2 2 2 4 4" xfId="36209" xr:uid="{00000000-0005-0000-0000-000065520000}"/>
    <cellStyle name="Normal 47 2 2 2 2 2 4 5" xfId="20985" xr:uid="{00000000-0005-0000-0000-000066520000}"/>
    <cellStyle name="Normal 47 2 2 2 2 2 5" xfId="12575" xr:uid="{00000000-0005-0000-0000-000067520000}"/>
    <cellStyle name="Normal 47 2 2 2 2 2 5 2" xfId="42897" xr:uid="{00000000-0005-0000-0000-000068520000}"/>
    <cellStyle name="Normal 47 2 2 2 2 2 5 3" xfId="27673" xr:uid="{00000000-0005-0000-0000-000069520000}"/>
    <cellStyle name="Normal 47 2 2 2 2 2 6" xfId="7554" xr:uid="{00000000-0005-0000-0000-00006A520000}"/>
    <cellStyle name="Normal 47 2 2 2 2 2 6 2" xfId="37880" xr:uid="{00000000-0005-0000-0000-00006B520000}"/>
    <cellStyle name="Normal 47 2 2 2 2 2 6 3" xfId="22656" xr:uid="{00000000-0005-0000-0000-00006C520000}"/>
    <cellStyle name="Normal 47 2 2 2 2 2 7" xfId="32868" xr:uid="{00000000-0005-0000-0000-00006D520000}"/>
    <cellStyle name="Normal 47 2 2 2 2 2 8" xfId="17643" xr:uid="{00000000-0005-0000-0000-00006E520000}"/>
    <cellStyle name="Normal 47 2 2 2 2 3" xfId="2901" xr:uid="{00000000-0005-0000-0000-00006F520000}"/>
    <cellStyle name="Normal 47 2 2 2 2 3 2" xfId="4591" xr:uid="{00000000-0005-0000-0000-000070520000}"/>
    <cellStyle name="Normal 47 2 2 2 2 3 2 2" xfId="14664" xr:uid="{00000000-0005-0000-0000-000071520000}"/>
    <cellStyle name="Normal 47 2 2 2 2 3 2 2 2" xfId="44986" xr:uid="{00000000-0005-0000-0000-000072520000}"/>
    <cellStyle name="Normal 47 2 2 2 2 3 2 2 3" xfId="29762" xr:uid="{00000000-0005-0000-0000-000073520000}"/>
    <cellStyle name="Normal 47 2 2 2 2 3 2 3" xfId="9644" xr:uid="{00000000-0005-0000-0000-000074520000}"/>
    <cellStyle name="Normal 47 2 2 2 2 3 2 3 2" xfId="39969" xr:uid="{00000000-0005-0000-0000-000075520000}"/>
    <cellStyle name="Normal 47 2 2 2 2 3 2 3 3" xfId="24745" xr:uid="{00000000-0005-0000-0000-000076520000}"/>
    <cellStyle name="Normal 47 2 2 2 2 3 2 4" xfId="34956" xr:uid="{00000000-0005-0000-0000-000077520000}"/>
    <cellStyle name="Normal 47 2 2 2 2 3 2 5" xfId="19732" xr:uid="{00000000-0005-0000-0000-000078520000}"/>
    <cellStyle name="Normal 47 2 2 2 2 3 3" xfId="6283" xr:uid="{00000000-0005-0000-0000-000079520000}"/>
    <cellStyle name="Normal 47 2 2 2 2 3 3 2" xfId="16335" xr:uid="{00000000-0005-0000-0000-00007A520000}"/>
    <cellStyle name="Normal 47 2 2 2 2 3 3 2 2" xfId="46657" xr:uid="{00000000-0005-0000-0000-00007B520000}"/>
    <cellStyle name="Normal 47 2 2 2 2 3 3 2 3" xfId="31433" xr:uid="{00000000-0005-0000-0000-00007C520000}"/>
    <cellStyle name="Normal 47 2 2 2 2 3 3 3" xfId="11315" xr:uid="{00000000-0005-0000-0000-00007D520000}"/>
    <cellStyle name="Normal 47 2 2 2 2 3 3 3 2" xfId="41640" xr:uid="{00000000-0005-0000-0000-00007E520000}"/>
    <cellStyle name="Normal 47 2 2 2 2 3 3 3 3" xfId="26416" xr:uid="{00000000-0005-0000-0000-00007F520000}"/>
    <cellStyle name="Normal 47 2 2 2 2 3 3 4" xfId="36627" xr:uid="{00000000-0005-0000-0000-000080520000}"/>
    <cellStyle name="Normal 47 2 2 2 2 3 3 5" xfId="21403" xr:uid="{00000000-0005-0000-0000-000081520000}"/>
    <cellStyle name="Normal 47 2 2 2 2 3 4" xfId="12993" xr:uid="{00000000-0005-0000-0000-000082520000}"/>
    <cellStyle name="Normal 47 2 2 2 2 3 4 2" xfId="43315" xr:uid="{00000000-0005-0000-0000-000083520000}"/>
    <cellStyle name="Normal 47 2 2 2 2 3 4 3" xfId="28091" xr:uid="{00000000-0005-0000-0000-000084520000}"/>
    <cellStyle name="Normal 47 2 2 2 2 3 5" xfId="7972" xr:uid="{00000000-0005-0000-0000-000085520000}"/>
    <cellStyle name="Normal 47 2 2 2 2 3 5 2" xfId="38298" xr:uid="{00000000-0005-0000-0000-000086520000}"/>
    <cellStyle name="Normal 47 2 2 2 2 3 5 3" xfId="23074" xr:uid="{00000000-0005-0000-0000-000087520000}"/>
    <cellStyle name="Normal 47 2 2 2 2 3 6" xfId="33286" xr:uid="{00000000-0005-0000-0000-000088520000}"/>
    <cellStyle name="Normal 47 2 2 2 2 3 7" xfId="18061" xr:uid="{00000000-0005-0000-0000-000089520000}"/>
    <cellStyle name="Normal 47 2 2 2 2 4" xfId="3754" xr:uid="{00000000-0005-0000-0000-00008A520000}"/>
    <cellStyle name="Normal 47 2 2 2 2 4 2" xfId="13828" xr:uid="{00000000-0005-0000-0000-00008B520000}"/>
    <cellStyle name="Normal 47 2 2 2 2 4 2 2" xfId="44150" xr:uid="{00000000-0005-0000-0000-00008C520000}"/>
    <cellStyle name="Normal 47 2 2 2 2 4 2 3" xfId="28926" xr:uid="{00000000-0005-0000-0000-00008D520000}"/>
    <cellStyle name="Normal 47 2 2 2 2 4 3" xfId="8808" xr:uid="{00000000-0005-0000-0000-00008E520000}"/>
    <cellStyle name="Normal 47 2 2 2 2 4 3 2" xfId="39133" xr:uid="{00000000-0005-0000-0000-00008F520000}"/>
    <cellStyle name="Normal 47 2 2 2 2 4 3 3" xfId="23909" xr:uid="{00000000-0005-0000-0000-000090520000}"/>
    <cellStyle name="Normal 47 2 2 2 2 4 4" xfId="34120" xr:uid="{00000000-0005-0000-0000-000091520000}"/>
    <cellStyle name="Normal 47 2 2 2 2 4 5" xfId="18896" xr:uid="{00000000-0005-0000-0000-000092520000}"/>
    <cellStyle name="Normal 47 2 2 2 2 5" xfId="5447" xr:uid="{00000000-0005-0000-0000-000093520000}"/>
    <cellStyle name="Normal 47 2 2 2 2 5 2" xfId="15499" xr:uid="{00000000-0005-0000-0000-000094520000}"/>
    <cellStyle name="Normal 47 2 2 2 2 5 2 2" xfId="45821" xr:uid="{00000000-0005-0000-0000-000095520000}"/>
    <cellStyle name="Normal 47 2 2 2 2 5 2 3" xfId="30597" xr:uid="{00000000-0005-0000-0000-000096520000}"/>
    <cellStyle name="Normal 47 2 2 2 2 5 3" xfId="10479" xr:uid="{00000000-0005-0000-0000-000097520000}"/>
    <cellStyle name="Normal 47 2 2 2 2 5 3 2" xfId="40804" xr:uid="{00000000-0005-0000-0000-000098520000}"/>
    <cellStyle name="Normal 47 2 2 2 2 5 3 3" xfId="25580" xr:uid="{00000000-0005-0000-0000-000099520000}"/>
    <cellStyle name="Normal 47 2 2 2 2 5 4" xfId="35791" xr:uid="{00000000-0005-0000-0000-00009A520000}"/>
    <cellStyle name="Normal 47 2 2 2 2 5 5" xfId="20567" xr:uid="{00000000-0005-0000-0000-00009B520000}"/>
    <cellStyle name="Normal 47 2 2 2 2 6" xfId="12157" xr:uid="{00000000-0005-0000-0000-00009C520000}"/>
    <cellStyle name="Normal 47 2 2 2 2 6 2" xfId="42479" xr:uid="{00000000-0005-0000-0000-00009D520000}"/>
    <cellStyle name="Normal 47 2 2 2 2 6 3" xfId="27255" xr:uid="{00000000-0005-0000-0000-00009E520000}"/>
    <cellStyle name="Normal 47 2 2 2 2 7" xfId="7136" xr:uid="{00000000-0005-0000-0000-00009F520000}"/>
    <cellStyle name="Normal 47 2 2 2 2 7 2" xfId="37462" xr:uid="{00000000-0005-0000-0000-0000A0520000}"/>
    <cellStyle name="Normal 47 2 2 2 2 7 3" xfId="22238" xr:uid="{00000000-0005-0000-0000-0000A1520000}"/>
    <cellStyle name="Normal 47 2 2 2 2 8" xfId="32450" xr:uid="{00000000-0005-0000-0000-0000A2520000}"/>
    <cellStyle name="Normal 47 2 2 2 2 9" xfId="17225" xr:uid="{00000000-0005-0000-0000-0000A3520000}"/>
    <cellStyle name="Normal 47 2 2 2 3" xfId="2272" xr:uid="{00000000-0005-0000-0000-0000A4520000}"/>
    <cellStyle name="Normal 47 2 2 2 3 2" xfId="3111" xr:uid="{00000000-0005-0000-0000-0000A5520000}"/>
    <cellStyle name="Normal 47 2 2 2 3 2 2" xfId="4801" xr:uid="{00000000-0005-0000-0000-0000A6520000}"/>
    <cellStyle name="Normal 47 2 2 2 3 2 2 2" xfId="14874" xr:uid="{00000000-0005-0000-0000-0000A7520000}"/>
    <cellStyle name="Normal 47 2 2 2 3 2 2 2 2" xfId="45196" xr:uid="{00000000-0005-0000-0000-0000A8520000}"/>
    <cellStyle name="Normal 47 2 2 2 3 2 2 2 3" xfId="29972" xr:uid="{00000000-0005-0000-0000-0000A9520000}"/>
    <cellStyle name="Normal 47 2 2 2 3 2 2 3" xfId="9854" xr:uid="{00000000-0005-0000-0000-0000AA520000}"/>
    <cellStyle name="Normal 47 2 2 2 3 2 2 3 2" xfId="40179" xr:uid="{00000000-0005-0000-0000-0000AB520000}"/>
    <cellStyle name="Normal 47 2 2 2 3 2 2 3 3" xfId="24955" xr:uid="{00000000-0005-0000-0000-0000AC520000}"/>
    <cellStyle name="Normal 47 2 2 2 3 2 2 4" xfId="35166" xr:uid="{00000000-0005-0000-0000-0000AD520000}"/>
    <cellStyle name="Normal 47 2 2 2 3 2 2 5" xfId="19942" xr:uid="{00000000-0005-0000-0000-0000AE520000}"/>
    <cellStyle name="Normal 47 2 2 2 3 2 3" xfId="6493" xr:uid="{00000000-0005-0000-0000-0000AF520000}"/>
    <cellStyle name="Normal 47 2 2 2 3 2 3 2" xfId="16545" xr:uid="{00000000-0005-0000-0000-0000B0520000}"/>
    <cellStyle name="Normal 47 2 2 2 3 2 3 2 2" xfId="46867" xr:uid="{00000000-0005-0000-0000-0000B1520000}"/>
    <cellStyle name="Normal 47 2 2 2 3 2 3 2 3" xfId="31643" xr:uid="{00000000-0005-0000-0000-0000B2520000}"/>
    <cellStyle name="Normal 47 2 2 2 3 2 3 3" xfId="11525" xr:uid="{00000000-0005-0000-0000-0000B3520000}"/>
    <cellStyle name="Normal 47 2 2 2 3 2 3 3 2" xfId="41850" xr:uid="{00000000-0005-0000-0000-0000B4520000}"/>
    <cellStyle name="Normal 47 2 2 2 3 2 3 3 3" xfId="26626" xr:uid="{00000000-0005-0000-0000-0000B5520000}"/>
    <cellStyle name="Normal 47 2 2 2 3 2 3 4" xfId="36837" xr:uid="{00000000-0005-0000-0000-0000B6520000}"/>
    <cellStyle name="Normal 47 2 2 2 3 2 3 5" xfId="21613" xr:uid="{00000000-0005-0000-0000-0000B7520000}"/>
    <cellStyle name="Normal 47 2 2 2 3 2 4" xfId="13203" xr:uid="{00000000-0005-0000-0000-0000B8520000}"/>
    <cellStyle name="Normal 47 2 2 2 3 2 4 2" xfId="43525" xr:uid="{00000000-0005-0000-0000-0000B9520000}"/>
    <cellStyle name="Normal 47 2 2 2 3 2 4 3" xfId="28301" xr:uid="{00000000-0005-0000-0000-0000BA520000}"/>
    <cellStyle name="Normal 47 2 2 2 3 2 5" xfId="8182" xr:uid="{00000000-0005-0000-0000-0000BB520000}"/>
    <cellStyle name="Normal 47 2 2 2 3 2 5 2" xfId="38508" xr:uid="{00000000-0005-0000-0000-0000BC520000}"/>
    <cellStyle name="Normal 47 2 2 2 3 2 5 3" xfId="23284" xr:uid="{00000000-0005-0000-0000-0000BD520000}"/>
    <cellStyle name="Normal 47 2 2 2 3 2 6" xfId="33496" xr:uid="{00000000-0005-0000-0000-0000BE520000}"/>
    <cellStyle name="Normal 47 2 2 2 3 2 7" xfId="18271" xr:uid="{00000000-0005-0000-0000-0000BF520000}"/>
    <cellStyle name="Normal 47 2 2 2 3 3" xfId="3964" xr:uid="{00000000-0005-0000-0000-0000C0520000}"/>
    <cellStyle name="Normal 47 2 2 2 3 3 2" xfId="14038" xr:uid="{00000000-0005-0000-0000-0000C1520000}"/>
    <cellStyle name="Normal 47 2 2 2 3 3 2 2" xfId="44360" xr:uid="{00000000-0005-0000-0000-0000C2520000}"/>
    <cellStyle name="Normal 47 2 2 2 3 3 2 3" xfId="29136" xr:uid="{00000000-0005-0000-0000-0000C3520000}"/>
    <cellStyle name="Normal 47 2 2 2 3 3 3" xfId="9018" xr:uid="{00000000-0005-0000-0000-0000C4520000}"/>
    <cellStyle name="Normal 47 2 2 2 3 3 3 2" xfId="39343" xr:uid="{00000000-0005-0000-0000-0000C5520000}"/>
    <cellStyle name="Normal 47 2 2 2 3 3 3 3" xfId="24119" xr:uid="{00000000-0005-0000-0000-0000C6520000}"/>
    <cellStyle name="Normal 47 2 2 2 3 3 4" xfId="34330" xr:uid="{00000000-0005-0000-0000-0000C7520000}"/>
    <cellStyle name="Normal 47 2 2 2 3 3 5" xfId="19106" xr:uid="{00000000-0005-0000-0000-0000C8520000}"/>
    <cellStyle name="Normal 47 2 2 2 3 4" xfId="5657" xr:uid="{00000000-0005-0000-0000-0000C9520000}"/>
    <cellStyle name="Normal 47 2 2 2 3 4 2" xfId="15709" xr:uid="{00000000-0005-0000-0000-0000CA520000}"/>
    <cellStyle name="Normal 47 2 2 2 3 4 2 2" xfId="46031" xr:uid="{00000000-0005-0000-0000-0000CB520000}"/>
    <cellStyle name="Normal 47 2 2 2 3 4 2 3" xfId="30807" xr:uid="{00000000-0005-0000-0000-0000CC520000}"/>
    <cellStyle name="Normal 47 2 2 2 3 4 3" xfId="10689" xr:uid="{00000000-0005-0000-0000-0000CD520000}"/>
    <cellStyle name="Normal 47 2 2 2 3 4 3 2" xfId="41014" xr:uid="{00000000-0005-0000-0000-0000CE520000}"/>
    <cellStyle name="Normal 47 2 2 2 3 4 3 3" xfId="25790" xr:uid="{00000000-0005-0000-0000-0000CF520000}"/>
    <cellStyle name="Normal 47 2 2 2 3 4 4" xfId="36001" xr:uid="{00000000-0005-0000-0000-0000D0520000}"/>
    <cellStyle name="Normal 47 2 2 2 3 4 5" xfId="20777" xr:uid="{00000000-0005-0000-0000-0000D1520000}"/>
    <cellStyle name="Normal 47 2 2 2 3 5" xfId="12367" xr:uid="{00000000-0005-0000-0000-0000D2520000}"/>
    <cellStyle name="Normal 47 2 2 2 3 5 2" xfId="42689" xr:uid="{00000000-0005-0000-0000-0000D3520000}"/>
    <cellStyle name="Normal 47 2 2 2 3 5 3" xfId="27465" xr:uid="{00000000-0005-0000-0000-0000D4520000}"/>
    <cellStyle name="Normal 47 2 2 2 3 6" xfId="7346" xr:uid="{00000000-0005-0000-0000-0000D5520000}"/>
    <cellStyle name="Normal 47 2 2 2 3 6 2" xfId="37672" xr:uid="{00000000-0005-0000-0000-0000D6520000}"/>
    <cellStyle name="Normal 47 2 2 2 3 6 3" xfId="22448" xr:uid="{00000000-0005-0000-0000-0000D7520000}"/>
    <cellStyle name="Normal 47 2 2 2 3 7" xfId="32660" xr:uid="{00000000-0005-0000-0000-0000D8520000}"/>
    <cellStyle name="Normal 47 2 2 2 3 8" xfId="17435" xr:uid="{00000000-0005-0000-0000-0000D9520000}"/>
    <cellStyle name="Normal 47 2 2 2 4" xfId="2693" xr:uid="{00000000-0005-0000-0000-0000DA520000}"/>
    <cellStyle name="Normal 47 2 2 2 4 2" xfId="4383" xr:uid="{00000000-0005-0000-0000-0000DB520000}"/>
    <cellStyle name="Normal 47 2 2 2 4 2 2" xfId="14456" xr:uid="{00000000-0005-0000-0000-0000DC520000}"/>
    <cellStyle name="Normal 47 2 2 2 4 2 2 2" xfId="44778" xr:uid="{00000000-0005-0000-0000-0000DD520000}"/>
    <cellStyle name="Normal 47 2 2 2 4 2 2 3" xfId="29554" xr:uid="{00000000-0005-0000-0000-0000DE520000}"/>
    <cellStyle name="Normal 47 2 2 2 4 2 3" xfId="9436" xr:uid="{00000000-0005-0000-0000-0000DF520000}"/>
    <cellStyle name="Normal 47 2 2 2 4 2 3 2" xfId="39761" xr:uid="{00000000-0005-0000-0000-0000E0520000}"/>
    <cellStyle name="Normal 47 2 2 2 4 2 3 3" xfId="24537" xr:uid="{00000000-0005-0000-0000-0000E1520000}"/>
    <cellStyle name="Normal 47 2 2 2 4 2 4" xfId="34748" xr:uid="{00000000-0005-0000-0000-0000E2520000}"/>
    <cellStyle name="Normal 47 2 2 2 4 2 5" xfId="19524" xr:uid="{00000000-0005-0000-0000-0000E3520000}"/>
    <cellStyle name="Normal 47 2 2 2 4 3" xfId="6075" xr:uid="{00000000-0005-0000-0000-0000E4520000}"/>
    <cellStyle name="Normal 47 2 2 2 4 3 2" xfId="16127" xr:uid="{00000000-0005-0000-0000-0000E5520000}"/>
    <cellStyle name="Normal 47 2 2 2 4 3 2 2" xfId="46449" xr:uid="{00000000-0005-0000-0000-0000E6520000}"/>
    <cellStyle name="Normal 47 2 2 2 4 3 2 3" xfId="31225" xr:uid="{00000000-0005-0000-0000-0000E7520000}"/>
    <cellStyle name="Normal 47 2 2 2 4 3 3" xfId="11107" xr:uid="{00000000-0005-0000-0000-0000E8520000}"/>
    <cellStyle name="Normal 47 2 2 2 4 3 3 2" xfId="41432" xr:uid="{00000000-0005-0000-0000-0000E9520000}"/>
    <cellStyle name="Normal 47 2 2 2 4 3 3 3" xfId="26208" xr:uid="{00000000-0005-0000-0000-0000EA520000}"/>
    <cellStyle name="Normal 47 2 2 2 4 3 4" xfId="36419" xr:uid="{00000000-0005-0000-0000-0000EB520000}"/>
    <cellStyle name="Normal 47 2 2 2 4 3 5" xfId="21195" xr:uid="{00000000-0005-0000-0000-0000EC520000}"/>
    <cellStyle name="Normal 47 2 2 2 4 4" xfId="12785" xr:uid="{00000000-0005-0000-0000-0000ED520000}"/>
    <cellStyle name="Normal 47 2 2 2 4 4 2" xfId="43107" xr:uid="{00000000-0005-0000-0000-0000EE520000}"/>
    <cellStyle name="Normal 47 2 2 2 4 4 3" xfId="27883" xr:uid="{00000000-0005-0000-0000-0000EF520000}"/>
    <cellStyle name="Normal 47 2 2 2 4 5" xfId="7764" xr:uid="{00000000-0005-0000-0000-0000F0520000}"/>
    <cellStyle name="Normal 47 2 2 2 4 5 2" xfId="38090" xr:uid="{00000000-0005-0000-0000-0000F1520000}"/>
    <cellStyle name="Normal 47 2 2 2 4 5 3" xfId="22866" xr:uid="{00000000-0005-0000-0000-0000F2520000}"/>
    <cellStyle name="Normal 47 2 2 2 4 6" xfId="33078" xr:uid="{00000000-0005-0000-0000-0000F3520000}"/>
    <cellStyle name="Normal 47 2 2 2 4 7" xfId="17853" xr:uid="{00000000-0005-0000-0000-0000F4520000}"/>
    <cellStyle name="Normal 47 2 2 2 5" xfId="3546" xr:uid="{00000000-0005-0000-0000-0000F5520000}"/>
    <cellStyle name="Normal 47 2 2 2 5 2" xfId="13620" xr:uid="{00000000-0005-0000-0000-0000F6520000}"/>
    <cellStyle name="Normal 47 2 2 2 5 2 2" xfId="43942" xr:uid="{00000000-0005-0000-0000-0000F7520000}"/>
    <cellStyle name="Normal 47 2 2 2 5 2 3" xfId="28718" xr:uid="{00000000-0005-0000-0000-0000F8520000}"/>
    <cellStyle name="Normal 47 2 2 2 5 3" xfId="8600" xr:uid="{00000000-0005-0000-0000-0000F9520000}"/>
    <cellStyle name="Normal 47 2 2 2 5 3 2" xfId="38925" xr:uid="{00000000-0005-0000-0000-0000FA520000}"/>
    <cellStyle name="Normal 47 2 2 2 5 3 3" xfId="23701" xr:uid="{00000000-0005-0000-0000-0000FB520000}"/>
    <cellStyle name="Normal 47 2 2 2 5 4" xfId="33912" xr:uid="{00000000-0005-0000-0000-0000FC520000}"/>
    <cellStyle name="Normal 47 2 2 2 5 5" xfId="18688" xr:uid="{00000000-0005-0000-0000-0000FD520000}"/>
    <cellStyle name="Normal 47 2 2 2 6" xfId="5239" xr:uid="{00000000-0005-0000-0000-0000FE520000}"/>
    <cellStyle name="Normal 47 2 2 2 6 2" xfId="15291" xr:uid="{00000000-0005-0000-0000-0000FF520000}"/>
    <cellStyle name="Normal 47 2 2 2 6 2 2" xfId="45613" xr:uid="{00000000-0005-0000-0000-000000530000}"/>
    <cellStyle name="Normal 47 2 2 2 6 2 3" xfId="30389" xr:uid="{00000000-0005-0000-0000-000001530000}"/>
    <cellStyle name="Normal 47 2 2 2 6 3" xfId="10271" xr:uid="{00000000-0005-0000-0000-000002530000}"/>
    <cellStyle name="Normal 47 2 2 2 6 3 2" xfId="40596" xr:uid="{00000000-0005-0000-0000-000003530000}"/>
    <cellStyle name="Normal 47 2 2 2 6 3 3" xfId="25372" xr:uid="{00000000-0005-0000-0000-000004530000}"/>
    <cellStyle name="Normal 47 2 2 2 6 4" xfId="35583" xr:uid="{00000000-0005-0000-0000-000005530000}"/>
    <cellStyle name="Normal 47 2 2 2 6 5" xfId="20359" xr:uid="{00000000-0005-0000-0000-000006530000}"/>
    <cellStyle name="Normal 47 2 2 2 7" xfId="11949" xr:uid="{00000000-0005-0000-0000-000007530000}"/>
    <cellStyle name="Normal 47 2 2 2 7 2" xfId="42271" xr:uid="{00000000-0005-0000-0000-000008530000}"/>
    <cellStyle name="Normal 47 2 2 2 7 3" xfId="27047" xr:uid="{00000000-0005-0000-0000-000009530000}"/>
    <cellStyle name="Normal 47 2 2 2 8" xfId="6928" xr:uid="{00000000-0005-0000-0000-00000A530000}"/>
    <cellStyle name="Normal 47 2 2 2 8 2" xfId="37254" xr:uid="{00000000-0005-0000-0000-00000B530000}"/>
    <cellStyle name="Normal 47 2 2 2 8 3" xfId="22030" xr:uid="{00000000-0005-0000-0000-00000C530000}"/>
    <cellStyle name="Normal 47 2 2 2 9" xfId="32242" xr:uid="{00000000-0005-0000-0000-00000D530000}"/>
    <cellStyle name="Normal 47 2 2 3" xfId="1955" xr:uid="{00000000-0005-0000-0000-00000E530000}"/>
    <cellStyle name="Normal 47 2 2 3 2" xfId="2376" xr:uid="{00000000-0005-0000-0000-00000F530000}"/>
    <cellStyle name="Normal 47 2 2 3 2 2" xfId="3215" xr:uid="{00000000-0005-0000-0000-000010530000}"/>
    <cellStyle name="Normal 47 2 2 3 2 2 2" xfId="4905" xr:uid="{00000000-0005-0000-0000-000011530000}"/>
    <cellStyle name="Normal 47 2 2 3 2 2 2 2" xfId="14978" xr:uid="{00000000-0005-0000-0000-000012530000}"/>
    <cellStyle name="Normal 47 2 2 3 2 2 2 2 2" xfId="45300" xr:uid="{00000000-0005-0000-0000-000013530000}"/>
    <cellStyle name="Normal 47 2 2 3 2 2 2 2 3" xfId="30076" xr:uid="{00000000-0005-0000-0000-000014530000}"/>
    <cellStyle name="Normal 47 2 2 3 2 2 2 3" xfId="9958" xr:uid="{00000000-0005-0000-0000-000015530000}"/>
    <cellStyle name="Normal 47 2 2 3 2 2 2 3 2" xfId="40283" xr:uid="{00000000-0005-0000-0000-000016530000}"/>
    <cellStyle name="Normal 47 2 2 3 2 2 2 3 3" xfId="25059" xr:uid="{00000000-0005-0000-0000-000017530000}"/>
    <cellStyle name="Normal 47 2 2 3 2 2 2 4" xfId="35270" xr:uid="{00000000-0005-0000-0000-000018530000}"/>
    <cellStyle name="Normal 47 2 2 3 2 2 2 5" xfId="20046" xr:uid="{00000000-0005-0000-0000-000019530000}"/>
    <cellStyle name="Normal 47 2 2 3 2 2 3" xfId="6597" xr:uid="{00000000-0005-0000-0000-00001A530000}"/>
    <cellStyle name="Normal 47 2 2 3 2 2 3 2" xfId="16649" xr:uid="{00000000-0005-0000-0000-00001B530000}"/>
    <cellStyle name="Normal 47 2 2 3 2 2 3 2 2" xfId="46971" xr:uid="{00000000-0005-0000-0000-00001C530000}"/>
    <cellStyle name="Normal 47 2 2 3 2 2 3 2 3" xfId="31747" xr:uid="{00000000-0005-0000-0000-00001D530000}"/>
    <cellStyle name="Normal 47 2 2 3 2 2 3 3" xfId="11629" xr:uid="{00000000-0005-0000-0000-00001E530000}"/>
    <cellStyle name="Normal 47 2 2 3 2 2 3 3 2" xfId="41954" xr:uid="{00000000-0005-0000-0000-00001F530000}"/>
    <cellStyle name="Normal 47 2 2 3 2 2 3 3 3" xfId="26730" xr:uid="{00000000-0005-0000-0000-000020530000}"/>
    <cellStyle name="Normal 47 2 2 3 2 2 3 4" xfId="36941" xr:uid="{00000000-0005-0000-0000-000021530000}"/>
    <cellStyle name="Normal 47 2 2 3 2 2 3 5" xfId="21717" xr:uid="{00000000-0005-0000-0000-000022530000}"/>
    <cellStyle name="Normal 47 2 2 3 2 2 4" xfId="13307" xr:uid="{00000000-0005-0000-0000-000023530000}"/>
    <cellStyle name="Normal 47 2 2 3 2 2 4 2" xfId="43629" xr:uid="{00000000-0005-0000-0000-000024530000}"/>
    <cellStyle name="Normal 47 2 2 3 2 2 4 3" xfId="28405" xr:uid="{00000000-0005-0000-0000-000025530000}"/>
    <cellStyle name="Normal 47 2 2 3 2 2 5" xfId="8286" xr:uid="{00000000-0005-0000-0000-000026530000}"/>
    <cellStyle name="Normal 47 2 2 3 2 2 5 2" xfId="38612" xr:uid="{00000000-0005-0000-0000-000027530000}"/>
    <cellStyle name="Normal 47 2 2 3 2 2 5 3" xfId="23388" xr:uid="{00000000-0005-0000-0000-000028530000}"/>
    <cellStyle name="Normal 47 2 2 3 2 2 6" xfId="33600" xr:uid="{00000000-0005-0000-0000-000029530000}"/>
    <cellStyle name="Normal 47 2 2 3 2 2 7" xfId="18375" xr:uid="{00000000-0005-0000-0000-00002A530000}"/>
    <cellStyle name="Normal 47 2 2 3 2 3" xfId="4068" xr:uid="{00000000-0005-0000-0000-00002B530000}"/>
    <cellStyle name="Normal 47 2 2 3 2 3 2" xfId="14142" xr:uid="{00000000-0005-0000-0000-00002C530000}"/>
    <cellStyle name="Normal 47 2 2 3 2 3 2 2" xfId="44464" xr:uid="{00000000-0005-0000-0000-00002D530000}"/>
    <cellStyle name="Normal 47 2 2 3 2 3 2 3" xfId="29240" xr:uid="{00000000-0005-0000-0000-00002E530000}"/>
    <cellStyle name="Normal 47 2 2 3 2 3 3" xfId="9122" xr:uid="{00000000-0005-0000-0000-00002F530000}"/>
    <cellStyle name="Normal 47 2 2 3 2 3 3 2" xfId="39447" xr:uid="{00000000-0005-0000-0000-000030530000}"/>
    <cellStyle name="Normal 47 2 2 3 2 3 3 3" xfId="24223" xr:uid="{00000000-0005-0000-0000-000031530000}"/>
    <cellStyle name="Normal 47 2 2 3 2 3 4" xfId="34434" xr:uid="{00000000-0005-0000-0000-000032530000}"/>
    <cellStyle name="Normal 47 2 2 3 2 3 5" xfId="19210" xr:uid="{00000000-0005-0000-0000-000033530000}"/>
    <cellStyle name="Normal 47 2 2 3 2 4" xfId="5761" xr:uid="{00000000-0005-0000-0000-000034530000}"/>
    <cellStyle name="Normal 47 2 2 3 2 4 2" xfId="15813" xr:uid="{00000000-0005-0000-0000-000035530000}"/>
    <cellStyle name="Normal 47 2 2 3 2 4 2 2" xfId="46135" xr:uid="{00000000-0005-0000-0000-000036530000}"/>
    <cellStyle name="Normal 47 2 2 3 2 4 2 3" xfId="30911" xr:uid="{00000000-0005-0000-0000-000037530000}"/>
    <cellStyle name="Normal 47 2 2 3 2 4 3" xfId="10793" xr:uid="{00000000-0005-0000-0000-000038530000}"/>
    <cellStyle name="Normal 47 2 2 3 2 4 3 2" xfId="41118" xr:uid="{00000000-0005-0000-0000-000039530000}"/>
    <cellStyle name="Normal 47 2 2 3 2 4 3 3" xfId="25894" xr:uid="{00000000-0005-0000-0000-00003A530000}"/>
    <cellStyle name="Normal 47 2 2 3 2 4 4" xfId="36105" xr:uid="{00000000-0005-0000-0000-00003B530000}"/>
    <cellStyle name="Normal 47 2 2 3 2 4 5" xfId="20881" xr:uid="{00000000-0005-0000-0000-00003C530000}"/>
    <cellStyle name="Normal 47 2 2 3 2 5" xfId="12471" xr:uid="{00000000-0005-0000-0000-00003D530000}"/>
    <cellStyle name="Normal 47 2 2 3 2 5 2" xfId="42793" xr:uid="{00000000-0005-0000-0000-00003E530000}"/>
    <cellStyle name="Normal 47 2 2 3 2 5 3" xfId="27569" xr:uid="{00000000-0005-0000-0000-00003F530000}"/>
    <cellStyle name="Normal 47 2 2 3 2 6" xfId="7450" xr:uid="{00000000-0005-0000-0000-000040530000}"/>
    <cellStyle name="Normal 47 2 2 3 2 6 2" xfId="37776" xr:uid="{00000000-0005-0000-0000-000041530000}"/>
    <cellStyle name="Normal 47 2 2 3 2 6 3" xfId="22552" xr:uid="{00000000-0005-0000-0000-000042530000}"/>
    <cellStyle name="Normal 47 2 2 3 2 7" xfId="32764" xr:uid="{00000000-0005-0000-0000-000043530000}"/>
    <cellStyle name="Normal 47 2 2 3 2 8" xfId="17539" xr:uid="{00000000-0005-0000-0000-000044530000}"/>
    <cellStyle name="Normal 47 2 2 3 3" xfId="2797" xr:uid="{00000000-0005-0000-0000-000045530000}"/>
    <cellStyle name="Normal 47 2 2 3 3 2" xfId="4487" xr:uid="{00000000-0005-0000-0000-000046530000}"/>
    <cellStyle name="Normal 47 2 2 3 3 2 2" xfId="14560" xr:uid="{00000000-0005-0000-0000-000047530000}"/>
    <cellStyle name="Normal 47 2 2 3 3 2 2 2" xfId="44882" xr:uid="{00000000-0005-0000-0000-000048530000}"/>
    <cellStyle name="Normal 47 2 2 3 3 2 2 3" xfId="29658" xr:uid="{00000000-0005-0000-0000-000049530000}"/>
    <cellStyle name="Normal 47 2 2 3 3 2 3" xfId="9540" xr:uid="{00000000-0005-0000-0000-00004A530000}"/>
    <cellStyle name="Normal 47 2 2 3 3 2 3 2" xfId="39865" xr:uid="{00000000-0005-0000-0000-00004B530000}"/>
    <cellStyle name="Normal 47 2 2 3 3 2 3 3" xfId="24641" xr:uid="{00000000-0005-0000-0000-00004C530000}"/>
    <cellStyle name="Normal 47 2 2 3 3 2 4" xfId="34852" xr:uid="{00000000-0005-0000-0000-00004D530000}"/>
    <cellStyle name="Normal 47 2 2 3 3 2 5" xfId="19628" xr:uid="{00000000-0005-0000-0000-00004E530000}"/>
    <cellStyle name="Normal 47 2 2 3 3 3" xfId="6179" xr:uid="{00000000-0005-0000-0000-00004F530000}"/>
    <cellStyle name="Normal 47 2 2 3 3 3 2" xfId="16231" xr:uid="{00000000-0005-0000-0000-000050530000}"/>
    <cellStyle name="Normal 47 2 2 3 3 3 2 2" xfId="46553" xr:uid="{00000000-0005-0000-0000-000051530000}"/>
    <cellStyle name="Normal 47 2 2 3 3 3 2 3" xfId="31329" xr:uid="{00000000-0005-0000-0000-000052530000}"/>
    <cellStyle name="Normal 47 2 2 3 3 3 3" xfId="11211" xr:uid="{00000000-0005-0000-0000-000053530000}"/>
    <cellStyle name="Normal 47 2 2 3 3 3 3 2" xfId="41536" xr:uid="{00000000-0005-0000-0000-000054530000}"/>
    <cellStyle name="Normal 47 2 2 3 3 3 3 3" xfId="26312" xr:uid="{00000000-0005-0000-0000-000055530000}"/>
    <cellStyle name="Normal 47 2 2 3 3 3 4" xfId="36523" xr:uid="{00000000-0005-0000-0000-000056530000}"/>
    <cellStyle name="Normal 47 2 2 3 3 3 5" xfId="21299" xr:uid="{00000000-0005-0000-0000-000057530000}"/>
    <cellStyle name="Normal 47 2 2 3 3 4" xfId="12889" xr:uid="{00000000-0005-0000-0000-000058530000}"/>
    <cellStyle name="Normal 47 2 2 3 3 4 2" xfId="43211" xr:uid="{00000000-0005-0000-0000-000059530000}"/>
    <cellStyle name="Normal 47 2 2 3 3 4 3" xfId="27987" xr:uid="{00000000-0005-0000-0000-00005A530000}"/>
    <cellStyle name="Normal 47 2 2 3 3 5" xfId="7868" xr:uid="{00000000-0005-0000-0000-00005B530000}"/>
    <cellStyle name="Normal 47 2 2 3 3 5 2" xfId="38194" xr:uid="{00000000-0005-0000-0000-00005C530000}"/>
    <cellStyle name="Normal 47 2 2 3 3 5 3" xfId="22970" xr:uid="{00000000-0005-0000-0000-00005D530000}"/>
    <cellStyle name="Normal 47 2 2 3 3 6" xfId="33182" xr:uid="{00000000-0005-0000-0000-00005E530000}"/>
    <cellStyle name="Normal 47 2 2 3 3 7" xfId="17957" xr:uid="{00000000-0005-0000-0000-00005F530000}"/>
    <cellStyle name="Normal 47 2 2 3 4" xfId="3650" xr:uid="{00000000-0005-0000-0000-000060530000}"/>
    <cellStyle name="Normal 47 2 2 3 4 2" xfId="13724" xr:uid="{00000000-0005-0000-0000-000061530000}"/>
    <cellStyle name="Normal 47 2 2 3 4 2 2" xfId="44046" xr:uid="{00000000-0005-0000-0000-000062530000}"/>
    <cellStyle name="Normal 47 2 2 3 4 2 3" xfId="28822" xr:uid="{00000000-0005-0000-0000-000063530000}"/>
    <cellStyle name="Normal 47 2 2 3 4 3" xfId="8704" xr:uid="{00000000-0005-0000-0000-000064530000}"/>
    <cellStyle name="Normal 47 2 2 3 4 3 2" xfId="39029" xr:uid="{00000000-0005-0000-0000-000065530000}"/>
    <cellStyle name="Normal 47 2 2 3 4 3 3" xfId="23805" xr:uid="{00000000-0005-0000-0000-000066530000}"/>
    <cellStyle name="Normal 47 2 2 3 4 4" xfId="34016" xr:uid="{00000000-0005-0000-0000-000067530000}"/>
    <cellStyle name="Normal 47 2 2 3 4 5" xfId="18792" xr:uid="{00000000-0005-0000-0000-000068530000}"/>
    <cellStyle name="Normal 47 2 2 3 5" xfId="5343" xr:uid="{00000000-0005-0000-0000-000069530000}"/>
    <cellStyle name="Normal 47 2 2 3 5 2" xfId="15395" xr:uid="{00000000-0005-0000-0000-00006A530000}"/>
    <cellStyle name="Normal 47 2 2 3 5 2 2" xfId="45717" xr:uid="{00000000-0005-0000-0000-00006B530000}"/>
    <cellStyle name="Normal 47 2 2 3 5 2 3" xfId="30493" xr:uid="{00000000-0005-0000-0000-00006C530000}"/>
    <cellStyle name="Normal 47 2 2 3 5 3" xfId="10375" xr:uid="{00000000-0005-0000-0000-00006D530000}"/>
    <cellStyle name="Normal 47 2 2 3 5 3 2" xfId="40700" xr:uid="{00000000-0005-0000-0000-00006E530000}"/>
    <cellStyle name="Normal 47 2 2 3 5 3 3" xfId="25476" xr:uid="{00000000-0005-0000-0000-00006F530000}"/>
    <cellStyle name="Normal 47 2 2 3 5 4" xfId="35687" xr:uid="{00000000-0005-0000-0000-000070530000}"/>
    <cellStyle name="Normal 47 2 2 3 5 5" xfId="20463" xr:uid="{00000000-0005-0000-0000-000071530000}"/>
    <cellStyle name="Normal 47 2 2 3 6" xfId="12053" xr:uid="{00000000-0005-0000-0000-000072530000}"/>
    <cellStyle name="Normal 47 2 2 3 6 2" xfId="42375" xr:uid="{00000000-0005-0000-0000-000073530000}"/>
    <cellStyle name="Normal 47 2 2 3 6 3" xfId="27151" xr:uid="{00000000-0005-0000-0000-000074530000}"/>
    <cellStyle name="Normal 47 2 2 3 7" xfId="7032" xr:uid="{00000000-0005-0000-0000-000075530000}"/>
    <cellStyle name="Normal 47 2 2 3 7 2" xfId="37358" xr:uid="{00000000-0005-0000-0000-000076530000}"/>
    <cellStyle name="Normal 47 2 2 3 7 3" xfId="22134" xr:uid="{00000000-0005-0000-0000-000077530000}"/>
    <cellStyle name="Normal 47 2 2 3 8" xfId="32346" xr:uid="{00000000-0005-0000-0000-000078530000}"/>
    <cellStyle name="Normal 47 2 2 3 9" xfId="17121" xr:uid="{00000000-0005-0000-0000-000079530000}"/>
    <cellStyle name="Normal 47 2 2 4" xfId="2168" xr:uid="{00000000-0005-0000-0000-00007A530000}"/>
    <cellStyle name="Normal 47 2 2 4 2" xfId="3007" xr:uid="{00000000-0005-0000-0000-00007B530000}"/>
    <cellStyle name="Normal 47 2 2 4 2 2" xfId="4697" xr:uid="{00000000-0005-0000-0000-00007C530000}"/>
    <cellStyle name="Normal 47 2 2 4 2 2 2" xfId="14770" xr:uid="{00000000-0005-0000-0000-00007D530000}"/>
    <cellStyle name="Normal 47 2 2 4 2 2 2 2" xfId="45092" xr:uid="{00000000-0005-0000-0000-00007E530000}"/>
    <cellStyle name="Normal 47 2 2 4 2 2 2 3" xfId="29868" xr:uid="{00000000-0005-0000-0000-00007F530000}"/>
    <cellStyle name="Normal 47 2 2 4 2 2 3" xfId="9750" xr:uid="{00000000-0005-0000-0000-000080530000}"/>
    <cellStyle name="Normal 47 2 2 4 2 2 3 2" xfId="40075" xr:uid="{00000000-0005-0000-0000-000081530000}"/>
    <cellStyle name="Normal 47 2 2 4 2 2 3 3" xfId="24851" xr:uid="{00000000-0005-0000-0000-000082530000}"/>
    <cellStyle name="Normal 47 2 2 4 2 2 4" xfId="35062" xr:uid="{00000000-0005-0000-0000-000083530000}"/>
    <cellStyle name="Normal 47 2 2 4 2 2 5" xfId="19838" xr:uid="{00000000-0005-0000-0000-000084530000}"/>
    <cellStyle name="Normal 47 2 2 4 2 3" xfId="6389" xr:uid="{00000000-0005-0000-0000-000085530000}"/>
    <cellStyle name="Normal 47 2 2 4 2 3 2" xfId="16441" xr:uid="{00000000-0005-0000-0000-000086530000}"/>
    <cellStyle name="Normal 47 2 2 4 2 3 2 2" xfId="46763" xr:uid="{00000000-0005-0000-0000-000087530000}"/>
    <cellStyle name="Normal 47 2 2 4 2 3 2 3" xfId="31539" xr:uid="{00000000-0005-0000-0000-000088530000}"/>
    <cellStyle name="Normal 47 2 2 4 2 3 3" xfId="11421" xr:uid="{00000000-0005-0000-0000-000089530000}"/>
    <cellStyle name="Normal 47 2 2 4 2 3 3 2" xfId="41746" xr:uid="{00000000-0005-0000-0000-00008A530000}"/>
    <cellStyle name="Normal 47 2 2 4 2 3 3 3" xfId="26522" xr:uid="{00000000-0005-0000-0000-00008B530000}"/>
    <cellStyle name="Normal 47 2 2 4 2 3 4" xfId="36733" xr:uid="{00000000-0005-0000-0000-00008C530000}"/>
    <cellStyle name="Normal 47 2 2 4 2 3 5" xfId="21509" xr:uid="{00000000-0005-0000-0000-00008D530000}"/>
    <cellStyle name="Normal 47 2 2 4 2 4" xfId="13099" xr:uid="{00000000-0005-0000-0000-00008E530000}"/>
    <cellStyle name="Normal 47 2 2 4 2 4 2" xfId="43421" xr:uid="{00000000-0005-0000-0000-00008F530000}"/>
    <cellStyle name="Normal 47 2 2 4 2 4 3" xfId="28197" xr:uid="{00000000-0005-0000-0000-000090530000}"/>
    <cellStyle name="Normal 47 2 2 4 2 5" xfId="8078" xr:uid="{00000000-0005-0000-0000-000091530000}"/>
    <cellStyle name="Normal 47 2 2 4 2 5 2" xfId="38404" xr:uid="{00000000-0005-0000-0000-000092530000}"/>
    <cellStyle name="Normal 47 2 2 4 2 5 3" xfId="23180" xr:uid="{00000000-0005-0000-0000-000093530000}"/>
    <cellStyle name="Normal 47 2 2 4 2 6" xfId="33392" xr:uid="{00000000-0005-0000-0000-000094530000}"/>
    <cellStyle name="Normal 47 2 2 4 2 7" xfId="18167" xr:uid="{00000000-0005-0000-0000-000095530000}"/>
    <cellStyle name="Normal 47 2 2 4 3" xfId="3860" xr:uid="{00000000-0005-0000-0000-000096530000}"/>
    <cellStyle name="Normal 47 2 2 4 3 2" xfId="13934" xr:uid="{00000000-0005-0000-0000-000097530000}"/>
    <cellStyle name="Normal 47 2 2 4 3 2 2" xfId="44256" xr:uid="{00000000-0005-0000-0000-000098530000}"/>
    <cellStyle name="Normal 47 2 2 4 3 2 3" xfId="29032" xr:uid="{00000000-0005-0000-0000-000099530000}"/>
    <cellStyle name="Normal 47 2 2 4 3 3" xfId="8914" xr:uid="{00000000-0005-0000-0000-00009A530000}"/>
    <cellStyle name="Normal 47 2 2 4 3 3 2" xfId="39239" xr:uid="{00000000-0005-0000-0000-00009B530000}"/>
    <cellStyle name="Normal 47 2 2 4 3 3 3" xfId="24015" xr:uid="{00000000-0005-0000-0000-00009C530000}"/>
    <cellStyle name="Normal 47 2 2 4 3 4" xfId="34226" xr:uid="{00000000-0005-0000-0000-00009D530000}"/>
    <cellStyle name="Normal 47 2 2 4 3 5" xfId="19002" xr:uid="{00000000-0005-0000-0000-00009E530000}"/>
    <cellStyle name="Normal 47 2 2 4 4" xfId="5553" xr:uid="{00000000-0005-0000-0000-00009F530000}"/>
    <cellStyle name="Normal 47 2 2 4 4 2" xfId="15605" xr:uid="{00000000-0005-0000-0000-0000A0530000}"/>
    <cellStyle name="Normal 47 2 2 4 4 2 2" xfId="45927" xr:uid="{00000000-0005-0000-0000-0000A1530000}"/>
    <cellStyle name="Normal 47 2 2 4 4 2 3" xfId="30703" xr:uid="{00000000-0005-0000-0000-0000A2530000}"/>
    <cellStyle name="Normal 47 2 2 4 4 3" xfId="10585" xr:uid="{00000000-0005-0000-0000-0000A3530000}"/>
    <cellStyle name="Normal 47 2 2 4 4 3 2" xfId="40910" xr:uid="{00000000-0005-0000-0000-0000A4530000}"/>
    <cellStyle name="Normal 47 2 2 4 4 3 3" xfId="25686" xr:uid="{00000000-0005-0000-0000-0000A5530000}"/>
    <cellStyle name="Normal 47 2 2 4 4 4" xfId="35897" xr:uid="{00000000-0005-0000-0000-0000A6530000}"/>
    <cellStyle name="Normal 47 2 2 4 4 5" xfId="20673" xr:uid="{00000000-0005-0000-0000-0000A7530000}"/>
    <cellStyle name="Normal 47 2 2 4 5" xfId="12263" xr:uid="{00000000-0005-0000-0000-0000A8530000}"/>
    <cellStyle name="Normal 47 2 2 4 5 2" xfId="42585" xr:uid="{00000000-0005-0000-0000-0000A9530000}"/>
    <cellStyle name="Normal 47 2 2 4 5 3" xfId="27361" xr:uid="{00000000-0005-0000-0000-0000AA530000}"/>
    <cellStyle name="Normal 47 2 2 4 6" xfId="7242" xr:uid="{00000000-0005-0000-0000-0000AB530000}"/>
    <cellStyle name="Normal 47 2 2 4 6 2" xfId="37568" xr:uid="{00000000-0005-0000-0000-0000AC530000}"/>
    <cellStyle name="Normal 47 2 2 4 6 3" xfId="22344" xr:uid="{00000000-0005-0000-0000-0000AD530000}"/>
    <cellStyle name="Normal 47 2 2 4 7" xfId="32556" xr:uid="{00000000-0005-0000-0000-0000AE530000}"/>
    <cellStyle name="Normal 47 2 2 4 8" xfId="17331" xr:uid="{00000000-0005-0000-0000-0000AF530000}"/>
    <cellStyle name="Normal 47 2 2 5" xfId="2589" xr:uid="{00000000-0005-0000-0000-0000B0530000}"/>
    <cellStyle name="Normal 47 2 2 5 2" xfId="4279" xr:uid="{00000000-0005-0000-0000-0000B1530000}"/>
    <cellStyle name="Normal 47 2 2 5 2 2" xfId="14352" xr:uid="{00000000-0005-0000-0000-0000B2530000}"/>
    <cellStyle name="Normal 47 2 2 5 2 2 2" xfId="44674" xr:uid="{00000000-0005-0000-0000-0000B3530000}"/>
    <cellStyle name="Normal 47 2 2 5 2 2 3" xfId="29450" xr:uid="{00000000-0005-0000-0000-0000B4530000}"/>
    <cellStyle name="Normal 47 2 2 5 2 3" xfId="9332" xr:uid="{00000000-0005-0000-0000-0000B5530000}"/>
    <cellStyle name="Normal 47 2 2 5 2 3 2" xfId="39657" xr:uid="{00000000-0005-0000-0000-0000B6530000}"/>
    <cellStyle name="Normal 47 2 2 5 2 3 3" xfId="24433" xr:uid="{00000000-0005-0000-0000-0000B7530000}"/>
    <cellStyle name="Normal 47 2 2 5 2 4" xfId="34644" xr:uid="{00000000-0005-0000-0000-0000B8530000}"/>
    <cellStyle name="Normal 47 2 2 5 2 5" xfId="19420" xr:uid="{00000000-0005-0000-0000-0000B9530000}"/>
    <cellStyle name="Normal 47 2 2 5 3" xfId="5971" xr:uid="{00000000-0005-0000-0000-0000BA530000}"/>
    <cellStyle name="Normal 47 2 2 5 3 2" xfId="16023" xr:uid="{00000000-0005-0000-0000-0000BB530000}"/>
    <cellStyle name="Normal 47 2 2 5 3 2 2" xfId="46345" xr:uid="{00000000-0005-0000-0000-0000BC530000}"/>
    <cellStyle name="Normal 47 2 2 5 3 2 3" xfId="31121" xr:uid="{00000000-0005-0000-0000-0000BD530000}"/>
    <cellStyle name="Normal 47 2 2 5 3 3" xfId="11003" xr:uid="{00000000-0005-0000-0000-0000BE530000}"/>
    <cellStyle name="Normal 47 2 2 5 3 3 2" xfId="41328" xr:uid="{00000000-0005-0000-0000-0000BF530000}"/>
    <cellStyle name="Normal 47 2 2 5 3 3 3" xfId="26104" xr:uid="{00000000-0005-0000-0000-0000C0530000}"/>
    <cellStyle name="Normal 47 2 2 5 3 4" xfId="36315" xr:uid="{00000000-0005-0000-0000-0000C1530000}"/>
    <cellStyle name="Normal 47 2 2 5 3 5" xfId="21091" xr:uid="{00000000-0005-0000-0000-0000C2530000}"/>
    <cellStyle name="Normal 47 2 2 5 4" xfId="12681" xr:uid="{00000000-0005-0000-0000-0000C3530000}"/>
    <cellStyle name="Normal 47 2 2 5 4 2" xfId="43003" xr:uid="{00000000-0005-0000-0000-0000C4530000}"/>
    <cellStyle name="Normal 47 2 2 5 4 3" xfId="27779" xr:uid="{00000000-0005-0000-0000-0000C5530000}"/>
    <cellStyle name="Normal 47 2 2 5 5" xfId="7660" xr:uid="{00000000-0005-0000-0000-0000C6530000}"/>
    <cellStyle name="Normal 47 2 2 5 5 2" xfId="37986" xr:uid="{00000000-0005-0000-0000-0000C7530000}"/>
    <cellStyle name="Normal 47 2 2 5 5 3" xfId="22762" xr:uid="{00000000-0005-0000-0000-0000C8530000}"/>
    <cellStyle name="Normal 47 2 2 5 6" xfId="32974" xr:uid="{00000000-0005-0000-0000-0000C9530000}"/>
    <cellStyle name="Normal 47 2 2 5 7" xfId="17749" xr:uid="{00000000-0005-0000-0000-0000CA530000}"/>
    <cellStyle name="Normal 47 2 2 6" xfId="3442" xr:uid="{00000000-0005-0000-0000-0000CB530000}"/>
    <cellStyle name="Normal 47 2 2 6 2" xfId="13516" xr:uid="{00000000-0005-0000-0000-0000CC530000}"/>
    <cellStyle name="Normal 47 2 2 6 2 2" xfId="43838" xr:uid="{00000000-0005-0000-0000-0000CD530000}"/>
    <cellStyle name="Normal 47 2 2 6 2 3" xfId="28614" xr:uid="{00000000-0005-0000-0000-0000CE530000}"/>
    <cellStyle name="Normal 47 2 2 6 3" xfId="8496" xr:uid="{00000000-0005-0000-0000-0000CF530000}"/>
    <cellStyle name="Normal 47 2 2 6 3 2" xfId="38821" xr:uid="{00000000-0005-0000-0000-0000D0530000}"/>
    <cellStyle name="Normal 47 2 2 6 3 3" xfId="23597" xr:uid="{00000000-0005-0000-0000-0000D1530000}"/>
    <cellStyle name="Normal 47 2 2 6 4" xfId="33808" xr:uid="{00000000-0005-0000-0000-0000D2530000}"/>
    <cellStyle name="Normal 47 2 2 6 5" xfId="18584" xr:uid="{00000000-0005-0000-0000-0000D3530000}"/>
    <cellStyle name="Normal 47 2 2 7" xfId="5135" xr:uid="{00000000-0005-0000-0000-0000D4530000}"/>
    <cellStyle name="Normal 47 2 2 7 2" xfId="15187" xr:uid="{00000000-0005-0000-0000-0000D5530000}"/>
    <cellStyle name="Normal 47 2 2 7 2 2" xfId="45509" xr:uid="{00000000-0005-0000-0000-0000D6530000}"/>
    <cellStyle name="Normal 47 2 2 7 2 3" xfId="30285" xr:uid="{00000000-0005-0000-0000-0000D7530000}"/>
    <cellStyle name="Normal 47 2 2 7 3" xfId="10167" xr:uid="{00000000-0005-0000-0000-0000D8530000}"/>
    <cellStyle name="Normal 47 2 2 7 3 2" xfId="40492" xr:uid="{00000000-0005-0000-0000-0000D9530000}"/>
    <cellStyle name="Normal 47 2 2 7 3 3" xfId="25268" xr:uid="{00000000-0005-0000-0000-0000DA530000}"/>
    <cellStyle name="Normal 47 2 2 7 4" xfId="35479" xr:uid="{00000000-0005-0000-0000-0000DB530000}"/>
    <cellStyle name="Normal 47 2 2 7 5" xfId="20255" xr:uid="{00000000-0005-0000-0000-0000DC530000}"/>
    <cellStyle name="Normal 47 2 2 8" xfId="11845" xr:uid="{00000000-0005-0000-0000-0000DD530000}"/>
    <cellStyle name="Normal 47 2 2 8 2" xfId="42167" xr:uid="{00000000-0005-0000-0000-0000DE530000}"/>
    <cellStyle name="Normal 47 2 2 8 3" xfId="26943" xr:uid="{00000000-0005-0000-0000-0000DF530000}"/>
    <cellStyle name="Normal 47 2 2 9" xfId="6824" xr:uid="{00000000-0005-0000-0000-0000E0530000}"/>
    <cellStyle name="Normal 47 2 2 9 2" xfId="37150" xr:uid="{00000000-0005-0000-0000-0000E1530000}"/>
    <cellStyle name="Normal 47 2 2 9 3" xfId="21926" xr:uid="{00000000-0005-0000-0000-0000E2530000}"/>
    <cellStyle name="Normal 47 2 3" xfId="1788" xr:uid="{00000000-0005-0000-0000-0000E3530000}"/>
    <cellStyle name="Normal 47 2 3 10" xfId="16965" xr:uid="{00000000-0005-0000-0000-0000E4530000}"/>
    <cellStyle name="Normal 47 2 3 2" xfId="2007" xr:uid="{00000000-0005-0000-0000-0000E5530000}"/>
    <cellStyle name="Normal 47 2 3 2 2" xfId="2428" xr:uid="{00000000-0005-0000-0000-0000E6530000}"/>
    <cellStyle name="Normal 47 2 3 2 2 2" xfId="3267" xr:uid="{00000000-0005-0000-0000-0000E7530000}"/>
    <cellStyle name="Normal 47 2 3 2 2 2 2" xfId="4957" xr:uid="{00000000-0005-0000-0000-0000E8530000}"/>
    <cellStyle name="Normal 47 2 3 2 2 2 2 2" xfId="15030" xr:uid="{00000000-0005-0000-0000-0000E9530000}"/>
    <cellStyle name="Normal 47 2 3 2 2 2 2 2 2" xfId="45352" xr:uid="{00000000-0005-0000-0000-0000EA530000}"/>
    <cellStyle name="Normal 47 2 3 2 2 2 2 2 3" xfId="30128" xr:uid="{00000000-0005-0000-0000-0000EB530000}"/>
    <cellStyle name="Normal 47 2 3 2 2 2 2 3" xfId="10010" xr:uid="{00000000-0005-0000-0000-0000EC530000}"/>
    <cellStyle name="Normal 47 2 3 2 2 2 2 3 2" xfId="40335" xr:uid="{00000000-0005-0000-0000-0000ED530000}"/>
    <cellStyle name="Normal 47 2 3 2 2 2 2 3 3" xfId="25111" xr:uid="{00000000-0005-0000-0000-0000EE530000}"/>
    <cellStyle name="Normal 47 2 3 2 2 2 2 4" xfId="35322" xr:uid="{00000000-0005-0000-0000-0000EF530000}"/>
    <cellStyle name="Normal 47 2 3 2 2 2 2 5" xfId="20098" xr:uid="{00000000-0005-0000-0000-0000F0530000}"/>
    <cellStyle name="Normal 47 2 3 2 2 2 3" xfId="6649" xr:uid="{00000000-0005-0000-0000-0000F1530000}"/>
    <cellStyle name="Normal 47 2 3 2 2 2 3 2" xfId="16701" xr:uid="{00000000-0005-0000-0000-0000F2530000}"/>
    <cellStyle name="Normal 47 2 3 2 2 2 3 2 2" xfId="47023" xr:uid="{00000000-0005-0000-0000-0000F3530000}"/>
    <cellStyle name="Normal 47 2 3 2 2 2 3 2 3" xfId="31799" xr:uid="{00000000-0005-0000-0000-0000F4530000}"/>
    <cellStyle name="Normal 47 2 3 2 2 2 3 3" xfId="11681" xr:uid="{00000000-0005-0000-0000-0000F5530000}"/>
    <cellStyle name="Normal 47 2 3 2 2 2 3 3 2" xfId="42006" xr:uid="{00000000-0005-0000-0000-0000F6530000}"/>
    <cellStyle name="Normal 47 2 3 2 2 2 3 3 3" xfId="26782" xr:uid="{00000000-0005-0000-0000-0000F7530000}"/>
    <cellStyle name="Normal 47 2 3 2 2 2 3 4" xfId="36993" xr:uid="{00000000-0005-0000-0000-0000F8530000}"/>
    <cellStyle name="Normal 47 2 3 2 2 2 3 5" xfId="21769" xr:uid="{00000000-0005-0000-0000-0000F9530000}"/>
    <cellStyle name="Normal 47 2 3 2 2 2 4" xfId="13359" xr:uid="{00000000-0005-0000-0000-0000FA530000}"/>
    <cellStyle name="Normal 47 2 3 2 2 2 4 2" xfId="43681" xr:uid="{00000000-0005-0000-0000-0000FB530000}"/>
    <cellStyle name="Normal 47 2 3 2 2 2 4 3" xfId="28457" xr:uid="{00000000-0005-0000-0000-0000FC530000}"/>
    <cellStyle name="Normal 47 2 3 2 2 2 5" xfId="8338" xr:uid="{00000000-0005-0000-0000-0000FD530000}"/>
    <cellStyle name="Normal 47 2 3 2 2 2 5 2" xfId="38664" xr:uid="{00000000-0005-0000-0000-0000FE530000}"/>
    <cellStyle name="Normal 47 2 3 2 2 2 5 3" xfId="23440" xr:uid="{00000000-0005-0000-0000-0000FF530000}"/>
    <cellStyle name="Normal 47 2 3 2 2 2 6" xfId="33652" xr:uid="{00000000-0005-0000-0000-000000540000}"/>
    <cellStyle name="Normal 47 2 3 2 2 2 7" xfId="18427" xr:uid="{00000000-0005-0000-0000-000001540000}"/>
    <cellStyle name="Normal 47 2 3 2 2 3" xfId="4120" xr:uid="{00000000-0005-0000-0000-000002540000}"/>
    <cellStyle name="Normal 47 2 3 2 2 3 2" xfId="14194" xr:uid="{00000000-0005-0000-0000-000003540000}"/>
    <cellStyle name="Normal 47 2 3 2 2 3 2 2" xfId="44516" xr:uid="{00000000-0005-0000-0000-000004540000}"/>
    <cellStyle name="Normal 47 2 3 2 2 3 2 3" xfId="29292" xr:uid="{00000000-0005-0000-0000-000005540000}"/>
    <cellStyle name="Normal 47 2 3 2 2 3 3" xfId="9174" xr:uid="{00000000-0005-0000-0000-000006540000}"/>
    <cellStyle name="Normal 47 2 3 2 2 3 3 2" xfId="39499" xr:uid="{00000000-0005-0000-0000-000007540000}"/>
    <cellStyle name="Normal 47 2 3 2 2 3 3 3" xfId="24275" xr:uid="{00000000-0005-0000-0000-000008540000}"/>
    <cellStyle name="Normal 47 2 3 2 2 3 4" xfId="34486" xr:uid="{00000000-0005-0000-0000-000009540000}"/>
    <cellStyle name="Normal 47 2 3 2 2 3 5" xfId="19262" xr:uid="{00000000-0005-0000-0000-00000A540000}"/>
    <cellStyle name="Normal 47 2 3 2 2 4" xfId="5813" xr:uid="{00000000-0005-0000-0000-00000B540000}"/>
    <cellStyle name="Normal 47 2 3 2 2 4 2" xfId="15865" xr:uid="{00000000-0005-0000-0000-00000C540000}"/>
    <cellStyle name="Normal 47 2 3 2 2 4 2 2" xfId="46187" xr:uid="{00000000-0005-0000-0000-00000D540000}"/>
    <cellStyle name="Normal 47 2 3 2 2 4 2 3" xfId="30963" xr:uid="{00000000-0005-0000-0000-00000E540000}"/>
    <cellStyle name="Normal 47 2 3 2 2 4 3" xfId="10845" xr:uid="{00000000-0005-0000-0000-00000F540000}"/>
    <cellStyle name="Normal 47 2 3 2 2 4 3 2" xfId="41170" xr:uid="{00000000-0005-0000-0000-000010540000}"/>
    <cellStyle name="Normal 47 2 3 2 2 4 3 3" xfId="25946" xr:uid="{00000000-0005-0000-0000-000011540000}"/>
    <cellStyle name="Normal 47 2 3 2 2 4 4" xfId="36157" xr:uid="{00000000-0005-0000-0000-000012540000}"/>
    <cellStyle name="Normal 47 2 3 2 2 4 5" xfId="20933" xr:uid="{00000000-0005-0000-0000-000013540000}"/>
    <cellStyle name="Normal 47 2 3 2 2 5" xfId="12523" xr:uid="{00000000-0005-0000-0000-000014540000}"/>
    <cellStyle name="Normal 47 2 3 2 2 5 2" xfId="42845" xr:uid="{00000000-0005-0000-0000-000015540000}"/>
    <cellStyle name="Normal 47 2 3 2 2 5 3" xfId="27621" xr:uid="{00000000-0005-0000-0000-000016540000}"/>
    <cellStyle name="Normal 47 2 3 2 2 6" xfId="7502" xr:uid="{00000000-0005-0000-0000-000017540000}"/>
    <cellStyle name="Normal 47 2 3 2 2 6 2" xfId="37828" xr:uid="{00000000-0005-0000-0000-000018540000}"/>
    <cellStyle name="Normal 47 2 3 2 2 6 3" xfId="22604" xr:uid="{00000000-0005-0000-0000-000019540000}"/>
    <cellStyle name="Normal 47 2 3 2 2 7" xfId="32816" xr:uid="{00000000-0005-0000-0000-00001A540000}"/>
    <cellStyle name="Normal 47 2 3 2 2 8" xfId="17591" xr:uid="{00000000-0005-0000-0000-00001B540000}"/>
    <cellStyle name="Normal 47 2 3 2 3" xfId="2849" xr:uid="{00000000-0005-0000-0000-00001C540000}"/>
    <cellStyle name="Normal 47 2 3 2 3 2" xfId="4539" xr:uid="{00000000-0005-0000-0000-00001D540000}"/>
    <cellStyle name="Normal 47 2 3 2 3 2 2" xfId="14612" xr:uid="{00000000-0005-0000-0000-00001E540000}"/>
    <cellStyle name="Normal 47 2 3 2 3 2 2 2" xfId="44934" xr:uid="{00000000-0005-0000-0000-00001F540000}"/>
    <cellStyle name="Normal 47 2 3 2 3 2 2 3" xfId="29710" xr:uid="{00000000-0005-0000-0000-000020540000}"/>
    <cellStyle name="Normal 47 2 3 2 3 2 3" xfId="9592" xr:uid="{00000000-0005-0000-0000-000021540000}"/>
    <cellStyle name="Normal 47 2 3 2 3 2 3 2" xfId="39917" xr:uid="{00000000-0005-0000-0000-000022540000}"/>
    <cellStyle name="Normal 47 2 3 2 3 2 3 3" xfId="24693" xr:uid="{00000000-0005-0000-0000-000023540000}"/>
    <cellStyle name="Normal 47 2 3 2 3 2 4" xfId="34904" xr:uid="{00000000-0005-0000-0000-000024540000}"/>
    <cellStyle name="Normal 47 2 3 2 3 2 5" xfId="19680" xr:uid="{00000000-0005-0000-0000-000025540000}"/>
    <cellStyle name="Normal 47 2 3 2 3 3" xfId="6231" xr:uid="{00000000-0005-0000-0000-000026540000}"/>
    <cellStyle name="Normal 47 2 3 2 3 3 2" xfId="16283" xr:uid="{00000000-0005-0000-0000-000027540000}"/>
    <cellStyle name="Normal 47 2 3 2 3 3 2 2" xfId="46605" xr:uid="{00000000-0005-0000-0000-000028540000}"/>
    <cellStyle name="Normal 47 2 3 2 3 3 2 3" xfId="31381" xr:uid="{00000000-0005-0000-0000-000029540000}"/>
    <cellStyle name="Normal 47 2 3 2 3 3 3" xfId="11263" xr:uid="{00000000-0005-0000-0000-00002A540000}"/>
    <cellStyle name="Normal 47 2 3 2 3 3 3 2" xfId="41588" xr:uid="{00000000-0005-0000-0000-00002B540000}"/>
    <cellStyle name="Normal 47 2 3 2 3 3 3 3" xfId="26364" xr:uid="{00000000-0005-0000-0000-00002C540000}"/>
    <cellStyle name="Normal 47 2 3 2 3 3 4" xfId="36575" xr:uid="{00000000-0005-0000-0000-00002D540000}"/>
    <cellStyle name="Normal 47 2 3 2 3 3 5" xfId="21351" xr:uid="{00000000-0005-0000-0000-00002E540000}"/>
    <cellStyle name="Normal 47 2 3 2 3 4" xfId="12941" xr:uid="{00000000-0005-0000-0000-00002F540000}"/>
    <cellStyle name="Normal 47 2 3 2 3 4 2" xfId="43263" xr:uid="{00000000-0005-0000-0000-000030540000}"/>
    <cellStyle name="Normal 47 2 3 2 3 4 3" xfId="28039" xr:uid="{00000000-0005-0000-0000-000031540000}"/>
    <cellStyle name="Normal 47 2 3 2 3 5" xfId="7920" xr:uid="{00000000-0005-0000-0000-000032540000}"/>
    <cellStyle name="Normal 47 2 3 2 3 5 2" xfId="38246" xr:uid="{00000000-0005-0000-0000-000033540000}"/>
    <cellStyle name="Normal 47 2 3 2 3 5 3" xfId="23022" xr:uid="{00000000-0005-0000-0000-000034540000}"/>
    <cellStyle name="Normal 47 2 3 2 3 6" xfId="33234" xr:uid="{00000000-0005-0000-0000-000035540000}"/>
    <cellStyle name="Normal 47 2 3 2 3 7" xfId="18009" xr:uid="{00000000-0005-0000-0000-000036540000}"/>
    <cellStyle name="Normal 47 2 3 2 4" xfId="3702" xr:uid="{00000000-0005-0000-0000-000037540000}"/>
    <cellStyle name="Normal 47 2 3 2 4 2" xfId="13776" xr:uid="{00000000-0005-0000-0000-000038540000}"/>
    <cellStyle name="Normal 47 2 3 2 4 2 2" xfId="44098" xr:uid="{00000000-0005-0000-0000-000039540000}"/>
    <cellStyle name="Normal 47 2 3 2 4 2 3" xfId="28874" xr:uid="{00000000-0005-0000-0000-00003A540000}"/>
    <cellStyle name="Normal 47 2 3 2 4 3" xfId="8756" xr:uid="{00000000-0005-0000-0000-00003B540000}"/>
    <cellStyle name="Normal 47 2 3 2 4 3 2" xfId="39081" xr:uid="{00000000-0005-0000-0000-00003C540000}"/>
    <cellStyle name="Normal 47 2 3 2 4 3 3" xfId="23857" xr:uid="{00000000-0005-0000-0000-00003D540000}"/>
    <cellStyle name="Normal 47 2 3 2 4 4" xfId="34068" xr:uid="{00000000-0005-0000-0000-00003E540000}"/>
    <cellStyle name="Normal 47 2 3 2 4 5" xfId="18844" xr:uid="{00000000-0005-0000-0000-00003F540000}"/>
    <cellStyle name="Normal 47 2 3 2 5" xfId="5395" xr:uid="{00000000-0005-0000-0000-000040540000}"/>
    <cellStyle name="Normal 47 2 3 2 5 2" xfId="15447" xr:uid="{00000000-0005-0000-0000-000041540000}"/>
    <cellStyle name="Normal 47 2 3 2 5 2 2" xfId="45769" xr:uid="{00000000-0005-0000-0000-000042540000}"/>
    <cellStyle name="Normal 47 2 3 2 5 2 3" xfId="30545" xr:uid="{00000000-0005-0000-0000-000043540000}"/>
    <cellStyle name="Normal 47 2 3 2 5 3" xfId="10427" xr:uid="{00000000-0005-0000-0000-000044540000}"/>
    <cellStyle name="Normal 47 2 3 2 5 3 2" xfId="40752" xr:uid="{00000000-0005-0000-0000-000045540000}"/>
    <cellStyle name="Normal 47 2 3 2 5 3 3" xfId="25528" xr:uid="{00000000-0005-0000-0000-000046540000}"/>
    <cellStyle name="Normal 47 2 3 2 5 4" xfId="35739" xr:uid="{00000000-0005-0000-0000-000047540000}"/>
    <cellStyle name="Normal 47 2 3 2 5 5" xfId="20515" xr:uid="{00000000-0005-0000-0000-000048540000}"/>
    <cellStyle name="Normal 47 2 3 2 6" xfId="12105" xr:uid="{00000000-0005-0000-0000-000049540000}"/>
    <cellStyle name="Normal 47 2 3 2 6 2" xfId="42427" xr:uid="{00000000-0005-0000-0000-00004A540000}"/>
    <cellStyle name="Normal 47 2 3 2 6 3" xfId="27203" xr:uid="{00000000-0005-0000-0000-00004B540000}"/>
    <cellStyle name="Normal 47 2 3 2 7" xfId="7084" xr:uid="{00000000-0005-0000-0000-00004C540000}"/>
    <cellStyle name="Normal 47 2 3 2 7 2" xfId="37410" xr:uid="{00000000-0005-0000-0000-00004D540000}"/>
    <cellStyle name="Normal 47 2 3 2 7 3" xfId="22186" xr:uid="{00000000-0005-0000-0000-00004E540000}"/>
    <cellStyle name="Normal 47 2 3 2 8" xfId="32398" xr:uid="{00000000-0005-0000-0000-00004F540000}"/>
    <cellStyle name="Normal 47 2 3 2 9" xfId="17173" xr:uid="{00000000-0005-0000-0000-000050540000}"/>
    <cellStyle name="Normal 47 2 3 3" xfId="2220" xr:uid="{00000000-0005-0000-0000-000051540000}"/>
    <cellStyle name="Normal 47 2 3 3 2" xfId="3059" xr:uid="{00000000-0005-0000-0000-000052540000}"/>
    <cellStyle name="Normal 47 2 3 3 2 2" xfId="4749" xr:uid="{00000000-0005-0000-0000-000053540000}"/>
    <cellStyle name="Normal 47 2 3 3 2 2 2" xfId="14822" xr:uid="{00000000-0005-0000-0000-000054540000}"/>
    <cellStyle name="Normal 47 2 3 3 2 2 2 2" xfId="45144" xr:uid="{00000000-0005-0000-0000-000055540000}"/>
    <cellStyle name="Normal 47 2 3 3 2 2 2 3" xfId="29920" xr:uid="{00000000-0005-0000-0000-000056540000}"/>
    <cellStyle name="Normal 47 2 3 3 2 2 3" xfId="9802" xr:uid="{00000000-0005-0000-0000-000057540000}"/>
    <cellStyle name="Normal 47 2 3 3 2 2 3 2" xfId="40127" xr:uid="{00000000-0005-0000-0000-000058540000}"/>
    <cellStyle name="Normal 47 2 3 3 2 2 3 3" xfId="24903" xr:uid="{00000000-0005-0000-0000-000059540000}"/>
    <cellStyle name="Normal 47 2 3 3 2 2 4" xfId="35114" xr:uid="{00000000-0005-0000-0000-00005A540000}"/>
    <cellStyle name="Normal 47 2 3 3 2 2 5" xfId="19890" xr:uid="{00000000-0005-0000-0000-00005B540000}"/>
    <cellStyle name="Normal 47 2 3 3 2 3" xfId="6441" xr:uid="{00000000-0005-0000-0000-00005C540000}"/>
    <cellStyle name="Normal 47 2 3 3 2 3 2" xfId="16493" xr:uid="{00000000-0005-0000-0000-00005D540000}"/>
    <cellStyle name="Normal 47 2 3 3 2 3 2 2" xfId="46815" xr:uid="{00000000-0005-0000-0000-00005E540000}"/>
    <cellStyle name="Normal 47 2 3 3 2 3 2 3" xfId="31591" xr:uid="{00000000-0005-0000-0000-00005F540000}"/>
    <cellStyle name="Normal 47 2 3 3 2 3 3" xfId="11473" xr:uid="{00000000-0005-0000-0000-000060540000}"/>
    <cellStyle name="Normal 47 2 3 3 2 3 3 2" xfId="41798" xr:uid="{00000000-0005-0000-0000-000061540000}"/>
    <cellStyle name="Normal 47 2 3 3 2 3 3 3" xfId="26574" xr:uid="{00000000-0005-0000-0000-000062540000}"/>
    <cellStyle name="Normal 47 2 3 3 2 3 4" xfId="36785" xr:uid="{00000000-0005-0000-0000-000063540000}"/>
    <cellStyle name="Normal 47 2 3 3 2 3 5" xfId="21561" xr:uid="{00000000-0005-0000-0000-000064540000}"/>
    <cellStyle name="Normal 47 2 3 3 2 4" xfId="13151" xr:uid="{00000000-0005-0000-0000-000065540000}"/>
    <cellStyle name="Normal 47 2 3 3 2 4 2" xfId="43473" xr:uid="{00000000-0005-0000-0000-000066540000}"/>
    <cellStyle name="Normal 47 2 3 3 2 4 3" xfId="28249" xr:uid="{00000000-0005-0000-0000-000067540000}"/>
    <cellStyle name="Normal 47 2 3 3 2 5" xfId="8130" xr:uid="{00000000-0005-0000-0000-000068540000}"/>
    <cellStyle name="Normal 47 2 3 3 2 5 2" xfId="38456" xr:uid="{00000000-0005-0000-0000-000069540000}"/>
    <cellStyle name="Normal 47 2 3 3 2 5 3" xfId="23232" xr:uid="{00000000-0005-0000-0000-00006A540000}"/>
    <cellStyle name="Normal 47 2 3 3 2 6" xfId="33444" xr:uid="{00000000-0005-0000-0000-00006B540000}"/>
    <cellStyle name="Normal 47 2 3 3 2 7" xfId="18219" xr:uid="{00000000-0005-0000-0000-00006C540000}"/>
    <cellStyle name="Normal 47 2 3 3 3" xfId="3912" xr:uid="{00000000-0005-0000-0000-00006D540000}"/>
    <cellStyle name="Normal 47 2 3 3 3 2" xfId="13986" xr:uid="{00000000-0005-0000-0000-00006E540000}"/>
    <cellStyle name="Normal 47 2 3 3 3 2 2" xfId="44308" xr:uid="{00000000-0005-0000-0000-00006F540000}"/>
    <cellStyle name="Normal 47 2 3 3 3 2 3" xfId="29084" xr:uid="{00000000-0005-0000-0000-000070540000}"/>
    <cellStyle name="Normal 47 2 3 3 3 3" xfId="8966" xr:uid="{00000000-0005-0000-0000-000071540000}"/>
    <cellStyle name="Normal 47 2 3 3 3 3 2" xfId="39291" xr:uid="{00000000-0005-0000-0000-000072540000}"/>
    <cellStyle name="Normal 47 2 3 3 3 3 3" xfId="24067" xr:uid="{00000000-0005-0000-0000-000073540000}"/>
    <cellStyle name="Normal 47 2 3 3 3 4" xfId="34278" xr:uid="{00000000-0005-0000-0000-000074540000}"/>
    <cellStyle name="Normal 47 2 3 3 3 5" xfId="19054" xr:uid="{00000000-0005-0000-0000-000075540000}"/>
    <cellStyle name="Normal 47 2 3 3 4" xfId="5605" xr:uid="{00000000-0005-0000-0000-000076540000}"/>
    <cellStyle name="Normal 47 2 3 3 4 2" xfId="15657" xr:uid="{00000000-0005-0000-0000-000077540000}"/>
    <cellStyle name="Normal 47 2 3 3 4 2 2" xfId="45979" xr:uid="{00000000-0005-0000-0000-000078540000}"/>
    <cellStyle name="Normal 47 2 3 3 4 2 3" xfId="30755" xr:uid="{00000000-0005-0000-0000-000079540000}"/>
    <cellStyle name="Normal 47 2 3 3 4 3" xfId="10637" xr:uid="{00000000-0005-0000-0000-00007A540000}"/>
    <cellStyle name="Normal 47 2 3 3 4 3 2" xfId="40962" xr:uid="{00000000-0005-0000-0000-00007B540000}"/>
    <cellStyle name="Normal 47 2 3 3 4 3 3" xfId="25738" xr:uid="{00000000-0005-0000-0000-00007C540000}"/>
    <cellStyle name="Normal 47 2 3 3 4 4" xfId="35949" xr:uid="{00000000-0005-0000-0000-00007D540000}"/>
    <cellStyle name="Normal 47 2 3 3 4 5" xfId="20725" xr:uid="{00000000-0005-0000-0000-00007E540000}"/>
    <cellStyle name="Normal 47 2 3 3 5" xfId="12315" xr:uid="{00000000-0005-0000-0000-00007F540000}"/>
    <cellStyle name="Normal 47 2 3 3 5 2" xfId="42637" xr:uid="{00000000-0005-0000-0000-000080540000}"/>
    <cellStyle name="Normal 47 2 3 3 5 3" xfId="27413" xr:uid="{00000000-0005-0000-0000-000081540000}"/>
    <cellStyle name="Normal 47 2 3 3 6" xfId="7294" xr:uid="{00000000-0005-0000-0000-000082540000}"/>
    <cellStyle name="Normal 47 2 3 3 6 2" xfId="37620" xr:uid="{00000000-0005-0000-0000-000083540000}"/>
    <cellStyle name="Normal 47 2 3 3 6 3" xfId="22396" xr:uid="{00000000-0005-0000-0000-000084540000}"/>
    <cellStyle name="Normal 47 2 3 3 7" xfId="32608" xr:uid="{00000000-0005-0000-0000-000085540000}"/>
    <cellStyle name="Normal 47 2 3 3 8" xfId="17383" xr:uid="{00000000-0005-0000-0000-000086540000}"/>
    <cellStyle name="Normal 47 2 3 4" xfId="2641" xr:uid="{00000000-0005-0000-0000-000087540000}"/>
    <cellStyle name="Normal 47 2 3 4 2" xfId="4331" xr:uid="{00000000-0005-0000-0000-000088540000}"/>
    <cellStyle name="Normal 47 2 3 4 2 2" xfId="14404" xr:uid="{00000000-0005-0000-0000-000089540000}"/>
    <cellStyle name="Normal 47 2 3 4 2 2 2" xfId="44726" xr:uid="{00000000-0005-0000-0000-00008A540000}"/>
    <cellStyle name="Normal 47 2 3 4 2 2 3" xfId="29502" xr:uid="{00000000-0005-0000-0000-00008B540000}"/>
    <cellStyle name="Normal 47 2 3 4 2 3" xfId="9384" xr:uid="{00000000-0005-0000-0000-00008C540000}"/>
    <cellStyle name="Normal 47 2 3 4 2 3 2" xfId="39709" xr:uid="{00000000-0005-0000-0000-00008D540000}"/>
    <cellStyle name="Normal 47 2 3 4 2 3 3" xfId="24485" xr:uid="{00000000-0005-0000-0000-00008E540000}"/>
    <cellStyle name="Normal 47 2 3 4 2 4" xfId="34696" xr:uid="{00000000-0005-0000-0000-00008F540000}"/>
    <cellStyle name="Normal 47 2 3 4 2 5" xfId="19472" xr:uid="{00000000-0005-0000-0000-000090540000}"/>
    <cellStyle name="Normal 47 2 3 4 3" xfId="6023" xr:uid="{00000000-0005-0000-0000-000091540000}"/>
    <cellStyle name="Normal 47 2 3 4 3 2" xfId="16075" xr:uid="{00000000-0005-0000-0000-000092540000}"/>
    <cellStyle name="Normal 47 2 3 4 3 2 2" xfId="46397" xr:uid="{00000000-0005-0000-0000-000093540000}"/>
    <cellStyle name="Normal 47 2 3 4 3 2 3" xfId="31173" xr:uid="{00000000-0005-0000-0000-000094540000}"/>
    <cellStyle name="Normal 47 2 3 4 3 3" xfId="11055" xr:uid="{00000000-0005-0000-0000-000095540000}"/>
    <cellStyle name="Normal 47 2 3 4 3 3 2" xfId="41380" xr:uid="{00000000-0005-0000-0000-000096540000}"/>
    <cellStyle name="Normal 47 2 3 4 3 3 3" xfId="26156" xr:uid="{00000000-0005-0000-0000-000097540000}"/>
    <cellStyle name="Normal 47 2 3 4 3 4" xfId="36367" xr:uid="{00000000-0005-0000-0000-000098540000}"/>
    <cellStyle name="Normal 47 2 3 4 3 5" xfId="21143" xr:uid="{00000000-0005-0000-0000-000099540000}"/>
    <cellStyle name="Normal 47 2 3 4 4" xfId="12733" xr:uid="{00000000-0005-0000-0000-00009A540000}"/>
    <cellStyle name="Normal 47 2 3 4 4 2" xfId="43055" xr:uid="{00000000-0005-0000-0000-00009B540000}"/>
    <cellStyle name="Normal 47 2 3 4 4 3" xfId="27831" xr:uid="{00000000-0005-0000-0000-00009C540000}"/>
    <cellStyle name="Normal 47 2 3 4 5" xfId="7712" xr:uid="{00000000-0005-0000-0000-00009D540000}"/>
    <cellStyle name="Normal 47 2 3 4 5 2" xfId="38038" xr:uid="{00000000-0005-0000-0000-00009E540000}"/>
    <cellStyle name="Normal 47 2 3 4 5 3" xfId="22814" xr:uid="{00000000-0005-0000-0000-00009F540000}"/>
    <cellStyle name="Normal 47 2 3 4 6" xfId="33026" xr:uid="{00000000-0005-0000-0000-0000A0540000}"/>
    <cellStyle name="Normal 47 2 3 4 7" xfId="17801" xr:uid="{00000000-0005-0000-0000-0000A1540000}"/>
    <cellStyle name="Normal 47 2 3 5" xfId="3494" xr:uid="{00000000-0005-0000-0000-0000A2540000}"/>
    <cellStyle name="Normal 47 2 3 5 2" xfId="13568" xr:uid="{00000000-0005-0000-0000-0000A3540000}"/>
    <cellStyle name="Normal 47 2 3 5 2 2" xfId="43890" xr:uid="{00000000-0005-0000-0000-0000A4540000}"/>
    <cellStyle name="Normal 47 2 3 5 2 3" xfId="28666" xr:uid="{00000000-0005-0000-0000-0000A5540000}"/>
    <cellStyle name="Normal 47 2 3 5 3" xfId="8548" xr:uid="{00000000-0005-0000-0000-0000A6540000}"/>
    <cellStyle name="Normal 47 2 3 5 3 2" xfId="38873" xr:uid="{00000000-0005-0000-0000-0000A7540000}"/>
    <cellStyle name="Normal 47 2 3 5 3 3" xfId="23649" xr:uid="{00000000-0005-0000-0000-0000A8540000}"/>
    <cellStyle name="Normal 47 2 3 5 4" xfId="33860" xr:uid="{00000000-0005-0000-0000-0000A9540000}"/>
    <cellStyle name="Normal 47 2 3 5 5" xfId="18636" xr:uid="{00000000-0005-0000-0000-0000AA540000}"/>
    <cellStyle name="Normal 47 2 3 6" xfId="5187" xr:uid="{00000000-0005-0000-0000-0000AB540000}"/>
    <cellStyle name="Normal 47 2 3 6 2" xfId="15239" xr:uid="{00000000-0005-0000-0000-0000AC540000}"/>
    <cellStyle name="Normal 47 2 3 6 2 2" xfId="45561" xr:uid="{00000000-0005-0000-0000-0000AD540000}"/>
    <cellStyle name="Normal 47 2 3 6 2 3" xfId="30337" xr:uid="{00000000-0005-0000-0000-0000AE540000}"/>
    <cellStyle name="Normal 47 2 3 6 3" xfId="10219" xr:uid="{00000000-0005-0000-0000-0000AF540000}"/>
    <cellStyle name="Normal 47 2 3 6 3 2" xfId="40544" xr:uid="{00000000-0005-0000-0000-0000B0540000}"/>
    <cellStyle name="Normal 47 2 3 6 3 3" xfId="25320" xr:uid="{00000000-0005-0000-0000-0000B1540000}"/>
    <cellStyle name="Normal 47 2 3 6 4" xfId="35531" xr:uid="{00000000-0005-0000-0000-0000B2540000}"/>
    <cellStyle name="Normal 47 2 3 6 5" xfId="20307" xr:uid="{00000000-0005-0000-0000-0000B3540000}"/>
    <cellStyle name="Normal 47 2 3 7" xfId="11897" xr:uid="{00000000-0005-0000-0000-0000B4540000}"/>
    <cellStyle name="Normal 47 2 3 7 2" xfId="42219" xr:uid="{00000000-0005-0000-0000-0000B5540000}"/>
    <cellStyle name="Normal 47 2 3 7 3" xfId="26995" xr:uid="{00000000-0005-0000-0000-0000B6540000}"/>
    <cellStyle name="Normal 47 2 3 8" xfId="6876" xr:uid="{00000000-0005-0000-0000-0000B7540000}"/>
    <cellStyle name="Normal 47 2 3 8 2" xfId="37202" xr:uid="{00000000-0005-0000-0000-0000B8540000}"/>
    <cellStyle name="Normal 47 2 3 8 3" xfId="21978" xr:uid="{00000000-0005-0000-0000-0000B9540000}"/>
    <cellStyle name="Normal 47 2 3 9" xfId="32191" xr:uid="{00000000-0005-0000-0000-0000BA540000}"/>
    <cellStyle name="Normal 47 2 4" xfId="1901" xr:uid="{00000000-0005-0000-0000-0000BB540000}"/>
    <cellStyle name="Normal 47 2 4 2" xfId="2324" xr:uid="{00000000-0005-0000-0000-0000BC540000}"/>
    <cellStyle name="Normal 47 2 4 2 2" xfId="3163" xr:uid="{00000000-0005-0000-0000-0000BD540000}"/>
    <cellStyle name="Normal 47 2 4 2 2 2" xfId="4853" xr:uid="{00000000-0005-0000-0000-0000BE540000}"/>
    <cellStyle name="Normal 47 2 4 2 2 2 2" xfId="14926" xr:uid="{00000000-0005-0000-0000-0000BF540000}"/>
    <cellStyle name="Normal 47 2 4 2 2 2 2 2" xfId="45248" xr:uid="{00000000-0005-0000-0000-0000C0540000}"/>
    <cellStyle name="Normal 47 2 4 2 2 2 2 3" xfId="30024" xr:uid="{00000000-0005-0000-0000-0000C1540000}"/>
    <cellStyle name="Normal 47 2 4 2 2 2 3" xfId="9906" xr:uid="{00000000-0005-0000-0000-0000C2540000}"/>
    <cellStyle name="Normal 47 2 4 2 2 2 3 2" xfId="40231" xr:uid="{00000000-0005-0000-0000-0000C3540000}"/>
    <cellStyle name="Normal 47 2 4 2 2 2 3 3" xfId="25007" xr:uid="{00000000-0005-0000-0000-0000C4540000}"/>
    <cellStyle name="Normal 47 2 4 2 2 2 4" xfId="35218" xr:uid="{00000000-0005-0000-0000-0000C5540000}"/>
    <cellStyle name="Normal 47 2 4 2 2 2 5" xfId="19994" xr:uid="{00000000-0005-0000-0000-0000C6540000}"/>
    <cellStyle name="Normal 47 2 4 2 2 3" xfId="6545" xr:uid="{00000000-0005-0000-0000-0000C7540000}"/>
    <cellStyle name="Normal 47 2 4 2 2 3 2" xfId="16597" xr:uid="{00000000-0005-0000-0000-0000C8540000}"/>
    <cellStyle name="Normal 47 2 4 2 2 3 2 2" xfId="46919" xr:uid="{00000000-0005-0000-0000-0000C9540000}"/>
    <cellStyle name="Normal 47 2 4 2 2 3 2 3" xfId="31695" xr:uid="{00000000-0005-0000-0000-0000CA540000}"/>
    <cellStyle name="Normal 47 2 4 2 2 3 3" xfId="11577" xr:uid="{00000000-0005-0000-0000-0000CB540000}"/>
    <cellStyle name="Normal 47 2 4 2 2 3 3 2" xfId="41902" xr:uid="{00000000-0005-0000-0000-0000CC540000}"/>
    <cellStyle name="Normal 47 2 4 2 2 3 3 3" xfId="26678" xr:uid="{00000000-0005-0000-0000-0000CD540000}"/>
    <cellStyle name="Normal 47 2 4 2 2 3 4" xfId="36889" xr:uid="{00000000-0005-0000-0000-0000CE540000}"/>
    <cellStyle name="Normal 47 2 4 2 2 3 5" xfId="21665" xr:uid="{00000000-0005-0000-0000-0000CF540000}"/>
    <cellStyle name="Normal 47 2 4 2 2 4" xfId="13255" xr:uid="{00000000-0005-0000-0000-0000D0540000}"/>
    <cellStyle name="Normal 47 2 4 2 2 4 2" xfId="43577" xr:uid="{00000000-0005-0000-0000-0000D1540000}"/>
    <cellStyle name="Normal 47 2 4 2 2 4 3" xfId="28353" xr:uid="{00000000-0005-0000-0000-0000D2540000}"/>
    <cellStyle name="Normal 47 2 4 2 2 5" xfId="8234" xr:uid="{00000000-0005-0000-0000-0000D3540000}"/>
    <cellStyle name="Normal 47 2 4 2 2 5 2" xfId="38560" xr:uid="{00000000-0005-0000-0000-0000D4540000}"/>
    <cellStyle name="Normal 47 2 4 2 2 5 3" xfId="23336" xr:uid="{00000000-0005-0000-0000-0000D5540000}"/>
    <cellStyle name="Normal 47 2 4 2 2 6" xfId="33548" xr:uid="{00000000-0005-0000-0000-0000D6540000}"/>
    <cellStyle name="Normal 47 2 4 2 2 7" xfId="18323" xr:uid="{00000000-0005-0000-0000-0000D7540000}"/>
    <cellStyle name="Normal 47 2 4 2 3" xfId="4016" xr:uid="{00000000-0005-0000-0000-0000D8540000}"/>
    <cellStyle name="Normal 47 2 4 2 3 2" xfId="14090" xr:uid="{00000000-0005-0000-0000-0000D9540000}"/>
    <cellStyle name="Normal 47 2 4 2 3 2 2" xfId="44412" xr:uid="{00000000-0005-0000-0000-0000DA540000}"/>
    <cellStyle name="Normal 47 2 4 2 3 2 3" xfId="29188" xr:uid="{00000000-0005-0000-0000-0000DB540000}"/>
    <cellStyle name="Normal 47 2 4 2 3 3" xfId="9070" xr:uid="{00000000-0005-0000-0000-0000DC540000}"/>
    <cellStyle name="Normal 47 2 4 2 3 3 2" xfId="39395" xr:uid="{00000000-0005-0000-0000-0000DD540000}"/>
    <cellStyle name="Normal 47 2 4 2 3 3 3" xfId="24171" xr:uid="{00000000-0005-0000-0000-0000DE540000}"/>
    <cellStyle name="Normal 47 2 4 2 3 4" xfId="34382" xr:uid="{00000000-0005-0000-0000-0000DF540000}"/>
    <cellStyle name="Normal 47 2 4 2 3 5" xfId="19158" xr:uid="{00000000-0005-0000-0000-0000E0540000}"/>
    <cellStyle name="Normal 47 2 4 2 4" xfId="5709" xr:uid="{00000000-0005-0000-0000-0000E1540000}"/>
    <cellStyle name="Normal 47 2 4 2 4 2" xfId="15761" xr:uid="{00000000-0005-0000-0000-0000E2540000}"/>
    <cellStyle name="Normal 47 2 4 2 4 2 2" xfId="46083" xr:uid="{00000000-0005-0000-0000-0000E3540000}"/>
    <cellStyle name="Normal 47 2 4 2 4 2 3" xfId="30859" xr:uid="{00000000-0005-0000-0000-0000E4540000}"/>
    <cellStyle name="Normal 47 2 4 2 4 3" xfId="10741" xr:uid="{00000000-0005-0000-0000-0000E5540000}"/>
    <cellStyle name="Normal 47 2 4 2 4 3 2" xfId="41066" xr:uid="{00000000-0005-0000-0000-0000E6540000}"/>
    <cellStyle name="Normal 47 2 4 2 4 3 3" xfId="25842" xr:uid="{00000000-0005-0000-0000-0000E7540000}"/>
    <cellStyle name="Normal 47 2 4 2 4 4" xfId="36053" xr:uid="{00000000-0005-0000-0000-0000E8540000}"/>
    <cellStyle name="Normal 47 2 4 2 4 5" xfId="20829" xr:uid="{00000000-0005-0000-0000-0000E9540000}"/>
    <cellStyle name="Normal 47 2 4 2 5" xfId="12419" xr:uid="{00000000-0005-0000-0000-0000EA540000}"/>
    <cellStyle name="Normal 47 2 4 2 5 2" xfId="42741" xr:uid="{00000000-0005-0000-0000-0000EB540000}"/>
    <cellStyle name="Normal 47 2 4 2 5 3" xfId="27517" xr:uid="{00000000-0005-0000-0000-0000EC540000}"/>
    <cellStyle name="Normal 47 2 4 2 6" xfId="7398" xr:uid="{00000000-0005-0000-0000-0000ED540000}"/>
    <cellStyle name="Normal 47 2 4 2 6 2" xfId="37724" xr:uid="{00000000-0005-0000-0000-0000EE540000}"/>
    <cellStyle name="Normal 47 2 4 2 6 3" xfId="22500" xr:uid="{00000000-0005-0000-0000-0000EF540000}"/>
    <cellStyle name="Normal 47 2 4 2 7" xfId="32712" xr:uid="{00000000-0005-0000-0000-0000F0540000}"/>
    <cellStyle name="Normal 47 2 4 2 8" xfId="17487" xr:uid="{00000000-0005-0000-0000-0000F1540000}"/>
    <cellStyle name="Normal 47 2 4 3" xfId="2745" xr:uid="{00000000-0005-0000-0000-0000F2540000}"/>
    <cellStyle name="Normal 47 2 4 3 2" xfId="4435" xr:uid="{00000000-0005-0000-0000-0000F3540000}"/>
    <cellStyle name="Normal 47 2 4 3 2 2" xfId="14508" xr:uid="{00000000-0005-0000-0000-0000F4540000}"/>
    <cellStyle name="Normal 47 2 4 3 2 2 2" xfId="44830" xr:uid="{00000000-0005-0000-0000-0000F5540000}"/>
    <cellStyle name="Normal 47 2 4 3 2 2 3" xfId="29606" xr:uid="{00000000-0005-0000-0000-0000F6540000}"/>
    <cellStyle name="Normal 47 2 4 3 2 3" xfId="9488" xr:uid="{00000000-0005-0000-0000-0000F7540000}"/>
    <cellStyle name="Normal 47 2 4 3 2 3 2" xfId="39813" xr:uid="{00000000-0005-0000-0000-0000F8540000}"/>
    <cellStyle name="Normal 47 2 4 3 2 3 3" xfId="24589" xr:uid="{00000000-0005-0000-0000-0000F9540000}"/>
    <cellStyle name="Normal 47 2 4 3 2 4" xfId="34800" xr:uid="{00000000-0005-0000-0000-0000FA540000}"/>
    <cellStyle name="Normal 47 2 4 3 2 5" xfId="19576" xr:uid="{00000000-0005-0000-0000-0000FB540000}"/>
    <cellStyle name="Normal 47 2 4 3 3" xfId="6127" xr:uid="{00000000-0005-0000-0000-0000FC540000}"/>
    <cellStyle name="Normal 47 2 4 3 3 2" xfId="16179" xr:uid="{00000000-0005-0000-0000-0000FD540000}"/>
    <cellStyle name="Normal 47 2 4 3 3 2 2" xfId="46501" xr:uid="{00000000-0005-0000-0000-0000FE540000}"/>
    <cellStyle name="Normal 47 2 4 3 3 2 3" xfId="31277" xr:uid="{00000000-0005-0000-0000-0000FF540000}"/>
    <cellStyle name="Normal 47 2 4 3 3 3" xfId="11159" xr:uid="{00000000-0005-0000-0000-000000550000}"/>
    <cellStyle name="Normal 47 2 4 3 3 3 2" xfId="41484" xr:uid="{00000000-0005-0000-0000-000001550000}"/>
    <cellStyle name="Normal 47 2 4 3 3 3 3" xfId="26260" xr:uid="{00000000-0005-0000-0000-000002550000}"/>
    <cellStyle name="Normal 47 2 4 3 3 4" xfId="36471" xr:uid="{00000000-0005-0000-0000-000003550000}"/>
    <cellStyle name="Normal 47 2 4 3 3 5" xfId="21247" xr:uid="{00000000-0005-0000-0000-000004550000}"/>
    <cellStyle name="Normal 47 2 4 3 4" xfId="12837" xr:uid="{00000000-0005-0000-0000-000005550000}"/>
    <cellStyle name="Normal 47 2 4 3 4 2" xfId="43159" xr:uid="{00000000-0005-0000-0000-000006550000}"/>
    <cellStyle name="Normal 47 2 4 3 4 3" xfId="27935" xr:uid="{00000000-0005-0000-0000-000007550000}"/>
    <cellStyle name="Normal 47 2 4 3 5" xfId="7816" xr:uid="{00000000-0005-0000-0000-000008550000}"/>
    <cellStyle name="Normal 47 2 4 3 5 2" xfId="38142" xr:uid="{00000000-0005-0000-0000-000009550000}"/>
    <cellStyle name="Normal 47 2 4 3 5 3" xfId="22918" xr:uid="{00000000-0005-0000-0000-00000A550000}"/>
    <cellStyle name="Normal 47 2 4 3 6" xfId="33130" xr:uid="{00000000-0005-0000-0000-00000B550000}"/>
    <cellStyle name="Normal 47 2 4 3 7" xfId="17905" xr:uid="{00000000-0005-0000-0000-00000C550000}"/>
    <cellStyle name="Normal 47 2 4 4" xfId="3598" xr:uid="{00000000-0005-0000-0000-00000D550000}"/>
    <cellStyle name="Normal 47 2 4 4 2" xfId="13672" xr:uid="{00000000-0005-0000-0000-00000E550000}"/>
    <cellStyle name="Normal 47 2 4 4 2 2" xfId="43994" xr:uid="{00000000-0005-0000-0000-00000F550000}"/>
    <cellStyle name="Normal 47 2 4 4 2 3" xfId="28770" xr:uid="{00000000-0005-0000-0000-000010550000}"/>
    <cellStyle name="Normal 47 2 4 4 3" xfId="8652" xr:uid="{00000000-0005-0000-0000-000011550000}"/>
    <cellStyle name="Normal 47 2 4 4 3 2" xfId="38977" xr:uid="{00000000-0005-0000-0000-000012550000}"/>
    <cellStyle name="Normal 47 2 4 4 3 3" xfId="23753" xr:uid="{00000000-0005-0000-0000-000013550000}"/>
    <cellStyle name="Normal 47 2 4 4 4" xfId="33964" xr:uid="{00000000-0005-0000-0000-000014550000}"/>
    <cellStyle name="Normal 47 2 4 4 5" xfId="18740" xr:uid="{00000000-0005-0000-0000-000015550000}"/>
    <cellStyle name="Normal 47 2 4 5" xfId="5291" xr:uid="{00000000-0005-0000-0000-000016550000}"/>
    <cellStyle name="Normal 47 2 4 5 2" xfId="15343" xr:uid="{00000000-0005-0000-0000-000017550000}"/>
    <cellStyle name="Normal 47 2 4 5 2 2" xfId="45665" xr:uid="{00000000-0005-0000-0000-000018550000}"/>
    <cellStyle name="Normal 47 2 4 5 2 3" xfId="30441" xr:uid="{00000000-0005-0000-0000-000019550000}"/>
    <cellStyle name="Normal 47 2 4 5 3" xfId="10323" xr:uid="{00000000-0005-0000-0000-00001A550000}"/>
    <cellStyle name="Normal 47 2 4 5 3 2" xfId="40648" xr:uid="{00000000-0005-0000-0000-00001B550000}"/>
    <cellStyle name="Normal 47 2 4 5 3 3" xfId="25424" xr:uid="{00000000-0005-0000-0000-00001C550000}"/>
    <cellStyle name="Normal 47 2 4 5 4" xfId="35635" xr:uid="{00000000-0005-0000-0000-00001D550000}"/>
    <cellStyle name="Normal 47 2 4 5 5" xfId="20411" xr:uid="{00000000-0005-0000-0000-00001E550000}"/>
    <cellStyle name="Normal 47 2 4 6" xfId="12001" xr:uid="{00000000-0005-0000-0000-00001F550000}"/>
    <cellStyle name="Normal 47 2 4 6 2" xfId="42323" xr:uid="{00000000-0005-0000-0000-000020550000}"/>
    <cellStyle name="Normal 47 2 4 6 3" xfId="27099" xr:uid="{00000000-0005-0000-0000-000021550000}"/>
    <cellStyle name="Normal 47 2 4 7" xfId="6980" xr:uid="{00000000-0005-0000-0000-000022550000}"/>
    <cellStyle name="Normal 47 2 4 7 2" xfId="37306" xr:uid="{00000000-0005-0000-0000-000023550000}"/>
    <cellStyle name="Normal 47 2 4 7 3" xfId="22082" xr:uid="{00000000-0005-0000-0000-000024550000}"/>
    <cellStyle name="Normal 47 2 4 8" xfId="32294" xr:uid="{00000000-0005-0000-0000-000025550000}"/>
    <cellStyle name="Normal 47 2 4 9" xfId="17069" xr:uid="{00000000-0005-0000-0000-000026550000}"/>
    <cellStyle name="Normal 47 2 5" xfId="2114" xr:uid="{00000000-0005-0000-0000-000027550000}"/>
    <cellStyle name="Normal 47 2 5 2" xfId="2955" xr:uid="{00000000-0005-0000-0000-000028550000}"/>
    <cellStyle name="Normal 47 2 5 2 2" xfId="4645" xr:uid="{00000000-0005-0000-0000-000029550000}"/>
    <cellStyle name="Normal 47 2 5 2 2 2" xfId="14718" xr:uid="{00000000-0005-0000-0000-00002A550000}"/>
    <cellStyle name="Normal 47 2 5 2 2 2 2" xfId="45040" xr:uid="{00000000-0005-0000-0000-00002B550000}"/>
    <cellStyle name="Normal 47 2 5 2 2 2 3" xfId="29816" xr:uid="{00000000-0005-0000-0000-00002C550000}"/>
    <cellStyle name="Normal 47 2 5 2 2 3" xfId="9698" xr:uid="{00000000-0005-0000-0000-00002D550000}"/>
    <cellStyle name="Normal 47 2 5 2 2 3 2" xfId="40023" xr:uid="{00000000-0005-0000-0000-00002E550000}"/>
    <cellStyle name="Normal 47 2 5 2 2 3 3" xfId="24799" xr:uid="{00000000-0005-0000-0000-00002F550000}"/>
    <cellStyle name="Normal 47 2 5 2 2 4" xfId="35010" xr:uid="{00000000-0005-0000-0000-000030550000}"/>
    <cellStyle name="Normal 47 2 5 2 2 5" xfId="19786" xr:uid="{00000000-0005-0000-0000-000031550000}"/>
    <cellStyle name="Normal 47 2 5 2 3" xfId="6337" xr:uid="{00000000-0005-0000-0000-000032550000}"/>
    <cellStyle name="Normal 47 2 5 2 3 2" xfId="16389" xr:uid="{00000000-0005-0000-0000-000033550000}"/>
    <cellStyle name="Normal 47 2 5 2 3 2 2" xfId="46711" xr:uid="{00000000-0005-0000-0000-000034550000}"/>
    <cellStyle name="Normal 47 2 5 2 3 2 3" xfId="31487" xr:uid="{00000000-0005-0000-0000-000035550000}"/>
    <cellStyle name="Normal 47 2 5 2 3 3" xfId="11369" xr:uid="{00000000-0005-0000-0000-000036550000}"/>
    <cellStyle name="Normal 47 2 5 2 3 3 2" xfId="41694" xr:uid="{00000000-0005-0000-0000-000037550000}"/>
    <cellStyle name="Normal 47 2 5 2 3 3 3" xfId="26470" xr:uid="{00000000-0005-0000-0000-000038550000}"/>
    <cellStyle name="Normal 47 2 5 2 3 4" xfId="36681" xr:uid="{00000000-0005-0000-0000-000039550000}"/>
    <cellStyle name="Normal 47 2 5 2 3 5" xfId="21457" xr:uid="{00000000-0005-0000-0000-00003A550000}"/>
    <cellStyle name="Normal 47 2 5 2 4" xfId="13047" xr:uid="{00000000-0005-0000-0000-00003B550000}"/>
    <cellStyle name="Normal 47 2 5 2 4 2" xfId="43369" xr:uid="{00000000-0005-0000-0000-00003C550000}"/>
    <cellStyle name="Normal 47 2 5 2 4 3" xfId="28145" xr:uid="{00000000-0005-0000-0000-00003D550000}"/>
    <cellStyle name="Normal 47 2 5 2 5" xfId="8026" xr:uid="{00000000-0005-0000-0000-00003E550000}"/>
    <cellStyle name="Normal 47 2 5 2 5 2" xfId="38352" xr:uid="{00000000-0005-0000-0000-00003F550000}"/>
    <cellStyle name="Normal 47 2 5 2 5 3" xfId="23128" xr:uid="{00000000-0005-0000-0000-000040550000}"/>
    <cellStyle name="Normal 47 2 5 2 6" xfId="33340" xr:uid="{00000000-0005-0000-0000-000041550000}"/>
    <cellStyle name="Normal 47 2 5 2 7" xfId="18115" xr:uid="{00000000-0005-0000-0000-000042550000}"/>
    <cellStyle name="Normal 47 2 5 3" xfId="3808" xr:uid="{00000000-0005-0000-0000-000043550000}"/>
    <cellStyle name="Normal 47 2 5 3 2" xfId="13882" xr:uid="{00000000-0005-0000-0000-000044550000}"/>
    <cellStyle name="Normal 47 2 5 3 2 2" xfId="44204" xr:uid="{00000000-0005-0000-0000-000045550000}"/>
    <cellStyle name="Normal 47 2 5 3 2 3" xfId="28980" xr:uid="{00000000-0005-0000-0000-000046550000}"/>
    <cellStyle name="Normal 47 2 5 3 3" xfId="8862" xr:uid="{00000000-0005-0000-0000-000047550000}"/>
    <cellStyle name="Normal 47 2 5 3 3 2" xfId="39187" xr:uid="{00000000-0005-0000-0000-000048550000}"/>
    <cellStyle name="Normal 47 2 5 3 3 3" xfId="23963" xr:uid="{00000000-0005-0000-0000-000049550000}"/>
    <cellStyle name="Normal 47 2 5 3 4" xfId="34174" xr:uid="{00000000-0005-0000-0000-00004A550000}"/>
    <cellStyle name="Normal 47 2 5 3 5" xfId="18950" xr:uid="{00000000-0005-0000-0000-00004B550000}"/>
    <cellStyle name="Normal 47 2 5 4" xfId="5501" xr:uid="{00000000-0005-0000-0000-00004C550000}"/>
    <cellStyle name="Normal 47 2 5 4 2" xfId="15553" xr:uid="{00000000-0005-0000-0000-00004D550000}"/>
    <cellStyle name="Normal 47 2 5 4 2 2" xfId="45875" xr:uid="{00000000-0005-0000-0000-00004E550000}"/>
    <cellStyle name="Normal 47 2 5 4 2 3" xfId="30651" xr:uid="{00000000-0005-0000-0000-00004F550000}"/>
    <cellStyle name="Normal 47 2 5 4 3" xfId="10533" xr:uid="{00000000-0005-0000-0000-000050550000}"/>
    <cellStyle name="Normal 47 2 5 4 3 2" xfId="40858" xr:uid="{00000000-0005-0000-0000-000051550000}"/>
    <cellStyle name="Normal 47 2 5 4 3 3" xfId="25634" xr:uid="{00000000-0005-0000-0000-000052550000}"/>
    <cellStyle name="Normal 47 2 5 4 4" xfId="35845" xr:uid="{00000000-0005-0000-0000-000053550000}"/>
    <cellStyle name="Normal 47 2 5 4 5" xfId="20621" xr:uid="{00000000-0005-0000-0000-000054550000}"/>
    <cellStyle name="Normal 47 2 5 5" xfId="12211" xr:uid="{00000000-0005-0000-0000-000055550000}"/>
    <cellStyle name="Normal 47 2 5 5 2" xfId="42533" xr:uid="{00000000-0005-0000-0000-000056550000}"/>
    <cellStyle name="Normal 47 2 5 5 3" xfId="27309" xr:uid="{00000000-0005-0000-0000-000057550000}"/>
    <cellStyle name="Normal 47 2 5 6" xfId="7190" xr:uid="{00000000-0005-0000-0000-000058550000}"/>
    <cellStyle name="Normal 47 2 5 6 2" xfId="37516" xr:uid="{00000000-0005-0000-0000-000059550000}"/>
    <cellStyle name="Normal 47 2 5 6 3" xfId="22292" xr:uid="{00000000-0005-0000-0000-00005A550000}"/>
    <cellStyle name="Normal 47 2 5 7" xfId="32504" xr:uid="{00000000-0005-0000-0000-00005B550000}"/>
    <cellStyle name="Normal 47 2 5 8" xfId="17279" xr:uid="{00000000-0005-0000-0000-00005C550000}"/>
    <cellStyle name="Normal 47 2 6" xfId="2535" xr:uid="{00000000-0005-0000-0000-00005D550000}"/>
    <cellStyle name="Normal 47 2 6 2" xfId="4227" xr:uid="{00000000-0005-0000-0000-00005E550000}"/>
    <cellStyle name="Normal 47 2 6 2 2" xfId="14300" xr:uid="{00000000-0005-0000-0000-00005F550000}"/>
    <cellStyle name="Normal 47 2 6 2 2 2" xfId="44622" xr:uid="{00000000-0005-0000-0000-000060550000}"/>
    <cellStyle name="Normal 47 2 6 2 2 3" xfId="29398" xr:uid="{00000000-0005-0000-0000-000061550000}"/>
    <cellStyle name="Normal 47 2 6 2 3" xfId="9280" xr:uid="{00000000-0005-0000-0000-000062550000}"/>
    <cellStyle name="Normal 47 2 6 2 3 2" xfId="39605" xr:uid="{00000000-0005-0000-0000-000063550000}"/>
    <cellStyle name="Normal 47 2 6 2 3 3" xfId="24381" xr:uid="{00000000-0005-0000-0000-000064550000}"/>
    <cellStyle name="Normal 47 2 6 2 4" xfId="34592" xr:uid="{00000000-0005-0000-0000-000065550000}"/>
    <cellStyle name="Normal 47 2 6 2 5" xfId="19368" xr:uid="{00000000-0005-0000-0000-000066550000}"/>
    <cellStyle name="Normal 47 2 6 3" xfId="5919" xr:uid="{00000000-0005-0000-0000-000067550000}"/>
    <cellStyle name="Normal 47 2 6 3 2" xfId="15971" xr:uid="{00000000-0005-0000-0000-000068550000}"/>
    <cellStyle name="Normal 47 2 6 3 2 2" xfId="46293" xr:uid="{00000000-0005-0000-0000-000069550000}"/>
    <cellStyle name="Normal 47 2 6 3 2 3" xfId="31069" xr:uid="{00000000-0005-0000-0000-00006A550000}"/>
    <cellStyle name="Normal 47 2 6 3 3" xfId="10951" xr:uid="{00000000-0005-0000-0000-00006B550000}"/>
    <cellStyle name="Normal 47 2 6 3 3 2" xfId="41276" xr:uid="{00000000-0005-0000-0000-00006C550000}"/>
    <cellStyle name="Normal 47 2 6 3 3 3" xfId="26052" xr:uid="{00000000-0005-0000-0000-00006D550000}"/>
    <cellStyle name="Normal 47 2 6 3 4" xfId="36263" xr:uid="{00000000-0005-0000-0000-00006E550000}"/>
    <cellStyle name="Normal 47 2 6 3 5" xfId="21039" xr:uid="{00000000-0005-0000-0000-00006F550000}"/>
    <cellStyle name="Normal 47 2 6 4" xfId="12629" xr:uid="{00000000-0005-0000-0000-000070550000}"/>
    <cellStyle name="Normal 47 2 6 4 2" xfId="42951" xr:uid="{00000000-0005-0000-0000-000071550000}"/>
    <cellStyle name="Normal 47 2 6 4 3" xfId="27727" xr:uid="{00000000-0005-0000-0000-000072550000}"/>
    <cellStyle name="Normal 47 2 6 5" xfId="7608" xr:uid="{00000000-0005-0000-0000-000073550000}"/>
    <cellStyle name="Normal 47 2 6 5 2" xfId="37934" xr:uid="{00000000-0005-0000-0000-000074550000}"/>
    <cellStyle name="Normal 47 2 6 5 3" xfId="22710" xr:uid="{00000000-0005-0000-0000-000075550000}"/>
    <cellStyle name="Normal 47 2 6 6" xfId="32922" xr:uid="{00000000-0005-0000-0000-000076550000}"/>
    <cellStyle name="Normal 47 2 6 7" xfId="17697" xr:uid="{00000000-0005-0000-0000-000077550000}"/>
    <cellStyle name="Normal 47 2 7" xfId="3386" xr:uid="{00000000-0005-0000-0000-000078550000}"/>
    <cellStyle name="Normal 47 2 7 2" xfId="13464" xr:uid="{00000000-0005-0000-0000-000079550000}"/>
    <cellStyle name="Normal 47 2 7 2 2" xfId="43786" xr:uid="{00000000-0005-0000-0000-00007A550000}"/>
    <cellStyle name="Normal 47 2 7 2 3" xfId="28562" xr:uid="{00000000-0005-0000-0000-00007B550000}"/>
    <cellStyle name="Normal 47 2 7 3" xfId="8444" xr:uid="{00000000-0005-0000-0000-00007C550000}"/>
    <cellStyle name="Normal 47 2 7 3 2" xfId="38769" xr:uid="{00000000-0005-0000-0000-00007D550000}"/>
    <cellStyle name="Normal 47 2 7 3 3" xfId="23545" xr:uid="{00000000-0005-0000-0000-00007E550000}"/>
    <cellStyle name="Normal 47 2 7 4" xfId="33756" xr:uid="{00000000-0005-0000-0000-00007F550000}"/>
    <cellStyle name="Normal 47 2 7 5" xfId="18532" xr:uid="{00000000-0005-0000-0000-000080550000}"/>
    <cellStyle name="Normal 47 2 8" xfId="5080" xr:uid="{00000000-0005-0000-0000-000081550000}"/>
    <cellStyle name="Normal 47 2 8 2" xfId="15135" xr:uid="{00000000-0005-0000-0000-000082550000}"/>
    <cellStyle name="Normal 47 2 8 2 2" xfId="45457" xr:uid="{00000000-0005-0000-0000-000083550000}"/>
    <cellStyle name="Normal 47 2 8 2 3" xfId="30233" xr:uid="{00000000-0005-0000-0000-000084550000}"/>
    <cellStyle name="Normal 47 2 8 3" xfId="10115" xr:uid="{00000000-0005-0000-0000-000085550000}"/>
    <cellStyle name="Normal 47 2 8 3 2" xfId="40440" xr:uid="{00000000-0005-0000-0000-000086550000}"/>
    <cellStyle name="Normal 47 2 8 3 3" xfId="25216" xr:uid="{00000000-0005-0000-0000-000087550000}"/>
    <cellStyle name="Normal 47 2 8 4" xfId="35427" xr:uid="{00000000-0005-0000-0000-000088550000}"/>
    <cellStyle name="Normal 47 2 8 5" xfId="20203" xr:uid="{00000000-0005-0000-0000-000089550000}"/>
    <cellStyle name="Normal 47 2 9" xfId="11791" xr:uid="{00000000-0005-0000-0000-00008A550000}"/>
    <cellStyle name="Normal 47 2 9 2" xfId="42115" xr:uid="{00000000-0005-0000-0000-00008B550000}"/>
    <cellStyle name="Normal 47 2 9 3" xfId="26891" xr:uid="{00000000-0005-0000-0000-00008C550000}"/>
    <cellStyle name="Normal 47 3" xfId="47298" xr:uid="{00000000-0005-0000-0000-00008D550000}"/>
    <cellStyle name="Normal 48" xfId="1051" xr:uid="{00000000-0005-0000-0000-00008E550000}"/>
    <cellStyle name="Normal 48 2" xfId="1447" xr:uid="{00000000-0005-0000-0000-00008F550000}"/>
    <cellStyle name="Normal 49" xfId="1043" xr:uid="{00000000-0005-0000-0000-000090550000}"/>
    <cellStyle name="Normal 49 2" xfId="1448" xr:uid="{00000000-0005-0000-0000-000091550000}"/>
    <cellStyle name="Normal 494" xfId="47414" xr:uid="{00000000-0005-0000-0000-000092550000}"/>
    <cellStyle name="Normal 494 2" xfId="47420" xr:uid="{00000000-0005-0000-0000-000093550000}"/>
    <cellStyle name="Normal 5" xfId="128" xr:uid="{00000000-0005-0000-0000-000094550000}"/>
    <cellStyle name="Normal 5 10" xfId="47299" xr:uid="{00000000-0005-0000-0000-000095550000}"/>
    <cellStyle name="Normal 5 11" xfId="47362" xr:uid="{00000000-0005-0000-0000-000096550000}"/>
    <cellStyle name="Normal 5 12" xfId="47381" xr:uid="{00000000-0005-0000-0000-000097550000}"/>
    <cellStyle name="Normal 5 13" xfId="47387" xr:uid="{00000000-0005-0000-0000-000098550000}"/>
    <cellStyle name="Normal 5 14" xfId="47411" xr:uid="{00000000-0005-0000-0000-000099550000}"/>
    <cellStyle name="Normal 5 2" xfId="592" xr:uid="{00000000-0005-0000-0000-00009A550000}"/>
    <cellStyle name="Normal 5 2 10" xfId="6744" xr:uid="{00000000-0005-0000-0000-00009B550000}"/>
    <cellStyle name="Normal 5 2 10 2" xfId="37073" xr:uid="{00000000-0005-0000-0000-00009C550000}"/>
    <cellStyle name="Normal 5 2 10 3" xfId="21849" xr:uid="{00000000-0005-0000-0000-00009D550000}"/>
    <cellStyle name="Normal 5 2 11" xfId="31918" xr:uid="{00000000-0005-0000-0000-00009E550000}"/>
    <cellStyle name="Normal 5 2 12" xfId="16834" xr:uid="{00000000-0005-0000-0000-00009F550000}"/>
    <cellStyle name="Normal 5 2 13" xfId="1155" xr:uid="{00000000-0005-0000-0000-0000A0550000}"/>
    <cellStyle name="Normal 5 2 14" xfId="47300" xr:uid="{00000000-0005-0000-0000-0000A1550000}"/>
    <cellStyle name="Normal 5 2 15" xfId="47418" xr:uid="{00000000-0005-0000-0000-0000A2550000}"/>
    <cellStyle name="Normal 5 2 2" xfId="660" xr:uid="{00000000-0005-0000-0000-0000A3550000}"/>
    <cellStyle name="Normal 5 2 2 10" xfId="31922" xr:uid="{00000000-0005-0000-0000-0000A4550000}"/>
    <cellStyle name="Normal 5 2 2 11" xfId="16888" xr:uid="{00000000-0005-0000-0000-0000A5550000}"/>
    <cellStyle name="Normal 5 2 2 12" xfId="1708" xr:uid="{00000000-0005-0000-0000-0000A6550000}"/>
    <cellStyle name="Normal 5 2 2 2" xfId="713" xr:uid="{00000000-0005-0000-0000-0000A7550000}"/>
    <cellStyle name="Normal 5 2 2 2 10" xfId="16992" xr:uid="{00000000-0005-0000-0000-0000A8550000}"/>
    <cellStyle name="Normal 5 2 2 2 11" xfId="1817" xr:uid="{00000000-0005-0000-0000-0000A9550000}"/>
    <cellStyle name="Normal 5 2 2 2 2" xfId="734" xr:uid="{00000000-0005-0000-0000-0000AA550000}"/>
    <cellStyle name="Normal 5 2 2 2 2 10" xfId="2034" xr:uid="{00000000-0005-0000-0000-0000AB550000}"/>
    <cellStyle name="Normal 5 2 2 2 2 2" xfId="2455" xr:uid="{00000000-0005-0000-0000-0000AC550000}"/>
    <cellStyle name="Normal 5 2 2 2 2 2 2" xfId="3294" xr:uid="{00000000-0005-0000-0000-0000AD550000}"/>
    <cellStyle name="Normal 5 2 2 2 2 2 2 2" xfId="4984" xr:uid="{00000000-0005-0000-0000-0000AE550000}"/>
    <cellStyle name="Normal 5 2 2 2 2 2 2 2 2" xfId="15057" xr:uid="{00000000-0005-0000-0000-0000AF550000}"/>
    <cellStyle name="Normal 5 2 2 2 2 2 2 2 2 2" xfId="45379" xr:uid="{00000000-0005-0000-0000-0000B0550000}"/>
    <cellStyle name="Normal 5 2 2 2 2 2 2 2 2 3" xfId="30155" xr:uid="{00000000-0005-0000-0000-0000B1550000}"/>
    <cellStyle name="Normal 5 2 2 2 2 2 2 2 3" xfId="10037" xr:uid="{00000000-0005-0000-0000-0000B2550000}"/>
    <cellStyle name="Normal 5 2 2 2 2 2 2 2 3 2" xfId="40362" xr:uid="{00000000-0005-0000-0000-0000B3550000}"/>
    <cellStyle name="Normal 5 2 2 2 2 2 2 2 3 3" xfId="25138" xr:uid="{00000000-0005-0000-0000-0000B4550000}"/>
    <cellStyle name="Normal 5 2 2 2 2 2 2 2 4" xfId="35349" xr:uid="{00000000-0005-0000-0000-0000B5550000}"/>
    <cellStyle name="Normal 5 2 2 2 2 2 2 2 5" xfId="20125" xr:uid="{00000000-0005-0000-0000-0000B6550000}"/>
    <cellStyle name="Normal 5 2 2 2 2 2 2 3" xfId="6676" xr:uid="{00000000-0005-0000-0000-0000B7550000}"/>
    <cellStyle name="Normal 5 2 2 2 2 2 2 3 2" xfId="16728" xr:uid="{00000000-0005-0000-0000-0000B8550000}"/>
    <cellStyle name="Normal 5 2 2 2 2 2 2 3 2 2" xfId="47050" xr:uid="{00000000-0005-0000-0000-0000B9550000}"/>
    <cellStyle name="Normal 5 2 2 2 2 2 2 3 2 3" xfId="31826" xr:uid="{00000000-0005-0000-0000-0000BA550000}"/>
    <cellStyle name="Normal 5 2 2 2 2 2 2 3 3" xfId="11708" xr:uid="{00000000-0005-0000-0000-0000BB550000}"/>
    <cellStyle name="Normal 5 2 2 2 2 2 2 3 3 2" xfId="42033" xr:uid="{00000000-0005-0000-0000-0000BC550000}"/>
    <cellStyle name="Normal 5 2 2 2 2 2 2 3 3 3" xfId="26809" xr:uid="{00000000-0005-0000-0000-0000BD550000}"/>
    <cellStyle name="Normal 5 2 2 2 2 2 2 3 4" xfId="37020" xr:uid="{00000000-0005-0000-0000-0000BE550000}"/>
    <cellStyle name="Normal 5 2 2 2 2 2 2 3 5" xfId="21796" xr:uid="{00000000-0005-0000-0000-0000BF550000}"/>
    <cellStyle name="Normal 5 2 2 2 2 2 2 4" xfId="13386" xr:uid="{00000000-0005-0000-0000-0000C0550000}"/>
    <cellStyle name="Normal 5 2 2 2 2 2 2 4 2" xfId="43708" xr:uid="{00000000-0005-0000-0000-0000C1550000}"/>
    <cellStyle name="Normal 5 2 2 2 2 2 2 4 3" xfId="28484" xr:uid="{00000000-0005-0000-0000-0000C2550000}"/>
    <cellStyle name="Normal 5 2 2 2 2 2 2 5" xfId="8365" xr:uid="{00000000-0005-0000-0000-0000C3550000}"/>
    <cellStyle name="Normal 5 2 2 2 2 2 2 5 2" xfId="38691" xr:uid="{00000000-0005-0000-0000-0000C4550000}"/>
    <cellStyle name="Normal 5 2 2 2 2 2 2 5 3" xfId="23467" xr:uid="{00000000-0005-0000-0000-0000C5550000}"/>
    <cellStyle name="Normal 5 2 2 2 2 2 2 6" xfId="33679" xr:uid="{00000000-0005-0000-0000-0000C6550000}"/>
    <cellStyle name="Normal 5 2 2 2 2 2 2 7" xfId="18454" xr:uid="{00000000-0005-0000-0000-0000C7550000}"/>
    <cellStyle name="Normal 5 2 2 2 2 2 3" xfId="4147" xr:uid="{00000000-0005-0000-0000-0000C8550000}"/>
    <cellStyle name="Normal 5 2 2 2 2 2 3 2" xfId="14221" xr:uid="{00000000-0005-0000-0000-0000C9550000}"/>
    <cellStyle name="Normal 5 2 2 2 2 2 3 2 2" xfId="44543" xr:uid="{00000000-0005-0000-0000-0000CA550000}"/>
    <cellStyle name="Normal 5 2 2 2 2 2 3 2 3" xfId="29319" xr:uid="{00000000-0005-0000-0000-0000CB550000}"/>
    <cellStyle name="Normal 5 2 2 2 2 2 3 3" xfId="9201" xr:uid="{00000000-0005-0000-0000-0000CC550000}"/>
    <cellStyle name="Normal 5 2 2 2 2 2 3 3 2" xfId="39526" xr:uid="{00000000-0005-0000-0000-0000CD550000}"/>
    <cellStyle name="Normal 5 2 2 2 2 2 3 3 3" xfId="24302" xr:uid="{00000000-0005-0000-0000-0000CE550000}"/>
    <cellStyle name="Normal 5 2 2 2 2 2 3 4" xfId="34513" xr:uid="{00000000-0005-0000-0000-0000CF550000}"/>
    <cellStyle name="Normal 5 2 2 2 2 2 3 5" xfId="19289" xr:uid="{00000000-0005-0000-0000-0000D0550000}"/>
    <cellStyle name="Normal 5 2 2 2 2 2 4" xfId="5840" xr:uid="{00000000-0005-0000-0000-0000D1550000}"/>
    <cellStyle name="Normal 5 2 2 2 2 2 4 2" xfId="15892" xr:uid="{00000000-0005-0000-0000-0000D2550000}"/>
    <cellStyle name="Normal 5 2 2 2 2 2 4 2 2" xfId="46214" xr:uid="{00000000-0005-0000-0000-0000D3550000}"/>
    <cellStyle name="Normal 5 2 2 2 2 2 4 2 3" xfId="30990" xr:uid="{00000000-0005-0000-0000-0000D4550000}"/>
    <cellStyle name="Normal 5 2 2 2 2 2 4 3" xfId="10872" xr:uid="{00000000-0005-0000-0000-0000D5550000}"/>
    <cellStyle name="Normal 5 2 2 2 2 2 4 3 2" xfId="41197" xr:uid="{00000000-0005-0000-0000-0000D6550000}"/>
    <cellStyle name="Normal 5 2 2 2 2 2 4 3 3" xfId="25973" xr:uid="{00000000-0005-0000-0000-0000D7550000}"/>
    <cellStyle name="Normal 5 2 2 2 2 2 4 4" xfId="36184" xr:uid="{00000000-0005-0000-0000-0000D8550000}"/>
    <cellStyle name="Normal 5 2 2 2 2 2 4 5" xfId="20960" xr:uid="{00000000-0005-0000-0000-0000D9550000}"/>
    <cellStyle name="Normal 5 2 2 2 2 2 5" xfId="12550" xr:uid="{00000000-0005-0000-0000-0000DA550000}"/>
    <cellStyle name="Normal 5 2 2 2 2 2 5 2" xfId="42872" xr:uid="{00000000-0005-0000-0000-0000DB550000}"/>
    <cellStyle name="Normal 5 2 2 2 2 2 5 3" xfId="27648" xr:uid="{00000000-0005-0000-0000-0000DC550000}"/>
    <cellStyle name="Normal 5 2 2 2 2 2 6" xfId="7529" xr:uid="{00000000-0005-0000-0000-0000DD550000}"/>
    <cellStyle name="Normal 5 2 2 2 2 2 6 2" xfId="37855" xr:uid="{00000000-0005-0000-0000-0000DE550000}"/>
    <cellStyle name="Normal 5 2 2 2 2 2 6 3" xfId="22631" xr:uid="{00000000-0005-0000-0000-0000DF550000}"/>
    <cellStyle name="Normal 5 2 2 2 2 2 7" xfId="32843" xr:uid="{00000000-0005-0000-0000-0000E0550000}"/>
    <cellStyle name="Normal 5 2 2 2 2 2 8" xfId="17618" xr:uid="{00000000-0005-0000-0000-0000E1550000}"/>
    <cellStyle name="Normal 5 2 2 2 2 3" xfId="2876" xr:uid="{00000000-0005-0000-0000-0000E2550000}"/>
    <cellStyle name="Normal 5 2 2 2 2 3 2" xfId="4566" xr:uid="{00000000-0005-0000-0000-0000E3550000}"/>
    <cellStyle name="Normal 5 2 2 2 2 3 2 2" xfId="14639" xr:uid="{00000000-0005-0000-0000-0000E4550000}"/>
    <cellStyle name="Normal 5 2 2 2 2 3 2 2 2" xfId="44961" xr:uid="{00000000-0005-0000-0000-0000E5550000}"/>
    <cellStyle name="Normal 5 2 2 2 2 3 2 2 3" xfId="29737" xr:uid="{00000000-0005-0000-0000-0000E6550000}"/>
    <cellStyle name="Normal 5 2 2 2 2 3 2 3" xfId="9619" xr:uid="{00000000-0005-0000-0000-0000E7550000}"/>
    <cellStyle name="Normal 5 2 2 2 2 3 2 3 2" xfId="39944" xr:uid="{00000000-0005-0000-0000-0000E8550000}"/>
    <cellStyle name="Normal 5 2 2 2 2 3 2 3 3" xfId="24720" xr:uid="{00000000-0005-0000-0000-0000E9550000}"/>
    <cellStyle name="Normal 5 2 2 2 2 3 2 4" xfId="34931" xr:uid="{00000000-0005-0000-0000-0000EA550000}"/>
    <cellStyle name="Normal 5 2 2 2 2 3 2 5" xfId="19707" xr:uid="{00000000-0005-0000-0000-0000EB550000}"/>
    <cellStyle name="Normal 5 2 2 2 2 3 3" xfId="6258" xr:uid="{00000000-0005-0000-0000-0000EC550000}"/>
    <cellStyle name="Normal 5 2 2 2 2 3 3 2" xfId="16310" xr:uid="{00000000-0005-0000-0000-0000ED550000}"/>
    <cellStyle name="Normal 5 2 2 2 2 3 3 2 2" xfId="46632" xr:uid="{00000000-0005-0000-0000-0000EE550000}"/>
    <cellStyle name="Normal 5 2 2 2 2 3 3 2 3" xfId="31408" xr:uid="{00000000-0005-0000-0000-0000EF550000}"/>
    <cellStyle name="Normal 5 2 2 2 2 3 3 3" xfId="11290" xr:uid="{00000000-0005-0000-0000-0000F0550000}"/>
    <cellStyle name="Normal 5 2 2 2 2 3 3 3 2" xfId="41615" xr:uid="{00000000-0005-0000-0000-0000F1550000}"/>
    <cellStyle name="Normal 5 2 2 2 2 3 3 3 3" xfId="26391" xr:uid="{00000000-0005-0000-0000-0000F2550000}"/>
    <cellStyle name="Normal 5 2 2 2 2 3 3 4" xfId="36602" xr:uid="{00000000-0005-0000-0000-0000F3550000}"/>
    <cellStyle name="Normal 5 2 2 2 2 3 3 5" xfId="21378" xr:uid="{00000000-0005-0000-0000-0000F4550000}"/>
    <cellStyle name="Normal 5 2 2 2 2 3 4" xfId="12968" xr:uid="{00000000-0005-0000-0000-0000F5550000}"/>
    <cellStyle name="Normal 5 2 2 2 2 3 4 2" xfId="43290" xr:uid="{00000000-0005-0000-0000-0000F6550000}"/>
    <cellStyle name="Normal 5 2 2 2 2 3 4 3" xfId="28066" xr:uid="{00000000-0005-0000-0000-0000F7550000}"/>
    <cellStyle name="Normal 5 2 2 2 2 3 5" xfId="7947" xr:uid="{00000000-0005-0000-0000-0000F8550000}"/>
    <cellStyle name="Normal 5 2 2 2 2 3 5 2" xfId="38273" xr:uid="{00000000-0005-0000-0000-0000F9550000}"/>
    <cellStyle name="Normal 5 2 2 2 2 3 5 3" xfId="23049" xr:uid="{00000000-0005-0000-0000-0000FA550000}"/>
    <cellStyle name="Normal 5 2 2 2 2 3 6" xfId="33261" xr:uid="{00000000-0005-0000-0000-0000FB550000}"/>
    <cellStyle name="Normal 5 2 2 2 2 3 7" xfId="18036" xr:uid="{00000000-0005-0000-0000-0000FC550000}"/>
    <cellStyle name="Normal 5 2 2 2 2 4" xfId="3729" xr:uid="{00000000-0005-0000-0000-0000FD550000}"/>
    <cellStyle name="Normal 5 2 2 2 2 4 2" xfId="13803" xr:uid="{00000000-0005-0000-0000-0000FE550000}"/>
    <cellStyle name="Normal 5 2 2 2 2 4 2 2" xfId="44125" xr:uid="{00000000-0005-0000-0000-0000FF550000}"/>
    <cellStyle name="Normal 5 2 2 2 2 4 2 3" xfId="28901" xr:uid="{00000000-0005-0000-0000-000000560000}"/>
    <cellStyle name="Normal 5 2 2 2 2 4 3" xfId="8783" xr:uid="{00000000-0005-0000-0000-000001560000}"/>
    <cellStyle name="Normal 5 2 2 2 2 4 3 2" xfId="39108" xr:uid="{00000000-0005-0000-0000-000002560000}"/>
    <cellStyle name="Normal 5 2 2 2 2 4 3 3" xfId="23884" xr:uid="{00000000-0005-0000-0000-000003560000}"/>
    <cellStyle name="Normal 5 2 2 2 2 4 4" xfId="34095" xr:uid="{00000000-0005-0000-0000-000004560000}"/>
    <cellStyle name="Normal 5 2 2 2 2 4 5" xfId="18871" xr:uid="{00000000-0005-0000-0000-000005560000}"/>
    <cellStyle name="Normal 5 2 2 2 2 5" xfId="5422" xr:uid="{00000000-0005-0000-0000-000006560000}"/>
    <cellStyle name="Normal 5 2 2 2 2 5 2" xfId="15474" xr:uid="{00000000-0005-0000-0000-000007560000}"/>
    <cellStyle name="Normal 5 2 2 2 2 5 2 2" xfId="45796" xr:uid="{00000000-0005-0000-0000-000008560000}"/>
    <cellStyle name="Normal 5 2 2 2 2 5 2 3" xfId="30572" xr:uid="{00000000-0005-0000-0000-000009560000}"/>
    <cellStyle name="Normal 5 2 2 2 2 5 3" xfId="10454" xr:uid="{00000000-0005-0000-0000-00000A560000}"/>
    <cellStyle name="Normal 5 2 2 2 2 5 3 2" xfId="40779" xr:uid="{00000000-0005-0000-0000-00000B560000}"/>
    <cellStyle name="Normal 5 2 2 2 2 5 3 3" xfId="25555" xr:uid="{00000000-0005-0000-0000-00000C560000}"/>
    <cellStyle name="Normal 5 2 2 2 2 5 4" xfId="35766" xr:uid="{00000000-0005-0000-0000-00000D560000}"/>
    <cellStyle name="Normal 5 2 2 2 2 5 5" xfId="20542" xr:uid="{00000000-0005-0000-0000-00000E560000}"/>
    <cellStyle name="Normal 5 2 2 2 2 6" xfId="12132" xr:uid="{00000000-0005-0000-0000-00000F560000}"/>
    <cellStyle name="Normal 5 2 2 2 2 6 2" xfId="42454" xr:uid="{00000000-0005-0000-0000-000010560000}"/>
    <cellStyle name="Normal 5 2 2 2 2 6 3" xfId="27230" xr:uid="{00000000-0005-0000-0000-000011560000}"/>
    <cellStyle name="Normal 5 2 2 2 2 7" xfId="7111" xr:uid="{00000000-0005-0000-0000-000012560000}"/>
    <cellStyle name="Normal 5 2 2 2 2 7 2" xfId="37437" xr:uid="{00000000-0005-0000-0000-000013560000}"/>
    <cellStyle name="Normal 5 2 2 2 2 7 3" xfId="22213" xr:uid="{00000000-0005-0000-0000-000014560000}"/>
    <cellStyle name="Normal 5 2 2 2 2 8" xfId="32425" xr:uid="{00000000-0005-0000-0000-000015560000}"/>
    <cellStyle name="Normal 5 2 2 2 2 9" xfId="17200" xr:uid="{00000000-0005-0000-0000-000016560000}"/>
    <cellStyle name="Normal 5 2 2 2 3" xfId="755" xr:uid="{00000000-0005-0000-0000-000017560000}"/>
    <cellStyle name="Normal 5 2 2 2 3 2" xfId="3086" xr:uid="{00000000-0005-0000-0000-000018560000}"/>
    <cellStyle name="Normal 5 2 2 2 3 2 2" xfId="4776" xr:uid="{00000000-0005-0000-0000-000019560000}"/>
    <cellStyle name="Normal 5 2 2 2 3 2 2 2" xfId="14849" xr:uid="{00000000-0005-0000-0000-00001A560000}"/>
    <cellStyle name="Normal 5 2 2 2 3 2 2 2 2" xfId="45171" xr:uid="{00000000-0005-0000-0000-00001B560000}"/>
    <cellStyle name="Normal 5 2 2 2 3 2 2 2 3" xfId="29947" xr:uid="{00000000-0005-0000-0000-00001C560000}"/>
    <cellStyle name="Normal 5 2 2 2 3 2 2 3" xfId="9829" xr:uid="{00000000-0005-0000-0000-00001D560000}"/>
    <cellStyle name="Normal 5 2 2 2 3 2 2 3 2" xfId="40154" xr:uid="{00000000-0005-0000-0000-00001E560000}"/>
    <cellStyle name="Normal 5 2 2 2 3 2 2 3 3" xfId="24930" xr:uid="{00000000-0005-0000-0000-00001F560000}"/>
    <cellStyle name="Normal 5 2 2 2 3 2 2 4" xfId="35141" xr:uid="{00000000-0005-0000-0000-000020560000}"/>
    <cellStyle name="Normal 5 2 2 2 3 2 2 5" xfId="19917" xr:uid="{00000000-0005-0000-0000-000021560000}"/>
    <cellStyle name="Normal 5 2 2 2 3 2 3" xfId="6468" xr:uid="{00000000-0005-0000-0000-000022560000}"/>
    <cellStyle name="Normal 5 2 2 2 3 2 3 2" xfId="16520" xr:uid="{00000000-0005-0000-0000-000023560000}"/>
    <cellStyle name="Normal 5 2 2 2 3 2 3 2 2" xfId="46842" xr:uid="{00000000-0005-0000-0000-000024560000}"/>
    <cellStyle name="Normal 5 2 2 2 3 2 3 2 3" xfId="31618" xr:uid="{00000000-0005-0000-0000-000025560000}"/>
    <cellStyle name="Normal 5 2 2 2 3 2 3 3" xfId="11500" xr:uid="{00000000-0005-0000-0000-000026560000}"/>
    <cellStyle name="Normal 5 2 2 2 3 2 3 3 2" xfId="41825" xr:uid="{00000000-0005-0000-0000-000027560000}"/>
    <cellStyle name="Normal 5 2 2 2 3 2 3 3 3" xfId="26601" xr:uid="{00000000-0005-0000-0000-000028560000}"/>
    <cellStyle name="Normal 5 2 2 2 3 2 3 4" xfId="36812" xr:uid="{00000000-0005-0000-0000-000029560000}"/>
    <cellStyle name="Normal 5 2 2 2 3 2 3 5" xfId="21588" xr:uid="{00000000-0005-0000-0000-00002A560000}"/>
    <cellStyle name="Normal 5 2 2 2 3 2 4" xfId="13178" xr:uid="{00000000-0005-0000-0000-00002B560000}"/>
    <cellStyle name="Normal 5 2 2 2 3 2 4 2" xfId="43500" xr:uid="{00000000-0005-0000-0000-00002C560000}"/>
    <cellStyle name="Normal 5 2 2 2 3 2 4 3" xfId="28276" xr:uid="{00000000-0005-0000-0000-00002D560000}"/>
    <cellStyle name="Normal 5 2 2 2 3 2 5" xfId="8157" xr:uid="{00000000-0005-0000-0000-00002E560000}"/>
    <cellStyle name="Normal 5 2 2 2 3 2 5 2" xfId="38483" xr:uid="{00000000-0005-0000-0000-00002F560000}"/>
    <cellStyle name="Normal 5 2 2 2 3 2 5 3" xfId="23259" xr:uid="{00000000-0005-0000-0000-000030560000}"/>
    <cellStyle name="Normal 5 2 2 2 3 2 6" xfId="33471" xr:uid="{00000000-0005-0000-0000-000031560000}"/>
    <cellStyle name="Normal 5 2 2 2 3 2 7" xfId="18246" xr:uid="{00000000-0005-0000-0000-000032560000}"/>
    <cellStyle name="Normal 5 2 2 2 3 3" xfId="3939" xr:uid="{00000000-0005-0000-0000-000033560000}"/>
    <cellStyle name="Normal 5 2 2 2 3 3 2" xfId="14013" xr:uid="{00000000-0005-0000-0000-000034560000}"/>
    <cellStyle name="Normal 5 2 2 2 3 3 2 2" xfId="44335" xr:uid="{00000000-0005-0000-0000-000035560000}"/>
    <cellStyle name="Normal 5 2 2 2 3 3 2 3" xfId="29111" xr:uid="{00000000-0005-0000-0000-000036560000}"/>
    <cellStyle name="Normal 5 2 2 2 3 3 3" xfId="8993" xr:uid="{00000000-0005-0000-0000-000037560000}"/>
    <cellStyle name="Normal 5 2 2 2 3 3 3 2" xfId="39318" xr:uid="{00000000-0005-0000-0000-000038560000}"/>
    <cellStyle name="Normal 5 2 2 2 3 3 3 3" xfId="24094" xr:uid="{00000000-0005-0000-0000-000039560000}"/>
    <cellStyle name="Normal 5 2 2 2 3 3 4" xfId="34305" xr:uid="{00000000-0005-0000-0000-00003A560000}"/>
    <cellStyle name="Normal 5 2 2 2 3 3 5" xfId="19081" xr:uid="{00000000-0005-0000-0000-00003B560000}"/>
    <cellStyle name="Normal 5 2 2 2 3 4" xfId="5632" xr:uid="{00000000-0005-0000-0000-00003C560000}"/>
    <cellStyle name="Normal 5 2 2 2 3 4 2" xfId="15684" xr:uid="{00000000-0005-0000-0000-00003D560000}"/>
    <cellStyle name="Normal 5 2 2 2 3 4 2 2" xfId="46006" xr:uid="{00000000-0005-0000-0000-00003E560000}"/>
    <cellStyle name="Normal 5 2 2 2 3 4 2 3" xfId="30782" xr:uid="{00000000-0005-0000-0000-00003F560000}"/>
    <cellStyle name="Normal 5 2 2 2 3 4 3" xfId="10664" xr:uid="{00000000-0005-0000-0000-000040560000}"/>
    <cellStyle name="Normal 5 2 2 2 3 4 3 2" xfId="40989" xr:uid="{00000000-0005-0000-0000-000041560000}"/>
    <cellStyle name="Normal 5 2 2 2 3 4 3 3" xfId="25765" xr:uid="{00000000-0005-0000-0000-000042560000}"/>
    <cellStyle name="Normal 5 2 2 2 3 4 4" xfId="35976" xr:uid="{00000000-0005-0000-0000-000043560000}"/>
    <cellStyle name="Normal 5 2 2 2 3 4 5" xfId="20752" xr:uid="{00000000-0005-0000-0000-000044560000}"/>
    <cellStyle name="Normal 5 2 2 2 3 5" xfId="12342" xr:uid="{00000000-0005-0000-0000-000045560000}"/>
    <cellStyle name="Normal 5 2 2 2 3 5 2" xfId="42664" xr:uid="{00000000-0005-0000-0000-000046560000}"/>
    <cellStyle name="Normal 5 2 2 2 3 5 3" xfId="27440" xr:uid="{00000000-0005-0000-0000-000047560000}"/>
    <cellStyle name="Normal 5 2 2 2 3 6" xfId="7321" xr:uid="{00000000-0005-0000-0000-000048560000}"/>
    <cellStyle name="Normal 5 2 2 2 3 6 2" xfId="37647" xr:uid="{00000000-0005-0000-0000-000049560000}"/>
    <cellStyle name="Normal 5 2 2 2 3 6 3" xfId="22423" xr:uid="{00000000-0005-0000-0000-00004A560000}"/>
    <cellStyle name="Normal 5 2 2 2 3 7" xfId="32635" xr:uid="{00000000-0005-0000-0000-00004B560000}"/>
    <cellStyle name="Normal 5 2 2 2 3 8" xfId="17410" xr:uid="{00000000-0005-0000-0000-00004C560000}"/>
    <cellStyle name="Normal 5 2 2 2 3 9" xfId="2247" xr:uid="{00000000-0005-0000-0000-00004D560000}"/>
    <cellStyle name="Normal 5 2 2 2 4" xfId="2668" xr:uid="{00000000-0005-0000-0000-00004E560000}"/>
    <cellStyle name="Normal 5 2 2 2 4 2" xfId="4358" xr:uid="{00000000-0005-0000-0000-00004F560000}"/>
    <cellStyle name="Normal 5 2 2 2 4 2 2" xfId="14431" xr:uid="{00000000-0005-0000-0000-000050560000}"/>
    <cellStyle name="Normal 5 2 2 2 4 2 2 2" xfId="44753" xr:uid="{00000000-0005-0000-0000-000051560000}"/>
    <cellStyle name="Normal 5 2 2 2 4 2 2 3" xfId="29529" xr:uid="{00000000-0005-0000-0000-000052560000}"/>
    <cellStyle name="Normal 5 2 2 2 4 2 3" xfId="9411" xr:uid="{00000000-0005-0000-0000-000053560000}"/>
    <cellStyle name="Normal 5 2 2 2 4 2 3 2" xfId="39736" xr:uid="{00000000-0005-0000-0000-000054560000}"/>
    <cellStyle name="Normal 5 2 2 2 4 2 3 3" xfId="24512" xr:uid="{00000000-0005-0000-0000-000055560000}"/>
    <cellStyle name="Normal 5 2 2 2 4 2 4" xfId="34723" xr:uid="{00000000-0005-0000-0000-000056560000}"/>
    <cellStyle name="Normal 5 2 2 2 4 2 5" xfId="19499" xr:uid="{00000000-0005-0000-0000-000057560000}"/>
    <cellStyle name="Normal 5 2 2 2 4 3" xfId="6050" xr:uid="{00000000-0005-0000-0000-000058560000}"/>
    <cellStyle name="Normal 5 2 2 2 4 3 2" xfId="16102" xr:uid="{00000000-0005-0000-0000-000059560000}"/>
    <cellStyle name="Normal 5 2 2 2 4 3 2 2" xfId="46424" xr:uid="{00000000-0005-0000-0000-00005A560000}"/>
    <cellStyle name="Normal 5 2 2 2 4 3 2 3" xfId="31200" xr:uid="{00000000-0005-0000-0000-00005B560000}"/>
    <cellStyle name="Normal 5 2 2 2 4 3 3" xfId="11082" xr:uid="{00000000-0005-0000-0000-00005C560000}"/>
    <cellStyle name="Normal 5 2 2 2 4 3 3 2" xfId="41407" xr:uid="{00000000-0005-0000-0000-00005D560000}"/>
    <cellStyle name="Normal 5 2 2 2 4 3 3 3" xfId="26183" xr:uid="{00000000-0005-0000-0000-00005E560000}"/>
    <cellStyle name="Normal 5 2 2 2 4 3 4" xfId="36394" xr:uid="{00000000-0005-0000-0000-00005F560000}"/>
    <cellStyle name="Normal 5 2 2 2 4 3 5" xfId="21170" xr:uid="{00000000-0005-0000-0000-000060560000}"/>
    <cellStyle name="Normal 5 2 2 2 4 4" xfId="12760" xr:uid="{00000000-0005-0000-0000-000061560000}"/>
    <cellStyle name="Normal 5 2 2 2 4 4 2" xfId="43082" xr:uid="{00000000-0005-0000-0000-000062560000}"/>
    <cellStyle name="Normal 5 2 2 2 4 4 3" xfId="27858" xr:uid="{00000000-0005-0000-0000-000063560000}"/>
    <cellStyle name="Normal 5 2 2 2 4 5" xfId="7739" xr:uid="{00000000-0005-0000-0000-000064560000}"/>
    <cellStyle name="Normal 5 2 2 2 4 5 2" xfId="38065" xr:uid="{00000000-0005-0000-0000-000065560000}"/>
    <cellStyle name="Normal 5 2 2 2 4 5 3" xfId="22841" xr:uid="{00000000-0005-0000-0000-000066560000}"/>
    <cellStyle name="Normal 5 2 2 2 4 6" xfId="33053" xr:uid="{00000000-0005-0000-0000-000067560000}"/>
    <cellStyle name="Normal 5 2 2 2 4 7" xfId="17828" xr:uid="{00000000-0005-0000-0000-000068560000}"/>
    <cellStyle name="Normal 5 2 2 2 5" xfId="3521" xr:uid="{00000000-0005-0000-0000-000069560000}"/>
    <cellStyle name="Normal 5 2 2 2 5 2" xfId="13595" xr:uid="{00000000-0005-0000-0000-00006A560000}"/>
    <cellStyle name="Normal 5 2 2 2 5 2 2" xfId="43917" xr:uid="{00000000-0005-0000-0000-00006B560000}"/>
    <cellStyle name="Normal 5 2 2 2 5 2 3" xfId="28693" xr:uid="{00000000-0005-0000-0000-00006C560000}"/>
    <cellStyle name="Normal 5 2 2 2 5 3" xfId="8575" xr:uid="{00000000-0005-0000-0000-00006D560000}"/>
    <cellStyle name="Normal 5 2 2 2 5 3 2" xfId="38900" xr:uid="{00000000-0005-0000-0000-00006E560000}"/>
    <cellStyle name="Normal 5 2 2 2 5 3 3" xfId="23676" xr:uid="{00000000-0005-0000-0000-00006F560000}"/>
    <cellStyle name="Normal 5 2 2 2 5 4" xfId="33887" xr:uid="{00000000-0005-0000-0000-000070560000}"/>
    <cellStyle name="Normal 5 2 2 2 5 5" xfId="18663" xr:uid="{00000000-0005-0000-0000-000071560000}"/>
    <cellStyle name="Normal 5 2 2 2 6" xfId="5214" xr:uid="{00000000-0005-0000-0000-000072560000}"/>
    <cellStyle name="Normal 5 2 2 2 6 2" xfId="15266" xr:uid="{00000000-0005-0000-0000-000073560000}"/>
    <cellStyle name="Normal 5 2 2 2 6 2 2" xfId="45588" xr:uid="{00000000-0005-0000-0000-000074560000}"/>
    <cellStyle name="Normal 5 2 2 2 6 2 3" xfId="30364" xr:uid="{00000000-0005-0000-0000-000075560000}"/>
    <cellStyle name="Normal 5 2 2 2 6 3" xfId="10246" xr:uid="{00000000-0005-0000-0000-000076560000}"/>
    <cellStyle name="Normal 5 2 2 2 6 3 2" xfId="40571" xr:uid="{00000000-0005-0000-0000-000077560000}"/>
    <cellStyle name="Normal 5 2 2 2 6 3 3" xfId="25347" xr:uid="{00000000-0005-0000-0000-000078560000}"/>
    <cellStyle name="Normal 5 2 2 2 6 4" xfId="35558" xr:uid="{00000000-0005-0000-0000-000079560000}"/>
    <cellStyle name="Normal 5 2 2 2 6 5" xfId="20334" xr:uid="{00000000-0005-0000-0000-00007A560000}"/>
    <cellStyle name="Normal 5 2 2 2 7" xfId="11924" xr:uid="{00000000-0005-0000-0000-00007B560000}"/>
    <cellStyle name="Normal 5 2 2 2 7 2" xfId="42246" xr:uid="{00000000-0005-0000-0000-00007C560000}"/>
    <cellStyle name="Normal 5 2 2 2 7 3" xfId="27022" xr:uid="{00000000-0005-0000-0000-00007D560000}"/>
    <cellStyle name="Normal 5 2 2 2 8" xfId="6903" xr:uid="{00000000-0005-0000-0000-00007E560000}"/>
    <cellStyle name="Normal 5 2 2 2 8 2" xfId="37229" xr:uid="{00000000-0005-0000-0000-00007F560000}"/>
    <cellStyle name="Normal 5 2 2 2 8 3" xfId="22005" xr:uid="{00000000-0005-0000-0000-000080560000}"/>
    <cellStyle name="Normal 5 2 2 2 9" xfId="31931" xr:uid="{00000000-0005-0000-0000-000081560000}"/>
    <cellStyle name="Normal 5 2 2 3" xfId="725" xr:uid="{00000000-0005-0000-0000-000082560000}"/>
    <cellStyle name="Normal 5 2 2 3 10" xfId="1930" xr:uid="{00000000-0005-0000-0000-000083560000}"/>
    <cellStyle name="Normal 5 2 2 3 2" xfId="2351" xr:uid="{00000000-0005-0000-0000-000084560000}"/>
    <cellStyle name="Normal 5 2 2 3 2 2" xfId="3190" xr:uid="{00000000-0005-0000-0000-000085560000}"/>
    <cellStyle name="Normal 5 2 2 3 2 2 2" xfId="4880" xr:uid="{00000000-0005-0000-0000-000086560000}"/>
    <cellStyle name="Normal 5 2 2 3 2 2 2 2" xfId="14953" xr:uid="{00000000-0005-0000-0000-000087560000}"/>
    <cellStyle name="Normal 5 2 2 3 2 2 2 2 2" xfId="45275" xr:uid="{00000000-0005-0000-0000-000088560000}"/>
    <cellStyle name="Normal 5 2 2 3 2 2 2 2 3" xfId="30051" xr:uid="{00000000-0005-0000-0000-000089560000}"/>
    <cellStyle name="Normal 5 2 2 3 2 2 2 3" xfId="9933" xr:uid="{00000000-0005-0000-0000-00008A560000}"/>
    <cellStyle name="Normal 5 2 2 3 2 2 2 3 2" xfId="40258" xr:uid="{00000000-0005-0000-0000-00008B560000}"/>
    <cellStyle name="Normal 5 2 2 3 2 2 2 3 3" xfId="25034" xr:uid="{00000000-0005-0000-0000-00008C560000}"/>
    <cellStyle name="Normal 5 2 2 3 2 2 2 4" xfId="35245" xr:uid="{00000000-0005-0000-0000-00008D560000}"/>
    <cellStyle name="Normal 5 2 2 3 2 2 2 5" xfId="20021" xr:uid="{00000000-0005-0000-0000-00008E560000}"/>
    <cellStyle name="Normal 5 2 2 3 2 2 3" xfId="6572" xr:uid="{00000000-0005-0000-0000-00008F560000}"/>
    <cellStyle name="Normal 5 2 2 3 2 2 3 2" xfId="16624" xr:uid="{00000000-0005-0000-0000-000090560000}"/>
    <cellStyle name="Normal 5 2 2 3 2 2 3 2 2" xfId="46946" xr:uid="{00000000-0005-0000-0000-000091560000}"/>
    <cellStyle name="Normal 5 2 2 3 2 2 3 2 3" xfId="31722" xr:uid="{00000000-0005-0000-0000-000092560000}"/>
    <cellStyle name="Normal 5 2 2 3 2 2 3 3" xfId="11604" xr:uid="{00000000-0005-0000-0000-000093560000}"/>
    <cellStyle name="Normal 5 2 2 3 2 2 3 3 2" xfId="41929" xr:uid="{00000000-0005-0000-0000-000094560000}"/>
    <cellStyle name="Normal 5 2 2 3 2 2 3 3 3" xfId="26705" xr:uid="{00000000-0005-0000-0000-000095560000}"/>
    <cellStyle name="Normal 5 2 2 3 2 2 3 4" xfId="36916" xr:uid="{00000000-0005-0000-0000-000096560000}"/>
    <cellStyle name="Normal 5 2 2 3 2 2 3 5" xfId="21692" xr:uid="{00000000-0005-0000-0000-000097560000}"/>
    <cellStyle name="Normal 5 2 2 3 2 2 4" xfId="13282" xr:uid="{00000000-0005-0000-0000-000098560000}"/>
    <cellStyle name="Normal 5 2 2 3 2 2 4 2" xfId="43604" xr:uid="{00000000-0005-0000-0000-000099560000}"/>
    <cellStyle name="Normal 5 2 2 3 2 2 4 3" xfId="28380" xr:uid="{00000000-0005-0000-0000-00009A560000}"/>
    <cellStyle name="Normal 5 2 2 3 2 2 5" xfId="8261" xr:uid="{00000000-0005-0000-0000-00009B560000}"/>
    <cellStyle name="Normal 5 2 2 3 2 2 5 2" xfId="38587" xr:uid="{00000000-0005-0000-0000-00009C560000}"/>
    <cellStyle name="Normal 5 2 2 3 2 2 5 3" xfId="23363" xr:uid="{00000000-0005-0000-0000-00009D560000}"/>
    <cellStyle name="Normal 5 2 2 3 2 2 6" xfId="33575" xr:uid="{00000000-0005-0000-0000-00009E560000}"/>
    <cellStyle name="Normal 5 2 2 3 2 2 7" xfId="18350" xr:uid="{00000000-0005-0000-0000-00009F560000}"/>
    <cellStyle name="Normal 5 2 2 3 2 3" xfId="4043" xr:uid="{00000000-0005-0000-0000-0000A0560000}"/>
    <cellStyle name="Normal 5 2 2 3 2 3 2" xfId="14117" xr:uid="{00000000-0005-0000-0000-0000A1560000}"/>
    <cellStyle name="Normal 5 2 2 3 2 3 2 2" xfId="44439" xr:uid="{00000000-0005-0000-0000-0000A2560000}"/>
    <cellStyle name="Normal 5 2 2 3 2 3 2 3" xfId="29215" xr:uid="{00000000-0005-0000-0000-0000A3560000}"/>
    <cellStyle name="Normal 5 2 2 3 2 3 3" xfId="9097" xr:uid="{00000000-0005-0000-0000-0000A4560000}"/>
    <cellStyle name="Normal 5 2 2 3 2 3 3 2" xfId="39422" xr:uid="{00000000-0005-0000-0000-0000A5560000}"/>
    <cellStyle name="Normal 5 2 2 3 2 3 3 3" xfId="24198" xr:uid="{00000000-0005-0000-0000-0000A6560000}"/>
    <cellStyle name="Normal 5 2 2 3 2 3 4" xfId="34409" xr:uid="{00000000-0005-0000-0000-0000A7560000}"/>
    <cellStyle name="Normal 5 2 2 3 2 3 5" xfId="19185" xr:uid="{00000000-0005-0000-0000-0000A8560000}"/>
    <cellStyle name="Normal 5 2 2 3 2 4" xfId="5736" xr:uid="{00000000-0005-0000-0000-0000A9560000}"/>
    <cellStyle name="Normal 5 2 2 3 2 4 2" xfId="15788" xr:uid="{00000000-0005-0000-0000-0000AA560000}"/>
    <cellStyle name="Normal 5 2 2 3 2 4 2 2" xfId="46110" xr:uid="{00000000-0005-0000-0000-0000AB560000}"/>
    <cellStyle name="Normal 5 2 2 3 2 4 2 3" xfId="30886" xr:uid="{00000000-0005-0000-0000-0000AC560000}"/>
    <cellStyle name="Normal 5 2 2 3 2 4 3" xfId="10768" xr:uid="{00000000-0005-0000-0000-0000AD560000}"/>
    <cellStyle name="Normal 5 2 2 3 2 4 3 2" xfId="41093" xr:uid="{00000000-0005-0000-0000-0000AE560000}"/>
    <cellStyle name="Normal 5 2 2 3 2 4 3 3" xfId="25869" xr:uid="{00000000-0005-0000-0000-0000AF560000}"/>
    <cellStyle name="Normal 5 2 2 3 2 4 4" xfId="36080" xr:uid="{00000000-0005-0000-0000-0000B0560000}"/>
    <cellStyle name="Normal 5 2 2 3 2 4 5" xfId="20856" xr:uid="{00000000-0005-0000-0000-0000B1560000}"/>
    <cellStyle name="Normal 5 2 2 3 2 5" xfId="12446" xr:uid="{00000000-0005-0000-0000-0000B2560000}"/>
    <cellStyle name="Normal 5 2 2 3 2 5 2" xfId="42768" xr:uid="{00000000-0005-0000-0000-0000B3560000}"/>
    <cellStyle name="Normal 5 2 2 3 2 5 3" xfId="27544" xr:uid="{00000000-0005-0000-0000-0000B4560000}"/>
    <cellStyle name="Normal 5 2 2 3 2 6" xfId="7425" xr:uid="{00000000-0005-0000-0000-0000B5560000}"/>
    <cellStyle name="Normal 5 2 2 3 2 6 2" xfId="37751" xr:uid="{00000000-0005-0000-0000-0000B6560000}"/>
    <cellStyle name="Normal 5 2 2 3 2 6 3" xfId="22527" xr:uid="{00000000-0005-0000-0000-0000B7560000}"/>
    <cellStyle name="Normal 5 2 2 3 2 7" xfId="32739" xr:uid="{00000000-0005-0000-0000-0000B8560000}"/>
    <cellStyle name="Normal 5 2 2 3 2 8" xfId="17514" xr:uid="{00000000-0005-0000-0000-0000B9560000}"/>
    <cellStyle name="Normal 5 2 2 3 3" xfId="2772" xr:uid="{00000000-0005-0000-0000-0000BA560000}"/>
    <cellStyle name="Normal 5 2 2 3 3 2" xfId="4462" xr:uid="{00000000-0005-0000-0000-0000BB560000}"/>
    <cellStyle name="Normal 5 2 2 3 3 2 2" xfId="14535" xr:uid="{00000000-0005-0000-0000-0000BC560000}"/>
    <cellStyle name="Normal 5 2 2 3 3 2 2 2" xfId="44857" xr:uid="{00000000-0005-0000-0000-0000BD560000}"/>
    <cellStyle name="Normal 5 2 2 3 3 2 2 3" xfId="29633" xr:uid="{00000000-0005-0000-0000-0000BE560000}"/>
    <cellStyle name="Normal 5 2 2 3 3 2 3" xfId="9515" xr:uid="{00000000-0005-0000-0000-0000BF560000}"/>
    <cellStyle name="Normal 5 2 2 3 3 2 3 2" xfId="39840" xr:uid="{00000000-0005-0000-0000-0000C0560000}"/>
    <cellStyle name="Normal 5 2 2 3 3 2 3 3" xfId="24616" xr:uid="{00000000-0005-0000-0000-0000C1560000}"/>
    <cellStyle name="Normal 5 2 2 3 3 2 4" xfId="34827" xr:uid="{00000000-0005-0000-0000-0000C2560000}"/>
    <cellStyle name="Normal 5 2 2 3 3 2 5" xfId="19603" xr:uid="{00000000-0005-0000-0000-0000C3560000}"/>
    <cellStyle name="Normal 5 2 2 3 3 3" xfId="6154" xr:uid="{00000000-0005-0000-0000-0000C4560000}"/>
    <cellStyle name="Normal 5 2 2 3 3 3 2" xfId="16206" xr:uid="{00000000-0005-0000-0000-0000C5560000}"/>
    <cellStyle name="Normal 5 2 2 3 3 3 2 2" xfId="46528" xr:uid="{00000000-0005-0000-0000-0000C6560000}"/>
    <cellStyle name="Normal 5 2 2 3 3 3 2 3" xfId="31304" xr:uid="{00000000-0005-0000-0000-0000C7560000}"/>
    <cellStyle name="Normal 5 2 2 3 3 3 3" xfId="11186" xr:uid="{00000000-0005-0000-0000-0000C8560000}"/>
    <cellStyle name="Normal 5 2 2 3 3 3 3 2" xfId="41511" xr:uid="{00000000-0005-0000-0000-0000C9560000}"/>
    <cellStyle name="Normal 5 2 2 3 3 3 3 3" xfId="26287" xr:uid="{00000000-0005-0000-0000-0000CA560000}"/>
    <cellStyle name="Normal 5 2 2 3 3 3 4" xfId="36498" xr:uid="{00000000-0005-0000-0000-0000CB560000}"/>
    <cellStyle name="Normal 5 2 2 3 3 3 5" xfId="21274" xr:uid="{00000000-0005-0000-0000-0000CC560000}"/>
    <cellStyle name="Normal 5 2 2 3 3 4" xfId="12864" xr:uid="{00000000-0005-0000-0000-0000CD560000}"/>
    <cellStyle name="Normal 5 2 2 3 3 4 2" xfId="43186" xr:uid="{00000000-0005-0000-0000-0000CE560000}"/>
    <cellStyle name="Normal 5 2 2 3 3 4 3" xfId="27962" xr:uid="{00000000-0005-0000-0000-0000CF560000}"/>
    <cellStyle name="Normal 5 2 2 3 3 5" xfId="7843" xr:uid="{00000000-0005-0000-0000-0000D0560000}"/>
    <cellStyle name="Normal 5 2 2 3 3 5 2" xfId="38169" xr:uid="{00000000-0005-0000-0000-0000D1560000}"/>
    <cellStyle name="Normal 5 2 2 3 3 5 3" xfId="22945" xr:uid="{00000000-0005-0000-0000-0000D2560000}"/>
    <cellStyle name="Normal 5 2 2 3 3 6" xfId="33157" xr:uid="{00000000-0005-0000-0000-0000D3560000}"/>
    <cellStyle name="Normal 5 2 2 3 3 7" xfId="17932" xr:uid="{00000000-0005-0000-0000-0000D4560000}"/>
    <cellStyle name="Normal 5 2 2 3 4" xfId="3625" xr:uid="{00000000-0005-0000-0000-0000D5560000}"/>
    <cellStyle name="Normal 5 2 2 3 4 2" xfId="13699" xr:uid="{00000000-0005-0000-0000-0000D6560000}"/>
    <cellStyle name="Normal 5 2 2 3 4 2 2" xfId="44021" xr:uid="{00000000-0005-0000-0000-0000D7560000}"/>
    <cellStyle name="Normal 5 2 2 3 4 2 3" xfId="28797" xr:uid="{00000000-0005-0000-0000-0000D8560000}"/>
    <cellStyle name="Normal 5 2 2 3 4 3" xfId="8679" xr:uid="{00000000-0005-0000-0000-0000D9560000}"/>
    <cellStyle name="Normal 5 2 2 3 4 3 2" xfId="39004" xr:uid="{00000000-0005-0000-0000-0000DA560000}"/>
    <cellStyle name="Normal 5 2 2 3 4 3 3" xfId="23780" xr:uid="{00000000-0005-0000-0000-0000DB560000}"/>
    <cellStyle name="Normal 5 2 2 3 4 4" xfId="33991" xr:uid="{00000000-0005-0000-0000-0000DC560000}"/>
    <cellStyle name="Normal 5 2 2 3 4 5" xfId="18767" xr:uid="{00000000-0005-0000-0000-0000DD560000}"/>
    <cellStyle name="Normal 5 2 2 3 5" xfId="5318" xr:uid="{00000000-0005-0000-0000-0000DE560000}"/>
    <cellStyle name="Normal 5 2 2 3 5 2" xfId="15370" xr:uid="{00000000-0005-0000-0000-0000DF560000}"/>
    <cellStyle name="Normal 5 2 2 3 5 2 2" xfId="45692" xr:uid="{00000000-0005-0000-0000-0000E0560000}"/>
    <cellStyle name="Normal 5 2 2 3 5 2 3" xfId="30468" xr:uid="{00000000-0005-0000-0000-0000E1560000}"/>
    <cellStyle name="Normal 5 2 2 3 5 3" xfId="10350" xr:uid="{00000000-0005-0000-0000-0000E2560000}"/>
    <cellStyle name="Normal 5 2 2 3 5 3 2" xfId="40675" xr:uid="{00000000-0005-0000-0000-0000E3560000}"/>
    <cellStyle name="Normal 5 2 2 3 5 3 3" xfId="25451" xr:uid="{00000000-0005-0000-0000-0000E4560000}"/>
    <cellStyle name="Normal 5 2 2 3 5 4" xfId="35662" xr:uid="{00000000-0005-0000-0000-0000E5560000}"/>
    <cellStyle name="Normal 5 2 2 3 5 5" xfId="20438" xr:uid="{00000000-0005-0000-0000-0000E6560000}"/>
    <cellStyle name="Normal 5 2 2 3 6" xfId="12028" xr:uid="{00000000-0005-0000-0000-0000E7560000}"/>
    <cellStyle name="Normal 5 2 2 3 6 2" xfId="42350" xr:uid="{00000000-0005-0000-0000-0000E8560000}"/>
    <cellStyle name="Normal 5 2 2 3 6 3" xfId="27126" xr:uid="{00000000-0005-0000-0000-0000E9560000}"/>
    <cellStyle name="Normal 5 2 2 3 7" xfId="7007" xr:uid="{00000000-0005-0000-0000-0000EA560000}"/>
    <cellStyle name="Normal 5 2 2 3 7 2" xfId="37333" xr:uid="{00000000-0005-0000-0000-0000EB560000}"/>
    <cellStyle name="Normal 5 2 2 3 7 3" xfId="22109" xr:uid="{00000000-0005-0000-0000-0000EC560000}"/>
    <cellStyle name="Normal 5 2 2 3 8" xfId="32321" xr:uid="{00000000-0005-0000-0000-0000ED560000}"/>
    <cellStyle name="Normal 5 2 2 3 9" xfId="17096" xr:uid="{00000000-0005-0000-0000-0000EE560000}"/>
    <cellStyle name="Normal 5 2 2 4" xfId="746" xr:uid="{00000000-0005-0000-0000-0000EF560000}"/>
    <cellStyle name="Normal 5 2 2 4 2" xfId="2982" xr:uid="{00000000-0005-0000-0000-0000F0560000}"/>
    <cellStyle name="Normal 5 2 2 4 2 2" xfId="4672" xr:uid="{00000000-0005-0000-0000-0000F1560000}"/>
    <cellStyle name="Normal 5 2 2 4 2 2 2" xfId="14745" xr:uid="{00000000-0005-0000-0000-0000F2560000}"/>
    <cellStyle name="Normal 5 2 2 4 2 2 2 2" xfId="45067" xr:uid="{00000000-0005-0000-0000-0000F3560000}"/>
    <cellStyle name="Normal 5 2 2 4 2 2 2 3" xfId="29843" xr:uid="{00000000-0005-0000-0000-0000F4560000}"/>
    <cellStyle name="Normal 5 2 2 4 2 2 3" xfId="9725" xr:uid="{00000000-0005-0000-0000-0000F5560000}"/>
    <cellStyle name="Normal 5 2 2 4 2 2 3 2" xfId="40050" xr:uid="{00000000-0005-0000-0000-0000F6560000}"/>
    <cellStyle name="Normal 5 2 2 4 2 2 3 3" xfId="24826" xr:uid="{00000000-0005-0000-0000-0000F7560000}"/>
    <cellStyle name="Normal 5 2 2 4 2 2 4" xfId="35037" xr:uid="{00000000-0005-0000-0000-0000F8560000}"/>
    <cellStyle name="Normal 5 2 2 4 2 2 5" xfId="19813" xr:uid="{00000000-0005-0000-0000-0000F9560000}"/>
    <cellStyle name="Normal 5 2 2 4 2 3" xfId="6364" xr:uid="{00000000-0005-0000-0000-0000FA560000}"/>
    <cellStyle name="Normal 5 2 2 4 2 3 2" xfId="16416" xr:uid="{00000000-0005-0000-0000-0000FB560000}"/>
    <cellStyle name="Normal 5 2 2 4 2 3 2 2" xfId="46738" xr:uid="{00000000-0005-0000-0000-0000FC560000}"/>
    <cellStyle name="Normal 5 2 2 4 2 3 2 3" xfId="31514" xr:uid="{00000000-0005-0000-0000-0000FD560000}"/>
    <cellStyle name="Normal 5 2 2 4 2 3 3" xfId="11396" xr:uid="{00000000-0005-0000-0000-0000FE560000}"/>
    <cellStyle name="Normal 5 2 2 4 2 3 3 2" xfId="41721" xr:uid="{00000000-0005-0000-0000-0000FF560000}"/>
    <cellStyle name="Normal 5 2 2 4 2 3 3 3" xfId="26497" xr:uid="{00000000-0005-0000-0000-000000570000}"/>
    <cellStyle name="Normal 5 2 2 4 2 3 4" xfId="36708" xr:uid="{00000000-0005-0000-0000-000001570000}"/>
    <cellStyle name="Normal 5 2 2 4 2 3 5" xfId="21484" xr:uid="{00000000-0005-0000-0000-000002570000}"/>
    <cellStyle name="Normal 5 2 2 4 2 4" xfId="13074" xr:uid="{00000000-0005-0000-0000-000003570000}"/>
    <cellStyle name="Normal 5 2 2 4 2 4 2" xfId="43396" xr:uid="{00000000-0005-0000-0000-000004570000}"/>
    <cellStyle name="Normal 5 2 2 4 2 4 3" xfId="28172" xr:uid="{00000000-0005-0000-0000-000005570000}"/>
    <cellStyle name="Normal 5 2 2 4 2 5" xfId="8053" xr:uid="{00000000-0005-0000-0000-000006570000}"/>
    <cellStyle name="Normal 5 2 2 4 2 5 2" xfId="38379" xr:uid="{00000000-0005-0000-0000-000007570000}"/>
    <cellStyle name="Normal 5 2 2 4 2 5 3" xfId="23155" xr:uid="{00000000-0005-0000-0000-000008570000}"/>
    <cellStyle name="Normal 5 2 2 4 2 6" xfId="33367" xr:uid="{00000000-0005-0000-0000-000009570000}"/>
    <cellStyle name="Normal 5 2 2 4 2 7" xfId="18142" xr:uid="{00000000-0005-0000-0000-00000A570000}"/>
    <cellStyle name="Normal 5 2 2 4 3" xfId="3835" xr:uid="{00000000-0005-0000-0000-00000B570000}"/>
    <cellStyle name="Normal 5 2 2 4 3 2" xfId="13909" xr:uid="{00000000-0005-0000-0000-00000C570000}"/>
    <cellStyle name="Normal 5 2 2 4 3 2 2" xfId="44231" xr:uid="{00000000-0005-0000-0000-00000D570000}"/>
    <cellStyle name="Normal 5 2 2 4 3 2 3" xfId="29007" xr:uid="{00000000-0005-0000-0000-00000E570000}"/>
    <cellStyle name="Normal 5 2 2 4 3 3" xfId="8889" xr:uid="{00000000-0005-0000-0000-00000F570000}"/>
    <cellStyle name="Normal 5 2 2 4 3 3 2" xfId="39214" xr:uid="{00000000-0005-0000-0000-000010570000}"/>
    <cellStyle name="Normal 5 2 2 4 3 3 3" xfId="23990" xr:uid="{00000000-0005-0000-0000-000011570000}"/>
    <cellStyle name="Normal 5 2 2 4 3 4" xfId="34201" xr:uid="{00000000-0005-0000-0000-000012570000}"/>
    <cellStyle name="Normal 5 2 2 4 3 5" xfId="18977" xr:uid="{00000000-0005-0000-0000-000013570000}"/>
    <cellStyle name="Normal 5 2 2 4 4" xfId="5528" xr:uid="{00000000-0005-0000-0000-000014570000}"/>
    <cellStyle name="Normal 5 2 2 4 4 2" xfId="15580" xr:uid="{00000000-0005-0000-0000-000015570000}"/>
    <cellStyle name="Normal 5 2 2 4 4 2 2" xfId="45902" xr:uid="{00000000-0005-0000-0000-000016570000}"/>
    <cellStyle name="Normal 5 2 2 4 4 2 3" xfId="30678" xr:uid="{00000000-0005-0000-0000-000017570000}"/>
    <cellStyle name="Normal 5 2 2 4 4 3" xfId="10560" xr:uid="{00000000-0005-0000-0000-000018570000}"/>
    <cellStyle name="Normal 5 2 2 4 4 3 2" xfId="40885" xr:uid="{00000000-0005-0000-0000-000019570000}"/>
    <cellStyle name="Normal 5 2 2 4 4 3 3" xfId="25661" xr:uid="{00000000-0005-0000-0000-00001A570000}"/>
    <cellStyle name="Normal 5 2 2 4 4 4" xfId="35872" xr:uid="{00000000-0005-0000-0000-00001B570000}"/>
    <cellStyle name="Normal 5 2 2 4 4 5" xfId="20648" xr:uid="{00000000-0005-0000-0000-00001C570000}"/>
    <cellStyle name="Normal 5 2 2 4 5" xfId="12238" xr:uid="{00000000-0005-0000-0000-00001D570000}"/>
    <cellStyle name="Normal 5 2 2 4 5 2" xfId="42560" xr:uid="{00000000-0005-0000-0000-00001E570000}"/>
    <cellStyle name="Normal 5 2 2 4 5 3" xfId="27336" xr:uid="{00000000-0005-0000-0000-00001F570000}"/>
    <cellStyle name="Normal 5 2 2 4 6" xfId="7217" xr:uid="{00000000-0005-0000-0000-000020570000}"/>
    <cellStyle name="Normal 5 2 2 4 6 2" xfId="37543" xr:uid="{00000000-0005-0000-0000-000021570000}"/>
    <cellStyle name="Normal 5 2 2 4 6 3" xfId="22319" xr:uid="{00000000-0005-0000-0000-000022570000}"/>
    <cellStyle name="Normal 5 2 2 4 7" xfId="32531" xr:uid="{00000000-0005-0000-0000-000023570000}"/>
    <cellStyle name="Normal 5 2 2 4 8" xfId="17306" xr:uid="{00000000-0005-0000-0000-000024570000}"/>
    <cellStyle name="Normal 5 2 2 4 9" xfId="2143" xr:uid="{00000000-0005-0000-0000-000025570000}"/>
    <cellStyle name="Normal 5 2 2 5" xfId="2564" xr:uid="{00000000-0005-0000-0000-000026570000}"/>
    <cellStyle name="Normal 5 2 2 5 2" xfId="4254" xr:uid="{00000000-0005-0000-0000-000027570000}"/>
    <cellStyle name="Normal 5 2 2 5 2 2" xfId="14327" xr:uid="{00000000-0005-0000-0000-000028570000}"/>
    <cellStyle name="Normal 5 2 2 5 2 2 2" xfId="44649" xr:uid="{00000000-0005-0000-0000-000029570000}"/>
    <cellStyle name="Normal 5 2 2 5 2 2 3" xfId="29425" xr:uid="{00000000-0005-0000-0000-00002A570000}"/>
    <cellStyle name="Normal 5 2 2 5 2 3" xfId="9307" xr:uid="{00000000-0005-0000-0000-00002B570000}"/>
    <cellStyle name="Normal 5 2 2 5 2 3 2" xfId="39632" xr:uid="{00000000-0005-0000-0000-00002C570000}"/>
    <cellStyle name="Normal 5 2 2 5 2 3 3" xfId="24408" xr:uid="{00000000-0005-0000-0000-00002D570000}"/>
    <cellStyle name="Normal 5 2 2 5 2 4" xfId="34619" xr:uid="{00000000-0005-0000-0000-00002E570000}"/>
    <cellStyle name="Normal 5 2 2 5 2 5" xfId="19395" xr:uid="{00000000-0005-0000-0000-00002F570000}"/>
    <cellStyle name="Normal 5 2 2 5 3" xfId="5946" xr:uid="{00000000-0005-0000-0000-000030570000}"/>
    <cellStyle name="Normal 5 2 2 5 3 2" xfId="15998" xr:uid="{00000000-0005-0000-0000-000031570000}"/>
    <cellStyle name="Normal 5 2 2 5 3 2 2" xfId="46320" xr:uid="{00000000-0005-0000-0000-000032570000}"/>
    <cellStyle name="Normal 5 2 2 5 3 2 3" xfId="31096" xr:uid="{00000000-0005-0000-0000-000033570000}"/>
    <cellStyle name="Normal 5 2 2 5 3 3" xfId="10978" xr:uid="{00000000-0005-0000-0000-000034570000}"/>
    <cellStyle name="Normal 5 2 2 5 3 3 2" xfId="41303" xr:uid="{00000000-0005-0000-0000-000035570000}"/>
    <cellStyle name="Normal 5 2 2 5 3 3 3" xfId="26079" xr:uid="{00000000-0005-0000-0000-000036570000}"/>
    <cellStyle name="Normal 5 2 2 5 3 4" xfId="36290" xr:uid="{00000000-0005-0000-0000-000037570000}"/>
    <cellStyle name="Normal 5 2 2 5 3 5" xfId="21066" xr:uid="{00000000-0005-0000-0000-000038570000}"/>
    <cellStyle name="Normal 5 2 2 5 4" xfId="12656" xr:uid="{00000000-0005-0000-0000-000039570000}"/>
    <cellStyle name="Normal 5 2 2 5 4 2" xfId="42978" xr:uid="{00000000-0005-0000-0000-00003A570000}"/>
    <cellStyle name="Normal 5 2 2 5 4 3" xfId="27754" xr:uid="{00000000-0005-0000-0000-00003B570000}"/>
    <cellStyle name="Normal 5 2 2 5 5" xfId="7635" xr:uid="{00000000-0005-0000-0000-00003C570000}"/>
    <cellStyle name="Normal 5 2 2 5 5 2" xfId="37961" xr:uid="{00000000-0005-0000-0000-00003D570000}"/>
    <cellStyle name="Normal 5 2 2 5 5 3" xfId="22737" xr:uid="{00000000-0005-0000-0000-00003E570000}"/>
    <cellStyle name="Normal 5 2 2 5 6" xfId="32949" xr:uid="{00000000-0005-0000-0000-00003F570000}"/>
    <cellStyle name="Normal 5 2 2 5 7" xfId="17724" xr:uid="{00000000-0005-0000-0000-000040570000}"/>
    <cellStyle name="Normal 5 2 2 6" xfId="3417" xr:uid="{00000000-0005-0000-0000-000041570000}"/>
    <cellStyle name="Normal 5 2 2 6 2" xfId="13491" xr:uid="{00000000-0005-0000-0000-000042570000}"/>
    <cellStyle name="Normal 5 2 2 6 2 2" xfId="43813" xr:uid="{00000000-0005-0000-0000-000043570000}"/>
    <cellStyle name="Normal 5 2 2 6 2 3" xfId="28589" xr:uid="{00000000-0005-0000-0000-000044570000}"/>
    <cellStyle name="Normal 5 2 2 6 3" xfId="8471" xr:uid="{00000000-0005-0000-0000-000045570000}"/>
    <cellStyle name="Normal 5 2 2 6 3 2" xfId="38796" xr:uid="{00000000-0005-0000-0000-000046570000}"/>
    <cellStyle name="Normal 5 2 2 6 3 3" xfId="23572" xr:uid="{00000000-0005-0000-0000-000047570000}"/>
    <cellStyle name="Normal 5 2 2 6 4" xfId="33783" xr:uid="{00000000-0005-0000-0000-000048570000}"/>
    <cellStyle name="Normal 5 2 2 6 5" xfId="18559" xr:uid="{00000000-0005-0000-0000-000049570000}"/>
    <cellStyle name="Normal 5 2 2 7" xfId="5110" xr:uid="{00000000-0005-0000-0000-00004A570000}"/>
    <cellStyle name="Normal 5 2 2 7 2" xfId="15162" xr:uid="{00000000-0005-0000-0000-00004B570000}"/>
    <cellStyle name="Normal 5 2 2 7 2 2" xfId="45484" xr:uid="{00000000-0005-0000-0000-00004C570000}"/>
    <cellStyle name="Normal 5 2 2 7 2 3" xfId="30260" xr:uid="{00000000-0005-0000-0000-00004D570000}"/>
    <cellStyle name="Normal 5 2 2 7 3" xfId="10142" xr:uid="{00000000-0005-0000-0000-00004E570000}"/>
    <cellStyle name="Normal 5 2 2 7 3 2" xfId="40467" xr:uid="{00000000-0005-0000-0000-00004F570000}"/>
    <cellStyle name="Normal 5 2 2 7 3 3" xfId="25243" xr:uid="{00000000-0005-0000-0000-000050570000}"/>
    <cellStyle name="Normal 5 2 2 7 4" xfId="35454" xr:uid="{00000000-0005-0000-0000-000051570000}"/>
    <cellStyle name="Normal 5 2 2 7 5" xfId="20230" xr:uid="{00000000-0005-0000-0000-000052570000}"/>
    <cellStyle name="Normal 5 2 2 8" xfId="11820" xr:uid="{00000000-0005-0000-0000-000053570000}"/>
    <cellStyle name="Normal 5 2 2 8 2" xfId="42142" xr:uid="{00000000-0005-0000-0000-000054570000}"/>
    <cellStyle name="Normal 5 2 2 8 3" xfId="26918" xr:uid="{00000000-0005-0000-0000-000055570000}"/>
    <cellStyle name="Normal 5 2 2 9" xfId="6799" xr:uid="{00000000-0005-0000-0000-000056570000}"/>
    <cellStyle name="Normal 5 2 2 9 2" xfId="37125" xr:uid="{00000000-0005-0000-0000-000057570000}"/>
    <cellStyle name="Normal 5 2 2 9 3" xfId="21901" xr:uid="{00000000-0005-0000-0000-000058570000}"/>
    <cellStyle name="Normal 5 2 3" xfId="709" xr:uid="{00000000-0005-0000-0000-000059570000}"/>
    <cellStyle name="Normal 5 2 3 10" xfId="16940" xr:uid="{00000000-0005-0000-0000-00005A570000}"/>
    <cellStyle name="Normal 5 2 3 11" xfId="1763" xr:uid="{00000000-0005-0000-0000-00005B570000}"/>
    <cellStyle name="Normal 5 2 3 2" xfId="730" xr:uid="{00000000-0005-0000-0000-00005C570000}"/>
    <cellStyle name="Normal 5 2 3 2 10" xfId="1982" xr:uid="{00000000-0005-0000-0000-00005D570000}"/>
    <cellStyle name="Normal 5 2 3 2 2" xfId="2403" xr:uid="{00000000-0005-0000-0000-00005E570000}"/>
    <cellStyle name="Normal 5 2 3 2 2 2" xfId="3242" xr:uid="{00000000-0005-0000-0000-00005F570000}"/>
    <cellStyle name="Normal 5 2 3 2 2 2 2" xfId="4932" xr:uid="{00000000-0005-0000-0000-000060570000}"/>
    <cellStyle name="Normal 5 2 3 2 2 2 2 2" xfId="15005" xr:uid="{00000000-0005-0000-0000-000061570000}"/>
    <cellStyle name="Normal 5 2 3 2 2 2 2 2 2" xfId="45327" xr:uid="{00000000-0005-0000-0000-000062570000}"/>
    <cellStyle name="Normal 5 2 3 2 2 2 2 2 3" xfId="30103" xr:uid="{00000000-0005-0000-0000-000063570000}"/>
    <cellStyle name="Normal 5 2 3 2 2 2 2 3" xfId="9985" xr:uid="{00000000-0005-0000-0000-000064570000}"/>
    <cellStyle name="Normal 5 2 3 2 2 2 2 3 2" xfId="40310" xr:uid="{00000000-0005-0000-0000-000065570000}"/>
    <cellStyle name="Normal 5 2 3 2 2 2 2 3 3" xfId="25086" xr:uid="{00000000-0005-0000-0000-000066570000}"/>
    <cellStyle name="Normal 5 2 3 2 2 2 2 4" xfId="35297" xr:uid="{00000000-0005-0000-0000-000067570000}"/>
    <cellStyle name="Normal 5 2 3 2 2 2 2 5" xfId="20073" xr:uid="{00000000-0005-0000-0000-000068570000}"/>
    <cellStyle name="Normal 5 2 3 2 2 2 3" xfId="6624" xr:uid="{00000000-0005-0000-0000-000069570000}"/>
    <cellStyle name="Normal 5 2 3 2 2 2 3 2" xfId="16676" xr:uid="{00000000-0005-0000-0000-00006A570000}"/>
    <cellStyle name="Normal 5 2 3 2 2 2 3 2 2" xfId="46998" xr:uid="{00000000-0005-0000-0000-00006B570000}"/>
    <cellStyle name="Normal 5 2 3 2 2 2 3 2 3" xfId="31774" xr:uid="{00000000-0005-0000-0000-00006C570000}"/>
    <cellStyle name="Normal 5 2 3 2 2 2 3 3" xfId="11656" xr:uid="{00000000-0005-0000-0000-00006D570000}"/>
    <cellStyle name="Normal 5 2 3 2 2 2 3 3 2" xfId="41981" xr:uid="{00000000-0005-0000-0000-00006E570000}"/>
    <cellStyle name="Normal 5 2 3 2 2 2 3 3 3" xfId="26757" xr:uid="{00000000-0005-0000-0000-00006F570000}"/>
    <cellStyle name="Normal 5 2 3 2 2 2 3 4" xfId="36968" xr:uid="{00000000-0005-0000-0000-000070570000}"/>
    <cellStyle name="Normal 5 2 3 2 2 2 3 5" xfId="21744" xr:uid="{00000000-0005-0000-0000-000071570000}"/>
    <cellStyle name="Normal 5 2 3 2 2 2 4" xfId="13334" xr:uid="{00000000-0005-0000-0000-000072570000}"/>
    <cellStyle name="Normal 5 2 3 2 2 2 4 2" xfId="43656" xr:uid="{00000000-0005-0000-0000-000073570000}"/>
    <cellStyle name="Normal 5 2 3 2 2 2 4 3" xfId="28432" xr:uid="{00000000-0005-0000-0000-000074570000}"/>
    <cellStyle name="Normal 5 2 3 2 2 2 5" xfId="8313" xr:uid="{00000000-0005-0000-0000-000075570000}"/>
    <cellStyle name="Normal 5 2 3 2 2 2 5 2" xfId="38639" xr:uid="{00000000-0005-0000-0000-000076570000}"/>
    <cellStyle name="Normal 5 2 3 2 2 2 5 3" xfId="23415" xr:uid="{00000000-0005-0000-0000-000077570000}"/>
    <cellStyle name="Normal 5 2 3 2 2 2 6" xfId="33627" xr:uid="{00000000-0005-0000-0000-000078570000}"/>
    <cellStyle name="Normal 5 2 3 2 2 2 7" xfId="18402" xr:uid="{00000000-0005-0000-0000-000079570000}"/>
    <cellStyle name="Normal 5 2 3 2 2 3" xfId="4095" xr:uid="{00000000-0005-0000-0000-00007A570000}"/>
    <cellStyle name="Normal 5 2 3 2 2 3 2" xfId="14169" xr:uid="{00000000-0005-0000-0000-00007B570000}"/>
    <cellStyle name="Normal 5 2 3 2 2 3 2 2" xfId="44491" xr:uid="{00000000-0005-0000-0000-00007C570000}"/>
    <cellStyle name="Normal 5 2 3 2 2 3 2 3" xfId="29267" xr:uid="{00000000-0005-0000-0000-00007D570000}"/>
    <cellStyle name="Normal 5 2 3 2 2 3 3" xfId="9149" xr:uid="{00000000-0005-0000-0000-00007E570000}"/>
    <cellStyle name="Normal 5 2 3 2 2 3 3 2" xfId="39474" xr:uid="{00000000-0005-0000-0000-00007F570000}"/>
    <cellStyle name="Normal 5 2 3 2 2 3 3 3" xfId="24250" xr:uid="{00000000-0005-0000-0000-000080570000}"/>
    <cellStyle name="Normal 5 2 3 2 2 3 4" xfId="34461" xr:uid="{00000000-0005-0000-0000-000081570000}"/>
    <cellStyle name="Normal 5 2 3 2 2 3 5" xfId="19237" xr:uid="{00000000-0005-0000-0000-000082570000}"/>
    <cellStyle name="Normal 5 2 3 2 2 4" xfId="5788" xr:uid="{00000000-0005-0000-0000-000083570000}"/>
    <cellStyle name="Normal 5 2 3 2 2 4 2" xfId="15840" xr:uid="{00000000-0005-0000-0000-000084570000}"/>
    <cellStyle name="Normal 5 2 3 2 2 4 2 2" xfId="46162" xr:uid="{00000000-0005-0000-0000-000085570000}"/>
    <cellStyle name="Normal 5 2 3 2 2 4 2 3" xfId="30938" xr:uid="{00000000-0005-0000-0000-000086570000}"/>
    <cellStyle name="Normal 5 2 3 2 2 4 3" xfId="10820" xr:uid="{00000000-0005-0000-0000-000087570000}"/>
    <cellStyle name="Normal 5 2 3 2 2 4 3 2" xfId="41145" xr:uid="{00000000-0005-0000-0000-000088570000}"/>
    <cellStyle name="Normal 5 2 3 2 2 4 3 3" xfId="25921" xr:uid="{00000000-0005-0000-0000-000089570000}"/>
    <cellStyle name="Normal 5 2 3 2 2 4 4" xfId="36132" xr:uid="{00000000-0005-0000-0000-00008A570000}"/>
    <cellStyle name="Normal 5 2 3 2 2 4 5" xfId="20908" xr:uid="{00000000-0005-0000-0000-00008B570000}"/>
    <cellStyle name="Normal 5 2 3 2 2 5" xfId="12498" xr:uid="{00000000-0005-0000-0000-00008C570000}"/>
    <cellStyle name="Normal 5 2 3 2 2 5 2" xfId="42820" xr:uid="{00000000-0005-0000-0000-00008D570000}"/>
    <cellStyle name="Normal 5 2 3 2 2 5 3" xfId="27596" xr:uid="{00000000-0005-0000-0000-00008E570000}"/>
    <cellStyle name="Normal 5 2 3 2 2 6" xfId="7477" xr:uid="{00000000-0005-0000-0000-00008F570000}"/>
    <cellStyle name="Normal 5 2 3 2 2 6 2" xfId="37803" xr:uid="{00000000-0005-0000-0000-000090570000}"/>
    <cellStyle name="Normal 5 2 3 2 2 6 3" xfId="22579" xr:uid="{00000000-0005-0000-0000-000091570000}"/>
    <cellStyle name="Normal 5 2 3 2 2 7" xfId="32791" xr:uid="{00000000-0005-0000-0000-000092570000}"/>
    <cellStyle name="Normal 5 2 3 2 2 8" xfId="17566" xr:uid="{00000000-0005-0000-0000-000093570000}"/>
    <cellStyle name="Normal 5 2 3 2 3" xfId="2824" xr:uid="{00000000-0005-0000-0000-000094570000}"/>
    <cellStyle name="Normal 5 2 3 2 3 2" xfId="4514" xr:uid="{00000000-0005-0000-0000-000095570000}"/>
    <cellStyle name="Normal 5 2 3 2 3 2 2" xfId="14587" xr:uid="{00000000-0005-0000-0000-000096570000}"/>
    <cellStyle name="Normal 5 2 3 2 3 2 2 2" xfId="44909" xr:uid="{00000000-0005-0000-0000-000097570000}"/>
    <cellStyle name="Normal 5 2 3 2 3 2 2 3" xfId="29685" xr:uid="{00000000-0005-0000-0000-000098570000}"/>
    <cellStyle name="Normal 5 2 3 2 3 2 3" xfId="9567" xr:uid="{00000000-0005-0000-0000-000099570000}"/>
    <cellStyle name="Normal 5 2 3 2 3 2 3 2" xfId="39892" xr:uid="{00000000-0005-0000-0000-00009A570000}"/>
    <cellStyle name="Normal 5 2 3 2 3 2 3 3" xfId="24668" xr:uid="{00000000-0005-0000-0000-00009B570000}"/>
    <cellStyle name="Normal 5 2 3 2 3 2 4" xfId="34879" xr:uid="{00000000-0005-0000-0000-00009C570000}"/>
    <cellStyle name="Normal 5 2 3 2 3 2 5" xfId="19655" xr:uid="{00000000-0005-0000-0000-00009D570000}"/>
    <cellStyle name="Normal 5 2 3 2 3 3" xfId="6206" xr:uid="{00000000-0005-0000-0000-00009E570000}"/>
    <cellStyle name="Normal 5 2 3 2 3 3 2" xfId="16258" xr:uid="{00000000-0005-0000-0000-00009F570000}"/>
    <cellStyle name="Normal 5 2 3 2 3 3 2 2" xfId="46580" xr:uid="{00000000-0005-0000-0000-0000A0570000}"/>
    <cellStyle name="Normal 5 2 3 2 3 3 2 3" xfId="31356" xr:uid="{00000000-0005-0000-0000-0000A1570000}"/>
    <cellStyle name="Normal 5 2 3 2 3 3 3" xfId="11238" xr:uid="{00000000-0005-0000-0000-0000A2570000}"/>
    <cellStyle name="Normal 5 2 3 2 3 3 3 2" xfId="41563" xr:uid="{00000000-0005-0000-0000-0000A3570000}"/>
    <cellStyle name="Normal 5 2 3 2 3 3 3 3" xfId="26339" xr:uid="{00000000-0005-0000-0000-0000A4570000}"/>
    <cellStyle name="Normal 5 2 3 2 3 3 4" xfId="36550" xr:uid="{00000000-0005-0000-0000-0000A5570000}"/>
    <cellStyle name="Normal 5 2 3 2 3 3 5" xfId="21326" xr:uid="{00000000-0005-0000-0000-0000A6570000}"/>
    <cellStyle name="Normal 5 2 3 2 3 4" xfId="12916" xr:uid="{00000000-0005-0000-0000-0000A7570000}"/>
    <cellStyle name="Normal 5 2 3 2 3 4 2" xfId="43238" xr:uid="{00000000-0005-0000-0000-0000A8570000}"/>
    <cellStyle name="Normal 5 2 3 2 3 4 3" xfId="28014" xr:uid="{00000000-0005-0000-0000-0000A9570000}"/>
    <cellStyle name="Normal 5 2 3 2 3 5" xfId="7895" xr:uid="{00000000-0005-0000-0000-0000AA570000}"/>
    <cellStyle name="Normal 5 2 3 2 3 5 2" xfId="38221" xr:uid="{00000000-0005-0000-0000-0000AB570000}"/>
    <cellStyle name="Normal 5 2 3 2 3 5 3" xfId="22997" xr:uid="{00000000-0005-0000-0000-0000AC570000}"/>
    <cellStyle name="Normal 5 2 3 2 3 6" xfId="33209" xr:uid="{00000000-0005-0000-0000-0000AD570000}"/>
    <cellStyle name="Normal 5 2 3 2 3 7" xfId="17984" xr:uid="{00000000-0005-0000-0000-0000AE570000}"/>
    <cellStyle name="Normal 5 2 3 2 4" xfId="3677" xr:uid="{00000000-0005-0000-0000-0000AF570000}"/>
    <cellStyle name="Normal 5 2 3 2 4 2" xfId="13751" xr:uid="{00000000-0005-0000-0000-0000B0570000}"/>
    <cellStyle name="Normal 5 2 3 2 4 2 2" xfId="44073" xr:uid="{00000000-0005-0000-0000-0000B1570000}"/>
    <cellStyle name="Normal 5 2 3 2 4 2 3" xfId="28849" xr:uid="{00000000-0005-0000-0000-0000B2570000}"/>
    <cellStyle name="Normal 5 2 3 2 4 3" xfId="8731" xr:uid="{00000000-0005-0000-0000-0000B3570000}"/>
    <cellStyle name="Normal 5 2 3 2 4 3 2" xfId="39056" xr:uid="{00000000-0005-0000-0000-0000B4570000}"/>
    <cellStyle name="Normal 5 2 3 2 4 3 3" xfId="23832" xr:uid="{00000000-0005-0000-0000-0000B5570000}"/>
    <cellStyle name="Normal 5 2 3 2 4 4" xfId="34043" xr:uid="{00000000-0005-0000-0000-0000B6570000}"/>
    <cellStyle name="Normal 5 2 3 2 4 5" xfId="18819" xr:uid="{00000000-0005-0000-0000-0000B7570000}"/>
    <cellStyle name="Normal 5 2 3 2 5" xfId="5370" xr:uid="{00000000-0005-0000-0000-0000B8570000}"/>
    <cellStyle name="Normal 5 2 3 2 5 2" xfId="15422" xr:uid="{00000000-0005-0000-0000-0000B9570000}"/>
    <cellStyle name="Normal 5 2 3 2 5 2 2" xfId="45744" xr:uid="{00000000-0005-0000-0000-0000BA570000}"/>
    <cellStyle name="Normal 5 2 3 2 5 2 3" xfId="30520" xr:uid="{00000000-0005-0000-0000-0000BB570000}"/>
    <cellStyle name="Normal 5 2 3 2 5 3" xfId="10402" xr:uid="{00000000-0005-0000-0000-0000BC570000}"/>
    <cellStyle name="Normal 5 2 3 2 5 3 2" xfId="40727" xr:uid="{00000000-0005-0000-0000-0000BD570000}"/>
    <cellStyle name="Normal 5 2 3 2 5 3 3" xfId="25503" xr:uid="{00000000-0005-0000-0000-0000BE570000}"/>
    <cellStyle name="Normal 5 2 3 2 5 4" xfId="35714" xr:uid="{00000000-0005-0000-0000-0000BF570000}"/>
    <cellStyle name="Normal 5 2 3 2 5 5" xfId="20490" xr:uid="{00000000-0005-0000-0000-0000C0570000}"/>
    <cellStyle name="Normal 5 2 3 2 6" xfId="12080" xr:uid="{00000000-0005-0000-0000-0000C1570000}"/>
    <cellStyle name="Normal 5 2 3 2 6 2" xfId="42402" xr:uid="{00000000-0005-0000-0000-0000C2570000}"/>
    <cellStyle name="Normal 5 2 3 2 6 3" xfId="27178" xr:uid="{00000000-0005-0000-0000-0000C3570000}"/>
    <cellStyle name="Normal 5 2 3 2 7" xfId="7059" xr:uid="{00000000-0005-0000-0000-0000C4570000}"/>
    <cellStyle name="Normal 5 2 3 2 7 2" xfId="37385" xr:uid="{00000000-0005-0000-0000-0000C5570000}"/>
    <cellStyle name="Normal 5 2 3 2 7 3" xfId="22161" xr:uid="{00000000-0005-0000-0000-0000C6570000}"/>
    <cellStyle name="Normal 5 2 3 2 8" xfId="32373" xr:uid="{00000000-0005-0000-0000-0000C7570000}"/>
    <cellStyle name="Normal 5 2 3 2 9" xfId="17148" xr:uid="{00000000-0005-0000-0000-0000C8570000}"/>
    <cellStyle name="Normal 5 2 3 3" xfId="751" xr:uid="{00000000-0005-0000-0000-0000C9570000}"/>
    <cellStyle name="Normal 5 2 3 3 2" xfId="3034" xr:uid="{00000000-0005-0000-0000-0000CA570000}"/>
    <cellStyle name="Normal 5 2 3 3 2 2" xfId="4724" xr:uid="{00000000-0005-0000-0000-0000CB570000}"/>
    <cellStyle name="Normal 5 2 3 3 2 2 2" xfId="14797" xr:uid="{00000000-0005-0000-0000-0000CC570000}"/>
    <cellStyle name="Normal 5 2 3 3 2 2 2 2" xfId="45119" xr:uid="{00000000-0005-0000-0000-0000CD570000}"/>
    <cellStyle name="Normal 5 2 3 3 2 2 2 3" xfId="29895" xr:uid="{00000000-0005-0000-0000-0000CE570000}"/>
    <cellStyle name="Normal 5 2 3 3 2 2 3" xfId="9777" xr:uid="{00000000-0005-0000-0000-0000CF570000}"/>
    <cellStyle name="Normal 5 2 3 3 2 2 3 2" xfId="40102" xr:uid="{00000000-0005-0000-0000-0000D0570000}"/>
    <cellStyle name="Normal 5 2 3 3 2 2 3 3" xfId="24878" xr:uid="{00000000-0005-0000-0000-0000D1570000}"/>
    <cellStyle name="Normal 5 2 3 3 2 2 4" xfId="35089" xr:uid="{00000000-0005-0000-0000-0000D2570000}"/>
    <cellStyle name="Normal 5 2 3 3 2 2 5" xfId="19865" xr:uid="{00000000-0005-0000-0000-0000D3570000}"/>
    <cellStyle name="Normal 5 2 3 3 2 3" xfId="6416" xr:uid="{00000000-0005-0000-0000-0000D4570000}"/>
    <cellStyle name="Normal 5 2 3 3 2 3 2" xfId="16468" xr:uid="{00000000-0005-0000-0000-0000D5570000}"/>
    <cellStyle name="Normal 5 2 3 3 2 3 2 2" xfId="46790" xr:uid="{00000000-0005-0000-0000-0000D6570000}"/>
    <cellStyle name="Normal 5 2 3 3 2 3 2 3" xfId="31566" xr:uid="{00000000-0005-0000-0000-0000D7570000}"/>
    <cellStyle name="Normal 5 2 3 3 2 3 3" xfId="11448" xr:uid="{00000000-0005-0000-0000-0000D8570000}"/>
    <cellStyle name="Normal 5 2 3 3 2 3 3 2" xfId="41773" xr:uid="{00000000-0005-0000-0000-0000D9570000}"/>
    <cellStyle name="Normal 5 2 3 3 2 3 3 3" xfId="26549" xr:uid="{00000000-0005-0000-0000-0000DA570000}"/>
    <cellStyle name="Normal 5 2 3 3 2 3 4" xfId="36760" xr:uid="{00000000-0005-0000-0000-0000DB570000}"/>
    <cellStyle name="Normal 5 2 3 3 2 3 5" xfId="21536" xr:uid="{00000000-0005-0000-0000-0000DC570000}"/>
    <cellStyle name="Normal 5 2 3 3 2 4" xfId="13126" xr:uid="{00000000-0005-0000-0000-0000DD570000}"/>
    <cellStyle name="Normal 5 2 3 3 2 4 2" xfId="43448" xr:uid="{00000000-0005-0000-0000-0000DE570000}"/>
    <cellStyle name="Normal 5 2 3 3 2 4 3" xfId="28224" xr:uid="{00000000-0005-0000-0000-0000DF570000}"/>
    <cellStyle name="Normal 5 2 3 3 2 5" xfId="8105" xr:uid="{00000000-0005-0000-0000-0000E0570000}"/>
    <cellStyle name="Normal 5 2 3 3 2 5 2" xfId="38431" xr:uid="{00000000-0005-0000-0000-0000E1570000}"/>
    <cellStyle name="Normal 5 2 3 3 2 5 3" xfId="23207" xr:uid="{00000000-0005-0000-0000-0000E2570000}"/>
    <cellStyle name="Normal 5 2 3 3 2 6" xfId="33419" xr:uid="{00000000-0005-0000-0000-0000E3570000}"/>
    <cellStyle name="Normal 5 2 3 3 2 7" xfId="18194" xr:uid="{00000000-0005-0000-0000-0000E4570000}"/>
    <cellStyle name="Normal 5 2 3 3 3" xfId="3887" xr:uid="{00000000-0005-0000-0000-0000E5570000}"/>
    <cellStyle name="Normal 5 2 3 3 3 2" xfId="13961" xr:uid="{00000000-0005-0000-0000-0000E6570000}"/>
    <cellStyle name="Normal 5 2 3 3 3 2 2" xfId="44283" xr:uid="{00000000-0005-0000-0000-0000E7570000}"/>
    <cellStyle name="Normal 5 2 3 3 3 2 3" xfId="29059" xr:uid="{00000000-0005-0000-0000-0000E8570000}"/>
    <cellStyle name="Normal 5 2 3 3 3 3" xfId="8941" xr:uid="{00000000-0005-0000-0000-0000E9570000}"/>
    <cellStyle name="Normal 5 2 3 3 3 3 2" xfId="39266" xr:uid="{00000000-0005-0000-0000-0000EA570000}"/>
    <cellStyle name="Normal 5 2 3 3 3 3 3" xfId="24042" xr:uid="{00000000-0005-0000-0000-0000EB570000}"/>
    <cellStyle name="Normal 5 2 3 3 3 4" xfId="34253" xr:uid="{00000000-0005-0000-0000-0000EC570000}"/>
    <cellStyle name="Normal 5 2 3 3 3 5" xfId="19029" xr:uid="{00000000-0005-0000-0000-0000ED570000}"/>
    <cellStyle name="Normal 5 2 3 3 4" xfId="5580" xr:uid="{00000000-0005-0000-0000-0000EE570000}"/>
    <cellStyle name="Normal 5 2 3 3 4 2" xfId="15632" xr:uid="{00000000-0005-0000-0000-0000EF570000}"/>
    <cellStyle name="Normal 5 2 3 3 4 2 2" xfId="45954" xr:uid="{00000000-0005-0000-0000-0000F0570000}"/>
    <cellStyle name="Normal 5 2 3 3 4 2 3" xfId="30730" xr:uid="{00000000-0005-0000-0000-0000F1570000}"/>
    <cellStyle name="Normal 5 2 3 3 4 3" xfId="10612" xr:uid="{00000000-0005-0000-0000-0000F2570000}"/>
    <cellStyle name="Normal 5 2 3 3 4 3 2" xfId="40937" xr:uid="{00000000-0005-0000-0000-0000F3570000}"/>
    <cellStyle name="Normal 5 2 3 3 4 3 3" xfId="25713" xr:uid="{00000000-0005-0000-0000-0000F4570000}"/>
    <cellStyle name="Normal 5 2 3 3 4 4" xfId="35924" xr:uid="{00000000-0005-0000-0000-0000F5570000}"/>
    <cellStyle name="Normal 5 2 3 3 4 5" xfId="20700" xr:uid="{00000000-0005-0000-0000-0000F6570000}"/>
    <cellStyle name="Normal 5 2 3 3 5" xfId="12290" xr:uid="{00000000-0005-0000-0000-0000F7570000}"/>
    <cellStyle name="Normal 5 2 3 3 5 2" xfId="42612" xr:uid="{00000000-0005-0000-0000-0000F8570000}"/>
    <cellStyle name="Normal 5 2 3 3 5 3" xfId="27388" xr:uid="{00000000-0005-0000-0000-0000F9570000}"/>
    <cellStyle name="Normal 5 2 3 3 6" xfId="7269" xr:uid="{00000000-0005-0000-0000-0000FA570000}"/>
    <cellStyle name="Normal 5 2 3 3 6 2" xfId="37595" xr:uid="{00000000-0005-0000-0000-0000FB570000}"/>
    <cellStyle name="Normal 5 2 3 3 6 3" xfId="22371" xr:uid="{00000000-0005-0000-0000-0000FC570000}"/>
    <cellStyle name="Normal 5 2 3 3 7" xfId="32583" xr:uid="{00000000-0005-0000-0000-0000FD570000}"/>
    <cellStyle name="Normal 5 2 3 3 8" xfId="17358" xr:uid="{00000000-0005-0000-0000-0000FE570000}"/>
    <cellStyle name="Normal 5 2 3 3 9" xfId="2195" xr:uid="{00000000-0005-0000-0000-0000FF570000}"/>
    <cellStyle name="Normal 5 2 3 4" xfId="2616" xr:uid="{00000000-0005-0000-0000-000000580000}"/>
    <cellStyle name="Normal 5 2 3 4 2" xfId="4306" xr:uid="{00000000-0005-0000-0000-000001580000}"/>
    <cellStyle name="Normal 5 2 3 4 2 2" xfId="14379" xr:uid="{00000000-0005-0000-0000-000002580000}"/>
    <cellStyle name="Normal 5 2 3 4 2 2 2" xfId="44701" xr:uid="{00000000-0005-0000-0000-000003580000}"/>
    <cellStyle name="Normal 5 2 3 4 2 2 3" xfId="29477" xr:uid="{00000000-0005-0000-0000-000004580000}"/>
    <cellStyle name="Normal 5 2 3 4 2 3" xfId="9359" xr:uid="{00000000-0005-0000-0000-000005580000}"/>
    <cellStyle name="Normal 5 2 3 4 2 3 2" xfId="39684" xr:uid="{00000000-0005-0000-0000-000006580000}"/>
    <cellStyle name="Normal 5 2 3 4 2 3 3" xfId="24460" xr:uid="{00000000-0005-0000-0000-000007580000}"/>
    <cellStyle name="Normal 5 2 3 4 2 4" xfId="34671" xr:uid="{00000000-0005-0000-0000-000008580000}"/>
    <cellStyle name="Normal 5 2 3 4 2 5" xfId="19447" xr:uid="{00000000-0005-0000-0000-000009580000}"/>
    <cellStyle name="Normal 5 2 3 4 3" xfId="5998" xr:uid="{00000000-0005-0000-0000-00000A580000}"/>
    <cellStyle name="Normal 5 2 3 4 3 2" xfId="16050" xr:uid="{00000000-0005-0000-0000-00000B580000}"/>
    <cellStyle name="Normal 5 2 3 4 3 2 2" xfId="46372" xr:uid="{00000000-0005-0000-0000-00000C580000}"/>
    <cellStyle name="Normal 5 2 3 4 3 2 3" xfId="31148" xr:uid="{00000000-0005-0000-0000-00000D580000}"/>
    <cellStyle name="Normal 5 2 3 4 3 3" xfId="11030" xr:uid="{00000000-0005-0000-0000-00000E580000}"/>
    <cellStyle name="Normal 5 2 3 4 3 3 2" xfId="41355" xr:uid="{00000000-0005-0000-0000-00000F580000}"/>
    <cellStyle name="Normal 5 2 3 4 3 3 3" xfId="26131" xr:uid="{00000000-0005-0000-0000-000010580000}"/>
    <cellStyle name="Normal 5 2 3 4 3 4" xfId="36342" xr:uid="{00000000-0005-0000-0000-000011580000}"/>
    <cellStyle name="Normal 5 2 3 4 3 5" xfId="21118" xr:uid="{00000000-0005-0000-0000-000012580000}"/>
    <cellStyle name="Normal 5 2 3 4 4" xfId="12708" xr:uid="{00000000-0005-0000-0000-000013580000}"/>
    <cellStyle name="Normal 5 2 3 4 4 2" xfId="43030" xr:uid="{00000000-0005-0000-0000-000014580000}"/>
    <cellStyle name="Normal 5 2 3 4 4 3" xfId="27806" xr:uid="{00000000-0005-0000-0000-000015580000}"/>
    <cellStyle name="Normal 5 2 3 4 5" xfId="7687" xr:uid="{00000000-0005-0000-0000-000016580000}"/>
    <cellStyle name="Normal 5 2 3 4 5 2" xfId="38013" xr:uid="{00000000-0005-0000-0000-000017580000}"/>
    <cellStyle name="Normal 5 2 3 4 5 3" xfId="22789" xr:uid="{00000000-0005-0000-0000-000018580000}"/>
    <cellStyle name="Normal 5 2 3 4 6" xfId="33001" xr:uid="{00000000-0005-0000-0000-000019580000}"/>
    <cellStyle name="Normal 5 2 3 4 7" xfId="17776" xr:uid="{00000000-0005-0000-0000-00001A580000}"/>
    <cellStyle name="Normal 5 2 3 5" xfId="3469" xr:uid="{00000000-0005-0000-0000-00001B580000}"/>
    <cellStyle name="Normal 5 2 3 5 2" xfId="13543" xr:uid="{00000000-0005-0000-0000-00001C580000}"/>
    <cellStyle name="Normal 5 2 3 5 2 2" xfId="43865" xr:uid="{00000000-0005-0000-0000-00001D580000}"/>
    <cellStyle name="Normal 5 2 3 5 2 3" xfId="28641" xr:uid="{00000000-0005-0000-0000-00001E580000}"/>
    <cellStyle name="Normal 5 2 3 5 3" xfId="8523" xr:uid="{00000000-0005-0000-0000-00001F580000}"/>
    <cellStyle name="Normal 5 2 3 5 3 2" xfId="38848" xr:uid="{00000000-0005-0000-0000-000020580000}"/>
    <cellStyle name="Normal 5 2 3 5 3 3" xfId="23624" xr:uid="{00000000-0005-0000-0000-000021580000}"/>
    <cellStyle name="Normal 5 2 3 5 4" xfId="33835" xr:uid="{00000000-0005-0000-0000-000022580000}"/>
    <cellStyle name="Normal 5 2 3 5 5" xfId="18611" xr:uid="{00000000-0005-0000-0000-000023580000}"/>
    <cellStyle name="Normal 5 2 3 6" xfId="5162" xr:uid="{00000000-0005-0000-0000-000024580000}"/>
    <cellStyle name="Normal 5 2 3 6 2" xfId="15214" xr:uid="{00000000-0005-0000-0000-000025580000}"/>
    <cellStyle name="Normal 5 2 3 6 2 2" xfId="45536" xr:uid="{00000000-0005-0000-0000-000026580000}"/>
    <cellStyle name="Normal 5 2 3 6 2 3" xfId="30312" xr:uid="{00000000-0005-0000-0000-000027580000}"/>
    <cellStyle name="Normal 5 2 3 6 3" xfId="10194" xr:uid="{00000000-0005-0000-0000-000028580000}"/>
    <cellStyle name="Normal 5 2 3 6 3 2" xfId="40519" xr:uid="{00000000-0005-0000-0000-000029580000}"/>
    <cellStyle name="Normal 5 2 3 6 3 3" xfId="25295" xr:uid="{00000000-0005-0000-0000-00002A580000}"/>
    <cellStyle name="Normal 5 2 3 6 4" xfId="35506" xr:uid="{00000000-0005-0000-0000-00002B580000}"/>
    <cellStyle name="Normal 5 2 3 6 5" xfId="20282" xr:uid="{00000000-0005-0000-0000-00002C580000}"/>
    <cellStyle name="Normal 5 2 3 7" xfId="11872" xr:uid="{00000000-0005-0000-0000-00002D580000}"/>
    <cellStyle name="Normal 5 2 3 7 2" xfId="42194" xr:uid="{00000000-0005-0000-0000-00002E580000}"/>
    <cellStyle name="Normal 5 2 3 7 3" xfId="26970" xr:uid="{00000000-0005-0000-0000-00002F580000}"/>
    <cellStyle name="Normal 5 2 3 8" xfId="6851" xr:uid="{00000000-0005-0000-0000-000030580000}"/>
    <cellStyle name="Normal 5 2 3 8 2" xfId="37177" xr:uid="{00000000-0005-0000-0000-000031580000}"/>
    <cellStyle name="Normal 5 2 3 8 3" xfId="21953" xr:uid="{00000000-0005-0000-0000-000032580000}"/>
    <cellStyle name="Normal 5 2 3 9" xfId="31927" xr:uid="{00000000-0005-0000-0000-000033580000}"/>
    <cellStyle name="Normal 5 2 4" xfId="721" xr:uid="{00000000-0005-0000-0000-000034580000}"/>
    <cellStyle name="Normal 5 2 4 10" xfId="1876" xr:uid="{00000000-0005-0000-0000-000035580000}"/>
    <cellStyle name="Normal 5 2 4 2" xfId="2299" xr:uid="{00000000-0005-0000-0000-000036580000}"/>
    <cellStyle name="Normal 5 2 4 2 2" xfId="3138" xr:uid="{00000000-0005-0000-0000-000037580000}"/>
    <cellStyle name="Normal 5 2 4 2 2 2" xfId="4828" xr:uid="{00000000-0005-0000-0000-000038580000}"/>
    <cellStyle name="Normal 5 2 4 2 2 2 2" xfId="14901" xr:uid="{00000000-0005-0000-0000-000039580000}"/>
    <cellStyle name="Normal 5 2 4 2 2 2 2 2" xfId="45223" xr:uid="{00000000-0005-0000-0000-00003A580000}"/>
    <cellStyle name="Normal 5 2 4 2 2 2 2 3" xfId="29999" xr:uid="{00000000-0005-0000-0000-00003B580000}"/>
    <cellStyle name="Normal 5 2 4 2 2 2 3" xfId="9881" xr:uid="{00000000-0005-0000-0000-00003C580000}"/>
    <cellStyle name="Normal 5 2 4 2 2 2 3 2" xfId="40206" xr:uid="{00000000-0005-0000-0000-00003D580000}"/>
    <cellStyle name="Normal 5 2 4 2 2 2 3 3" xfId="24982" xr:uid="{00000000-0005-0000-0000-00003E580000}"/>
    <cellStyle name="Normal 5 2 4 2 2 2 4" xfId="35193" xr:uid="{00000000-0005-0000-0000-00003F580000}"/>
    <cellStyle name="Normal 5 2 4 2 2 2 5" xfId="19969" xr:uid="{00000000-0005-0000-0000-000040580000}"/>
    <cellStyle name="Normal 5 2 4 2 2 3" xfId="6520" xr:uid="{00000000-0005-0000-0000-000041580000}"/>
    <cellStyle name="Normal 5 2 4 2 2 3 2" xfId="16572" xr:uid="{00000000-0005-0000-0000-000042580000}"/>
    <cellStyle name="Normal 5 2 4 2 2 3 2 2" xfId="46894" xr:uid="{00000000-0005-0000-0000-000043580000}"/>
    <cellStyle name="Normal 5 2 4 2 2 3 2 3" xfId="31670" xr:uid="{00000000-0005-0000-0000-000044580000}"/>
    <cellStyle name="Normal 5 2 4 2 2 3 3" xfId="11552" xr:uid="{00000000-0005-0000-0000-000045580000}"/>
    <cellStyle name="Normal 5 2 4 2 2 3 3 2" xfId="41877" xr:uid="{00000000-0005-0000-0000-000046580000}"/>
    <cellStyle name="Normal 5 2 4 2 2 3 3 3" xfId="26653" xr:uid="{00000000-0005-0000-0000-000047580000}"/>
    <cellStyle name="Normal 5 2 4 2 2 3 4" xfId="36864" xr:uid="{00000000-0005-0000-0000-000048580000}"/>
    <cellStyle name="Normal 5 2 4 2 2 3 5" xfId="21640" xr:uid="{00000000-0005-0000-0000-000049580000}"/>
    <cellStyle name="Normal 5 2 4 2 2 4" xfId="13230" xr:uid="{00000000-0005-0000-0000-00004A580000}"/>
    <cellStyle name="Normal 5 2 4 2 2 4 2" xfId="43552" xr:uid="{00000000-0005-0000-0000-00004B580000}"/>
    <cellStyle name="Normal 5 2 4 2 2 4 3" xfId="28328" xr:uid="{00000000-0005-0000-0000-00004C580000}"/>
    <cellStyle name="Normal 5 2 4 2 2 5" xfId="8209" xr:uid="{00000000-0005-0000-0000-00004D580000}"/>
    <cellStyle name="Normal 5 2 4 2 2 5 2" xfId="38535" xr:uid="{00000000-0005-0000-0000-00004E580000}"/>
    <cellStyle name="Normal 5 2 4 2 2 5 3" xfId="23311" xr:uid="{00000000-0005-0000-0000-00004F580000}"/>
    <cellStyle name="Normal 5 2 4 2 2 6" xfId="33523" xr:uid="{00000000-0005-0000-0000-000050580000}"/>
    <cellStyle name="Normal 5 2 4 2 2 7" xfId="18298" xr:uid="{00000000-0005-0000-0000-000051580000}"/>
    <cellStyle name="Normal 5 2 4 2 3" xfId="3991" xr:uid="{00000000-0005-0000-0000-000052580000}"/>
    <cellStyle name="Normal 5 2 4 2 3 2" xfId="14065" xr:uid="{00000000-0005-0000-0000-000053580000}"/>
    <cellStyle name="Normal 5 2 4 2 3 2 2" xfId="44387" xr:uid="{00000000-0005-0000-0000-000054580000}"/>
    <cellStyle name="Normal 5 2 4 2 3 2 3" xfId="29163" xr:uid="{00000000-0005-0000-0000-000055580000}"/>
    <cellStyle name="Normal 5 2 4 2 3 3" xfId="9045" xr:uid="{00000000-0005-0000-0000-000056580000}"/>
    <cellStyle name="Normal 5 2 4 2 3 3 2" xfId="39370" xr:uid="{00000000-0005-0000-0000-000057580000}"/>
    <cellStyle name="Normal 5 2 4 2 3 3 3" xfId="24146" xr:uid="{00000000-0005-0000-0000-000058580000}"/>
    <cellStyle name="Normal 5 2 4 2 3 4" xfId="34357" xr:uid="{00000000-0005-0000-0000-000059580000}"/>
    <cellStyle name="Normal 5 2 4 2 3 5" xfId="19133" xr:uid="{00000000-0005-0000-0000-00005A580000}"/>
    <cellStyle name="Normal 5 2 4 2 4" xfId="5684" xr:uid="{00000000-0005-0000-0000-00005B580000}"/>
    <cellStyle name="Normal 5 2 4 2 4 2" xfId="15736" xr:uid="{00000000-0005-0000-0000-00005C580000}"/>
    <cellStyle name="Normal 5 2 4 2 4 2 2" xfId="46058" xr:uid="{00000000-0005-0000-0000-00005D580000}"/>
    <cellStyle name="Normal 5 2 4 2 4 2 3" xfId="30834" xr:uid="{00000000-0005-0000-0000-00005E580000}"/>
    <cellStyle name="Normal 5 2 4 2 4 3" xfId="10716" xr:uid="{00000000-0005-0000-0000-00005F580000}"/>
    <cellStyle name="Normal 5 2 4 2 4 3 2" xfId="41041" xr:uid="{00000000-0005-0000-0000-000060580000}"/>
    <cellStyle name="Normal 5 2 4 2 4 3 3" xfId="25817" xr:uid="{00000000-0005-0000-0000-000061580000}"/>
    <cellStyle name="Normal 5 2 4 2 4 4" xfId="36028" xr:uid="{00000000-0005-0000-0000-000062580000}"/>
    <cellStyle name="Normal 5 2 4 2 4 5" xfId="20804" xr:uid="{00000000-0005-0000-0000-000063580000}"/>
    <cellStyle name="Normal 5 2 4 2 5" xfId="12394" xr:uid="{00000000-0005-0000-0000-000064580000}"/>
    <cellStyle name="Normal 5 2 4 2 5 2" xfId="42716" xr:uid="{00000000-0005-0000-0000-000065580000}"/>
    <cellStyle name="Normal 5 2 4 2 5 3" xfId="27492" xr:uid="{00000000-0005-0000-0000-000066580000}"/>
    <cellStyle name="Normal 5 2 4 2 6" xfId="7373" xr:uid="{00000000-0005-0000-0000-000067580000}"/>
    <cellStyle name="Normal 5 2 4 2 6 2" xfId="37699" xr:uid="{00000000-0005-0000-0000-000068580000}"/>
    <cellStyle name="Normal 5 2 4 2 6 3" xfId="22475" xr:uid="{00000000-0005-0000-0000-000069580000}"/>
    <cellStyle name="Normal 5 2 4 2 7" xfId="32687" xr:uid="{00000000-0005-0000-0000-00006A580000}"/>
    <cellStyle name="Normal 5 2 4 2 8" xfId="17462" xr:uid="{00000000-0005-0000-0000-00006B580000}"/>
    <cellStyle name="Normal 5 2 4 3" xfId="2720" xr:uid="{00000000-0005-0000-0000-00006C580000}"/>
    <cellStyle name="Normal 5 2 4 3 2" xfId="4410" xr:uid="{00000000-0005-0000-0000-00006D580000}"/>
    <cellStyle name="Normal 5 2 4 3 2 2" xfId="14483" xr:uid="{00000000-0005-0000-0000-00006E580000}"/>
    <cellStyle name="Normal 5 2 4 3 2 2 2" xfId="44805" xr:uid="{00000000-0005-0000-0000-00006F580000}"/>
    <cellStyle name="Normal 5 2 4 3 2 2 3" xfId="29581" xr:uid="{00000000-0005-0000-0000-000070580000}"/>
    <cellStyle name="Normal 5 2 4 3 2 3" xfId="9463" xr:uid="{00000000-0005-0000-0000-000071580000}"/>
    <cellStyle name="Normal 5 2 4 3 2 3 2" xfId="39788" xr:uid="{00000000-0005-0000-0000-000072580000}"/>
    <cellStyle name="Normal 5 2 4 3 2 3 3" xfId="24564" xr:uid="{00000000-0005-0000-0000-000073580000}"/>
    <cellStyle name="Normal 5 2 4 3 2 4" xfId="34775" xr:uid="{00000000-0005-0000-0000-000074580000}"/>
    <cellStyle name="Normal 5 2 4 3 2 5" xfId="19551" xr:uid="{00000000-0005-0000-0000-000075580000}"/>
    <cellStyle name="Normal 5 2 4 3 3" xfId="6102" xr:uid="{00000000-0005-0000-0000-000076580000}"/>
    <cellStyle name="Normal 5 2 4 3 3 2" xfId="16154" xr:uid="{00000000-0005-0000-0000-000077580000}"/>
    <cellStyle name="Normal 5 2 4 3 3 2 2" xfId="46476" xr:uid="{00000000-0005-0000-0000-000078580000}"/>
    <cellStyle name="Normal 5 2 4 3 3 2 3" xfId="31252" xr:uid="{00000000-0005-0000-0000-000079580000}"/>
    <cellStyle name="Normal 5 2 4 3 3 3" xfId="11134" xr:uid="{00000000-0005-0000-0000-00007A580000}"/>
    <cellStyle name="Normal 5 2 4 3 3 3 2" xfId="41459" xr:uid="{00000000-0005-0000-0000-00007B580000}"/>
    <cellStyle name="Normal 5 2 4 3 3 3 3" xfId="26235" xr:uid="{00000000-0005-0000-0000-00007C580000}"/>
    <cellStyle name="Normal 5 2 4 3 3 4" xfId="36446" xr:uid="{00000000-0005-0000-0000-00007D580000}"/>
    <cellStyle name="Normal 5 2 4 3 3 5" xfId="21222" xr:uid="{00000000-0005-0000-0000-00007E580000}"/>
    <cellStyle name="Normal 5 2 4 3 4" xfId="12812" xr:uid="{00000000-0005-0000-0000-00007F580000}"/>
    <cellStyle name="Normal 5 2 4 3 4 2" xfId="43134" xr:uid="{00000000-0005-0000-0000-000080580000}"/>
    <cellStyle name="Normal 5 2 4 3 4 3" xfId="27910" xr:uid="{00000000-0005-0000-0000-000081580000}"/>
    <cellStyle name="Normal 5 2 4 3 5" xfId="7791" xr:uid="{00000000-0005-0000-0000-000082580000}"/>
    <cellStyle name="Normal 5 2 4 3 5 2" xfId="38117" xr:uid="{00000000-0005-0000-0000-000083580000}"/>
    <cellStyle name="Normal 5 2 4 3 5 3" xfId="22893" xr:uid="{00000000-0005-0000-0000-000084580000}"/>
    <cellStyle name="Normal 5 2 4 3 6" xfId="33105" xr:uid="{00000000-0005-0000-0000-000085580000}"/>
    <cellStyle name="Normal 5 2 4 3 7" xfId="17880" xr:uid="{00000000-0005-0000-0000-000086580000}"/>
    <cellStyle name="Normal 5 2 4 4" xfId="3573" xr:uid="{00000000-0005-0000-0000-000087580000}"/>
    <cellStyle name="Normal 5 2 4 4 2" xfId="13647" xr:uid="{00000000-0005-0000-0000-000088580000}"/>
    <cellStyle name="Normal 5 2 4 4 2 2" xfId="43969" xr:uid="{00000000-0005-0000-0000-000089580000}"/>
    <cellStyle name="Normal 5 2 4 4 2 3" xfId="28745" xr:uid="{00000000-0005-0000-0000-00008A580000}"/>
    <cellStyle name="Normal 5 2 4 4 3" xfId="8627" xr:uid="{00000000-0005-0000-0000-00008B580000}"/>
    <cellStyle name="Normal 5 2 4 4 3 2" xfId="38952" xr:uid="{00000000-0005-0000-0000-00008C580000}"/>
    <cellStyle name="Normal 5 2 4 4 3 3" xfId="23728" xr:uid="{00000000-0005-0000-0000-00008D580000}"/>
    <cellStyle name="Normal 5 2 4 4 4" xfId="33939" xr:uid="{00000000-0005-0000-0000-00008E580000}"/>
    <cellStyle name="Normal 5 2 4 4 5" xfId="18715" xr:uid="{00000000-0005-0000-0000-00008F580000}"/>
    <cellStyle name="Normal 5 2 4 5" xfId="5266" xr:uid="{00000000-0005-0000-0000-000090580000}"/>
    <cellStyle name="Normal 5 2 4 5 2" xfId="15318" xr:uid="{00000000-0005-0000-0000-000091580000}"/>
    <cellStyle name="Normal 5 2 4 5 2 2" xfId="45640" xr:uid="{00000000-0005-0000-0000-000092580000}"/>
    <cellStyle name="Normal 5 2 4 5 2 3" xfId="30416" xr:uid="{00000000-0005-0000-0000-000093580000}"/>
    <cellStyle name="Normal 5 2 4 5 3" xfId="10298" xr:uid="{00000000-0005-0000-0000-000094580000}"/>
    <cellStyle name="Normal 5 2 4 5 3 2" xfId="40623" xr:uid="{00000000-0005-0000-0000-000095580000}"/>
    <cellStyle name="Normal 5 2 4 5 3 3" xfId="25399" xr:uid="{00000000-0005-0000-0000-000096580000}"/>
    <cellStyle name="Normal 5 2 4 5 4" xfId="35610" xr:uid="{00000000-0005-0000-0000-000097580000}"/>
    <cellStyle name="Normal 5 2 4 5 5" xfId="20386" xr:uid="{00000000-0005-0000-0000-000098580000}"/>
    <cellStyle name="Normal 5 2 4 6" xfId="11976" xr:uid="{00000000-0005-0000-0000-000099580000}"/>
    <cellStyle name="Normal 5 2 4 6 2" xfId="42298" xr:uid="{00000000-0005-0000-0000-00009A580000}"/>
    <cellStyle name="Normal 5 2 4 6 3" xfId="27074" xr:uid="{00000000-0005-0000-0000-00009B580000}"/>
    <cellStyle name="Normal 5 2 4 7" xfId="6955" xr:uid="{00000000-0005-0000-0000-00009C580000}"/>
    <cellStyle name="Normal 5 2 4 7 2" xfId="37281" xr:uid="{00000000-0005-0000-0000-00009D580000}"/>
    <cellStyle name="Normal 5 2 4 7 3" xfId="22057" xr:uid="{00000000-0005-0000-0000-00009E580000}"/>
    <cellStyle name="Normal 5 2 4 8" xfId="32269" xr:uid="{00000000-0005-0000-0000-00009F580000}"/>
    <cellStyle name="Normal 5 2 4 9" xfId="17044" xr:uid="{00000000-0005-0000-0000-0000A0580000}"/>
    <cellStyle name="Normal 5 2 5" xfId="742" xr:uid="{00000000-0005-0000-0000-0000A1580000}"/>
    <cellStyle name="Normal 5 2 5 2" xfId="2930" xr:uid="{00000000-0005-0000-0000-0000A2580000}"/>
    <cellStyle name="Normal 5 2 5 2 2" xfId="4620" xr:uid="{00000000-0005-0000-0000-0000A3580000}"/>
    <cellStyle name="Normal 5 2 5 2 2 2" xfId="14693" xr:uid="{00000000-0005-0000-0000-0000A4580000}"/>
    <cellStyle name="Normal 5 2 5 2 2 2 2" xfId="45015" xr:uid="{00000000-0005-0000-0000-0000A5580000}"/>
    <cellStyle name="Normal 5 2 5 2 2 2 3" xfId="29791" xr:uid="{00000000-0005-0000-0000-0000A6580000}"/>
    <cellStyle name="Normal 5 2 5 2 2 3" xfId="9673" xr:uid="{00000000-0005-0000-0000-0000A7580000}"/>
    <cellStyle name="Normal 5 2 5 2 2 3 2" xfId="39998" xr:uid="{00000000-0005-0000-0000-0000A8580000}"/>
    <cellStyle name="Normal 5 2 5 2 2 3 3" xfId="24774" xr:uid="{00000000-0005-0000-0000-0000A9580000}"/>
    <cellStyle name="Normal 5 2 5 2 2 4" xfId="34985" xr:uid="{00000000-0005-0000-0000-0000AA580000}"/>
    <cellStyle name="Normal 5 2 5 2 2 5" xfId="19761" xr:uid="{00000000-0005-0000-0000-0000AB580000}"/>
    <cellStyle name="Normal 5 2 5 2 3" xfId="6312" xr:uid="{00000000-0005-0000-0000-0000AC580000}"/>
    <cellStyle name="Normal 5 2 5 2 3 2" xfId="16364" xr:uid="{00000000-0005-0000-0000-0000AD580000}"/>
    <cellStyle name="Normal 5 2 5 2 3 2 2" xfId="46686" xr:uid="{00000000-0005-0000-0000-0000AE580000}"/>
    <cellStyle name="Normal 5 2 5 2 3 2 3" xfId="31462" xr:uid="{00000000-0005-0000-0000-0000AF580000}"/>
    <cellStyle name="Normal 5 2 5 2 3 3" xfId="11344" xr:uid="{00000000-0005-0000-0000-0000B0580000}"/>
    <cellStyle name="Normal 5 2 5 2 3 3 2" xfId="41669" xr:uid="{00000000-0005-0000-0000-0000B1580000}"/>
    <cellStyle name="Normal 5 2 5 2 3 3 3" xfId="26445" xr:uid="{00000000-0005-0000-0000-0000B2580000}"/>
    <cellStyle name="Normal 5 2 5 2 3 4" xfId="36656" xr:uid="{00000000-0005-0000-0000-0000B3580000}"/>
    <cellStyle name="Normal 5 2 5 2 3 5" xfId="21432" xr:uid="{00000000-0005-0000-0000-0000B4580000}"/>
    <cellStyle name="Normal 5 2 5 2 4" xfId="13022" xr:uid="{00000000-0005-0000-0000-0000B5580000}"/>
    <cellStyle name="Normal 5 2 5 2 4 2" xfId="43344" xr:uid="{00000000-0005-0000-0000-0000B6580000}"/>
    <cellStyle name="Normal 5 2 5 2 4 3" xfId="28120" xr:uid="{00000000-0005-0000-0000-0000B7580000}"/>
    <cellStyle name="Normal 5 2 5 2 5" xfId="8001" xr:uid="{00000000-0005-0000-0000-0000B8580000}"/>
    <cellStyle name="Normal 5 2 5 2 5 2" xfId="38327" xr:uid="{00000000-0005-0000-0000-0000B9580000}"/>
    <cellStyle name="Normal 5 2 5 2 5 3" xfId="23103" xr:uid="{00000000-0005-0000-0000-0000BA580000}"/>
    <cellStyle name="Normal 5 2 5 2 6" xfId="33315" xr:uid="{00000000-0005-0000-0000-0000BB580000}"/>
    <cellStyle name="Normal 5 2 5 2 7" xfId="18090" xr:uid="{00000000-0005-0000-0000-0000BC580000}"/>
    <cellStyle name="Normal 5 2 5 3" xfId="3783" xr:uid="{00000000-0005-0000-0000-0000BD580000}"/>
    <cellStyle name="Normal 5 2 5 3 2" xfId="13857" xr:uid="{00000000-0005-0000-0000-0000BE580000}"/>
    <cellStyle name="Normal 5 2 5 3 2 2" xfId="44179" xr:uid="{00000000-0005-0000-0000-0000BF580000}"/>
    <cellStyle name="Normal 5 2 5 3 2 3" xfId="28955" xr:uid="{00000000-0005-0000-0000-0000C0580000}"/>
    <cellStyle name="Normal 5 2 5 3 3" xfId="8837" xr:uid="{00000000-0005-0000-0000-0000C1580000}"/>
    <cellStyle name="Normal 5 2 5 3 3 2" xfId="39162" xr:uid="{00000000-0005-0000-0000-0000C2580000}"/>
    <cellStyle name="Normal 5 2 5 3 3 3" xfId="23938" xr:uid="{00000000-0005-0000-0000-0000C3580000}"/>
    <cellStyle name="Normal 5 2 5 3 4" xfId="34149" xr:uid="{00000000-0005-0000-0000-0000C4580000}"/>
    <cellStyle name="Normal 5 2 5 3 5" xfId="18925" xr:uid="{00000000-0005-0000-0000-0000C5580000}"/>
    <cellStyle name="Normal 5 2 5 4" xfId="5476" xr:uid="{00000000-0005-0000-0000-0000C6580000}"/>
    <cellStyle name="Normal 5 2 5 4 2" xfId="15528" xr:uid="{00000000-0005-0000-0000-0000C7580000}"/>
    <cellStyle name="Normal 5 2 5 4 2 2" xfId="45850" xr:uid="{00000000-0005-0000-0000-0000C8580000}"/>
    <cellStyle name="Normal 5 2 5 4 2 3" xfId="30626" xr:uid="{00000000-0005-0000-0000-0000C9580000}"/>
    <cellStyle name="Normal 5 2 5 4 3" xfId="10508" xr:uid="{00000000-0005-0000-0000-0000CA580000}"/>
    <cellStyle name="Normal 5 2 5 4 3 2" xfId="40833" xr:uid="{00000000-0005-0000-0000-0000CB580000}"/>
    <cellStyle name="Normal 5 2 5 4 3 3" xfId="25609" xr:uid="{00000000-0005-0000-0000-0000CC580000}"/>
    <cellStyle name="Normal 5 2 5 4 4" xfId="35820" xr:uid="{00000000-0005-0000-0000-0000CD580000}"/>
    <cellStyle name="Normal 5 2 5 4 5" xfId="20596" xr:uid="{00000000-0005-0000-0000-0000CE580000}"/>
    <cellStyle name="Normal 5 2 5 5" xfId="12186" xr:uid="{00000000-0005-0000-0000-0000CF580000}"/>
    <cellStyle name="Normal 5 2 5 5 2" xfId="42508" xr:uid="{00000000-0005-0000-0000-0000D0580000}"/>
    <cellStyle name="Normal 5 2 5 5 3" xfId="27284" xr:uid="{00000000-0005-0000-0000-0000D1580000}"/>
    <cellStyle name="Normal 5 2 5 6" xfId="7165" xr:uid="{00000000-0005-0000-0000-0000D2580000}"/>
    <cellStyle name="Normal 5 2 5 6 2" xfId="37491" xr:uid="{00000000-0005-0000-0000-0000D3580000}"/>
    <cellStyle name="Normal 5 2 5 6 3" xfId="22267" xr:uid="{00000000-0005-0000-0000-0000D4580000}"/>
    <cellStyle name="Normal 5 2 5 7" xfId="32479" xr:uid="{00000000-0005-0000-0000-0000D5580000}"/>
    <cellStyle name="Normal 5 2 5 8" xfId="17254" xr:uid="{00000000-0005-0000-0000-0000D6580000}"/>
    <cellStyle name="Normal 5 2 5 9" xfId="2089" xr:uid="{00000000-0005-0000-0000-0000D7580000}"/>
    <cellStyle name="Normal 5 2 6" xfId="2510" xr:uid="{00000000-0005-0000-0000-0000D8580000}"/>
    <cellStyle name="Normal 5 2 6 2" xfId="4202" xr:uid="{00000000-0005-0000-0000-0000D9580000}"/>
    <cellStyle name="Normal 5 2 6 2 2" xfId="14275" xr:uid="{00000000-0005-0000-0000-0000DA580000}"/>
    <cellStyle name="Normal 5 2 6 2 2 2" xfId="44597" xr:uid="{00000000-0005-0000-0000-0000DB580000}"/>
    <cellStyle name="Normal 5 2 6 2 2 3" xfId="29373" xr:uid="{00000000-0005-0000-0000-0000DC580000}"/>
    <cellStyle name="Normal 5 2 6 2 3" xfId="9255" xr:uid="{00000000-0005-0000-0000-0000DD580000}"/>
    <cellStyle name="Normal 5 2 6 2 3 2" xfId="39580" xr:uid="{00000000-0005-0000-0000-0000DE580000}"/>
    <cellStyle name="Normal 5 2 6 2 3 3" xfId="24356" xr:uid="{00000000-0005-0000-0000-0000DF580000}"/>
    <cellStyle name="Normal 5 2 6 2 4" xfId="34567" xr:uid="{00000000-0005-0000-0000-0000E0580000}"/>
    <cellStyle name="Normal 5 2 6 2 5" xfId="19343" xr:uid="{00000000-0005-0000-0000-0000E1580000}"/>
    <cellStyle name="Normal 5 2 6 3" xfId="5894" xr:uid="{00000000-0005-0000-0000-0000E2580000}"/>
    <cellStyle name="Normal 5 2 6 3 2" xfId="15946" xr:uid="{00000000-0005-0000-0000-0000E3580000}"/>
    <cellStyle name="Normal 5 2 6 3 2 2" xfId="46268" xr:uid="{00000000-0005-0000-0000-0000E4580000}"/>
    <cellStyle name="Normal 5 2 6 3 2 3" xfId="31044" xr:uid="{00000000-0005-0000-0000-0000E5580000}"/>
    <cellStyle name="Normal 5 2 6 3 3" xfId="10926" xr:uid="{00000000-0005-0000-0000-0000E6580000}"/>
    <cellStyle name="Normal 5 2 6 3 3 2" xfId="41251" xr:uid="{00000000-0005-0000-0000-0000E7580000}"/>
    <cellStyle name="Normal 5 2 6 3 3 3" xfId="26027" xr:uid="{00000000-0005-0000-0000-0000E8580000}"/>
    <cellStyle name="Normal 5 2 6 3 4" xfId="36238" xr:uid="{00000000-0005-0000-0000-0000E9580000}"/>
    <cellStyle name="Normal 5 2 6 3 5" xfId="21014" xr:uid="{00000000-0005-0000-0000-0000EA580000}"/>
    <cellStyle name="Normal 5 2 6 4" xfId="12604" xr:uid="{00000000-0005-0000-0000-0000EB580000}"/>
    <cellStyle name="Normal 5 2 6 4 2" xfId="42926" xr:uid="{00000000-0005-0000-0000-0000EC580000}"/>
    <cellStyle name="Normal 5 2 6 4 3" xfId="27702" xr:uid="{00000000-0005-0000-0000-0000ED580000}"/>
    <cellStyle name="Normal 5 2 6 5" xfId="7583" xr:uid="{00000000-0005-0000-0000-0000EE580000}"/>
    <cellStyle name="Normal 5 2 6 5 2" xfId="37909" xr:uid="{00000000-0005-0000-0000-0000EF580000}"/>
    <cellStyle name="Normal 5 2 6 5 3" xfId="22685" xr:uid="{00000000-0005-0000-0000-0000F0580000}"/>
    <cellStyle name="Normal 5 2 6 6" xfId="32897" xr:uid="{00000000-0005-0000-0000-0000F1580000}"/>
    <cellStyle name="Normal 5 2 6 7" xfId="17672" xr:uid="{00000000-0005-0000-0000-0000F2580000}"/>
    <cellStyle name="Normal 5 2 7" xfId="3358" xr:uid="{00000000-0005-0000-0000-0000F3580000}"/>
    <cellStyle name="Normal 5 2 7 2" xfId="13439" xr:uid="{00000000-0005-0000-0000-0000F4580000}"/>
    <cellStyle name="Normal 5 2 7 2 2" xfId="43761" xr:uid="{00000000-0005-0000-0000-0000F5580000}"/>
    <cellStyle name="Normal 5 2 7 2 3" xfId="28537" xr:uid="{00000000-0005-0000-0000-0000F6580000}"/>
    <cellStyle name="Normal 5 2 7 3" xfId="8418" xr:uid="{00000000-0005-0000-0000-0000F7580000}"/>
    <cellStyle name="Normal 5 2 7 3 2" xfId="38744" xr:uid="{00000000-0005-0000-0000-0000F8580000}"/>
    <cellStyle name="Normal 5 2 7 3 3" xfId="23520" xr:uid="{00000000-0005-0000-0000-0000F9580000}"/>
    <cellStyle name="Normal 5 2 7 4" xfId="33731" xr:uid="{00000000-0005-0000-0000-0000FA580000}"/>
    <cellStyle name="Normal 5 2 7 5" xfId="18507" xr:uid="{00000000-0005-0000-0000-0000FB580000}"/>
    <cellStyle name="Normal 5 2 8" xfId="5054" xr:uid="{00000000-0005-0000-0000-0000FC580000}"/>
    <cellStyle name="Normal 5 2 8 2" xfId="15110" xr:uid="{00000000-0005-0000-0000-0000FD580000}"/>
    <cellStyle name="Normal 5 2 8 2 2" xfId="45432" xr:uid="{00000000-0005-0000-0000-0000FE580000}"/>
    <cellStyle name="Normal 5 2 8 2 3" xfId="30208" xr:uid="{00000000-0005-0000-0000-0000FF580000}"/>
    <cellStyle name="Normal 5 2 8 3" xfId="10090" xr:uid="{00000000-0005-0000-0000-000000590000}"/>
    <cellStyle name="Normal 5 2 8 3 2" xfId="40415" xr:uid="{00000000-0005-0000-0000-000001590000}"/>
    <cellStyle name="Normal 5 2 8 3 3" xfId="25191" xr:uid="{00000000-0005-0000-0000-000002590000}"/>
    <cellStyle name="Normal 5 2 8 4" xfId="35402" xr:uid="{00000000-0005-0000-0000-000003590000}"/>
    <cellStyle name="Normal 5 2 8 5" xfId="20178" xr:uid="{00000000-0005-0000-0000-000004590000}"/>
    <cellStyle name="Normal 5 2 9" xfId="11766" xr:uid="{00000000-0005-0000-0000-000005590000}"/>
    <cellStyle name="Normal 5 2 9 2" xfId="42090" xr:uid="{00000000-0005-0000-0000-000006590000}"/>
    <cellStyle name="Normal 5 2 9 3" xfId="26866" xr:uid="{00000000-0005-0000-0000-000007590000}"/>
    <cellStyle name="Normal 5 3" xfId="658" xr:uid="{00000000-0005-0000-0000-000008590000}"/>
    <cellStyle name="Normal 5 3 10" xfId="6740" xr:uid="{00000000-0005-0000-0000-000009590000}"/>
    <cellStyle name="Normal 5 3 10 2" xfId="37069" xr:uid="{00000000-0005-0000-0000-00000A590000}"/>
    <cellStyle name="Normal 5 3 10 3" xfId="21845" xr:uid="{00000000-0005-0000-0000-00000B590000}"/>
    <cellStyle name="Normal 5 3 11" xfId="31920" xr:uid="{00000000-0005-0000-0000-00000C590000}"/>
    <cellStyle name="Normal 5 3 12" xfId="16830" xr:uid="{00000000-0005-0000-0000-00000D590000}"/>
    <cellStyle name="Normal 5 3 13" xfId="1096" xr:uid="{00000000-0005-0000-0000-00000E590000}"/>
    <cellStyle name="Normal 5 3 2" xfId="711" xr:uid="{00000000-0005-0000-0000-00000F590000}"/>
    <cellStyle name="Normal 5 3 2 10" xfId="31929" xr:uid="{00000000-0005-0000-0000-000010590000}"/>
    <cellStyle name="Normal 5 3 2 11" xfId="16884" xr:uid="{00000000-0005-0000-0000-000011590000}"/>
    <cellStyle name="Normal 5 3 2 12" xfId="1704" xr:uid="{00000000-0005-0000-0000-000012590000}"/>
    <cellStyle name="Normal 5 3 2 2" xfId="732" xr:uid="{00000000-0005-0000-0000-000013590000}"/>
    <cellStyle name="Normal 5 3 2 2 10" xfId="16988" xr:uid="{00000000-0005-0000-0000-000014590000}"/>
    <cellStyle name="Normal 5 3 2 2 11" xfId="1813" xr:uid="{00000000-0005-0000-0000-000015590000}"/>
    <cellStyle name="Normal 5 3 2 2 2" xfId="2030" xr:uid="{00000000-0005-0000-0000-000016590000}"/>
    <cellStyle name="Normal 5 3 2 2 2 2" xfId="2451" xr:uid="{00000000-0005-0000-0000-000017590000}"/>
    <cellStyle name="Normal 5 3 2 2 2 2 2" xfId="3290" xr:uid="{00000000-0005-0000-0000-000018590000}"/>
    <cellStyle name="Normal 5 3 2 2 2 2 2 2" xfId="4980" xr:uid="{00000000-0005-0000-0000-000019590000}"/>
    <cellStyle name="Normal 5 3 2 2 2 2 2 2 2" xfId="15053" xr:uid="{00000000-0005-0000-0000-00001A590000}"/>
    <cellStyle name="Normal 5 3 2 2 2 2 2 2 2 2" xfId="45375" xr:uid="{00000000-0005-0000-0000-00001B590000}"/>
    <cellStyle name="Normal 5 3 2 2 2 2 2 2 2 3" xfId="30151" xr:uid="{00000000-0005-0000-0000-00001C590000}"/>
    <cellStyle name="Normal 5 3 2 2 2 2 2 2 3" xfId="10033" xr:uid="{00000000-0005-0000-0000-00001D590000}"/>
    <cellStyle name="Normal 5 3 2 2 2 2 2 2 3 2" xfId="40358" xr:uid="{00000000-0005-0000-0000-00001E590000}"/>
    <cellStyle name="Normal 5 3 2 2 2 2 2 2 3 3" xfId="25134" xr:uid="{00000000-0005-0000-0000-00001F590000}"/>
    <cellStyle name="Normal 5 3 2 2 2 2 2 2 4" xfId="35345" xr:uid="{00000000-0005-0000-0000-000020590000}"/>
    <cellStyle name="Normal 5 3 2 2 2 2 2 2 5" xfId="20121" xr:uid="{00000000-0005-0000-0000-000021590000}"/>
    <cellStyle name="Normal 5 3 2 2 2 2 2 3" xfId="6672" xr:uid="{00000000-0005-0000-0000-000022590000}"/>
    <cellStyle name="Normal 5 3 2 2 2 2 2 3 2" xfId="16724" xr:uid="{00000000-0005-0000-0000-000023590000}"/>
    <cellStyle name="Normal 5 3 2 2 2 2 2 3 2 2" xfId="47046" xr:uid="{00000000-0005-0000-0000-000024590000}"/>
    <cellStyle name="Normal 5 3 2 2 2 2 2 3 2 3" xfId="31822" xr:uid="{00000000-0005-0000-0000-000025590000}"/>
    <cellStyle name="Normal 5 3 2 2 2 2 2 3 3" xfId="11704" xr:uid="{00000000-0005-0000-0000-000026590000}"/>
    <cellStyle name="Normal 5 3 2 2 2 2 2 3 3 2" xfId="42029" xr:uid="{00000000-0005-0000-0000-000027590000}"/>
    <cellStyle name="Normal 5 3 2 2 2 2 2 3 3 3" xfId="26805" xr:uid="{00000000-0005-0000-0000-000028590000}"/>
    <cellStyle name="Normal 5 3 2 2 2 2 2 3 4" xfId="37016" xr:uid="{00000000-0005-0000-0000-000029590000}"/>
    <cellStyle name="Normal 5 3 2 2 2 2 2 3 5" xfId="21792" xr:uid="{00000000-0005-0000-0000-00002A590000}"/>
    <cellStyle name="Normal 5 3 2 2 2 2 2 4" xfId="13382" xr:uid="{00000000-0005-0000-0000-00002B590000}"/>
    <cellStyle name="Normal 5 3 2 2 2 2 2 4 2" xfId="43704" xr:uid="{00000000-0005-0000-0000-00002C590000}"/>
    <cellStyle name="Normal 5 3 2 2 2 2 2 4 3" xfId="28480" xr:uid="{00000000-0005-0000-0000-00002D590000}"/>
    <cellStyle name="Normal 5 3 2 2 2 2 2 5" xfId="8361" xr:uid="{00000000-0005-0000-0000-00002E590000}"/>
    <cellStyle name="Normal 5 3 2 2 2 2 2 5 2" xfId="38687" xr:uid="{00000000-0005-0000-0000-00002F590000}"/>
    <cellStyle name="Normal 5 3 2 2 2 2 2 5 3" xfId="23463" xr:uid="{00000000-0005-0000-0000-000030590000}"/>
    <cellStyle name="Normal 5 3 2 2 2 2 2 6" xfId="33675" xr:uid="{00000000-0005-0000-0000-000031590000}"/>
    <cellStyle name="Normal 5 3 2 2 2 2 2 7" xfId="18450" xr:uid="{00000000-0005-0000-0000-000032590000}"/>
    <cellStyle name="Normal 5 3 2 2 2 2 3" xfId="4143" xr:uid="{00000000-0005-0000-0000-000033590000}"/>
    <cellStyle name="Normal 5 3 2 2 2 2 3 2" xfId="14217" xr:uid="{00000000-0005-0000-0000-000034590000}"/>
    <cellStyle name="Normal 5 3 2 2 2 2 3 2 2" xfId="44539" xr:uid="{00000000-0005-0000-0000-000035590000}"/>
    <cellStyle name="Normal 5 3 2 2 2 2 3 2 3" xfId="29315" xr:uid="{00000000-0005-0000-0000-000036590000}"/>
    <cellStyle name="Normal 5 3 2 2 2 2 3 3" xfId="9197" xr:uid="{00000000-0005-0000-0000-000037590000}"/>
    <cellStyle name="Normal 5 3 2 2 2 2 3 3 2" xfId="39522" xr:uid="{00000000-0005-0000-0000-000038590000}"/>
    <cellStyle name="Normal 5 3 2 2 2 2 3 3 3" xfId="24298" xr:uid="{00000000-0005-0000-0000-000039590000}"/>
    <cellStyle name="Normal 5 3 2 2 2 2 3 4" xfId="34509" xr:uid="{00000000-0005-0000-0000-00003A590000}"/>
    <cellStyle name="Normal 5 3 2 2 2 2 3 5" xfId="19285" xr:uid="{00000000-0005-0000-0000-00003B590000}"/>
    <cellStyle name="Normal 5 3 2 2 2 2 4" xfId="5836" xr:uid="{00000000-0005-0000-0000-00003C590000}"/>
    <cellStyle name="Normal 5 3 2 2 2 2 4 2" xfId="15888" xr:uid="{00000000-0005-0000-0000-00003D590000}"/>
    <cellStyle name="Normal 5 3 2 2 2 2 4 2 2" xfId="46210" xr:uid="{00000000-0005-0000-0000-00003E590000}"/>
    <cellStyle name="Normal 5 3 2 2 2 2 4 2 3" xfId="30986" xr:uid="{00000000-0005-0000-0000-00003F590000}"/>
    <cellStyle name="Normal 5 3 2 2 2 2 4 3" xfId="10868" xr:uid="{00000000-0005-0000-0000-000040590000}"/>
    <cellStyle name="Normal 5 3 2 2 2 2 4 3 2" xfId="41193" xr:uid="{00000000-0005-0000-0000-000041590000}"/>
    <cellStyle name="Normal 5 3 2 2 2 2 4 3 3" xfId="25969" xr:uid="{00000000-0005-0000-0000-000042590000}"/>
    <cellStyle name="Normal 5 3 2 2 2 2 4 4" xfId="36180" xr:uid="{00000000-0005-0000-0000-000043590000}"/>
    <cellStyle name="Normal 5 3 2 2 2 2 4 5" xfId="20956" xr:uid="{00000000-0005-0000-0000-000044590000}"/>
    <cellStyle name="Normal 5 3 2 2 2 2 5" xfId="12546" xr:uid="{00000000-0005-0000-0000-000045590000}"/>
    <cellStyle name="Normal 5 3 2 2 2 2 5 2" xfId="42868" xr:uid="{00000000-0005-0000-0000-000046590000}"/>
    <cellStyle name="Normal 5 3 2 2 2 2 5 3" xfId="27644" xr:uid="{00000000-0005-0000-0000-000047590000}"/>
    <cellStyle name="Normal 5 3 2 2 2 2 6" xfId="7525" xr:uid="{00000000-0005-0000-0000-000048590000}"/>
    <cellStyle name="Normal 5 3 2 2 2 2 6 2" xfId="37851" xr:uid="{00000000-0005-0000-0000-000049590000}"/>
    <cellStyle name="Normal 5 3 2 2 2 2 6 3" xfId="22627" xr:uid="{00000000-0005-0000-0000-00004A590000}"/>
    <cellStyle name="Normal 5 3 2 2 2 2 7" xfId="32839" xr:uid="{00000000-0005-0000-0000-00004B590000}"/>
    <cellStyle name="Normal 5 3 2 2 2 2 8" xfId="17614" xr:uid="{00000000-0005-0000-0000-00004C590000}"/>
    <cellStyle name="Normal 5 3 2 2 2 3" xfId="2872" xr:uid="{00000000-0005-0000-0000-00004D590000}"/>
    <cellStyle name="Normal 5 3 2 2 2 3 2" xfId="4562" xr:uid="{00000000-0005-0000-0000-00004E590000}"/>
    <cellStyle name="Normal 5 3 2 2 2 3 2 2" xfId="14635" xr:uid="{00000000-0005-0000-0000-00004F590000}"/>
    <cellStyle name="Normal 5 3 2 2 2 3 2 2 2" xfId="44957" xr:uid="{00000000-0005-0000-0000-000050590000}"/>
    <cellStyle name="Normal 5 3 2 2 2 3 2 2 3" xfId="29733" xr:uid="{00000000-0005-0000-0000-000051590000}"/>
    <cellStyle name="Normal 5 3 2 2 2 3 2 3" xfId="9615" xr:uid="{00000000-0005-0000-0000-000052590000}"/>
    <cellStyle name="Normal 5 3 2 2 2 3 2 3 2" xfId="39940" xr:uid="{00000000-0005-0000-0000-000053590000}"/>
    <cellStyle name="Normal 5 3 2 2 2 3 2 3 3" xfId="24716" xr:uid="{00000000-0005-0000-0000-000054590000}"/>
    <cellStyle name="Normal 5 3 2 2 2 3 2 4" xfId="34927" xr:uid="{00000000-0005-0000-0000-000055590000}"/>
    <cellStyle name="Normal 5 3 2 2 2 3 2 5" xfId="19703" xr:uid="{00000000-0005-0000-0000-000056590000}"/>
    <cellStyle name="Normal 5 3 2 2 2 3 3" xfId="6254" xr:uid="{00000000-0005-0000-0000-000057590000}"/>
    <cellStyle name="Normal 5 3 2 2 2 3 3 2" xfId="16306" xr:uid="{00000000-0005-0000-0000-000058590000}"/>
    <cellStyle name="Normal 5 3 2 2 2 3 3 2 2" xfId="46628" xr:uid="{00000000-0005-0000-0000-000059590000}"/>
    <cellStyle name="Normal 5 3 2 2 2 3 3 2 3" xfId="31404" xr:uid="{00000000-0005-0000-0000-00005A590000}"/>
    <cellStyle name="Normal 5 3 2 2 2 3 3 3" xfId="11286" xr:uid="{00000000-0005-0000-0000-00005B590000}"/>
    <cellStyle name="Normal 5 3 2 2 2 3 3 3 2" xfId="41611" xr:uid="{00000000-0005-0000-0000-00005C590000}"/>
    <cellStyle name="Normal 5 3 2 2 2 3 3 3 3" xfId="26387" xr:uid="{00000000-0005-0000-0000-00005D590000}"/>
    <cellStyle name="Normal 5 3 2 2 2 3 3 4" xfId="36598" xr:uid="{00000000-0005-0000-0000-00005E590000}"/>
    <cellStyle name="Normal 5 3 2 2 2 3 3 5" xfId="21374" xr:uid="{00000000-0005-0000-0000-00005F590000}"/>
    <cellStyle name="Normal 5 3 2 2 2 3 4" xfId="12964" xr:uid="{00000000-0005-0000-0000-000060590000}"/>
    <cellStyle name="Normal 5 3 2 2 2 3 4 2" xfId="43286" xr:uid="{00000000-0005-0000-0000-000061590000}"/>
    <cellStyle name="Normal 5 3 2 2 2 3 4 3" xfId="28062" xr:uid="{00000000-0005-0000-0000-000062590000}"/>
    <cellStyle name="Normal 5 3 2 2 2 3 5" xfId="7943" xr:uid="{00000000-0005-0000-0000-000063590000}"/>
    <cellStyle name="Normal 5 3 2 2 2 3 5 2" xfId="38269" xr:uid="{00000000-0005-0000-0000-000064590000}"/>
    <cellStyle name="Normal 5 3 2 2 2 3 5 3" xfId="23045" xr:uid="{00000000-0005-0000-0000-000065590000}"/>
    <cellStyle name="Normal 5 3 2 2 2 3 6" xfId="33257" xr:uid="{00000000-0005-0000-0000-000066590000}"/>
    <cellStyle name="Normal 5 3 2 2 2 3 7" xfId="18032" xr:uid="{00000000-0005-0000-0000-000067590000}"/>
    <cellStyle name="Normal 5 3 2 2 2 4" xfId="3725" xr:uid="{00000000-0005-0000-0000-000068590000}"/>
    <cellStyle name="Normal 5 3 2 2 2 4 2" xfId="13799" xr:uid="{00000000-0005-0000-0000-000069590000}"/>
    <cellStyle name="Normal 5 3 2 2 2 4 2 2" xfId="44121" xr:uid="{00000000-0005-0000-0000-00006A590000}"/>
    <cellStyle name="Normal 5 3 2 2 2 4 2 3" xfId="28897" xr:uid="{00000000-0005-0000-0000-00006B590000}"/>
    <cellStyle name="Normal 5 3 2 2 2 4 3" xfId="8779" xr:uid="{00000000-0005-0000-0000-00006C590000}"/>
    <cellStyle name="Normal 5 3 2 2 2 4 3 2" xfId="39104" xr:uid="{00000000-0005-0000-0000-00006D590000}"/>
    <cellStyle name="Normal 5 3 2 2 2 4 3 3" xfId="23880" xr:uid="{00000000-0005-0000-0000-00006E590000}"/>
    <cellStyle name="Normal 5 3 2 2 2 4 4" xfId="34091" xr:uid="{00000000-0005-0000-0000-00006F590000}"/>
    <cellStyle name="Normal 5 3 2 2 2 4 5" xfId="18867" xr:uid="{00000000-0005-0000-0000-000070590000}"/>
    <cellStyle name="Normal 5 3 2 2 2 5" xfId="5418" xr:uid="{00000000-0005-0000-0000-000071590000}"/>
    <cellStyle name="Normal 5 3 2 2 2 5 2" xfId="15470" xr:uid="{00000000-0005-0000-0000-000072590000}"/>
    <cellStyle name="Normal 5 3 2 2 2 5 2 2" xfId="45792" xr:uid="{00000000-0005-0000-0000-000073590000}"/>
    <cellStyle name="Normal 5 3 2 2 2 5 2 3" xfId="30568" xr:uid="{00000000-0005-0000-0000-000074590000}"/>
    <cellStyle name="Normal 5 3 2 2 2 5 3" xfId="10450" xr:uid="{00000000-0005-0000-0000-000075590000}"/>
    <cellStyle name="Normal 5 3 2 2 2 5 3 2" xfId="40775" xr:uid="{00000000-0005-0000-0000-000076590000}"/>
    <cellStyle name="Normal 5 3 2 2 2 5 3 3" xfId="25551" xr:uid="{00000000-0005-0000-0000-000077590000}"/>
    <cellStyle name="Normal 5 3 2 2 2 5 4" xfId="35762" xr:uid="{00000000-0005-0000-0000-000078590000}"/>
    <cellStyle name="Normal 5 3 2 2 2 5 5" xfId="20538" xr:uid="{00000000-0005-0000-0000-000079590000}"/>
    <cellStyle name="Normal 5 3 2 2 2 6" xfId="12128" xr:uid="{00000000-0005-0000-0000-00007A590000}"/>
    <cellStyle name="Normal 5 3 2 2 2 6 2" xfId="42450" xr:uid="{00000000-0005-0000-0000-00007B590000}"/>
    <cellStyle name="Normal 5 3 2 2 2 6 3" xfId="27226" xr:uid="{00000000-0005-0000-0000-00007C590000}"/>
    <cellStyle name="Normal 5 3 2 2 2 7" xfId="7107" xr:uid="{00000000-0005-0000-0000-00007D590000}"/>
    <cellStyle name="Normal 5 3 2 2 2 7 2" xfId="37433" xr:uid="{00000000-0005-0000-0000-00007E590000}"/>
    <cellStyle name="Normal 5 3 2 2 2 7 3" xfId="22209" xr:uid="{00000000-0005-0000-0000-00007F590000}"/>
    <cellStyle name="Normal 5 3 2 2 2 8" xfId="32421" xr:uid="{00000000-0005-0000-0000-000080590000}"/>
    <cellStyle name="Normal 5 3 2 2 2 9" xfId="17196" xr:uid="{00000000-0005-0000-0000-000081590000}"/>
    <cellStyle name="Normal 5 3 2 2 3" xfId="2243" xr:uid="{00000000-0005-0000-0000-000082590000}"/>
    <cellStyle name="Normal 5 3 2 2 3 2" xfId="3082" xr:uid="{00000000-0005-0000-0000-000083590000}"/>
    <cellStyle name="Normal 5 3 2 2 3 2 2" xfId="4772" xr:uid="{00000000-0005-0000-0000-000084590000}"/>
    <cellStyle name="Normal 5 3 2 2 3 2 2 2" xfId="14845" xr:uid="{00000000-0005-0000-0000-000085590000}"/>
    <cellStyle name="Normal 5 3 2 2 3 2 2 2 2" xfId="45167" xr:uid="{00000000-0005-0000-0000-000086590000}"/>
    <cellStyle name="Normal 5 3 2 2 3 2 2 2 3" xfId="29943" xr:uid="{00000000-0005-0000-0000-000087590000}"/>
    <cellStyle name="Normal 5 3 2 2 3 2 2 3" xfId="9825" xr:uid="{00000000-0005-0000-0000-000088590000}"/>
    <cellStyle name="Normal 5 3 2 2 3 2 2 3 2" xfId="40150" xr:uid="{00000000-0005-0000-0000-000089590000}"/>
    <cellStyle name="Normal 5 3 2 2 3 2 2 3 3" xfId="24926" xr:uid="{00000000-0005-0000-0000-00008A590000}"/>
    <cellStyle name="Normal 5 3 2 2 3 2 2 4" xfId="35137" xr:uid="{00000000-0005-0000-0000-00008B590000}"/>
    <cellStyle name="Normal 5 3 2 2 3 2 2 5" xfId="19913" xr:uid="{00000000-0005-0000-0000-00008C590000}"/>
    <cellStyle name="Normal 5 3 2 2 3 2 3" xfId="6464" xr:uid="{00000000-0005-0000-0000-00008D590000}"/>
    <cellStyle name="Normal 5 3 2 2 3 2 3 2" xfId="16516" xr:uid="{00000000-0005-0000-0000-00008E590000}"/>
    <cellStyle name="Normal 5 3 2 2 3 2 3 2 2" xfId="46838" xr:uid="{00000000-0005-0000-0000-00008F590000}"/>
    <cellStyle name="Normal 5 3 2 2 3 2 3 2 3" xfId="31614" xr:uid="{00000000-0005-0000-0000-000090590000}"/>
    <cellStyle name="Normal 5 3 2 2 3 2 3 3" xfId="11496" xr:uid="{00000000-0005-0000-0000-000091590000}"/>
    <cellStyle name="Normal 5 3 2 2 3 2 3 3 2" xfId="41821" xr:uid="{00000000-0005-0000-0000-000092590000}"/>
    <cellStyle name="Normal 5 3 2 2 3 2 3 3 3" xfId="26597" xr:uid="{00000000-0005-0000-0000-000093590000}"/>
    <cellStyle name="Normal 5 3 2 2 3 2 3 4" xfId="36808" xr:uid="{00000000-0005-0000-0000-000094590000}"/>
    <cellStyle name="Normal 5 3 2 2 3 2 3 5" xfId="21584" xr:uid="{00000000-0005-0000-0000-000095590000}"/>
    <cellStyle name="Normal 5 3 2 2 3 2 4" xfId="13174" xr:uid="{00000000-0005-0000-0000-000096590000}"/>
    <cellStyle name="Normal 5 3 2 2 3 2 4 2" xfId="43496" xr:uid="{00000000-0005-0000-0000-000097590000}"/>
    <cellStyle name="Normal 5 3 2 2 3 2 4 3" xfId="28272" xr:uid="{00000000-0005-0000-0000-000098590000}"/>
    <cellStyle name="Normal 5 3 2 2 3 2 5" xfId="8153" xr:uid="{00000000-0005-0000-0000-000099590000}"/>
    <cellStyle name="Normal 5 3 2 2 3 2 5 2" xfId="38479" xr:uid="{00000000-0005-0000-0000-00009A590000}"/>
    <cellStyle name="Normal 5 3 2 2 3 2 5 3" xfId="23255" xr:uid="{00000000-0005-0000-0000-00009B590000}"/>
    <cellStyle name="Normal 5 3 2 2 3 2 6" xfId="33467" xr:uid="{00000000-0005-0000-0000-00009C590000}"/>
    <cellStyle name="Normal 5 3 2 2 3 2 7" xfId="18242" xr:uid="{00000000-0005-0000-0000-00009D590000}"/>
    <cellStyle name="Normal 5 3 2 2 3 3" xfId="3935" xr:uid="{00000000-0005-0000-0000-00009E590000}"/>
    <cellStyle name="Normal 5 3 2 2 3 3 2" xfId="14009" xr:uid="{00000000-0005-0000-0000-00009F590000}"/>
    <cellStyle name="Normal 5 3 2 2 3 3 2 2" xfId="44331" xr:uid="{00000000-0005-0000-0000-0000A0590000}"/>
    <cellStyle name="Normal 5 3 2 2 3 3 2 3" xfId="29107" xr:uid="{00000000-0005-0000-0000-0000A1590000}"/>
    <cellStyle name="Normal 5 3 2 2 3 3 3" xfId="8989" xr:uid="{00000000-0005-0000-0000-0000A2590000}"/>
    <cellStyle name="Normal 5 3 2 2 3 3 3 2" xfId="39314" xr:uid="{00000000-0005-0000-0000-0000A3590000}"/>
    <cellStyle name="Normal 5 3 2 2 3 3 3 3" xfId="24090" xr:uid="{00000000-0005-0000-0000-0000A4590000}"/>
    <cellStyle name="Normal 5 3 2 2 3 3 4" xfId="34301" xr:uid="{00000000-0005-0000-0000-0000A5590000}"/>
    <cellStyle name="Normal 5 3 2 2 3 3 5" xfId="19077" xr:uid="{00000000-0005-0000-0000-0000A6590000}"/>
    <cellStyle name="Normal 5 3 2 2 3 4" xfId="5628" xr:uid="{00000000-0005-0000-0000-0000A7590000}"/>
    <cellStyle name="Normal 5 3 2 2 3 4 2" xfId="15680" xr:uid="{00000000-0005-0000-0000-0000A8590000}"/>
    <cellStyle name="Normal 5 3 2 2 3 4 2 2" xfId="46002" xr:uid="{00000000-0005-0000-0000-0000A9590000}"/>
    <cellStyle name="Normal 5 3 2 2 3 4 2 3" xfId="30778" xr:uid="{00000000-0005-0000-0000-0000AA590000}"/>
    <cellStyle name="Normal 5 3 2 2 3 4 3" xfId="10660" xr:uid="{00000000-0005-0000-0000-0000AB590000}"/>
    <cellStyle name="Normal 5 3 2 2 3 4 3 2" xfId="40985" xr:uid="{00000000-0005-0000-0000-0000AC590000}"/>
    <cellStyle name="Normal 5 3 2 2 3 4 3 3" xfId="25761" xr:uid="{00000000-0005-0000-0000-0000AD590000}"/>
    <cellStyle name="Normal 5 3 2 2 3 4 4" xfId="35972" xr:uid="{00000000-0005-0000-0000-0000AE590000}"/>
    <cellStyle name="Normal 5 3 2 2 3 4 5" xfId="20748" xr:uid="{00000000-0005-0000-0000-0000AF590000}"/>
    <cellStyle name="Normal 5 3 2 2 3 5" xfId="12338" xr:uid="{00000000-0005-0000-0000-0000B0590000}"/>
    <cellStyle name="Normal 5 3 2 2 3 5 2" xfId="42660" xr:uid="{00000000-0005-0000-0000-0000B1590000}"/>
    <cellStyle name="Normal 5 3 2 2 3 5 3" xfId="27436" xr:uid="{00000000-0005-0000-0000-0000B2590000}"/>
    <cellStyle name="Normal 5 3 2 2 3 6" xfId="7317" xr:uid="{00000000-0005-0000-0000-0000B3590000}"/>
    <cellStyle name="Normal 5 3 2 2 3 6 2" xfId="37643" xr:uid="{00000000-0005-0000-0000-0000B4590000}"/>
    <cellStyle name="Normal 5 3 2 2 3 6 3" xfId="22419" xr:uid="{00000000-0005-0000-0000-0000B5590000}"/>
    <cellStyle name="Normal 5 3 2 2 3 7" xfId="32631" xr:uid="{00000000-0005-0000-0000-0000B6590000}"/>
    <cellStyle name="Normal 5 3 2 2 3 8" xfId="17406" xr:uid="{00000000-0005-0000-0000-0000B7590000}"/>
    <cellStyle name="Normal 5 3 2 2 4" xfId="2664" xr:uid="{00000000-0005-0000-0000-0000B8590000}"/>
    <cellStyle name="Normal 5 3 2 2 4 2" xfId="4354" xr:uid="{00000000-0005-0000-0000-0000B9590000}"/>
    <cellStyle name="Normal 5 3 2 2 4 2 2" xfId="14427" xr:uid="{00000000-0005-0000-0000-0000BA590000}"/>
    <cellStyle name="Normal 5 3 2 2 4 2 2 2" xfId="44749" xr:uid="{00000000-0005-0000-0000-0000BB590000}"/>
    <cellStyle name="Normal 5 3 2 2 4 2 2 3" xfId="29525" xr:uid="{00000000-0005-0000-0000-0000BC590000}"/>
    <cellStyle name="Normal 5 3 2 2 4 2 3" xfId="9407" xr:uid="{00000000-0005-0000-0000-0000BD590000}"/>
    <cellStyle name="Normal 5 3 2 2 4 2 3 2" xfId="39732" xr:uid="{00000000-0005-0000-0000-0000BE590000}"/>
    <cellStyle name="Normal 5 3 2 2 4 2 3 3" xfId="24508" xr:uid="{00000000-0005-0000-0000-0000BF590000}"/>
    <cellStyle name="Normal 5 3 2 2 4 2 4" xfId="34719" xr:uid="{00000000-0005-0000-0000-0000C0590000}"/>
    <cellStyle name="Normal 5 3 2 2 4 2 5" xfId="19495" xr:uid="{00000000-0005-0000-0000-0000C1590000}"/>
    <cellStyle name="Normal 5 3 2 2 4 3" xfId="6046" xr:uid="{00000000-0005-0000-0000-0000C2590000}"/>
    <cellStyle name="Normal 5 3 2 2 4 3 2" xfId="16098" xr:uid="{00000000-0005-0000-0000-0000C3590000}"/>
    <cellStyle name="Normal 5 3 2 2 4 3 2 2" xfId="46420" xr:uid="{00000000-0005-0000-0000-0000C4590000}"/>
    <cellStyle name="Normal 5 3 2 2 4 3 2 3" xfId="31196" xr:uid="{00000000-0005-0000-0000-0000C5590000}"/>
    <cellStyle name="Normal 5 3 2 2 4 3 3" xfId="11078" xr:uid="{00000000-0005-0000-0000-0000C6590000}"/>
    <cellStyle name="Normal 5 3 2 2 4 3 3 2" xfId="41403" xr:uid="{00000000-0005-0000-0000-0000C7590000}"/>
    <cellStyle name="Normal 5 3 2 2 4 3 3 3" xfId="26179" xr:uid="{00000000-0005-0000-0000-0000C8590000}"/>
    <cellStyle name="Normal 5 3 2 2 4 3 4" xfId="36390" xr:uid="{00000000-0005-0000-0000-0000C9590000}"/>
    <cellStyle name="Normal 5 3 2 2 4 3 5" xfId="21166" xr:uid="{00000000-0005-0000-0000-0000CA590000}"/>
    <cellStyle name="Normal 5 3 2 2 4 4" xfId="12756" xr:uid="{00000000-0005-0000-0000-0000CB590000}"/>
    <cellStyle name="Normal 5 3 2 2 4 4 2" xfId="43078" xr:uid="{00000000-0005-0000-0000-0000CC590000}"/>
    <cellStyle name="Normal 5 3 2 2 4 4 3" xfId="27854" xr:uid="{00000000-0005-0000-0000-0000CD590000}"/>
    <cellStyle name="Normal 5 3 2 2 4 5" xfId="7735" xr:uid="{00000000-0005-0000-0000-0000CE590000}"/>
    <cellStyle name="Normal 5 3 2 2 4 5 2" xfId="38061" xr:uid="{00000000-0005-0000-0000-0000CF590000}"/>
    <cellStyle name="Normal 5 3 2 2 4 5 3" xfId="22837" xr:uid="{00000000-0005-0000-0000-0000D0590000}"/>
    <cellStyle name="Normal 5 3 2 2 4 6" xfId="33049" xr:uid="{00000000-0005-0000-0000-0000D1590000}"/>
    <cellStyle name="Normal 5 3 2 2 4 7" xfId="17824" xr:uid="{00000000-0005-0000-0000-0000D2590000}"/>
    <cellStyle name="Normal 5 3 2 2 5" xfId="3517" xr:uid="{00000000-0005-0000-0000-0000D3590000}"/>
    <cellStyle name="Normal 5 3 2 2 5 2" xfId="13591" xr:uid="{00000000-0005-0000-0000-0000D4590000}"/>
    <cellStyle name="Normal 5 3 2 2 5 2 2" xfId="43913" xr:uid="{00000000-0005-0000-0000-0000D5590000}"/>
    <cellStyle name="Normal 5 3 2 2 5 2 3" xfId="28689" xr:uid="{00000000-0005-0000-0000-0000D6590000}"/>
    <cellStyle name="Normal 5 3 2 2 5 3" xfId="8571" xr:uid="{00000000-0005-0000-0000-0000D7590000}"/>
    <cellStyle name="Normal 5 3 2 2 5 3 2" xfId="38896" xr:uid="{00000000-0005-0000-0000-0000D8590000}"/>
    <cellStyle name="Normal 5 3 2 2 5 3 3" xfId="23672" xr:uid="{00000000-0005-0000-0000-0000D9590000}"/>
    <cellStyle name="Normal 5 3 2 2 5 4" xfId="33883" xr:uid="{00000000-0005-0000-0000-0000DA590000}"/>
    <cellStyle name="Normal 5 3 2 2 5 5" xfId="18659" xr:uid="{00000000-0005-0000-0000-0000DB590000}"/>
    <cellStyle name="Normal 5 3 2 2 6" xfId="5210" xr:uid="{00000000-0005-0000-0000-0000DC590000}"/>
    <cellStyle name="Normal 5 3 2 2 6 2" xfId="15262" xr:uid="{00000000-0005-0000-0000-0000DD590000}"/>
    <cellStyle name="Normal 5 3 2 2 6 2 2" xfId="45584" xr:uid="{00000000-0005-0000-0000-0000DE590000}"/>
    <cellStyle name="Normal 5 3 2 2 6 2 3" xfId="30360" xr:uid="{00000000-0005-0000-0000-0000DF590000}"/>
    <cellStyle name="Normal 5 3 2 2 6 3" xfId="10242" xr:uid="{00000000-0005-0000-0000-0000E0590000}"/>
    <cellStyle name="Normal 5 3 2 2 6 3 2" xfId="40567" xr:uid="{00000000-0005-0000-0000-0000E1590000}"/>
    <cellStyle name="Normal 5 3 2 2 6 3 3" xfId="25343" xr:uid="{00000000-0005-0000-0000-0000E2590000}"/>
    <cellStyle name="Normal 5 3 2 2 6 4" xfId="35554" xr:uid="{00000000-0005-0000-0000-0000E3590000}"/>
    <cellStyle name="Normal 5 3 2 2 6 5" xfId="20330" xr:uid="{00000000-0005-0000-0000-0000E4590000}"/>
    <cellStyle name="Normal 5 3 2 2 7" xfId="11920" xr:uid="{00000000-0005-0000-0000-0000E5590000}"/>
    <cellStyle name="Normal 5 3 2 2 7 2" xfId="42242" xr:uid="{00000000-0005-0000-0000-0000E6590000}"/>
    <cellStyle name="Normal 5 3 2 2 7 3" xfId="27018" xr:uid="{00000000-0005-0000-0000-0000E7590000}"/>
    <cellStyle name="Normal 5 3 2 2 8" xfId="6899" xr:uid="{00000000-0005-0000-0000-0000E8590000}"/>
    <cellStyle name="Normal 5 3 2 2 8 2" xfId="37225" xr:uid="{00000000-0005-0000-0000-0000E9590000}"/>
    <cellStyle name="Normal 5 3 2 2 8 3" xfId="22001" xr:uid="{00000000-0005-0000-0000-0000EA590000}"/>
    <cellStyle name="Normal 5 3 2 2 9" xfId="32214" xr:uid="{00000000-0005-0000-0000-0000EB590000}"/>
    <cellStyle name="Normal 5 3 2 3" xfId="753" xr:uid="{00000000-0005-0000-0000-0000EC590000}"/>
    <cellStyle name="Normal 5 3 2 3 10" xfId="1926" xr:uid="{00000000-0005-0000-0000-0000ED590000}"/>
    <cellStyle name="Normal 5 3 2 3 2" xfId="2347" xr:uid="{00000000-0005-0000-0000-0000EE590000}"/>
    <cellStyle name="Normal 5 3 2 3 2 2" xfId="3186" xr:uid="{00000000-0005-0000-0000-0000EF590000}"/>
    <cellStyle name="Normal 5 3 2 3 2 2 2" xfId="4876" xr:uid="{00000000-0005-0000-0000-0000F0590000}"/>
    <cellStyle name="Normal 5 3 2 3 2 2 2 2" xfId="14949" xr:uid="{00000000-0005-0000-0000-0000F1590000}"/>
    <cellStyle name="Normal 5 3 2 3 2 2 2 2 2" xfId="45271" xr:uid="{00000000-0005-0000-0000-0000F2590000}"/>
    <cellStyle name="Normal 5 3 2 3 2 2 2 2 3" xfId="30047" xr:uid="{00000000-0005-0000-0000-0000F3590000}"/>
    <cellStyle name="Normal 5 3 2 3 2 2 2 3" xfId="9929" xr:uid="{00000000-0005-0000-0000-0000F4590000}"/>
    <cellStyle name="Normal 5 3 2 3 2 2 2 3 2" xfId="40254" xr:uid="{00000000-0005-0000-0000-0000F5590000}"/>
    <cellStyle name="Normal 5 3 2 3 2 2 2 3 3" xfId="25030" xr:uid="{00000000-0005-0000-0000-0000F6590000}"/>
    <cellStyle name="Normal 5 3 2 3 2 2 2 4" xfId="35241" xr:uid="{00000000-0005-0000-0000-0000F7590000}"/>
    <cellStyle name="Normal 5 3 2 3 2 2 2 5" xfId="20017" xr:uid="{00000000-0005-0000-0000-0000F8590000}"/>
    <cellStyle name="Normal 5 3 2 3 2 2 3" xfId="6568" xr:uid="{00000000-0005-0000-0000-0000F9590000}"/>
    <cellStyle name="Normal 5 3 2 3 2 2 3 2" xfId="16620" xr:uid="{00000000-0005-0000-0000-0000FA590000}"/>
    <cellStyle name="Normal 5 3 2 3 2 2 3 2 2" xfId="46942" xr:uid="{00000000-0005-0000-0000-0000FB590000}"/>
    <cellStyle name="Normal 5 3 2 3 2 2 3 2 3" xfId="31718" xr:uid="{00000000-0005-0000-0000-0000FC590000}"/>
    <cellStyle name="Normal 5 3 2 3 2 2 3 3" xfId="11600" xr:uid="{00000000-0005-0000-0000-0000FD590000}"/>
    <cellStyle name="Normal 5 3 2 3 2 2 3 3 2" xfId="41925" xr:uid="{00000000-0005-0000-0000-0000FE590000}"/>
    <cellStyle name="Normal 5 3 2 3 2 2 3 3 3" xfId="26701" xr:uid="{00000000-0005-0000-0000-0000FF590000}"/>
    <cellStyle name="Normal 5 3 2 3 2 2 3 4" xfId="36912" xr:uid="{00000000-0005-0000-0000-0000005A0000}"/>
    <cellStyle name="Normal 5 3 2 3 2 2 3 5" xfId="21688" xr:uid="{00000000-0005-0000-0000-0000015A0000}"/>
    <cellStyle name="Normal 5 3 2 3 2 2 4" xfId="13278" xr:uid="{00000000-0005-0000-0000-0000025A0000}"/>
    <cellStyle name="Normal 5 3 2 3 2 2 4 2" xfId="43600" xr:uid="{00000000-0005-0000-0000-0000035A0000}"/>
    <cellStyle name="Normal 5 3 2 3 2 2 4 3" xfId="28376" xr:uid="{00000000-0005-0000-0000-0000045A0000}"/>
    <cellStyle name="Normal 5 3 2 3 2 2 5" xfId="8257" xr:uid="{00000000-0005-0000-0000-0000055A0000}"/>
    <cellStyle name="Normal 5 3 2 3 2 2 5 2" xfId="38583" xr:uid="{00000000-0005-0000-0000-0000065A0000}"/>
    <cellStyle name="Normal 5 3 2 3 2 2 5 3" xfId="23359" xr:uid="{00000000-0005-0000-0000-0000075A0000}"/>
    <cellStyle name="Normal 5 3 2 3 2 2 6" xfId="33571" xr:uid="{00000000-0005-0000-0000-0000085A0000}"/>
    <cellStyle name="Normal 5 3 2 3 2 2 7" xfId="18346" xr:uid="{00000000-0005-0000-0000-0000095A0000}"/>
    <cellStyle name="Normal 5 3 2 3 2 3" xfId="4039" xr:uid="{00000000-0005-0000-0000-00000A5A0000}"/>
    <cellStyle name="Normal 5 3 2 3 2 3 2" xfId="14113" xr:uid="{00000000-0005-0000-0000-00000B5A0000}"/>
    <cellStyle name="Normal 5 3 2 3 2 3 2 2" xfId="44435" xr:uid="{00000000-0005-0000-0000-00000C5A0000}"/>
    <cellStyle name="Normal 5 3 2 3 2 3 2 3" xfId="29211" xr:uid="{00000000-0005-0000-0000-00000D5A0000}"/>
    <cellStyle name="Normal 5 3 2 3 2 3 3" xfId="9093" xr:uid="{00000000-0005-0000-0000-00000E5A0000}"/>
    <cellStyle name="Normal 5 3 2 3 2 3 3 2" xfId="39418" xr:uid="{00000000-0005-0000-0000-00000F5A0000}"/>
    <cellStyle name="Normal 5 3 2 3 2 3 3 3" xfId="24194" xr:uid="{00000000-0005-0000-0000-0000105A0000}"/>
    <cellStyle name="Normal 5 3 2 3 2 3 4" xfId="34405" xr:uid="{00000000-0005-0000-0000-0000115A0000}"/>
    <cellStyle name="Normal 5 3 2 3 2 3 5" xfId="19181" xr:uid="{00000000-0005-0000-0000-0000125A0000}"/>
    <cellStyle name="Normal 5 3 2 3 2 4" xfId="5732" xr:uid="{00000000-0005-0000-0000-0000135A0000}"/>
    <cellStyle name="Normal 5 3 2 3 2 4 2" xfId="15784" xr:uid="{00000000-0005-0000-0000-0000145A0000}"/>
    <cellStyle name="Normal 5 3 2 3 2 4 2 2" xfId="46106" xr:uid="{00000000-0005-0000-0000-0000155A0000}"/>
    <cellStyle name="Normal 5 3 2 3 2 4 2 3" xfId="30882" xr:uid="{00000000-0005-0000-0000-0000165A0000}"/>
    <cellStyle name="Normal 5 3 2 3 2 4 3" xfId="10764" xr:uid="{00000000-0005-0000-0000-0000175A0000}"/>
    <cellStyle name="Normal 5 3 2 3 2 4 3 2" xfId="41089" xr:uid="{00000000-0005-0000-0000-0000185A0000}"/>
    <cellStyle name="Normal 5 3 2 3 2 4 3 3" xfId="25865" xr:uid="{00000000-0005-0000-0000-0000195A0000}"/>
    <cellStyle name="Normal 5 3 2 3 2 4 4" xfId="36076" xr:uid="{00000000-0005-0000-0000-00001A5A0000}"/>
    <cellStyle name="Normal 5 3 2 3 2 4 5" xfId="20852" xr:uid="{00000000-0005-0000-0000-00001B5A0000}"/>
    <cellStyle name="Normal 5 3 2 3 2 5" xfId="12442" xr:uid="{00000000-0005-0000-0000-00001C5A0000}"/>
    <cellStyle name="Normal 5 3 2 3 2 5 2" xfId="42764" xr:uid="{00000000-0005-0000-0000-00001D5A0000}"/>
    <cellStyle name="Normal 5 3 2 3 2 5 3" xfId="27540" xr:uid="{00000000-0005-0000-0000-00001E5A0000}"/>
    <cellStyle name="Normal 5 3 2 3 2 6" xfId="7421" xr:uid="{00000000-0005-0000-0000-00001F5A0000}"/>
    <cellStyle name="Normal 5 3 2 3 2 6 2" xfId="37747" xr:uid="{00000000-0005-0000-0000-0000205A0000}"/>
    <cellStyle name="Normal 5 3 2 3 2 6 3" xfId="22523" xr:uid="{00000000-0005-0000-0000-0000215A0000}"/>
    <cellStyle name="Normal 5 3 2 3 2 7" xfId="32735" xr:uid="{00000000-0005-0000-0000-0000225A0000}"/>
    <cellStyle name="Normal 5 3 2 3 2 8" xfId="17510" xr:uid="{00000000-0005-0000-0000-0000235A0000}"/>
    <cellStyle name="Normal 5 3 2 3 3" xfId="2768" xr:uid="{00000000-0005-0000-0000-0000245A0000}"/>
    <cellStyle name="Normal 5 3 2 3 3 2" xfId="4458" xr:uid="{00000000-0005-0000-0000-0000255A0000}"/>
    <cellStyle name="Normal 5 3 2 3 3 2 2" xfId="14531" xr:uid="{00000000-0005-0000-0000-0000265A0000}"/>
    <cellStyle name="Normal 5 3 2 3 3 2 2 2" xfId="44853" xr:uid="{00000000-0005-0000-0000-0000275A0000}"/>
    <cellStyle name="Normal 5 3 2 3 3 2 2 3" xfId="29629" xr:uid="{00000000-0005-0000-0000-0000285A0000}"/>
    <cellStyle name="Normal 5 3 2 3 3 2 3" xfId="9511" xr:uid="{00000000-0005-0000-0000-0000295A0000}"/>
    <cellStyle name="Normal 5 3 2 3 3 2 3 2" xfId="39836" xr:uid="{00000000-0005-0000-0000-00002A5A0000}"/>
    <cellStyle name="Normal 5 3 2 3 3 2 3 3" xfId="24612" xr:uid="{00000000-0005-0000-0000-00002B5A0000}"/>
    <cellStyle name="Normal 5 3 2 3 3 2 4" xfId="34823" xr:uid="{00000000-0005-0000-0000-00002C5A0000}"/>
    <cellStyle name="Normal 5 3 2 3 3 2 5" xfId="19599" xr:uid="{00000000-0005-0000-0000-00002D5A0000}"/>
    <cellStyle name="Normal 5 3 2 3 3 3" xfId="6150" xr:uid="{00000000-0005-0000-0000-00002E5A0000}"/>
    <cellStyle name="Normal 5 3 2 3 3 3 2" xfId="16202" xr:uid="{00000000-0005-0000-0000-00002F5A0000}"/>
    <cellStyle name="Normal 5 3 2 3 3 3 2 2" xfId="46524" xr:uid="{00000000-0005-0000-0000-0000305A0000}"/>
    <cellStyle name="Normal 5 3 2 3 3 3 2 3" xfId="31300" xr:uid="{00000000-0005-0000-0000-0000315A0000}"/>
    <cellStyle name="Normal 5 3 2 3 3 3 3" xfId="11182" xr:uid="{00000000-0005-0000-0000-0000325A0000}"/>
    <cellStyle name="Normal 5 3 2 3 3 3 3 2" xfId="41507" xr:uid="{00000000-0005-0000-0000-0000335A0000}"/>
    <cellStyle name="Normal 5 3 2 3 3 3 3 3" xfId="26283" xr:uid="{00000000-0005-0000-0000-0000345A0000}"/>
    <cellStyle name="Normal 5 3 2 3 3 3 4" xfId="36494" xr:uid="{00000000-0005-0000-0000-0000355A0000}"/>
    <cellStyle name="Normal 5 3 2 3 3 3 5" xfId="21270" xr:uid="{00000000-0005-0000-0000-0000365A0000}"/>
    <cellStyle name="Normal 5 3 2 3 3 4" xfId="12860" xr:uid="{00000000-0005-0000-0000-0000375A0000}"/>
    <cellStyle name="Normal 5 3 2 3 3 4 2" xfId="43182" xr:uid="{00000000-0005-0000-0000-0000385A0000}"/>
    <cellStyle name="Normal 5 3 2 3 3 4 3" xfId="27958" xr:uid="{00000000-0005-0000-0000-0000395A0000}"/>
    <cellStyle name="Normal 5 3 2 3 3 5" xfId="7839" xr:uid="{00000000-0005-0000-0000-00003A5A0000}"/>
    <cellStyle name="Normal 5 3 2 3 3 5 2" xfId="38165" xr:uid="{00000000-0005-0000-0000-00003B5A0000}"/>
    <cellStyle name="Normal 5 3 2 3 3 5 3" xfId="22941" xr:uid="{00000000-0005-0000-0000-00003C5A0000}"/>
    <cellStyle name="Normal 5 3 2 3 3 6" xfId="33153" xr:uid="{00000000-0005-0000-0000-00003D5A0000}"/>
    <cellStyle name="Normal 5 3 2 3 3 7" xfId="17928" xr:uid="{00000000-0005-0000-0000-00003E5A0000}"/>
    <cellStyle name="Normal 5 3 2 3 4" xfId="3621" xr:uid="{00000000-0005-0000-0000-00003F5A0000}"/>
    <cellStyle name="Normal 5 3 2 3 4 2" xfId="13695" xr:uid="{00000000-0005-0000-0000-0000405A0000}"/>
    <cellStyle name="Normal 5 3 2 3 4 2 2" xfId="44017" xr:uid="{00000000-0005-0000-0000-0000415A0000}"/>
    <cellStyle name="Normal 5 3 2 3 4 2 3" xfId="28793" xr:uid="{00000000-0005-0000-0000-0000425A0000}"/>
    <cellStyle name="Normal 5 3 2 3 4 3" xfId="8675" xr:uid="{00000000-0005-0000-0000-0000435A0000}"/>
    <cellStyle name="Normal 5 3 2 3 4 3 2" xfId="39000" xr:uid="{00000000-0005-0000-0000-0000445A0000}"/>
    <cellStyle name="Normal 5 3 2 3 4 3 3" xfId="23776" xr:uid="{00000000-0005-0000-0000-0000455A0000}"/>
    <cellStyle name="Normal 5 3 2 3 4 4" xfId="33987" xr:uid="{00000000-0005-0000-0000-0000465A0000}"/>
    <cellStyle name="Normal 5 3 2 3 4 5" xfId="18763" xr:uid="{00000000-0005-0000-0000-0000475A0000}"/>
    <cellStyle name="Normal 5 3 2 3 5" xfId="5314" xr:uid="{00000000-0005-0000-0000-0000485A0000}"/>
    <cellStyle name="Normal 5 3 2 3 5 2" xfId="15366" xr:uid="{00000000-0005-0000-0000-0000495A0000}"/>
    <cellStyle name="Normal 5 3 2 3 5 2 2" xfId="45688" xr:uid="{00000000-0005-0000-0000-00004A5A0000}"/>
    <cellStyle name="Normal 5 3 2 3 5 2 3" xfId="30464" xr:uid="{00000000-0005-0000-0000-00004B5A0000}"/>
    <cellStyle name="Normal 5 3 2 3 5 3" xfId="10346" xr:uid="{00000000-0005-0000-0000-00004C5A0000}"/>
    <cellStyle name="Normal 5 3 2 3 5 3 2" xfId="40671" xr:uid="{00000000-0005-0000-0000-00004D5A0000}"/>
    <cellStyle name="Normal 5 3 2 3 5 3 3" xfId="25447" xr:uid="{00000000-0005-0000-0000-00004E5A0000}"/>
    <cellStyle name="Normal 5 3 2 3 5 4" xfId="35658" xr:uid="{00000000-0005-0000-0000-00004F5A0000}"/>
    <cellStyle name="Normal 5 3 2 3 5 5" xfId="20434" xr:uid="{00000000-0005-0000-0000-0000505A0000}"/>
    <cellStyle name="Normal 5 3 2 3 6" xfId="12024" xr:uid="{00000000-0005-0000-0000-0000515A0000}"/>
    <cellStyle name="Normal 5 3 2 3 6 2" xfId="42346" xr:uid="{00000000-0005-0000-0000-0000525A0000}"/>
    <cellStyle name="Normal 5 3 2 3 6 3" xfId="27122" xr:uid="{00000000-0005-0000-0000-0000535A0000}"/>
    <cellStyle name="Normal 5 3 2 3 7" xfId="7003" xr:uid="{00000000-0005-0000-0000-0000545A0000}"/>
    <cellStyle name="Normal 5 3 2 3 7 2" xfId="37329" xr:uid="{00000000-0005-0000-0000-0000555A0000}"/>
    <cellStyle name="Normal 5 3 2 3 7 3" xfId="22105" xr:uid="{00000000-0005-0000-0000-0000565A0000}"/>
    <cellStyle name="Normal 5 3 2 3 8" xfId="32317" xr:uid="{00000000-0005-0000-0000-0000575A0000}"/>
    <cellStyle name="Normal 5 3 2 3 9" xfId="17092" xr:uid="{00000000-0005-0000-0000-0000585A0000}"/>
    <cellStyle name="Normal 5 3 2 4" xfId="2139" xr:uid="{00000000-0005-0000-0000-0000595A0000}"/>
    <cellStyle name="Normal 5 3 2 4 2" xfId="2978" xr:uid="{00000000-0005-0000-0000-00005A5A0000}"/>
    <cellStyle name="Normal 5 3 2 4 2 2" xfId="4668" xr:uid="{00000000-0005-0000-0000-00005B5A0000}"/>
    <cellStyle name="Normal 5 3 2 4 2 2 2" xfId="14741" xr:uid="{00000000-0005-0000-0000-00005C5A0000}"/>
    <cellStyle name="Normal 5 3 2 4 2 2 2 2" xfId="45063" xr:uid="{00000000-0005-0000-0000-00005D5A0000}"/>
    <cellStyle name="Normal 5 3 2 4 2 2 2 3" xfId="29839" xr:uid="{00000000-0005-0000-0000-00005E5A0000}"/>
    <cellStyle name="Normal 5 3 2 4 2 2 3" xfId="9721" xr:uid="{00000000-0005-0000-0000-00005F5A0000}"/>
    <cellStyle name="Normal 5 3 2 4 2 2 3 2" xfId="40046" xr:uid="{00000000-0005-0000-0000-0000605A0000}"/>
    <cellStyle name="Normal 5 3 2 4 2 2 3 3" xfId="24822" xr:uid="{00000000-0005-0000-0000-0000615A0000}"/>
    <cellStyle name="Normal 5 3 2 4 2 2 4" xfId="35033" xr:uid="{00000000-0005-0000-0000-0000625A0000}"/>
    <cellStyle name="Normal 5 3 2 4 2 2 5" xfId="19809" xr:uid="{00000000-0005-0000-0000-0000635A0000}"/>
    <cellStyle name="Normal 5 3 2 4 2 3" xfId="6360" xr:uid="{00000000-0005-0000-0000-0000645A0000}"/>
    <cellStyle name="Normal 5 3 2 4 2 3 2" xfId="16412" xr:uid="{00000000-0005-0000-0000-0000655A0000}"/>
    <cellStyle name="Normal 5 3 2 4 2 3 2 2" xfId="46734" xr:uid="{00000000-0005-0000-0000-0000665A0000}"/>
    <cellStyle name="Normal 5 3 2 4 2 3 2 3" xfId="31510" xr:uid="{00000000-0005-0000-0000-0000675A0000}"/>
    <cellStyle name="Normal 5 3 2 4 2 3 3" xfId="11392" xr:uid="{00000000-0005-0000-0000-0000685A0000}"/>
    <cellStyle name="Normal 5 3 2 4 2 3 3 2" xfId="41717" xr:uid="{00000000-0005-0000-0000-0000695A0000}"/>
    <cellStyle name="Normal 5 3 2 4 2 3 3 3" xfId="26493" xr:uid="{00000000-0005-0000-0000-00006A5A0000}"/>
    <cellStyle name="Normal 5 3 2 4 2 3 4" xfId="36704" xr:uid="{00000000-0005-0000-0000-00006B5A0000}"/>
    <cellStyle name="Normal 5 3 2 4 2 3 5" xfId="21480" xr:uid="{00000000-0005-0000-0000-00006C5A0000}"/>
    <cellStyle name="Normal 5 3 2 4 2 4" xfId="13070" xr:uid="{00000000-0005-0000-0000-00006D5A0000}"/>
    <cellStyle name="Normal 5 3 2 4 2 4 2" xfId="43392" xr:uid="{00000000-0005-0000-0000-00006E5A0000}"/>
    <cellStyle name="Normal 5 3 2 4 2 4 3" xfId="28168" xr:uid="{00000000-0005-0000-0000-00006F5A0000}"/>
    <cellStyle name="Normal 5 3 2 4 2 5" xfId="8049" xr:uid="{00000000-0005-0000-0000-0000705A0000}"/>
    <cellStyle name="Normal 5 3 2 4 2 5 2" xfId="38375" xr:uid="{00000000-0005-0000-0000-0000715A0000}"/>
    <cellStyle name="Normal 5 3 2 4 2 5 3" xfId="23151" xr:uid="{00000000-0005-0000-0000-0000725A0000}"/>
    <cellStyle name="Normal 5 3 2 4 2 6" xfId="33363" xr:uid="{00000000-0005-0000-0000-0000735A0000}"/>
    <cellStyle name="Normal 5 3 2 4 2 7" xfId="18138" xr:uid="{00000000-0005-0000-0000-0000745A0000}"/>
    <cellStyle name="Normal 5 3 2 4 3" xfId="3831" xr:uid="{00000000-0005-0000-0000-0000755A0000}"/>
    <cellStyle name="Normal 5 3 2 4 3 2" xfId="13905" xr:uid="{00000000-0005-0000-0000-0000765A0000}"/>
    <cellStyle name="Normal 5 3 2 4 3 2 2" xfId="44227" xr:uid="{00000000-0005-0000-0000-0000775A0000}"/>
    <cellStyle name="Normal 5 3 2 4 3 2 3" xfId="29003" xr:uid="{00000000-0005-0000-0000-0000785A0000}"/>
    <cellStyle name="Normal 5 3 2 4 3 3" xfId="8885" xr:uid="{00000000-0005-0000-0000-0000795A0000}"/>
    <cellStyle name="Normal 5 3 2 4 3 3 2" xfId="39210" xr:uid="{00000000-0005-0000-0000-00007A5A0000}"/>
    <cellStyle name="Normal 5 3 2 4 3 3 3" xfId="23986" xr:uid="{00000000-0005-0000-0000-00007B5A0000}"/>
    <cellStyle name="Normal 5 3 2 4 3 4" xfId="34197" xr:uid="{00000000-0005-0000-0000-00007C5A0000}"/>
    <cellStyle name="Normal 5 3 2 4 3 5" xfId="18973" xr:uid="{00000000-0005-0000-0000-00007D5A0000}"/>
    <cellStyle name="Normal 5 3 2 4 4" xfId="5524" xr:uid="{00000000-0005-0000-0000-00007E5A0000}"/>
    <cellStyle name="Normal 5 3 2 4 4 2" xfId="15576" xr:uid="{00000000-0005-0000-0000-00007F5A0000}"/>
    <cellStyle name="Normal 5 3 2 4 4 2 2" xfId="45898" xr:uid="{00000000-0005-0000-0000-0000805A0000}"/>
    <cellStyle name="Normal 5 3 2 4 4 2 3" xfId="30674" xr:uid="{00000000-0005-0000-0000-0000815A0000}"/>
    <cellStyle name="Normal 5 3 2 4 4 3" xfId="10556" xr:uid="{00000000-0005-0000-0000-0000825A0000}"/>
    <cellStyle name="Normal 5 3 2 4 4 3 2" xfId="40881" xr:uid="{00000000-0005-0000-0000-0000835A0000}"/>
    <cellStyle name="Normal 5 3 2 4 4 3 3" xfId="25657" xr:uid="{00000000-0005-0000-0000-0000845A0000}"/>
    <cellStyle name="Normal 5 3 2 4 4 4" xfId="35868" xr:uid="{00000000-0005-0000-0000-0000855A0000}"/>
    <cellStyle name="Normal 5 3 2 4 4 5" xfId="20644" xr:uid="{00000000-0005-0000-0000-0000865A0000}"/>
    <cellStyle name="Normal 5 3 2 4 5" xfId="12234" xr:uid="{00000000-0005-0000-0000-0000875A0000}"/>
    <cellStyle name="Normal 5 3 2 4 5 2" xfId="42556" xr:uid="{00000000-0005-0000-0000-0000885A0000}"/>
    <cellStyle name="Normal 5 3 2 4 5 3" xfId="27332" xr:uid="{00000000-0005-0000-0000-0000895A0000}"/>
    <cellStyle name="Normal 5 3 2 4 6" xfId="7213" xr:uid="{00000000-0005-0000-0000-00008A5A0000}"/>
    <cellStyle name="Normal 5 3 2 4 6 2" xfId="37539" xr:uid="{00000000-0005-0000-0000-00008B5A0000}"/>
    <cellStyle name="Normal 5 3 2 4 6 3" xfId="22315" xr:uid="{00000000-0005-0000-0000-00008C5A0000}"/>
    <cellStyle name="Normal 5 3 2 4 7" xfId="32527" xr:uid="{00000000-0005-0000-0000-00008D5A0000}"/>
    <cellStyle name="Normal 5 3 2 4 8" xfId="17302" xr:uid="{00000000-0005-0000-0000-00008E5A0000}"/>
    <cellStyle name="Normal 5 3 2 5" xfId="2560" xr:uid="{00000000-0005-0000-0000-00008F5A0000}"/>
    <cellStyle name="Normal 5 3 2 5 2" xfId="4250" xr:uid="{00000000-0005-0000-0000-0000905A0000}"/>
    <cellStyle name="Normal 5 3 2 5 2 2" xfId="14323" xr:uid="{00000000-0005-0000-0000-0000915A0000}"/>
    <cellStyle name="Normal 5 3 2 5 2 2 2" xfId="44645" xr:uid="{00000000-0005-0000-0000-0000925A0000}"/>
    <cellStyle name="Normal 5 3 2 5 2 2 3" xfId="29421" xr:uid="{00000000-0005-0000-0000-0000935A0000}"/>
    <cellStyle name="Normal 5 3 2 5 2 3" xfId="9303" xr:uid="{00000000-0005-0000-0000-0000945A0000}"/>
    <cellStyle name="Normal 5 3 2 5 2 3 2" xfId="39628" xr:uid="{00000000-0005-0000-0000-0000955A0000}"/>
    <cellStyle name="Normal 5 3 2 5 2 3 3" xfId="24404" xr:uid="{00000000-0005-0000-0000-0000965A0000}"/>
    <cellStyle name="Normal 5 3 2 5 2 4" xfId="34615" xr:uid="{00000000-0005-0000-0000-0000975A0000}"/>
    <cellStyle name="Normal 5 3 2 5 2 5" xfId="19391" xr:uid="{00000000-0005-0000-0000-0000985A0000}"/>
    <cellStyle name="Normal 5 3 2 5 3" xfId="5942" xr:uid="{00000000-0005-0000-0000-0000995A0000}"/>
    <cellStyle name="Normal 5 3 2 5 3 2" xfId="15994" xr:uid="{00000000-0005-0000-0000-00009A5A0000}"/>
    <cellStyle name="Normal 5 3 2 5 3 2 2" xfId="46316" xr:uid="{00000000-0005-0000-0000-00009B5A0000}"/>
    <cellStyle name="Normal 5 3 2 5 3 2 3" xfId="31092" xr:uid="{00000000-0005-0000-0000-00009C5A0000}"/>
    <cellStyle name="Normal 5 3 2 5 3 3" xfId="10974" xr:uid="{00000000-0005-0000-0000-00009D5A0000}"/>
    <cellStyle name="Normal 5 3 2 5 3 3 2" xfId="41299" xr:uid="{00000000-0005-0000-0000-00009E5A0000}"/>
    <cellStyle name="Normal 5 3 2 5 3 3 3" xfId="26075" xr:uid="{00000000-0005-0000-0000-00009F5A0000}"/>
    <cellStyle name="Normal 5 3 2 5 3 4" xfId="36286" xr:uid="{00000000-0005-0000-0000-0000A05A0000}"/>
    <cellStyle name="Normal 5 3 2 5 3 5" xfId="21062" xr:uid="{00000000-0005-0000-0000-0000A15A0000}"/>
    <cellStyle name="Normal 5 3 2 5 4" xfId="12652" xr:uid="{00000000-0005-0000-0000-0000A25A0000}"/>
    <cellStyle name="Normal 5 3 2 5 4 2" xfId="42974" xr:uid="{00000000-0005-0000-0000-0000A35A0000}"/>
    <cellStyle name="Normal 5 3 2 5 4 3" xfId="27750" xr:uid="{00000000-0005-0000-0000-0000A45A0000}"/>
    <cellStyle name="Normal 5 3 2 5 5" xfId="7631" xr:uid="{00000000-0005-0000-0000-0000A55A0000}"/>
    <cellStyle name="Normal 5 3 2 5 5 2" xfId="37957" xr:uid="{00000000-0005-0000-0000-0000A65A0000}"/>
    <cellStyle name="Normal 5 3 2 5 5 3" xfId="22733" xr:uid="{00000000-0005-0000-0000-0000A75A0000}"/>
    <cellStyle name="Normal 5 3 2 5 6" xfId="32945" xr:uid="{00000000-0005-0000-0000-0000A85A0000}"/>
    <cellStyle name="Normal 5 3 2 5 7" xfId="17720" xr:uid="{00000000-0005-0000-0000-0000A95A0000}"/>
    <cellStyle name="Normal 5 3 2 6" xfId="3413" xr:uid="{00000000-0005-0000-0000-0000AA5A0000}"/>
    <cellStyle name="Normal 5 3 2 6 2" xfId="13487" xr:uid="{00000000-0005-0000-0000-0000AB5A0000}"/>
    <cellStyle name="Normal 5 3 2 6 2 2" xfId="43809" xr:uid="{00000000-0005-0000-0000-0000AC5A0000}"/>
    <cellStyle name="Normal 5 3 2 6 2 3" xfId="28585" xr:uid="{00000000-0005-0000-0000-0000AD5A0000}"/>
    <cellStyle name="Normal 5 3 2 6 3" xfId="8467" xr:uid="{00000000-0005-0000-0000-0000AE5A0000}"/>
    <cellStyle name="Normal 5 3 2 6 3 2" xfId="38792" xr:uid="{00000000-0005-0000-0000-0000AF5A0000}"/>
    <cellStyle name="Normal 5 3 2 6 3 3" xfId="23568" xr:uid="{00000000-0005-0000-0000-0000B05A0000}"/>
    <cellStyle name="Normal 5 3 2 6 4" xfId="33779" xr:uid="{00000000-0005-0000-0000-0000B15A0000}"/>
    <cellStyle name="Normal 5 3 2 6 5" xfId="18555" xr:uid="{00000000-0005-0000-0000-0000B25A0000}"/>
    <cellStyle name="Normal 5 3 2 7" xfId="5106" xr:uid="{00000000-0005-0000-0000-0000B35A0000}"/>
    <cellStyle name="Normal 5 3 2 7 2" xfId="15158" xr:uid="{00000000-0005-0000-0000-0000B45A0000}"/>
    <cellStyle name="Normal 5 3 2 7 2 2" xfId="45480" xr:uid="{00000000-0005-0000-0000-0000B55A0000}"/>
    <cellStyle name="Normal 5 3 2 7 2 3" xfId="30256" xr:uid="{00000000-0005-0000-0000-0000B65A0000}"/>
    <cellStyle name="Normal 5 3 2 7 3" xfId="10138" xr:uid="{00000000-0005-0000-0000-0000B75A0000}"/>
    <cellStyle name="Normal 5 3 2 7 3 2" xfId="40463" xr:uid="{00000000-0005-0000-0000-0000B85A0000}"/>
    <cellStyle name="Normal 5 3 2 7 3 3" xfId="25239" xr:uid="{00000000-0005-0000-0000-0000B95A0000}"/>
    <cellStyle name="Normal 5 3 2 7 4" xfId="35450" xr:uid="{00000000-0005-0000-0000-0000BA5A0000}"/>
    <cellStyle name="Normal 5 3 2 7 5" xfId="20226" xr:uid="{00000000-0005-0000-0000-0000BB5A0000}"/>
    <cellStyle name="Normal 5 3 2 8" xfId="11816" xr:uid="{00000000-0005-0000-0000-0000BC5A0000}"/>
    <cellStyle name="Normal 5 3 2 8 2" xfId="42138" xr:uid="{00000000-0005-0000-0000-0000BD5A0000}"/>
    <cellStyle name="Normal 5 3 2 8 3" xfId="26914" xr:uid="{00000000-0005-0000-0000-0000BE5A0000}"/>
    <cellStyle name="Normal 5 3 2 9" xfId="6795" xr:uid="{00000000-0005-0000-0000-0000BF5A0000}"/>
    <cellStyle name="Normal 5 3 2 9 2" xfId="37121" xr:uid="{00000000-0005-0000-0000-0000C05A0000}"/>
    <cellStyle name="Normal 5 3 2 9 3" xfId="21897" xr:uid="{00000000-0005-0000-0000-0000C15A0000}"/>
    <cellStyle name="Normal 5 3 3" xfId="723" xr:uid="{00000000-0005-0000-0000-0000C25A0000}"/>
    <cellStyle name="Normal 5 3 3 10" xfId="16936" xr:uid="{00000000-0005-0000-0000-0000C35A0000}"/>
    <cellStyle name="Normal 5 3 3 11" xfId="1759" xr:uid="{00000000-0005-0000-0000-0000C45A0000}"/>
    <cellStyle name="Normal 5 3 3 2" xfId="1978" xr:uid="{00000000-0005-0000-0000-0000C55A0000}"/>
    <cellStyle name="Normal 5 3 3 2 2" xfId="2399" xr:uid="{00000000-0005-0000-0000-0000C65A0000}"/>
    <cellStyle name="Normal 5 3 3 2 2 2" xfId="3238" xr:uid="{00000000-0005-0000-0000-0000C75A0000}"/>
    <cellStyle name="Normal 5 3 3 2 2 2 2" xfId="4928" xr:uid="{00000000-0005-0000-0000-0000C85A0000}"/>
    <cellStyle name="Normal 5 3 3 2 2 2 2 2" xfId="15001" xr:uid="{00000000-0005-0000-0000-0000C95A0000}"/>
    <cellStyle name="Normal 5 3 3 2 2 2 2 2 2" xfId="45323" xr:uid="{00000000-0005-0000-0000-0000CA5A0000}"/>
    <cellStyle name="Normal 5 3 3 2 2 2 2 2 3" xfId="30099" xr:uid="{00000000-0005-0000-0000-0000CB5A0000}"/>
    <cellStyle name="Normal 5 3 3 2 2 2 2 3" xfId="9981" xr:uid="{00000000-0005-0000-0000-0000CC5A0000}"/>
    <cellStyle name="Normal 5 3 3 2 2 2 2 3 2" xfId="40306" xr:uid="{00000000-0005-0000-0000-0000CD5A0000}"/>
    <cellStyle name="Normal 5 3 3 2 2 2 2 3 3" xfId="25082" xr:uid="{00000000-0005-0000-0000-0000CE5A0000}"/>
    <cellStyle name="Normal 5 3 3 2 2 2 2 4" xfId="35293" xr:uid="{00000000-0005-0000-0000-0000CF5A0000}"/>
    <cellStyle name="Normal 5 3 3 2 2 2 2 5" xfId="20069" xr:uid="{00000000-0005-0000-0000-0000D05A0000}"/>
    <cellStyle name="Normal 5 3 3 2 2 2 3" xfId="6620" xr:uid="{00000000-0005-0000-0000-0000D15A0000}"/>
    <cellStyle name="Normal 5 3 3 2 2 2 3 2" xfId="16672" xr:uid="{00000000-0005-0000-0000-0000D25A0000}"/>
    <cellStyle name="Normal 5 3 3 2 2 2 3 2 2" xfId="46994" xr:uid="{00000000-0005-0000-0000-0000D35A0000}"/>
    <cellStyle name="Normal 5 3 3 2 2 2 3 2 3" xfId="31770" xr:uid="{00000000-0005-0000-0000-0000D45A0000}"/>
    <cellStyle name="Normal 5 3 3 2 2 2 3 3" xfId="11652" xr:uid="{00000000-0005-0000-0000-0000D55A0000}"/>
    <cellStyle name="Normal 5 3 3 2 2 2 3 3 2" xfId="41977" xr:uid="{00000000-0005-0000-0000-0000D65A0000}"/>
    <cellStyle name="Normal 5 3 3 2 2 2 3 3 3" xfId="26753" xr:uid="{00000000-0005-0000-0000-0000D75A0000}"/>
    <cellStyle name="Normal 5 3 3 2 2 2 3 4" xfId="36964" xr:uid="{00000000-0005-0000-0000-0000D85A0000}"/>
    <cellStyle name="Normal 5 3 3 2 2 2 3 5" xfId="21740" xr:uid="{00000000-0005-0000-0000-0000D95A0000}"/>
    <cellStyle name="Normal 5 3 3 2 2 2 4" xfId="13330" xr:uid="{00000000-0005-0000-0000-0000DA5A0000}"/>
    <cellStyle name="Normal 5 3 3 2 2 2 4 2" xfId="43652" xr:uid="{00000000-0005-0000-0000-0000DB5A0000}"/>
    <cellStyle name="Normal 5 3 3 2 2 2 4 3" xfId="28428" xr:uid="{00000000-0005-0000-0000-0000DC5A0000}"/>
    <cellStyle name="Normal 5 3 3 2 2 2 5" xfId="8309" xr:uid="{00000000-0005-0000-0000-0000DD5A0000}"/>
    <cellStyle name="Normal 5 3 3 2 2 2 5 2" xfId="38635" xr:uid="{00000000-0005-0000-0000-0000DE5A0000}"/>
    <cellStyle name="Normal 5 3 3 2 2 2 5 3" xfId="23411" xr:uid="{00000000-0005-0000-0000-0000DF5A0000}"/>
    <cellStyle name="Normal 5 3 3 2 2 2 6" xfId="33623" xr:uid="{00000000-0005-0000-0000-0000E05A0000}"/>
    <cellStyle name="Normal 5 3 3 2 2 2 7" xfId="18398" xr:uid="{00000000-0005-0000-0000-0000E15A0000}"/>
    <cellStyle name="Normal 5 3 3 2 2 3" xfId="4091" xr:uid="{00000000-0005-0000-0000-0000E25A0000}"/>
    <cellStyle name="Normal 5 3 3 2 2 3 2" xfId="14165" xr:uid="{00000000-0005-0000-0000-0000E35A0000}"/>
    <cellStyle name="Normal 5 3 3 2 2 3 2 2" xfId="44487" xr:uid="{00000000-0005-0000-0000-0000E45A0000}"/>
    <cellStyle name="Normal 5 3 3 2 2 3 2 3" xfId="29263" xr:uid="{00000000-0005-0000-0000-0000E55A0000}"/>
    <cellStyle name="Normal 5 3 3 2 2 3 3" xfId="9145" xr:uid="{00000000-0005-0000-0000-0000E65A0000}"/>
    <cellStyle name="Normal 5 3 3 2 2 3 3 2" xfId="39470" xr:uid="{00000000-0005-0000-0000-0000E75A0000}"/>
    <cellStyle name="Normal 5 3 3 2 2 3 3 3" xfId="24246" xr:uid="{00000000-0005-0000-0000-0000E85A0000}"/>
    <cellStyle name="Normal 5 3 3 2 2 3 4" xfId="34457" xr:uid="{00000000-0005-0000-0000-0000E95A0000}"/>
    <cellStyle name="Normal 5 3 3 2 2 3 5" xfId="19233" xr:uid="{00000000-0005-0000-0000-0000EA5A0000}"/>
    <cellStyle name="Normal 5 3 3 2 2 4" xfId="5784" xr:uid="{00000000-0005-0000-0000-0000EB5A0000}"/>
    <cellStyle name="Normal 5 3 3 2 2 4 2" xfId="15836" xr:uid="{00000000-0005-0000-0000-0000EC5A0000}"/>
    <cellStyle name="Normal 5 3 3 2 2 4 2 2" xfId="46158" xr:uid="{00000000-0005-0000-0000-0000ED5A0000}"/>
    <cellStyle name="Normal 5 3 3 2 2 4 2 3" xfId="30934" xr:uid="{00000000-0005-0000-0000-0000EE5A0000}"/>
    <cellStyle name="Normal 5 3 3 2 2 4 3" xfId="10816" xr:uid="{00000000-0005-0000-0000-0000EF5A0000}"/>
    <cellStyle name="Normal 5 3 3 2 2 4 3 2" xfId="41141" xr:uid="{00000000-0005-0000-0000-0000F05A0000}"/>
    <cellStyle name="Normal 5 3 3 2 2 4 3 3" xfId="25917" xr:uid="{00000000-0005-0000-0000-0000F15A0000}"/>
    <cellStyle name="Normal 5 3 3 2 2 4 4" xfId="36128" xr:uid="{00000000-0005-0000-0000-0000F25A0000}"/>
    <cellStyle name="Normal 5 3 3 2 2 4 5" xfId="20904" xr:uid="{00000000-0005-0000-0000-0000F35A0000}"/>
    <cellStyle name="Normal 5 3 3 2 2 5" xfId="12494" xr:uid="{00000000-0005-0000-0000-0000F45A0000}"/>
    <cellStyle name="Normal 5 3 3 2 2 5 2" xfId="42816" xr:uid="{00000000-0005-0000-0000-0000F55A0000}"/>
    <cellStyle name="Normal 5 3 3 2 2 5 3" xfId="27592" xr:uid="{00000000-0005-0000-0000-0000F65A0000}"/>
    <cellStyle name="Normal 5 3 3 2 2 6" xfId="7473" xr:uid="{00000000-0005-0000-0000-0000F75A0000}"/>
    <cellStyle name="Normal 5 3 3 2 2 6 2" xfId="37799" xr:uid="{00000000-0005-0000-0000-0000F85A0000}"/>
    <cellStyle name="Normal 5 3 3 2 2 6 3" xfId="22575" xr:uid="{00000000-0005-0000-0000-0000F95A0000}"/>
    <cellStyle name="Normal 5 3 3 2 2 7" xfId="32787" xr:uid="{00000000-0005-0000-0000-0000FA5A0000}"/>
    <cellStyle name="Normal 5 3 3 2 2 8" xfId="17562" xr:uid="{00000000-0005-0000-0000-0000FB5A0000}"/>
    <cellStyle name="Normal 5 3 3 2 3" xfId="2820" xr:uid="{00000000-0005-0000-0000-0000FC5A0000}"/>
    <cellStyle name="Normal 5 3 3 2 3 2" xfId="4510" xr:uid="{00000000-0005-0000-0000-0000FD5A0000}"/>
    <cellStyle name="Normal 5 3 3 2 3 2 2" xfId="14583" xr:uid="{00000000-0005-0000-0000-0000FE5A0000}"/>
    <cellStyle name="Normal 5 3 3 2 3 2 2 2" xfId="44905" xr:uid="{00000000-0005-0000-0000-0000FF5A0000}"/>
    <cellStyle name="Normal 5 3 3 2 3 2 2 3" xfId="29681" xr:uid="{00000000-0005-0000-0000-0000005B0000}"/>
    <cellStyle name="Normal 5 3 3 2 3 2 3" xfId="9563" xr:uid="{00000000-0005-0000-0000-0000015B0000}"/>
    <cellStyle name="Normal 5 3 3 2 3 2 3 2" xfId="39888" xr:uid="{00000000-0005-0000-0000-0000025B0000}"/>
    <cellStyle name="Normal 5 3 3 2 3 2 3 3" xfId="24664" xr:uid="{00000000-0005-0000-0000-0000035B0000}"/>
    <cellStyle name="Normal 5 3 3 2 3 2 4" xfId="34875" xr:uid="{00000000-0005-0000-0000-0000045B0000}"/>
    <cellStyle name="Normal 5 3 3 2 3 2 5" xfId="19651" xr:uid="{00000000-0005-0000-0000-0000055B0000}"/>
    <cellStyle name="Normal 5 3 3 2 3 3" xfId="6202" xr:uid="{00000000-0005-0000-0000-0000065B0000}"/>
    <cellStyle name="Normal 5 3 3 2 3 3 2" xfId="16254" xr:uid="{00000000-0005-0000-0000-0000075B0000}"/>
    <cellStyle name="Normal 5 3 3 2 3 3 2 2" xfId="46576" xr:uid="{00000000-0005-0000-0000-0000085B0000}"/>
    <cellStyle name="Normal 5 3 3 2 3 3 2 3" xfId="31352" xr:uid="{00000000-0005-0000-0000-0000095B0000}"/>
    <cellStyle name="Normal 5 3 3 2 3 3 3" xfId="11234" xr:uid="{00000000-0005-0000-0000-00000A5B0000}"/>
    <cellStyle name="Normal 5 3 3 2 3 3 3 2" xfId="41559" xr:uid="{00000000-0005-0000-0000-00000B5B0000}"/>
    <cellStyle name="Normal 5 3 3 2 3 3 3 3" xfId="26335" xr:uid="{00000000-0005-0000-0000-00000C5B0000}"/>
    <cellStyle name="Normal 5 3 3 2 3 3 4" xfId="36546" xr:uid="{00000000-0005-0000-0000-00000D5B0000}"/>
    <cellStyle name="Normal 5 3 3 2 3 3 5" xfId="21322" xr:uid="{00000000-0005-0000-0000-00000E5B0000}"/>
    <cellStyle name="Normal 5 3 3 2 3 4" xfId="12912" xr:uid="{00000000-0005-0000-0000-00000F5B0000}"/>
    <cellStyle name="Normal 5 3 3 2 3 4 2" xfId="43234" xr:uid="{00000000-0005-0000-0000-0000105B0000}"/>
    <cellStyle name="Normal 5 3 3 2 3 4 3" xfId="28010" xr:uid="{00000000-0005-0000-0000-0000115B0000}"/>
    <cellStyle name="Normal 5 3 3 2 3 5" xfId="7891" xr:uid="{00000000-0005-0000-0000-0000125B0000}"/>
    <cellStyle name="Normal 5 3 3 2 3 5 2" xfId="38217" xr:uid="{00000000-0005-0000-0000-0000135B0000}"/>
    <cellStyle name="Normal 5 3 3 2 3 5 3" xfId="22993" xr:uid="{00000000-0005-0000-0000-0000145B0000}"/>
    <cellStyle name="Normal 5 3 3 2 3 6" xfId="33205" xr:uid="{00000000-0005-0000-0000-0000155B0000}"/>
    <cellStyle name="Normal 5 3 3 2 3 7" xfId="17980" xr:uid="{00000000-0005-0000-0000-0000165B0000}"/>
    <cellStyle name="Normal 5 3 3 2 4" xfId="3673" xr:uid="{00000000-0005-0000-0000-0000175B0000}"/>
    <cellStyle name="Normal 5 3 3 2 4 2" xfId="13747" xr:uid="{00000000-0005-0000-0000-0000185B0000}"/>
    <cellStyle name="Normal 5 3 3 2 4 2 2" xfId="44069" xr:uid="{00000000-0005-0000-0000-0000195B0000}"/>
    <cellStyle name="Normal 5 3 3 2 4 2 3" xfId="28845" xr:uid="{00000000-0005-0000-0000-00001A5B0000}"/>
    <cellStyle name="Normal 5 3 3 2 4 3" xfId="8727" xr:uid="{00000000-0005-0000-0000-00001B5B0000}"/>
    <cellStyle name="Normal 5 3 3 2 4 3 2" xfId="39052" xr:uid="{00000000-0005-0000-0000-00001C5B0000}"/>
    <cellStyle name="Normal 5 3 3 2 4 3 3" xfId="23828" xr:uid="{00000000-0005-0000-0000-00001D5B0000}"/>
    <cellStyle name="Normal 5 3 3 2 4 4" xfId="34039" xr:uid="{00000000-0005-0000-0000-00001E5B0000}"/>
    <cellStyle name="Normal 5 3 3 2 4 5" xfId="18815" xr:uid="{00000000-0005-0000-0000-00001F5B0000}"/>
    <cellStyle name="Normal 5 3 3 2 5" xfId="5366" xr:uid="{00000000-0005-0000-0000-0000205B0000}"/>
    <cellStyle name="Normal 5 3 3 2 5 2" xfId="15418" xr:uid="{00000000-0005-0000-0000-0000215B0000}"/>
    <cellStyle name="Normal 5 3 3 2 5 2 2" xfId="45740" xr:uid="{00000000-0005-0000-0000-0000225B0000}"/>
    <cellStyle name="Normal 5 3 3 2 5 2 3" xfId="30516" xr:uid="{00000000-0005-0000-0000-0000235B0000}"/>
    <cellStyle name="Normal 5 3 3 2 5 3" xfId="10398" xr:uid="{00000000-0005-0000-0000-0000245B0000}"/>
    <cellStyle name="Normal 5 3 3 2 5 3 2" xfId="40723" xr:uid="{00000000-0005-0000-0000-0000255B0000}"/>
    <cellStyle name="Normal 5 3 3 2 5 3 3" xfId="25499" xr:uid="{00000000-0005-0000-0000-0000265B0000}"/>
    <cellStyle name="Normal 5 3 3 2 5 4" xfId="35710" xr:uid="{00000000-0005-0000-0000-0000275B0000}"/>
    <cellStyle name="Normal 5 3 3 2 5 5" xfId="20486" xr:uid="{00000000-0005-0000-0000-0000285B0000}"/>
    <cellStyle name="Normal 5 3 3 2 6" xfId="12076" xr:uid="{00000000-0005-0000-0000-0000295B0000}"/>
    <cellStyle name="Normal 5 3 3 2 6 2" xfId="42398" xr:uid="{00000000-0005-0000-0000-00002A5B0000}"/>
    <cellStyle name="Normal 5 3 3 2 6 3" xfId="27174" xr:uid="{00000000-0005-0000-0000-00002B5B0000}"/>
    <cellStyle name="Normal 5 3 3 2 7" xfId="7055" xr:uid="{00000000-0005-0000-0000-00002C5B0000}"/>
    <cellStyle name="Normal 5 3 3 2 7 2" xfId="37381" xr:uid="{00000000-0005-0000-0000-00002D5B0000}"/>
    <cellStyle name="Normal 5 3 3 2 7 3" xfId="22157" xr:uid="{00000000-0005-0000-0000-00002E5B0000}"/>
    <cellStyle name="Normal 5 3 3 2 8" xfId="32369" xr:uid="{00000000-0005-0000-0000-00002F5B0000}"/>
    <cellStyle name="Normal 5 3 3 2 9" xfId="17144" xr:uid="{00000000-0005-0000-0000-0000305B0000}"/>
    <cellStyle name="Normal 5 3 3 3" xfId="2191" xr:uid="{00000000-0005-0000-0000-0000315B0000}"/>
    <cellStyle name="Normal 5 3 3 3 2" xfId="3030" xr:uid="{00000000-0005-0000-0000-0000325B0000}"/>
    <cellStyle name="Normal 5 3 3 3 2 2" xfId="4720" xr:uid="{00000000-0005-0000-0000-0000335B0000}"/>
    <cellStyle name="Normal 5 3 3 3 2 2 2" xfId="14793" xr:uid="{00000000-0005-0000-0000-0000345B0000}"/>
    <cellStyle name="Normal 5 3 3 3 2 2 2 2" xfId="45115" xr:uid="{00000000-0005-0000-0000-0000355B0000}"/>
    <cellStyle name="Normal 5 3 3 3 2 2 2 3" xfId="29891" xr:uid="{00000000-0005-0000-0000-0000365B0000}"/>
    <cellStyle name="Normal 5 3 3 3 2 2 3" xfId="9773" xr:uid="{00000000-0005-0000-0000-0000375B0000}"/>
    <cellStyle name="Normal 5 3 3 3 2 2 3 2" xfId="40098" xr:uid="{00000000-0005-0000-0000-0000385B0000}"/>
    <cellStyle name="Normal 5 3 3 3 2 2 3 3" xfId="24874" xr:uid="{00000000-0005-0000-0000-0000395B0000}"/>
    <cellStyle name="Normal 5 3 3 3 2 2 4" xfId="35085" xr:uid="{00000000-0005-0000-0000-00003A5B0000}"/>
    <cellStyle name="Normal 5 3 3 3 2 2 5" xfId="19861" xr:uid="{00000000-0005-0000-0000-00003B5B0000}"/>
    <cellStyle name="Normal 5 3 3 3 2 3" xfId="6412" xr:uid="{00000000-0005-0000-0000-00003C5B0000}"/>
    <cellStyle name="Normal 5 3 3 3 2 3 2" xfId="16464" xr:uid="{00000000-0005-0000-0000-00003D5B0000}"/>
    <cellStyle name="Normal 5 3 3 3 2 3 2 2" xfId="46786" xr:uid="{00000000-0005-0000-0000-00003E5B0000}"/>
    <cellStyle name="Normal 5 3 3 3 2 3 2 3" xfId="31562" xr:uid="{00000000-0005-0000-0000-00003F5B0000}"/>
    <cellStyle name="Normal 5 3 3 3 2 3 3" xfId="11444" xr:uid="{00000000-0005-0000-0000-0000405B0000}"/>
    <cellStyle name="Normal 5 3 3 3 2 3 3 2" xfId="41769" xr:uid="{00000000-0005-0000-0000-0000415B0000}"/>
    <cellStyle name="Normal 5 3 3 3 2 3 3 3" xfId="26545" xr:uid="{00000000-0005-0000-0000-0000425B0000}"/>
    <cellStyle name="Normal 5 3 3 3 2 3 4" xfId="36756" xr:uid="{00000000-0005-0000-0000-0000435B0000}"/>
    <cellStyle name="Normal 5 3 3 3 2 3 5" xfId="21532" xr:uid="{00000000-0005-0000-0000-0000445B0000}"/>
    <cellStyle name="Normal 5 3 3 3 2 4" xfId="13122" xr:uid="{00000000-0005-0000-0000-0000455B0000}"/>
    <cellStyle name="Normal 5 3 3 3 2 4 2" xfId="43444" xr:uid="{00000000-0005-0000-0000-0000465B0000}"/>
    <cellStyle name="Normal 5 3 3 3 2 4 3" xfId="28220" xr:uid="{00000000-0005-0000-0000-0000475B0000}"/>
    <cellStyle name="Normal 5 3 3 3 2 5" xfId="8101" xr:uid="{00000000-0005-0000-0000-0000485B0000}"/>
    <cellStyle name="Normal 5 3 3 3 2 5 2" xfId="38427" xr:uid="{00000000-0005-0000-0000-0000495B0000}"/>
    <cellStyle name="Normal 5 3 3 3 2 5 3" xfId="23203" xr:uid="{00000000-0005-0000-0000-00004A5B0000}"/>
    <cellStyle name="Normal 5 3 3 3 2 6" xfId="33415" xr:uid="{00000000-0005-0000-0000-00004B5B0000}"/>
    <cellStyle name="Normal 5 3 3 3 2 7" xfId="18190" xr:uid="{00000000-0005-0000-0000-00004C5B0000}"/>
    <cellStyle name="Normal 5 3 3 3 3" xfId="3883" xr:uid="{00000000-0005-0000-0000-00004D5B0000}"/>
    <cellStyle name="Normal 5 3 3 3 3 2" xfId="13957" xr:uid="{00000000-0005-0000-0000-00004E5B0000}"/>
    <cellStyle name="Normal 5 3 3 3 3 2 2" xfId="44279" xr:uid="{00000000-0005-0000-0000-00004F5B0000}"/>
    <cellStyle name="Normal 5 3 3 3 3 2 3" xfId="29055" xr:uid="{00000000-0005-0000-0000-0000505B0000}"/>
    <cellStyle name="Normal 5 3 3 3 3 3" xfId="8937" xr:uid="{00000000-0005-0000-0000-0000515B0000}"/>
    <cellStyle name="Normal 5 3 3 3 3 3 2" xfId="39262" xr:uid="{00000000-0005-0000-0000-0000525B0000}"/>
    <cellStyle name="Normal 5 3 3 3 3 3 3" xfId="24038" xr:uid="{00000000-0005-0000-0000-0000535B0000}"/>
    <cellStyle name="Normal 5 3 3 3 3 4" xfId="34249" xr:uid="{00000000-0005-0000-0000-0000545B0000}"/>
    <cellStyle name="Normal 5 3 3 3 3 5" xfId="19025" xr:uid="{00000000-0005-0000-0000-0000555B0000}"/>
    <cellStyle name="Normal 5 3 3 3 4" xfId="5576" xr:uid="{00000000-0005-0000-0000-0000565B0000}"/>
    <cellStyle name="Normal 5 3 3 3 4 2" xfId="15628" xr:uid="{00000000-0005-0000-0000-0000575B0000}"/>
    <cellStyle name="Normal 5 3 3 3 4 2 2" xfId="45950" xr:uid="{00000000-0005-0000-0000-0000585B0000}"/>
    <cellStyle name="Normal 5 3 3 3 4 2 3" xfId="30726" xr:uid="{00000000-0005-0000-0000-0000595B0000}"/>
    <cellStyle name="Normal 5 3 3 3 4 3" xfId="10608" xr:uid="{00000000-0005-0000-0000-00005A5B0000}"/>
    <cellStyle name="Normal 5 3 3 3 4 3 2" xfId="40933" xr:uid="{00000000-0005-0000-0000-00005B5B0000}"/>
    <cellStyle name="Normal 5 3 3 3 4 3 3" xfId="25709" xr:uid="{00000000-0005-0000-0000-00005C5B0000}"/>
    <cellStyle name="Normal 5 3 3 3 4 4" xfId="35920" xr:uid="{00000000-0005-0000-0000-00005D5B0000}"/>
    <cellStyle name="Normal 5 3 3 3 4 5" xfId="20696" xr:uid="{00000000-0005-0000-0000-00005E5B0000}"/>
    <cellStyle name="Normal 5 3 3 3 5" xfId="12286" xr:uid="{00000000-0005-0000-0000-00005F5B0000}"/>
    <cellStyle name="Normal 5 3 3 3 5 2" xfId="42608" xr:uid="{00000000-0005-0000-0000-0000605B0000}"/>
    <cellStyle name="Normal 5 3 3 3 5 3" xfId="27384" xr:uid="{00000000-0005-0000-0000-0000615B0000}"/>
    <cellStyle name="Normal 5 3 3 3 6" xfId="7265" xr:uid="{00000000-0005-0000-0000-0000625B0000}"/>
    <cellStyle name="Normal 5 3 3 3 6 2" xfId="37591" xr:uid="{00000000-0005-0000-0000-0000635B0000}"/>
    <cellStyle name="Normal 5 3 3 3 6 3" xfId="22367" xr:uid="{00000000-0005-0000-0000-0000645B0000}"/>
    <cellStyle name="Normal 5 3 3 3 7" xfId="32579" xr:uid="{00000000-0005-0000-0000-0000655B0000}"/>
    <cellStyle name="Normal 5 3 3 3 8" xfId="17354" xr:uid="{00000000-0005-0000-0000-0000665B0000}"/>
    <cellStyle name="Normal 5 3 3 4" xfId="2612" xr:uid="{00000000-0005-0000-0000-0000675B0000}"/>
    <cellStyle name="Normal 5 3 3 4 2" xfId="4302" xr:uid="{00000000-0005-0000-0000-0000685B0000}"/>
    <cellStyle name="Normal 5 3 3 4 2 2" xfId="14375" xr:uid="{00000000-0005-0000-0000-0000695B0000}"/>
    <cellStyle name="Normal 5 3 3 4 2 2 2" xfId="44697" xr:uid="{00000000-0005-0000-0000-00006A5B0000}"/>
    <cellStyle name="Normal 5 3 3 4 2 2 3" xfId="29473" xr:uid="{00000000-0005-0000-0000-00006B5B0000}"/>
    <cellStyle name="Normal 5 3 3 4 2 3" xfId="9355" xr:uid="{00000000-0005-0000-0000-00006C5B0000}"/>
    <cellStyle name="Normal 5 3 3 4 2 3 2" xfId="39680" xr:uid="{00000000-0005-0000-0000-00006D5B0000}"/>
    <cellStyle name="Normal 5 3 3 4 2 3 3" xfId="24456" xr:uid="{00000000-0005-0000-0000-00006E5B0000}"/>
    <cellStyle name="Normal 5 3 3 4 2 4" xfId="34667" xr:uid="{00000000-0005-0000-0000-00006F5B0000}"/>
    <cellStyle name="Normal 5 3 3 4 2 5" xfId="19443" xr:uid="{00000000-0005-0000-0000-0000705B0000}"/>
    <cellStyle name="Normal 5 3 3 4 3" xfId="5994" xr:uid="{00000000-0005-0000-0000-0000715B0000}"/>
    <cellStyle name="Normal 5 3 3 4 3 2" xfId="16046" xr:uid="{00000000-0005-0000-0000-0000725B0000}"/>
    <cellStyle name="Normal 5 3 3 4 3 2 2" xfId="46368" xr:uid="{00000000-0005-0000-0000-0000735B0000}"/>
    <cellStyle name="Normal 5 3 3 4 3 2 3" xfId="31144" xr:uid="{00000000-0005-0000-0000-0000745B0000}"/>
    <cellStyle name="Normal 5 3 3 4 3 3" xfId="11026" xr:uid="{00000000-0005-0000-0000-0000755B0000}"/>
    <cellStyle name="Normal 5 3 3 4 3 3 2" xfId="41351" xr:uid="{00000000-0005-0000-0000-0000765B0000}"/>
    <cellStyle name="Normal 5 3 3 4 3 3 3" xfId="26127" xr:uid="{00000000-0005-0000-0000-0000775B0000}"/>
    <cellStyle name="Normal 5 3 3 4 3 4" xfId="36338" xr:uid="{00000000-0005-0000-0000-0000785B0000}"/>
    <cellStyle name="Normal 5 3 3 4 3 5" xfId="21114" xr:uid="{00000000-0005-0000-0000-0000795B0000}"/>
    <cellStyle name="Normal 5 3 3 4 4" xfId="12704" xr:uid="{00000000-0005-0000-0000-00007A5B0000}"/>
    <cellStyle name="Normal 5 3 3 4 4 2" xfId="43026" xr:uid="{00000000-0005-0000-0000-00007B5B0000}"/>
    <cellStyle name="Normal 5 3 3 4 4 3" xfId="27802" xr:uid="{00000000-0005-0000-0000-00007C5B0000}"/>
    <cellStyle name="Normal 5 3 3 4 5" xfId="7683" xr:uid="{00000000-0005-0000-0000-00007D5B0000}"/>
    <cellStyle name="Normal 5 3 3 4 5 2" xfId="38009" xr:uid="{00000000-0005-0000-0000-00007E5B0000}"/>
    <cellStyle name="Normal 5 3 3 4 5 3" xfId="22785" xr:uid="{00000000-0005-0000-0000-00007F5B0000}"/>
    <cellStyle name="Normal 5 3 3 4 6" xfId="32997" xr:uid="{00000000-0005-0000-0000-0000805B0000}"/>
    <cellStyle name="Normal 5 3 3 4 7" xfId="17772" xr:uid="{00000000-0005-0000-0000-0000815B0000}"/>
    <cellStyle name="Normal 5 3 3 5" xfId="3465" xr:uid="{00000000-0005-0000-0000-0000825B0000}"/>
    <cellStyle name="Normal 5 3 3 5 2" xfId="13539" xr:uid="{00000000-0005-0000-0000-0000835B0000}"/>
    <cellStyle name="Normal 5 3 3 5 2 2" xfId="43861" xr:uid="{00000000-0005-0000-0000-0000845B0000}"/>
    <cellStyle name="Normal 5 3 3 5 2 3" xfId="28637" xr:uid="{00000000-0005-0000-0000-0000855B0000}"/>
    <cellStyle name="Normal 5 3 3 5 3" xfId="8519" xr:uid="{00000000-0005-0000-0000-0000865B0000}"/>
    <cellStyle name="Normal 5 3 3 5 3 2" xfId="38844" xr:uid="{00000000-0005-0000-0000-0000875B0000}"/>
    <cellStyle name="Normal 5 3 3 5 3 3" xfId="23620" xr:uid="{00000000-0005-0000-0000-0000885B0000}"/>
    <cellStyle name="Normal 5 3 3 5 4" xfId="33831" xr:uid="{00000000-0005-0000-0000-0000895B0000}"/>
    <cellStyle name="Normal 5 3 3 5 5" xfId="18607" xr:uid="{00000000-0005-0000-0000-00008A5B0000}"/>
    <cellStyle name="Normal 5 3 3 6" xfId="5158" xr:uid="{00000000-0005-0000-0000-00008B5B0000}"/>
    <cellStyle name="Normal 5 3 3 6 2" xfId="15210" xr:uid="{00000000-0005-0000-0000-00008C5B0000}"/>
    <cellStyle name="Normal 5 3 3 6 2 2" xfId="45532" xr:uid="{00000000-0005-0000-0000-00008D5B0000}"/>
    <cellStyle name="Normal 5 3 3 6 2 3" xfId="30308" xr:uid="{00000000-0005-0000-0000-00008E5B0000}"/>
    <cellStyle name="Normal 5 3 3 6 3" xfId="10190" xr:uid="{00000000-0005-0000-0000-00008F5B0000}"/>
    <cellStyle name="Normal 5 3 3 6 3 2" xfId="40515" xr:uid="{00000000-0005-0000-0000-0000905B0000}"/>
    <cellStyle name="Normal 5 3 3 6 3 3" xfId="25291" xr:uid="{00000000-0005-0000-0000-0000915B0000}"/>
    <cellStyle name="Normal 5 3 3 6 4" xfId="35502" xr:uid="{00000000-0005-0000-0000-0000925B0000}"/>
    <cellStyle name="Normal 5 3 3 6 5" xfId="20278" xr:uid="{00000000-0005-0000-0000-0000935B0000}"/>
    <cellStyle name="Normal 5 3 3 7" xfId="11868" xr:uid="{00000000-0005-0000-0000-0000945B0000}"/>
    <cellStyle name="Normal 5 3 3 7 2" xfId="42190" xr:uid="{00000000-0005-0000-0000-0000955B0000}"/>
    <cellStyle name="Normal 5 3 3 7 3" xfId="26966" xr:uid="{00000000-0005-0000-0000-0000965B0000}"/>
    <cellStyle name="Normal 5 3 3 8" xfId="6847" xr:uid="{00000000-0005-0000-0000-0000975B0000}"/>
    <cellStyle name="Normal 5 3 3 8 2" xfId="37173" xr:uid="{00000000-0005-0000-0000-0000985B0000}"/>
    <cellStyle name="Normal 5 3 3 8 3" xfId="21949" xr:uid="{00000000-0005-0000-0000-0000995B0000}"/>
    <cellStyle name="Normal 5 3 3 9" xfId="32163" xr:uid="{00000000-0005-0000-0000-00009A5B0000}"/>
    <cellStyle name="Normal 5 3 4" xfId="744" xr:uid="{00000000-0005-0000-0000-00009B5B0000}"/>
    <cellStyle name="Normal 5 3 4 10" xfId="1872" xr:uid="{00000000-0005-0000-0000-00009C5B0000}"/>
    <cellStyle name="Normal 5 3 4 2" xfId="2295" xr:uid="{00000000-0005-0000-0000-00009D5B0000}"/>
    <cellStyle name="Normal 5 3 4 2 2" xfId="3134" xr:uid="{00000000-0005-0000-0000-00009E5B0000}"/>
    <cellStyle name="Normal 5 3 4 2 2 2" xfId="4824" xr:uid="{00000000-0005-0000-0000-00009F5B0000}"/>
    <cellStyle name="Normal 5 3 4 2 2 2 2" xfId="14897" xr:uid="{00000000-0005-0000-0000-0000A05B0000}"/>
    <cellStyle name="Normal 5 3 4 2 2 2 2 2" xfId="45219" xr:uid="{00000000-0005-0000-0000-0000A15B0000}"/>
    <cellStyle name="Normal 5 3 4 2 2 2 2 3" xfId="29995" xr:uid="{00000000-0005-0000-0000-0000A25B0000}"/>
    <cellStyle name="Normal 5 3 4 2 2 2 3" xfId="9877" xr:uid="{00000000-0005-0000-0000-0000A35B0000}"/>
    <cellStyle name="Normal 5 3 4 2 2 2 3 2" xfId="40202" xr:uid="{00000000-0005-0000-0000-0000A45B0000}"/>
    <cellStyle name="Normal 5 3 4 2 2 2 3 3" xfId="24978" xr:uid="{00000000-0005-0000-0000-0000A55B0000}"/>
    <cellStyle name="Normal 5 3 4 2 2 2 4" xfId="35189" xr:uid="{00000000-0005-0000-0000-0000A65B0000}"/>
    <cellStyle name="Normal 5 3 4 2 2 2 5" xfId="19965" xr:uid="{00000000-0005-0000-0000-0000A75B0000}"/>
    <cellStyle name="Normal 5 3 4 2 2 3" xfId="6516" xr:uid="{00000000-0005-0000-0000-0000A85B0000}"/>
    <cellStyle name="Normal 5 3 4 2 2 3 2" xfId="16568" xr:uid="{00000000-0005-0000-0000-0000A95B0000}"/>
    <cellStyle name="Normal 5 3 4 2 2 3 2 2" xfId="46890" xr:uid="{00000000-0005-0000-0000-0000AA5B0000}"/>
    <cellStyle name="Normal 5 3 4 2 2 3 2 3" xfId="31666" xr:uid="{00000000-0005-0000-0000-0000AB5B0000}"/>
    <cellStyle name="Normal 5 3 4 2 2 3 3" xfId="11548" xr:uid="{00000000-0005-0000-0000-0000AC5B0000}"/>
    <cellStyle name="Normal 5 3 4 2 2 3 3 2" xfId="41873" xr:uid="{00000000-0005-0000-0000-0000AD5B0000}"/>
    <cellStyle name="Normal 5 3 4 2 2 3 3 3" xfId="26649" xr:uid="{00000000-0005-0000-0000-0000AE5B0000}"/>
    <cellStyle name="Normal 5 3 4 2 2 3 4" xfId="36860" xr:uid="{00000000-0005-0000-0000-0000AF5B0000}"/>
    <cellStyle name="Normal 5 3 4 2 2 3 5" xfId="21636" xr:uid="{00000000-0005-0000-0000-0000B05B0000}"/>
    <cellStyle name="Normal 5 3 4 2 2 4" xfId="13226" xr:uid="{00000000-0005-0000-0000-0000B15B0000}"/>
    <cellStyle name="Normal 5 3 4 2 2 4 2" xfId="43548" xr:uid="{00000000-0005-0000-0000-0000B25B0000}"/>
    <cellStyle name="Normal 5 3 4 2 2 4 3" xfId="28324" xr:uid="{00000000-0005-0000-0000-0000B35B0000}"/>
    <cellStyle name="Normal 5 3 4 2 2 5" xfId="8205" xr:uid="{00000000-0005-0000-0000-0000B45B0000}"/>
    <cellStyle name="Normal 5 3 4 2 2 5 2" xfId="38531" xr:uid="{00000000-0005-0000-0000-0000B55B0000}"/>
    <cellStyle name="Normal 5 3 4 2 2 5 3" xfId="23307" xr:uid="{00000000-0005-0000-0000-0000B65B0000}"/>
    <cellStyle name="Normal 5 3 4 2 2 6" xfId="33519" xr:uid="{00000000-0005-0000-0000-0000B75B0000}"/>
    <cellStyle name="Normal 5 3 4 2 2 7" xfId="18294" xr:uid="{00000000-0005-0000-0000-0000B85B0000}"/>
    <cellStyle name="Normal 5 3 4 2 3" xfId="3987" xr:uid="{00000000-0005-0000-0000-0000B95B0000}"/>
    <cellStyle name="Normal 5 3 4 2 3 2" xfId="14061" xr:uid="{00000000-0005-0000-0000-0000BA5B0000}"/>
    <cellStyle name="Normal 5 3 4 2 3 2 2" xfId="44383" xr:uid="{00000000-0005-0000-0000-0000BB5B0000}"/>
    <cellStyle name="Normal 5 3 4 2 3 2 3" xfId="29159" xr:uid="{00000000-0005-0000-0000-0000BC5B0000}"/>
    <cellStyle name="Normal 5 3 4 2 3 3" xfId="9041" xr:uid="{00000000-0005-0000-0000-0000BD5B0000}"/>
    <cellStyle name="Normal 5 3 4 2 3 3 2" xfId="39366" xr:uid="{00000000-0005-0000-0000-0000BE5B0000}"/>
    <cellStyle name="Normal 5 3 4 2 3 3 3" xfId="24142" xr:uid="{00000000-0005-0000-0000-0000BF5B0000}"/>
    <cellStyle name="Normal 5 3 4 2 3 4" xfId="34353" xr:uid="{00000000-0005-0000-0000-0000C05B0000}"/>
    <cellStyle name="Normal 5 3 4 2 3 5" xfId="19129" xr:uid="{00000000-0005-0000-0000-0000C15B0000}"/>
    <cellStyle name="Normal 5 3 4 2 4" xfId="5680" xr:uid="{00000000-0005-0000-0000-0000C25B0000}"/>
    <cellStyle name="Normal 5 3 4 2 4 2" xfId="15732" xr:uid="{00000000-0005-0000-0000-0000C35B0000}"/>
    <cellStyle name="Normal 5 3 4 2 4 2 2" xfId="46054" xr:uid="{00000000-0005-0000-0000-0000C45B0000}"/>
    <cellStyle name="Normal 5 3 4 2 4 2 3" xfId="30830" xr:uid="{00000000-0005-0000-0000-0000C55B0000}"/>
    <cellStyle name="Normal 5 3 4 2 4 3" xfId="10712" xr:uid="{00000000-0005-0000-0000-0000C65B0000}"/>
    <cellStyle name="Normal 5 3 4 2 4 3 2" xfId="41037" xr:uid="{00000000-0005-0000-0000-0000C75B0000}"/>
    <cellStyle name="Normal 5 3 4 2 4 3 3" xfId="25813" xr:uid="{00000000-0005-0000-0000-0000C85B0000}"/>
    <cellStyle name="Normal 5 3 4 2 4 4" xfId="36024" xr:uid="{00000000-0005-0000-0000-0000C95B0000}"/>
    <cellStyle name="Normal 5 3 4 2 4 5" xfId="20800" xr:uid="{00000000-0005-0000-0000-0000CA5B0000}"/>
    <cellStyle name="Normal 5 3 4 2 5" xfId="12390" xr:uid="{00000000-0005-0000-0000-0000CB5B0000}"/>
    <cellStyle name="Normal 5 3 4 2 5 2" xfId="42712" xr:uid="{00000000-0005-0000-0000-0000CC5B0000}"/>
    <cellStyle name="Normal 5 3 4 2 5 3" xfId="27488" xr:uid="{00000000-0005-0000-0000-0000CD5B0000}"/>
    <cellStyle name="Normal 5 3 4 2 6" xfId="7369" xr:uid="{00000000-0005-0000-0000-0000CE5B0000}"/>
    <cellStyle name="Normal 5 3 4 2 6 2" xfId="37695" xr:uid="{00000000-0005-0000-0000-0000CF5B0000}"/>
    <cellStyle name="Normal 5 3 4 2 6 3" xfId="22471" xr:uid="{00000000-0005-0000-0000-0000D05B0000}"/>
    <cellStyle name="Normal 5 3 4 2 7" xfId="32683" xr:uid="{00000000-0005-0000-0000-0000D15B0000}"/>
    <cellStyle name="Normal 5 3 4 2 8" xfId="17458" xr:uid="{00000000-0005-0000-0000-0000D25B0000}"/>
    <cellStyle name="Normal 5 3 4 3" xfId="2716" xr:uid="{00000000-0005-0000-0000-0000D35B0000}"/>
    <cellStyle name="Normal 5 3 4 3 2" xfId="4406" xr:uid="{00000000-0005-0000-0000-0000D45B0000}"/>
    <cellStyle name="Normal 5 3 4 3 2 2" xfId="14479" xr:uid="{00000000-0005-0000-0000-0000D55B0000}"/>
    <cellStyle name="Normal 5 3 4 3 2 2 2" xfId="44801" xr:uid="{00000000-0005-0000-0000-0000D65B0000}"/>
    <cellStyle name="Normal 5 3 4 3 2 2 3" xfId="29577" xr:uid="{00000000-0005-0000-0000-0000D75B0000}"/>
    <cellStyle name="Normal 5 3 4 3 2 3" xfId="9459" xr:uid="{00000000-0005-0000-0000-0000D85B0000}"/>
    <cellStyle name="Normal 5 3 4 3 2 3 2" xfId="39784" xr:uid="{00000000-0005-0000-0000-0000D95B0000}"/>
    <cellStyle name="Normal 5 3 4 3 2 3 3" xfId="24560" xr:uid="{00000000-0005-0000-0000-0000DA5B0000}"/>
    <cellStyle name="Normal 5 3 4 3 2 4" xfId="34771" xr:uid="{00000000-0005-0000-0000-0000DB5B0000}"/>
    <cellStyle name="Normal 5 3 4 3 2 5" xfId="19547" xr:uid="{00000000-0005-0000-0000-0000DC5B0000}"/>
    <cellStyle name="Normal 5 3 4 3 3" xfId="6098" xr:uid="{00000000-0005-0000-0000-0000DD5B0000}"/>
    <cellStyle name="Normal 5 3 4 3 3 2" xfId="16150" xr:uid="{00000000-0005-0000-0000-0000DE5B0000}"/>
    <cellStyle name="Normal 5 3 4 3 3 2 2" xfId="46472" xr:uid="{00000000-0005-0000-0000-0000DF5B0000}"/>
    <cellStyle name="Normal 5 3 4 3 3 2 3" xfId="31248" xr:uid="{00000000-0005-0000-0000-0000E05B0000}"/>
    <cellStyle name="Normal 5 3 4 3 3 3" xfId="11130" xr:uid="{00000000-0005-0000-0000-0000E15B0000}"/>
    <cellStyle name="Normal 5 3 4 3 3 3 2" xfId="41455" xr:uid="{00000000-0005-0000-0000-0000E25B0000}"/>
    <cellStyle name="Normal 5 3 4 3 3 3 3" xfId="26231" xr:uid="{00000000-0005-0000-0000-0000E35B0000}"/>
    <cellStyle name="Normal 5 3 4 3 3 4" xfId="36442" xr:uid="{00000000-0005-0000-0000-0000E45B0000}"/>
    <cellStyle name="Normal 5 3 4 3 3 5" xfId="21218" xr:uid="{00000000-0005-0000-0000-0000E55B0000}"/>
    <cellStyle name="Normal 5 3 4 3 4" xfId="12808" xr:uid="{00000000-0005-0000-0000-0000E65B0000}"/>
    <cellStyle name="Normal 5 3 4 3 4 2" xfId="43130" xr:uid="{00000000-0005-0000-0000-0000E75B0000}"/>
    <cellStyle name="Normal 5 3 4 3 4 3" xfId="27906" xr:uid="{00000000-0005-0000-0000-0000E85B0000}"/>
    <cellStyle name="Normal 5 3 4 3 5" xfId="7787" xr:uid="{00000000-0005-0000-0000-0000E95B0000}"/>
    <cellStyle name="Normal 5 3 4 3 5 2" xfId="38113" xr:uid="{00000000-0005-0000-0000-0000EA5B0000}"/>
    <cellStyle name="Normal 5 3 4 3 5 3" xfId="22889" xr:uid="{00000000-0005-0000-0000-0000EB5B0000}"/>
    <cellStyle name="Normal 5 3 4 3 6" xfId="33101" xr:uid="{00000000-0005-0000-0000-0000EC5B0000}"/>
    <cellStyle name="Normal 5 3 4 3 7" xfId="17876" xr:uid="{00000000-0005-0000-0000-0000ED5B0000}"/>
    <cellStyle name="Normal 5 3 4 4" xfId="3569" xr:uid="{00000000-0005-0000-0000-0000EE5B0000}"/>
    <cellStyle name="Normal 5 3 4 4 2" xfId="13643" xr:uid="{00000000-0005-0000-0000-0000EF5B0000}"/>
    <cellStyle name="Normal 5 3 4 4 2 2" xfId="43965" xr:uid="{00000000-0005-0000-0000-0000F05B0000}"/>
    <cellStyle name="Normal 5 3 4 4 2 3" xfId="28741" xr:uid="{00000000-0005-0000-0000-0000F15B0000}"/>
    <cellStyle name="Normal 5 3 4 4 3" xfId="8623" xr:uid="{00000000-0005-0000-0000-0000F25B0000}"/>
    <cellStyle name="Normal 5 3 4 4 3 2" xfId="38948" xr:uid="{00000000-0005-0000-0000-0000F35B0000}"/>
    <cellStyle name="Normal 5 3 4 4 3 3" xfId="23724" xr:uid="{00000000-0005-0000-0000-0000F45B0000}"/>
    <cellStyle name="Normal 5 3 4 4 4" xfId="33935" xr:uid="{00000000-0005-0000-0000-0000F55B0000}"/>
    <cellStyle name="Normal 5 3 4 4 5" xfId="18711" xr:uid="{00000000-0005-0000-0000-0000F65B0000}"/>
    <cellStyle name="Normal 5 3 4 5" xfId="5262" xr:uid="{00000000-0005-0000-0000-0000F75B0000}"/>
    <cellStyle name="Normal 5 3 4 5 2" xfId="15314" xr:uid="{00000000-0005-0000-0000-0000F85B0000}"/>
    <cellStyle name="Normal 5 3 4 5 2 2" xfId="45636" xr:uid="{00000000-0005-0000-0000-0000F95B0000}"/>
    <cellStyle name="Normal 5 3 4 5 2 3" xfId="30412" xr:uid="{00000000-0005-0000-0000-0000FA5B0000}"/>
    <cellStyle name="Normal 5 3 4 5 3" xfId="10294" xr:uid="{00000000-0005-0000-0000-0000FB5B0000}"/>
    <cellStyle name="Normal 5 3 4 5 3 2" xfId="40619" xr:uid="{00000000-0005-0000-0000-0000FC5B0000}"/>
    <cellStyle name="Normal 5 3 4 5 3 3" xfId="25395" xr:uid="{00000000-0005-0000-0000-0000FD5B0000}"/>
    <cellStyle name="Normal 5 3 4 5 4" xfId="35606" xr:uid="{00000000-0005-0000-0000-0000FE5B0000}"/>
    <cellStyle name="Normal 5 3 4 5 5" xfId="20382" xr:uid="{00000000-0005-0000-0000-0000FF5B0000}"/>
    <cellStyle name="Normal 5 3 4 6" xfId="11972" xr:uid="{00000000-0005-0000-0000-0000005C0000}"/>
    <cellStyle name="Normal 5 3 4 6 2" xfId="42294" xr:uid="{00000000-0005-0000-0000-0000015C0000}"/>
    <cellStyle name="Normal 5 3 4 6 3" xfId="27070" xr:uid="{00000000-0005-0000-0000-0000025C0000}"/>
    <cellStyle name="Normal 5 3 4 7" xfId="6951" xr:uid="{00000000-0005-0000-0000-0000035C0000}"/>
    <cellStyle name="Normal 5 3 4 7 2" xfId="37277" xr:uid="{00000000-0005-0000-0000-0000045C0000}"/>
    <cellStyle name="Normal 5 3 4 7 3" xfId="22053" xr:uid="{00000000-0005-0000-0000-0000055C0000}"/>
    <cellStyle name="Normal 5 3 4 8" xfId="32265" xr:uid="{00000000-0005-0000-0000-0000065C0000}"/>
    <cellStyle name="Normal 5 3 4 9" xfId="17040" xr:uid="{00000000-0005-0000-0000-0000075C0000}"/>
    <cellStyle name="Normal 5 3 5" xfId="2085" xr:uid="{00000000-0005-0000-0000-0000085C0000}"/>
    <cellStyle name="Normal 5 3 5 2" xfId="2926" xr:uid="{00000000-0005-0000-0000-0000095C0000}"/>
    <cellStyle name="Normal 5 3 5 2 2" xfId="4616" xr:uid="{00000000-0005-0000-0000-00000A5C0000}"/>
    <cellStyle name="Normal 5 3 5 2 2 2" xfId="14689" xr:uid="{00000000-0005-0000-0000-00000B5C0000}"/>
    <cellStyle name="Normal 5 3 5 2 2 2 2" xfId="45011" xr:uid="{00000000-0005-0000-0000-00000C5C0000}"/>
    <cellStyle name="Normal 5 3 5 2 2 2 3" xfId="29787" xr:uid="{00000000-0005-0000-0000-00000D5C0000}"/>
    <cellStyle name="Normal 5 3 5 2 2 3" xfId="9669" xr:uid="{00000000-0005-0000-0000-00000E5C0000}"/>
    <cellStyle name="Normal 5 3 5 2 2 3 2" xfId="39994" xr:uid="{00000000-0005-0000-0000-00000F5C0000}"/>
    <cellStyle name="Normal 5 3 5 2 2 3 3" xfId="24770" xr:uid="{00000000-0005-0000-0000-0000105C0000}"/>
    <cellStyle name="Normal 5 3 5 2 2 4" xfId="34981" xr:uid="{00000000-0005-0000-0000-0000115C0000}"/>
    <cellStyle name="Normal 5 3 5 2 2 5" xfId="19757" xr:uid="{00000000-0005-0000-0000-0000125C0000}"/>
    <cellStyle name="Normal 5 3 5 2 3" xfId="6308" xr:uid="{00000000-0005-0000-0000-0000135C0000}"/>
    <cellStyle name="Normal 5 3 5 2 3 2" xfId="16360" xr:uid="{00000000-0005-0000-0000-0000145C0000}"/>
    <cellStyle name="Normal 5 3 5 2 3 2 2" xfId="46682" xr:uid="{00000000-0005-0000-0000-0000155C0000}"/>
    <cellStyle name="Normal 5 3 5 2 3 2 3" xfId="31458" xr:uid="{00000000-0005-0000-0000-0000165C0000}"/>
    <cellStyle name="Normal 5 3 5 2 3 3" xfId="11340" xr:uid="{00000000-0005-0000-0000-0000175C0000}"/>
    <cellStyle name="Normal 5 3 5 2 3 3 2" xfId="41665" xr:uid="{00000000-0005-0000-0000-0000185C0000}"/>
    <cellStyle name="Normal 5 3 5 2 3 3 3" xfId="26441" xr:uid="{00000000-0005-0000-0000-0000195C0000}"/>
    <cellStyle name="Normal 5 3 5 2 3 4" xfId="36652" xr:uid="{00000000-0005-0000-0000-00001A5C0000}"/>
    <cellStyle name="Normal 5 3 5 2 3 5" xfId="21428" xr:uid="{00000000-0005-0000-0000-00001B5C0000}"/>
    <cellStyle name="Normal 5 3 5 2 4" xfId="13018" xr:uid="{00000000-0005-0000-0000-00001C5C0000}"/>
    <cellStyle name="Normal 5 3 5 2 4 2" xfId="43340" xr:uid="{00000000-0005-0000-0000-00001D5C0000}"/>
    <cellStyle name="Normal 5 3 5 2 4 3" xfId="28116" xr:uid="{00000000-0005-0000-0000-00001E5C0000}"/>
    <cellStyle name="Normal 5 3 5 2 5" xfId="7997" xr:uid="{00000000-0005-0000-0000-00001F5C0000}"/>
    <cellStyle name="Normal 5 3 5 2 5 2" xfId="38323" xr:uid="{00000000-0005-0000-0000-0000205C0000}"/>
    <cellStyle name="Normal 5 3 5 2 5 3" xfId="23099" xr:uid="{00000000-0005-0000-0000-0000215C0000}"/>
    <cellStyle name="Normal 5 3 5 2 6" xfId="33311" xr:uid="{00000000-0005-0000-0000-0000225C0000}"/>
    <cellStyle name="Normal 5 3 5 2 7" xfId="18086" xr:uid="{00000000-0005-0000-0000-0000235C0000}"/>
    <cellStyle name="Normal 5 3 5 3" xfId="3779" xr:uid="{00000000-0005-0000-0000-0000245C0000}"/>
    <cellStyle name="Normal 5 3 5 3 2" xfId="13853" xr:uid="{00000000-0005-0000-0000-0000255C0000}"/>
    <cellStyle name="Normal 5 3 5 3 2 2" xfId="44175" xr:uid="{00000000-0005-0000-0000-0000265C0000}"/>
    <cellStyle name="Normal 5 3 5 3 2 3" xfId="28951" xr:uid="{00000000-0005-0000-0000-0000275C0000}"/>
    <cellStyle name="Normal 5 3 5 3 3" xfId="8833" xr:uid="{00000000-0005-0000-0000-0000285C0000}"/>
    <cellStyle name="Normal 5 3 5 3 3 2" xfId="39158" xr:uid="{00000000-0005-0000-0000-0000295C0000}"/>
    <cellStyle name="Normal 5 3 5 3 3 3" xfId="23934" xr:uid="{00000000-0005-0000-0000-00002A5C0000}"/>
    <cellStyle name="Normal 5 3 5 3 4" xfId="34145" xr:uid="{00000000-0005-0000-0000-00002B5C0000}"/>
    <cellStyle name="Normal 5 3 5 3 5" xfId="18921" xr:uid="{00000000-0005-0000-0000-00002C5C0000}"/>
    <cellStyle name="Normal 5 3 5 4" xfId="5472" xr:uid="{00000000-0005-0000-0000-00002D5C0000}"/>
    <cellStyle name="Normal 5 3 5 4 2" xfId="15524" xr:uid="{00000000-0005-0000-0000-00002E5C0000}"/>
    <cellStyle name="Normal 5 3 5 4 2 2" xfId="45846" xr:uid="{00000000-0005-0000-0000-00002F5C0000}"/>
    <cellStyle name="Normal 5 3 5 4 2 3" xfId="30622" xr:uid="{00000000-0005-0000-0000-0000305C0000}"/>
    <cellStyle name="Normal 5 3 5 4 3" xfId="10504" xr:uid="{00000000-0005-0000-0000-0000315C0000}"/>
    <cellStyle name="Normal 5 3 5 4 3 2" xfId="40829" xr:uid="{00000000-0005-0000-0000-0000325C0000}"/>
    <cellStyle name="Normal 5 3 5 4 3 3" xfId="25605" xr:uid="{00000000-0005-0000-0000-0000335C0000}"/>
    <cellStyle name="Normal 5 3 5 4 4" xfId="35816" xr:uid="{00000000-0005-0000-0000-0000345C0000}"/>
    <cellStyle name="Normal 5 3 5 4 5" xfId="20592" xr:uid="{00000000-0005-0000-0000-0000355C0000}"/>
    <cellStyle name="Normal 5 3 5 5" xfId="12182" xr:uid="{00000000-0005-0000-0000-0000365C0000}"/>
    <cellStyle name="Normal 5 3 5 5 2" xfId="42504" xr:uid="{00000000-0005-0000-0000-0000375C0000}"/>
    <cellStyle name="Normal 5 3 5 5 3" xfId="27280" xr:uid="{00000000-0005-0000-0000-0000385C0000}"/>
    <cellStyle name="Normal 5 3 5 6" xfId="7161" xr:uid="{00000000-0005-0000-0000-0000395C0000}"/>
    <cellStyle name="Normal 5 3 5 6 2" xfId="37487" xr:uid="{00000000-0005-0000-0000-00003A5C0000}"/>
    <cellStyle name="Normal 5 3 5 6 3" xfId="22263" xr:uid="{00000000-0005-0000-0000-00003B5C0000}"/>
    <cellStyle name="Normal 5 3 5 7" xfId="32475" xr:uid="{00000000-0005-0000-0000-00003C5C0000}"/>
    <cellStyle name="Normal 5 3 5 8" xfId="17250" xr:uid="{00000000-0005-0000-0000-00003D5C0000}"/>
    <cellStyle name="Normal 5 3 6" xfId="2506" xr:uid="{00000000-0005-0000-0000-00003E5C0000}"/>
    <cellStyle name="Normal 5 3 6 2" xfId="4198" xr:uid="{00000000-0005-0000-0000-00003F5C0000}"/>
    <cellStyle name="Normal 5 3 6 2 2" xfId="14271" xr:uid="{00000000-0005-0000-0000-0000405C0000}"/>
    <cellStyle name="Normal 5 3 6 2 2 2" xfId="44593" xr:uid="{00000000-0005-0000-0000-0000415C0000}"/>
    <cellStyle name="Normal 5 3 6 2 2 3" xfId="29369" xr:uid="{00000000-0005-0000-0000-0000425C0000}"/>
    <cellStyle name="Normal 5 3 6 2 3" xfId="9251" xr:uid="{00000000-0005-0000-0000-0000435C0000}"/>
    <cellStyle name="Normal 5 3 6 2 3 2" xfId="39576" xr:uid="{00000000-0005-0000-0000-0000445C0000}"/>
    <cellStyle name="Normal 5 3 6 2 3 3" xfId="24352" xr:uid="{00000000-0005-0000-0000-0000455C0000}"/>
    <cellStyle name="Normal 5 3 6 2 4" xfId="34563" xr:uid="{00000000-0005-0000-0000-0000465C0000}"/>
    <cellStyle name="Normal 5 3 6 2 5" xfId="19339" xr:uid="{00000000-0005-0000-0000-0000475C0000}"/>
    <cellStyle name="Normal 5 3 6 3" xfId="5890" xr:uid="{00000000-0005-0000-0000-0000485C0000}"/>
    <cellStyle name="Normal 5 3 6 3 2" xfId="15942" xr:uid="{00000000-0005-0000-0000-0000495C0000}"/>
    <cellStyle name="Normal 5 3 6 3 2 2" xfId="46264" xr:uid="{00000000-0005-0000-0000-00004A5C0000}"/>
    <cellStyle name="Normal 5 3 6 3 2 3" xfId="31040" xr:uid="{00000000-0005-0000-0000-00004B5C0000}"/>
    <cellStyle name="Normal 5 3 6 3 3" xfId="10922" xr:uid="{00000000-0005-0000-0000-00004C5C0000}"/>
    <cellStyle name="Normal 5 3 6 3 3 2" xfId="41247" xr:uid="{00000000-0005-0000-0000-00004D5C0000}"/>
    <cellStyle name="Normal 5 3 6 3 3 3" xfId="26023" xr:uid="{00000000-0005-0000-0000-00004E5C0000}"/>
    <cellStyle name="Normal 5 3 6 3 4" xfId="36234" xr:uid="{00000000-0005-0000-0000-00004F5C0000}"/>
    <cellStyle name="Normal 5 3 6 3 5" xfId="21010" xr:uid="{00000000-0005-0000-0000-0000505C0000}"/>
    <cellStyle name="Normal 5 3 6 4" xfId="12600" xr:uid="{00000000-0005-0000-0000-0000515C0000}"/>
    <cellStyle name="Normal 5 3 6 4 2" xfId="42922" xr:uid="{00000000-0005-0000-0000-0000525C0000}"/>
    <cellStyle name="Normal 5 3 6 4 3" xfId="27698" xr:uid="{00000000-0005-0000-0000-0000535C0000}"/>
    <cellStyle name="Normal 5 3 6 5" xfId="7579" xr:uid="{00000000-0005-0000-0000-0000545C0000}"/>
    <cellStyle name="Normal 5 3 6 5 2" xfId="37905" xr:uid="{00000000-0005-0000-0000-0000555C0000}"/>
    <cellStyle name="Normal 5 3 6 5 3" xfId="22681" xr:uid="{00000000-0005-0000-0000-0000565C0000}"/>
    <cellStyle name="Normal 5 3 6 6" xfId="32893" xr:uid="{00000000-0005-0000-0000-0000575C0000}"/>
    <cellStyle name="Normal 5 3 6 7" xfId="17668" xr:uid="{00000000-0005-0000-0000-0000585C0000}"/>
    <cellStyle name="Normal 5 3 7" xfId="3352" xr:uid="{00000000-0005-0000-0000-0000595C0000}"/>
    <cellStyle name="Normal 5 3 7 2" xfId="13435" xr:uid="{00000000-0005-0000-0000-00005A5C0000}"/>
    <cellStyle name="Normal 5 3 7 2 2" xfId="43757" xr:uid="{00000000-0005-0000-0000-00005B5C0000}"/>
    <cellStyle name="Normal 5 3 7 2 3" xfId="28533" xr:uid="{00000000-0005-0000-0000-00005C5C0000}"/>
    <cellStyle name="Normal 5 3 7 3" xfId="8414" xr:uid="{00000000-0005-0000-0000-00005D5C0000}"/>
    <cellStyle name="Normal 5 3 7 3 2" xfId="38740" xr:uid="{00000000-0005-0000-0000-00005E5C0000}"/>
    <cellStyle name="Normal 5 3 7 3 3" xfId="23516" xr:uid="{00000000-0005-0000-0000-00005F5C0000}"/>
    <cellStyle name="Normal 5 3 7 4" xfId="33727" xr:uid="{00000000-0005-0000-0000-0000605C0000}"/>
    <cellStyle name="Normal 5 3 7 5" xfId="18503" xr:uid="{00000000-0005-0000-0000-0000615C0000}"/>
    <cellStyle name="Normal 5 3 8" xfId="5050" xr:uid="{00000000-0005-0000-0000-0000625C0000}"/>
    <cellStyle name="Normal 5 3 8 2" xfId="15106" xr:uid="{00000000-0005-0000-0000-0000635C0000}"/>
    <cellStyle name="Normal 5 3 8 2 2" xfId="45428" xr:uid="{00000000-0005-0000-0000-0000645C0000}"/>
    <cellStyle name="Normal 5 3 8 2 3" xfId="30204" xr:uid="{00000000-0005-0000-0000-0000655C0000}"/>
    <cellStyle name="Normal 5 3 8 3" xfId="10086" xr:uid="{00000000-0005-0000-0000-0000665C0000}"/>
    <cellStyle name="Normal 5 3 8 3 2" xfId="40411" xr:uid="{00000000-0005-0000-0000-0000675C0000}"/>
    <cellStyle name="Normal 5 3 8 3 3" xfId="25187" xr:uid="{00000000-0005-0000-0000-0000685C0000}"/>
    <cellStyle name="Normal 5 3 8 4" xfId="35398" xr:uid="{00000000-0005-0000-0000-0000695C0000}"/>
    <cellStyle name="Normal 5 3 8 5" xfId="20174" xr:uid="{00000000-0005-0000-0000-00006A5C0000}"/>
    <cellStyle name="Normal 5 3 9" xfId="11762" xr:uid="{00000000-0005-0000-0000-00006B5C0000}"/>
    <cellStyle name="Normal 5 3 9 2" xfId="42086" xr:uid="{00000000-0005-0000-0000-00006C5C0000}"/>
    <cellStyle name="Normal 5 3 9 3" xfId="26862" xr:uid="{00000000-0005-0000-0000-00006D5C0000}"/>
    <cellStyle name="Normal 5 4" xfId="707" xr:uid="{00000000-0005-0000-0000-00006E5C0000}"/>
    <cellStyle name="Normal 5 4 2" xfId="728" xr:uid="{00000000-0005-0000-0000-00006F5C0000}"/>
    <cellStyle name="Normal 5 4 3" xfId="749" xr:uid="{00000000-0005-0000-0000-0000705C0000}"/>
    <cellStyle name="Normal 5 4 4" xfId="31925" xr:uid="{00000000-0005-0000-0000-0000715C0000}"/>
    <cellStyle name="Normal 5 5" xfId="719" xr:uid="{00000000-0005-0000-0000-0000725C0000}"/>
    <cellStyle name="Normal 5 5 2" xfId="31957" xr:uid="{00000000-0005-0000-0000-0000735C0000}"/>
    <cellStyle name="Normal 5 6" xfId="740" xr:uid="{00000000-0005-0000-0000-0000745C0000}"/>
    <cellStyle name="Normal 5 6 2" xfId="31916" xr:uid="{00000000-0005-0000-0000-0000755C0000}"/>
    <cellStyle name="Normal 5 7" xfId="780" xr:uid="{00000000-0005-0000-0000-0000765C0000}"/>
    <cellStyle name="Normal 5 8" xfId="487" xr:uid="{00000000-0005-0000-0000-0000775C0000}"/>
    <cellStyle name="Normal 5 9" xfId="971" xr:uid="{00000000-0005-0000-0000-0000785C0000}"/>
    <cellStyle name="Normal 50" xfId="1052" xr:uid="{00000000-0005-0000-0000-0000795C0000}"/>
    <cellStyle name="Normal 50 2" xfId="1449" xr:uid="{00000000-0005-0000-0000-00007A5C0000}"/>
    <cellStyle name="Normal 507" xfId="47440" xr:uid="{17322FB5-2BC8-4EAE-A04D-08E4B84DA381}"/>
    <cellStyle name="Normal 507 3 3 2" xfId="47412" xr:uid="{00000000-0005-0000-0000-00007B5C0000}"/>
    <cellStyle name="Normal 51" xfId="1450" xr:uid="{00000000-0005-0000-0000-00007C5C0000}"/>
    <cellStyle name="Normal 51 10" xfId="6771" xr:uid="{00000000-0005-0000-0000-00007D5C0000}"/>
    <cellStyle name="Normal 51 10 2" xfId="37099" xr:uid="{00000000-0005-0000-0000-00007E5C0000}"/>
    <cellStyle name="Normal 51 10 3" xfId="21875" xr:uid="{00000000-0005-0000-0000-00007F5C0000}"/>
    <cellStyle name="Normal 51 11" xfId="32090" xr:uid="{00000000-0005-0000-0000-0000805C0000}"/>
    <cellStyle name="Normal 51 12" xfId="16860" xr:uid="{00000000-0005-0000-0000-0000815C0000}"/>
    <cellStyle name="Normal 51 13" xfId="47116" xr:uid="{00000000-0005-0000-0000-0000825C0000}"/>
    <cellStyle name="Normal 51 14" xfId="47301" xr:uid="{00000000-0005-0000-0000-0000835C0000}"/>
    <cellStyle name="Normal 51 2" xfId="1735" xr:uid="{00000000-0005-0000-0000-0000845C0000}"/>
    <cellStyle name="Normal 51 2 10" xfId="32142" xr:uid="{00000000-0005-0000-0000-0000855C0000}"/>
    <cellStyle name="Normal 51 2 11" xfId="16914" xr:uid="{00000000-0005-0000-0000-0000865C0000}"/>
    <cellStyle name="Normal 51 2 2" xfId="1843" xr:uid="{00000000-0005-0000-0000-0000875C0000}"/>
    <cellStyle name="Normal 51 2 2 10" xfId="17018" xr:uid="{00000000-0005-0000-0000-0000885C0000}"/>
    <cellStyle name="Normal 51 2 2 2" xfId="2060" xr:uid="{00000000-0005-0000-0000-0000895C0000}"/>
    <cellStyle name="Normal 51 2 2 2 2" xfId="2481" xr:uid="{00000000-0005-0000-0000-00008A5C0000}"/>
    <cellStyle name="Normal 51 2 2 2 2 2" xfId="3320" xr:uid="{00000000-0005-0000-0000-00008B5C0000}"/>
    <cellStyle name="Normal 51 2 2 2 2 2 2" xfId="5010" xr:uid="{00000000-0005-0000-0000-00008C5C0000}"/>
    <cellStyle name="Normal 51 2 2 2 2 2 2 2" xfId="15083" xr:uid="{00000000-0005-0000-0000-00008D5C0000}"/>
    <cellStyle name="Normal 51 2 2 2 2 2 2 2 2" xfId="45405" xr:uid="{00000000-0005-0000-0000-00008E5C0000}"/>
    <cellStyle name="Normal 51 2 2 2 2 2 2 2 3" xfId="30181" xr:uid="{00000000-0005-0000-0000-00008F5C0000}"/>
    <cellStyle name="Normal 51 2 2 2 2 2 2 3" xfId="10063" xr:uid="{00000000-0005-0000-0000-0000905C0000}"/>
    <cellStyle name="Normal 51 2 2 2 2 2 2 3 2" xfId="40388" xr:uid="{00000000-0005-0000-0000-0000915C0000}"/>
    <cellStyle name="Normal 51 2 2 2 2 2 2 3 3" xfId="25164" xr:uid="{00000000-0005-0000-0000-0000925C0000}"/>
    <cellStyle name="Normal 51 2 2 2 2 2 2 4" xfId="35375" xr:uid="{00000000-0005-0000-0000-0000935C0000}"/>
    <cellStyle name="Normal 51 2 2 2 2 2 2 5" xfId="20151" xr:uid="{00000000-0005-0000-0000-0000945C0000}"/>
    <cellStyle name="Normal 51 2 2 2 2 2 3" xfId="6702" xr:uid="{00000000-0005-0000-0000-0000955C0000}"/>
    <cellStyle name="Normal 51 2 2 2 2 2 3 2" xfId="16754" xr:uid="{00000000-0005-0000-0000-0000965C0000}"/>
    <cellStyle name="Normal 51 2 2 2 2 2 3 2 2" xfId="47076" xr:uid="{00000000-0005-0000-0000-0000975C0000}"/>
    <cellStyle name="Normal 51 2 2 2 2 2 3 2 3" xfId="31852" xr:uid="{00000000-0005-0000-0000-0000985C0000}"/>
    <cellStyle name="Normal 51 2 2 2 2 2 3 3" xfId="11734" xr:uid="{00000000-0005-0000-0000-0000995C0000}"/>
    <cellStyle name="Normal 51 2 2 2 2 2 3 3 2" xfId="42059" xr:uid="{00000000-0005-0000-0000-00009A5C0000}"/>
    <cellStyle name="Normal 51 2 2 2 2 2 3 3 3" xfId="26835" xr:uid="{00000000-0005-0000-0000-00009B5C0000}"/>
    <cellStyle name="Normal 51 2 2 2 2 2 3 4" xfId="37046" xr:uid="{00000000-0005-0000-0000-00009C5C0000}"/>
    <cellStyle name="Normal 51 2 2 2 2 2 3 5" xfId="21822" xr:uid="{00000000-0005-0000-0000-00009D5C0000}"/>
    <cellStyle name="Normal 51 2 2 2 2 2 4" xfId="13412" xr:uid="{00000000-0005-0000-0000-00009E5C0000}"/>
    <cellStyle name="Normal 51 2 2 2 2 2 4 2" xfId="43734" xr:uid="{00000000-0005-0000-0000-00009F5C0000}"/>
    <cellStyle name="Normal 51 2 2 2 2 2 4 3" xfId="28510" xr:uid="{00000000-0005-0000-0000-0000A05C0000}"/>
    <cellStyle name="Normal 51 2 2 2 2 2 5" xfId="8391" xr:uid="{00000000-0005-0000-0000-0000A15C0000}"/>
    <cellStyle name="Normal 51 2 2 2 2 2 5 2" xfId="38717" xr:uid="{00000000-0005-0000-0000-0000A25C0000}"/>
    <cellStyle name="Normal 51 2 2 2 2 2 5 3" xfId="23493" xr:uid="{00000000-0005-0000-0000-0000A35C0000}"/>
    <cellStyle name="Normal 51 2 2 2 2 2 6" xfId="33705" xr:uid="{00000000-0005-0000-0000-0000A45C0000}"/>
    <cellStyle name="Normal 51 2 2 2 2 2 7" xfId="18480" xr:uid="{00000000-0005-0000-0000-0000A55C0000}"/>
    <cellStyle name="Normal 51 2 2 2 2 3" xfId="4173" xr:uid="{00000000-0005-0000-0000-0000A65C0000}"/>
    <cellStyle name="Normal 51 2 2 2 2 3 2" xfId="14247" xr:uid="{00000000-0005-0000-0000-0000A75C0000}"/>
    <cellStyle name="Normal 51 2 2 2 2 3 2 2" xfId="44569" xr:uid="{00000000-0005-0000-0000-0000A85C0000}"/>
    <cellStyle name="Normal 51 2 2 2 2 3 2 3" xfId="29345" xr:uid="{00000000-0005-0000-0000-0000A95C0000}"/>
    <cellStyle name="Normal 51 2 2 2 2 3 3" xfId="9227" xr:uid="{00000000-0005-0000-0000-0000AA5C0000}"/>
    <cellStyle name="Normal 51 2 2 2 2 3 3 2" xfId="39552" xr:uid="{00000000-0005-0000-0000-0000AB5C0000}"/>
    <cellStyle name="Normal 51 2 2 2 2 3 3 3" xfId="24328" xr:uid="{00000000-0005-0000-0000-0000AC5C0000}"/>
    <cellStyle name="Normal 51 2 2 2 2 3 4" xfId="34539" xr:uid="{00000000-0005-0000-0000-0000AD5C0000}"/>
    <cellStyle name="Normal 51 2 2 2 2 3 5" xfId="19315" xr:uid="{00000000-0005-0000-0000-0000AE5C0000}"/>
    <cellStyle name="Normal 51 2 2 2 2 4" xfId="5866" xr:uid="{00000000-0005-0000-0000-0000AF5C0000}"/>
    <cellStyle name="Normal 51 2 2 2 2 4 2" xfId="15918" xr:uid="{00000000-0005-0000-0000-0000B05C0000}"/>
    <cellStyle name="Normal 51 2 2 2 2 4 2 2" xfId="46240" xr:uid="{00000000-0005-0000-0000-0000B15C0000}"/>
    <cellStyle name="Normal 51 2 2 2 2 4 2 3" xfId="31016" xr:uid="{00000000-0005-0000-0000-0000B25C0000}"/>
    <cellStyle name="Normal 51 2 2 2 2 4 3" xfId="10898" xr:uid="{00000000-0005-0000-0000-0000B35C0000}"/>
    <cellStyle name="Normal 51 2 2 2 2 4 3 2" xfId="41223" xr:uid="{00000000-0005-0000-0000-0000B45C0000}"/>
    <cellStyle name="Normal 51 2 2 2 2 4 3 3" xfId="25999" xr:uid="{00000000-0005-0000-0000-0000B55C0000}"/>
    <cellStyle name="Normal 51 2 2 2 2 4 4" xfId="36210" xr:uid="{00000000-0005-0000-0000-0000B65C0000}"/>
    <cellStyle name="Normal 51 2 2 2 2 4 5" xfId="20986" xr:uid="{00000000-0005-0000-0000-0000B75C0000}"/>
    <cellStyle name="Normal 51 2 2 2 2 5" xfId="12576" xr:uid="{00000000-0005-0000-0000-0000B85C0000}"/>
    <cellStyle name="Normal 51 2 2 2 2 5 2" xfId="42898" xr:uid="{00000000-0005-0000-0000-0000B95C0000}"/>
    <cellStyle name="Normal 51 2 2 2 2 5 3" xfId="27674" xr:uid="{00000000-0005-0000-0000-0000BA5C0000}"/>
    <cellStyle name="Normal 51 2 2 2 2 6" xfId="7555" xr:uid="{00000000-0005-0000-0000-0000BB5C0000}"/>
    <cellStyle name="Normal 51 2 2 2 2 6 2" xfId="37881" xr:uid="{00000000-0005-0000-0000-0000BC5C0000}"/>
    <cellStyle name="Normal 51 2 2 2 2 6 3" xfId="22657" xr:uid="{00000000-0005-0000-0000-0000BD5C0000}"/>
    <cellStyle name="Normal 51 2 2 2 2 7" xfId="32869" xr:uid="{00000000-0005-0000-0000-0000BE5C0000}"/>
    <cellStyle name="Normal 51 2 2 2 2 8" xfId="17644" xr:uid="{00000000-0005-0000-0000-0000BF5C0000}"/>
    <cellStyle name="Normal 51 2 2 2 3" xfId="2902" xr:uid="{00000000-0005-0000-0000-0000C05C0000}"/>
    <cellStyle name="Normal 51 2 2 2 3 2" xfId="4592" xr:uid="{00000000-0005-0000-0000-0000C15C0000}"/>
    <cellStyle name="Normal 51 2 2 2 3 2 2" xfId="14665" xr:uid="{00000000-0005-0000-0000-0000C25C0000}"/>
    <cellStyle name="Normal 51 2 2 2 3 2 2 2" xfId="44987" xr:uid="{00000000-0005-0000-0000-0000C35C0000}"/>
    <cellStyle name="Normal 51 2 2 2 3 2 2 3" xfId="29763" xr:uid="{00000000-0005-0000-0000-0000C45C0000}"/>
    <cellStyle name="Normal 51 2 2 2 3 2 3" xfId="9645" xr:uid="{00000000-0005-0000-0000-0000C55C0000}"/>
    <cellStyle name="Normal 51 2 2 2 3 2 3 2" xfId="39970" xr:uid="{00000000-0005-0000-0000-0000C65C0000}"/>
    <cellStyle name="Normal 51 2 2 2 3 2 3 3" xfId="24746" xr:uid="{00000000-0005-0000-0000-0000C75C0000}"/>
    <cellStyle name="Normal 51 2 2 2 3 2 4" xfId="34957" xr:uid="{00000000-0005-0000-0000-0000C85C0000}"/>
    <cellStyle name="Normal 51 2 2 2 3 2 5" xfId="19733" xr:uid="{00000000-0005-0000-0000-0000C95C0000}"/>
    <cellStyle name="Normal 51 2 2 2 3 3" xfId="6284" xr:uid="{00000000-0005-0000-0000-0000CA5C0000}"/>
    <cellStyle name="Normal 51 2 2 2 3 3 2" xfId="16336" xr:uid="{00000000-0005-0000-0000-0000CB5C0000}"/>
    <cellStyle name="Normal 51 2 2 2 3 3 2 2" xfId="46658" xr:uid="{00000000-0005-0000-0000-0000CC5C0000}"/>
    <cellStyle name="Normal 51 2 2 2 3 3 2 3" xfId="31434" xr:uid="{00000000-0005-0000-0000-0000CD5C0000}"/>
    <cellStyle name="Normal 51 2 2 2 3 3 3" xfId="11316" xr:uid="{00000000-0005-0000-0000-0000CE5C0000}"/>
    <cellStyle name="Normal 51 2 2 2 3 3 3 2" xfId="41641" xr:uid="{00000000-0005-0000-0000-0000CF5C0000}"/>
    <cellStyle name="Normal 51 2 2 2 3 3 3 3" xfId="26417" xr:uid="{00000000-0005-0000-0000-0000D05C0000}"/>
    <cellStyle name="Normal 51 2 2 2 3 3 4" xfId="36628" xr:uid="{00000000-0005-0000-0000-0000D15C0000}"/>
    <cellStyle name="Normal 51 2 2 2 3 3 5" xfId="21404" xr:uid="{00000000-0005-0000-0000-0000D25C0000}"/>
    <cellStyle name="Normal 51 2 2 2 3 4" xfId="12994" xr:uid="{00000000-0005-0000-0000-0000D35C0000}"/>
    <cellStyle name="Normal 51 2 2 2 3 4 2" xfId="43316" xr:uid="{00000000-0005-0000-0000-0000D45C0000}"/>
    <cellStyle name="Normal 51 2 2 2 3 4 3" xfId="28092" xr:uid="{00000000-0005-0000-0000-0000D55C0000}"/>
    <cellStyle name="Normal 51 2 2 2 3 5" xfId="7973" xr:uid="{00000000-0005-0000-0000-0000D65C0000}"/>
    <cellStyle name="Normal 51 2 2 2 3 5 2" xfId="38299" xr:uid="{00000000-0005-0000-0000-0000D75C0000}"/>
    <cellStyle name="Normal 51 2 2 2 3 5 3" xfId="23075" xr:uid="{00000000-0005-0000-0000-0000D85C0000}"/>
    <cellStyle name="Normal 51 2 2 2 3 6" xfId="33287" xr:uid="{00000000-0005-0000-0000-0000D95C0000}"/>
    <cellStyle name="Normal 51 2 2 2 3 7" xfId="18062" xr:uid="{00000000-0005-0000-0000-0000DA5C0000}"/>
    <cellStyle name="Normal 51 2 2 2 4" xfId="3755" xr:uid="{00000000-0005-0000-0000-0000DB5C0000}"/>
    <cellStyle name="Normal 51 2 2 2 4 2" xfId="13829" xr:uid="{00000000-0005-0000-0000-0000DC5C0000}"/>
    <cellStyle name="Normal 51 2 2 2 4 2 2" xfId="44151" xr:uid="{00000000-0005-0000-0000-0000DD5C0000}"/>
    <cellStyle name="Normal 51 2 2 2 4 2 3" xfId="28927" xr:uid="{00000000-0005-0000-0000-0000DE5C0000}"/>
    <cellStyle name="Normal 51 2 2 2 4 3" xfId="8809" xr:uid="{00000000-0005-0000-0000-0000DF5C0000}"/>
    <cellStyle name="Normal 51 2 2 2 4 3 2" xfId="39134" xr:uid="{00000000-0005-0000-0000-0000E05C0000}"/>
    <cellStyle name="Normal 51 2 2 2 4 3 3" xfId="23910" xr:uid="{00000000-0005-0000-0000-0000E15C0000}"/>
    <cellStyle name="Normal 51 2 2 2 4 4" xfId="34121" xr:uid="{00000000-0005-0000-0000-0000E25C0000}"/>
    <cellStyle name="Normal 51 2 2 2 4 5" xfId="18897" xr:uid="{00000000-0005-0000-0000-0000E35C0000}"/>
    <cellStyle name="Normal 51 2 2 2 5" xfId="5448" xr:uid="{00000000-0005-0000-0000-0000E45C0000}"/>
    <cellStyle name="Normal 51 2 2 2 5 2" xfId="15500" xr:uid="{00000000-0005-0000-0000-0000E55C0000}"/>
    <cellStyle name="Normal 51 2 2 2 5 2 2" xfId="45822" xr:uid="{00000000-0005-0000-0000-0000E65C0000}"/>
    <cellStyle name="Normal 51 2 2 2 5 2 3" xfId="30598" xr:uid="{00000000-0005-0000-0000-0000E75C0000}"/>
    <cellStyle name="Normal 51 2 2 2 5 3" xfId="10480" xr:uid="{00000000-0005-0000-0000-0000E85C0000}"/>
    <cellStyle name="Normal 51 2 2 2 5 3 2" xfId="40805" xr:uid="{00000000-0005-0000-0000-0000E95C0000}"/>
    <cellStyle name="Normal 51 2 2 2 5 3 3" xfId="25581" xr:uid="{00000000-0005-0000-0000-0000EA5C0000}"/>
    <cellStyle name="Normal 51 2 2 2 5 4" xfId="35792" xr:uid="{00000000-0005-0000-0000-0000EB5C0000}"/>
    <cellStyle name="Normal 51 2 2 2 5 5" xfId="20568" xr:uid="{00000000-0005-0000-0000-0000EC5C0000}"/>
    <cellStyle name="Normal 51 2 2 2 6" xfId="12158" xr:uid="{00000000-0005-0000-0000-0000ED5C0000}"/>
    <cellStyle name="Normal 51 2 2 2 6 2" xfId="42480" xr:uid="{00000000-0005-0000-0000-0000EE5C0000}"/>
    <cellStyle name="Normal 51 2 2 2 6 3" xfId="27256" xr:uid="{00000000-0005-0000-0000-0000EF5C0000}"/>
    <cellStyle name="Normal 51 2 2 2 7" xfId="7137" xr:uid="{00000000-0005-0000-0000-0000F05C0000}"/>
    <cellStyle name="Normal 51 2 2 2 7 2" xfId="37463" xr:uid="{00000000-0005-0000-0000-0000F15C0000}"/>
    <cellStyle name="Normal 51 2 2 2 7 3" xfId="22239" xr:uid="{00000000-0005-0000-0000-0000F25C0000}"/>
    <cellStyle name="Normal 51 2 2 2 8" xfId="32451" xr:uid="{00000000-0005-0000-0000-0000F35C0000}"/>
    <cellStyle name="Normal 51 2 2 2 9" xfId="17226" xr:uid="{00000000-0005-0000-0000-0000F45C0000}"/>
    <cellStyle name="Normal 51 2 2 3" xfId="2273" xr:uid="{00000000-0005-0000-0000-0000F55C0000}"/>
    <cellStyle name="Normal 51 2 2 3 2" xfId="3112" xr:uid="{00000000-0005-0000-0000-0000F65C0000}"/>
    <cellStyle name="Normal 51 2 2 3 2 2" xfId="4802" xr:uid="{00000000-0005-0000-0000-0000F75C0000}"/>
    <cellStyle name="Normal 51 2 2 3 2 2 2" xfId="14875" xr:uid="{00000000-0005-0000-0000-0000F85C0000}"/>
    <cellStyle name="Normal 51 2 2 3 2 2 2 2" xfId="45197" xr:uid="{00000000-0005-0000-0000-0000F95C0000}"/>
    <cellStyle name="Normal 51 2 2 3 2 2 2 3" xfId="29973" xr:uid="{00000000-0005-0000-0000-0000FA5C0000}"/>
    <cellStyle name="Normal 51 2 2 3 2 2 3" xfId="9855" xr:uid="{00000000-0005-0000-0000-0000FB5C0000}"/>
    <cellStyle name="Normal 51 2 2 3 2 2 3 2" xfId="40180" xr:uid="{00000000-0005-0000-0000-0000FC5C0000}"/>
    <cellStyle name="Normal 51 2 2 3 2 2 3 3" xfId="24956" xr:uid="{00000000-0005-0000-0000-0000FD5C0000}"/>
    <cellStyle name="Normal 51 2 2 3 2 2 4" xfId="35167" xr:uid="{00000000-0005-0000-0000-0000FE5C0000}"/>
    <cellStyle name="Normal 51 2 2 3 2 2 5" xfId="19943" xr:uid="{00000000-0005-0000-0000-0000FF5C0000}"/>
    <cellStyle name="Normal 51 2 2 3 2 3" xfId="6494" xr:uid="{00000000-0005-0000-0000-0000005D0000}"/>
    <cellStyle name="Normal 51 2 2 3 2 3 2" xfId="16546" xr:uid="{00000000-0005-0000-0000-0000015D0000}"/>
    <cellStyle name="Normal 51 2 2 3 2 3 2 2" xfId="46868" xr:uid="{00000000-0005-0000-0000-0000025D0000}"/>
    <cellStyle name="Normal 51 2 2 3 2 3 2 3" xfId="31644" xr:uid="{00000000-0005-0000-0000-0000035D0000}"/>
    <cellStyle name="Normal 51 2 2 3 2 3 3" xfId="11526" xr:uid="{00000000-0005-0000-0000-0000045D0000}"/>
    <cellStyle name="Normal 51 2 2 3 2 3 3 2" xfId="41851" xr:uid="{00000000-0005-0000-0000-0000055D0000}"/>
    <cellStyle name="Normal 51 2 2 3 2 3 3 3" xfId="26627" xr:uid="{00000000-0005-0000-0000-0000065D0000}"/>
    <cellStyle name="Normal 51 2 2 3 2 3 4" xfId="36838" xr:uid="{00000000-0005-0000-0000-0000075D0000}"/>
    <cellStyle name="Normal 51 2 2 3 2 3 5" xfId="21614" xr:uid="{00000000-0005-0000-0000-0000085D0000}"/>
    <cellStyle name="Normal 51 2 2 3 2 4" xfId="13204" xr:uid="{00000000-0005-0000-0000-0000095D0000}"/>
    <cellStyle name="Normal 51 2 2 3 2 4 2" xfId="43526" xr:uid="{00000000-0005-0000-0000-00000A5D0000}"/>
    <cellStyle name="Normal 51 2 2 3 2 4 3" xfId="28302" xr:uid="{00000000-0005-0000-0000-00000B5D0000}"/>
    <cellStyle name="Normal 51 2 2 3 2 5" xfId="8183" xr:uid="{00000000-0005-0000-0000-00000C5D0000}"/>
    <cellStyle name="Normal 51 2 2 3 2 5 2" xfId="38509" xr:uid="{00000000-0005-0000-0000-00000D5D0000}"/>
    <cellStyle name="Normal 51 2 2 3 2 5 3" xfId="23285" xr:uid="{00000000-0005-0000-0000-00000E5D0000}"/>
    <cellStyle name="Normal 51 2 2 3 2 6" xfId="33497" xr:uid="{00000000-0005-0000-0000-00000F5D0000}"/>
    <cellStyle name="Normal 51 2 2 3 2 7" xfId="18272" xr:uid="{00000000-0005-0000-0000-0000105D0000}"/>
    <cellStyle name="Normal 51 2 2 3 3" xfId="3965" xr:uid="{00000000-0005-0000-0000-0000115D0000}"/>
    <cellStyle name="Normal 51 2 2 3 3 2" xfId="14039" xr:uid="{00000000-0005-0000-0000-0000125D0000}"/>
    <cellStyle name="Normal 51 2 2 3 3 2 2" xfId="44361" xr:uid="{00000000-0005-0000-0000-0000135D0000}"/>
    <cellStyle name="Normal 51 2 2 3 3 2 3" xfId="29137" xr:uid="{00000000-0005-0000-0000-0000145D0000}"/>
    <cellStyle name="Normal 51 2 2 3 3 3" xfId="9019" xr:uid="{00000000-0005-0000-0000-0000155D0000}"/>
    <cellStyle name="Normal 51 2 2 3 3 3 2" xfId="39344" xr:uid="{00000000-0005-0000-0000-0000165D0000}"/>
    <cellStyle name="Normal 51 2 2 3 3 3 3" xfId="24120" xr:uid="{00000000-0005-0000-0000-0000175D0000}"/>
    <cellStyle name="Normal 51 2 2 3 3 4" xfId="34331" xr:uid="{00000000-0005-0000-0000-0000185D0000}"/>
    <cellStyle name="Normal 51 2 2 3 3 5" xfId="19107" xr:uid="{00000000-0005-0000-0000-0000195D0000}"/>
    <cellStyle name="Normal 51 2 2 3 4" xfId="5658" xr:uid="{00000000-0005-0000-0000-00001A5D0000}"/>
    <cellStyle name="Normal 51 2 2 3 4 2" xfId="15710" xr:uid="{00000000-0005-0000-0000-00001B5D0000}"/>
    <cellStyle name="Normal 51 2 2 3 4 2 2" xfId="46032" xr:uid="{00000000-0005-0000-0000-00001C5D0000}"/>
    <cellStyle name="Normal 51 2 2 3 4 2 3" xfId="30808" xr:uid="{00000000-0005-0000-0000-00001D5D0000}"/>
    <cellStyle name="Normal 51 2 2 3 4 3" xfId="10690" xr:uid="{00000000-0005-0000-0000-00001E5D0000}"/>
    <cellStyle name="Normal 51 2 2 3 4 3 2" xfId="41015" xr:uid="{00000000-0005-0000-0000-00001F5D0000}"/>
    <cellStyle name="Normal 51 2 2 3 4 3 3" xfId="25791" xr:uid="{00000000-0005-0000-0000-0000205D0000}"/>
    <cellStyle name="Normal 51 2 2 3 4 4" xfId="36002" xr:uid="{00000000-0005-0000-0000-0000215D0000}"/>
    <cellStyle name="Normal 51 2 2 3 4 5" xfId="20778" xr:uid="{00000000-0005-0000-0000-0000225D0000}"/>
    <cellStyle name="Normal 51 2 2 3 5" xfId="12368" xr:uid="{00000000-0005-0000-0000-0000235D0000}"/>
    <cellStyle name="Normal 51 2 2 3 5 2" xfId="42690" xr:uid="{00000000-0005-0000-0000-0000245D0000}"/>
    <cellStyle name="Normal 51 2 2 3 5 3" xfId="27466" xr:uid="{00000000-0005-0000-0000-0000255D0000}"/>
    <cellStyle name="Normal 51 2 2 3 6" xfId="7347" xr:uid="{00000000-0005-0000-0000-0000265D0000}"/>
    <cellStyle name="Normal 51 2 2 3 6 2" xfId="37673" xr:uid="{00000000-0005-0000-0000-0000275D0000}"/>
    <cellStyle name="Normal 51 2 2 3 6 3" xfId="22449" xr:uid="{00000000-0005-0000-0000-0000285D0000}"/>
    <cellStyle name="Normal 51 2 2 3 7" xfId="32661" xr:uid="{00000000-0005-0000-0000-0000295D0000}"/>
    <cellStyle name="Normal 51 2 2 3 8" xfId="17436" xr:uid="{00000000-0005-0000-0000-00002A5D0000}"/>
    <cellStyle name="Normal 51 2 2 4" xfId="2694" xr:uid="{00000000-0005-0000-0000-00002B5D0000}"/>
    <cellStyle name="Normal 51 2 2 4 2" xfId="4384" xr:uid="{00000000-0005-0000-0000-00002C5D0000}"/>
    <cellStyle name="Normal 51 2 2 4 2 2" xfId="14457" xr:uid="{00000000-0005-0000-0000-00002D5D0000}"/>
    <cellStyle name="Normal 51 2 2 4 2 2 2" xfId="44779" xr:uid="{00000000-0005-0000-0000-00002E5D0000}"/>
    <cellStyle name="Normal 51 2 2 4 2 2 3" xfId="29555" xr:uid="{00000000-0005-0000-0000-00002F5D0000}"/>
    <cellStyle name="Normal 51 2 2 4 2 3" xfId="9437" xr:uid="{00000000-0005-0000-0000-0000305D0000}"/>
    <cellStyle name="Normal 51 2 2 4 2 3 2" xfId="39762" xr:uid="{00000000-0005-0000-0000-0000315D0000}"/>
    <cellStyle name="Normal 51 2 2 4 2 3 3" xfId="24538" xr:uid="{00000000-0005-0000-0000-0000325D0000}"/>
    <cellStyle name="Normal 51 2 2 4 2 4" xfId="34749" xr:uid="{00000000-0005-0000-0000-0000335D0000}"/>
    <cellStyle name="Normal 51 2 2 4 2 5" xfId="19525" xr:uid="{00000000-0005-0000-0000-0000345D0000}"/>
    <cellStyle name="Normal 51 2 2 4 3" xfId="6076" xr:uid="{00000000-0005-0000-0000-0000355D0000}"/>
    <cellStyle name="Normal 51 2 2 4 3 2" xfId="16128" xr:uid="{00000000-0005-0000-0000-0000365D0000}"/>
    <cellStyle name="Normal 51 2 2 4 3 2 2" xfId="46450" xr:uid="{00000000-0005-0000-0000-0000375D0000}"/>
    <cellStyle name="Normal 51 2 2 4 3 2 3" xfId="31226" xr:uid="{00000000-0005-0000-0000-0000385D0000}"/>
    <cellStyle name="Normal 51 2 2 4 3 3" xfId="11108" xr:uid="{00000000-0005-0000-0000-0000395D0000}"/>
    <cellStyle name="Normal 51 2 2 4 3 3 2" xfId="41433" xr:uid="{00000000-0005-0000-0000-00003A5D0000}"/>
    <cellStyle name="Normal 51 2 2 4 3 3 3" xfId="26209" xr:uid="{00000000-0005-0000-0000-00003B5D0000}"/>
    <cellStyle name="Normal 51 2 2 4 3 4" xfId="36420" xr:uid="{00000000-0005-0000-0000-00003C5D0000}"/>
    <cellStyle name="Normal 51 2 2 4 3 5" xfId="21196" xr:uid="{00000000-0005-0000-0000-00003D5D0000}"/>
    <cellStyle name="Normal 51 2 2 4 4" xfId="12786" xr:uid="{00000000-0005-0000-0000-00003E5D0000}"/>
    <cellStyle name="Normal 51 2 2 4 4 2" xfId="43108" xr:uid="{00000000-0005-0000-0000-00003F5D0000}"/>
    <cellStyle name="Normal 51 2 2 4 4 3" xfId="27884" xr:uid="{00000000-0005-0000-0000-0000405D0000}"/>
    <cellStyle name="Normal 51 2 2 4 5" xfId="7765" xr:uid="{00000000-0005-0000-0000-0000415D0000}"/>
    <cellStyle name="Normal 51 2 2 4 5 2" xfId="38091" xr:uid="{00000000-0005-0000-0000-0000425D0000}"/>
    <cellStyle name="Normal 51 2 2 4 5 3" xfId="22867" xr:uid="{00000000-0005-0000-0000-0000435D0000}"/>
    <cellStyle name="Normal 51 2 2 4 6" xfId="33079" xr:uid="{00000000-0005-0000-0000-0000445D0000}"/>
    <cellStyle name="Normal 51 2 2 4 7" xfId="17854" xr:uid="{00000000-0005-0000-0000-0000455D0000}"/>
    <cellStyle name="Normal 51 2 2 5" xfId="3547" xr:uid="{00000000-0005-0000-0000-0000465D0000}"/>
    <cellStyle name="Normal 51 2 2 5 2" xfId="13621" xr:uid="{00000000-0005-0000-0000-0000475D0000}"/>
    <cellStyle name="Normal 51 2 2 5 2 2" xfId="43943" xr:uid="{00000000-0005-0000-0000-0000485D0000}"/>
    <cellStyle name="Normal 51 2 2 5 2 3" xfId="28719" xr:uid="{00000000-0005-0000-0000-0000495D0000}"/>
    <cellStyle name="Normal 51 2 2 5 3" xfId="8601" xr:uid="{00000000-0005-0000-0000-00004A5D0000}"/>
    <cellStyle name="Normal 51 2 2 5 3 2" xfId="38926" xr:uid="{00000000-0005-0000-0000-00004B5D0000}"/>
    <cellStyle name="Normal 51 2 2 5 3 3" xfId="23702" xr:uid="{00000000-0005-0000-0000-00004C5D0000}"/>
    <cellStyle name="Normal 51 2 2 5 4" xfId="33913" xr:uid="{00000000-0005-0000-0000-00004D5D0000}"/>
    <cellStyle name="Normal 51 2 2 5 5" xfId="18689" xr:uid="{00000000-0005-0000-0000-00004E5D0000}"/>
    <cellStyle name="Normal 51 2 2 6" xfId="5240" xr:uid="{00000000-0005-0000-0000-00004F5D0000}"/>
    <cellStyle name="Normal 51 2 2 6 2" xfId="15292" xr:uid="{00000000-0005-0000-0000-0000505D0000}"/>
    <cellStyle name="Normal 51 2 2 6 2 2" xfId="45614" xr:uid="{00000000-0005-0000-0000-0000515D0000}"/>
    <cellStyle name="Normal 51 2 2 6 2 3" xfId="30390" xr:uid="{00000000-0005-0000-0000-0000525D0000}"/>
    <cellStyle name="Normal 51 2 2 6 3" xfId="10272" xr:uid="{00000000-0005-0000-0000-0000535D0000}"/>
    <cellStyle name="Normal 51 2 2 6 3 2" xfId="40597" xr:uid="{00000000-0005-0000-0000-0000545D0000}"/>
    <cellStyle name="Normal 51 2 2 6 3 3" xfId="25373" xr:uid="{00000000-0005-0000-0000-0000555D0000}"/>
    <cellStyle name="Normal 51 2 2 6 4" xfId="35584" xr:uid="{00000000-0005-0000-0000-0000565D0000}"/>
    <cellStyle name="Normal 51 2 2 6 5" xfId="20360" xr:uid="{00000000-0005-0000-0000-0000575D0000}"/>
    <cellStyle name="Normal 51 2 2 7" xfId="11950" xr:uid="{00000000-0005-0000-0000-0000585D0000}"/>
    <cellStyle name="Normal 51 2 2 7 2" xfId="42272" xr:uid="{00000000-0005-0000-0000-0000595D0000}"/>
    <cellStyle name="Normal 51 2 2 7 3" xfId="27048" xr:uid="{00000000-0005-0000-0000-00005A5D0000}"/>
    <cellStyle name="Normal 51 2 2 8" xfId="6929" xr:uid="{00000000-0005-0000-0000-00005B5D0000}"/>
    <cellStyle name="Normal 51 2 2 8 2" xfId="37255" xr:uid="{00000000-0005-0000-0000-00005C5D0000}"/>
    <cellStyle name="Normal 51 2 2 8 3" xfId="22031" xr:uid="{00000000-0005-0000-0000-00005D5D0000}"/>
    <cellStyle name="Normal 51 2 2 9" xfId="32243" xr:uid="{00000000-0005-0000-0000-00005E5D0000}"/>
    <cellStyle name="Normal 51 2 3" xfId="1956" xr:uid="{00000000-0005-0000-0000-00005F5D0000}"/>
    <cellStyle name="Normal 51 2 3 2" xfId="2377" xr:uid="{00000000-0005-0000-0000-0000605D0000}"/>
    <cellStyle name="Normal 51 2 3 2 2" xfId="3216" xr:uid="{00000000-0005-0000-0000-0000615D0000}"/>
    <cellStyle name="Normal 51 2 3 2 2 2" xfId="4906" xr:uid="{00000000-0005-0000-0000-0000625D0000}"/>
    <cellStyle name="Normal 51 2 3 2 2 2 2" xfId="14979" xr:uid="{00000000-0005-0000-0000-0000635D0000}"/>
    <cellStyle name="Normal 51 2 3 2 2 2 2 2" xfId="45301" xr:uid="{00000000-0005-0000-0000-0000645D0000}"/>
    <cellStyle name="Normal 51 2 3 2 2 2 2 3" xfId="30077" xr:uid="{00000000-0005-0000-0000-0000655D0000}"/>
    <cellStyle name="Normal 51 2 3 2 2 2 3" xfId="9959" xr:uid="{00000000-0005-0000-0000-0000665D0000}"/>
    <cellStyle name="Normal 51 2 3 2 2 2 3 2" xfId="40284" xr:uid="{00000000-0005-0000-0000-0000675D0000}"/>
    <cellStyle name="Normal 51 2 3 2 2 2 3 3" xfId="25060" xr:uid="{00000000-0005-0000-0000-0000685D0000}"/>
    <cellStyle name="Normal 51 2 3 2 2 2 4" xfId="35271" xr:uid="{00000000-0005-0000-0000-0000695D0000}"/>
    <cellStyle name="Normal 51 2 3 2 2 2 5" xfId="20047" xr:uid="{00000000-0005-0000-0000-00006A5D0000}"/>
    <cellStyle name="Normal 51 2 3 2 2 3" xfId="6598" xr:uid="{00000000-0005-0000-0000-00006B5D0000}"/>
    <cellStyle name="Normal 51 2 3 2 2 3 2" xfId="16650" xr:uid="{00000000-0005-0000-0000-00006C5D0000}"/>
    <cellStyle name="Normal 51 2 3 2 2 3 2 2" xfId="46972" xr:uid="{00000000-0005-0000-0000-00006D5D0000}"/>
    <cellStyle name="Normal 51 2 3 2 2 3 2 3" xfId="31748" xr:uid="{00000000-0005-0000-0000-00006E5D0000}"/>
    <cellStyle name="Normal 51 2 3 2 2 3 3" xfId="11630" xr:uid="{00000000-0005-0000-0000-00006F5D0000}"/>
    <cellStyle name="Normal 51 2 3 2 2 3 3 2" xfId="41955" xr:uid="{00000000-0005-0000-0000-0000705D0000}"/>
    <cellStyle name="Normal 51 2 3 2 2 3 3 3" xfId="26731" xr:uid="{00000000-0005-0000-0000-0000715D0000}"/>
    <cellStyle name="Normal 51 2 3 2 2 3 4" xfId="36942" xr:uid="{00000000-0005-0000-0000-0000725D0000}"/>
    <cellStyle name="Normal 51 2 3 2 2 3 5" xfId="21718" xr:uid="{00000000-0005-0000-0000-0000735D0000}"/>
    <cellStyle name="Normal 51 2 3 2 2 4" xfId="13308" xr:uid="{00000000-0005-0000-0000-0000745D0000}"/>
    <cellStyle name="Normal 51 2 3 2 2 4 2" xfId="43630" xr:uid="{00000000-0005-0000-0000-0000755D0000}"/>
    <cellStyle name="Normal 51 2 3 2 2 4 3" xfId="28406" xr:uid="{00000000-0005-0000-0000-0000765D0000}"/>
    <cellStyle name="Normal 51 2 3 2 2 5" xfId="8287" xr:uid="{00000000-0005-0000-0000-0000775D0000}"/>
    <cellStyle name="Normal 51 2 3 2 2 5 2" xfId="38613" xr:uid="{00000000-0005-0000-0000-0000785D0000}"/>
    <cellStyle name="Normal 51 2 3 2 2 5 3" xfId="23389" xr:uid="{00000000-0005-0000-0000-0000795D0000}"/>
    <cellStyle name="Normal 51 2 3 2 2 6" xfId="33601" xr:uid="{00000000-0005-0000-0000-00007A5D0000}"/>
    <cellStyle name="Normal 51 2 3 2 2 7" xfId="18376" xr:uid="{00000000-0005-0000-0000-00007B5D0000}"/>
    <cellStyle name="Normal 51 2 3 2 3" xfId="4069" xr:uid="{00000000-0005-0000-0000-00007C5D0000}"/>
    <cellStyle name="Normal 51 2 3 2 3 2" xfId="14143" xr:uid="{00000000-0005-0000-0000-00007D5D0000}"/>
    <cellStyle name="Normal 51 2 3 2 3 2 2" xfId="44465" xr:uid="{00000000-0005-0000-0000-00007E5D0000}"/>
    <cellStyle name="Normal 51 2 3 2 3 2 3" xfId="29241" xr:uid="{00000000-0005-0000-0000-00007F5D0000}"/>
    <cellStyle name="Normal 51 2 3 2 3 3" xfId="9123" xr:uid="{00000000-0005-0000-0000-0000805D0000}"/>
    <cellStyle name="Normal 51 2 3 2 3 3 2" xfId="39448" xr:uid="{00000000-0005-0000-0000-0000815D0000}"/>
    <cellStyle name="Normal 51 2 3 2 3 3 3" xfId="24224" xr:uid="{00000000-0005-0000-0000-0000825D0000}"/>
    <cellStyle name="Normal 51 2 3 2 3 4" xfId="34435" xr:uid="{00000000-0005-0000-0000-0000835D0000}"/>
    <cellStyle name="Normal 51 2 3 2 3 5" xfId="19211" xr:uid="{00000000-0005-0000-0000-0000845D0000}"/>
    <cellStyle name="Normal 51 2 3 2 4" xfId="5762" xr:uid="{00000000-0005-0000-0000-0000855D0000}"/>
    <cellStyle name="Normal 51 2 3 2 4 2" xfId="15814" xr:uid="{00000000-0005-0000-0000-0000865D0000}"/>
    <cellStyle name="Normal 51 2 3 2 4 2 2" xfId="46136" xr:uid="{00000000-0005-0000-0000-0000875D0000}"/>
    <cellStyle name="Normal 51 2 3 2 4 2 3" xfId="30912" xr:uid="{00000000-0005-0000-0000-0000885D0000}"/>
    <cellStyle name="Normal 51 2 3 2 4 3" xfId="10794" xr:uid="{00000000-0005-0000-0000-0000895D0000}"/>
    <cellStyle name="Normal 51 2 3 2 4 3 2" xfId="41119" xr:uid="{00000000-0005-0000-0000-00008A5D0000}"/>
    <cellStyle name="Normal 51 2 3 2 4 3 3" xfId="25895" xr:uid="{00000000-0005-0000-0000-00008B5D0000}"/>
    <cellStyle name="Normal 51 2 3 2 4 4" xfId="36106" xr:uid="{00000000-0005-0000-0000-00008C5D0000}"/>
    <cellStyle name="Normal 51 2 3 2 4 5" xfId="20882" xr:uid="{00000000-0005-0000-0000-00008D5D0000}"/>
    <cellStyle name="Normal 51 2 3 2 5" xfId="12472" xr:uid="{00000000-0005-0000-0000-00008E5D0000}"/>
    <cellStyle name="Normal 51 2 3 2 5 2" xfId="42794" xr:uid="{00000000-0005-0000-0000-00008F5D0000}"/>
    <cellStyle name="Normal 51 2 3 2 5 3" xfId="27570" xr:uid="{00000000-0005-0000-0000-0000905D0000}"/>
    <cellStyle name="Normal 51 2 3 2 6" xfId="7451" xr:uid="{00000000-0005-0000-0000-0000915D0000}"/>
    <cellStyle name="Normal 51 2 3 2 6 2" xfId="37777" xr:uid="{00000000-0005-0000-0000-0000925D0000}"/>
    <cellStyle name="Normal 51 2 3 2 6 3" xfId="22553" xr:uid="{00000000-0005-0000-0000-0000935D0000}"/>
    <cellStyle name="Normal 51 2 3 2 7" xfId="32765" xr:uid="{00000000-0005-0000-0000-0000945D0000}"/>
    <cellStyle name="Normal 51 2 3 2 8" xfId="17540" xr:uid="{00000000-0005-0000-0000-0000955D0000}"/>
    <cellStyle name="Normal 51 2 3 3" xfId="2798" xr:uid="{00000000-0005-0000-0000-0000965D0000}"/>
    <cellStyle name="Normal 51 2 3 3 2" xfId="4488" xr:uid="{00000000-0005-0000-0000-0000975D0000}"/>
    <cellStyle name="Normal 51 2 3 3 2 2" xfId="14561" xr:uid="{00000000-0005-0000-0000-0000985D0000}"/>
    <cellStyle name="Normal 51 2 3 3 2 2 2" xfId="44883" xr:uid="{00000000-0005-0000-0000-0000995D0000}"/>
    <cellStyle name="Normal 51 2 3 3 2 2 3" xfId="29659" xr:uid="{00000000-0005-0000-0000-00009A5D0000}"/>
    <cellStyle name="Normal 51 2 3 3 2 3" xfId="9541" xr:uid="{00000000-0005-0000-0000-00009B5D0000}"/>
    <cellStyle name="Normal 51 2 3 3 2 3 2" xfId="39866" xr:uid="{00000000-0005-0000-0000-00009C5D0000}"/>
    <cellStyle name="Normal 51 2 3 3 2 3 3" xfId="24642" xr:uid="{00000000-0005-0000-0000-00009D5D0000}"/>
    <cellStyle name="Normal 51 2 3 3 2 4" xfId="34853" xr:uid="{00000000-0005-0000-0000-00009E5D0000}"/>
    <cellStyle name="Normal 51 2 3 3 2 5" xfId="19629" xr:uid="{00000000-0005-0000-0000-00009F5D0000}"/>
    <cellStyle name="Normal 51 2 3 3 3" xfId="6180" xr:uid="{00000000-0005-0000-0000-0000A05D0000}"/>
    <cellStyle name="Normal 51 2 3 3 3 2" xfId="16232" xr:uid="{00000000-0005-0000-0000-0000A15D0000}"/>
    <cellStyle name="Normal 51 2 3 3 3 2 2" xfId="46554" xr:uid="{00000000-0005-0000-0000-0000A25D0000}"/>
    <cellStyle name="Normal 51 2 3 3 3 2 3" xfId="31330" xr:uid="{00000000-0005-0000-0000-0000A35D0000}"/>
    <cellStyle name="Normal 51 2 3 3 3 3" xfId="11212" xr:uid="{00000000-0005-0000-0000-0000A45D0000}"/>
    <cellStyle name="Normal 51 2 3 3 3 3 2" xfId="41537" xr:uid="{00000000-0005-0000-0000-0000A55D0000}"/>
    <cellStyle name="Normal 51 2 3 3 3 3 3" xfId="26313" xr:uid="{00000000-0005-0000-0000-0000A65D0000}"/>
    <cellStyle name="Normal 51 2 3 3 3 4" xfId="36524" xr:uid="{00000000-0005-0000-0000-0000A75D0000}"/>
    <cellStyle name="Normal 51 2 3 3 3 5" xfId="21300" xr:uid="{00000000-0005-0000-0000-0000A85D0000}"/>
    <cellStyle name="Normal 51 2 3 3 4" xfId="12890" xr:uid="{00000000-0005-0000-0000-0000A95D0000}"/>
    <cellStyle name="Normal 51 2 3 3 4 2" xfId="43212" xr:uid="{00000000-0005-0000-0000-0000AA5D0000}"/>
    <cellStyle name="Normal 51 2 3 3 4 3" xfId="27988" xr:uid="{00000000-0005-0000-0000-0000AB5D0000}"/>
    <cellStyle name="Normal 51 2 3 3 5" xfId="7869" xr:uid="{00000000-0005-0000-0000-0000AC5D0000}"/>
    <cellStyle name="Normal 51 2 3 3 5 2" xfId="38195" xr:uid="{00000000-0005-0000-0000-0000AD5D0000}"/>
    <cellStyle name="Normal 51 2 3 3 5 3" xfId="22971" xr:uid="{00000000-0005-0000-0000-0000AE5D0000}"/>
    <cellStyle name="Normal 51 2 3 3 6" xfId="33183" xr:uid="{00000000-0005-0000-0000-0000AF5D0000}"/>
    <cellStyle name="Normal 51 2 3 3 7" xfId="17958" xr:uid="{00000000-0005-0000-0000-0000B05D0000}"/>
    <cellStyle name="Normal 51 2 3 4" xfId="3651" xr:uid="{00000000-0005-0000-0000-0000B15D0000}"/>
    <cellStyle name="Normal 51 2 3 4 2" xfId="13725" xr:uid="{00000000-0005-0000-0000-0000B25D0000}"/>
    <cellStyle name="Normal 51 2 3 4 2 2" xfId="44047" xr:uid="{00000000-0005-0000-0000-0000B35D0000}"/>
    <cellStyle name="Normal 51 2 3 4 2 3" xfId="28823" xr:uid="{00000000-0005-0000-0000-0000B45D0000}"/>
    <cellStyle name="Normal 51 2 3 4 3" xfId="8705" xr:uid="{00000000-0005-0000-0000-0000B55D0000}"/>
    <cellStyle name="Normal 51 2 3 4 3 2" xfId="39030" xr:uid="{00000000-0005-0000-0000-0000B65D0000}"/>
    <cellStyle name="Normal 51 2 3 4 3 3" xfId="23806" xr:uid="{00000000-0005-0000-0000-0000B75D0000}"/>
    <cellStyle name="Normal 51 2 3 4 4" xfId="34017" xr:uid="{00000000-0005-0000-0000-0000B85D0000}"/>
    <cellStyle name="Normal 51 2 3 4 5" xfId="18793" xr:uid="{00000000-0005-0000-0000-0000B95D0000}"/>
    <cellStyle name="Normal 51 2 3 5" xfId="5344" xr:uid="{00000000-0005-0000-0000-0000BA5D0000}"/>
    <cellStyle name="Normal 51 2 3 5 2" xfId="15396" xr:uid="{00000000-0005-0000-0000-0000BB5D0000}"/>
    <cellStyle name="Normal 51 2 3 5 2 2" xfId="45718" xr:uid="{00000000-0005-0000-0000-0000BC5D0000}"/>
    <cellStyle name="Normal 51 2 3 5 2 3" xfId="30494" xr:uid="{00000000-0005-0000-0000-0000BD5D0000}"/>
    <cellStyle name="Normal 51 2 3 5 3" xfId="10376" xr:uid="{00000000-0005-0000-0000-0000BE5D0000}"/>
    <cellStyle name="Normal 51 2 3 5 3 2" xfId="40701" xr:uid="{00000000-0005-0000-0000-0000BF5D0000}"/>
    <cellStyle name="Normal 51 2 3 5 3 3" xfId="25477" xr:uid="{00000000-0005-0000-0000-0000C05D0000}"/>
    <cellStyle name="Normal 51 2 3 5 4" xfId="35688" xr:uid="{00000000-0005-0000-0000-0000C15D0000}"/>
    <cellStyle name="Normal 51 2 3 5 5" xfId="20464" xr:uid="{00000000-0005-0000-0000-0000C25D0000}"/>
    <cellStyle name="Normal 51 2 3 6" xfId="12054" xr:uid="{00000000-0005-0000-0000-0000C35D0000}"/>
    <cellStyle name="Normal 51 2 3 6 2" xfId="42376" xr:uid="{00000000-0005-0000-0000-0000C45D0000}"/>
    <cellStyle name="Normal 51 2 3 6 3" xfId="27152" xr:uid="{00000000-0005-0000-0000-0000C55D0000}"/>
    <cellStyle name="Normal 51 2 3 7" xfId="7033" xr:uid="{00000000-0005-0000-0000-0000C65D0000}"/>
    <cellStyle name="Normal 51 2 3 7 2" xfId="37359" xr:uid="{00000000-0005-0000-0000-0000C75D0000}"/>
    <cellStyle name="Normal 51 2 3 7 3" xfId="22135" xr:uid="{00000000-0005-0000-0000-0000C85D0000}"/>
    <cellStyle name="Normal 51 2 3 8" xfId="32347" xr:uid="{00000000-0005-0000-0000-0000C95D0000}"/>
    <cellStyle name="Normal 51 2 3 9" xfId="17122" xr:uid="{00000000-0005-0000-0000-0000CA5D0000}"/>
    <cellStyle name="Normal 51 2 4" xfId="2169" xr:uid="{00000000-0005-0000-0000-0000CB5D0000}"/>
    <cellStyle name="Normal 51 2 4 2" xfId="3008" xr:uid="{00000000-0005-0000-0000-0000CC5D0000}"/>
    <cellStyle name="Normal 51 2 4 2 2" xfId="4698" xr:uid="{00000000-0005-0000-0000-0000CD5D0000}"/>
    <cellStyle name="Normal 51 2 4 2 2 2" xfId="14771" xr:uid="{00000000-0005-0000-0000-0000CE5D0000}"/>
    <cellStyle name="Normal 51 2 4 2 2 2 2" xfId="45093" xr:uid="{00000000-0005-0000-0000-0000CF5D0000}"/>
    <cellStyle name="Normal 51 2 4 2 2 2 3" xfId="29869" xr:uid="{00000000-0005-0000-0000-0000D05D0000}"/>
    <cellStyle name="Normal 51 2 4 2 2 3" xfId="9751" xr:uid="{00000000-0005-0000-0000-0000D15D0000}"/>
    <cellStyle name="Normal 51 2 4 2 2 3 2" xfId="40076" xr:uid="{00000000-0005-0000-0000-0000D25D0000}"/>
    <cellStyle name="Normal 51 2 4 2 2 3 3" xfId="24852" xr:uid="{00000000-0005-0000-0000-0000D35D0000}"/>
    <cellStyle name="Normal 51 2 4 2 2 4" xfId="35063" xr:uid="{00000000-0005-0000-0000-0000D45D0000}"/>
    <cellStyle name="Normal 51 2 4 2 2 5" xfId="19839" xr:uid="{00000000-0005-0000-0000-0000D55D0000}"/>
    <cellStyle name="Normal 51 2 4 2 3" xfId="6390" xr:uid="{00000000-0005-0000-0000-0000D65D0000}"/>
    <cellStyle name="Normal 51 2 4 2 3 2" xfId="16442" xr:uid="{00000000-0005-0000-0000-0000D75D0000}"/>
    <cellStyle name="Normal 51 2 4 2 3 2 2" xfId="46764" xr:uid="{00000000-0005-0000-0000-0000D85D0000}"/>
    <cellStyle name="Normal 51 2 4 2 3 2 3" xfId="31540" xr:uid="{00000000-0005-0000-0000-0000D95D0000}"/>
    <cellStyle name="Normal 51 2 4 2 3 3" xfId="11422" xr:uid="{00000000-0005-0000-0000-0000DA5D0000}"/>
    <cellStyle name="Normal 51 2 4 2 3 3 2" xfId="41747" xr:uid="{00000000-0005-0000-0000-0000DB5D0000}"/>
    <cellStyle name="Normal 51 2 4 2 3 3 3" xfId="26523" xr:uid="{00000000-0005-0000-0000-0000DC5D0000}"/>
    <cellStyle name="Normal 51 2 4 2 3 4" xfId="36734" xr:uid="{00000000-0005-0000-0000-0000DD5D0000}"/>
    <cellStyle name="Normal 51 2 4 2 3 5" xfId="21510" xr:uid="{00000000-0005-0000-0000-0000DE5D0000}"/>
    <cellStyle name="Normal 51 2 4 2 4" xfId="13100" xr:uid="{00000000-0005-0000-0000-0000DF5D0000}"/>
    <cellStyle name="Normal 51 2 4 2 4 2" xfId="43422" xr:uid="{00000000-0005-0000-0000-0000E05D0000}"/>
    <cellStyle name="Normal 51 2 4 2 4 3" xfId="28198" xr:uid="{00000000-0005-0000-0000-0000E15D0000}"/>
    <cellStyle name="Normal 51 2 4 2 5" xfId="8079" xr:uid="{00000000-0005-0000-0000-0000E25D0000}"/>
    <cellStyle name="Normal 51 2 4 2 5 2" xfId="38405" xr:uid="{00000000-0005-0000-0000-0000E35D0000}"/>
    <cellStyle name="Normal 51 2 4 2 5 3" xfId="23181" xr:uid="{00000000-0005-0000-0000-0000E45D0000}"/>
    <cellStyle name="Normal 51 2 4 2 6" xfId="33393" xr:uid="{00000000-0005-0000-0000-0000E55D0000}"/>
    <cellStyle name="Normal 51 2 4 2 7" xfId="18168" xr:uid="{00000000-0005-0000-0000-0000E65D0000}"/>
    <cellStyle name="Normal 51 2 4 3" xfId="3861" xr:uid="{00000000-0005-0000-0000-0000E75D0000}"/>
    <cellStyle name="Normal 51 2 4 3 2" xfId="13935" xr:uid="{00000000-0005-0000-0000-0000E85D0000}"/>
    <cellStyle name="Normal 51 2 4 3 2 2" xfId="44257" xr:uid="{00000000-0005-0000-0000-0000E95D0000}"/>
    <cellStyle name="Normal 51 2 4 3 2 3" xfId="29033" xr:uid="{00000000-0005-0000-0000-0000EA5D0000}"/>
    <cellStyle name="Normal 51 2 4 3 3" xfId="8915" xr:uid="{00000000-0005-0000-0000-0000EB5D0000}"/>
    <cellStyle name="Normal 51 2 4 3 3 2" xfId="39240" xr:uid="{00000000-0005-0000-0000-0000EC5D0000}"/>
    <cellStyle name="Normal 51 2 4 3 3 3" xfId="24016" xr:uid="{00000000-0005-0000-0000-0000ED5D0000}"/>
    <cellStyle name="Normal 51 2 4 3 4" xfId="34227" xr:uid="{00000000-0005-0000-0000-0000EE5D0000}"/>
    <cellStyle name="Normal 51 2 4 3 5" xfId="19003" xr:uid="{00000000-0005-0000-0000-0000EF5D0000}"/>
    <cellStyle name="Normal 51 2 4 4" xfId="5554" xr:uid="{00000000-0005-0000-0000-0000F05D0000}"/>
    <cellStyle name="Normal 51 2 4 4 2" xfId="15606" xr:uid="{00000000-0005-0000-0000-0000F15D0000}"/>
    <cellStyle name="Normal 51 2 4 4 2 2" xfId="45928" xr:uid="{00000000-0005-0000-0000-0000F25D0000}"/>
    <cellStyle name="Normal 51 2 4 4 2 3" xfId="30704" xr:uid="{00000000-0005-0000-0000-0000F35D0000}"/>
    <cellStyle name="Normal 51 2 4 4 3" xfId="10586" xr:uid="{00000000-0005-0000-0000-0000F45D0000}"/>
    <cellStyle name="Normal 51 2 4 4 3 2" xfId="40911" xr:uid="{00000000-0005-0000-0000-0000F55D0000}"/>
    <cellStyle name="Normal 51 2 4 4 3 3" xfId="25687" xr:uid="{00000000-0005-0000-0000-0000F65D0000}"/>
    <cellStyle name="Normal 51 2 4 4 4" xfId="35898" xr:uid="{00000000-0005-0000-0000-0000F75D0000}"/>
    <cellStyle name="Normal 51 2 4 4 5" xfId="20674" xr:uid="{00000000-0005-0000-0000-0000F85D0000}"/>
    <cellStyle name="Normal 51 2 4 5" xfId="12264" xr:uid="{00000000-0005-0000-0000-0000F95D0000}"/>
    <cellStyle name="Normal 51 2 4 5 2" xfId="42586" xr:uid="{00000000-0005-0000-0000-0000FA5D0000}"/>
    <cellStyle name="Normal 51 2 4 5 3" xfId="27362" xr:uid="{00000000-0005-0000-0000-0000FB5D0000}"/>
    <cellStyle name="Normal 51 2 4 6" xfId="7243" xr:uid="{00000000-0005-0000-0000-0000FC5D0000}"/>
    <cellStyle name="Normal 51 2 4 6 2" xfId="37569" xr:uid="{00000000-0005-0000-0000-0000FD5D0000}"/>
    <cellStyle name="Normal 51 2 4 6 3" xfId="22345" xr:uid="{00000000-0005-0000-0000-0000FE5D0000}"/>
    <cellStyle name="Normal 51 2 4 7" xfId="32557" xr:uid="{00000000-0005-0000-0000-0000FF5D0000}"/>
    <cellStyle name="Normal 51 2 4 8" xfId="17332" xr:uid="{00000000-0005-0000-0000-0000005E0000}"/>
    <cellStyle name="Normal 51 2 5" xfId="2590" xr:uid="{00000000-0005-0000-0000-0000015E0000}"/>
    <cellStyle name="Normal 51 2 5 2" xfId="4280" xr:uid="{00000000-0005-0000-0000-0000025E0000}"/>
    <cellStyle name="Normal 51 2 5 2 2" xfId="14353" xr:uid="{00000000-0005-0000-0000-0000035E0000}"/>
    <cellStyle name="Normal 51 2 5 2 2 2" xfId="44675" xr:uid="{00000000-0005-0000-0000-0000045E0000}"/>
    <cellStyle name="Normal 51 2 5 2 2 3" xfId="29451" xr:uid="{00000000-0005-0000-0000-0000055E0000}"/>
    <cellStyle name="Normal 51 2 5 2 3" xfId="9333" xr:uid="{00000000-0005-0000-0000-0000065E0000}"/>
    <cellStyle name="Normal 51 2 5 2 3 2" xfId="39658" xr:uid="{00000000-0005-0000-0000-0000075E0000}"/>
    <cellStyle name="Normal 51 2 5 2 3 3" xfId="24434" xr:uid="{00000000-0005-0000-0000-0000085E0000}"/>
    <cellStyle name="Normal 51 2 5 2 4" xfId="34645" xr:uid="{00000000-0005-0000-0000-0000095E0000}"/>
    <cellStyle name="Normal 51 2 5 2 5" xfId="19421" xr:uid="{00000000-0005-0000-0000-00000A5E0000}"/>
    <cellStyle name="Normal 51 2 5 3" xfId="5972" xr:uid="{00000000-0005-0000-0000-00000B5E0000}"/>
    <cellStyle name="Normal 51 2 5 3 2" xfId="16024" xr:uid="{00000000-0005-0000-0000-00000C5E0000}"/>
    <cellStyle name="Normal 51 2 5 3 2 2" xfId="46346" xr:uid="{00000000-0005-0000-0000-00000D5E0000}"/>
    <cellStyle name="Normal 51 2 5 3 2 3" xfId="31122" xr:uid="{00000000-0005-0000-0000-00000E5E0000}"/>
    <cellStyle name="Normal 51 2 5 3 3" xfId="11004" xr:uid="{00000000-0005-0000-0000-00000F5E0000}"/>
    <cellStyle name="Normal 51 2 5 3 3 2" xfId="41329" xr:uid="{00000000-0005-0000-0000-0000105E0000}"/>
    <cellStyle name="Normal 51 2 5 3 3 3" xfId="26105" xr:uid="{00000000-0005-0000-0000-0000115E0000}"/>
    <cellStyle name="Normal 51 2 5 3 4" xfId="36316" xr:uid="{00000000-0005-0000-0000-0000125E0000}"/>
    <cellStyle name="Normal 51 2 5 3 5" xfId="21092" xr:uid="{00000000-0005-0000-0000-0000135E0000}"/>
    <cellStyle name="Normal 51 2 5 4" xfId="12682" xr:uid="{00000000-0005-0000-0000-0000145E0000}"/>
    <cellStyle name="Normal 51 2 5 4 2" xfId="43004" xr:uid="{00000000-0005-0000-0000-0000155E0000}"/>
    <cellStyle name="Normal 51 2 5 4 3" xfId="27780" xr:uid="{00000000-0005-0000-0000-0000165E0000}"/>
    <cellStyle name="Normal 51 2 5 5" xfId="7661" xr:uid="{00000000-0005-0000-0000-0000175E0000}"/>
    <cellStyle name="Normal 51 2 5 5 2" xfId="37987" xr:uid="{00000000-0005-0000-0000-0000185E0000}"/>
    <cellStyle name="Normal 51 2 5 5 3" xfId="22763" xr:uid="{00000000-0005-0000-0000-0000195E0000}"/>
    <cellStyle name="Normal 51 2 5 6" xfId="32975" xr:uid="{00000000-0005-0000-0000-00001A5E0000}"/>
    <cellStyle name="Normal 51 2 5 7" xfId="17750" xr:uid="{00000000-0005-0000-0000-00001B5E0000}"/>
    <cellStyle name="Normal 51 2 6" xfId="3443" xr:uid="{00000000-0005-0000-0000-00001C5E0000}"/>
    <cellStyle name="Normal 51 2 6 2" xfId="13517" xr:uid="{00000000-0005-0000-0000-00001D5E0000}"/>
    <cellStyle name="Normal 51 2 6 2 2" xfId="43839" xr:uid="{00000000-0005-0000-0000-00001E5E0000}"/>
    <cellStyle name="Normal 51 2 6 2 3" xfId="28615" xr:uid="{00000000-0005-0000-0000-00001F5E0000}"/>
    <cellStyle name="Normal 51 2 6 3" xfId="8497" xr:uid="{00000000-0005-0000-0000-0000205E0000}"/>
    <cellStyle name="Normal 51 2 6 3 2" xfId="38822" xr:uid="{00000000-0005-0000-0000-0000215E0000}"/>
    <cellStyle name="Normal 51 2 6 3 3" xfId="23598" xr:uid="{00000000-0005-0000-0000-0000225E0000}"/>
    <cellStyle name="Normal 51 2 6 4" xfId="33809" xr:uid="{00000000-0005-0000-0000-0000235E0000}"/>
    <cellStyle name="Normal 51 2 6 5" xfId="18585" xr:uid="{00000000-0005-0000-0000-0000245E0000}"/>
    <cellStyle name="Normal 51 2 7" xfId="5136" xr:uid="{00000000-0005-0000-0000-0000255E0000}"/>
    <cellStyle name="Normal 51 2 7 2" xfId="15188" xr:uid="{00000000-0005-0000-0000-0000265E0000}"/>
    <cellStyle name="Normal 51 2 7 2 2" xfId="45510" xr:uid="{00000000-0005-0000-0000-0000275E0000}"/>
    <cellStyle name="Normal 51 2 7 2 3" xfId="30286" xr:uid="{00000000-0005-0000-0000-0000285E0000}"/>
    <cellStyle name="Normal 51 2 7 3" xfId="10168" xr:uid="{00000000-0005-0000-0000-0000295E0000}"/>
    <cellStyle name="Normal 51 2 7 3 2" xfId="40493" xr:uid="{00000000-0005-0000-0000-00002A5E0000}"/>
    <cellStyle name="Normal 51 2 7 3 3" xfId="25269" xr:uid="{00000000-0005-0000-0000-00002B5E0000}"/>
    <cellStyle name="Normal 51 2 7 4" xfId="35480" xr:uid="{00000000-0005-0000-0000-00002C5E0000}"/>
    <cellStyle name="Normal 51 2 7 5" xfId="20256" xr:uid="{00000000-0005-0000-0000-00002D5E0000}"/>
    <cellStyle name="Normal 51 2 8" xfId="11846" xr:uid="{00000000-0005-0000-0000-00002E5E0000}"/>
    <cellStyle name="Normal 51 2 8 2" xfId="42168" xr:uid="{00000000-0005-0000-0000-00002F5E0000}"/>
    <cellStyle name="Normal 51 2 8 3" xfId="26944" xr:uid="{00000000-0005-0000-0000-0000305E0000}"/>
    <cellStyle name="Normal 51 2 9" xfId="6825" xr:uid="{00000000-0005-0000-0000-0000315E0000}"/>
    <cellStyle name="Normal 51 2 9 2" xfId="37151" xr:uid="{00000000-0005-0000-0000-0000325E0000}"/>
    <cellStyle name="Normal 51 2 9 3" xfId="21927" xr:uid="{00000000-0005-0000-0000-0000335E0000}"/>
    <cellStyle name="Normal 51 3" xfId="1789" xr:uid="{00000000-0005-0000-0000-0000345E0000}"/>
    <cellStyle name="Normal 51 3 10" xfId="16966" xr:uid="{00000000-0005-0000-0000-0000355E0000}"/>
    <cellStyle name="Normal 51 3 2" xfId="2008" xr:uid="{00000000-0005-0000-0000-0000365E0000}"/>
    <cellStyle name="Normal 51 3 2 2" xfId="2429" xr:uid="{00000000-0005-0000-0000-0000375E0000}"/>
    <cellStyle name="Normal 51 3 2 2 2" xfId="3268" xr:uid="{00000000-0005-0000-0000-0000385E0000}"/>
    <cellStyle name="Normal 51 3 2 2 2 2" xfId="4958" xr:uid="{00000000-0005-0000-0000-0000395E0000}"/>
    <cellStyle name="Normal 51 3 2 2 2 2 2" xfId="15031" xr:uid="{00000000-0005-0000-0000-00003A5E0000}"/>
    <cellStyle name="Normal 51 3 2 2 2 2 2 2" xfId="45353" xr:uid="{00000000-0005-0000-0000-00003B5E0000}"/>
    <cellStyle name="Normal 51 3 2 2 2 2 2 3" xfId="30129" xr:uid="{00000000-0005-0000-0000-00003C5E0000}"/>
    <cellStyle name="Normal 51 3 2 2 2 2 3" xfId="10011" xr:uid="{00000000-0005-0000-0000-00003D5E0000}"/>
    <cellStyle name="Normal 51 3 2 2 2 2 3 2" xfId="40336" xr:uid="{00000000-0005-0000-0000-00003E5E0000}"/>
    <cellStyle name="Normal 51 3 2 2 2 2 3 3" xfId="25112" xr:uid="{00000000-0005-0000-0000-00003F5E0000}"/>
    <cellStyle name="Normal 51 3 2 2 2 2 4" xfId="35323" xr:uid="{00000000-0005-0000-0000-0000405E0000}"/>
    <cellStyle name="Normal 51 3 2 2 2 2 5" xfId="20099" xr:uid="{00000000-0005-0000-0000-0000415E0000}"/>
    <cellStyle name="Normal 51 3 2 2 2 3" xfId="6650" xr:uid="{00000000-0005-0000-0000-0000425E0000}"/>
    <cellStyle name="Normal 51 3 2 2 2 3 2" xfId="16702" xr:uid="{00000000-0005-0000-0000-0000435E0000}"/>
    <cellStyle name="Normal 51 3 2 2 2 3 2 2" xfId="47024" xr:uid="{00000000-0005-0000-0000-0000445E0000}"/>
    <cellStyle name="Normal 51 3 2 2 2 3 2 3" xfId="31800" xr:uid="{00000000-0005-0000-0000-0000455E0000}"/>
    <cellStyle name="Normal 51 3 2 2 2 3 3" xfId="11682" xr:uid="{00000000-0005-0000-0000-0000465E0000}"/>
    <cellStyle name="Normal 51 3 2 2 2 3 3 2" xfId="42007" xr:uid="{00000000-0005-0000-0000-0000475E0000}"/>
    <cellStyle name="Normal 51 3 2 2 2 3 3 3" xfId="26783" xr:uid="{00000000-0005-0000-0000-0000485E0000}"/>
    <cellStyle name="Normal 51 3 2 2 2 3 4" xfId="36994" xr:uid="{00000000-0005-0000-0000-0000495E0000}"/>
    <cellStyle name="Normal 51 3 2 2 2 3 5" xfId="21770" xr:uid="{00000000-0005-0000-0000-00004A5E0000}"/>
    <cellStyle name="Normal 51 3 2 2 2 4" xfId="13360" xr:uid="{00000000-0005-0000-0000-00004B5E0000}"/>
    <cellStyle name="Normal 51 3 2 2 2 4 2" xfId="43682" xr:uid="{00000000-0005-0000-0000-00004C5E0000}"/>
    <cellStyle name="Normal 51 3 2 2 2 4 3" xfId="28458" xr:uid="{00000000-0005-0000-0000-00004D5E0000}"/>
    <cellStyle name="Normal 51 3 2 2 2 5" xfId="8339" xr:uid="{00000000-0005-0000-0000-00004E5E0000}"/>
    <cellStyle name="Normal 51 3 2 2 2 5 2" xfId="38665" xr:uid="{00000000-0005-0000-0000-00004F5E0000}"/>
    <cellStyle name="Normal 51 3 2 2 2 5 3" xfId="23441" xr:uid="{00000000-0005-0000-0000-0000505E0000}"/>
    <cellStyle name="Normal 51 3 2 2 2 6" xfId="33653" xr:uid="{00000000-0005-0000-0000-0000515E0000}"/>
    <cellStyle name="Normal 51 3 2 2 2 7" xfId="18428" xr:uid="{00000000-0005-0000-0000-0000525E0000}"/>
    <cellStyle name="Normal 51 3 2 2 3" xfId="4121" xr:uid="{00000000-0005-0000-0000-0000535E0000}"/>
    <cellStyle name="Normal 51 3 2 2 3 2" xfId="14195" xr:uid="{00000000-0005-0000-0000-0000545E0000}"/>
    <cellStyle name="Normal 51 3 2 2 3 2 2" xfId="44517" xr:uid="{00000000-0005-0000-0000-0000555E0000}"/>
    <cellStyle name="Normal 51 3 2 2 3 2 3" xfId="29293" xr:uid="{00000000-0005-0000-0000-0000565E0000}"/>
    <cellStyle name="Normal 51 3 2 2 3 3" xfId="9175" xr:uid="{00000000-0005-0000-0000-0000575E0000}"/>
    <cellStyle name="Normal 51 3 2 2 3 3 2" xfId="39500" xr:uid="{00000000-0005-0000-0000-0000585E0000}"/>
    <cellStyle name="Normal 51 3 2 2 3 3 3" xfId="24276" xr:uid="{00000000-0005-0000-0000-0000595E0000}"/>
    <cellStyle name="Normal 51 3 2 2 3 4" xfId="34487" xr:uid="{00000000-0005-0000-0000-00005A5E0000}"/>
    <cellStyle name="Normal 51 3 2 2 3 5" xfId="19263" xr:uid="{00000000-0005-0000-0000-00005B5E0000}"/>
    <cellStyle name="Normal 51 3 2 2 4" xfId="5814" xr:uid="{00000000-0005-0000-0000-00005C5E0000}"/>
    <cellStyle name="Normal 51 3 2 2 4 2" xfId="15866" xr:uid="{00000000-0005-0000-0000-00005D5E0000}"/>
    <cellStyle name="Normal 51 3 2 2 4 2 2" xfId="46188" xr:uid="{00000000-0005-0000-0000-00005E5E0000}"/>
    <cellStyle name="Normal 51 3 2 2 4 2 3" xfId="30964" xr:uid="{00000000-0005-0000-0000-00005F5E0000}"/>
    <cellStyle name="Normal 51 3 2 2 4 3" xfId="10846" xr:uid="{00000000-0005-0000-0000-0000605E0000}"/>
    <cellStyle name="Normal 51 3 2 2 4 3 2" xfId="41171" xr:uid="{00000000-0005-0000-0000-0000615E0000}"/>
    <cellStyle name="Normal 51 3 2 2 4 3 3" xfId="25947" xr:uid="{00000000-0005-0000-0000-0000625E0000}"/>
    <cellStyle name="Normal 51 3 2 2 4 4" xfId="36158" xr:uid="{00000000-0005-0000-0000-0000635E0000}"/>
    <cellStyle name="Normal 51 3 2 2 4 5" xfId="20934" xr:uid="{00000000-0005-0000-0000-0000645E0000}"/>
    <cellStyle name="Normal 51 3 2 2 5" xfId="12524" xr:uid="{00000000-0005-0000-0000-0000655E0000}"/>
    <cellStyle name="Normal 51 3 2 2 5 2" xfId="42846" xr:uid="{00000000-0005-0000-0000-0000665E0000}"/>
    <cellStyle name="Normal 51 3 2 2 5 3" xfId="27622" xr:uid="{00000000-0005-0000-0000-0000675E0000}"/>
    <cellStyle name="Normal 51 3 2 2 6" xfId="7503" xr:uid="{00000000-0005-0000-0000-0000685E0000}"/>
    <cellStyle name="Normal 51 3 2 2 6 2" xfId="37829" xr:uid="{00000000-0005-0000-0000-0000695E0000}"/>
    <cellStyle name="Normal 51 3 2 2 6 3" xfId="22605" xr:uid="{00000000-0005-0000-0000-00006A5E0000}"/>
    <cellStyle name="Normal 51 3 2 2 7" xfId="32817" xr:uid="{00000000-0005-0000-0000-00006B5E0000}"/>
    <cellStyle name="Normal 51 3 2 2 8" xfId="17592" xr:uid="{00000000-0005-0000-0000-00006C5E0000}"/>
    <cellStyle name="Normal 51 3 2 3" xfId="2850" xr:uid="{00000000-0005-0000-0000-00006D5E0000}"/>
    <cellStyle name="Normal 51 3 2 3 2" xfId="4540" xr:uid="{00000000-0005-0000-0000-00006E5E0000}"/>
    <cellStyle name="Normal 51 3 2 3 2 2" xfId="14613" xr:uid="{00000000-0005-0000-0000-00006F5E0000}"/>
    <cellStyle name="Normal 51 3 2 3 2 2 2" xfId="44935" xr:uid="{00000000-0005-0000-0000-0000705E0000}"/>
    <cellStyle name="Normal 51 3 2 3 2 2 3" xfId="29711" xr:uid="{00000000-0005-0000-0000-0000715E0000}"/>
    <cellStyle name="Normal 51 3 2 3 2 3" xfId="9593" xr:uid="{00000000-0005-0000-0000-0000725E0000}"/>
    <cellStyle name="Normal 51 3 2 3 2 3 2" xfId="39918" xr:uid="{00000000-0005-0000-0000-0000735E0000}"/>
    <cellStyle name="Normal 51 3 2 3 2 3 3" xfId="24694" xr:uid="{00000000-0005-0000-0000-0000745E0000}"/>
    <cellStyle name="Normal 51 3 2 3 2 4" xfId="34905" xr:uid="{00000000-0005-0000-0000-0000755E0000}"/>
    <cellStyle name="Normal 51 3 2 3 2 5" xfId="19681" xr:uid="{00000000-0005-0000-0000-0000765E0000}"/>
    <cellStyle name="Normal 51 3 2 3 3" xfId="6232" xr:uid="{00000000-0005-0000-0000-0000775E0000}"/>
    <cellStyle name="Normal 51 3 2 3 3 2" xfId="16284" xr:uid="{00000000-0005-0000-0000-0000785E0000}"/>
    <cellStyle name="Normal 51 3 2 3 3 2 2" xfId="46606" xr:uid="{00000000-0005-0000-0000-0000795E0000}"/>
    <cellStyle name="Normal 51 3 2 3 3 2 3" xfId="31382" xr:uid="{00000000-0005-0000-0000-00007A5E0000}"/>
    <cellStyle name="Normal 51 3 2 3 3 3" xfId="11264" xr:uid="{00000000-0005-0000-0000-00007B5E0000}"/>
    <cellStyle name="Normal 51 3 2 3 3 3 2" xfId="41589" xr:uid="{00000000-0005-0000-0000-00007C5E0000}"/>
    <cellStyle name="Normal 51 3 2 3 3 3 3" xfId="26365" xr:uid="{00000000-0005-0000-0000-00007D5E0000}"/>
    <cellStyle name="Normal 51 3 2 3 3 4" xfId="36576" xr:uid="{00000000-0005-0000-0000-00007E5E0000}"/>
    <cellStyle name="Normal 51 3 2 3 3 5" xfId="21352" xr:uid="{00000000-0005-0000-0000-00007F5E0000}"/>
    <cellStyle name="Normal 51 3 2 3 4" xfId="12942" xr:uid="{00000000-0005-0000-0000-0000805E0000}"/>
    <cellStyle name="Normal 51 3 2 3 4 2" xfId="43264" xr:uid="{00000000-0005-0000-0000-0000815E0000}"/>
    <cellStyle name="Normal 51 3 2 3 4 3" xfId="28040" xr:uid="{00000000-0005-0000-0000-0000825E0000}"/>
    <cellStyle name="Normal 51 3 2 3 5" xfId="7921" xr:uid="{00000000-0005-0000-0000-0000835E0000}"/>
    <cellStyle name="Normal 51 3 2 3 5 2" xfId="38247" xr:uid="{00000000-0005-0000-0000-0000845E0000}"/>
    <cellStyle name="Normal 51 3 2 3 5 3" xfId="23023" xr:uid="{00000000-0005-0000-0000-0000855E0000}"/>
    <cellStyle name="Normal 51 3 2 3 6" xfId="33235" xr:uid="{00000000-0005-0000-0000-0000865E0000}"/>
    <cellStyle name="Normal 51 3 2 3 7" xfId="18010" xr:uid="{00000000-0005-0000-0000-0000875E0000}"/>
    <cellStyle name="Normal 51 3 2 4" xfId="3703" xr:uid="{00000000-0005-0000-0000-0000885E0000}"/>
    <cellStyle name="Normal 51 3 2 4 2" xfId="13777" xr:uid="{00000000-0005-0000-0000-0000895E0000}"/>
    <cellStyle name="Normal 51 3 2 4 2 2" xfId="44099" xr:uid="{00000000-0005-0000-0000-00008A5E0000}"/>
    <cellStyle name="Normal 51 3 2 4 2 3" xfId="28875" xr:uid="{00000000-0005-0000-0000-00008B5E0000}"/>
    <cellStyle name="Normal 51 3 2 4 3" xfId="8757" xr:uid="{00000000-0005-0000-0000-00008C5E0000}"/>
    <cellStyle name="Normal 51 3 2 4 3 2" xfId="39082" xr:uid="{00000000-0005-0000-0000-00008D5E0000}"/>
    <cellStyle name="Normal 51 3 2 4 3 3" xfId="23858" xr:uid="{00000000-0005-0000-0000-00008E5E0000}"/>
    <cellStyle name="Normal 51 3 2 4 4" xfId="34069" xr:uid="{00000000-0005-0000-0000-00008F5E0000}"/>
    <cellStyle name="Normal 51 3 2 4 5" xfId="18845" xr:uid="{00000000-0005-0000-0000-0000905E0000}"/>
    <cellStyle name="Normal 51 3 2 5" xfId="5396" xr:uid="{00000000-0005-0000-0000-0000915E0000}"/>
    <cellStyle name="Normal 51 3 2 5 2" xfId="15448" xr:uid="{00000000-0005-0000-0000-0000925E0000}"/>
    <cellStyle name="Normal 51 3 2 5 2 2" xfId="45770" xr:uid="{00000000-0005-0000-0000-0000935E0000}"/>
    <cellStyle name="Normal 51 3 2 5 2 3" xfId="30546" xr:uid="{00000000-0005-0000-0000-0000945E0000}"/>
    <cellStyle name="Normal 51 3 2 5 3" xfId="10428" xr:uid="{00000000-0005-0000-0000-0000955E0000}"/>
    <cellStyle name="Normal 51 3 2 5 3 2" xfId="40753" xr:uid="{00000000-0005-0000-0000-0000965E0000}"/>
    <cellStyle name="Normal 51 3 2 5 3 3" xfId="25529" xr:uid="{00000000-0005-0000-0000-0000975E0000}"/>
    <cellStyle name="Normal 51 3 2 5 4" xfId="35740" xr:uid="{00000000-0005-0000-0000-0000985E0000}"/>
    <cellStyle name="Normal 51 3 2 5 5" xfId="20516" xr:uid="{00000000-0005-0000-0000-0000995E0000}"/>
    <cellStyle name="Normal 51 3 2 6" xfId="12106" xr:uid="{00000000-0005-0000-0000-00009A5E0000}"/>
    <cellStyle name="Normal 51 3 2 6 2" xfId="42428" xr:uid="{00000000-0005-0000-0000-00009B5E0000}"/>
    <cellStyle name="Normal 51 3 2 6 3" xfId="27204" xr:uid="{00000000-0005-0000-0000-00009C5E0000}"/>
    <cellStyle name="Normal 51 3 2 7" xfId="7085" xr:uid="{00000000-0005-0000-0000-00009D5E0000}"/>
    <cellStyle name="Normal 51 3 2 7 2" xfId="37411" xr:uid="{00000000-0005-0000-0000-00009E5E0000}"/>
    <cellStyle name="Normal 51 3 2 7 3" xfId="22187" xr:uid="{00000000-0005-0000-0000-00009F5E0000}"/>
    <cellStyle name="Normal 51 3 2 8" xfId="32399" xr:uid="{00000000-0005-0000-0000-0000A05E0000}"/>
    <cellStyle name="Normal 51 3 2 9" xfId="17174" xr:uid="{00000000-0005-0000-0000-0000A15E0000}"/>
    <cellStyle name="Normal 51 3 3" xfId="2221" xr:uid="{00000000-0005-0000-0000-0000A25E0000}"/>
    <cellStyle name="Normal 51 3 3 2" xfId="3060" xr:uid="{00000000-0005-0000-0000-0000A35E0000}"/>
    <cellStyle name="Normal 51 3 3 2 2" xfId="4750" xr:uid="{00000000-0005-0000-0000-0000A45E0000}"/>
    <cellStyle name="Normal 51 3 3 2 2 2" xfId="14823" xr:uid="{00000000-0005-0000-0000-0000A55E0000}"/>
    <cellStyle name="Normal 51 3 3 2 2 2 2" xfId="45145" xr:uid="{00000000-0005-0000-0000-0000A65E0000}"/>
    <cellStyle name="Normal 51 3 3 2 2 2 3" xfId="29921" xr:uid="{00000000-0005-0000-0000-0000A75E0000}"/>
    <cellStyle name="Normal 51 3 3 2 2 3" xfId="9803" xr:uid="{00000000-0005-0000-0000-0000A85E0000}"/>
    <cellStyle name="Normal 51 3 3 2 2 3 2" xfId="40128" xr:uid="{00000000-0005-0000-0000-0000A95E0000}"/>
    <cellStyle name="Normal 51 3 3 2 2 3 3" xfId="24904" xr:uid="{00000000-0005-0000-0000-0000AA5E0000}"/>
    <cellStyle name="Normal 51 3 3 2 2 4" xfId="35115" xr:uid="{00000000-0005-0000-0000-0000AB5E0000}"/>
    <cellStyle name="Normal 51 3 3 2 2 5" xfId="19891" xr:uid="{00000000-0005-0000-0000-0000AC5E0000}"/>
    <cellStyle name="Normal 51 3 3 2 3" xfId="6442" xr:uid="{00000000-0005-0000-0000-0000AD5E0000}"/>
    <cellStyle name="Normal 51 3 3 2 3 2" xfId="16494" xr:uid="{00000000-0005-0000-0000-0000AE5E0000}"/>
    <cellStyle name="Normal 51 3 3 2 3 2 2" xfId="46816" xr:uid="{00000000-0005-0000-0000-0000AF5E0000}"/>
    <cellStyle name="Normal 51 3 3 2 3 2 3" xfId="31592" xr:uid="{00000000-0005-0000-0000-0000B05E0000}"/>
    <cellStyle name="Normal 51 3 3 2 3 3" xfId="11474" xr:uid="{00000000-0005-0000-0000-0000B15E0000}"/>
    <cellStyle name="Normal 51 3 3 2 3 3 2" xfId="41799" xr:uid="{00000000-0005-0000-0000-0000B25E0000}"/>
    <cellStyle name="Normal 51 3 3 2 3 3 3" xfId="26575" xr:uid="{00000000-0005-0000-0000-0000B35E0000}"/>
    <cellStyle name="Normal 51 3 3 2 3 4" xfId="36786" xr:uid="{00000000-0005-0000-0000-0000B45E0000}"/>
    <cellStyle name="Normal 51 3 3 2 3 5" xfId="21562" xr:uid="{00000000-0005-0000-0000-0000B55E0000}"/>
    <cellStyle name="Normal 51 3 3 2 4" xfId="13152" xr:uid="{00000000-0005-0000-0000-0000B65E0000}"/>
    <cellStyle name="Normal 51 3 3 2 4 2" xfId="43474" xr:uid="{00000000-0005-0000-0000-0000B75E0000}"/>
    <cellStyle name="Normal 51 3 3 2 4 3" xfId="28250" xr:uid="{00000000-0005-0000-0000-0000B85E0000}"/>
    <cellStyle name="Normal 51 3 3 2 5" xfId="8131" xr:uid="{00000000-0005-0000-0000-0000B95E0000}"/>
    <cellStyle name="Normal 51 3 3 2 5 2" xfId="38457" xr:uid="{00000000-0005-0000-0000-0000BA5E0000}"/>
    <cellStyle name="Normal 51 3 3 2 5 3" xfId="23233" xr:uid="{00000000-0005-0000-0000-0000BB5E0000}"/>
    <cellStyle name="Normal 51 3 3 2 6" xfId="33445" xr:uid="{00000000-0005-0000-0000-0000BC5E0000}"/>
    <cellStyle name="Normal 51 3 3 2 7" xfId="18220" xr:uid="{00000000-0005-0000-0000-0000BD5E0000}"/>
    <cellStyle name="Normal 51 3 3 3" xfId="3913" xr:uid="{00000000-0005-0000-0000-0000BE5E0000}"/>
    <cellStyle name="Normal 51 3 3 3 2" xfId="13987" xr:uid="{00000000-0005-0000-0000-0000BF5E0000}"/>
    <cellStyle name="Normal 51 3 3 3 2 2" xfId="44309" xr:uid="{00000000-0005-0000-0000-0000C05E0000}"/>
    <cellStyle name="Normal 51 3 3 3 2 3" xfId="29085" xr:uid="{00000000-0005-0000-0000-0000C15E0000}"/>
    <cellStyle name="Normal 51 3 3 3 3" xfId="8967" xr:uid="{00000000-0005-0000-0000-0000C25E0000}"/>
    <cellStyle name="Normal 51 3 3 3 3 2" xfId="39292" xr:uid="{00000000-0005-0000-0000-0000C35E0000}"/>
    <cellStyle name="Normal 51 3 3 3 3 3" xfId="24068" xr:uid="{00000000-0005-0000-0000-0000C45E0000}"/>
    <cellStyle name="Normal 51 3 3 3 4" xfId="34279" xr:uid="{00000000-0005-0000-0000-0000C55E0000}"/>
    <cellStyle name="Normal 51 3 3 3 5" xfId="19055" xr:uid="{00000000-0005-0000-0000-0000C65E0000}"/>
    <cellStyle name="Normal 51 3 3 4" xfId="5606" xr:uid="{00000000-0005-0000-0000-0000C75E0000}"/>
    <cellStyle name="Normal 51 3 3 4 2" xfId="15658" xr:uid="{00000000-0005-0000-0000-0000C85E0000}"/>
    <cellStyle name="Normal 51 3 3 4 2 2" xfId="45980" xr:uid="{00000000-0005-0000-0000-0000C95E0000}"/>
    <cellStyle name="Normal 51 3 3 4 2 3" xfId="30756" xr:uid="{00000000-0005-0000-0000-0000CA5E0000}"/>
    <cellStyle name="Normal 51 3 3 4 3" xfId="10638" xr:uid="{00000000-0005-0000-0000-0000CB5E0000}"/>
    <cellStyle name="Normal 51 3 3 4 3 2" xfId="40963" xr:uid="{00000000-0005-0000-0000-0000CC5E0000}"/>
    <cellStyle name="Normal 51 3 3 4 3 3" xfId="25739" xr:uid="{00000000-0005-0000-0000-0000CD5E0000}"/>
    <cellStyle name="Normal 51 3 3 4 4" xfId="35950" xr:uid="{00000000-0005-0000-0000-0000CE5E0000}"/>
    <cellStyle name="Normal 51 3 3 4 5" xfId="20726" xr:uid="{00000000-0005-0000-0000-0000CF5E0000}"/>
    <cellStyle name="Normal 51 3 3 5" xfId="12316" xr:uid="{00000000-0005-0000-0000-0000D05E0000}"/>
    <cellStyle name="Normal 51 3 3 5 2" xfId="42638" xr:uid="{00000000-0005-0000-0000-0000D15E0000}"/>
    <cellStyle name="Normal 51 3 3 5 3" xfId="27414" xr:uid="{00000000-0005-0000-0000-0000D25E0000}"/>
    <cellStyle name="Normal 51 3 3 6" xfId="7295" xr:uid="{00000000-0005-0000-0000-0000D35E0000}"/>
    <cellStyle name="Normal 51 3 3 6 2" xfId="37621" xr:uid="{00000000-0005-0000-0000-0000D45E0000}"/>
    <cellStyle name="Normal 51 3 3 6 3" xfId="22397" xr:uid="{00000000-0005-0000-0000-0000D55E0000}"/>
    <cellStyle name="Normal 51 3 3 7" xfId="32609" xr:uid="{00000000-0005-0000-0000-0000D65E0000}"/>
    <cellStyle name="Normal 51 3 3 8" xfId="17384" xr:uid="{00000000-0005-0000-0000-0000D75E0000}"/>
    <cellStyle name="Normal 51 3 4" xfId="2642" xr:uid="{00000000-0005-0000-0000-0000D85E0000}"/>
    <cellStyle name="Normal 51 3 4 2" xfId="4332" xr:uid="{00000000-0005-0000-0000-0000D95E0000}"/>
    <cellStyle name="Normal 51 3 4 2 2" xfId="14405" xr:uid="{00000000-0005-0000-0000-0000DA5E0000}"/>
    <cellStyle name="Normal 51 3 4 2 2 2" xfId="44727" xr:uid="{00000000-0005-0000-0000-0000DB5E0000}"/>
    <cellStyle name="Normal 51 3 4 2 2 3" xfId="29503" xr:uid="{00000000-0005-0000-0000-0000DC5E0000}"/>
    <cellStyle name="Normal 51 3 4 2 3" xfId="9385" xr:uid="{00000000-0005-0000-0000-0000DD5E0000}"/>
    <cellStyle name="Normal 51 3 4 2 3 2" xfId="39710" xr:uid="{00000000-0005-0000-0000-0000DE5E0000}"/>
    <cellStyle name="Normal 51 3 4 2 3 3" xfId="24486" xr:uid="{00000000-0005-0000-0000-0000DF5E0000}"/>
    <cellStyle name="Normal 51 3 4 2 4" xfId="34697" xr:uid="{00000000-0005-0000-0000-0000E05E0000}"/>
    <cellStyle name="Normal 51 3 4 2 5" xfId="19473" xr:uid="{00000000-0005-0000-0000-0000E15E0000}"/>
    <cellStyle name="Normal 51 3 4 3" xfId="6024" xr:uid="{00000000-0005-0000-0000-0000E25E0000}"/>
    <cellStyle name="Normal 51 3 4 3 2" xfId="16076" xr:uid="{00000000-0005-0000-0000-0000E35E0000}"/>
    <cellStyle name="Normal 51 3 4 3 2 2" xfId="46398" xr:uid="{00000000-0005-0000-0000-0000E45E0000}"/>
    <cellStyle name="Normal 51 3 4 3 2 3" xfId="31174" xr:uid="{00000000-0005-0000-0000-0000E55E0000}"/>
    <cellStyle name="Normal 51 3 4 3 3" xfId="11056" xr:uid="{00000000-0005-0000-0000-0000E65E0000}"/>
    <cellStyle name="Normal 51 3 4 3 3 2" xfId="41381" xr:uid="{00000000-0005-0000-0000-0000E75E0000}"/>
    <cellStyle name="Normal 51 3 4 3 3 3" xfId="26157" xr:uid="{00000000-0005-0000-0000-0000E85E0000}"/>
    <cellStyle name="Normal 51 3 4 3 4" xfId="36368" xr:uid="{00000000-0005-0000-0000-0000E95E0000}"/>
    <cellStyle name="Normal 51 3 4 3 5" xfId="21144" xr:uid="{00000000-0005-0000-0000-0000EA5E0000}"/>
    <cellStyle name="Normal 51 3 4 4" xfId="12734" xr:uid="{00000000-0005-0000-0000-0000EB5E0000}"/>
    <cellStyle name="Normal 51 3 4 4 2" xfId="43056" xr:uid="{00000000-0005-0000-0000-0000EC5E0000}"/>
    <cellStyle name="Normal 51 3 4 4 3" xfId="27832" xr:uid="{00000000-0005-0000-0000-0000ED5E0000}"/>
    <cellStyle name="Normal 51 3 4 5" xfId="7713" xr:uid="{00000000-0005-0000-0000-0000EE5E0000}"/>
    <cellStyle name="Normal 51 3 4 5 2" xfId="38039" xr:uid="{00000000-0005-0000-0000-0000EF5E0000}"/>
    <cellStyle name="Normal 51 3 4 5 3" xfId="22815" xr:uid="{00000000-0005-0000-0000-0000F05E0000}"/>
    <cellStyle name="Normal 51 3 4 6" xfId="33027" xr:uid="{00000000-0005-0000-0000-0000F15E0000}"/>
    <cellStyle name="Normal 51 3 4 7" xfId="17802" xr:uid="{00000000-0005-0000-0000-0000F25E0000}"/>
    <cellStyle name="Normal 51 3 5" xfId="3495" xr:uid="{00000000-0005-0000-0000-0000F35E0000}"/>
    <cellStyle name="Normal 51 3 5 2" xfId="13569" xr:uid="{00000000-0005-0000-0000-0000F45E0000}"/>
    <cellStyle name="Normal 51 3 5 2 2" xfId="43891" xr:uid="{00000000-0005-0000-0000-0000F55E0000}"/>
    <cellStyle name="Normal 51 3 5 2 3" xfId="28667" xr:uid="{00000000-0005-0000-0000-0000F65E0000}"/>
    <cellStyle name="Normal 51 3 5 3" xfId="8549" xr:uid="{00000000-0005-0000-0000-0000F75E0000}"/>
    <cellStyle name="Normal 51 3 5 3 2" xfId="38874" xr:uid="{00000000-0005-0000-0000-0000F85E0000}"/>
    <cellStyle name="Normal 51 3 5 3 3" xfId="23650" xr:uid="{00000000-0005-0000-0000-0000F95E0000}"/>
    <cellStyle name="Normal 51 3 5 4" xfId="33861" xr:uid="{00000000-0005-0000-0000-0000FA5E0000}"/>
    <cellStyle name="Normal 51 3 5 5" xfId="18637" xr:uid="{00000000-0005-0000-0000-0000FB5E0000}"/>
    <cellStyle name="Normal 51 3 6" xfId="5188" xr:uid="{00000000-0005-0000-0000-0000FC5E0000}"/>
    <cellStyle name="Normal 51 3 6 2" xfId="15240" xr:uid="{00000000-0005-0000-0000-0000FD5E0000}"/>
    <cellStyle name="Normal 51 3 6 2 2" xfId="45562" xr:uid="{00000000-0005-0000-0000-0000FE5E0000}"/>
    <cellStyle name="Normal 51 3 6 2 3" xfId="30338" xr:uid="{00000000-0005-0000-0000-0000FF5E0000}"/>
    <cellStyle name="Normal 51 3 6 3" xfId="10220" xr:uid="{00000000-0005-0000-0000-0000005F0000}"/>
    <cellStyle name="Normal 51 3 6 3 2" xfId="40545" xr:uid="{00000000-0005-0000-0000-0000015F0000}"/>
    <cellStyle name="Normal 51 3 6 3 3" xfId="25321" xr:uid="{00000000-0005-0000-0000-0000025F0000}"/>
    <cellStyle name="Normal 51 3 6 4" xfId="35532" xr:uid="{00000000-0005-0000-0000-0000035F0000}"/>
    <cellStyle name="Normal 51 3 6 5" xfId="20308" xr:uid="{00000000-0005-0000-0000-0000045F0000}"/>
    <cellStyle name="Normal 51 3 7" xfId="11898" xr:uid="{00000000-0005-0000-0000-0000055F0000}"/>
    <cellStyle name="Normal 51 3 7 2" xfId="42220" xr:uid="{00000000-0005-0000-0000-0000065F0000}"/>
    <cellStyle name="Normal 51 3 7 3" xfId="26996" xr:uid="{00000000-0005-0000-0000-0000075F0000}"/>
    <cellStyle name="Normal 51 3 8" xfId="6877" xr:uid="{00000000-0005-0000-0000-0000085F0000}"/>
    <cellStyle name="Normal 51 3 8 2" xfId="37203" xr:uid="{00000000-0005-0000-0000-0000095F0000}"/>
    <cellStyle name="Normal 51 3 8 3" xfId="21979" xr:uid="{00000000-0005-0000-0000-00000A5F0000}"/>
    <cellStyle name="Normal 51 3 9" xfId="32192" xr:uid="{00000000-0005-0000-0000-00000B5F0000}"/>
    <cellStyle name="Normal 51 4" xfId="1902" xr:uid="{00000000-0005-0000-0000-00000C5F0000}"/>
    <cellStyle name="Normal 51 4 2" xfId="2325" xr:uid="{00000000-0005-0000-0000-00000D5F0000}"/>
    <cellStyle name="Normal 51 4 2 2" xfId="3164" xr:uid="{00000000-0005-0000-0000-00000E5F0000}"/>
    <cellStyle name="Normal 51 4 2 2 2" xfId="4854" xr:uid="{00000000-0005-0000-0000-00000F5F0000}"/>
    <cellStyle name="Normal 51 4 2 2 2 2" xfId="14927" xr:uid="{00000000-0005-0000-0000-0000105F0000}"/>
    <cellStyle name="Normal 51 4 2 2 2 2 2" xfId="45249" xr:uid="{00000000-0005-0000-0000-0000115F0000}"/>
    <cellStyle name="Normal 51 4 2 2 2 2 3" xfId="30025" xr:uid="{00000000-0005-0000-0000-0000125F0000}"/>
    <cellStyle name="Normal 51 4 2 2 2 3" xfId="9907" xr:uid="{00000000-0005-0000-0000-0000135F0000}"/>
    <cellStyle name="Normal 51 4 2 2 2 3 2" xfId="40232" xr:uid="{00000000-0005-0000-0000-0000145F0000}"/>
    <cellStyle name="Normal 51 4 2 2 2 3 3" xfId="25008" xr:uid="{00000000-0005-0000-0000-0000155F0000}"/>
    <cellStyle name="Normal 51 4 2 2 2 4" xfId="35219" xr:uid="{00000000-0005-0000-0000-0000165F0000}"/>
    <cellStyle name="Normal 51 4 2 2 2 5" xfId="19995" xr:uid="{00000000-0005-0000-0000-0000175F0000}"/>
    <cellStyle name="Normal 51 4 2 2 3" xfId="6546" xr:uid="{00000000-0005-0000-0000-0000185F0000}"/>
    <cellStyle name="Normal 51 4 2 2 3 2" xfId="16598" xr:uid="{00000000-0005-0000-0000-0000195F0000}"/>
    <cellStyle name="Normal 51 4 2 2 3 2 2" xfId="46920" xr:uid="{00000000-0005-0000-0000-00001A5F0000}"/>
    <cellStyle name="Normal 51 4 2 2 3 2 3" xfId="31696" xr:uid="{00000000-0005-0000-0000-00001B5F0000}"/>
    <cellStyle name="Normal 51 4 2 2 3 3" xfId="11578" xr:uid="{00000000-0005-0000-0000-00001C5F0000}"/>
    <cellStyle name="Normal 51 4 2 2 3 3 2" xfId="41903" xr:uid="{00000000-0005-0000-0000-00001D5F0000}"/>
    <cellStyle name="Normal 51 4 2 2 3 3 3" xfId="26679" xr:uid="{00000000-0005-0000-0000-00001E5F0000}"/>
    <cellStyle name="Normal 51 4 2 2 3 4" xfId="36890" xr:uid="{00000000-0005-0000-0000-00001F5F0000}"/>
    <cellStyle name="Normal 51 4 2 2 3 5" xfId="21666" xr:uid="{00000000-0005-0000-0000-0000205F0000}"/>
    <cellStyle name="Normal 51 4 2 2 4" xfId="13256" xr:uid="{00000000-0005-0000-0000-0000215F0000}"/>
    <cellStyle name="Normal 51 4 2 2 4 2" xfId="43578" xr:uid="{00000000-0005-0000-0000-0000225F0000}"/>
    <cellStyle name="Normal 51 4 2 2 4 3" xfId="28354" xr:uid="{00000000-0005-0000-0000-0000235F0000}"/>
    <cellStyle name="Normal 51 4 2 2 5" xfId="8235" xr:uid="{00000000-0005-0000-0000-0000245F0000}"/>
    <cellStyle name="Normal 51 4 2 2 5 2" xfId="38561" xr:uid="{00000000-0005-0000-0000-0000255F0000}"/>
    <cellStyle name="Normal 51 4 2 2 5 3" xfId="23337" xr:uid="{00000000-0005-0000-0000-0000265F0000}"/>
    <cellStyle name="Normal 51 4 2 2 6" xfId="33549" xr:uid="{00000000-0005-0000-0000-0000275F0000}"/>
    <cellStyle name="Normal 51 4 2 2 7" xfId="18324" xr:uid="{00000000-0005-0000-0000-0000285F0000}"/>
    <cellStyle name="Normal 51 4 2 3" xfId="4017" xr:uid="{00000000-0005-0000-0000-0000295F0000}"/>
    <cellStyle name="Normal 51 4 2 3 2" xfId="14091" xr:uid="{00000000-0005-0000-0000-00002A5F0000}"/>
    <cellStyle name="Normal 51 4 2 3 2 2" xfId="44413" xr:uid="{00000000-0005-0000-0000-00002B5F0000}"/>
    <cellStyle name="Normal 51 4 2 3 2 3" xfId="29189" xr:uid="{00000000-0005-0000-0000-00002C5F0000}"/>
    <cellStyle name="Normal 51 4 2 3 3" xfId="9071" xr:uid="{00000000-0005-0000-0000-00002D5F0000}"/>
    <cellStyle name="Normal 51 4 2 3 3 2" xfId="39396" xr:uid="{00000000-0005-0000-0000-00002E5F0000}"/>
    <cellStyle name="Normal 51 4 2 3 3 3" xfId="24172" xr:uid="{00000000-0005-0000-0000-00002F5F0000}"/>
    <cellStyle name="Normal 51 4 2 3 4" xfId="34383" xr:uid="{00000000-0005-0000-0000-0000305F0000}"/>
    <cellStyle name="Normal 51 4 2 3 5" xfId="19159" xr:uid="{00000000-0005-0000-0000-0000315F0000}"/>
    <cellStyle name="Normal 51 4 2 4" xfId="5710" xr:uid="{00000000-0005-0000-0000-0000325F0000}"/>
    <cellStyle name="Normal 51 4 2 4 2" xfId="15762" xr:uid="{00000000-0005-0000-0000-0000335F0000}"/>
    <cellStyle name="Normal 51 4 2 4 2 2" xfId="46084" xr:uid="{00000000-0005-0000-0000-0000345F0000}"/>
    <cellStyle name="Normal 51 4 2 4 2 3" xfId="30860" xr:uid="{00000000-0005-0000-0000-0000355F0000}"/>
    <cellStyle name="Normal 51 4 2 4 3" xfId="10742" xr:uid="{00000000-0005-0000-0000-0000365F0000}"/>
    <cellStyle name="Normal 51 4 2 4 3 2" xfId="41067" xr:uid="{00000000-0005-0000-0000-0000375F0000}"/>
    <cellStyle name="Normal 51 4 2 4 3 3" xfId="25843" xr:uid="{00000000-0005-0000-0000-0000385F0000}"/>
    <cellStyle name="Normal 51 4 2 4 4" xfId="36054" xr:uid="{00000000-0005-0000-0000-0000395F0000}"/>
    <cellStyle name="Normal 51 4 2 4 5" xfId="20830" xr:uid="{00000000-0005-0000-0000-00003A5F0000}"/>
    <cellStyle name="Normal 51 4 2 5" xfId="12420" xr:uid="{00000000-0005-0000-0000-00003B5F0000}"/>
    <cellStyle name="Normal 51 4 2 5 2" xfId="42742" xr:uid="{00000000-0005-0000-0000-00003C5F0000}"/>
    <cellStyle name="Normal 51 4 2 5 3" xfId="27518" xr:uid="{00000000-0005-0000-0000-00003D5F0000}"/>
    <cellStyle name="Normal 51 4 2 6" xfId="7399" xr:uid="{00000000-0005-0000-0000-00003E5F0000}"/>
    <cellStyle name="Normal 51 4 2 6 2" xfId="37725" xr:uid="{00000000-0005-0000-0000-00003F5F0000}"/>
    <cellStyle name="Normal 51 4 2 6 3" xfId="22501" xr:uid="{00000000-0005-0000-0000-0000405F0000}"/>
    <cellStyle name="Normal 51 4 2 7" xfId="32713" xr:uid="{00000000-0005-0000-0000-0000415F0000}"/>
    <cellStyle name="Normal 51 4 2 8" xfId="17488" xr:uid="{00000000-0005-0000-0000-0000425F0000}"/>
    <cellStyle name="Normal 51 4 3" xfId="2746" xr:uid="{00000000-0005-0000-0000-0000435F0000}"/>
    <cellStyle name="Normal 51 4 3 2" xfId="4436" xr:uid="{00000000-0005-0000-0000-0000445F0000}"/>
    <cellStyle name="Normal 51 4 3 2 2" xfId="14509" xr:uid="{00000000-0005-0000-0000-0000455F0000}"/>
    <cellStyle name="Normal 51 4 3 2 2 2" xfId="44831" xr:uid="{00000000-0005-0000-0000-0000465F0000}"/>
    <cellStyle name="Normal 51 4 3 2 2 3" xfId="29607" xr:uid="{00000000-0005-0000-0000-0000475F0000}"/>
    <cellStyle name="Normal 51 4 3 2 3" xfId="9489" xr:uid="{00000000-0005-0000-0000-0000485F0000}"/>
    <cellStyle name="Normal 51 4 3 2 3 2" xfId="39814" xr:uid="{00000000-0005-0000-0000-0000495F0000}"/>
    <cellStyle name="Normal 51 4 3 2 3 3" xfId="24590" xr:uid="{00000000-0005-0000-0000-00004A5F0000}"/>
    <cellStyle name="Normal 51 4 3 2 4" xfId="34801" xr:uid="{00000000-0005-0000-0000-00004B5F0000}"/>
    <cellStyle name="Normal 51 4 3 2 5" xfId="19577" xr:uid="{00000000-0005-0000-0000-00004C5F0000}"/>
    <cellStyle name="Normal 51 4 3 3" xfId="6128" xr:uid="{00000000-0005-0000-0000-00004D5F0000}"/>
    <cellStyle name="Normal 51 4 3 3 2" xfId="16180" xr:uid="{00000000-0005-0000-0000-00004E5F0000}"/>
    <cellStyle name="Normal 51 4 3 3 2 2" xfId="46502" xr:uid="{00000000-0005-0000-0000-00004F5F0000}"/>
    <cellStyle name="Normal 51 4 3 3 2 3" xfId="31278" xr:uid="{00000000-0005-0000-0000-0000505F0000}"/>
    <cellStyle name="Normal 51 4 3 3 3" xfId="11160" xr:uid="{00000000-0005-0000-0000-0000515F0000}"/>
    <cellStyle name="Normal 51 4 3 3 3 2" xfId="41485" xr:uid="{00000000-0005-0000-0000-0000525F0000}"/>
    <cellStyle name="Normal 51 4 3 3 3 3" xfId="26261" xr:uid="{00000000-0005-0000-0000-0000535F0000}"/>
    <cellStyle name="Normal 51 4 3 3 4" xfId="36472" xr:uid="{00000000-0005-0000-0000-0000545F0000}"/>
    <cellStyle name="Normal 51 4 3 3 5" xfId="21248" xr:uid="{00000000-0005-0000-0000-0000555F0000}"/>
    <cellStyle name="Normal 51 4 3 4" xfId="12838" xr:uid="{00000000-0005-0000-0000-0000565F0000}"/>
    <cellStyle name="Normal 51 4 3 4 2" xfId="43160" xr:uid="{00000000-0005-0000-0000-0000575F0000}"/>
    <cellStyle name="Normal 51 4 3 4 3" xfId="27936" xr:uid="{00000000-0005-0000-0000-0000585F0000}"/>
    <cellStyle name="Normal 51 4 3 5" xfId="7817" xr:uid="{00000000-0005-0000-0000-0000595F0000}"/>
    <cellStyle name="Normal 51 4 3 5 2" xfId="38143" xr:uid="{00000000-0005-0000-0000-00005A5F0000}"/>
    <cellStyle name="Normal 51 4 3 5 3" xfId="22919" xr:uid="{00000000-0005-0000-0000-00005B5F0000}"/>
    <cellStyle name="Normal 51 4 3 6" xfId="33131" xr:uid="{00000000-0005-0000-0000-00005C5F0000}"/>
    <cellStyle name="Normal 51 4 3 7" xfId="17906" xr:uid="{00000000-0005-0000-0000-00005D5F0000}"/>
    <cellStyle name="Normal 51 4 4" xfId="3599" xr:uid="{00000000-0005-0000-0000-00005E5F0000}"/>
    <cellStyle name="Normal 51 4 4 2" xfId="13673" xr:uid="{00000000-0005-0000-0000-00005F5F0000}"/>
    <cellStyle name="Normal 51 4 4 2 2" xfId="43995" xr:uid="{00000000-0005-0000-0000-0000605F0000}"/>
    <cellStyle name="Normal 51 4 4 2 3" xfId="28771" xr:uid="{00000000-0005-0000-0000-0000615F0000}"/>
    <cellStyle name="Normal 51 4 4 3" xfId="8653" xr:uid="{00000000-0005-0000-0000-0000625F0000}"/>
    <cellStyle name="Normal 51 4 4 3 2" xfId="38978" xr:uid="{00000000-0005-0000-0000-0000635F0000}"/>
    <cellStyle name="Normal 51 4 4 3 3" xfId="23754" xr:uid="{00000000-0005-0000-0000-0000645F0000}"/>
    <cellStyle name="Normal 51 4 4 4" xfId="33965" xr:uid="{00000000-0005-0000-0000-0000655F0000}"/>
    <cellStyle name="Normal 51 4 4 5" xfId="18741" xr:uid="{00000000-0005-0000-0000-0000665F0000}"/>
    <cellStyle name="Normal 51 4 5" xfId="5292" xr:uid="{00000000-0005-0000-0000-0000675F0000}"/>
    <cellStyle name="Normal 51 4 5 2" xfId="15344" xr:uid="{00000000-0005-0000-0000-0000685F0000}"/>
    <cellStyle name="Normal 51 4 5 2 2" xfId="45666" xr:uid="{00000000-0005-0000-0000-0000695F0000}"/>
    <cellStyle name="Normal 51 4 5 2 3" xfId="30442" xr:uid="{00000000-0005-0000-0000-00006A5F0000}"/>
    <cellStyle name="Normal 51 4 5 3" xfId="10324" xr:uid="{00000000-0005-0000-0000-00006B5F0000}"/>
    <cellStyle name="Normal 51 4 5 3 2" xfId="40649" xr:uid="{00000000-0005-0000-0000-00006C5F0000}"/>
    <cellStyle name="Normal 51 4 5 3 3" xfId="25425" xr:uid="{00000000-0005-0000-0000-00006D5F0000}"/>
    <cellStyle name="Normal 51 4 5 4" xfId="35636" xr:uid="{00000000-0005-0000-0000-00006E5F0000}"/>
    <cellStyle name="Normal 51 4 5 5" xfId="20412" xr:uid="{00000000-0005-0000-0000-00006F5F0000}"/>
    <cellStyle name="Normal 51 4 6" xfId="12002" xr:uid="{00000000-0005-0000-0000-0000705F0000}"/>
    <cellStyle name="Normal 51 4 6 2" xfId="42324" xr:uid="{00000000-0005-0000-0000-0000715F0000}"/>
    <cellStyle name="Normal 51 4 6 3" xfId="27100" xr:uid="{00000000-0005-0000-0000-0000725F0000}"/>
    <cellStyle name="Normal 51 4 7" xfId="6981" xr:uid="{00000000-0005-0000-0000-0000735F0000}"/>
    <cellStyle name="Normal 51 4 7 2" xfId="37307" xr:uid="{00000000-0005-0000-0000-0000745F0000}"/>
    <cellStyle name="Normal 51 4 7 3" xfId="22083" xr:uid="{00000000-0005-0000-0000-0000755F0000}"/>
    <cellStyle name="Normal 51 4 8" xfId="32295" xr:uid="{00000000-0005-0000-0000-0000765F0000}"/>
    <cellStyle name="Normal 51 4 9" xfId="17070" xr:uid="{00000000-0005-0000-0000-0000775F0000}"/>
    <cellStyle name="Normal 51 5" xfId="2115" xr:uid="{00000000-0005-0000-0000-0000785F0000}"/>
    <cellStyle name="Normal 51 5 2" xfId="2956" xr:uid="{00000000-0005-0000-0000-0000795F0000}"/>
    <cellStyle name="Normal 51 5 2 2" xfId="4646" xr:uid="{00000000-0005-0000-0000-00007A5F0000}"/>
    <cellStyle name="Normal 51 5 2 2 2" xfId="14719" xr:uid="{00000000-0005-0000-0000-00007B5F0000}"/>
    <cellStyle name="Normal 51 5 2 2 2 2" xfId="45041" xr:uid="{00000000-0005-0000-0000-00007C5F0000}"/>
    <cellStyle name="Normal 51 5 2 2 2 3" xfId="29817" xr:uid="{00000000-0005-0000-0000-00007D5F0000}"/>
    <cellStyle name="Normal 51 5 2 2 3" xfId="9699" xr:uid="{00000000-0005-0000-0000-00007E5F0000}"/>
    <cellStyle name="Normal 51 5 2 2 3 2" xfId="40024" xr:uid="{00000000-0005-0000-0000-00007F5F0000}"/>
    <cellStyle name="Normal 51 5 2 2 3 3" xfId="24800" xr:uid="{00000000-0005-0000-0000-0000805F0000}"/>
    <cellStyle name="Normal 51 5 2 2 4" xfId="35011" xr:uid="{00000000-0005-0000-0000-0000815F0000}"/>
    <cellStyle name="Normal 51 5 2 2 5" xfId="19787" xr:uid="{00000000-0005-0000-0000-0000825F0000}"/>
    <cellStyle name="Normal 51 5 2 3" xfId="6338" xr:uid="{00000000-0005-0000-0000-0000835F0000}"/>
    <cellStyle name="Normal 51 5 2 3 2" xfId="16390" xr:uid="{00000000-0005-0000-0000-0000845F0000}"/>
    <cellStyle name="Normal 51 5 2 3 2 2" xfId="46712" xr:uid="{00000000-0005-0000-0000-0000855F0000}"/>
    <cellStyle name="Normal 51 5 2 3 2 3" xfId="31488" xr:uid="{00000000-0005-0000-0000-0000865F0000}"/>
    <cellStyle name="Normal 51 5 2 3 3" xfId="11370" xr:uid="{00000000-0005-0000-0000-0000875F0000}"/>
    <cellStyle name="Normal 51 5 2 3 3 2" xfId="41695" xr:uid="{00000000-0005-0000-0000-0000885F0000}"/>
    <cellStyle name="Normal 51 5 2 3 3 3" xfId="26471" xr:uid="{00000000-0005-0000-0000-0000895F0000}"/>
    <cellStyle name="Normal 51 5 2 3 4" xfId="36682" xr:uid="{00000000-0005-0000-0000-00008A5F0000}"/>
    <cellStyle name="Normal 51 5 2 3 5" xfId="21458" xr:uid="{00000000-0005-0000-0000-00008B5F0000}"/>
    <cellStyle name="Normal 51 5 2 4" xfId="13048" xr:uid="{00000000-0005-0000-0000-00008C5F0000}"/>
    <cellStyle name="Normal 51 5 2 4 2" xfId="43370" xr:uid="{00000000-0005-0000-0000-00008D5F0000}"/>
    <cellStyle name="Normal 51 5 2 4 3" xfId="28146" xr:uid="{00000000-0005-0000-0000-00008E5F0000}"/>
    <cellStyle name="Normal 51 5 2 5" xfId="8027" xr:uid="{00000000-0005-0000-0000-00008F5F0000}"/>
    <cellStyle name="Normal 51 5 2 5 2" xfId="38353" xr:uid="{00000000-0005-0000-0000-0000905F0000}"/>
    <cellStyle name="Normal 51 5 2 5 3" xfId="23129" xr:uid="{00000000-0005-0000-0000-0000915F0000}"/>
    <cellStyle name="Normal 51 5 2 6" xfId="33341" xr:uid="{00000000-0005-0000-0000-0000925F0000}"/>
    <cellStyle name="Normal 51 5 2 7" xfId="18116" xr:uid="{00000000-0005-0000-0000-0000935F0000}"/>
    <cellStyle name="Normal 51 5 3" xfId="3809" xr:uid="{00000000-0005-0000-0000-0000945F0000}"/>
    <cellStyle name="Normal 51 5 3 2" xfId="13883" xr:uid="{00000000-0005-0000-0000-0000955F0000}"/>
    <cellStyle name="Normal 51 5 3 2 2" xfId="44205" xr:uid="{00000000-0005-0000-0000-0000965F0000}"/>
    <cellStyle name="Normal 51 5 3 2 3" xfId="28981" xr:uid="{00000000-0005-0000-0000-0000975F0000}"/>
    <cellStyle name="Normal 51 5 3 3" xfId="8863" xr:uid="{00000000-0005-0000-0000-0000985F0000}"/>
    <cellStyle name="Normal 51 5 3 3 2" xfId="39188" xr:uid="{00000000-0005-0000-0000-0000995F0000}"/>
    <cellStyle name="Normal 51 5 3 3 3" xfId="23964" xr:uid="{00000000-0005-0000-0000-00009A5F0000}"/>
    <cellStyle name="Normal 51 5 3 4" xfId="34175" xr:uid="{00000000-0005-0000-0000-00009B5F0000}"/>
    <cellStyle name="Normal 51 5 3 5" xfId="18951" xr:uid="{00000000-0005-0000-0000-00009C5F0000}"/>
    <cellStyle name="Normal 51 5 4" xfId="5502" xr:uid="{00000000-0005-0000-0000-00009D5F0000}"/>
    <cellStyle name="Normal 51 5 4 2" xfId="15554" xr:uid="{00000000-0005-0000-0000-00009E5F0000}"/>
    <cellStyle name="Normal 51 5 4 2 2" xfId="45876" xr:uid="{00000000-0005-0000-0000-00009F5F0000}"/>
    <cellStyle name="Normal 51 5 4 2 3" xfId="30652" xr:uid="{00000000-0005-0000-0000-0000A05F0000}"/>
    <cellStyle name="Normal 51 5 4 3" xfId="10534" xr:uid="{00000000-0005-0000-0000-0000A15F0000}"/>
    <cellStyle name="Normal 51 5 4 3 2" xfId="40859" xr:uid="{00000000-0005-0000-0000-0000A25F0000}"/>
    <cellStyle name="Normal 51 5 4 3 3" xfId="25635" xr:uid="{00000000-0005-0000-0000-0000A35F0000}"/>
    <cellStyle name="Normal 51 5 4 4" xfId="35846" xr:uid="{00000000-0005-0000-0000-0000A45F0000}"/>
    <cellStyle name="Normal 51 5 4 5" xfId="20622" xr:uid="{00000000-0005-0000-0000-0000A55F0000}"/>
    <cellStyle name="Normal 51 5 5" xfId="12212" xr:uid="{00000000-0005-0000-0000-0000A65F0000}"/>
    <cellStyle name="Normal 51 5 5 2" xfId="42534" xr:uid="{00000000-0005-0000-0000-0000A75F0000}"/>
    <cellStyle name="Normal 51 5 5 3" xfId="27310" xr:uid="{00000000-0005-0000-0000-0000A85F0000}"/>
    <cellStyle name="Normal 51 5 6" xfId="7191" xr:uid="{00000000-0005-0000-0000-0000A95F0000}"/>
    <cellStyle name="Normal 51 5 6 2" xfId="37517" xr:uid="{00000000-0005-0000-0000-0000AA5F0000}"/>
    <cellStyle name="Normal 51 5 6 3" xfId="22293" xr:uid="{00000000-0005-0000-0000-0000AB5F0000}"/>
    <cellStyle name="Normal 51 5 7" xfId="32505" xr:uid="{00000000-0005-0000-0000-0000AC5F0000}"/>
    <cellStyle name="Normal 51 5 8" xfId="17280" xr:uid="{00000000-0005-0000-0000-0000AD5F0000}"/>
    <cellStyle name="Normal 51 6" xfId="2536" xr:uid="{00000000-0005-0000-0000-0000AE5F0000}"/>
    <cellStyle name="Normal 51 6 2" xfId="4228" xr:uid="{00000000-0005-0000-0000-0000AF5F0000}"/>
    <cellStyle name="Normal 51 6 2 2" xfId="14301" xr:uid="{00000000-0005-0000-0000-0000B05F0000}"/>
    <cellStyle name="Normal 51 6 2 2 2" xfId="44623" xr:uid="{00000000-0005-0000-0000-0000B15F0000}"/>
    <cellStyle name="Normal 51 6 2 2 3" xfId="29399" xr:uid="{00000000-0005-0000-0000-0000B25F0000}"/>
    <cellStyle name="Normal 51 6 2 3" xfId="9281" xr:uid="{00000000-0005-0000-0000-0000B35F0000}"/>
    <cellStyle name="Normal 51 6 2 3 2" xfId="39606" xr:uid="{00000000-0005-0000-0000-0000B45F0000}"/>
    <cellStyle name="Normal 51 6 2 3 3" xfId="24382" xr:uid="{00000000-0005-0000-0000-0000B55F0000}"/>
    <cellStyle name="Normal 51 6 2 4" xfId="34593" xr:uid="{00000000-0005-0000-0000-0000B65F0000}"/>
    <cellStyle name="Normal 51 6 2 5" xfId="19369" xr:uid="{00000000-0005-0000-0000-0000B75F0000}"/>
    <cellStyle name="Normal 51 6 3" xfId="5920" xr:uid="{00000000-0005-0000-0000-0000B85F0000}"/>
    <cellStyle name="Normal 51 6 3 2" xfId="15972" xr:uid="{00000000-0005-0000-0000-0000B95F0000}"/>
    <cellStyle name="Normal 51 6 3 2 2" xfId="46294" xr:uid="{00000000-0005-0000-0000-0000BA5F0000}"/>
    <cellStyle name="Normal 51 6 3 2 3" xfId="31070" xr:uid="{00000000-0005-0000-0000-0000BB5F0000}"/>
    <cellStyle name="Normal 51 6 3 3" xfId="10952" xr:uid="{00000000-0005-0000-0000-0000BC5F0000}"/>
    <cellStyle name="Normal 51 6 3 3 2" xfId="41277" xr:uid="{00000000-0005-0000-0000-0000BD5F0000}"/>
    <cellStyle name="Normal 51 6 3 3 3" xfId="26053" xr:uid="{00000000-0005-0000-0000-0000BE5F0000}"/>
    <cellStyle name="Normal 51 6 3 4" xfId="36264" xr:uid="{00000000-0005-0000-0000-0000BF5F0000}"/>
    <cellStyle name="Normal 51 6 3 5" xfId="21040" xr:uid="{00000000-0005-0000-0000-0000C05F0000}"/>
    <cellStyle name="Normal 51 6 4" xfId="12630" xr:uid="{00000000-0005-0000-0000-0000C15F0000}"/>
    <cellStyle name="Normal 51 6 4 2" xfId="42952" xr:uid="{00000000-0005-0000-0000-0000C25F0000}"/>
    <cellStyle name="Normal 51 6 4 3" xfId="27728" xr:uid="{00000000-0005-0000-0000-0000C35F0000}"/>
    <cellStyle name="Normal 51 6 5" xfId="7609" xr:uid="{00000000-0005-0000-0000-0000C45F0000}"/>
    <cellStyle name="Normal 51 6 5 2" xfId="37935" xr:uid="{00000000-0005-0000-0000-0000C55F0000}"/>
    <cellStyle name="Normal 51 6 5 3" xfId="22711" xr:uid="{00000000-0005-0000-0000-0000C65F0000}"/>
    <cellStyle name="Normal 51 6 6" xfId="32923" xr:uid="{00000000-0005-0000-0000-0000C75F0000}"/>
    <cellStyle name="Normal 51 6 7" xfId="17698" xr:uid="{00000000-0005-0000-0000-0000C85F0000}"/>
    <cellStyle name="Normal 51 7" xfId="3387" xr:uid="{00000000-0005-0000-0000-0000C95F0000}"/>
    <cellStyle name="Normal 51 7 2" xfId="13465" xr:uid="{00000000-0005-0000-0000-0000CA5F0000}"/>
    <cellStyle name="Normal 51 7 2 2" xfId="43787" xr:uid="{00000000-0005-0000-0000-0000CB5F0000}"/>
    <cellStyle name="Normal 51 7 2 3" xfId="28563" xr:uid="{00000000-0005-0000-0000-0000CC5F0000}"/>
    <cellStyle name="Normal 51 7 3" xfId="8445" xr:uid="{00000000-0005-0000-0000-0000CD5F0000}"/>
    <cellStyle name="Normal 51 7 3 2" xfId="38770" xr:uid="{00000000-0005-0000-0000-0000CE5F0000}"/>
    <cellStyle name="Normal 51 7 3 3" xfId="23546" xr:uid="{00000000-0005-0000-0000-0000CF5F0000}"/>
    <cellStyle name="Normal 51 7 4" xfId="33757" xr:uid="{00000000-0005-0000-0000-0000D05F0000}"/>
    <cellStyle name="Normal 51 7 5" xfId="18533" xr:uid="{00000000-0005-0000-0000-0000D15F0000}"/>
    <cellStyle name="Normal 51 8" xfId="5081" xr:uid="{00000000-0005-0000-0000-0000D25F0000}"/>
    <cellStyle name="Normal 51 8 2" xfId="15136" xr:uid="{00000000-0005-0000-0000-0000D35F0000}"/>
    <cellStyle name="Normal 51 8 2 2" xfId="45458" xr:uid="{00000000-0005-0000-0000-0000D45F0000}"/>
    <cellStyle name="Normal 51 8 2 3" xfId="30234" xr:uid="{00000000-0005-0000-0000-0000D55F0000}"/>
    <cellStyle name="Normal 51 8 3" xfId="10116" xr:uid="{00000000-0005-0000-0000-0000D65F0000}"/>
    <cellStyle name="Normal 51 8 3 2" xfId="40441" xr:uid="{00000000-0005-0000-0000-0000D75F0000}"/>
    <cellStyle name="Normal 51 8 3 3" xfId="25217" xr:uid="{00000000-0005-0000-0000-0000D85F0000}"/>
    <cellStyle name="Normal 51 8 4" xfId="35428" xr:uid="{00000000-0005-0000-0000-0000D95F0000}"/>
    <cellStyle name="Normal 51 8 5" xfId="20204" xr:uid="{00000000-0005-0000-0000-0000DA5F0000}"/>
    <cellStyle name="Normal 51 9" xfId="11792" xr:uid="{00000000-0005-0000-0000-0000DB5F0000}"/>
    <cellStyle name="Normal 51 9 2" xfId="42116" xr:uid="{00000000-0005-0000-0000-0000DC5F0000}"/>
    <cellStyle name="Normal 51 9 3" xfId="26892" xr:uid="{00000000-0005-0000-0000-0000DD5F0000}"/>
    <cellStyle name="Normal 513 3" xfId="47415" xr:uid="{00000000-0005-0000-0000-0000DE5F0000}"/>
    <cellStyle name="Normal 513 3 2" xfId="47421" xr:uid="{00000000-0005-0000-0000-0000DF5F0000}"/>
    <cellStyle name="Normal 52" xfId="1451" xr:uid="{00000000-0005-0000-0000-0000E05F0000}"/>
    <cellStyle name="Normal 52 10" xfId="6772" xr:uid="{00000000-0005-0000-0000-0000E15F0000}"/>
    <cellStyle name="Normal 52 10 2" xfId="37100" xr:uid="{00000000-0005-0000-0000-0000E25F0000}"/>
    <cellStyle name="Normal 52 10 3" xfId="21876" xr:uid="{00000000-0005-0000-0000-0000E35F0000}"/>
    <cellStyle name="Normal 52 11" xfId="32091" xr:uid="{00000000-0005-0000-0000-0000E45F0000}"/>
    <cellStyle name="Normal 52 12" xfId="16861" xr:uid="{00000000-0005-0000-0000-0000E55F0000}"/>
    <cellStyle name="Normal 52 13" xfId="47117" xr:uid="{00000000-0005-0000-0000-0000E65F0000}"/>
    <cellStyle name="Normal 52 14" xfId="47302" xr:uid="{00000000-0005-0000-0000-0000E75F0000}"/>
    <cellStyle name="Normal 52 2" xfId="1736" xr:uid="{00000000-0005-0000-0000-0000E85F0000}"/>
    <cellStyle name="Normal 52 2 10" xfId="32143" xr:uid="{00000000-0005-0000-0000-0000E95F0000}"/>
    <cellStyle name="Normal 52 2 11" xfId="16915" xr:uid="{00000000-0005-0000-0000-0000EA5F0000}"/>
    <cellStyle name="Normal 52 2 2" xfId="1844" xr:uid="{00000000-0005-0000-0000-0000EB5F0000}"/>
    <cellStyle name="Normal 52 2 2 10" xfId="17019" xr:uid="{00000000-0005-0000-0000-0000EC5F0000}"/>
    <cellStyle name="Normal 52 2 2 2" xfId="2061" xr:uid="{00000000-0005-0000-0000-0000ED5F0000}"/>
    <cellStyle name="Normal 52 2 2 2 2" xfId="2482" xr:uid="{00000000-0005-0000-0000-0000EE5F0000}"/>
    <cellStyle name="Normal 52 2 2 2 2 2" xfId="3321" xr:uid="{00000000-0005-0000-0000-0000EF5F0000}"/>
    <cellStyle name="Normal 52 2 2 2 2 2 2" xfId="5011" xr:uid="{00000000-0005-0000-0000-0000F05F0000}"/>
    <cellStyle name="Normal 52 2 2 2 2 2 2 2" xfId="15084" xr:uid="{00000000-0005-0000-0000-0000F15F0000}"/>
    <cellStyle name="Normal 52 2 2 2 2 2 2 2 2" xfId="45406" xr:uid="{00000000-0005-0000-0000-0000F25F0000}"/>
    <cellStyle name="Normal 52 2 2 2 2 2 2 2 3" xfId="30182" xr:uid="{00000000-0005-0000-0000-0000F35F0000}"/>
    <cellStyle name="Normal 52 2 2 2 2 2 2 3" xfId="10064" xr:uid="{00000000-0005-0000-0000-0000F45F0000}"/>
    <cellStyle name="Normal 52 2 2 2 2 2 2 3 2" xfId="40389" xr:uid="{00000000-0005-0000-0000-0000F55F0000}"/>
    <cellStyle name="Normal 52 2 2 2 2 2 2 3 3" xfId="25165" xr:uid="{00000000-0005-0000-0000-0000F65F0000}"/>
    <cellStyle name="Normal 52 2 2 2 2 2 2 4" xfId="35376" xr:uid="{00000000-0005-0000-0000-0000F75F0000}"/>
    <cellStyle name="Normal 52 2 2 2 2 2 2 5" xfId="20152" xr:uid="{00000000-0005-0000-0000-0000F85F0000}"/>
    <cellStyle name="Normal 52 2 2 2 2 2 3" xfId="6703" xr:uid="{00000000-0005-0000-0000-0000F95F0000}"/>
    <cellStyle name="Normal 52 2 2 2 2 2 3 2" xfId="16755" xr:uid="{00000000-0005-0000-0000-0000FA5F0000}"/>
    <cellStyle name="Normal 52 2 2 2 2 2 3 2 2" xfId="47077" xr:uid="{00000000-0005-0000-0000-0000FB5F0000}"/>
    <cellStyle name="Normal 52 2 2 2 2 2 3 2 3" xfId="31853" xr:uid="{00000000-0005-0000-0000-0000FC5F0000}"/>
    <cellStyle name="Normal 52 2 2 2 2 2 3 3" xfId="11735" xr:uid="{00000000-0005-0000-0000-0000FD5F0000}"/>
    <cellStyle name="Normal 52 2 2 2 2 2 3 3 2" xfId="42060" xr:uid="{00000000-0005-0000-0000-0000FE5F0000}"/>
    <cellStyle name="Normal 52 2 2 2 2 2 3 3 3" xfId="26836" xr:uid="{00000000-0005-0000-0000-0000FF5F0000}"/>
    <cellStyle name="Normal 52 2 2 2 2 2 3 4" xfId="37047" xr:uid="{00000000-0005-0000-0000-000000600000}"/>
    <cellStyle name="Normal 52 2 2 2 2 2 3 5" xfId="21823" xr:uid="{00000000-0005-0000-0000-000001600000}"/>
    <cellStyle name="Normal 52 2 2 2 2 2 4" xfId="13413" xr:uid="{00000000-0005-0000-0000-000002600000}"/>
    <cellStyle name="Normal 52 2 2 2 2 2 4 2" xfId="43735" xr:uid="{00000000-0005-0000-0000-000003600000}"/>
    <cellStyle name="Normal 52 2 2 2 2 2 4 3" xfId="28511" xr:uid="{00000000-0005-0000-0000-000004600000}"/>
    <cellStyle name="Normal 52 2 2 2 2 2 5" xfId="8392" xr:uid="{00000000-0005-0000-0000-000005600000}"/>
    <cellStyle name="Normal 52 2 2 2 2 2 5 2" xfId="38718" xr:uid="{00000000-0005-0000-0000-000006600000}"/>
    <cellStyle name="Normal 52 2 2 2 2 2 5 3" xfId="23494" xr:uid="{00000000-0005-0000-0000-000007600000}"/>
    <cellStyle name="Normal 52 2 2 2 2 2 6" xfId="33706" xr:uid="{00000000-0005-0000-0000-000008600000}"/>
    <cellStyle name="Normal 52 2 2 2 2 2 7" xfId="18481" xr:uid="{00000000-0005-0000-0000-000009600000}"/>
    <cellStyle name="Normal 52 2 2 2 2 3" xfId="4174" xr:uid="{00000000-0005-0000-0000-00000A600000}"/>
    <cellStyle name="Normal 52 2 2 2 2 3 2" xfId="14248" xr:uid="{00000000-0005-0000-0000-00000B600000}"/>
    <cellStyle name="Normal 52 2 2 2 2 3 2 2" xfId="44570" xr:uid="{00000000-0005-0000-0000-00000C600000}"/>
    <cellStyle name="Normal 52 2 2 2 2 3 2 3" xfId="29346" xr:uid="{00000000-0005-0000-0000-00000D600000}"/>
    <cellStyle name="Normal 52 2 2 2 2 3 3" xfId="9228" xr:uid="{00000000-0005-0000-0000-00000E600000}"/>
    <cellStyle name="Normal 52 2 2 2 2 3 3 2" xfId="39553" xr:uid="{00000000-0005-0000-0000-00000F600000}"/>
    <cellStyle name="Normal 52 2 2 2 2 3 3 3" xfId="24329" xr:uid="{00000000-0005-0000-0000-000010600000}"/>
    <cellStyle name="Normal 52 2 2 2 2 3 4" xfId="34540" xr:uid="{00000000-0005-0000-0000-000011600000}"/>
    <cellStyle name="Normal 52 2 2 2 2 3 5" xfId="19316" xr:uid="{00000000-0005-0000-0000-000012600000}"/>
    <cellStyle name="Normal 52 2 2 2 2 4" xfId="5867" xr:uid="{00000000-0005-0000-0000-000013600000}"/>
    <cellStyle name="Normal 52 2 2 2 2 4 2" xfId="15919" xr:uid="{00000000-0005-0000-0000-000014600000}"/>
    <cellStyle name="Normal 52 2 2 2 2 4 2 2" xfId="46241" xr:uid="{00000000-0005-0000-0000-000015600000}"/>
    <cellStyle name="Normal 52 2 2 2 2 4 2 3" xfId="31017" xr:uid="{00000000-0005-0000-0000-000016600000}"/>
    <cellStyle name="Normal 52 2 2 2 2 4 3" xfId="10899" xr:uid="{00000000-0005-0000-0000-000017600000}"/>
    <cellStyle name="Normal 52 2 2 2 2 4 3 2" xfId="41224" xr:uid="{00000000-0005-0000-0000-000018600000}"/>
    <cellStyle name="Normal 52 2 2 2 2 4 3 3" xfId="26000" xr:uid="{00000000-0005-0000-0000-000019600000}"/>
    <cellStyle name="Normal 52 2 2 2 2 4 4" xfId="36211" xr:uid="{00000000-0005-0000-0000-00001A600000}"/>
    <cellStyle name="Normal 52 2 2 2 2 4 5" xfId="20987" xr:uid="{00000000-0005-0000-0000-00001B600000}"/>
    <cellStyle name="Normal 52 2 2 2 2 5" xfId="12577" xr:uid="{00000000-0005-0000-0000-00001C600000}"/>
    <cellStyle name="Normal 52 2 2 2 2 5 2" xfId="42899" xr:uid="{00000000-0005-0000-0000-00001D600000}"/>
    <cellStyle name="Normal 52 2 2 2 2 5 3" xfId="27675" xr:uid="{00000000-0005-0000-0000-00001E600000}"/>
    <cellStyle name="Normal 52 2 2 2 2 6" xfId="7556" xr:uid="{00000000-0005-0000-0000-00001F600000}"/>
    <cellStyle name="Normal 52 2 2 2 2 6 2" xfId="37882" xr:uid="{00000000-0005-0000-0000-000020600000}"/>
    <cellStyle name="Normal 52 2 2 2 2 6 3" xfId="22658" xr:uid="{00000000-0005-0000-0000-000021600000}"/>
    <cellStyle name="Normal 52 2 2 2 2 7" xfId="32870" xr:uid="{00000000-0005-0000-0000-000022600000}"/>
    <cellStyle name="Normal 52 2 2 2 2 8" xfId="17645" xr:uid="{00000000-0005-0000-0000-000023600000}"/>
    <cellStyle name="Normal 52 2 2 2 3" xfId="2903" xr:uid="{00000000-0005-0000-0000-000024600000}"/>
    <cellStyle name="Normal 52 2 2 2 3 2" xfId="4593" xr:uid="{00000000-0005-0000-0000-000025600000}"/>
    <cellStyle name="Normal 52 2 2 2 3 2 2" xfId="14666" xr:uid="{00000000-0005-0000-0000-000026600000}"/>
    <cellStyle name="Normal 52 2 2 2 3 2 2 2" xfId="44988" xr:uid="{00000000-0005-0000-0000-000027600000}"/>
    <cellStyle name="Normal 52 2 2 2 3 2 2 3" xfId="29764" xr:uid="{00000000-0005-0000-0000-000028600000}"/>
    <cellStyle name="Normal 52 2 2 2 3 2 3" xfId="9646" xr:uid="{00000000-0005-0000-0000-000029600000}"/>
    <cellStyle name="Normal 52 2 2 2 3 2 3 2" xfId="39971" xr:uid="{00000000-0005-0000-0000-00002A600000}"/>
    <cellStyle name="Normal 52 2 2 2 3 2 3 3" xfId="24747" xr:uid="{00000000-0005-0000-0000-00002B600000}"/>
    <cellStyle name="Normal 52 2 2 2 3 2 4" xfId="34958" xr:uid="{00000000-0005-0000-0000-00002C600000}"/>
    <cellStyle name="Normal 52 2 2 2 3 2 5" xfId="19734" xr:uid="{00000000-0005-0000-0000-00002D600000}"/>
    <cellStyle name="Normal 52 2 2 2 3 3" xfId="6285" xr:uid="{00000000-0005-0000-0000-00002E600000}"/>
    <cellStyle name="Normal 52 2 2 2 3 3 2" xfId="16337" xr:uid="{00000000-0005-0000-0000-00002F600000}"/>
    <cellStyle name="Normal 52 2 2 2 3 3 2 2" xfId="46659" xr:uid="{00000000-0005-0000-0000-000030600000}"/>
    <cellStyle name="Normal 52 2 2 2 3 3 2 3" xfId="31435" xr:uid="{00000000-0005-0000-0000-000031600000}"/>
    <cellStyle name="Normal 52 2 2 2 3 3 3" xfId="11317" xr:uid="{00000000-0005-0000-0000-000032600000}"/>
    <cellStyle name="Normal 52 2 2 2 3 3 3 2" xfId="41642" xr:uid="{00000000-0005-0000-0000-000033600000}"/>
    <cellStyle name="Normal 52 2 2 2 3 3 3 3" xfId="26418" xr:uid="{00000000-0005-0000-0000-000034600000}"/>
    <cellStyle name="Normal 52 2 2 2 3 3 4" xfId="36629" xr:uid="{00000000-0005-0000-0000-000035600000}"/>
    <cellStyle name="Normal 52 2 2 2 3 3 5" xfId="21405" xr:uid="{00000000-0005-0000-0000-000036600000}"/>
    <cellStyle name="Normal 52 2 2 2 3 4" xfId="12995" xr:uid="{00000000-0005-0000-0000-000037600000}"/>
    <cellStyle name="Normal 52 2 2 2 3 4 2" xfId="43317" xr:uid="{00000000-0005-0000-0000-000038600000}"/>
    <cellStyle name="Normal 52 2 2 2 3 4 3" xfId="28093" xr:uid="{00000000-0005-0000-0000-000039600000}"/>
    <cellStyle name="Normal 52 2 2 2 3 5" xfId="7974" xr:uid="{00000000-0005-0000-0000-00003A600000}"/>
    <cellStyle name="Normal 52 2 2 2 3 5 2" xfId="38300" xr:uid="{00000000-0005-0000-0000-00003B600000}"/>
    <cellStyle name="Normal 52 2 2 2 3 5 3" xfId="23076" xr:uid="{00000000-0005-0000-0000-00003C600000}"/>
    <cellStyle name="Normal 52 2 2 2 3 6" xfId="33288" xr:uid="{00000000-0005-0000-0000-00003D600000}"/>
    <cellStyle name="Normal 52 2 2 2 3 7" xfId="18063" xr:uid="{00000000-0005-0000-0000-00003E600000}"/>
    <cellStyle name="Normal 52 2 2 2 4" xfId="3756" xr:uid="{00000000-0005-0000-0000-00003F600000}"/>
    <cellStyle name="Normal 52 2 2 2 4 2" xfId="13830" xr:uid="{00000000-0005-0000-0000-000040600000}"/>
    <cellStyle name="Normal 52 2 2 2 4 2 2" xfId="44152" xr:uid="{00000000-0005-0000-0000-000041600000}"/>
    <cellStyle name="Normal 52 2 2 2 4 2 3" xfId="28928" xr:uid="{00000000-0005-0000-0000-000042600000}"/>
    <cellStyle name="Normal 52 2 2 2 4 3" xfId="8810" xr:uid="{00000000-0005-0000-0000-000043600000}"/>
    <cellStyle name="Normal 52 2 2 2 4 3 2" xfId="39135" xr:uid="{00000000-0005-0000-0000-000044600000}"/>
    <cellStyle name="Normal 52 2 2 2 4 3 3" xfId="23911" xr:uid="{00000000-0005-0000-0000-000045600000}"/>
    <cellStyle name="Normal 52 2 2 2 4 4" xfId="34122" xr:uid="{00000000-0005-0000-0000-000046600000}"/>
    <cellStyle name="Normal 52 2 2 2 4 5" xfId="18898" xr:uid="{00000000-0005-0000-0000-000047600000}"/>
    <cellStyle name="Normal 52 2 2 2 5" xfId="5449" xr:uid="{00000000-0005-0000-0000-000048600000}"/>
    <cellStyle name="Normal 52 2 2 2 5 2" xfId="15501" xr:uid="{00000000-0005-0000-0000-000049600000}"/>
    <cellStyle name="Normal 52 2 2 2 5 2 2" xfId="45823" xr:uid="{00000000-0005-0000-0000-00004A600000}"/>
    <cellStyle name="Normal 52 2 2 2 5 2 3" xfId="30599" xr:uid="{00000000-0005-0000-0000-00004B600000}"/>
    <cellStyle name="Normal 52 2 2 2 5 3" xfId="10481" xr:uid="{00000000-0005-0000-0000-00004C600000}"/>
    <cellStyle name="Normal 52 2 2 2 5 3 2" xfId="40806" xr:uid="{00000000-0005-0000-0000-00004D600000}"/>
    <cellStyle name="Normal 52 2 2 2 5 3 3" xfId="25582" xr:uid="{00000000-0005-0000-0000-00004E600000}"/>
    <cellStyle name="Normal 52 2 2 2 5 4" xfId="35793" xr:uid="{00000000-0005-0000-0000-00004F600000}"/>
    <cellStyle name="Normal 52 2 2 2 5 5" xfId="20569" xr:uid="{00000000-0005-0000-0000-000050600000}"/>
    <cellStyle name="Normal 52 2 2 2 6" xfId="12159" xr:uid="{00000000-0005-0000-0000-000051600000}"/>
    <cellStyle name="Normal 52 2 2 2 6 2" xfId="42481" xr:uid="{00000000-0005-0000-0000-000052600000}"/>
    <cellStyle name="Normal 52 2 2 2 6 3" xfId="27257" xr:uid="{00000000-0005-0000-0000-000053600000}"/>
    <cellStyle name="Normal 52 2 2 2 7" xfId="7138" xr:uid="{00000000-0005-0000-0000-000054600000}"/>
    <cellStyle name="Normal 52 2 2 2 7 2" xfId="37464" xr:uid="{00000000-0005-0000-0000-000055600000}"/>
    <cellStyle name="Normal 52 2 2 2 7 3" xfId="22240" xr:uid="{00000000-0005-0000-0000-000056600000}"/>
    <cellStyle name="Normal 52 2 2 2 8" xfId="32452" xr:uid="{00000000-0005-0000-0000-000057600000}"/>
    <cellStyle name="Normal 52 2 2 2 9" xfId="17227" xr:uid="{00000000-0005-0000-0000-000058600000}"/>
    <cellStyle name="Normal 52 2 2 3" xfId="2274" xr:uid="{00000000-0005-0000-0000-000059600000}"/>
    <cellStyle name="Normal 52 2 2 3 2" xfId="3113" xr:uid="{00000000-0005-0000-0000-00005A600000}"/>
    <cellStyle name="Normal 52 2 2 3 2 2" xfId="4803" xr:uid="{00000000-0005-0000-0000-00005B600000}"/>
    <cellStyle name="Normal 52 2 2 3 2 2 2" xfId="14876" xr:uid="{00000000-0005-0000-0000-00005C600000}"/>
    <cellStyle name="Normal 52 2 2 3 2 2 2 2" xfId="45198" xr:uid="{00000000-0005-0000-0000-00005D600000}"/>
    <cellStyle name="Normal 52 2 2 3 2 2 2 3" xfId="29974" xr:uid="{00000000-0005-0000-0000-00005E600000}"/>
    <cellStyle name="Normal 52 2 2 3 2 2 3" xfId="9856" xr:uid="{00000000-0005-0000-0000-00005F600000}"/>
    <cellStyle name="Normal 52 2 2 3 2 2 3 2" xfId="40181" xr:uid="{00000000-0005-0000-0000-000060600000}"/>
    <cellStyle name="Normal 52 2 2 3 2 2 3 3" xfId="24957" xr:uid="{00000000-0005-0000-0000-000061600000}"/>
    <cellStyle name="Normal 52 2 2 3 2 2 4" xfId="35168" xr:uid="{00000000-0005-0000-0000-000062600000}"/>
    <cellStyle name="Normal 52 2 2 3 2 2 5" xfId="19944" xr:uid="{00000000-0005-0000-0000-000063600000}"/>
    <cellStyle name="Normal 52 2 2 3 2 3" xfId="6495" xr:uid="{00000000-0005-0000-0000-000064600000}"/>
    <cellStyle name="Normal 52 2 2 3 2 3 2" xfId="16547" xr:uid="{00000000-0005-0000-0000-000065600000}"/>
    <cellStyle name="Normal 52 2 2 3 2 3 2 2" xfId="46869" xr:uid="{00000000-0005-0000-0000-000066600000}"/>
    <cellStyle name="Normal 52 2 2 3 2 3 2 3" xfId="31645" xr:uid="{00000000-0005-0000-0000-000067600000}"/>
    <cellStyle name="Normal 52 2 2 3 2 3 3" xfId="11527" xr:uid="{00000000-0005-0000-0000-000068600000}"/>
    <cellStyle name="Normal 52 2 2 3 2 3 3 2" xfId="41852" xr:uid="{00000000-0005-0000-0000-000069600000}"/>
    <cellStyle name="Normal 52 2 2 3 2 3 3 3" xfId="26628" xr:uid="{00000000-0005-0000-0000-00006A600000}"/>
    <cellStyle name="Normal 52 2 2 3 2 3 4" xfId="36839" xr:uid="{00000000-0005-0000-0000-00006B600000}"/>
    <cellStyle name="Normal 52 2 2 3 2 3 5" xfId="21615" xr:uid="{00000000-0005-0000-0000-00006C600000}"/>
    <cellStyle name="Normal 52 2 2 3 2 4" xfId="13205" xr:uid="{00000000-0005-0000-0000-00006D600000}"/>
    <cellStyle name="Normal 52 2 2 3 2 4 2" xfId="43527" xr:uid="{00000000-0005-0000-0000-00006E600000}"/>
    <cellStyle name="Normal 52 2 2 3 2 4 3" xfId="28303" xr:uid="{00000000-0005-0000-0000-00006F600000}"/>
    <cellStyle name="Normal 52 2 2 3 2 5" xfId="8184" xr:uid="{00000000-0005-0000-0000-000070600000}"/>
    <cellStyle name="Normal 52 2 2 3 2 5 2" xfId="38510" xr:uid="{00000000-0005-0000-0000-000071600000}"/>
    <cellStyle name="Normal 52 2 2 3 2 5 3" xfId="23286" xr:uid="{00000000-0005-0000-0000-000072600000}"/>
    <cellStyle name="Normal 52 2 2 3 2 6" xfId="33498" xr:uid="{00000000-0005-0000-0000-000073600000}"/>
    <cellStyle name="Normal 52 2 2 3 2 7" xfId="18273" xr:uid="{00000000-0005-0000-0000-000074600000}"/>
    <cellStyle name="Normal 52 2 2 3 3" xfId="3966" xr:uid="{00000000-0005-0000-0000-000075600000}"/>
    <cellStyle name="Normal 52 2 2 3 3 2" xfId="14040" xr:uid="{00000000-0005-0000-0000-000076600000}"/>
    <cellStyle name="Normal 52 2 2 3 3 2 2" xfId="44362" xr:uid="{00000000-0005-0000-0000-000077600000}"/>
    <cellStyle name="Normal 52 2 2 3 3 2 3" xfId="29138" xr:uid="{00000000-0005-0000-0000-000078600000}"/>
    <cellStyle name="Normal 52 2 2 3 3 3" xfId="9020" xr:uid="{00000000-0005-0000-0000-000079600000}"/>
    <cellStyle name="Normal 52 2 2 3 3 3 2" xfId="39345" xr:uid="{00000000-0005-0000-0000-00007A600000}"/>
    <cellStyle name="Normal 52 2 2 3 3 3 3" xfId="24121" xr:uid="{00000000-0005-0000-0000-00007B600000}"/>
    <cellStyle name="Normal 52 2 2 3 3 4" xfId="34332" xr:uid="{00000000-0005-0000-0000-00007C600000}"/>
    <cellStyle name="Normal 52 2 2 3 3 5" xfId="19108" xr:uid="{00000000-0005-0000-0000-00007D600000}"/>
    <cellStyle name="Normal 52 2 2 3 4" xfId="5659" xr:uid="{00000000-0005-0000-0000-00007E600000}"/>
    <cellStyle name="Normal 52 2 2 3 4 2" xfId="15711" xr:uid="{00000000-0005-0000-0000-00007F600000}"/>
    <cellStyle name="Normal 52 2 2 3 4 2 2" xfId="46033" xr:uid="{00000000-0005-0000-0000-000080600000}"/>
    <cellStyle name="Normal 52 2 2 3 4 2 3" xfId="30809" xr:uid="{00000000-0005-0000-0000-000081600000}"/>
    <cellStyle name="Normal 52 2 2 3 4 3" xfId="10691" xr:uid="{00000000-0005-0000-0000-000082600000}"/>
    <cellStyle name="Normal 52 2 2 3 4 3 2" xfId="41016" xr:uid="{00000000-0005-0000-0000-000083600000}"/>
    <cellStyle name="Normal 52 2 2 3 4 3 3" xfId="25792" xr:uid="{00000000-0005-0000-0000-000084600000}"/>
    <cellStyle name="Normal 52 2 2 3 4 4" xfId="36003" xr:uid="{00000000-0005-0000-0000-000085600000}"/>
    <cellStyle name="Normal 52 2 2 3 4 5" xfId="20779" xr:uid="{00000000-0005-0000-0000-000086600000}"/>
    <cellStyle name="Normal 52 2 2 3 5" xfId="12369" xr:uid="{00000000-0005-0000-0000-000087600000}"/>
    <cellStyle name="Normal 52 2 2 3 5 2" xfId="42691" xr:uid="{00000000-0005-0000-0000-000088600000}"/>
    <cellStyle name="Normal 52 2 2 3 5 3" xfId="27467" xr:uid="{00000000-0005-0000-0000-000089600000}"/>
    <cellStyle name="Normal 52 2 2 3 6" xfId="7348" xr:uid="{00000000-0005-0000-0000-00008A600000}"/>
    <cellStyle name="Normal 52 2 2 3 6 2" xfId="37674" xr:uid="{00000000-0005-0000-0000-00008B600000}"/>
    <cellStyle name="Normal 52 2 2 3 6 3" xfId="22450" xr:uid="{00000000-0005-0000-0000-00008C600000}"/>
    <cellStyle name="Normal 52 2 2 3 7" xfId="32662" xr:uid="{00000000-0005-0000-0000-00008D600000}"/>
    <cellStyle name="Normal 52 2 2 3 8" xfId="17437" xr:uid="{00000000-0005-0000-0000-00008E600000}"/>
    <cellStyle name="Normal 52 2 2 4" xfId="2695" xr:uid="{00000000-0005-0000-0000-00008F600000}"/>
    <cellStyle name="Normal 52 2 2 4 2" xfId="4385" xr:uid="{00000000-0005-0000-0000-000090600000}"/>
    <cellStyle name="Normal 52 2 2 4 2 2" xfId="14458" xr:uid="{00000000-0005-0000-0000-000091600000}"/>
    <cellStyle name="Normal 52 2 2 4 2 2 2" xfId="44780" xr:uid="{00000000-0005-0000-0000-000092600000}"/>
    <cellStyle name="Normal 52 2 2 4 2 2 3" xfId="29556" xr:uid="{00000000-0005-0000-0000-000093600000}"/>
    <cellStyle name="Normal 52 2 2 4 2 3" xfId="9438" xr:uid="{00000000-0005-0000-0000-000094600000}"/>
    <cellStyle name="Normal 52 2 2 4 2 3 2" xfId="39763" xr:uid="{00000000-0005-0000-0000-000095600000}"/>
    <cellStyle name="Normal 52 2 2 4 2 3 3" xfId="24539" xr:uid="{00000000-0005-0000-0000-000096600000}"/>
    <cellStyle name="Normal 52 2 2 4 2 4" xfId="34750" xr:uid="{00000000-0005-0000-0000-000097600000}"/>
    <cellStyle name="Normal 52 2 2 4 2 5" xfId="19526" xr:uid="{00000000-0005-0000-0000-000098600000}"/>
    <cellStyle name="Normal 52 2 2 4 3" xfId="6077" xr:uid="{00000000-0005-0000-0000-000099600000}"/>
    <cellStyle name="Normal 52 2 2 4 3 2" xfId="16129" xr:uid="{00000000-0005-0000-0000-00009A600000}"/>
    <cellStyle name="Normal 52 2 2 4 3 2 2" xfId="46451" xr:uid="{00000000-0005-0000-0000-00009B600000}"/>
    <cellStyle name="Normal 52 2 2 4 3 2 3" xfId="31227" xr:uid="{00000000-0005-0000-0000-00009C600000}"/>
    <cellStyle name="Normal 52 2 2 4 3 3" xfId="11109" xr:uid="{00000000-0005-0000-0000-00009D600000}"/>
    <cellStyle name="Normal 52 2 2 4 3 3 2" xfId="41434" xr:uid="{00000000-0005-0000-0000-00009E600000}"/>
    <cellStyle name="Normal 52 2 2 4 3 3 3" xfId="26210" xr:uid="{00000000-0005-0000-0000-00009F600000}"/>
    <cellStyle name="Normal 52 2 2 4 3 4" xfId="36421" xr:uid="{00000000-0005-0000-0000-0000A0600000}"/>
    <cellStyle name="Normal 52 2 2 4 3 5" xfId="21197" xr:uid="{00000000-0005-0000-0000-0000A1600000}"/>
    <cellStyle name="Normal 52 2 2 4 4" xfId="12787" xr:uid="{00000000-0005-0000-0000-0000A2600000}"/>
    <cellStyle name="Normal 52 2 2 4 4 2" xfId="43109" xr:uid="{00000000-0005-0000-0000-0000A3600000}"/>
    <cellStyle name="Normal 52 2 2 4 4 3" xfId="27885" xr:uid="{00000000-0005-0000-0000-0000A4600000}"/>
    <cellStyle name="Normal 52 2 2 4 5" xfId="7766" xr:uid="{00000000-0005-0000-0000-0000A5600000}"/>
    <cellStyle name="Normal 52 2 2 4 5 2" xfId="38092" xr:uid="{00000000-0005-0000-0000-0000A6600000}"/>
    <cellStyle name="Normal 52 2 2 4 5 3" xfId="22868" xr:uid="{00000000-0005-0000-0000-0000A7600000}"/>
    <cellStyle name="Normal 52 2 2 4 6" xfId="33080" xr:uid="{00000000-0005-0000-0000-0000A8600000}"/>
    <cellStyle name="Normal 52 2 2 4 7" xfId="17855" xr:uid="{00000000-0005-0000-0000-0000A9600000}"/>
    <cellStyle name="Normal 52 2 2 5" xfId="3548" xr:uid="{00000000-0005-0000-0000-0000AA600000}"/>
    <cellStyle name="Normal 52 2 2 5 2" xfId="13622" xr:uid="{00000000-0005-0000-0000-0000AB600000}"/>
    <cellStyle name="Normal 52 2 2 5 2 2" xfId="43944" xr:uid="{00000000-0005-0000-0000-0000AC600000}"/>
    <cellStyle name="Normal 52 2 2 5 2 3" xfId="28720" xr:uid="{00000000-0005-0000-0000-0000AD600000}"/>
    <cellStyle name="Normal 52 2 2 5 3" xfId="8602" xr:uid="{00000000-0005-0000-0000-0000AE600000}"/>
    <cellStyle name="Normal 52 2 2 5 3 2" xfId="38927" xr:uid="{00000000-0005-0000-0000-0000AF600000}"/>
    <cellStyle name="Normal 52 2 2 5 3 3" xfId="23703" xr:uid="{00000000-0005-0000-0000-0000B0600000}"/>
    <cellStyle name="Normal 52 2 2 5 4" xfId="33914" xr:uid="{00000000-0005-0000-0000-0000B1600000}"/>
    <cellStyle name="Normal 52 2 2 5 5" xfId="18690" xr:uid="{00000000-0005-0000-0000-0000B2600000}"/>
    <cellStyle name="Normal 52 2 2 6" xfId="5241" xr:uid="{00000000-0005-0000-0000-0000B3600000}"/>
    <cellStyle name="Normal 52 2 2 6 2" xfId="15293" xr:uid="{00000000-0005-0000-0000-0000B4600000}"/>
    <cellStyle name="Normal 52 2 2 6 2 2" xfId="45615" xr:uid="{00000000-0005-0000-0000-0000B5600000}"/>
    <cellStyle name="Normal 52 2 2 6 2 3" xfId="30391" xr:uid="{00000000-0005-0000-0000-0000B6600000}"/>
    <cellStyle name="Normal 52 2 2 6 3" xfId="10273" xr:uid="{00000000-0005-0000-0000-0000B7600000}"/>
    <cellStyle name="Normal 52 2 2 6 3 2" xfId="40598" xr:uid="{00000000-0005-0000-0000-0000B8600000}"/>
    <cellStyle name="Normal 52 2 2 6 3 3" xfId="25374" xr:uid="{00000000-0005-0000-0000-0000B9600000}"/>
    <cellStyle name="Normal 52 2 2 6 4" xfId="35585" xr:uid="{00000000-0005-0000-0000-0000BA600000}"/>
    <cellStyle name="Normal 52 2 2 6 5" xfId="20361" xr:uid="{00000000-0005-0000-0000-0000BB600000}"/>
    <cellStyle name="Normal 52 2 2 7" xfId="11951" xr:uid="{00000000-0005-0000-0000-0000BC600000}"/>
    <cellStyle name="Normal 52 2 2 7 2" xfId="42273" xr:uid="{00000000-0005-0000-0000-0000BD600000}"/>
    <cellStyle name="Normal 52 2 2 7 3" xfId="27049" xr:uid="{00000000-0005-0000-0000-0000BE600000}"/>
    <cellStyle name="Normal 52 2 2 8" xfId="6930" xr:uid="{00000000-0005-0000-0000-0000BF600000}"/>
    <cellStyle name="Normal 52 2 2 8 2" xfId="37256" xr:uid="{00000000-0005-0000-0000-0000C0600000}"/>
    <cellStyle name="Normal 52 2 2 8 3" xfId="22032" xr:uid="{00000000-0005-0000-0000-0000C1600000}"/>
    <cellStyle name="Normal 52 2 2 9" xfId="32244" xr:uid="{00000000-0005-0000-0000-0000C2600000}"/>
    <cellStyle name="Normal 52 2 3" xfId="1957" xr:uid="{00000000-0005-0000-0000-0000C3600000}"/>
    <cellStyle name="Normal 52 2 3 2" xfId="2378" xr:uid="{00000000-0005-0000-0000-0000C4600000}"/>
    <cellStyle name="Normal 52 2 3 2 2" xfId="3217" xr:uid="{00000000-0005-0000-0000-0000C5600000}"/>
    <cellStyle name="Normal 52 2 3 2 2 2" xfId="4907" xr:uid="{00000000-0005-0000-0000-0000C6600000}"/>
    <cellStyle name="Normal 52 2 3 2 2 2 2" xfId="14980" xr:uid="{00000000-0005-0000-0000-0000C7600000}"/>
    <cellStyle name="Normal 52 2 3 2 2 2 2 2" xfId="45302" xr:uid="{00000000-0005-0000-0000-0000C8600000}"/>
    <cellStyle name="Normal 52 2 3 2 2 2 2 3" xfId="30078" xr:uid="{00000000-0005-0000-0000-0000C9600000}"/>
    <cellStyle name="Normal 52 2 3 2 2 2 3" xfId="9960" xr:uid="{00000000-0005-0000-0000-0000CA600000}"/>
    <cellStyle name="Normal 52 2 3 2 2 2 3 2" xfId="40285" xr:uid="{00000000-0005-0000-0000-0000CB600000}"/>
    <cellStyle name="Normal 52 2 3 2 2 2 3 3" xfId="25061" xr:uid="{00000000-0005-0000-0000-0000CC600000}"/>
    <cellStyle name="Normal 52 2 3 2 2 2 4" xfId="35272" xr:uid="{00000000-0005-0000-0000-0000CD600000}"/>
    <cellStyle name="Normal 52 2 3 2 2 2 5" xfId="20048" xr:uid="{00000000-0005-0000-0000-0000CE600000}"/>
    <cellStyle name="Normal 52 2 3 2 2 3" xfId="6599" xr:uid="{00000000-0005-0000-0000-0000CF600000}"/>
    <cellStyle name="Normal 52 2 3 2 2 3 2" xfId="16651" xr:uid="{00000000-0005-0000-0000-0000D0600000}"/>
    <cellStyle name="Normal 52 2 3 2 2 3 2 2" xfId="46973" xr:uid="{00000000-0005-0000-0000-0000D1600000}"/>
    <cellStyle name="Normal 52 2 3 2 2 3 2 3" xfId="31749" xr:uid="{00000000-0005-0000-0000-0000D2600000}"/>
    <cellStyle name="Normal 52 2 3 2 2 3 3" xfId="11631" xr:uid="{00000000-0005-0000-0000-0000D3600000}"/>
    <cellStyle name="Normal 52 2 3 2 2 3 3 2" xfId="41956" xr:uid="{00000000-0005-0000-0000-0000D4600000}"/>
    <cellStyle name="Normal 52 2 3 2 2 3 3 3" xfId="26732" xr:uid="{00000000-0005-0000-0000-0000D5600000}"/>
    <cellStyle name="Normal 52 2 3 2 2 3 4" xfId="36943" xr:uid="{00000000-0005-0000-0000-0000D6600000}"/>
    <cellStyle name="Normal 52 2 3 2 2 3 5" xfId="21719" xr:uid="{00000000-0005-0000-0000-0000D7600000}"/>
    <cellStyle name="Normal 52 2 3 2 2 4" xfId="13309" xr:uid="{00000000-0005-0000-0000-0000D8600000}"/>
    <cellStyle name="Normal 52 2 3 2 2 4 2" xfId="43631" xr:uid="{00000000-0005-0000-0000-0000D9600000}"/>
    <cellStyle name="Normal 52 2 3 2 2 4 3" xfId="28407" xr:uid="{00000000-0005-0000-0000-0000DA600000}"/>
    <cellStyle name="Normal 52 2 3 2 2 5" xfId="8288" xr:uid="{00000000-0005-0000-0000-0000DB600000}"/>
    <cellStyle name="Normal 52 2 3 2 2 5 2" xfId="38614" xr:uid="{00000000-0005-0000-0000-0000DC600000}"/>
    <cellStyle name="Normal 52 2 3 2 2 5 3" xfId="23390" xr:uid="{00000000-0005-0000-0000-0000DD600000}"/>
    <cellStyle name="Normal 52 2 3 2 2 6" xfId="33602" xr:uid="{00000000-0005-0000-0000-0000DE600000}"/>
    <cellStyle name="Normal 52 2 3 2 2 7" xfId="18377" xr:uid="{00000000-0005-0000-0000-0000DF600000}"/>
    <cellStyle name="Normal 52 2 3 2 3" xfId="4070" xr:uid="{00000000-0005-0000-0000-0000E0600000}"/>
    <cellStyle name="Normal 52 2 3 2 3 2" xfId="14144" xr:uid="{00000000-0005-0000-0000-0000E1600000}"/>
    <cellStyle name="Normal 52 2 3 2 3 2 2" xfId="44466" xr:uid="{00000000-0005-0000-0000-0000E2600000}"/>
    <cellStyle name="Normal 52 2 3 2 3 2 3" xfId="29242" xr:uid="{00000000-0005-0000-0000-0000E3600000}"/>
    <cellStyle name="Normal 52 2 3 2 3 3" xfId="9124" xr:uid="{00000000-0005-0000-0000-0000E4600000}"/>
    <cellStyle name="Normal 52 2 3 2 3 3 2" xfId="39449" xr:uid="{00000000-0005-0000-0000-0000E5600000}"/>
    <cellStyle name="Normal 52 2 3 2 3 3 3" xfId="24225" xr:uid="{00000000-0005-0000-0000-0000E6600000}"/>
    <cellStyle name="Normal 52 2 3 2 3 4" xfId="34436" xr:uid="{00000000-0005-0000-0000-0000E7600000}"/>
    <cellStyle name="Normal 52 2 3 2 3 5" xfId="19212" xr:uid="{00000000-0005-0000-0000-0000E8600000}"/>
    <cellStyle name="Normal 52 2 3 2 4" xfId="5763" xr:uid="{00000000-0005-0000-0000-0000E9600000}"/>
    <cellStyle name="Normal 52 2 3 2 4 2" xfId="15815" xr:uid="{00000000-0005-0000-0000-0000EA600000}"/>
    <cellStyle name="Normal 52 2 3 2 4 2 2" xfId="46137" xr:uid="{00000000-0005-0000-0000-0000EB600000}"/>
    <cellStyle name="Normal 52 2 3 2 4 2 3" xfId="30913" xr:uid="{00000000-0005-0000-0000-0000EC600000}"/>
    <cellStyle name="Normal 52 2 3 2 4 3" xfId="10795" xr:uid="{00000000-0005-0000-0000-0000ED600000}"/>
    <cellStyle name="Normal 52 2 3 2 4 3 2" xfId="41120" xr:uid="{00000000-0005-0000-0000-0000EE600000}"/>
    <cellStyle name="Normal 52 2 3 2 4 3 3" xfId="25896" xr:uid="{00000000-0005-0000-0000-0000EF600000}"/>
    <cellStyle name="Normal 52 2 3 2 4 4" xfId="36107" xr:uid="{00000000-0005-0000-0000-0000F0600000}"/>
    <cellStyle name="Normal 52 2 3 2 4 5" xfId="20883" xr:uid="{00000000-0005-0000-0000-0000F1600000}"/>
    <cellStyle name="Normal 52 2 3 2 5" xfId="12473" xr:uid="{00000000-0005-0000-0000-0000F2600000}"/>
    <cellStyle name="Normal 52 2 3 2 5 2" xfId="42795" xr:uid="{00000000-0005-0000-0000-0000F3600000}"/>
    <cellStyle name="Normal 52 2 3 2 5 3" xfId="27571" xr:uid="{00000000-0005-0000-0000-0000F4600000}"/>
    <cellStyle name="Normal 52 2 3 2 6" xfId="7452" xr:uid="{00000000-0005-0000-0000-0000F5600000}"/>
    <cellStyle name="Normal 52 2 3 2 6 2" xfId="37778" xr:uid="{00000000-0005-0000-0000-0000F6600000}"/>
    <cellStyle name="Normal 52 2 3 2 6 3" xfId="22554" xr:uid="{00000000-0005-0000-0000-0000F7600000}"/>
    <cellStyle name="Normal 52 2 3 2 7" xfId="32766" xr:uid="{00000000-0005-0000-0000-0000F8600000}"/>
    <cellStyle name="Normal 52 2 3 2 8" xfId="17541" xr:uid="{00000000-0005-0000-0000-0000F9600000}"/>
    <cellStyle name="Normal 52 2 3 3" xfId="2799" xr:uid="{00000000-0005-0000-0000-0000FA600000}"/>
    <cellStyle name="Normal 52 2 3 3 2" xfId="4489" xr:uid="{00000000-0005-0000-0000-0000FB600000}"/>
    <cellStyle name="Normal 52 2 3 3 2 2" xfId="14562" xr:uid="{00000000-0005-0000-0000-0000FC600000}"/>
    <cellStyle name="Normal 52 2 3 3 2 2 2" xfId="44884" xr:uid="{00000000-0005-0000-0000-0000FD600000}"/>
    <cellStyle name="Normal 52 2 3 3 2 2 3" xfId="29660" xr:uid="{00000000-0005-0000-0000-0000FE600000}"/>
    <cellStyle name="Normal 52 2 3 3 2 3" xfId="9542" xr:uid="{00000000-0005-0000-0000-0000FF600000}"/>
    <cellStyle name="Normal 52 2 3 3 2 3 2" xfId="39867" xr:uid="{00000000-0005-0000-0000-000000610000}"/>
    <cellStyle name="Normal 52 2 3 3 2 3 3" xfId="24643" xr:uid="{00000000-0005-0000-0000-000001610000}"/>
    <cellStyle name="Normal 52 2 3 3 2 4" xfId="34854" xr:uid="{00000000-0005-0000-0000-000002610000}"/>
    <cellStyle name="Normal 52 2 3 3 2 5" xfId="19630" xr:uid="{00000000-0005-0000-0000-000003610000}"/>
    <cellStyle name="Normal 52 2 3 3 3" xfId="6181" xr:uid="{00000000-0005-0000-0000-000004610000}"/>
    <cellStyle name="Normal 52 2 3 3 3 2" xfId="16233" xr:uid="{00000000-0005-0000-0000-000005610000}"/>
    <cellStyle name="Normal 52 2 3 3 3 2 2" xfId="46555" xr:uid="{00000000-0005-0000-0000-000006610000}"/>
    <cellStyle name="Normal 52 2 3 3 3 2 3" xfId="31331" xr:uid="{00000000-0005-0000-0000-000007610000}"/>
    <cellStyle name="Normal 52 2 3 3 3 3" xfId="11213" xr:uid="{00000000-0005-0000-0000-000008610000}"/>
    <cellStyle name="Normal 52 2 3 3 3 3 2" xfId="41538" xr:uid="{00000000-0005-0000-0000-000009610000}"/>
    <cellStyle name="Normal 52 2 3 3 3 3 3" xfId="26314" xr:uid="{00000000-0005-0000-0000-00000A610000}"/>
    <cellStyle name="Normal 52 2 3 3 3 4" xfId="36525" xr:uid="{00000000-0005-0000-0000-00000B610000}"/>
    <cellStyle name="Normal 52 2 3 3 3 5" xfId="21301" xr:uid="{00000000-0005-0000-0000-00000C610000}"/>
    <cellStyle name="Normal 52 2 3 3 4" xfId="12891" xr:uid="{00000000-0005-0000-0000-00000D610000}"/>
    <cellStyle name="Normal 52 2 3 3 4 2" xfId="43213" xr:uid="{00000000-0005-0000-0000-00000E610000}"/>
    <cellStyle name="Normal 52 2 3 3 4 3" xfId="27989" xr:uid="{00000000-0005-0000-0000-00000F610000}"/>
    <cellStyle name="Normal 52 2 3 3 5" xfId="7870" xr:uid="{00000000-0005-0000-0000-000010610000}"/>
    <cellStyle name="Normal 52 2 3 3 5 2" xfId="38196" xr:uid="{00000000-0005-0000-0000-000011610000}"/>
    <cellStyle name="Normal 52 2 3 3 5 3" xfId="22972" xr:uid="{00000000-0005-0000-0000-000012610000}"/>
    <cellStyle name="Normal 52 2 3 3 6" xfId="33184" xr:uid="{00000000-0005-0000-0000-000013610000}"/>
    <cellStyle name="Normal 52 2 3 3 7" xfId="17959" xr:uid="{00000000-0005-0000-0000-000014610000}"/>
    <cellStyle name="Normal 52 2 3 4" xfId="3652" xr:uid="{00000000-0005-0000-0000-000015610000}"/>
    <cellStyle name="Normal 52 2 3 4 2" xfId="13726" xr:uid="{00000000-0005-0000-0000-000016610000}"/>
    <cellStyle name="Normal 52 2 3 4 2 2" xfId="44048" xr:uid="{00000000-0005-0000-0000-000017610000}"/>
    <cellStyle name="Normal 52 2 3 4 2 3" xfId="28824" xr:uid="{00000000-0005-0000-0000-000018610000}"/>
    <cellStyle name="Normal 52 2 3 4 3" xfId="8706" xr:uid="{00000000-0005-0000-0000-000019610000}"/>
    <cellStyle name="Normal 52 2 3 4 3 2" xfId="39031" xr:uid="{00000000-0005-0000-0000-00001A610000}"/>
    <cellStyle name="Normal 52 2 3 4 3 3" xfId="23807" xr:uid="{00000000-0005-0000-0000-00001B610000}"/>
    <cellStyle name="Normal 52 2 3 4 4" xfId="34018" xr:uid="{00000000-0005-0000-0000-00001C610000}"/>
    <cellStyle name="Normal 52 2 3 4 5" xfId="18794" xr:uid="{00000000-0005-0000-0000-00001D610000}"/>
    <cellStyle name="Normal 52 2 3 5" xfId="5345" xr:uid="{00000000-0005-0000-0000-00001E610000}"/>
    <cellStyle name="Normal 52 2 3 5 2" xfId="15397" xr:uid="{00000000-0005-0000-0000-00001F610000}"/>
    <cellStyle name="Normal 52 2 3 5 2 2" xfId="45719" xr:uid="{00000000-0005-0000-0000-000020610000}"/>
    <cellStyle name="Normal 52 2 3 5 2 3" xfId="30495" xr:uid="{00000000-0005-0000-0000-000021610000}"/>
    <cellStyle name="Normal 52 2 3 5 3" xfId="10377" xr:uid="{00000000-0005-0000-0000-000022610000}"/>
    <cellStyle name="Normal 52 2 3 5 3 2" xfId="40702" xr:uid="{00000000-0005-0000-0000-000023610000}"/>
    <cellStyle name="Normal 52 2 3 5 3 3" xfId="25478" xr:uid="{00000000-0005-0000-0000-000024610000}"/>
    <cellStyle name="Normal 52 2 3 5 4" xfId="35689" xr:uid="{00000000-0005-0000-0000-000025610000}"/>
    <cellStyle name="Normal 52 2 3 5 5" xfId="20465" xr:uid="{00000000-0005-0000-0000-000026610000}"/>
    <cellStyle name="Normal 52 2 3 6" xfId="12055" xr:uid="{00000000-0005-0000-0000-000027610000}"/>
    <cellStyle name="Normal 52 2 3 6 2" xfId="42377" xr:uid="{00000000-0005-0000-0000-000028610000}"/>
    <cellStyle name="Normal 52 2 3 6 3" xfId="27153" xr:uid="{00000000-0005-0000-0000-000029610000}"/>
    <cellStyle name="Normal 52 2 3 7" xfId="7034" xr:uid="{00000000-0005-0000-0000-00002A610000}"/>
    <cellStyle name="Normal 52 2 3 7 2" xfId="37360" xr:uid="{00000000-0005-0000-0000-00002B610000}"/>
    <cellStyle name="Normal 52 2 3 7 3" xfId="22136" xr:uid="{00000000-0005-0000-0000-00002C610000}"/>
    <cellStyle name="Normal 52 2 3 8" xfId="32348" xr:uid="{00000000-0005-0000-0000-00002D610000}"/>
    <cellStyle name="Normal 52 2 3 9" xfId="17123" xr:uid="{00000000-0005-0000-0000-00002E610000}"/>
    <cellStyle name="Normal 52 2 4" xfId="2170" xr:uid="{00000000-0005-0000-0000-00002F610000}"/>
    <cellStyle name="Normal 52 2 4 2" xfId="3009" xr:uid="{00000000-0005-0000-0000-000030610000}"/>
    <cellStyle name="Normal 52 2 4 2 2" xfId="4699" xr:uid="{00000000-0005-0000-0000-000031610000}"/>
    <cellStyle name="Normal 52 2 4 2 2 2" xfId="14772" xr:uid="{00000000-0005-0000-0000-000032610000}"/>
    <cellStyle name="Normal 52 2 4 2 2 2 2" xfId="45094" xr:uid="{00000000-0005-0000-0000-000033610000}"/>
    <cellStyle name="Normal 52 2 4 2 2 2 3" xfId="29870" xr:uid="{00000000-0005-0000-0000-000034610000}"/>
    <cellStyle name="Normal 52 2 4 2 2 3" xfId="9752" xr:uid="{00000000-0005-0000-0000-000035610000}"/>
    <cellStyle name="Normal 52 2 4 2 2 3 2" xfId="40077" xr:uid="{00000000-0005-0000-0000-000036610000}"/>
    <cellStyle name="Normal 52 2 4 2 2 3 3" xfId="24853" xr:uid="{00000000-0005-0000-0000-000037610000}"/>
    <cellStyle name="Normal 52 2 4 2 2 4" xfId="35064" xr:uid="{00000000-0005-0000-0000-000038610000}"/>
    <cellStyle name="Normal 52 2 4 2 2 5" xfId="19840" xr:uid="{00000000-0005-0000-0000-000039610000}"/>
    <cellStyle name="Normal 52 2 4 2 3" xfId="6391" xr:uid="{00000000-0005-0000-0000-00003A610000}"/>
    <cellStyle name="Normal 52 2 4 2 3 2" xfId="16443" xr:uid="{00000000-0005-0000-0000-00003B610000}"/>
    <cellStyle name="Normal 52 2 4 2 3 2 2" xfId="46765" xr:uid="{00000000-0005-0000-0000-00003C610000}"/>
    <cellStyle name="Normal 52 2 4 2 3 2 3" xfId="31541" xr:uid="{00000000-0005-0000-0000-00003D610000}"/>
    <cellStyle name="Normal 52 2 4 2 3 3" xfId="11423" xr:uid="{00000000-0005-0000-0000-00003E610000}"/>
    <cellStyle name="Normal 52 2 4 2 3 3 2" xfId="41748" xr:uid="{00000000-0005-0000-0000-00003F610000}"/>
    <cellStyle name="Normal 52 2 4 2 3 3 3" xfId="26524" xr:uid="{00000000-0005-0000-0000-000040610000}"/>
    <cellStyle name="Normal 52 2 4 2 3 4" xfId="36735" xr:uid="{00000000-0005-0000-0000-000041610000}"/>
    <cellStyle name="Normal 52 2 4 2 3 5" xfId="21511" xr:uid="{00000000-0005-0000-0000-000042610000}"/>
    <cellStyle name="Normal 52 2 4 2 4" xfId="13101" xr:uid="{00000000-0005-0000-0000-000043610000}"/>
    <cellStyle name="Normal 52 2 4 2 4 2" xfId="43423" xr:uid="{00000000-0005-0000-0000-000044610000}"/>
    <cellStyle name="Normal 52 2 4 2 4 3" xfId="28199" xr:uid="{00000000-0005-0000-0000-000045610000}"/>
    <cellStyle name="Normal 52 2 4 2 5" xfId="8080" xr:uid="{00000000-0005-0000-0000-000046610000}"/>
    <cellStyle name="Normal 52 2 4 2 5 2" xfId="38406" xr:uid="{00000000-0005-0000-0000-000047610000}"/>
    <cellStyle name="Normal 52 2 4 2 5 3" xfId="23182" xr:uid="{00000000-0005-0000-0000-000048610000}"/>
    <cellStyle name="Normal 52 2 4 2 6" xfId="33394" xr:uid="{00000000-0005-0000-0000-000049610000}"/>
    <cellStyle name="Normal 52 2 4 2 7" xfId="18169" xr:uid="{00000000-0005-0000-0000-00004A610000}"/>
    <cellStyle name="Normal 52 2 4 3" xfId="3862" xr:uid="{00000000-0005-0000-0000-00004B610000}"/>
    <cellStyle name="Normal 52 2 4 3 2" xfId="13936" xr:uid="{00000000-0005-0000-0000-00004C610000}"/>
    <cellStyle name="Normal 52 2 4 3 2 2" xfId="44258" xr:uid="{00000000-0005-0000-0000-00004D610000}"/>
    <cellStyle name="Normal 52 2 4 3 2 3" xfId="29034" xr:uid="{00000000-0005-0000-0000-00004E610000}"/>
    <cellStyle name="Normal 52 2 4 3 3" xfId="8916" xr:uid="{00000000-0005-0000-0000-00004F610000}"/>
    <cellStyle name="Normal 52 2 4 3 3 2" xfId="39241" xr:uid="{00000000-0005-0000-0000-000050610000}"/>
    <cellStyle name="Normal 52 2 4 3 3 3" xfId="24017" xr:uid="{00000000-0005-0000-0000-000051610000}"/>
    <cellStyle name="Normal 52 2 4 3 4" xfId="34228" xr:uid="{00000000-0005-0000-0000-000052610000}"/>
    <cellStyle name="Normal 52 2 4 3 5" xfId="19004" xr:uid="{00000000-0005-0000-0000-000053610000}"/>
    <cellStyle name="Normal 52 2 4 4" xfId="5555" xr:uid="{00000000-0005-0000-0000-000054610000}"/>
    <cellStyle name="Normal 52 2 4 4 2" xfId="15607" xr:uid="{00000000-0005-0000-0000-000055610000}"/>
    <cellStyle name="Normal 52 2 4 4 2 2" xfId="45929" xr:uid="{00000000-0005-0000-0000-000056610000}"/>
    <cellStyle name="Normal 52 2 4 4 2 3" xfId="30705" xr:uid="{00000000-0005-0000-0000-000057610000}"/>
    <cellStyle name="Normal 52 2 4 4 3" xfId="10587" xr:uid="{00000000-0005-0000-0000-000058610000}"/>
    <cellStyle name="Normal 52 2 4 4 3 2" xfId="40912" xr:uid="{00000000-0005-0000-0000-000059610000}"/>
    <cellStyle name="Normal 52 2 4 4 3 3" xfId="25688" xr:uid="{00000000-0005-0000-0000-00005A610000}"/>
    <cellStyle name="Normal 52 2 4 4 4" xfId="35899" xr:uid="{00000000-0005-0000-0000-00005B610000}"/>
    <cellStyle name="Normal 52 2 4 4 5" xfId="20675" xr:uid="{00000000-0005-0000-0000-00005C610000}"/>
    <cellStyle name="Normal 52 2 4 5" xfId="12265" xr:uid="{00000000-0005-0000-0000-00005D610000}"/>
    <cellStyle name="Normal 52 2 4 5 2" xfId="42587" xr:uid="{00000000-0005-0000-0000-00005E610000}"/>
    <cellStyle name="Normal 52 2 4 5 3" xfId="27363" xr:uid="{00000000-0005-0000-0000-00005F610000}"/>
    <cellStyle name="Normal 52 2 4 6" xfId="7244" xr:uid="{00000000-0005-0000-0000-000060610000}"/>
    <cellStyle name="Normal 52 2 4 6 2" xfId="37570" xr:uid="{00000000-0005-0000-0000-000061610000}"/>
    <cellStyle name="Normal 52 2 4 6 3" xfId="22346" xr:uid="{00000000-0005-0000-0000-000062610000}"/>
    <cellStyle name="Normal 52 2 4 7" xfId="32558" xr:uid="{00000000-0005-0000-0000-000063610000}"/>
    <cellStyle name="Normal 52 2 4 8" xfId="17333" xr:uid="{00000000-0005-0000-0000-000064610000}"/>
    <cellStyle name="Normal 52 2 5" xfId="2591" xr:uid="{00000000-0005-0000-0000-000065610000}"/>
    <cellStyle name="Normal 52 2 5 2" xfId="4281" xr:uid="{00000000-0005-0000-0000-000066610000}"/>
    <cellStyle name="Normal 52 2 5 2 2" xfId="14354" xr:uid="{00000000-0005-0000-0000-000067610000}"/>
    <cellStyle name="Normal 52 2 5 2 2 2" xfId="44676" xr:uid="{00000000-0005-0000-0000-000068610000}"/>
    <cellStyle name="Normal 52 2 5 2 2 3" xfId="29452" xr:uid="{00000000-0005-0000-0000-000069610000}"/>
    <cellStyle name="Normal 52 2 5 2 3" xfId="9334" xr:uid="{00000000-0005-0000-0000-00006A610000}"/>
    <cellStyle name="Normal 52 2 5 2 3 2" xfId="39659" xr:uid="{00000000-0005-0000-0000-00006B610000}"/>
    <cellStyle name="Normal 52 2 5 2 3 3" xfId="24435" xr:uid="{00000000-0005-0000-0000-00006C610000}"/>
    <cellStyle name="Normal 52 2 5 2 4" xfId="34646" xr:uid="{00000000-0005-0000-0000-00006D610000}"/>
    <cellStyle name="Normal 52 2 5 2 5" xfId="19422" xr:uid="{00000000-0005-0000-0000-00006E610000}"/>
    <cellStyle name="Normal 52 2 5 3" xfId="5973" xr:uid="{00000000-0005-0000-0000-00006F610000}"/>
    <cellStyle name="Normal 52 2 5 3 2" xfId="16025" xr:uid="{00000000-0005-0000-0000-000070610000}"/>
    <cellStyle name="Normal 52 2 5 3 2 2" xfId="46347" xr:uid="{00000000-0005-0000-0000-000071610000}"/>
    <cellStyle name="Normal 52 2 5 3 2 3" xfId="31123" xr:uid="{00000000-0005-0000-0000-000072610000}"/>
    <cellStyle name="Normal 52 2 5 3 3" xfId="11005" xr:uid="{00000000-0005-0000-0000-000073610000}"/>
    <cellStyle name="Normal 52 2 5 3 3 2" xfId="41330" xr:uid="{00000000-0005-0000-0000-000074610000}"/>
    <cellStyle name="Normal 52 2 5 3 3 3" xfId="26106" xr:uid="{00000000-0005-0000-0000-000075610000}"/>
    <cellStyle name="Normal 52 2 5 3 4" xfId="36317" xr:uid="{00000000-0005-0000-0000-000076610000}"/>
    <cellStyle name="Normal 52 2 5 3 5" xfId="21093" xr:uid="{00000000-0005-0000-0000-000077610000}"/>
    <cellStyle name="Normal 52 2 5 4" xfId="12683" xr:uid="{00000000-0005-0000-0000-000078610000}"/>
    <cellStyle name="Normal 52 2 5 4 2" xfId="43005" xr:uid="{00000000-0005-0000-0000-000079610000}"/>
    <cellStyle name="Normal 52 2 5 4 3" xfId="27781" xr:uid="{00000000-0005-0000-0000-00007A610000}"/>
    <cellStyle name="Normal 52 2 5 5" xfId="7662" xr:uid="{00000000-0005-0000-0000-00007B610000}"/>
    <cellStyle name="Normal 52 2 5 5 2" xfId="37988" xr:uid="{00000000-0005-0000-0000-00007C610000}"/>
    <cellStyle name="Normal 52 2 5 5 3" xfId="22764" xr:uid="{00000000-0005-0000-0000-00007D610000}"/>
    <cellStyle name="Normal 52 2 5 6" xfId="32976" xr:uid="{00000000-0005-0000-0000-00007E610000}"/>
    <cellStyle name="Normal 52 2 5 7" xfId="17751" xr:uid="{00000000-0005-0000-0000-00007F610000}"/>
    <cellStyle name="Normal 52 2 6" xfId="3444" xr:uid="{00000000-0005-0000-0000-000080610000}"/>
    <cellStyle name="Normal 52 2 6 2" xfId="13518" xr:uid="{00000000-0005-0000-0000-000081610000}"/>
    <cellStyle name="Normal 52 2 6 2 2" xfId="43840" xr:uid="{00000000-0005-0000-0000-000082610000}"/>
    <cellStyle name="Normal 52 2 6 2 3" xfId="28616" xr:uid="{00000000-0005-0000-0000-000083610000}"/>
    <cellStyle name="Normal 52 2 6 3" xfId="8498" xr:uid="{00000000-0005-0000-0000-000084610000}"/>
    <cellStyle name="Normal 52 2 6 3 2" xfId="38823" xr:uid="{00000000-0005-0000-0000-000085610000}"/>
    <cellStyle name="Normal 52 2 6 3 3" xfId="23599" xr:uid="{00000000-0005-0000-0000-000086610000}"/>
    <cellStyle name="Normal 52 2 6 4" xfId="33810" xr:uid="{00000000-0005-0000-0000-000087610000}"/>
    <cellStyle name="Normal 52 2 6 5" xfId="18586" xr:uid="{00000000-0005-0000-0000-000088610000}"/>
    <cellStyle name="Normal 52 2 7" xfId="5137" xr:uid="{00000000-0005-0000-0000-000089610000}"/>
    <cellStyle name="Normal 52 2 7 2" xfId="15189" xr:uid="{00000000-0005-0000-0000-00008A610000}"/>
    <cellStyle name="Normal 52 2 7 2 2" xfId="45511" xr:uid="{00000000-0005-0000-0000-00008B610000}"/>
    <cellStyle name="Normal 52 2 7 2 3" xfId="30287" xr:uid="{00000000-0005-0000-0000-00008C610000}"/>
    <cellStyle name="Normal 52 2 7 3" xfId="10169" xr:uid="{00000000-0005-0000-0000-00008D610000}"/>
    <cellStyle name="Normal 52 2 7 3 2" xfId="40494" xr:uid="{00000000-0005-0000-0000-00008E610000}"/>
    <cellStyle name="Normal 52 2 7 3 3" xfId="25270" xr:uid="{00000000-0005-0000-0000-00008F610000}"/>
    <cellStyle name="Normal 52 2 7 4" xfId="35481" xr:uid="{00000000-0005-0000-0000-000090610000}"/>
    <cellStyle name="Normal 52 2 7 5" xfId="20257" xr:uid="{00000000-0005-0000-0000-000091610000}"/>
    <cellStyle name="Normal 52 2 8" xfId="11847" xr:uid="{00000000-0005-0000-0000-000092610000}"/>
    <cellStyle name="Normal 52 2 8 2" xfId="42169" xr:uid="{00000000-0005-0000-0000-000093610000}"/>
    <cellStyle name="Normal 52 2 8 3" xfId="26945" xr:uid="{00000000-0005-0000-0000-000094610000}"/>
    <cellStyle name="Normal 52 2 9" xfId="6826" xr:uid="{00000000-0005-0000-0000-000095610000}"/>
    <cellStyle name="Normal 52 2 9 2" xfId="37152" xr:uid="{00000000-0005-0000-0000-000096610000}"/>
    <cellStyle name="Normal 52 2 9 3" xfId="21928" xr:uid="{00000000-0005-0000-0000-000097610000}"/>
    <cellStyle name="Normal 52 3" xfId="1790" xr:uid="{00000000-0005-0000-0000-000098610000}"/>
    <cellStyle name="Normal 52 3 10" xfId="16967" xr:uid="{00000000-0005-0000-0000-000099610000}"/>
    <cellStyle name="Normal 52 3 2" xfId="2009" xr:uid="{00000000-0005-0000-0000-00009A610000}"/>
    <cellStyle name="Normal 52 3 2 2" xfId="2430" xr:uid="{00000000-0005-0000-0000-00009B610000}"/>
    <cellStyle name="Normal 52 3 2 2 2" xfId="3269" xr:uid="{00000000-0005-0000-0000-00009C610000}"/>
    <cellStyle name="Normal 52 3 2 2 2 2" xfId="4959" xr:uid="{00000000-0005-0000-0000-00009D610000}"/>
    <cellStyle name="Normal 52 3 2 2 2 2 2" xfId="15032" xr:uid="{00000000-0005-0000-0000-00009E610000}"/>
    <cellStyle name="Normal 52 3 2 2 2 2 2 2" xfId="45354" xr:uid="{00000000-0005-0000-0000-00009F610000}"/>
    <cellStyle name="Normal 52 3 2 2 2 2 2 3" xfId="30130" xr:uid="{00000000-0005-0000-0000-0000A0610000}"/>
    <cellStyle name="Normal 52 3 2 2 2 2 3" xfId="10012" xr:uid="{00000000-0005-0000-0000-0000A1610000}"/>
    <cellStyle name="Normal 52 3 2 2 2 2 3 2" xfId="40337" xr:uid="{00000000-0005-0000-0000-0000A2610000}"/>
    <cellStyle name="Normal 52 3 2 2 2 2 3 3" xfId="25113" xr:uid="{00000000-0005-0000-0000-0000A3610000}"/>
    <cellStyle name="Normal 52 3 2 2 2 2 4" xfId="35324" xr:uid="{00000000-0005-0000-0000-0000A4610000}"/>
    <cellStyle name="Normal 52 3 2 2 2 2 5" xfId="20100" xr:uid="{00000000-0005-0000-0000-0000A5610000}"/>
    <cellStyle name="Normal 52 3 2 2 2 3" xfId="6651" xr:uid="{00000000-0005-0000-0000-0000A6610000}"/>
    <cellStyle name="Normal 52 3 2 2 2 3 2" xfId="16703" xr:uid="{00000000-0005-0000-0000-0000A7610000}"/>
    <cellStyle name="Normal 52 3 2 2 2 3 2 2" xfId="47025" xr:uid="{00000000-0005-0000-0000-0000A8610000}"/>
    <cellStyle name="Normal 52 3 2 2 2 3 2 3" xfId="31801" xr:uid="{00000000-0005-0000-0000-0000A9610000}"/>
    <cellStyle name="Normal 52 3 2 2 2 3 3" xfId="11683" xr:uid="{00000000-0005-0000-0000-0000AA610000}"/>
    <cellStyle name="Normal 52 3 2 2 2 3 3 2" xfId="42008" xr:uid="{00000000-0005-0000-0000-0000AB610000}"/>
    <cellStyle name="Normal 52 3 2 2 2 3 3 3" xfId="26784" xr:uid="{00000000-0005-0000-0000-0000AC610000}"/>
    <cellStyle name="Normal 52 3 2 2 2 3 4" xfId="36995" xr:uid="{00000000-0005-0000-0000-0000AD610000}"/>
    <cellStyle name="Normal 52 3 2 2 2 3 5" xfId="21771" xr:uid="{00000000-0005-0000-0000-0000AE610000}"/>
    <cellStyle name="Normal 52 3 2 2 2 4" xfId="13361" xr:uid="{00000000-0005-0000-0000-0000AF610000}"/>
    <cellStyle name="Normal 52 3 2 2 2 4 2" xfId="43683" xr:uid="{00000000-0005-0000-0000-0000B0610000}"/>
    <cellStyle name="Normal 52 3 2 2 2 4 3" xfId="28459" xr:uid="{00000000-0005-0000-0000-0000B1610000}"/>
    <cellStyle name="Normal 52 3 2 2 2 5" xfId="8340" xr:uid="{00000000-0005-0000-0000-0000B2610000}"/>
    <cellStyle name="Normal 52 3 2 2 2 5 2" xfId="38666" xr:uid="{00000000-0005-0000-0000-0000B3610000}"/>
    <cellStyle name="Normal 52 3 2 2 2 5 3" xfId="23442" xr:uid="{00000000-0005-0000-0000-0000B4610000}"/>
    <cellStyle name="Normal 52 3 2 2 2 6" xfId="33654" xr:uid="{00000000-0005-0000-0000-0000B5610000}"/>
    <cellStyle name="Normal 52 3 2 2 2 7" xfId="18429" xr:uid="{00000000-0005-0000-0000-0000B6610000}"/>
    <cellStyle name="Normal 52 3 2 2 3" xfId="4122" xr:uid="{00000000-0005-0000-0000-0000B7610000}"/>
    <cellStyle name="Normal 52 3 2 2 3 2" xfId="14196" xr:uid="{00000000-0005-0000-0000-0000B8610000}"/>
    <cellStyle name="Normal 52 3 2 2 3 2 2" xfId="44518" xr:uid="{00000000-0005-0000-0000-0000B9610000}"/>
    <cellStyle name="Normal 52 3 2 2 3 2 3" xfId="29294" xr:uid="{00000000-0005-0000-0000-0000BA610000}"/>
    <cellStyle name="Normal 52 3 2 2 3 3" xfId="9176" xr:uid="{00000000-0005-0000-0000-0000BB610000}"/>
    <cellStyle name="Normal 52 3 2 2 3 3 2" xfId="39501" xr:uid="{00000000-0005-0000-0000-0000BC610000}"/>
    <cellStyle name="Normal 52 3 2 2 3 3 3" xfId="24277" xr:uid="{00000000-0005-0000-0000-0000BD610000}"/>
    <cellStyle name="Normal 52 3 2 2 3 4" xfId="34488" xr:uid="{00000000-0005-0000-0000-0000BE610000}"/>
    <cellStyle name="Normal 52 3 2 2 3 5" xfId="19264" xr:uid="{00000000-0005-0000-0000-0000BF610000}"/>
    <cellStyle name="Normal 52 3 2 2 4" xfId="5815" xr:uid="{00000000-0005-0000-0000-0000C0610000}"/>
    <cellStyle name="Normal 52 3 2 2 4 2" xfId="15867" xr:uid="{00000000-0005-0000-0000-0000C1610000}"/>
    <cellStyle name="Normal 52 3 2 2 4 2 2" xfId="46189" xr:uid="{00000000-0005-0000-0000-0000C2610000}"/>
    <cellStyle name="Normal 52 3 2 2 4 2 3" xfId="30965" xr:uid="{00000000-0005-0000-0000-0000C3610000}"/>
    <cellStyle name="Normal 52 3 2 2 4 3" xfId="10847" xr:uid="{00000000-0005-0000-0000-0000C4610000}"/>
    <cellStyle name="Normal 52 3 2 2 4 3 2" xfId="41172" xr:uid="{00000000-0005-0000-0000-0000C5610000}"/>
    <cellStyle name="Normal 52 3 2 2 4 3 3" xfId="25948" xr:uid="{00000000-0005-0000-0000-0000C6610000}"/>
    <cellStyle name="Normal 52 3 2 2 4 4" xfId="36159" xr:uid="{00000000-0005-0000-0000-0000C7610000}"/>
    <cellStyle name="Normal 52 3 2 2 4 5" xfId="20935" xr:uid="{00000000-0005-0000-0000-0000C8610000}"/>
    <cellStyle name="Normal 52 3 2 2 5" xfId="12525" xr:uid="{00000000-0005-0000-0000-0000C9610000}"/>
    <cellStyle name="Normal 52 3 2 2 5 2" xfId="42847" xr:uid="{00000000-0005-0000-0000-0000CA610000}"/>
    <cellStyle name="Normal 52 3 2 2 5 3" xfId="27623" xr:uid="{00000000-0005-0000-0000-0000CB610000}"/>
    <cellStyle name="Normal 52 3 2 2 6" xfId="7504" xr:uid="{00000000-0005-0000-0000-0000CC610000}"/>
    <cellStyle name="Normal 52 3 2 2 6 2" xfId="37830" xr:uid="{00000000-0005-0000-0000-0000CD610000}"/>
    <cellStyle name="Normal 52 3 2 2 6 3" xfId="22606" xr:uid="{00000000-0005-0000-0000-0000CE610000}"/>
    <cellStyle name="Normal 52 3 2 2 7" xfId="32818" xr:uid="{00000000-0005-0000-0000-0000CF610000}"/>
    <cellStyle name="Normal 52 3 2 2 8" xfId="17593" xr:uid="{00000000-0005-0000-0000-0000D0610000}"/>
    <cellStyle name="Normal 52 3 2 3" xfId="2851" xr:uid="{00000000-0005-0000-0000-0000D1610000}"/>
    <cellStyle name="Normal 52 3 2 3 2" xfId="4541" xr:uid="{00000000-0005-0000-0000-0000D2610000}"/>
    <cellStyle name="Normal 52 3 2 3 2 2" xfId="14614" xr:uid="{00000000-0005-0000-0000-0000D3610000}"/>
    <cellStyle name="Normal 52 3 2 3 2 2 2" xfId="44936" xr:uid="{00000000-0005-0000-0000-0000D4610000}"/>
    <cellStyle name="Normal 52 3 2 3 2 2 3" xfId="29712" xr:uid="{00000000-0005-0000-0000-0000D5610000}"/>
    <cellStyle name="Normal 52 3 2 3 2 3" xfId="9594" xr:uid="{00000000-0005-0000-0000-0000D6610000}"/>
    <cellStyle name="Normal 52 3 2 3 2 3 2" xfId="39919" xr:uid="{00000000-0005-0000-0000-0000D7610000}"/>
    <cellStyle name="Normal 52 3 2 3 2 3 3" xfId="24695" xr:uid="{00000000-0005-0000-0000-0000D8610000}"/>
    <cellStyle name="Normal 52 3 2 3 2 4" xfId="34906" xr:uid="{00000000-0005-0000-0000-0000D9610000}"/>
    <cellStyle name="Normal 52 3 2 3 2 5" xfId="19682" xr:uid="{00000000-0005-0000-0000-0000DA610000}"/>
    <cellStyle name="Normal 52 3 2 3 3" xfId="6233" xr:uid="{00000000-0005-0000-0000-0000DB610000}"/>
    <cellStyle name="Normal 52 3 2 3 3 2" xfId="16285" xr:uid="{00000000-0005-0000-0000-0000DC610000}"/>
    <cellStyle name="Normal 52 3 2 3 3 2 2" xfId="46607" xr:uid="{00000000-0005-0000-0000-0000DD610000}"/>
    <cellStyle name="Normal 52 3 2 3 3 2 3" xfId="31383" xr:uid="{00000000-0005-0000-0000-0000DE610000}"/>
    <cellStyle name="Normal 52 3 2 3 3 3" xfId="11265" xr:uid="{00000000-0005-0000-0000-0000DF610000}"/>
    <cellStyle name="Normal 52 3 2 3 3 3 2" xfId="41590" xr:uid="{00000000-0005-0000-0000-0000E0610000}"/>
    <cellStyle name="Normal 52 3 2 3 3 3 3" xfId="26366" xr:uid="{00000000-0005-0000-0000-0000E1610000}"/>
    <cellStyle name="Normal 52 3 2 3 3 4" xfId="36577" xr:uid="{00000000-0005-0000-0000-0000E2610000}"/>
    <cellStyle name="Normal 52 3 2 3 3 5" xfId="21353" xr:uid="{00000000-0005-0000-0000-0000E3610000}"/>
    <cellStyle name="Normal 52 3 2 3 4" xfId="12943" xr:uid="{00000000-0005-0000-0000-0000E4610000}"/>
    <cellStyle name="Normal 52 3 2 3 4 2" xfId="43265" xr:uid="{00000000-0005-0000-0000-0000E5610000}"/>
    <cellStyle name="Normal 52 3 2 3 4 3" xfId="28041" xr:uid="{00000000-0005-0000-0000-0000E6610000}"/>
    <cellStyle name="Normal 52 3 2 3 5" xfId="7922" xr:uid="{00000000-0005-0000-0000-0000E7610000}"/>
    <cellStyle name="Normal 52 3 2 3 5 2" xfId="38248" xr:uid="{00000000-0005-0000-0000-0000E8610000}"/>
    <cellStyle name="Normal 52 3 2 3 5 3" xfId="23024" xr:uid="{00000000-0005-0000-0000-0000E9610000}"/>
    <cellStyle name="Normal 52 3 2 3 6" xfId="33236" xr:uid="{00000000-0005-0000-0000-0000EA610000}"/>
    <cellStyle name="Normal 52 3 2 3 7" xfId="18011" xr:uid="{00000000-0005-0000-0000-0000EB610000}"/>
    <cellStyle name="Normal 52 3 2 4" xfId="3704" xr:uid="{00000000-0005-0000-0000-0000EC610000}"/>
    <cellStyle name="Normal 52 3 2 4 2" xfId="13778" xr:uid="{00000000-0005-0000-0000-0000ED610000}"/>
    <cellStyle name="Normal 52 3 2 4 2 2" xfId="44100" xr:uid="{00000000-0005-0000-0000-0000EE610000}"/>
    <cellStyle name="Normal 52 3 2 4 2 3" xfId="28876" xr:uid="{00000000-0005-0000-0000-0000EF610000}"/>
    <cellStyle name="Normal 52 3 2 4 3" xfId="8758" xr:uid="{00000000-0005-0000-0000-0000F0610000}"/>
    <cellStyle name="Normal 52 3 2 4 3 2" xfId="39083" xr:uid="{00000000-0005-0000-0000-0000F1610000}"/>
    <cellStyle name="Normal 52 3 2 4 3 3" xfId="23859" xr:uid="{00000000-0005-0000-0000-0000F2610000}"/>
    <cellStyle name="Normal 52 3 2 4 4" xfId="34070" xr:uid="{00000000-0005-0000-0000-0000F3610000}"/>
    <cellStyle name="Normal 52 3 2 4 5" xfId="18846" xr:uid="{00000000-0005-0000-0000-0000F4610000}"/>
    <cellStyle name="Normal 52 3 2 5" xfId="5397" xr:uid="{00000000-0005-0000-0000-0000F5610000}"/>
    <cellStyle name="Normal 52 3 2 5 2" xfId="15449" xr:uid="{00000000-0005-0000-0000-0000F6610000}"/>
    <cellStyle name="Normal 52 3 2 5 2 2" xfId="45771" xr:uid="{00000000-0005-0000-0000-0000F7610000}"/>
    <cellStyle name="Normal 52 3 2 5 2 3" xfId="30547" xr:uid="{00000000-0005-0000-0000-0000F8610000}"/>
    <cellStyle name="Normal 52 3 2 5 3" xfId="10429" xr:uid="{00000000-0005-0000-0000-0000F9610000}"/>
    <cellStyle name="Normal 52 3 2 5 3 2" xfId="40754" xr:uid="{00000000-0005-0000-0000-0000FA610000}"/>
    <cellStyle name="Normal 52 3 2 5 3 3" xfId="25530" xr:uid="{00000000-0005-0000-0000-0000FB610000}"/>
    <cellStyle name="Normal 52 3 2 5 4" xfId="35741" xr:uid="{00000000-0005-0000-0000-0000FC610000}"/>
    <cellStyle name="Normal 52 3 2 5 5" xfId="20517" xr:uid="{00000000-0005-0000-0000-0000FD610000}"/>
    <cellStyle name="Normal 52 3 2 6" xfId="12107" xr:uid="{00000000-0005-0000-0000-0000FE610000}"/>
    <cellStyle name="Normal 52 3 2 6 2" xfId="42429" xr:uid="{00000000-0005-0000-0000-0000FF610000}"/>
    <cellStyle name="Normal 52 3 2 6 3" xfId="27205" xr:uid="{00000000-0005-0000-0000-000000620000}"/>
    <cellStyle name="Normal 52 3 2 7" xfId="7086" xr:uid="{00000000-0005-0000-0000-000001620000}"/>
    <cellStyle name="Normal 52 3 2 7 2" xfId="37412" xr:uid="{00000000-0005-0000-0000-000002620000}"/>
    <cellStyle name="Normal 52 3 2 7 3" xfId="22188" xr:uid="{00000000-0005-0000-0000-000003620000}"/>
    <cellStyle name="Normal 52 3 2 8" xfId="32400" xr:uid="{00000000-0005-0000-0000-000004620000}"/>
    <cellStyle name="Normal 52 3 2 9" xfId="17175" xr:uid="{00000000-0005-0000-0000-000005620000}"/>
    <cellStyle name="Normal 52 3 3" xfId="2222" xr:uid="{00000000-0005-0000-0000-000006620000}"/>
    <cellStyle name="Normal 52 3 3 2" xfId="3061" xr:uid="{00000000-0005-0000-0000-000007620000}"/>
    <cellStyle name="Normal 52 3 3 2 2" xfId="4751" xr:uid="{00000000-0005-0000-0000-000008620000}"/>
    <cellStyle name="Normal 52 3 3 2 2 2" xfId="14824" xr:uid="{00000000-0005-0000-0000-000009620000}"/>
    <cellStyle name="Normal 52 3 3 2 2 2 2" xfId="45146" xr:uid="{00000000-0005-0000-0000-00000A620000}"/>
    <cellStyle name="Normal 52 3 3 2 2 2 3" xfId="29922" xr:uid="{00000000-0005-0000-0000-00000B620000}"/>
    <cellStyle name="Normal 52 3 3 2 2 3" xfId="9804" xr:uid="{00000000-0005-0000-0000-00000C620000}"/>
    <cellStyle name="Normal 52 3 3 2 2 3 2" xfId="40129" xr:uid="{00000000-0005-0000-0000-00000D620000}"/>
    <cellStyle name="Normal 52 3 3 2 2 3 3" xfId="24905" xr:uid="{00000000-0005-0000-0000-00000E620000}"/>
    <cellStyle name="Normal 52 3 3 2 2 4" xfId="35116" xr:uid="{00000000-0005-0000-0000-00000F620000}"/>
    <cellStyle name="Normal 52 3 3 2 2 5" xfId="19892" xr:uid="{00000000-0005-0000-0000-000010620000}"/>
    <cellStyle name="Normal 52 3 3 2 3" xfId="6443" xr:uid="{00000000-0005-0000-0000-000011620000}"/>
    <cellStyle name="Normal 52 3 3 2 3 2" xfId="16495" xr:uid="{00000000-0005-0000-0000-000012620000}"/>
    <cellStyle name="Normal 52 3 3 2 3 2 2" xfId="46817" xr:uid="{00000000-0005-0000-0000-000013620000}"/>
    <cellStyle name="Normal 52 3 3 2 3 2 3" xfId="31593" xr:uid="{00000000-0005-0000-0000-000014620000}"/>
    <cellStyle name="Normal 52 3 3 2 3 3" xfId="11475" xr:uid="{00000000-0005-0000-0000-000015620000}"/>
    <cellStyle name="Normal 52 3 3 2 3 3 2" xfId="41800" xr:uid="{00000000-0005-0000-0000-000016620000}"/>
    <cellStyle name="Normal 52 3 3 2 3 3 3" xfId="26576" xr:uid="{00000000-0005-0000-0000-000017620000}"/>
    <cellStyle name="Normal 52 3 3 2 3 4" xfId="36787" xr:uid="{00000000-0005-0000-0000-000018620000}"/>
    <cellStyle name="Normal 52 3 3 2 3 5" xfId="21563" xr:uid="{00000000-0005-0000-0000-000019620000}"/>
    <cellStyle name="Normal 52 3 3 2 4" xfId="13153" xr:uid="{00000000-0005-0000-0000-00001A620000}"/>
    <cellStyle name="Normal 52 3 3 2 4 2" xfId="43475" xr:uid="{00000000-0005-0000-0000-00001B620000}"/>
    <cellStyle name="Normal 52 3 3 2 4 3" xfId="28251" xr:uid="{00000000-0005-0000-0000-00001C620000}"/>
    <cellStyle name="Normal 52 3 3 2 5" xfId="8132" xr:uid="{00000000-0005-0000-0000-00001D620000}"/>
    <cellStyle name="Normal 52 3 3 2 5 2" xfId="38458" xr:uid="{00000000-0005-0000-0000-00001E620000}"/>
    <cellStyle name="Normal 52 3 3 2 5 3" xfId="23234" xr:uid="{00000000-0005-0000-0000-00001F620000}"/>
    <cellStyle name="Normal 52 3 3 2 6" xfId="33446" xr:uid="{00000000-0005-0000-0000-000020620000}"/>
    <cellStyle name="Normal 52 3 3 2 7" xfId="18221" xr:uid="{00000000-0005-0000-0000-000021620000}"/>
    <cellStyle name="Normal 52 3 3 3" xfId="3914" xr:uid="{00000000-0005-0000-0000-000022620000}"/>
    <cellStyle name="Normal 52 3 3 3 2" xfId="13988" xr:uid="{00000000-0005-0000-0000-000023620000}"/>
    <cellStyle name="Normal 52 3 3 3 2 2" xfId="44310" xr:uid="{00000000-0005-0000-0000-000024620000}"/>
    <cellStyle name="Normal 52 3 3 3 2 3" xfId="29086" xr:uid="{00000000-0005-0000-0000-000025620000}"/>
    <cellStyle name="Normal 52 3 3 3 3" xfId="8968" xr:uid="{00000000-0005-0000-0000-000026620000}"/>
    <cellStyle name="Normal 52 3 3 3 3 2" xfId="39293" xr:uid="{00000000-0005-0000-0000-000027620000}"/>
    <cellStyle name="Normal 52 3 3 3 3 3" xfId="24069" xr:uid="{00000000-0005-0000-0000-000028620000}"/>
    <cellStyle name="Normal 52 3 3 3 4" xfId="34280" xr:uid="{00000000-0005-0000-0000-000029620000}"/>
    <cellStyle name="Normal 52 3 3 3 5" xfId="19056" xr:uid="{00000000-0005-0000-0000-00002A620000}"/>
    <cellStyle name="Normal 52 3 3 4" xfId="5607" xr:uid="{00000000-0005-0000-0000-00002B620000}"/>
    <cellStyle name="Normal 52 3 3 4 2" xfId="15659" xr:uid="{00000000-0005-0000-0000-00002C620000}"/>
    <cellStyle name="Normal 52 3 3 4 2 2" xfId="45981" xr:uid="{00000000-0005-0000-0000-00002D620000}"/>
    <cellStyle name="Normal 52 3 3 4 2 3" xfId="30757" xr:uid="{00000000-0005-0000-0000-00002E620000}"/>
    <cellStyle name="Normal 52 3 3 4 3" xfId="10639" xr:uid="{00000000-0005-0000-0000-00002F620000}"/>
    <cellStyle name="Normal 52 3 3 4 3 2" xfId="40964" xr:uid="{00000000-0005-0000-0000-000030620000}"/>
    <cellStyle name="Normal 52 3 3 4 3 3" xfId="25740" xr:uid="{00000000-0005-0000-0000-000031620000}"/>
    <cellStyle name="Normal 52 3 3 4 4" xfId="35951" xr:uid="{00000000-0005-0000-0000-000032620000}"/>
    <cellStyle name="Normal 52 3 3 4 5" xfId="20727" xr:uid="{00000000-0005-0000-0000-000033620000}"/>
    <cellStyle name="Normal 52 3 3 5" xfId="12317" xr:uid="{00000000-0005-0000-0000-000034620000}"/>
    <cellStyle name="Normal 52 3 3 5 2" xfId="42639" xr:uid="{00000000-0005-0000-0000-000035620000}"/>
    <cellStyle name="Normal 52 3 3 5 3" xfId="27415" xr:uid="{00000000-0005-0000-0000-000036620000}"/>
    <cellStyle name="Normal 52 3 3 6" xfId="7296" xr:uid="{00000000-0005-0000-0000-000037620000}"/>
    <cellStyle name="Normal 52 3 3 6 2" xfId="37622" xr:uid="{00000000-0005-0000-0000-000038620000}"/>
    <cellStyle name="Normal 52 3 3 6 3" xfId="22398" xr:uid="{00000000-0005-0000-0000-000039620000}"/>
    <cellStyle name="Normal 52 3 3 7" xfId="32610" xr:uid="{00000000-0005-0000-0000-00003A620000}"/>
    <cellStyle name="Normal 52 3 3 8" xfId="17385" xr:uid="{00000000-0005-0000-0000-00003B620000}"/>
    <cellStyle name="Normal 52 3 4" xfId="2643" xr:uid="{00000000-0005-0000-0000-00003C620000}"/>
    <cellStyle name="Normal 52 3 4 2" xfId="4333" xr:uid="{00000000-0005-0000-0000-00003D620000}"/>
    <cellStyle name="Normal 52 3 4 2 2" xfId="14406" xr:uid="{00000000-0005-0000-0000-00003E620000}"/>
    <cellStyle name="Normal 52 3 4 2 2 2" xfId="44728" xr:uid="{00000000-0005-0000-0000-00003F620000}"/>
    <cellStyle name="Normal 52 3 4 2 2 3" xfId="29504" xr:uid="{00000000-0005-0000-0000-000040620000}"/>
    <cellStyle name="Normal 52 3 4 2 3" xfId="9386" xr:uid="{00000000-0005-0000-0000-000041620000}"/>
    <cellStyle name="Normal 52 3 4 2 3 2" xfId="39711" xr:uid="{00000000-0005-0000-0000-000042620000}"/>
    <cellStyle name="Normal 52 3 4 2 3 3" xfId="24487" xr:uid="{00000000-0005-0000-0000-000043620000}"/>
    <cellStyle name="Normal 52 3 4 2 4" xfId="34698" xr:uid="{00000000-0005-0000-0000-000044620000}"/>
    <cellStyle name="Normal 52 3 4 2 5" xfId="19474" xr:uid="{00000000-0005-0000-0000-000045620000}"/>
    <cellStyle name="Normal 52 3 4 3" xfId="6025" xr:uid="{00000000-0005-0000-0000-000046620000}"/>
    <cellStyle name="Normal 52 3 4 3 2" xfId="16077" xr:uid="{00000000-0005-0000-0000-000047620000}"/>
    <cellStyle name="Normal 52 3 4 3 2 2" xfId="46399" xr:uid="{00000000-0005-0000-0000-000048620000}"/>
    <cellStyle name="Normal 52 3 4 3 2 3" xfId="31175" xr:uid="{00000000-0005-0000-0000-000049620000}"/>
    <cellStyle name="Normal 52 3 4 3 3" xfId="11057" xr:uid="{00000000-0005-0000-0000-00004A620000}"/>
    <cellStyle name="Normal 52 3 4 3 3 2" xfId="41382" xr:uid="{00000000-0005-0000-0000-00004B620000}"/>
    <cellStyle name="Normal 52 3 4 3 3 3" xfId="26158" xr:uid="{00000000-0005-0000-0000-00004C620000}"/>
    <cellStyle name="Normal 52 3 4 3 4" xfId="36369" xr:uid="{00000000-0005-0000-0000-00004D620000}"/>
    <cellStyle name="Normal 52 3 4 3 5" xfId="21145" xr:uid="{00000000-0005-0000-0000-00004E620000}"/>
    <cellStyle name="Normal 52 3 4 4" xfId="12735" xr:uid="{00000000-0005-0000-0000-00004F620000}"/>
    <cellStyle name="Normal 52 3 4 4 2" xfId="43057" xr:uid="{00000000-0005-0000-0000-000050620000}"/>
    <cellStyle name="Normal 52 3 4 4 3" xfId="27833" xr:uid="{00000000-0005-0000-0000-000051620000}"/>
    <cellStyle name="Normal 52 3 4 5" xfId="7714" xr:uid="{00000000-0005-0000-0000-000052620000}"/>
    <cellStyle name="Normal 52 3 4 5 2" xfId="38040" xr:uid="{00000000-0005-0000-0000-000053620000}"/>
    <cellStyle name="Normal 52 3 4 5 3" xfId="22816" xr:uid="{00000000-0005-0000-0000-000054620000}"/>
    <cellStyle name="Normal 52 3 4 6" xfId="33028" xr:uid="{00000000-0005-0000-0000-000055620000}"/>
    <cellStyle name="Normal 52 3 4 7" xfId="17803" xr:uid="{00000000-0005-0000-0000-000056620000}"/>
    <cellStyle name="Normal 52 3 5" xfId="3496" xr:uid="{00000000-0005-0000-0000-000057620000}"/>
    <cellStyle name="Normal 52 3 5 2" xfId="13570" xr:uid="{00000000-0005-0000-0000-000058620000}"/>
    <cellStyle name="Normal 52 3 5 2 2" xfId="43892" xr:uid="{00000000-0005-0000-0000-000059620000}"/>
    <cellStyle name="Normal 52 3 5 2 3" xfId="28668" xr:uid="{00000000-0005-0000-0000-00005A620000}"/>
    <cellStyle name="Normal 52 3 5 3" xfId="8550" xr:uid="{00000000-0005-0000-0000-00005B620000}"/>
    <cellStyle name="Normal 52 3 5 3 2" xfId="38875" xr:uid="{00000000-0005-0000-0000-00005C620000}"/>
    <cellStyle name="Normal 52 3 5 3 3" xfId="23651" xr:uid="{00000000-0005-0000-0000-00005D620000}"/>
    <cellStyle name="Normal 52 3 5 4" xfId="33862" xr:uid="{00000000-0005-0000-0000-00005E620000}"/>
    <cellStyle name="Normal 52 3 5 5" xfId="18638" xr:uid="{00000000-0005-0000-0000-00005F620000}"/>
    <cellStyle name="Normal 52 3 6" xfId="5189" xr:uid="{00000000-0005-0000-0000-000060620000}"/>
    <cellStyle name="Normal 52 3 6 2" xfId="15241" xr:uid="{00000000-0005-0000-0000-000061620000}"/>
    <cellStyle name="Normal 52 3 6 2 2" xfId="45563" xr:uid="{00000000-0005-0000-0000-000062620000}"/>
    <cellStyle name="Normal 52 3 6 2 3" xfId="30339" xr:uid="{00000000-0005-0000-0000-000063620000}"/>
    <cellStyle name="Normal 52 3 6 3" xfId="10221" xr:uid="{00000000-0005-0000-0000-000064620000}"/>
    <cellStyle name="Normal 52 3 6 3 2" xfId="40546" xr:uid="{00000000-0005-0000-0000-000065620000}"/>
    <cellStyle name="Normal 52 3 6 3 3" xfId="25322" xr:uid="{00000000-0005-0000-0000-000066620000}"/>
    <cellStyle name="Normal 52 3 6 4" xfId="35533" xr:uid="{00000000-0005-0000-0000-000067620000}"/>
    <cellStyle name="Normal 52 3 6 5" xfId="20309" xr:uid="{00000000-0005-0000-0000-000068620000}"/>
    <cellStyle name="Normal 52 3 7" xfId="11899" xr:uid="{00000000-0005-0000-0000-000069620000}"/>
    <cellStyle name="Normal 52 3 7 2" xfId="42221" xr:uid="{00000000-0005-0000-0000-00006A620000}"/>
    <cellStyle name="Normal 52 3 7 3" xfId="26997" xr:uid="{00000000-0005-0000-0000-00006B620000}"/>
    <cellStyle name="Normal 52 3 8" xfId="6878" xr:uid="{00000000-0005-0000-0000-00006C620000}"/>
    <cellStyle name="Normal 52 3 8 2" xfId="37204" xr:uid="{00000000-0005-0000-0000-00006D620000}"/>
    <cellStyle name="Normal 52 3 8 3" xfId="21980" xr:uid="{00000000-0005-0000-0000-00006E620000}"/>
    <cellStyle name="Normal 52 3 9" xfId="32193" xr:uid="{00000000-0005-0000-0000-00006F620000}"/>
    <cellStyle name="Normal 52 4" xfId="1903" xr:uid="{00000000-0005-0000-0000-000070620000}"/>
    <cellStyle name="Normal 52 4 2" xfId="2326" xr:uid="{00000000-0005-0000-0000-000071620000}"/>
    <cellStyle name="Normal 52 4 2 2" xfId="3165" xr:uid="{00000000-0005-0000-0000-000072620000}"/>
    <cellStyle name="Normal 52 4 2 2 2" xfId="4855" xr:uid="{00000000-0005-0000-0000-000073620000}"/>
    <cellStyle name="Normal 52 4 2 2 2 2" xfId="14928" xr:uid="{00000000-0005-0000-0000-000074620000}"/>
    <cellStyle name="Normal 52 4 2 2 2 2 2" xfId="45250" xr:uid="{00000000-0005-0000-0000-000075620000}"/>
    <cellStyle name="Normal 52 4 2 2 2 2 3" xfId="30026" xr:uid="{00000000-0005-0000-0000-000076620000}"/>
    <cellStyle name="Normal 52 4 2 2 2 3" xfId="9908" xr:uid="{00000000-0005-0000-0000-000077620000}"/>
    <cellStyle name="Normal 52 4 2 2 2 3 2" xfId="40233" xr:uid="{00000000-0005-0000-0000-000078620000}"/>
    <cellStyle name="Normal 52 4 2 2 2 3 3" xfId="25009" xr:uid="{00000000-0005-0000-0000-000079620000}"/>
    <cellStyle name="Normal 52 4 2 2 2 4" xfId="35220" xr:uid="{00000000-0005-0000-0000-00007A620000}"/>
    <cellStyle name="Normal 52 4 2 2 2 5" xfId="19996" xr:uid="{00000000-0005-0000-0000-00007B620000}"/>
    <cellStyle name="Normal 52 4 2 2 3" xfId="6547" xr:uid="{00000000-0005-0000-0000-00007C620000}"/>
    <cellStyle name="Normal 52 4 2 2 3 2" xfId="16599" xr:uid="{00000000-0005-0000-0000-00007D620000}"/>
    <cellStyle name="Normal 52 4 2 2 3 2 2" xfId="46921" xr:uid="{00000000-0005-0000-0000-00007E620000}"/>
    <cellStyle name="Normal 52 4 2 2 3 2 3" xfId="31697" xr:uid="{00000000-0005-0000-0000-00007F620000}"/>
    <cellStyle name="Normal 52 4 2 2 3 3" xfId="11579" xr:uid="{00000000-0005-0000-0000-000080620000}"/>
    <cellStyle name="Normal 52 4 2 2 3 3 2" xfId="41904" xr:uid="{00000000-0005-0000-0000-000081620000}"/>
    <cellStyle name="Normal 52 4 2 2 3 3 3" xfId="26680" xr:uid="{00000000-0005-0000-0000-000082620000}"/>
    <cellStyle name="Normal 52 4 2 2 3 4" xfId="36891" xr:uid="{00000000-0005-0000-0000-000083620000}"/>
    <cellStyle name="Normal 52 4 2 2 3 5" xfId="21667" xr:uid="{00000000-0005-0000-0000-000084620000}"/>
    <cellStyle name="Normal 52 4 2 2 4" xfId="13257" xr:uid="{00000000-0005-0000-0000-000085620000}"/>
    <cellStyle name="Normal 52 4 2 2 4 2" xfId="43579" xr:uid="{00000000-0005-0000-0000-000086620000}"/>
    <cellStyle name="Normal 52 4 2 2 4 3" xfId="28355" xr:uid="{00000000-0005-0000-0000-000087620000}"/>
    <cellStyle name="Normal 52 4 2 2 5" xfId="8236" xr:uid="{00000000-0005-0000-0000-000088620000}"/>
    <cellStyle name="Normal 52 4 2 2 5 2" xfId="38562" xr:uid="{00000000-0005-0000-0000-000089620000}"/>
    <cellStyle name="Normal 52 4 2 2 5 3" xfId="23338" xr:uid="{00000000-0005-0000-0000-00008A620000}"/>
    <cellStyle name="Normal 52 4 2 2 6" xfId="33550" xr:uid="{00000000-0005-0000-0000-00008B620000}"/>
    <cellStyle name="Normal 52 4 2 2 7" xfId="18325" xr:uid="{00000000-0005-0000-0000-00008C620000}"/>
    <cellStyle name="Normal 52 4 2 3" xfId="4018" xr:uid="{00000000-0005-0000-0000-00008D620000}"/>
    <cellStyle name="Normal 52 4 2 3 2" xfId="14092" xr:uid="{00000000-0005-0000-0000-00008E620000}"/>
    <cellStyle name="Normal 52 4 2 3 2 2" xfId="44414" xr:uid="{00000000-0005-0000-0000-00008F620000}"/>
    <cellStyle name="Normal 52 4 2 3 2 3" xfId="29190" xr:uid="{00000000-0005-0000-0000-000090620000}"/>
    <cellStyle name="Normal 52 4 2 3 3" xfId="9072" xr:uid="{00000000-0005-0000-0000-000091620000}"/>
    <cellStyle name="Normal 52 4 2 3 3 2" xfId="39397" xr:uid="{00000000-0005-0000-0000-000092620000}"/>
    <cellStyle name="Normal 52 4 2 3 3 3" xfId="24173" xr:uid="{00000000-0005-0000-0000-000093620000}"/>
    <cellStyle name="Normal 52 4 2 3 4" xfId="34384" xr:uid="{00000000-0005-0000-0000-000094620000}"/>
    <cellStyle name="Normal 52 4 2 3 5" xfId="19160" xr:uid="{00000000-0005-0000-0000-000095620000}"/>
    <cellStyle name="Normal 52 4 2 4" xfId="5711" xr:uid="{00000000-0005-0000-0000-000096620000}"/>
    <cellStyle name="Normal 52 4 2 4 2" xfId="15763" xr:uid="{00000000-0005-0000-0000-000097620000}"/>
    <cellStyle name="Normal 52 4 2 4 2 2" xfId="46085" xr:uid="{00000000-0005-0000-0000-000098620000}"/>
    <cellStyle name="Normal 52 4 2 4 2 3" xfId="30861" xr:uid="{00000000-0005-0000-0000-000099620000}"/>
    <cellStyle name="Normal 52 4 2 4 3" xfId="10743" xr:uid="{00000000-0005-0000-0000-00009A620000}"/>
    <cellStyle name="Normal 52 4 2 4 3 2" xfId="41068" xr:uid="{00000000-0005-0000-0000-00009B620000}"/>
    <cellStyle name="Normal 52 4 2 4 3 3" xfId="25844" xr:uid="{00000000-0005-0000-0000-00009C620000}"/>
    <cellStyle name="Normal 52 4 2 4 4" xfId="36055" xr:uid="{00000000-0005-0000-0000-00009D620000}"/>
    <cellStyle name="Normal 52 4 2 4 5" xfId="20831" xr:uid="{00000000-0005-0000-0000-00009E620000}"/>
    <cellStyle name="Normal 52 4 2 5" xfId="12421" xr:uid="{00000000-0005-0000-0000-00009F620000}"/>
    <cellStyle name="Normal 52 4 2 5 2" xfId="42743" xr:uid="{00000000-0005-0000-0000-0000A0620000}"/>
    <cellStyle name="Normal 52 4 2 5 3" xfId="27519" xr:uid="{00000000-0005-0000-0000-0000A1620000}"/>
    <cellStyle name="Normal 52 4 2 6" xfId="7400" xr:uid="{00000000-0005-0000-0000-0000A2620000}"/>
    <cellStyle name="Normal 52 4 2 6 2" xfId="37726" xr:uid="{00000000-0005-0000-0000-0000A3620000}"/>
    <cellStyle name="Normal 52 4 2 6 3" xfId="22502" xr:uid="{00000000-0005-0000-0000-0000A4620000}"/>
    <cellStyle name="Normal 52 4 2 7" xfId="32714" xr:uid="{00000000-0005-0000-0000-0000A5620000}"/>
    <cellStyle name="Normal 52 4 2 8" xfId="17489" xr:uid="{00000000-0005-0000-0000-0000A6620000}"/>
    <cellStyle name="Normal 52 4 3" xfId="2747" xr:uid="{00000000-0005-0000-0000-0000A7620000}"/>
    <cellStyle name="Normal 52 4 3 2" xfId="4437" xr:uid="{00000000-0005-0000-0000-0000A8620000}"/>
    <cellStyle name="Normal 52 4 3 2 2" xfId="14510" xr:uid="{00000000-0005-0000-0000-0000A9620000}"/>
    <cellStyle name="Normal 52 4 3 2 2 2" xfId="44832" xr:uid="{00000000-0005-0000-0000-0000AA620000}"/>
    <cellStyle name="Normal 52 4 3 2 2 3" xfId="29608" xr:uid="{00000000-0005-0000-0000-0000AB620000}"/>
    <cellStyle name="Normal 52 4 3 2 3" xfId="9490" xr:uid="{00000000-0005-0000-0000-0000AC620000}"/>
    <cellStyle name="Normal 52 4 3 2 3 2" xfId="39815" xr:uid="{00000000-0005-0000-0000-0000AD620000}"/>
    <cellStyle name="Normal 52 4 3 2 3 3" xfId="24591" xr:uid="{00000000-0005-0000-0000-0000AE620000}"/>
    <cellStyle name="Normal 52 4 3 2 4" xfId="34802" xr:uid="{00000000-0005-0000-0000-0000AF620000}"/>
    <cellStyle name="Normal 52 4 3 2 5" xfId="19578" xr:uid="{00000000-0005-0000-0000-0000B0620000}"/>
    <cellStyle name="Normal 52 4 3 3" xfId="6129" xr:uid="{00000000-0005-0000-0000-0000B1620000}"/>
    <cellStyle name="Normal 52 4 3 3 2" xfId="16181" xr:uid="{00000000-0005-0000-0000-0000B2620000}"/>
    <cellStyle name="Normal 52 4 3 3 2 2" xfId="46503" xr:uid="{00000000-0005-0000-0000-0000B3620000}"/>
    <cellStyle name="Normal 52 4 3 3 2 3" xfId="31279" xr:uid="{00000000-0005-0000-0000-0000B4620000}"/>
    <cellStyle name="Normal 52 4 3 3 3" xfId="11161" xr:uid="{00000000-0005-0000-0000-0000B5620000}"/>
    <cellStyle name="Normal 52 4 3 3 3 2" xfId="41486" xr:uid="{00000000-0005-0000-0000-0000B6620000}"/>
    <cellStyle name="Normal 52 4 3 3 3 3" xfId="26262" xr:uid="{00000000-0005-0000-0000-0000B7620000}"/>
    <cellStyle name="Normal 52 4 3 3 4" xfId="36473" xr:uid="{00000000-0005-0000-0000-0000B8620000}"/>
    <cellStyle name="Normal 52 4 3 3 5" xfId="21249" xr:uid="{00000000-0005-0000-0000-0000B9620000}"/>
    <cellStyle name="Normal 52 4 3 4" xfId="12839" xr:uid="{00000000-0005-0000-0000-0000BA620000}"/>
    <cellStyle name="Normal 52 4 3 4 2" xfId="43161" xr:uid="{00000000-0005-0000-0000-0000BB620000}"/>
    <cellStyle name="Normal 52 4 3 4 3" xfId="27937" xr:uid="{00000000-0005-0000-0000-0000BC620000}"/>
    <cellStyle name="Normal 52 4 3 5" xfId="7818" xr:uid="{00000000-0005-0000-0000-0000BD620000}"/>
    <cellStyle name="Normal 52 4 3 5 2" xfId="38144" xr:uid="{00000000-0005-0000-0000-0000BE620000}"/>
    <cellStyle name="Normal 52 4 3 5 3" xfId="22920" xr:uid="{00000000-0005-0000-0000-0000BF620000}"/>
    <cellStyle name="Normal 52 4 3 6" xfId="33132" xr:uid="{00000000-0005-0000-0000-0000C0620000}"/>
    <cellStyle name="Normal 52 4 3 7" xfId="17907" xr:uid="{00000000-0005-0000-0000-0000C1620000}"/>
    <cellStyle name="Normal 52 4 4" xfId="3600" xr:uid="{00000000-0005-0000-0000-0000C2620000}"/>
    <cellStyle name="Normal 52 4 4 2" xfId="13674" xr:uid="{00000000-0005-0000-0000-0000C3620000}"/>
    <cellStyle name="Normal 52 4 4 2 2" xfId="43996" xr:uid="{00000000-0005-0000-0000-0000C4620000}"/>
    <cellStyle name="Normal 52 4 4 2 3" xfId="28772" xr:uid="{00000000-0005-0000-0000-0000C5620000}"/>
    <cellStyle name="Normal 52 4 4 3" xfId="8654" xr:uid="{00000000-0005-0000-0000-0000C6620000}"/>
    <cellStyle name="Normal 52 4 4 3 2" xfId="38979" xr:uid="{00000000-0005-0000-0000-0000C7620000}"/>
    <cellStyle name="Normal 52 4 4 3 3" xfId="23755" xr:uid="{00000000-0005-0000-0000-0000C8620000}"/>
    <cellStyle name="Normal 52 4 4 4" xfId="33966" xr:uid="{00000000-0005-0000-0000-0000C9620000}"/>
    <cellStyle name="Normal 52 4 4 5" xfId="18742" xr:uid="{00000000-0005-0000-0000-0000CA620000}"/>
    <cellStyle name="Normal 52 4 5" xfId="5293" xr:uid="{00000000-0005-0000-0000-0000CB620000}"/>
    <cellStyle name="Normal 52 4 5 2" xfId="15345" xr:uid="{00000000-0005-0000-0000-0000CC620000}"/>
    <cellStyle name="Normal 52 4 5 2 2" xfId="45667" xr:uid="{00000000-0005-0000-0000-0000CD620000}"/>
    <cellStyle name="Normal 52 4 5 2 3" xfId="30443" xr:uid="{00000000-0005-0000-0000-0000CE620000}"/>
    <cellStyle name="Normal 52 4 5 3" xfId="10325" xr:uid="{00000000-0005-0000-0000-0000CF620000}"/>
    <cellStyle name="Normal 52 4 5 3 2" xfId="40650" xr:uid="{00000000-0005-0000-0000-0000D0620000}"/>
    <cellStyle name="Normal 52 4 5 3 3" xfId="25426" xr:uid="{00000000-0005-0000-0000-0000D1620000}"/>
    <cellStyle name="Normal 52 4 5 4" xfId="35637" xr:uid="{00000000-0005-0000-0000-0000D2620000}"/>
    <cellStyle name="Normal 52 4 5 5" xfId="20413" xr:uid="{00000000-0005-0000-0000-0000D3620000}"/>
    <cellStyle name="Normal 52 4 6" xfId="12003" xr:uid="{00000000-0005-0000-0000-0000D4620000}"/>
    <cellStyle name="Normal 52 4 6 2" xfId="42325" xr:uid="{00000000-0005-0000-0000-0000D5620000}"/>
    <cellStyle name="Normal 52 4 6 3" xfId="27101" xr:uid="{00000000-0005-0000-0000-0000D6620000}"/>
    <cellStyle name="Normal 52 4 7" xfId="6982" xr:uid="{00000000-0005-0000-0000-0000D7620000}"/>
    <cellStyle name="Normal 52 4 7 2" xfId="37308" xr:uid="{00000000-0005-0000-0000-0000D8620000}"/>
    <cellStyle name="Normal 52 4 7 3" xfId="22084" xr:uid="{00000000-0005-0000-0000-0000D9620000}"/>
    <cellStyle name="Normal 52 4 8" xfId="32296" xr:uid="{00000000-0005-0000-0000-0000DA620000}"/>
    <cellStyle name="Normal 52 4 9" xfId="17071" xr:uid="{00000000-0005-0000-0000-0000DB620000}"/>
    <cellStyle name="Normal 52 5" xfId="2116" xr:uid="{00000000-0005-0000-0000-0000DC620000}"/>
    <cellStyle name="Normal 52 5 2" xfId="2957" xr:uid="{00000000-0005-0000-0000-0000DD620000}"/>
    <cellStyle name="Normal 52 5 2 2" xfId="4647" xr:uid="{00000000-0005-0000-0000-0000DE620000}"/>
    <cellStyle name="Normal 52 5 2 2 2" xfId="14720" xr:uid="{00000000-0005-0000-0000-0000DF620000}"/>
    <cellStyle name="Normal 52 5 2 2 2 2" xfId="45042" xr:uid="{00000000-0005-0000-0000-0000E0620000}"/>
    <cellStyle name="Normal 52 5 2 2 2 3" xfId="29818" xr:uid="{00000000-0005-0000-0000-0000E1620000}"/>
    <cellStyle name="Normal 52 5 2 2 3" xfId="9700" xr:uid="{00000000-0005-0000-0000-0000E2620000}"/>
    <cellStyle name="Normal 52 5 2 2 3 2" xfId="40025" xr:uid="{00000000-0005-0000-0000-0000E3620000}"/>
    <cellStyle name="Normal 52 5 2 2 3 3" xfId="24801" xr:uid="{00000000-0005-0000-0000-0000E4620000}"/>
    <cellStyle name="Normal 52 5 2 2 4" xfId="35012" xr:uid="{00000000-0005-0000-0000-0000E5620000}"/>
    <cellStyle name="Normal 52 5 2 2 5" xfId="19788" xr:uid="{00000000-0005-0000-0000-0000E6620000}"/>
    <cellStyle name="Normal 52 5 2 3" xfId="6339" xr:uid="{00000000-0005-0000-0000-0000E7620000}"/>
    <cellStyle name="Normal 52 5 2 3 2" xfId="16391" xr:uid="{00000000-0005-0000-0000-0000E8620000}"/>
    <cellStyle name="Normal 52 5 2 3 2 2" xfId="46713" xr:uid="{00000000-0005-0000-0000-0000E9620000}"/>
    <cellStyle name="Normal 52 5 2 3 2 3" xfId="31489" xr:uid="{00000000-0005-0000-0000-0000EA620000}"/>
    <cellStyle name="Normal 52 5 2 3 3" xfId="11371" xr:uid="{00000000-0005-0000-0000-0000EB620000}"/>
    <cellStyle name="Normal 52 5 2 3 3 2" xfId="41696" xr:uid="{00000000-0005-0000-0000-0000EC620000}"/>
    <cellStyle name="Normal 52 5 2 3 3 3" xfId="26472" xr:uid="{00000000-0005-0000-0000-0000ED620000}"/>
    <cellStyle name="Normal 52 5 2 3 4" xfId="36683" xr:uid="{00000000-0005-0000-0000-0000EE620000}"/>
    <cellStyle name="Normal 52 5 2 3 5" xfId="21459" xr:uid="{00000000-0005-0000-0000-0000EF620000}"/>
    <cellStyle name="Normal 52 5 2 4" xfId="13049" xr:uid="{00000000-0005-0000-0000-0000F0620000}"/>
    <cellStyle name="Normal 52 5 2 4 2" xfId="43371" xr:uid="{00000000-0005-0000-0000-0000F1620000}"/>
    <cellStyle name="Normal 52 5 2 4 3" xfId="28147" xr:uid="{00000000-0005-0000-0000-0000F2620000}"/>
    <cellStyle name="Normal 52 5 2 5" xfId="8028" xr:uid="{00000000-0005-0000-0000-0000F3620000}"/>
    <cellStyle name="Normal 52 5 2 5 2" xfId="38354" xr:uid="{00000000-0005-0000-0000-0000F4620000}"/>
    <cellStyle name="Normal 52 5 2 5 3" xfId="23130" xr:uid="{00000000-0005-0000-0000-0000F5620000}"/>
    <cellStyle name="Normal 52 5 2 6" xfId="33342" xr:uid="{00000000-0005-0000-0000-0000F6620000}"/>
    <cellStyle name="Normal 52 5 2 7" xfId="18117" xr:uid="{00000000-0005-0000-0000-0000F7620000}"/>
    <cellStyle name="Normal 52 5 3" xfId="3810" xr:uid="{00000000-0005-0000-0000-0000F8620000}"/>
    <cellStyle name="Normal 52 5 3 2" xfId="13884" xr:uid="{00000000-0005-0000-0000-0000F9620000}"/>
    <cellStyle name="Normal 52 5 3 2 2" xfId="44206" xr:uid="{00000000-0005-0000-0000-0000FA620000}"/>
    <cellStyle name="Normal 52 5 3 2 3" xfId="28982" xr:uid="{00000000-0005-0000-0000-0000FB620000}"/>
    <cellStyle name="Normal 52 5 3 3" xfId="8864" xr:uid="{00000000-0005-0000-0000-0000FC620000}"/>
    <cellStyle name="Normal 52 5 3 3 2" xfId="39189" xr:uid="{00000000-0005-0000-0000-0000FD620000}"/>
    <cellStyle name="Normal 52 5 3 3 3" xfId="23965" xr:uid="{00000000-0005-0000-0000-0000FE620000}"/>
    <cellStyle name="Normal 52 5 3 4" xfId="34176" xr:uid="{00000000-0005-0000-0000-0000FF620000}"/>
    <cellStyle name="Normal 52 5 3 5" xfId="18952" xr:uid="{00000000-0005-0000-0000-000000630000}"/>
    <cellStyle name="Normal 52 5 4" xfId="5503" xr:uid="{00000000-0005-0000-0000-000001630000}"/>
    <cellStyle name="Normal 52 5 4 2" xfId="15555" xr:uid="{00000000-0005-0000-0000-000002630000}"/>
    <cellStyle name="Normal 52 5 4 2 2" xfId="45877" xr:uid="{00000000-0005-0000-0000-000003630000}"/>
    <cellStyle name="Normal 52 5 4 2 3" xfId="30653" xr:uid="{00000000-0005-0000-0000-000004630000}"/>
    <cellStyle name="Normal 52 5 4 3" xfId="10535" xr:uid="{00000000-0005-0000-0000-000005630000}"/>
    <cellStyle name="Normal 52 5 4 3 2" xfId="40860" xr:uid="{00000000-0005-0000-0000-000006630000}"/>
    <cellStyle name="Normal 52 5 4 3 3" xfId="25636" xr:uid="{00000000-0005-0000-0000-000007630000}"/>
    <cellStyle name="Normal 52 5 4 4" xfId="35847" xr:uid="{00000000-0005-0000-0000-000008630000}"/>
    <cellStyle name="Normal 52 5 4 5" xfId="20623" xr:uid="{00000000-0005-0000-0000-000009630000}"/>
    <cellStyle name="Normal 52 5 5" xfId="12213" xr:uid="{00000000-0005-0000-0000-00000A630000}"/>
    <cellStyle name="Normal 52 5 5 2" xfId="42535" xr:uid="{00000000-0005-0000-0000-00000B630000}"/>
    <cellStyle name="Normal 52 5 5 3" xfId="27311" xr:uid="{00000000-0005-0000-0000-00000C630000}"/>
    <cellStyle name="Normal 52 5 6" xfId="7192" xr:uid="{00000000-0005-0000-0000-00000D630000}"/>
    <cellStyle name="Normal 52 5 6 2" xfId="37518" xr:uid="{00000000-0005-0000-0000-00000E630000}"/>
    <cellStyle name="Normal 52 5 6 3" xfId="22294" xr:uid="{00000000-0005-0000-0000-00000F630000}"/>
    <cellStyle name="Normal 52 5 7" xfId="32506" xr:uid="{00000000-0005-0000-0000-000010630000}"/>
    <cellStyle name="Normal 52 5 8" xfId="17281" xr:uid="{00000000-0005-0000-0000-000011630000}"/>
    <cellStyle name="Normal 52 6" xfId="2537" xr:uid="{00000000-0005-0000-0000-000012630000}"/>
    <cellStyle name="Normal 52 6 2" xfId="4229" xr:uid="{00000000-0005-0000-0000-000013630000}"/>
    <cellStyle name="Normal 52 6 2 2" xfId="14302" xr:uid="{00000000-0005-0000-0000-000014630000}"/>
    <cellStyle name="Normal 52 6 2 2 2" xfId="44624" xr:uid="{00000000-0005-0000-0000-000015630000}"/>
    <cellStyle name="Normal 52 6 2 2 3" xfId="29400" xr:uid="{00000000-0005-0000-0000-000016630000}"/>
    <cellStyle name="Normal 52 6 2 3" xfId="9282" xr:uid="{00000000-0005-0000-0000-000017630000}"/>
    <cellStyle name="Normal 52 6 2 3 2" xfId="39607" xr:uid="{00000000-0005-0000-0000-000018630000}"/>
    <cellStyle name="Normal 52 6 2 3 3" xfId="24383" xr:uid="{00000000-0005-0000-0000-000019630000}"/>
    <cellStyle name="Normal 52 6 2 4" xfId="34594" xr:uid="{00000000-0005-0000-0000-00001A630000}"/>
    <cellStyle name="Normal 52 6 2 5" xfId="19370" xr:uid="{00000000-0005-0000-0000-00001B630000}"/>
    <cellStyle name="Normal 52 6 3" xfId="5921" xr:uid="{00000000-0005-0000-0000-00001C630000}"/>
    <cellStyle name="Normal 52 6 3 2" xfId="15973" xr:uid="{00000000-0005-0000-0000-00001D630000}"/>
    <cellStyle name="Normal 52 6 3 2 2" xfId="46295" xr:uid="{00000000-0005-0000-0000-00001E630000}"/>
    <cellStyle name="Normal 52 6 3 2 3" xfId="31071" xr:uid="{00000000-0005-0000-0000-00001F630000}"/>
    <cellStyle name="Normal 52 6 3 3" xfId="10953" xr:uid="{00000000-0005-0000-0000-000020630000}"/>
    <cellStyle name="Normal 52 6 3 3 2" xfId="41278" xr:uid="{00000000-0005-0000-0000-000021630000}"/>
    <cellStyle name="Normal 52 6 3 3 3" xfId="26054" xr:uid="{00000000-0005-0000-0000-000022630000}"/>
    <cellStyle name="Normal 52 6 3 4" xfId="36265" xr:uid="{00000000-0005-0000-0000-000023630000}"/>
    <cellStyle name="Normal 52 6 3 5" xfId="21041" xr:uid="{00000000-0005-0000-0000-000024630000}"/>
    <cellStyle name="Normal 52 6 4" xfId="12631" xr:uid="{00000000-0005-0000-0000-000025630000}"/>
    <cellStyle name="Normal 52 6 4 2" xfId="42953" xr:uid="{00000000-0005-0000-0000-000026630000}"/>
    <cellStyle name="Normal 52 6 4 3" xfId="27729" xr:uid="{00000000-0005-0000-0000-000027630000}"/>
    <cellStyle name="Normal 52 6 5" xfId="7610" xr:uid="{00000000-0005-0000-0000-000028630000}"/>
    <cellStyle name="Normal 52 6 5 2" xfId="37936" xr:uid="{00000000-0005-0000-0000-000029630000}"/>
    <cellStyle name="Normal 52 6 5 3" xfId="22712" xr:uid="{00000000-0005-0000-0000-00002A630000}"/>
    <cellStyle name="Normal 52 6 6" xfId="32924" xr:uid="{00000000-0005-0000-0000-00002B630000}"/>
    <cellStyle name="Normal 52 6 7" xfId="17699" xr:uid="{00000000-0005-0000-0000-00002C630000}"/>
    <cellStyle name="Normal 52 7" xfId="3388" xr:uid="{00000000-0005-0000-0000-00002D630000}"/>
    <cellStyle name="Normal 52 7 2" xfId="13466" xr:uid="{00000000-0005-0000-0000-00002E630000}"/>
    <cellStyle name="Normal 52 7 2 2" xfId="43788" xr:uid="{00000000-0005-0000-0000-00002F630000}"/>
    <cellStyle name="Normal 52 7 2 3" xfId="28564" xr:uid="{00000000-0005-0000-0000-000030630000}"/>
    <cellStyle name="Normal 52 7 3" xfId="8446" xr:uid="{00000000-0005-0000-0000-000031630000}"/>
    <cellStyle name="Normal 52 7 3 2" xfId="38771" xr:uid="{00000000-0005-0000-0000-000032630000}"/>
    <cellStyle name="Normal 52 7 3 3" xfId="23547" xr:uid="{00000000-0005-0000-0000-000033630000}"/>
    <cellStyle name="Normal 52 7 4" xfId="33758" xr:uid="{00000000-0005-0000-0000-000034630000}"/>
    <cellStyle name="Normal 52 7 5" xfId="18534" xr:uid="{00000000-0005-0000-0000-000035630000}"/>
    <cellStyle name="Normal 52 8" xfId="5082" xr:uid="{00000000-0005-0000-0000-000036630000}"/>
    <cellStyle name="Normal 52 8 2" xfId="15137" xr:uid="{00000000-0005-0000-0000-000037630000}"/>
    <cellStyle name="Normal 52 8 2 2" xfId="45459" xr:uid="{00000000-0005-0000-0000-000038630000}"/>
    <cellStyle name="Normal 52 8 2 3" xfId="30235" xr:uid="{00000000-0005-0000-0000-000039630000}"/>
    <cellStyle name="Normal 52 8 3" xfId="10117" xr:uid="{00000000-0005-0000-0000-00003A630000}"/>
    <cellStyle name="Normal 52 8 3 2" xfId="40442" xr:uid="{00000000-0005-0000-0000-00003B630000}"/>
    <cellStyle name="Normal 52 8 3 3" xfId="25218" xr:uid="{00000000-0005-0000-0000-00003C630000}"/>
    <cellStyle name="Normal 52 8 4" xfId="35429" xr:uid="{00000000-0005-0000-0000-00003D630000}"/>
    <cellStyle name="Normal 52 8 5" xfId="20205" xr:uid="{00000000-0005-0000-0000-00003E630000}"/>
    <cellStyle name="Normal 52 9" xfId="11793" xr:uid="{00000000-0005-0000-0000-00003F630000}"/>
    <cellStyle name="Normal 52 9 2" xfId="42117" xr:uid="{00000000-0005-0000-0000-000040630000}"/>
    <cellStyle name="Normal 52 9 3" xfId="26893" xr:uid="{00000000-0005-0000-0000-000041630000}"/>
    <cellStyle name="Normal 53" xfId="1452" xr:uid="{00000000-0005-0000-0000-000042630000}"/>
    <cellStyle name="Normal 53 10" xfId="6773" xr:uid="{00000000-0005-0000-0000-000043630000}"/>
    <cellStyle name="Normal 53 10 2" xfId="37101" xr:uid="{00000000-0005-0000-0000-000044630000}"/>
    <cellStyle name="Normal 53 10 3" xfId="21877" xr:uid="{00000000-0005-0000-0000-000045630000}"/>
    <cellStyle name="Normal 53 11" xfId="32092" xr:uid="{00000000-0005-0000-0000-000046630000}"/>
    <cellStyle name="Normal 53 12" xfId="16862" xr:uid="{00000000-0005-0000-0000-000047630000}"/>
    <cellStyle name="Normal 53 13" xfId="47303" xr:uid="{00000000-0005-0000-0000-000048630000}"/>
    <cellStyle name="Normal 53 2" xfId="1737" xr:uid="{00000000-0005-0000-0000-000049630000}"/>
    <cellStyle name="Normal 53 2 10" xfId="32144" xr:uid="{00000000-0005-0000-0000-00004A630000}"/>
    <cellStyle name="Normal 53 2 11" xfId="16916" xr:uid="{00000000-0005-0000-0000-00004B630000}"/>
    <cellStyle name="Normal 53 2 2" xfId="1845" xr:uid="{00000000-0005-0000-0000-00004C630000}"/>
    <cellStyle name="Normal 53 2 2 10" xfId="17020" xr:uid="{00000000-0005-0000-0000-00004D630000}"/>
    <cellStyle name="Normal 53 2 2 2" xfId="2062" xr:uid="{00000000-0005-0000-0000-00004E630000}"/>
    <cellStyle name="Normal 53 2 2 2 2" xfId="2483" xr:uid="{00000000-0005-0000-0000-00004F630000}"/>
    <cellStyle name="Normal 53 2 2 2 2 2" xfId="3322" xr:uid="{00000000-0005-0000-0000-000050630000}"/>
    <cellStyle name="Normal 53 2 2 2 2 2 2" xfId="5012" xr:uid="{00000000-0005-0000-0000-000051630000}"/>
    <cellStyle name="Normal 53 2 2 2 2 2 2 2" xfId="15085" xr:uid="{00000000-0005-0000-0000-000052630000}"/>
    <cellStyle name="Normal 53 2 2 2 2 2 2 2 2" xfId="45407" xr:uid="{00000000-0005-0000-0000-000053630000}"/>
    <cellStyle name="Normal 53 2 2 2 2 2 2 2 3" xfId="30183" xr:uid="{00000000-0005-0000-0000-000054630000}"/>
    <cellStyle name="Normal 53 2 2 2 2 2 2 3" xfId="10065" xr:uid="{00000000-0005-0000-0000-000055630000}"/>
    <cellStyle name="Normal 53 2 2 2 2 2 2 3 2" xfId="40390" xr:uid="{00000000-0005-0000-0000-000056630000}"/>
    <cellStyle name="Normal 53 2 2 2 2 2 2 3 3" xfId="25166" xr:uid="{00000000-0005-0000-0000-000057630000}"/>
    <cellStyle name="Normal 53 2 2 2 2 2 2 4" xfId="35377" xr:uid="{00000000-0005-0000-0000-000058630000}"/>
    <cellStyle name="Normal 53 2 2 2 2 2 2 5" xfId="20153" xr:uid="{00000000-0005-0000-0000-000059630000}"/>
    <cellStyle name="Normal 53 2 2 2 2 2 3" xfId="6704" xr:uid="{00000000-0005-0000-0000-00005A630000}"/>
    <cellStyle name="Normal 53 2 2 2 2 2 3 2" xfId="16756" xr:uid="{00000000-0005-0000-0000-00005B630000}"/>
    <cellStyle name="Normal 53 2 2 2 2 2 3 2 2" xfId="47078" xr:uid="{00000000-0005-0000-0000-00005C630000}"/>
    <cellStyle name="Normal 53 2 2 2 2 2 3 2 3" xfId="31854" xr:uid="{00000000-0005-0000-0000-00005D630000}"/>
    <cellStyle name="Normal 53 2 2 2 2 2 3 3" xfId="11736" xr:uid="{00000000-0005-0000-0000-00005E630000}"/>
    <cellStyle name="Normal 53 2 2 2 2 2 3 3 2" xfId="42061" xr:uid="{00000000-0005-0000-0000-00005F630000}"/>
    <cellStyle name="Normal 53 2 2 2 2 2 3 3 3" xfId="26837" xr:uid="{00000000-0005-0000-0000-000060630000}"/>
    <cellStyle name="Normal 53 2 2 2 2 2 3 4" xfId="37048" xr:uid="{00000000-0005-0000-0000-000061630000}"/>
    <cellStyle name="Normal 53 2 2 2 2 2 3 5" xfId="21824" xr:uid="{00000000-0005-0000-0000-000062630000}"/>
    <cellStyle name="Normal 53 2 2 2 2 2 4" xfId="13414" xr:uid="{00000000-0005-0000-0000-000063630000}"/>
    <cellStyle name="Normal 53 2 2 2 2 2 4 2" xfId="43736" xr:uid="{00000000-0005-0000-0000-000064630000}"/>
    <cellStyle name="Normal 53 2 2 2 2 2 4 3" xfId="28512" xr:uid="{00000000-0005-0000-0000-000065630000}"/>
    <cellStyle name="Normal 53 2 2 2 2 2 5" xfId="8393" xr:uid="{00000000-0005-0000-0000-000066630000}"/>
    <cellStyle name="Normal 53 2 2 2 2 2 5 2" xfId="38719" xr:uid="{00000000-0005-0000-0000-000067630000}"/>
    <cellStyle name="Normal 53 2 2 2 2 2 5 3" xfId="23495" xr:uid="{00000000-0005-0000-0000-000068630000}"/>
    <cellStyle name="Normal 53 2 2 2 2 2 6" xfId="33707" xr:uid="{00000000-0005-0000-0000-000069630000}"/>
    <cellStyle name="Normal 53 2 2 2 2 2 7" xfId="18482" xr:uid="{00000000-0005-0000-0000-00006A630000}"/>
    <cellStyle name="Normal 53 2 2 2 2 3" xfId="4175" xr:uid="{00000000-0005-0000-0000-00006B630000}"/>
    <cellStyle name="Normal 53 2 2 2 2 3 2" xfId="14249" xr:uid="{00000000-0005-0000-0000-00006C630000}"/>
    <cellStyle name="Normal 53 2 2 2 2 3 2 2" xfId="44571" xr:uid="{00000000-0005-0000-0000-00006D630000}"/>
    <cellStyle name="Normal 53 2 2 2 2 3 2 3" xfId="29347" xr:uid="{00000000-0005-0000-0000-00006E630000}"/>
    <cellStyle name="Normal 53 2 2 2 2 3 3" xfId="9229" xr:uid="{00000000-0005-0000-0000-00006F630000}"/>
    <cellStyle name="Normal 53 2 2 2 2 3 3 2" xfId="39554" xr:uid="{00000000-0005-0000-0000-000070630000}"/>
    <cellStyle name="Normal 53 2 2 2 2 3 3 3" xfId="24330" xr:uid="{00000000-0005-0000-0000-000071630000}"/>
    <cellStyle name="Normal 53 2 2 2 2 3 4" xfId="34541" xr:uid="{00000000-0005-0000-0000-000072630000}"/>
    <cellStyle name="Normal 53 2 2 2 2 3 5" xfId="19317" xr:uid="{00000000-0005-0000-0000-000073630000}"/>
    <cellStyle name="Normal 53 2 2 2 2 4" xfId="5868" xr:uid="{00000000-0005-0000-0000-000074630000}"/>
    <cellStyle name="Normal 53 2 2 2 2 4 2" xfId="15920" xr:uid="{00000000-0005-0000-0000-000075630000}"/>
    <cellStyle name="Normal 53 2 2 2 2 4 2 2" xfId="46242" xr:uid="{00000000-0005-0000-0000-000076630000}"/>
    <cellStyle name="Normal 53 2 2 2 2 4 2 3" xfId="31018" xr:uid="{00000000-0005-0000-0000-000077630000}"/>
    <cellStyle name="Normal 53 2 2 2 2 4 3" xfId="10900" xr:uid="{00000000-0005-0000-0000-000078630000}"/>
    <cellStyle name="Normal 53 2 2 2 2 4 3 2" xfId="41225" xr:uid="{00000000-0005-0000-0000-000079630000}"/>
    <cellStyle name="Normal 53 2 2 2 2 4 3 3" xfId="26001" xr:uid="{00000000-0005-0000-0000-00007A630000}"/>
    <cellStyle name="Normal 53 2 2 2 2 4 4" xfId="36212" xr:uid="{00000000-0005-0000-0000-00007B630000}"/>
    <cellStyle name="Normal 53 2 2 2 2 4 5" xfId="20988" xr:uid="{00000000-0005-0000-0000-00007C630000}"/>
    <cellStyle name="Normal 53 2 2 2 2 5" xfId="12578" xr:uid="{00000000-0005-0000-0000-00007D630000}"/>
    <cellStyle name="Normal 53 2 2 2 2 5 2" xfId="42900" xr:uid="{00000000-0005-0000-0000-00007E630000}"/>
    <cellStyle name="Normal 53 2 2 2 2 5 3" xfId="27676" xr:uid="{00000000-0005-0000-0000-00007F630000}"/>
    <cellStyle name="Normal 53 2 2 2 2 6" xfId="7557" xr:uid="{00000000-0005-0000-0000-000080630000}"/>
    <cellStyle name="Normal 53 2 2 2 2 6 2" xfId="37883" xr:uid="{00000000-0005-0000-0000-000081630000}"/>
    <cellStyle name="Normal 53 2 2 2 2 6 3" xfId="22659" xr:uid="{00000000-0005-0000-0000-000082630000}"/>
    <cellStyle name="Normal 53 2 2 2 2 7" xfId="32871" xr:uid="{00000000-0005-0000-0000-000083630000}"/>
    <cellStyle name="Normal 53 2 2 2 2 8" xfId="17646" xr:uid="{00000000-0005-0000-0000-000084630000}"/>
    <cellStyle name="Normal 53 2 2 2 3" xfId="2904" xr:uid="{00000000-0005-0000-0000-000085630000}"/>
    <cellStyle name="Normal 53 2 2 2 3 2" xfId="4594" xr:uid="{00000000-0005-0000-0000-000086630000}"/>
    <cellStyle name="Normal 53 2 2 2 3 2 2" xfId="14667" xr:uid="{00000000-0005-0000-0000-000087630000}"/>
    <cellStyle name="Normal 53 2 2 2 3 2 2 2" xfId="44989" xr:uid="{00000000-0005-0000-0000-000088630000}"/>
    <cellStyle name="Normal 53 2 2 2 3 2 2 3" xfId="29765" xr:uid="{00000000-0005-0000-0000-000089630000}"/>
    <cellStyle name="Normal 53 2 2 2 3 2 3" xfId="9647" xr:uid="{00000000-0005-0000-0000-00008A630000}"/>
    <cellStyle name="Normal 53 2 2 2 3 2 3 2" xfId="39972" xr:uid="{00000000-0005-0000-0000-00008B630000}"/>
    <cellStyle name="Normal 53 2 2 2 3 2 3 3" xfId="24748" xr:uid="{00000000-0005-0000-0000-00008C630000}"/>
    <cellStyle name="Normal 53 2 2 2 3 2 4" xfId="34959" xr:uid="{00000000-0005-0000-0000-00008D630000}"/>
    <cellStyle name="Normal 53 2 2 2 3 2 5" xfId="19735" xr:uid="{00000000-0005-0000-0000-00008E630000}"/>
    <cellStyle name="Normal 53 2 2 2 3 3" xfId="6286" xr:uid="{00000000-0005-0000-0000-00008F630000}"/>
    <cellStyle name="Normal 53 2 2 2 3 3 2" xfId="16338" xr:uid="{00000000-0005-0000-0000-000090630000}"/>
    <cellStyle name="Normal 53 2 2 2 3 3 2 2" xfId="46660" xr:uid="{00000000-0005-0000-0000-000091630000}"/>
    <cellStyle name="Normal 53 2 2 2 3 3 2 3" xfId="31436" xr:uid="{00000000-0005-0000-0000-000092630000}"/>
    <cellStyle name="Normal 53 2 2 2 3 3 3" xfId="11318" xr:uid="{00000000-0005-0000-0000-000093630000}"/>
    <cellStyle name="Normal 53 2 2 2 3 3 3 2" xfId="41643" xr:uid="{00000000-0005-0000-0000-000094630000}"/>
    <cellStyle name="Normal 53 2 2 2 3 3 3 3" xfId="26419" xr:uid="{00000000-0005-0000-0000-000095630000}"/>
    <cellStyle name="Normal 53 2 2 2 3 3 4" xfId="36630" xr:uid="{00000000-0005-0000-0000-000096630000}"/>
    <cellStyle name="Normal 53 2 2 2 3 3 5" xfId="21406" xr:uid="{00000000-0005-0000-0000-000097630000}"/>
    <cellStyle name="Normal 53 2 2 2 3 4" xfId="12996" xr:uid="{00000000-0005-0000-0000-000098630000}"/>
    <cellStyle name="Normal 53 2 2 2 3 4 2" xfId="43318" xr:uid="{00000000-0005-0000-0000-000099630000}"/>
    <cellStyle name="Normal 53 2 2 2 3 4 3" xfId="28094" xr:uid="{00000000-0005-0000-0000-00009A630000}"/>
    <cellStyle name="Normal 53 2 2 2 3 5" xfId="7975" xr:uid="{00000000-0005-0000-0000-00009B630000}"/>
    <cellStyle name="Normal 53 2 2 2 3 5 2" xfId="38301" xr:uid="{00000000-0005-0000-0000-00009C630000}"/>
    <cellStyle name="Normal 53 2 2 2 3 5 3" xfId="23077" xr:uid="{00000000-0005-0000-0000-00009D630000}"/>
    <cellStyle name="Normal 53 2 2 2 3 6" xfId="33289" xr:uid="{00000000-0005-0000-0000-00009E630000}"/>
    <cellStyle name="Normal 53 2 2 2 3 7" xfId="18064" xr:uid="{00000000-0005-0000-0000-00009F630000}"/>
    <cellStyle name="Normal 53 2 2 2 4" xfId="3757" xr:uid="{00000000-0005-0000-0000-0000A0630000}"/>
    <cellStyle name="Normal 53 2 2 2 4 2" xfId="13831" xr:uid="{00000000-0005-0000-0000-0000A1630000}"/>
    <cellStyle name="Normal 53 2 2 2 4 2 2" xfId="44153" xr:uid="{00000000-0005-0000-0000-0000A2630000}"/>
    <cellStyle name="Normal 53 2 2 2 4 2 3" xfId="28929" xr:uid="{00000000-0005-0000-0000-0000A3630000}"/>
    <cellStyle name="Normal 53 2 2 2 4 3" xfId="8811" xr:uid="{00000000-0005-0000-0000-0000A4630000}"/>
    <cellStyle name="Normal 53 2 2 2 4 3 2" xfId="39136" xr:uid="{00000000-0005-0000-0000-0000A5630000}"/>
    <cellStyle name="Normal 53 2 2 2 4 3 3" xfId="23912" xr:uid="{00000000-0005-0000-0000-0000A6630000}"/>
    <cellStyle name="Normal 53 2 2 2 4 4" xfId="34123" xr:uid="{00000000-0005-0000-0000-0000A7630000}"/>
    <cellStyle name="Normal 53 2 2 2 4 5" xfId="18899" xr:uid="{00000000-0005-0000-0000-0000A8630000}"/>
    <cellStyle name="Normal 53 2 2 2 5" xfId="5450" xr:uid="{00000000-0005-0000-0000-0000A9630000}"/>
    <cellStyle name="Normal 53 2 2 2 5 2" xfId="15502" xr:uid="{00000000-0005-0000-0000-0000AA630000}"/>
    <cellStyle name="Normal 53 2 2 2 5 2 2" xfId="45824" xr:uid="{00000000-0005-0000-0000-0000AB630000}"/>
    <cellStyle name="Normal 53 2 2 2 5 2 3" xfId="30600" xr:uid="{00000000-0005-0000-0000-0000AC630000}"/>
    <cellStyle name="Normal 53 2 2 2 5 3" xfId="10482" xr:uid="{00000000-0005-0000-0000-0000AD630000}"/>
    <cellStyle name="Normal 53 2 2 2 5 3 2" xfId="40807" xr:uid="{00000000-0005-0000-0000-0000AE630000}"/>
    <cellStyle name="Normal 53 2 2 2 5 3 3" xfId="25583" xr:uid="{00000000-0005-0000-0000-0000AF630000}"/>
    <cellStyle name="Normal 53 2 2 2 5 4" xfId="35794" xr:uid="{00000000-0005-0000-0000-0000B0630000}"/>
    <cellStyle name="Normal 53 2 2 2 5 5" xfId="20570" xr:uid="{00000000-0005-0000-0000-0000B1630000}"/>
    <cellStyle name="Normal 53 2 2 2 6" xfId="12160" xr:uid="{00000000-0005-0000-0000-0000B2630000}"/>
    <cellStyle name="Normal 53 2 2 2 6 2" xfId="42482" xr:uid="{00000000-0005-0000-0000-0000B3630000}"/>
    <cellStyle name="Normal 53 2 2 2 6 3" xfId="27258" xr:uid="{00000000-0005-0000-0000-0000B4630000}"/>
    <cellStyle name="Normal 53 2 2 2 7" xfId="7139" xr:uid="{00000000-0005-0000-0000-0000B5630000}"/>
    <cellStyle name="Normal 53 2 2 2 7 2" xfId="37465" xr:uid="{00000000-0005-0000-0000-0000B6630000}"/>
    <cellStyle name="Normal 53 2 2 2 7 3" xfId="22241" xr:uid="{00000000-0005-0000-0000-0000B7630000}"/>
    <cellStyle name="Normal 53 2 2 2 8" xfId="32453" xr:uid="{00000000-0005-0000-0000-0000B8630000}"/>
    <cellStyle name="Normal 53 2 2 2 9" xfId="17228" xr:uid="{00000000-0005-0000-0000-0000B9630000}"/>
    <cellStyle name="Normal 53 2 2 3" xfId="2275" xr:uid="{00000000-0005-0000-0000-0000BA630000}"/>
    <cellStyle name="Normal 53 2 2 3 2" xfId="3114" xr:uid="{00000000-0005-0000-0000-0000BB630000}"/>
    <cellStyle name="Normal 53 2 2 3 2 2" xfId="4804" xr:uid="{00000000-0005-0000-0000-0000BC630000}"/>
    <cellStyle name="Normal 53 2 2 3 2 2 2" xfId="14877" xr:uid="{00000000-0005-0000-0000-0000BD630000}"/>
    <cellStyle name="Normal 53 2 2 3 2 2 2 2" xfId="45199" xr:uid="{00000000-0005-0000-0000-0000BE630000}"/>
    <cellStyle name="Normal 53 2 2 3 2 2 2 3" xfId="29975" xr:uid="{00000000-0005-0000-0000-0000BF630000}"/>
    <cellStyle name="Normal 53 2 2 3 2 2 3" xfId="9857" xr:uid="{00000000-0005-0000-0000-0000C0630000}"/>
    <cellStyle name="Normal 53 2 2 3 2 2 3 2" xfId="40182" xr:uid="{00000000-0005-0000-0000-0000C1630000}"/>
    <cellStyle name="Normal 53 2 2 3 2 2 3 3" xfId="24958" xr:uid="{00000000-0005-0000-0000-0000C2630000}"/>
    <cellStyle name="Normal 53 2 2 3 2 2 4" xfId="35169" xr:uid="{00000000-0005-0000-0000-0000C3630000}"/>
    <cellStyle name="Normal 53 2 2 3 2 2 5" xfId="19945" xr:uid="{00000000-0005-0000-0000-0000C4630000}"/>
    <cellStyle name="Normal 53 2 2 3 2 3" xfId="6496" xr:uid="{00000000-0005-0000-0000-0000C5630000}"/>
    <cellStyle name="Normal 53 2 2 3 2 3 2" xfId="16548" xr:uid="{00000000-0005-0000-0000-0000C6630000}"/>
    <cellStyle name="Normal 53 2 2 3 2 3 2 2" xfId="46870" xr:uid="{00000000-0005-0000-0000-0000C7630000}"/>
    <cellStyle name="Normal 53 2 2 3 2 3 2 3" xfId="31646" xr:uid="{00000000-0005-0000-0000-0000C8630000}"/>
    <cellStyle name="Normal 53 2 2 3 2 3 3" xfId="11528" xr:uid="{00000000-0005-0000-0000-0000C9630000}"/>
    <cellStyle name="Normal 53 2 2 3 2 3 3 2" xfId="41853" xr:uid="{00000000-0005-0000-0000-0000CA630000}"/>
    <cellStyle name="Normal 53 2 2 3 2 3 3 3" xfId="26629" xr:uid="{00000000-0005-0000-0000-0000CB630000}"/>
    <cellStyle name="Normal 53 2 2 3 2 3 4" xfId="36840" xr:uid="{00000000-0005-0000-0000-0000CC630000}"/>
    <cellStyle name="Normal 53 2 2 3 2 3 5" xfId="21616" xr:uid="{00000000-0005-0000-0000-0000CD630000}"/>
    <cellStyle name="Normal 53 2 2 3 2 4" xfId="13206" xr:uid="{00000000-0005-0000-0000-0000CE630000}"/>
    <cellStyle name="Normal 53 2 2 3 2 4 2" xfId="43528" xr:uid="{00000000-0005-0000-0000-0000CF630000}"/>
    <cellStyle name="Normal 53 2 2 3 2 4 3" xfId="28304" xr:uid="{00000000-0005-0000-0000-0000D0630000}"/>
    <cellStyle name="Normal 53 2 2 3 2 5" xfId="8185" xr:uid="{00000000-0005-0000-0000-0000D1630000}"/>
    <cellStyle name="Normal 53 2 2 3 2 5 2" xfId="38511" xr:uid="{00000000-0005-0000-0000-0000D2630000}"/>
    <cellStyle name="Normal 53 2 2 3 2 5 3" xfId="23287" xr:uid="{00000000-0005-0000-0000-0000D3630000}"/>
    <cellStyle name="Normal 53 2 2 3 2 6" xfId="33499" xr:uid="{00000000-0005-0000-0000-0000D4630000}"/>
    <cellStyle name="Normal 53 2 2 3 2 7" xfId="18274" xr:uid="{00000000-0005-0000-0000-0000D5630000}"/>
    <cellStyle name="Normal 53 2 2 3 3" xfId="3967" xr:uid="{00000000-0005-0000-0000-0000D6630000}"/>
    <cellStyle name="Normal 53 2 2 3 3 2" xfId="14041" xr:uid="{00000000-0005-0000-0000-0000D7630000}"/>
    <cellStyle name="Normal 53 2 2 3 3 2 2" xfId="44363" xr:uid="{00000000-0005-0000-0000-0000D8630000}"/>
    <cellStyle name="Normal 53 2 2 3 3 2 3" xfId="29139" xr:uid="{00000000-0005-0000-0000-0000D9630000}"/>
    <cellStyle name="Normal 53 2 2 3 3 3" xfId="9021" xr:uid="{00000000-0005-0000-0000-0000DA630000}"/>
    <cellStyle name="Normal 53 2 2 3 3 3 2" xfId="39346" xr:uid="{00000000-0005-0000-0000-0000DB630000}"/>
    <cellStyle name="Normal 53 2 2 3 3 3 3" xfId="24122" xr:uid="{00000000-0005-0000-0000-0000DC630000}"/>
    <cellStyle name="Normal 53 2 2 3 3 4" xfId="34333" xr:uid="{00000000-0005-0000-0000-0000DD630000}"/>
    <cellStyle name="Normal 53 2 2 3 3 5" xfId="19109" xr:uid="{00000000-0005-0000-0000-0000DE630000}"/>
    <cellStyle name="Normal 53 2 2 3 4" xfId="5660" xr:uid="{00000000-0005-0000-0000-0000DF630000}"/>
    <cellStyle name="Normal 53 2 2 3 4 2" xfId="15712" xr:uid="{00000000-0005-0000-0000-0000E0630000}"/>
    <cellStyle name="Normal 53 2 2 3 4 2 2" xfId="46034" xr:uid="{00000000-0005-0000-0000-0000E1630000}"/>
    <cellStyle name="Normal 53 2 2 3 4 2 3" xfId="30810" xr:uid="{00000000-0005-0000-0000-0000E2630000}"/>
    <cellStyle name="Normal 53 2 2 3 4 3" xfId="10692" xr:uid="{00000000-0005-0000-0000-0000E3630000}"/>
    <cellStyle name="Normal 53 2 2 3 4 3 2" xfId="41017" xr:uid="{00000000-0005-0000-0000-0000E4630000}"/>
    <cellStyle name="Normal 53 2 2 3 4 3 3" xfId="25793" xr:uid="{00000000-0005-0000-0000-0000E5630000}"/>
    <cellStyle name="Normal 53 2 2 3 4 4" xfId="36004" xr:uid="{00000000-0005-0000-0000-0000E6630000}"/>
    <cellStyle name="Normal 53 2 2 3 4 5" xfId="20780" xr:uid="{00000000-0005-0000-0000-0000E7630000}"/>
    <cellStyle name="Normal 53 2 2 3 5" xfId="12370" xr:uid="{00000000-0005-0000-0000-0000E8630000}"/>
    <cellStyle name="Normal 53 2 2 3 5 2" xfId="42692" xr:uid="{00000000-0005-0000-0000-0000E9630000}"/>
    <cellStyle name="Normal 53 2 2 3 5 3" xfId="27468" xr:uid="{00000000-0005-0000-0000-0000EA630000}"/>
    <cellStyle name="Normal 53 2 2 3 6" xfId="7349" xr:uid="{00000000-0005-0000-0000-0000EB630000}"/>
    <cellStyle name="Normal 53 2 2 3 6 2" xfId="37675" xr:uid="{00000000-0005-0000-0000-0000EC630000}"/>
    <cellStyle name="Normal 53 2 2 3 6 3" xfId="22451" xr:uid="{00000000-0005-0000-0000-0000ED630000}"/>
    <cellStyle name="Normal 53 2 2 3 7" xfId="32663" xr:uid="{00000000-0005-0000-0000-0000EE630000}"/>
    <cellStyle name="Normal 53 2 2 3 8" xfId="17438" xr:uid="{00000000-0005-0000-0000-0000EF630000}"/>
    <cellStyle name="Normal 53 2 2 4" xfId="2696" xr:uid="{00000000-0005-0000-0000-0000F0630000}"/>
    <cellStyle name="Normal 53 2 2 4 2" xfId="4386" xr:uid="{00000000-0005-0000-0000-0000F1630000}"/>
    <cellStyle name="Normal 53 2 2 4 2 2" xfId="14459" xr:uid="{00000000-0005-0000-0000-0000F2630000}"/>
    <cellStyle name="Normal 53 2 2 4 2 2 2" xfId="44781" xr:uid="{00000000-0005-0000-0000-0000F3630000}"/>
    <cellStyle name="Normal 53 2 2 4 2 2 3" xfId="29557" xr:uid="{00000000-0005-0000-0000-0000F4630000}"/>
    <cellStyle name="Normal 53 2 2 4 2 3" xfId="9439" xr:uid="{00000000-0005-0000-0000-0000F5630000}"/>
    <cellStyle name="Normal 53 2 2 4 2 3 2" xfId="39764" xr:uid="{00000000-0005-0000-0000-0000F6630000}"/>
    <cellStyle name="Normal 53 2 2 4 2 3 3" xfId="24540" xr:uid="{00000000-0005-0000-0000-0000F7630000}"/>
    <cellStyle name="Normal 53 2 2 4 2 4" xfId="34751" xr:uid="{00000000-0005-0000-0000-0000F8630000}"/>
    <cellStyle name="Normal 53 2 2 4 2 5" xfId="19527" xr:uid="{00000000-0005-0000-0000-0000F9630000}"/>
    <cellStyle name="Normal 53 2 2 4 3" xfId="6078" xr:uid="{00000000-0005-0000-0000-0000FA630000}"/>
    <cellStyle name="Normal 53 2 2 4 3 2" xfId="16130" xr:uid="{00000000-0005-0000-0000-0000FB630000}"/>
    <cellStyle name="Normal 53 2 2 4 3 2 2" xfId="46452" xr:uid="{00000000-0005-0000-0000-0000FC630000}"/>
    <cellStyle name="Normal 53 2 2 4 3 2 3" xfId="31228" xr:uid="{00000000-0005-0000-0000-0000FD630000}"/>
    <cellStyle name="Normal 53 2 2 4 3 3" xfId="11110" xr:uid="{00000000-0005-0000-0000-0000FE630000}"/>
    <cellStyle name="Normal 53 2 2 4 3 3 2" xfId="41435" xr:uid="{00000000-0005-0000-0000-0000FF630000}"/>
    <cellStyle name="Normal 53 2 2 4 3 3 3" xfId="26211" xr:uid="{00000000-0005-0000-0000-000000640000}"/>
    <cellStyle name="Normal 53 2 2 4 3 4" xfId="36422" xr:uid="{00000000-0005-0000-0000-000001640000}"/>
    <cellStyle name="Normal 53 2 2 4 3 5" xfId="21198" xr:uid="{00000000-0005-0000-0000-000002640000}"/>
    <cellStyle name="Normal 53 2 2 4 4" xfId="12788" xr:uid="{00000000-0005-0000-0000-000003640000}"/>
    <cellStyle name="Normal 53 2 2 4 4 2" xfId="43110" xr:uid="{00000000-0005-0000-0000-000004640000}"/>
    <cellStyle name="Normal 53 2 2 4 4 3" xfId="27886" xr:uid="{00000000-0005-0000-0000-000005640000}"/>
    <cellStyle name="Normal 53 2 2 4 5" xfId="7767" xr:uid="{00000000-0005-0000-0000-000006640000}"/>
    <cellStyle name="Normal 53 2 2 4 5 2" xfId="38093" xr:uid="{00000000-0005-0000-0000-000007640000}"/>
    <cellStyle name="Normal 53 2 2 4 5 3" xfId="22869" xr:uid="{00000000-0005-0000-0000-000008640000}"/>
    <cellStyle name="Normal 53 2 2 4 6" xfId="33081" xr:uid="{00000000-0005-0000-0000-000009640000}"/>
    <cellStyle name="Normal 53 2 2 4 7" xfId="17856" xr:uid="{00000000-0005-0000-0000-00000A640000}"/>
    <cellStyle name="Normal 53 2 2 5" xfId="3549" xr:uid="{00000000-0005-0000-0000-00000B640000}"/>
    <cellStyle name="Normal 53 2 2 5 2" xfId="13623" xr:uid="{00000000-0005-0000-0000-00000C640000}"/>
    <cellStyle name="Normal 53 2 2 5 2 2" xfId="43945" xr:uid="{00000000-0005-0000-0000-00000D640000}"/>
    <cellStyle name="Normal 53 2 2 5 2 3" xfId="28721" xr:uid="{00000000-0005-0000-0000-00000E640000}"/>
    <cellStyle name="Normal 53 2 2 5 3" xfId="8603" xr:uid="{00000000-0005-0000-0000-00000F640000}"/>
    <cellStyle name="Normal 53 2 2 5 3 2" xfId="38928" xr:uid="{00000000-0005-0000-0000-000010640000}"/>
    <cellStyle name="Normal 53 2 2 5 3 3" xfId="23704" xr:uid="{00000000-0005-0000-0000-000011640000}"/>
    <cellStyle name="Normal 53 2 2 5 4" xfId="33915" xr:uid="{00000000-0005-0000-0000-000012640000}"/>
    <cellStyle name="Normal 53 2 2 5 5" xfId="18691" xr:uid="{00000000-0005-0000-0000-000013640000}"/>
    <cellStyle name="Normal 53 2 2 6" xfId="5242" xr:uid="{00000000-0005-0000-0000-000014640000}"/>
    <cellStyle name="Normal 53 2 2 6 2" xfId="15294" xr:uid="{00000000-0005-0000-0000-000015640000}"/>
    <cellStyle name="Normal 53 2 2 6 2 2" xfId="45616" xr:uid="{00000000-0005-0000-0000-000016640000}"/>
    <cellStyle name="Normal 53 2 2 6 2 3" xfId="30392" xr:uid="{00000000-0005-0000-0000-000017640000}"/>
    <cellStyle name="Normal 53 2 2 6 3" xfId="10274" xr:uid="{00000000-0005-0000-0000-000018640000}"/>
    <cellStyle name="Normal 53 2 2 6 3 2" xfId="40599" xr:uid="{00000000-0005-0000-0000-000019640000}"/>
    <cellStyle name="Normal 53 2 2 6 3 3" xfId="25375" xr:uid="{00000000-0005-0000-0000-00001A640000}"/>
    <cellStyle name="Normal 53 2 2 6 4" xfId="35586" xr:uid="{00000000-0005-0000-0000-00001B640000}"/>
    <cellStyle name="Normal 53 2 2 6 5" xfId="20362" xr:uid="{00000000-0005-0000-0000-00001C640000}"/>
    <cellStyle name="Normal 53 2 2 7" xfId="11952" xr:uid="{00000000-0005-0000-0000-00001D640000}"/>
    <cellStyle name="Normal 53 2 2 7 2" xfId="42274" xr:uid="{00000000-0005-0000-0000-00001E640000}"/>
    <cellStyle name="Normal 53 2 2 7 3" xfId="27050" xr:uid="{00000000-0005-0000-0000-00001F640000}"/>
    <cellStyle name="Normal 53 2 2 8" xfId="6931" xr:uid="{00000000-0005-0000-0000-000020640000}"/>
    <cellStyle name="Normal 53 2 2 8 2" xfId="37257" xr:uid="{00000000-0005-0000-0000-000021640000}"/>
    <cellStyle name="Normal 53 2 2 8 3" xfId="22033" xr:uid="{00000000-0005-0000-0000-000022640000}"/>
    <cellStyle name="Normal 53 2 2 9" xfId="32245" xr:uid="{00000000-0005-0000-0000-000023640000}"/>
    <cellStyle name="Normal 53 2 3" xfId="1958" xr:uid="{00000000-0005-0000-0000-000024640000}"/>
    <cellStyle name="Normal 53 2 3 2" xfId="2379" xr:uid="{00000000-0005-0000-0000-000025640000}"/>
    <cellStyle name="Normal 53 2 3 2 2" xfId="3218" xr:uid="{00000000-0005-0000-0000-000026640000}"/>
    <cellStyle name="Normal 53 2 3 2 2 2" xfId="4908" xr:uid="{00000000-0005-0000-0000-000027640000}"/>
    <cellStyle name="Normal 53 2 3 2 2 2 2" xfId="14981" xr:uid="{00000000-0005-0000-0000-000028640000}"/>
    <cellStyle name="Normal 53 2 3 2 2 2 2 2" xfId="45303" xr:uid="{00000000-0005-0000-0000-000029640000}"/>
    <cellStyle name="Normal 53 2 3 2 2 2 2 3" xfId="30079" xr:uid="{00000000-0005-0000-0000-00002A640000}"/>
    <cellStyle name="Normal 53 2 3 2 2 2 3" xfId="9961" xr:uid="{00000000-0005-0000-0000-00002B640000}"/>
    <cellStyle name="Normal 53 2 3 2 2 2 3 2" xfId="40286" xr:uid="{00000000-0005-0000-0000-00002C640000}"/>
    <cellStyle name="Normal 53 2 3 2 2 2 3 3" xfId="25062" xr:uid="{00000000-0005-0000-0000-00002D640000}"/>
    <cellStyle name="Normal 53 2 3 2 2 2 4" xfId="35273" xr:uid="{00000000-0005-0000-0000-00002E640000}"/>
    <cellStyle name="Normal 53 2 3 2 2 2 5" xfId="20049" xr:uid="{00000000-0005-0000-0000-00002F640000}"/>
    <cellStyle name="Normal 53 2 3 2 2 3" xfId="6600" xr:uid="{00000000-0005-0000-0000-000030640000}"/>
    <cellStyle name="Normal 53 2 3 2 2 3 2" xfId="16652" xr:uid="{00000000-0005-0000-0000-000031640000}"/>
    <cellStyle name="Normal 53 2 3 2 2 3 2 2" xfId="46974" xr:uid="{00000000-0005-0000-0000-000032640000}"/>
    <cellStyle name="Normal 53 2 3 2 2 3 2 3" xfId="31750" xr:uid="{00000000-0005-0000-0000-000033640000}"/>
    <cellStyle name="Normal 53 2 3 2 2 3 3" xfId="11632" xr:uid="{00000000-0005-0000-0000-000034640000}"/>
    <cellStyle name="Normal 53 2 3 2 2 3 3 2" xfId="41957" xr:uid="{00000000-0005-0000-0000-000035640000}"/>
    <cellStyle name="Normal 53 2 3 2 2 3 3 3" xfId="26733" xr:uid="{00000000-0005-0000-0000-000036640000}"/>
    <cellStyle name="Normal 53 2 3 2 2 3 4" xfId="36944" xr:uid="{00000000-0005-0000-0000-000037640000}"/>
    <cellStyle name="Normal 53 2 3 2 2 3 5" xfId="21720" xr:uid="{00000000-0005-0000-0000-000038640000}"/>
    <cellStyle name="Normal 53 2 3 2 2 4" xfId="13310" xr:uid="{00000000-0005-0000-0000-000039640000}"/>
    <cellStyle name="Normal 53 2 3 2 2 4 2" xfId="43632" xr:uid="{00000000-0005-0000-0000-00003A640000}"/>
    <cellStyle name="Normal 53 2 3 2 2 4 3" xfId="28408" xr:uid="{00000000-0005-0000-0000-00003B640000}"/>
    <cellStyle name="Normal 53 2 3 2 2 5" xfId="8289" xr:uid="{00000000-0005-0000-0000-00003C640000}"/>
    <cellStyle name="Normal 53 2 3 2 2 5 2" xfId="38615" xr:uid="{00000000-0005-0000-0000-00003D640000}"/>
    <cellStyle name="Normal 53 2 3 2 2 5 3" xfId="23391" xr:uid="{00000000-0005-0000-0000-00003E640000}"/>
    <cellStyle name="Normal 53 2 3 2 2 6" xfId="33603" xr:uid="{00000000-0005-0000-0000-00003F640000}"/>
    <cellStyle name="Normal 53 2 3 2 2 7" xfId="18378" xr:uid="{00000000-0005-0000-0000-000040640000}"/>
    <cellStyle name="Normal 53 2 3 2 3" xfId="4071" xr:uid="{00000000-0005-0000-0000-000041640000}"/>
    <cellStyle name="Normal 53 2 3 2 3 2" xfId="14145" xr:uid="{00000000-0005-0000-0000-000042640000}"/>
    <cellStyle name="Normal 53 2 3 2 3 2 2" xfId="44467" xr:uid="{00000000-0005-0000-0000-000043640000}"/>
    <cellStyle name="Normal 53 2 3 2 3 2 3" xfId="29243" xr:uid="{00000000-0005-0000-0000-000044640000}"/>
    <cellStyle name="Normal 53 2 3 2 3 3" xfId="9125" xr:uid="{00000000-0005-0000-0000-000045640000}"/>
    <cellStyle name="Normal 53 2 3 2 3 3 2" xfId="39450" xr:uid="{00000000-0005-0000-0000-000046640000}"/>
    <cellStyle name="Normal 53 2 3 2 3 3 3" xfId="24226" xr:uid="{00000000-0005-0000-0000-000047640000}"/>
    <cellStyle name="Normal 53 2 3 2 3 4" xfId="34437" xr:uid="{00000000-0005-0000-0000-000048640000}"/>
    <cellStyle name="Normal 53 2 3 2 3 5" xfId="19213" xr:uid="{00000000-0005-0000-0000-000049640000}"/>
    <cellStyle name="Normal 53 2 3 2 4" xfId="5764" xr:uid="{00000000-0005-0000-0000-00004A640000}"/>
    <cellStyle name="Normal 53 2 3 2 4 2" xfId="15816" xr:uid="{00000000-0005-0000-0000-00004B640000}"/>
    <cellStyle name="Normal 53 2 3 2 4 2 2" xfId="46138" xr:uid="{00000000-0005-0000-0000-00004C640000}"/>
    <cellStyle name="Normal 53 2 3 2 4 2 3" xfId="30914" xr:uid="{00000000-0005-0000-0000-00004D640000}"/>
    <cellStyle name="Normal 53 2 3 2 4 3" xfId="10796" xr:uid="{00000000-0005-0000-0000-00004E640000}"/>
    <cellStyle name="Normal 53 2 3 2 4 3 2" xfId="41121" xr:uid="{00000000-0005-0000-0000-00004F640000}"/>
    <cellStyle name="Normal 53 2 3 2 4 3 3" xfId="25897" xr:uid="{00000000-0005-0000-0000-000050640000}"/>
    <cellStyle name="Normal 53 2 3 2 4 4" xfId="36108" xr:uid="{00000000-0005-0000-0000-000051640000}"/>
    <cellStyle name="Normal 53 2 3 2 4 5" xfId="20884" xr:uid="{00000000-0005-0000-0000-000052640000}"/>
    <cellStyle name="Normal 53 2 3 2 5" xfId="12474" xr:uid="{00000000-0005-0000-0000-000053640000}"/>
    <cellStyle name="Normal 53 2 3 2 5 2" xfId="42796" xr:uid="{00000000-0005-0000-0000-000054640000}"/>
    <cellStyle name="Normal 53 2 3 2 5 3" xfId="27572" xr:uid="{00000000-0005-0000-0000-000055640000}"/>
    <cellStyle name="Normal 53 2 3 2 6" xfId="7453" xr:uid="{00000000-0005-0000-0000-000056640000}"/>
    <cellStyle name="Normal 53 2 3 2 6 2" xfId="37779" xr:uid="{00000000-0005-0000-0000-000057640000}"/>
    <cellStyle name="Normal 53 2 3 2 6 3" xfId="22555" xr:uid="{00000000-0005-0000-0000-000058640000}"/>
    <cellStyle name="Normal 53 2 3 2 7" xfId="32767" xr:uid="{00000000-0005-0000-0000-000059640000}"/>
    <cellStyle name="Normal 53 2 3 2 8" xfId="17542" xr:uid="{00000000-0005-0000-0000-00005A640000}"/>
    <cellStyle name="Normal 53 2 3 3" xfId="2800" xr:uid="{00000000-0005-0000-0000-00005B640000}"/>
    <cellStyle name="Normal 53 2 3 3 2" xfId="4490" xr:uid="{00000000-0005-0000-0000-00005C640000}"/>
    <cellStyle name="Normal 53 2 3 3 2 2" xfId="14563" xr:uid="{00000000-0005-0000-0000-00005D640000}"/>
    <cellStyle name="Normal 53 2 3 3 2 2 2" xfId="44885" xr:uid="{00000000-0005-0000-0000-00005E640000}"/>
    <cellStyle name="Normal 53 2 3 3 2 2 3" xfId="29661" xr:uid="{00000000-0005-0000-0000-00005F640000}"/>
    <cellStyle name="Normal 53 2 3 3 2 3" xfId="9543" xr:uid="{00000000-0005-0000-0000-000060640000}"/>
    <cellStyle name="Normal 53 2 3 3 2 3 2" xfId="39868" xr:uid="{00000000-0005-0000-0000-000061640000}"/>
    <cellStyle name="Normal 53 2 3 3 2 3 3" xfId="24644" xr:uid="{00000000-0005-0000-0000-000062640000}"/>
    <cellStyle name="Normal 53 2 3 3 2 4" xfId="34855" xr:uid="{00000000-0005-0000-0000-000063640000}"/>
    <cellStyle name="Normal 53 2 3 3 2 5" xfId="19631" xr:uid="{00000000-0005-0000-0000-000064640000}"/>
    <cellStyle name="Normal 53 2 3 3 3" xfId="6182" xr:uid="{00000000-0005-0000-0000-000065640000}"/>
    <cellStyle name="Normal 53 2 3 3 3 2" xfId="16234" xr:uid="{00000000-0005-0000-0000-000066640000}"/>
    <cellStyle name="Normal 53 2 3 3 3 2 2" xfId="46556" xr:uid="{00000000-0005-0000-0000-000067640000}"/>
    <cellStyle name="Normal 53 2 3 3 3 2 3" xfId="31332" xr:uid="{00000000-0005-0000-0000-000068640000}"/>
    <cellStyle name="Normal 53 2 3 3 3 3" xfId="11214" xr:uid="{00000000-0005-0000-0000-000069640000}"/>
    <cellStyle name="Normal 53 2 3 3 3 3 2" xfId="41539" xr:uid="{00000000-0005-0000-0000-00006A640000}"/>
    <cellStyle name="Normal 53 2 3 3 3 3 3" xfId="26315" xr:uid="{00000000-0005-0000-0000-00006B640000}"/>
    <cellStyle name="Normal 53 2 3 3 3 4" xfId="36526" xr:uid="{00000000-0005-0000-0000-00006C640000}"/>
    <cellStyle name="Normal 53 2 3 3 3 5" xfId="21302" xr:uid="{00000000-0005-0000-0000-00006D640000}"/>
    <cellStyle name="Normal 53 2 3 3 4" xfId="12892" xr:uid="{00000000-0005-0000-0000-00006E640000}"/>
    <cellStyle name="Normal 53 2 3 3 4 2" xfId="43214" xr:uid="{00000000-0005-0000-0000-00006F640000}"/>
    <cellStyle name="Normal 53 2 3 3 4 3" xfId="27990" xr:uid="{00000000-0005-0000-0000-000070640000}"/>
    <cellStyle name="Normal 53 2 3 3 5" xfId="7871" xr:uid="{00000000-0005-0000-0000-000071640000}"/>
    <cellStyle name="Normal 53 2 3 3 5 2" xfId="38197" xr:uid="{00000000-0005-0000-0000-000072640000}"/>
    <cellStyle name="Normal 53 2 3 3 5 3" xfId="22973" xr:uid="{00000000-0005-0000-0000-000073640000}"/>
    <cellStyle name="Normal 53 2 3 3 6" xfId="33185" xr:uid="{00000000-0005-0000-0000-000074640000}"/>
    <cellStyle name="Normal 53 2 3 3 7" xfId="17960" xr:uid="{00000000-0005-0000-0000-000075640000}"/>
    <cellStyle name="Normal 53 2 3 4" xfId="3653" xr:uid="{00000000-0005-0000-0000-000076640000}"/>
    <cellStyle name="Normal 53 2 3 4 2" xfId="13727" xr:uid="{00000000-0005-0000-0000-000077640000}"/>
    <cellStyle name="Normal 53 2 3 4 2 2" xfId="44049" xr:uid="{00000000-0005-0000-0000-000078640000}"/>
    <cellStyle name="Normal 53 2 3 4 2 3" xfId="28825" xr:uid="{00000000-0005-0000-0000-000079640000}"/>
    <cellStyle name="Normal 53 2 3 4 3" xfId="8707" xr:uid="{00000000-0005-0000-0000-00007A640000}"/>
    <cellStyle name="Normal 53 2 3 4 3 2" xfId="39032" xr:uid="{00000000-0005-0000-0000-00007B640000}"/>
    <cellStyle name="Normal 53 2 3 4 3 3" xfId="23808" xr:uid="{00000000-0005-0000-0000-00007C640000}"/>
    <cellStyle name="Normal 53 2 3 4 4" xfId="34019" xr:uid="{00000000-0005-0000-0000-00007D640000}"/>
    <cellStyle name="Normal 53 2 3 4 5" xfId="18795" xr:uid="{00000000-0005-0000-0000-00007E640000}"/>
    <cellStyle name="Normal 53 2 3 5" xfId="5346" xr:uid="{00000000-0005-0000-0000-00007F640000}"/>
    <cellStyle name="Normal 53 2 3 5 2" xfId="15398" xr:uid="{00000000-0005-0000-0000-000080640000}"/>
    <cellStyle name="Normal 53 2 3 5 2 2" xfId="45720" xr:uid="{00000000-0005-0000-0000-000081640000}"/>
    <cellStyle name="Normal 53 2 3 5 2 3" xfId="30496" xr:uid="{00000000-0005-0000-0000-000082640000}"/>
    <cellStyle name="Normal 53 2 3 5 3" xfId="10378" xr:uid="{00000000-0005-0000-0000-000083640000}"/>
    <cellStyle name="Normal 53 2 3 5 3 2" xfId="40703" xr:uid="{00000000-0005-0000-0000-000084640000}"/>
    <cellStyle name="Normal 53 2 3 5 3 3" xfId="25479" xr:uid="{00000000-0005-0000-0000-000085640000}"/>
    <cellStyle name="Normal 53 2 3 5 4" xfId="35690" xr:uid="{00000000-0005-0000-0000-000086640000}"/>
    <cellStyle name="Normal 53 2 3 5 5" xfId="20466" xr:uid="{00000000-0005-0000-0000-000087640000}"/>
    <cellStyle name="Normal 53 2 3 6" xfId="12056" xr:uid="{00000000-0005-0000-0000-000088640000}"/>
    <cellStyle name="Normal 53 2 3 6 2" xfId="42378" xr:uid="{00000000-0005-0000-0000-000089640000}"/>
    <cellStyle name="Normal 53 2 3 6 3" xfId="27154" xr:uid="{00000000-0005-0000-0000-00008A640000}"/>
    <cellStyle name="Normal 53 2 3 7" xfId="7035" xr:uid="{00000000-0005-0000-0000-00008B640000}"/>
    <cellStyle name="Normal 53 2 3 7 2" xfId="37361" xr:uid="{00000000-0005-0000-0000-00008C640000}"/>
    <cellStyle name="Normal 53 2 3 7 3" xfId="22137" xr:uid="{00000000-0005-0000-0000-00008D640000}"/>
    <cellStyle name="Normal 53 2 3 8" xfId="32349" xr:uid="{00000000-0005-0000-0000-00008E640000}"/>
    <cellStyle name="Normal 53 2 3 9" xfId="17124" xr:uid="{00000000-0005-0000-0000-00008F640000}"/>
    <cellStyle name="Normal 53 2 4" xfId="2171" xr:uid="{00000000-0005-0000-0000-000090640000}"/>
    <cellStyle name="Normal 53 2 4 2" xfId="3010" xr:uid="{00000000-0005-0000-0000-000091640000}"/>
    <cellStyle name="Normal 53 2 4 2 2" xfId="4700" xr:uid="{00000000-0005-0000-0000-000092640000}"/>
    <cellStyle name="Normal 53 2 4 2 2 2" xfId="14773" xr:uid="{00000000-0005-0000-0000-000093640000}"/>
    <cellStyle name="Normal 53 2 4 2 2 2 2" xfId="45095" xr:uid="{00000000-0005-0000-0000-000094640000}"/>
    <cellStyle name="Normal 53 2 4 2 2 2 3" xfId="29871" xr:uid="{00000000-0005-0000-0000-000095640000}"/>
    <cellStyle name="Normal 53 2 4 2 2 3" xfId="9753" xr:uid="{00000000-0005-0000-0000-000096640000}"/>
    <cellStyle name="Normal 53 2 4 2 2 3 2" xfId="40078" xr:uid="{00000000-0005-0000-0000-000097640000}"/>
    <cellStyle name="Normal 53 2 4 2 2 3 3" xfId="24854" xr:uid="{00000000-0005-0000-0000-000098640000}"/>
    <cellStyle name="Normal 53 2 4 2 2 4" xfId="35065" xr:uid="{00000000-0005-0000-0000-000099640000}"/>
    <cellStyle name="Normal 53 2 4 2 2 5" xfId="19841" xr:uid="{00000000-0005-0000-0000-00009A640000}"/>
    <cellStyle name="Normal 53 2 4 2 3" xfId="6392" xr:uid="{00000000-0005-0000-0000-00009B640000}"/>
    <cellStyle name="Normal 53 2 4 2 3 2" xfId="16444" xr:uid="{00000000-0005-0000-0000-00009C640000}"/>
    <cellStyle name="Normal 53 2 4 2 3 2 2" xfId="46766" xr:uid="{00000000-0005-0000-0000-00009D640000}"/>
    <cellStyle name="Normal 53 2 4 2 3 2 3" xfId="31542" xr:uid="{00000000-0005-0000-0000-00009E640000}"/>
    <cellStyle name="Normal 53 2 4 2 3 3" xfId="11424" xr:uid="{00000000-0005-0000-0000-00009F640000}"/>
    <cellStyle name="Normal 53 2 4 2 3 3 2" xfId="41749" xr:uid="{00000000-0005-0000-0000-0000A0640000}"/>
    <cellStyle name="Normal 53 2 4 2 3 3 3" xfId="26525" xr:uid="{00000000-0005-0000-0000-0000A1640000}"/>
    <cellStyle name="Normal 53 2 4 2 3 4" xfId="36736" xr:uid="{00000000-0005-0000-0000-0000A2640000}"/>
    <cellStyle name="Normal 53 2 4 2 3 5" xfId="21512" xr:uid="{00000000-0005-0000-0000-0000A3640000}"/>
    <cellStyle name="Normal 53 2 4 2 4" xfId="13102" xr:uid="{00000000-0005-0000-0000-0000A4640000}"/>
    <cellStyle name="Normal 53 2 4 2 4 2" xfId="43424" xr:uid="{00000000-0005-0000-0000-0000A5640000}"/>
    <cellStyle name="Normal 53 2 4 2 4 3" xfId="28200" xr:uid="{00000000-0005-0000-0000-0000A6640000}"/>
    <cellStyle name="Normal 53 2 4 2 5" xfId="8081" xr:uid="{00000000-0005-0000-0000-0000A7640000}"/>
    <cellStyle name="Normal 53 2 4 2 5 2" xfId="38407" xr:uid="{00000000-0005-0000-0000-0000A8640000}"/>
    <cellStyle name="Normal 53 2 4 2 5 3" xfId="23183" xr:uid="{00000000-0005-0000-0000-0000A9640000}"/>
    <cellStyle name="Normal 53 2 4 2 6" xfId="33395" xr:uid="{00000000-0005-0000-0000-0000AA640000}"/>
    <cellStyle name="Normal 53 2 4 2 7" xfId="18170" xr:uid="{00000000-0005-0000-0000-0000AB640000}"/>
    <cellStyle name="Normal 53 2 4 3" xfId="3863" xr:uid="{00000000-0005-0000-0000-0000AC640000}"/>
    <cellStyle name="Normal 53 2 4 3 2" xfId="13937" xr:uid="{00000000-0005-0000-0000-0000AD640000}"/>
    <cellStyle name="Normal 53 2 4 3 2 2" xfId="44259" xr:uid="{00000000-0005-0000-0000-0000AE640000}"/>
    <cellStyle name="Normal 53 2 4 3 2 3" xfId="29035" xr:uid="{00000000-0005-0000-0000-0000AF640000}"/>
    <cellStyle name="Normal 53 2 4 3 3" xfId="8917" xr:uid="{00000000-0005-0000-0000-0000B0640000}"/>
    <cellStyle name="Normal 53 2 4 3 3 2" xfId="39242" xr:uid="{00000000-0005-0000-0000-0000B1640000}"/>
    <cellStyle name="Normal 53 2 4 3 3 3" xfId="24018" xr:uid="{00000000-0005-0000-0000-0000B2640000}"/>
    <cellStyle name="Normal 53 2 4 3 4" xfId="34229" xr:uid="{00000000-0005-0000-0000-0000B3640000}"/>
    <cellStyle name="Normal 53 2 4 3 5" xfId="19005" xr:uid="{00000000-0005-0000-0000-0000B4640000}"/>
    <cellStyle name="Normal 53 2 4 4" xfId="5556" xr:uid="{00000000-0005-0000-0000-0000B5640000}"/>
    <cellStyle name="Normal 53 2 4 4 2" xfId="15608" xr:uid="{00000000-0005-0000-0000-0000B6640000}"/>
    <cellStyle name="Normal 53 2 4 4 2 2" xfId="45930" xr:uid="{00000000-0005-0000-0000-0000B7640000}"/>
    <cellStyle name="Normal 53 2 4 4 2 3" xfId="30706" xr:uid="{00000000-0005-0000-0000-0000B8640000}"/>
    <cellStyle name="Normal 53 2 4 4 3" xfId="10588" xr:uid="{00000000-0005-0000-0000-0000B9640000}"/>
    <cellStyle name="Normal 53 2 4 4 3 2" xfId="40913" xr:uid="{00000000-0005-0000-0000-0000BA640000}"/>
    <cellStyle name="Normal 53 2 4 4 3 3" xfId="25689" xr:uid="{00000000-0005-0000-0000-0000BB640000}"/>
    <cellStyle name="Normal 53 2 4 4 4" xfId="35900" xr:uid="{00000000-0005-0000-0000-0000BC640000}"/>
    <cellStyle name="Normal 53 2 4 4 5" xfId="20676" xr:uid="{00000000-0005-0000-0000-0000BD640000}"/>
    <cellStyle name="Normal 53 2 4 5" xfId="12266" xr:uid="{00000000-0005-0000-0000-0000BE640000}"/>
    <cellStyle name="Normal 53 2 4 5 2" xfId="42588" xr:uid="{00000000-0005-0000-0000-0000BF640000}"/>
    <cellStyle name="Normal 53 2 4 5 3" xfId="27364" xr:uid="{00000000-0005-0000-0000-0000C0640000}"/>
    <cellStyle name="Normal 53 2 4 6" xfId="7245" xr:uid="{00000000-0005-0000-0000-0000C1640000}"/>
    <cellStyle name="Normal 53 2 4 6 2" xfId="37571" xr:uid="{00000000-0005-0000-0000-0000C2640000}"/>
    <cellStyle name="Normal 53 2 4 6 3" xfId="22347" xr:uid="{00000000-0005-0000-0000-0000C3640000}"/>
    <cellStyle name="Normal 53 2 4 7" xfId="32559" xr:uid="{00000000-0005-0000-0000-0000C4640000}"/>
    <cellStyle name="Normal 53 2 4 8" xfId="17334" xr:uid="{00000000-0005-0000-0000-0000C5640000}"/>
    <cellStyle name="Normal 53 2 5" xfId="2592" xr:uid="{00000000-0005-0000-0000-0000C6640000}"/>
    <cellStyle name="Normal 53 2 5 2" xfId="4282" xr:uid="{00000000-0005-0000-0000-0000C7640000}"/>
    <cellStyle name="Normal 53 2 5 2 2" xfId="14355" xr:uid="{00000000-0005-0000-0000-0000C8640000}"/>
    <cellStyle name="Normal 53 2 5 2 2 2" xfId="44677" xr:uid="{00000000-0005-0000-0000-0000C9640000}"/>
    <cellStyle name="Normal 53 2 5 2 2 3" xfId="29453" xr:uid="{00000000-0005-0000-0000-0000CA640000}"/>
    <cellStyle name="Normal 53 2 5 2 3" xfId="9335" xr:uid="{00000000-0005-0000-0000-0000CB640000}"/>
    <cellStyle name="Normal 53 2 5 2 3 2" xfId="39660" xr:uid="{00000000-0005-0000-0000-0000CC640000}"/>
    <cellStyle name="Normal 53 2 5 2 3 3" xfId="24436" xr:uid="{00000000-0005-0000-0000-0000CD640000}"/>
    <cellStyle name="Normal 53 2 5 2 4" xfId="34647" xr:uid="{00000000-0005-0000-0000-0000CE640000}"/>
    <cellStyle name="Normal 53 2 5 2 5" xfId="19423" xr:uid="{00000000-0005-0000-0000-0000CF640000}"/>
    <cellStyle name="Normal 53 2 5 3" xfId="5974" xr:uid="{00000000-0005-0000-0000-0000D0640000}"/>
    <cellStyle name="Normal 53 2 5 3 2" xfId="16026" xr:uid="{00000000-0005-0000-0000-0000D1640000}"/>
    <cellStyle name="Normal 53 2 5 3 2 2" xfId="46348" xr:uid="{00000000-0005-0000-0000-0000D2640000}"/>
    <cellStyle name="Normal 53 2 5 3 2 3" xfId="31124" xr:uid="{00000000-0005-0000-0000-0000D3640000}"/>
    <cellStyle name="Normal 53 2 5 3 3" xfId="11006" xr:uid="{00000000-0005-0000-0000-0000D4640000}"/>
    <cellStyle name="Normal 53 2 5 3 3 2" xfId="41331" xr:uid="{00000000-0005-0000-0000-0000D5640000}"/>
    <cellStyle name="Normal 53 2 5 3 3 3" xfId="26107" xr:uid="{00000000-0005-0000-0000-0000D6640000}"/>
    <cellStyle name="Normal 53 2 5 3 4" xfId="36318" xr:uid="{00000000-0005-0000-0000-0000D7640000}"/>
    <cellStyle name="Normal 53 2 5 3 5" xfId="21094" xr:uid="{00000000-0005-0000-0000-0000D8640000}"/>
    <cellStyle name="Normal 53 2 5 4" xfId="12684" xr:uid="{00000000-0005-0000-0000-0000D9640000}"/>
    <cellStyle name="Normal 53 2 5 4 2" xfId="43006" xr:uid="{00000000-0005-0000-0000-0000DA640000}"/>
    <cellStyle name="Normal 53 2 5 4 3" xfId="27782" xr:uid="{00000000-0005-0000-0000-0000DB640000}"/>
    <cellStyle name="Normal 53 2 5 5" xfId="7663" xr:uid="{00000000-0005-0000-0000-0000DC640000}"/>
    <cellStyle name="Normal 53 2 5 5 2" xfId="37989" xr:uid="{00000000-0005-0000-0000-0000DD640000}"/>
    <cellStyle name="Normal 53 2 5 5 3" xfId="22765" xr:uid="{00000000-0005-0000-0000-0000DE640000}"/>
    <cellStyle name="Normal 53 2 5 6" xfId="32977" xr:uid="{00000000-0005-0000-0000-0000DF640000}"/>
    <cellStyle name="Normal 53 2 5 7" xfId="17752" xr:uid="{00000000-0005-0000-0000-0000E0640000}"/>
    <cellStyle name="Normal 53 2 6" xfId="3445" xr:uid="{00000000-0005-0000-0000-0000E1640000}"/>
    <cellStyle name="Normal 53 2 6 2" xfId="13519" xr:uid="{00000000-0005-0000-0000-0000E2640000}"/>
    <cellStyle name="Normal 53 2 6 2 2" xfId="43841" xr:uid="{00000000-0005-0000-0000-0000E3640000}"/>
    <cellStyle name="Normal 53 2 6 2 3" xfId="28617" xr:uid="{00000000-0005-0000-0000-0000E4640000}"/>
    <cellStyle name="Normal 53 2 6 3" xfId="8499" xr:uid="{00000000-0005-0000-0000-0000E5640000}"/>
    <cellStyle name="Normal 53 2 6 3 2" xfId="38824" xr:uid="{00000000-0005-0000-0000-0000E6640000}"/>
    <cellStyle name="Normal 53 2 6 3 3" xfId="23600" xr:uid="{00000000-0005-0000-0000-0000E7640000}"/>
    <cellStyle name="Normal 53 2 6 4" xfId="33811" xr:uid="{00000000-0005-0000-0000-0000E8640000}"/>
    <cellStyle name="Normal 53 2 6 5" xfId="18587" xr:uid="{00000000-0005-0000-0000-0000E9640000}"/>
    <cellStyle name="Normal 53 2 7" xfId="5138" xr:uid="{00000000-0005-0000-0000-0000EA640000}"/>
    <cellStyle name="Normal 53 2 7 2" xfId="15190" xr:uid="{00000000-0005-0000-0000-0000EB640000}"/>
    <cellStyle name="Normal 53 2 7 2 2" xfId="45512" xr:uid="{00000000-0005-0000-0000-0000EC640000}"/>
    <cellStyle name="Normal 53 2 7 2 3" xfId="30288" xr:uid="{00000000-0005-0000-0000-0000ED640000}"/>
    <cellStyle name="Normal 53 2 7 3" xfId="10170" xr:uid="{00000000-0005-0000-0000-0000EE640000}"/>
    <cellStyle name="Normal 53 2 7 3 2" xfId="40495" xr:uid="{00000000-0005-0000-0000-0000EF640000}"/>
    <cellStyle name="Normal 53 2 7 3 3" xfId="25271" xr:uid="{00000000-0005-0000-0000-0000F0640000}"/>
    <cellStyle name="Normal 53 2 7 4" xfId="35482" xr:uid="{00000000-0005-0000-0000-0000F1640000}"/>
    <cellStyle name="Normal 53 2 7 5" xfId="20258" xr:uid="{00000000-0005-0000-0000-0000F2640000}"/>
    <cellStyle name="Normal 53 2 8" xfId="11848" xr:uid="{00000000-0005-0000-0000-0000F3640000}"/>
    <cellStyle name="Normal 53 2 8 2" xfId="42170" xr:uid="{00000000-0005-0000-0000-0000F4640000}"/>
    <cellStyle name="Normal 53 2 8 3" xfId="26946" xr:uid="{00000000-0005-0000-0000-0000F5640000}"/>
    <cellStyle name="Normal 53 2 9" xfId="6827" xr:uid="{00000000-0005-0000-0000-0000F6640000}"/>
    <cellStyle name="Normal 53 2 9 2" xfId="37153" xr:uid="{00000000-0005-0000-0000-0000F7640000}"/>
    <cellStyle name="Normal 53 2 9 3" xfId="21929" xr:uid="{00000000-0005-0000-0000-0000F8640000}"/>
    <cellStyle name="Normal 53 3" xfId="1791" xr:uid="{00000000-0005-0000-0000-0000F9640000}"/>
    <cellStyle name="Normal 53 3 10" xfId="16968" xr:uid="{00000000-0005-0000-0000-0000FA640000}"/>
    <cellStyle name="Normal 53 3 2" xfId="2010" xr:uid="{00000000-0005-0000-0000-0000FB640000}"/>
    <cellStyle name="Normal 53 3 2 2" xfId="2431" xr:uid="{00000000-0005-0000-0000-0000FC640000}"/>
    <cellStyle name="Normal 53 3 2 2 2" xfId="3270" xr:uid="{00000000-0005-0000-0000-0000FD640000}"/>
    <cellStyle name="Normal 53 3 2 2 2 2" xfId="4960" xr:uid="{00000000-0005-0000-0000-0000FE640000}"/>
    <cellStyle name="Normal 53 3 2 2 2 2 2" xfId="15033" xr:uid="{00000000-0005-0000-0000-0000FF640000}"/>
    <cellStyle name="Normal 53 3 2 2 2 2 2 2" xfId="45355" xr:uid="{00000000-0005-0000-0000-000000650000}"/>
    <cellStyle name="Normal 53 3 2 2 2 2 2 3" xfId="30131" xr:uid="{00000000-0005-0000-0000-000001650000}"/>
    <cellStyle name="Normal 53 3 2 2 2 2 3" xfId="10013" xr:uid="{00000000-0005-0000-0000-000002650000}"/>
    <cellStyle name="Normal 53 3 2 2 2 2 3 2" xfId="40338" xr:uid="{00000000-0005-0000-0000-000003650000}"/>
    <cellStyle name="Normal 53 3 2 2 2 2 3 3" xfId="25114" xr:uid="{00000000-0005-0000-0000-000004650000}"/>
    <cellStyle name="Normal 53 3 2 2 2 2 4" xfId="35325" xr:uid="{00000000-0005-0000-0000-000005650000}"/>
    <cellStyle name="Normal 53 3 2 2 2 2 5" xfId="20101" xr:uid="{00000000-0005-0000-0000-000006650000}"/>
    <cellStyle name="Normal 53 3 2 2 2 3" xfId="6652" xr:uid="{00000000-0005-0000-0000-000007650000}"/>
    <cellStyle name="Normal 53 3 2 2 2 3 2" xfId="16704" xr:uid="{00000000-0005-0000-0000-000008650000}"/>
    <cellStyle name="Normal 53 3 2 2 2 3 2 2" xfId="47026" xr:uid="{00000000-0005-0000-0000-000009650000}"/>
    <cellStyle name="Normal 53 3 2 2 2 3 2 3" xfId="31802" xr:uid="{00000000-0005-0000-0000-00000A650000}"/>
    <cellStyle name="Normal 53 3 2 2 2 3 3" xfId="11684" xr:uid="{00000000-0005-0000-0000-00000B650000}"/>
    <cellStyle name="Normal 53 3 2 2 2 3 3 2" xfId="42009" xr:uid="{00000000-0005-0000-0000-00000C650000}"/>
    <cellStyle name="Normal 53 3 2 2 2 3 3 3" xfId="26785" xr:uid="{00000000-0005-0000-0000-00000D650000}"/>
    <cellStyle name="Normal 53 3 2 2 2 3 4" xfId="36996" xr:uid="{00000000-0005-0000-0000-00000E650000}"/>
    <cellStyle name="Normal 53 3 2 2 2 3 5" xfId="21772" xr:uid="{00000000-0005-0000-0000-00000F650000}"/>
    <cellStyle name="Normal 53 3 2 2 2 4" xfId="13362" xr:uid="{00000000-0005-0000-0000-000010650000}"/>
    <cellStyle name="Normal 53 3 2 2 2 4 2" xfId="43684" xr:uid="{00000000-0005-0000-0000-000011650000}"/>
    <cellStyle name="Normal 53 3 2 2 2 4 3" xfId="28460" xr:uid="{00000000-0005-0000-0000-000012650000}"/>
    <cellStyle name="Normal 53 3 2 2 2 5" xfId="8341" xr:uid="{00000000-0005-0000-0000-000013650000}"/>
    <cellStyle name="Normal 53 3 2 2 2 5 2" xfId="38667" xr:uid="{00000000-0005-0000-0000-000014650000}"/>
    <cellStyle name="Normal 53 3 2 2 2 5 3" xfId="23443" xr:uid="{00000000-0005-0000-0000-000015650000}"/>
    <cellStyle name="Normal 53 3 2 2 2 6" xfId="33655" xr:uid="{00000000-0005-0000-0000-000016650000}"/>
    <cellStyle name="Normal 53 3 2 2 2 7" xfId="18430" xr:uid="{00000000-0005-0000-0000-000017650000}"/>
    <cellStyle name="Normal 53 3 2 2 3" xfId="4123" xr:uid="{00000000-0005-0000-0000-000018650000}"/>
    <cellStyle name="Normal 53 3 2 2 3 2" xfId="14197" xr:uid="{00000000-0005-0000-0000-000019650000}"/>
    <cellStyle name="Normal 53 3 2 2 3 2 2" xfId="44519" xr:uid="{00000000-0005-0000-0000-00001A650000}"/>
    <cellStyle name="Normal 53 3 2 2 3 2 3" xfId="29295" xr:uid="{00000000-0005-0000-0000-00001B650000}"/>
    <cellStyle name="Normal 53 3 2 2 3 3" xfId="9177" xr:uid="{00000000-0005-0000-0000-00001C650000}"/>
    <cellStyle name="Normal 53 3 2 2 3 3 2" xfId="39502" xr:uid="{00000000-0005-0000-0000-00001D650000}"/>
    <cellStyle name="Normal 53 3 2 2 3 3 3" xfId="24278" xr:uid="{00000000-0005-0000-0000-00001E650000}"/>
    <cellStyle name="Normal 53 3 2 2 3 4" xfId="34489" xr:uid="{00000000-0005-0000-0000-00001F650000}"/>
    <cellStyle name="Normal 53 3 2 2 3 5" xfId="19265" xr:uid="{00000000-0005-0000-0000-000020650000}"/>
    <cellStyle name="Normal 53 3 2 2 4" xfId="5816" xr:uid="{00000000-0005-0000-0000-000021650000}"/>
    <cellStyle name="Normal 53 3 2 2 4 2" xfId="15868" xr:uid="{00000000-0005-0000-0000-000022650000}"/>
    <cellStyle name="Normal 53 3 2 2 4 2 2" xfId="46190" xr:uid="{00000000-0005-0000-0000-000023650000}"/>
    <cellStyle name="Normal 53 3 2 2 4 2 3" xfId="30966" xr:uid="{00000000-0005-0000-0000-000024650000}"/>
    <cellStyle name="Normal 53 3 2 2 4 3" xfId="10848" xr:uid="{00000000-0005-0000-0000-000025650000}"/>
    <cellStyle name="Normal 53 3 2 2 4 3 2" xfId="41173" xr:uid="{00000000-0005-0000-0000-000026650000}"/>
    <cellStyle name="Normal 53 3 2 2 4 3 3" xfId="25949" xr:uid="{00000000-0005-0000-0000-000027650000}"/>
    <cellStyle name="Normal 53 3 2 2 4 4" xfId="36160" xr:uid="{00000000-0005-0000-0000-000028650000}"/>
    <cellStyle name="Normal 53 3 2 2 4 5" xfId="20936" xr:uid="{00000000-0005-0000-0000-000029650000}"/>
    <cellStyle name="Normal 53 3 2 2 5" xfId="12526" xr:uid="{00000000-0005-0000-0000-00002A650000}"/>
    <cellStyle name="Normal 53 3 2 2 5 2" xfId="42848" xr:uid="{00000000-0005-0000-0000-00002B650000}"/>
    <cellStyle name="Normal 53 3 2 2 5 3" xfId="27624" xr:uid="{00000000-0005-0000-0000-00002C650000}"/>
    <cellStyle name="Normal 53 3 2 2 6" xfId="7505" xr:uid="{00000000-0005-0000-0000-00002D650000}"/>
    <cellStyle name="Normal 53 3 2 2 6 2" xfId="37831" xr:uid="{00000000-0005-0000-0000-00002E650000}"/>
    <cellStyle name="Normal 53 3 2 2 6 3" xfId="22607" xr:uid="{00000000-0005-0000-0000-00002F650000}"/>
    <cellStyle name="Normal 53 3 2 2 7" xfId="32819" xr:uid="{00000000-0005-0000-0000-000030650000}"/>
    <cellStyle name="Normal 53 3 2 2 8" xfId="17594" xr:uid="{00000000-0005-0000-0000-000031650000}"/>
    <cellStyle name="Normal 53 3 2 3" xfId="2852" xr:uid="{00000000-0005-0000-0000-000032650000}"/>
    <cellStyle name="Normal 53 3 2 3 2" xfId="4542" xr:uid="{00000000-0005-0000-0000-000033650000}"/>
    <cellStyle name="Normal 53 3 2 3 2 2" xfId="14615" xr:uid="{00000000-0005-0000-0000-000034650000}"/>
    <cellStyle name="Normal 53 3 2 3 2 2 2" xfId="44937" xr:uid="{00000000-0005-0000-0000-000035650000}"/>
    <cellStyle name="Normal 53 3 2 3 2 2 3" xfId="29713" xr:uid="{00000000-0005-0000-0000-000036650000}"/>
    <cellStyle name="Normal 53 3 2 3 2 3" xfId="9595" xr:uid="{00000000-0005-0000-0000-000037650000}"/>
    <cellStyle name="Normal 53 3 2 3 2 3 2" xfId="39920" xr:uid="{00000000-0005-0000-0000-000038650000}"/>
    <cellStyle name="Normal 53 3 2 3 2 3 3" xfId="24696" xr:uid="{00000000-0005-0000-0000-000039650000}"/>
    <cellStyle name="Normal 53 3 2 3 2 4" xfId="34907" xr:uid="{00000000-0005-0000-0000-00003A650000}"/>
    <cellStyle name="Normal 53 3 2 3 2 5" xfId="19683" xr:uid="{00000000-0005-0000-0000-00003B650000}"/>
    <cellStyle name="Normal 53 3 2 3 3" xfId="6234" xr:uid="{00000000-0005-0000-0000-00003C650000}"/>
    <cellStyle name="Normal 53 3 2 3 3 2" xfId="16286" xr:uid="{00000000-0005-0000-0000-00003D650000}"/>
    <cellStyle name="Normal 53 3 2 3 3 2 2" xfId="46608" xr:uid="{00000000-0005-0000-0000-00003E650000}"/>
    <cellStyle name="Normal 53 3 2 3 3 2 3" xfId="31384" xr:uid="{00000000-0005-0000-0000-00003F650000}"/>
    <cellStyle name="Normal 53 3 2 3 3 3" xfId="11266" xr:uid="{00000000-0005-0000-0000-000040650000}"/>
    <cellStyle name="Normal 53 3 2 3 3 3 2" xfId="41591" xr:uid="{00000000-0005-0000-0000-000041650000}"/>
    <cellStyle name="Normal 53 3 2 3 3 3 3" xfId="26367" xr:uid="{00000000-0005-0000-0000-000042650000}"/>
    <cellStyle name="Normal 53 3 2 3 3 4" xfId="36578" xr:uid="{00000000-0005-0000-0000-000043650000}"/>
    <cellStyle name="Normal 53 3 2 3 3 5" xfId="21354" xr:uid="{00000000-0005-0000-0000-000044650000}"/>
    <cellStyle name="Normal 53 3 2 3 4" xfId="12944" xr:uid="{00000000-0005-0000-0000-000045650000}"/>
    <cellStyle name="Normal 53 3 2 3 4 2" xfId="43266" xr:uid="{00000000-0005-0000-0000-000046650000}"/>
    <cellStyle name="Normal 53 3 2 3 4 3" xfId="28042" xr:uid="{00000000-0005-0000-0000-000047650000}"/>
    <cellStyle name="Normal 53 3 2 3 5" xfId="7923" xr:uid="{00000000-0005-0000-0000-000048650000}"/>
    <cellStyle name="Normal 53 3 2 3 5 2" xfId="38249" xr:uid="{00000000-0005-0000-0000-000049650000}"/>
    <cellStyle name="Normal 53 3 2 3 5 3" xfId="23025" xr:uid="{00000000-0005-0000-0000-00004A650000}"/>
    <cellStyle name="Normal 53 3 2 3 6" xfId="33237" xr:uid="{00000000-0005-0000-0000-00004B650000}"/>
    <cellStyle name="Normal 53 3 2 3 7" xfId="18012" xr:uid="{00000000-0005-0000-0000-00004C650000}"/>
    <cellStyle name="Normal 53 3 2 4" xfId="3705" xr:uid="{00000000-0005-0000-0000-00004D650000}"/>
    <cellStyle name="Normal 53 3 2 4 2" xfId="13779" xr:uid="{00000000-0005-0000-0000-00004E650000}"/>
    <cellStyle name="Normal 53 3 2 4 2 2" xfId="44101" xr:uid="{00000000-0005-0000-0000-00004F650000}"/>
    <cellStyle name="Normal 53 3 2 4 2 3" xfId="28877" xr:uid="{00000000-0005-0000-0000-000050650000}"/>
    <cellStyle name="Normal 53 3 2 4 3" xfId="8759" xr:uid="{00000000-0005-0000-0000-000051650000}"/>
    <cellStyle name="Normal 53 3 2 4 3 2" xfId="39084" xr:uid="{00000000-0005-0000-0000-000052650000}"/>
    <cellStyle name="Normal 53 3 2 4 3 3" xfId="23860" xr:uid="{00000000-0005-0000-0000-000053650000}"/>
    <cellStyle name="Normal 53 3 2 4 4" xfId="34071" xr:uid="{00000000-0005-0000-0000-000054650000}"/>
    <cellStyle name="Normal 53 3 2 4 5" xfId="18847" xr:uid="{00000000-0005-0000-0000-000055650000}"/>
    <cellStyle name="Normal 53 3 2 5" xfId="5398" xr:uid="{00000000-0005-0000-0000-000056650000}"/>
    <cellStyle name="Normal 53 3 2 5 2" xfId="15450" xr:uid="{00000000-0005-0000-0000-000057650000}"/>
    <cellStyle name="Normal 53 3 2 5 2 2" xfId="45772" xr:uid="{00000000-0005-0000-0000-000058650000}"/>
    <cellStyle name="Normal 53 3 2 5 2 3" xfId="30548" xr:uid="{00000000-0005-0000-0000-000059650000}"/>
    <cellStyle name="Normal 53 3 2 5 3" xfId="10430" xr:uid="{00000000-0005-0000-0000-00005A650000}"/>
    <cellStyle name="Normal 53 3 2 5 3 2" xfId="40755" xr:uid="{00000000-0005-0000-0000-00005B650000}"/>
    <cellStyle name="Normal 53 3 2 5 3 3" xfId="25531" xr:uid="{00000000-0005-0000-0000-00005C650000}"/>
    <cellStyle name="Normal 53 3 2 5 4" xfId="35742" xr:uid="{00000000-0005-0000-0000-00005D650000}"/>
    <cellStyle name="Normal 53 3 2 5 5" xfId="20518" xr:uid="{00000000-0005-0000-0000-00005E650000}"/>
    <cellStyle name="Normal 53 3 2 6" xfId="12108" xr:uid="{00000000-0005-0000-0000-00005F650000}"/>
    <cellStyle name="Normal 53 3 2 6 2" xfId="42430" xr:uid="{00000000-0005-0000-0000-000060650000}"/>
    <cellStyle name="Normal 53 3 2 6 3" xfId="27206" xr:uid="{00000000-0005-0000-0000-000061650000}"/>
    <cellStyle name="Normal 53 3 2 7" xfId="7087" xr:uid="{00000000-0005-0000-0000-000062650000}"/>
    <cellStyle name="Normal 53 3 2 7 2" xfId="37413" xr:uid="{00000000-0005-0000-0000-000063650000}"/>
    <cellStyle name="Normal 53 3 2 7 3" xfId="22189" xr:uid="{00000000-0005-0000-0000-000064650000}"/>
    <cellStyle name="Normal 53 3 2 8" xfId="32401" xr:uid="{00000000-0005-0000-0000-000065650000}"/>
    <cellStyle name="Normal 53 3 2 9" xfId="17176" xr:uid="{00000000-0005-0000-0000-000066650000}"/>
    <cellStyle name="Normal 53 3 3" xfId="2223" xr:uid="{00000000-0005-0000-0000-000067650000}"/>
    <cellStyle name="Normal 53 3 3 2" xfId="3062" xr:uid="{00000000-0005-0000-0000-000068650000}"/>
    <cellStyle name="Normal 53 3 3 2 2" xfId="4752" xr:uid="{00000000-0005-0000-0000-000069650000}"/>
    <cellStyle name="Normal 53 3 3 2 2 2" xfId="14825" xr:uid="{00000000-0005-0000-0000-00006A650000}"/>
    <cellStyle name="Normal 53 3 3 2 2 2 2" xfId="45147" xr:uid="{00000000-0005-0000-0000-00006B650000}"/>
    <cellStyle name="Normal 53 3 3 2 2 2 3" xfId="29923" xr:uid="{00000000-0005-0000-0000-00006C650000}"/>
    <cellStyle name="Normal 53 3 3 2 2 3" xfId="9805" xr:uid="{00000000-0005-0000-0000-00006D650000}"/>
    <cellStyle name="Normal 53 3 3 2 2 3 2" xfId="40130" xr:uid="{00000000-0005-0000-0000-00006E650000}"/>
    <cellStyle name="Normal 53 3 3 2 2 3 3" xfId="24906" xr:uid="{00000000-0005-0000-0000-00006F650000}"/>
    <cellStyle name="Normal 53 3 3 2 2 4" xfId="35117" xr:uid="{00000000-0005-0000-0000-000070650000}"/>
    <cellStyle name="Normal 53 3 3 2 2 5" xfId="19893" xr:uid="{00000000-0005-0000-0000-000071650000}"/>
    <cellStyle name="Normal 53 3 3 2 3" xfId="6444" xr:uid="{00000000-0005-0000-0000-000072650000}"/>
    <cellStyle name="Normal 53 3 3 2 3 2" xfId="16496" xr:uid="{00000000-0005-0000-0000-000073650000}"/>
    <cellStyle name="Normal 53 3 3 2 3 2 2" xfId="46818" xr:uid="{00000000-0005-0000-0000-000074650000}"/>
    <cellStyle name="Normal 53 3 3 2 3 2 3" xfId="31594" xr:uid="{00000000-0005-0000-0000-000075650000}"/>
    <cellStyle name="Normal 53 3 3 2 3 3" xfId="11476" xr:uid="{00000000-0005-0000-0000-000076650000}"/>
    <cellStyle name="Normal 53 3 3 2 3 3 2" xfId="41801" xr:uid="{00000000-0005-0000-0000-000077650000}"/>
    <cellStyle name="Normal 53 3 3 2 3 3 3" xfId="26577" xr:uid="{00000000-0005-0000-0000-000078650000}"/>
    <cellStyle name="Normal 53 3 3 2 3 4" xfId="36788" xr:uid="{00000000-0005-0000-0000-000079650000}"/>
    <cellStyle name="Normal 53 3 3 2 3 5" xfId="21564" xr:uid="{00000000-0005-0000-0000-00007A650000}"/>
    <cellStyle name="Normal 53 3 3 2 4" xfId="13154" xr:uid="{00000000-0005-0000-0000-00007B650000}"/>
    <cellStyle name="Normal 53 3 3 2 4 2" xfId="43476" xr:uid="{00000000-0005-0000-0000-00007C650000}"/>
    <cellStyle name="Normal 53 3 3 2 4 3" xfId="28252" xr:uid="{00000000-0005-0000-0000-00007D650000}"/>
    <cellStyle name="Normal 53 3 3 2 5" xfId="8133" xr:uid="{00000000-0005-0000-0000-00007E650000}"/>
    <cellStyle name="Normal 53 3 3 2 5 2" xfId="38459" xr:uid="{00000000-0005-0000-0000-00007F650000}"/>
    <cellStyle name="Normal 53 3 3 2 5 3" xfId="23235" xr:uid="{00000000-0005-0000-0000-000080650000}"/>
    <cellStyle name="Normal 53 3 3 2 6" xfId="33447" xr:uid="{00000000-0005-0000-0000-000081650000}"/>
    <cellStyle name="Normal 53 3 3 2 7" xfId="18222" xr:uid="{00000000-0005-0000-0000-000082650000}"/>
    <cellStyle name="Normal 53 3 3 3" xfId="3915" xr:uid="{00000000-0005-0000-0000-000083650000}"/>
    <cellStyle name="Normal 53 3 3 3 2" xfId="13989" xr:uid="{00000000-0005-0000-0000-000084650000}"/>
    <cellStyle name="Normal 53 3 3 3 2 2" xfId="44311" xr:uid="{00000000-0005-0000-0000-000085650000}"/>
    <cellStyle name="Normal 53 3 3 3 2 3" xfId="29087" xr:uid="{00000000-0005-0000-0000-000086650000}"/>
    <cellStyle name="Normal 53 3 3 3 3" xfId="8969" xr:uid="{00000000-0005-0000-0000-000087650000}"/>
    <cellStyle name="Normal 53 3 3 3 3 2" xfId="39294" xr:uid="{00000000-0005-0000-0000-000088650000}"/>
    <cellStyle name="Normal 53 3 3 3 3 3" xfId="24070" xr:uid="{00000000-0005-0000-0000-000089650000}"/>
    <cellStyle name="Normal 53 3 3 3 4" xfId="34281" xr:uid="{00000000-0005-0000-0000-00008A650000}"/>
    <cellStyle name="Normal 53 3 3 3 5" xfId="19057" xr:uid="{00000000-0005-0000-0000-00008B650000}"/>
    <cellStyle name="Normal 53 3 3 4" xfId="5608" xr:uid="{00000000-0005-0000-0000-00008C650000}"/>
    <cellStyle name="Normal 53 3 3 4 2" xfId="15660" xr:uid="{00000000-0005-0000-0000-00008D650000}"/>
    <cellStyle name="Normal 53 3 3 4 2 2" xfId="45982" xr:uid="{00000000-0005-0000-0000-00008E650000}"/>
    <cellStyle name="Normal 53 3 3 4 2 3" xfId="30758" xr:uid="{00000000-0005-0000-0000-00008F650000}"/>
    <cellStyle name="Normal 53 3 3 4 3" xfId="10640" xr:uid="{00000000-0005-0000-0000-000090650000}"/>
    <cellStyle name="Normal 53 3 3 4 3 2" xfId="40965" xr:uid="{00000000-0005-0000-0000-000091650000}"/>
    <cellStyle name="Normal 53 3 3 4 3 3" xfId="25741" xr:uid="{00000000-0005-0000-0000-000092650000}"/>
    <cellStyle name="Normal 53 3 3 4 4" xfId="35952" xr:uid="{00000000-0005-0000-0000-000093650000}"/>
    <cellStyle name="Normal 53 3 3 4 5" xfId="20728" xr:uid="{00000000-0005-0000-0000-000094650000}"/>
    <cellStyle name="Normal 53 3 3 5" xfId="12318" xr:uid="{00000000-0005-0000-0000-000095650000}"/>
    <cellStyle name="Normal 53 3 3 5 2" xfId="42640" xr:uid="{00000000-0005-0000-0000-000096650000}"/>
    <cellStyle name="Normal 53 3 3 5 3" xfId="27416" xr:uid="{00000000-0005-0000-0000-000097650000}"/>
    <cellStyle name="Normal 53 3 3 6" xfId="7297" xr:uid="{00000000-0005-0000-0000-000098650000}"/>
    <cellStyle name="Normal 53 3 3 6 2" xfId="37623" xr:uid="{00000000-0005-0000-0000-000099650000}"/>
    <cellStyle name="Normal 53 3 3 6 3" xfId="22399" xr:uid="{00000000-0005-0000-0000-00009A650000}"/>
    <cellStyle name="Normal 53 3 3 7" xfId="32611" xr:uid="{00000000-0005-0000-0000-00009B650000}"/>
    <cellStyle name="Normal 53 3 3 8" xfId="17386" xr:uid="{00000000-0005-0000-0000-00009C650000}"/>
    <cellStyle name="Normal 53 3 4" xfId="2644" xr:uid="{00000000-0005-0000-0000-00009D650000}"/>
    <cellStyle name="Normal 53 3 4 2" xfId="4334" xr:uid="{00000000-0005-0000-0000-00009E650000}"/>
    <cellStyle name="Normal 53 3 4 2 2" xfId="14407" xr:uid="{00000000-0005-0000-0000-00009F650000}"/>
    <cellStyle name="Normal 53 3 4 2 2 2" xfId="44729" xr:uid="{00000000-0005-0000-0000-0000A0650000}"/>
    <cellStyle name="Normal 53 3 4 2 2 3" xfId="29505" xr:uid="{00000000-0005-0000-0000-0000A1650000}"/>
    <cellStyle name="Normal 53 3 4 2 3" xfId="9387" xr:uid="{00000000-0005-0000-0000-0000A2650000}"/>
    <cellStyle name="Normal 53 3 4 2 3 2" xfId="39712" xr:uid="{00000000-0005-0000-0000-0000A3650000}"/>
    <cellStyle name="Normal 53 3 4 2 3 3" xfId="24488" xr:uid="{00000000-0005-0000-0000-0000A4650000}"/>
    <cellStyle name="Normal 53 3 4 2 4" xfId="34699" xr:uid="{00000000-0005-0000-0000-0000A5650000}"/>
    <cellStyle name="Normal 53 3 4 2 5" xfId="19475" xr:uid="{00000000-0005-0000-0000-0000A6650000}"/>
    <cellStyle name="Normal 53 3 4 3" xfId="6026" xr:uid="{00000000-0005-0000-0000-0000A7650000}"/>
    <cellStyle name="Normal 53 3 4 3 2" xfId="16078" xr:uid="{00000000-0005-0000-0000-0000A8650000}"/>
    <cellStyle name="Normal 53 3 4 3 2 2" xfId="46400" xr:uid="{00000000-0005-0000-0000-0000A9650000}"/>
    <cellStyle name="Normal 53 3 4 3 2 3" xfId="31176" xr:uid="{00000000-0005-0000-0000-0000AA650000}"/>
    <cellStyle name="Normal 53 3 4 3 3" xfId="11058" xr:uid="{00000000-0005-0000-0000-0000AB650000}"/>
    <cellStyle name="Normal 53 3 4 3 3 2" xfId="41383" xr:uid="{00000000-0005-0000-0000-0000AC650000}"/>
    <cellStyle name="Normal 53 3 4 3 3 3" xfId="26159" xr:uid="{00000000-0005-0000-0000-0000AD650000}"/>
    <cellStyle name="Normal 53 3 4 3 4" xfId="36370" xr:uid="{00000000-0005-0000-0000-0000AE650000}"/>
    <cellStyle name="Normal 53 3 4 3 5" xfId="21146" xr:uid="{00000000-0005-0000-0000-0000AF650000}"/>
    <cellStyle name="Normal 53 3 4 4" xfId="12736" xr:uid="{00000000-0005-0000-0000-0000B0650000}"/>
    <cellStyle name="Normal 53 3 4 4 2" xfId="43058" xr:uid="{00000000-0005-0000-0000-0000B1650000}"/>
    <cellStyle name="Normal 53 3 4 4 3" xfId="27834" xr:uid="{00000000-0005-0000-0000-0000B2650000}"/>
    <cellStyle name="Normal 53 3 4 5" xfId="7715" xr:uid="{00000000-0005-0000-0000-0000B3650000}"/>
    <cellStyle name="Normal 53 3 4 5 2" xfId="38041" xr:uid="{00000000-0005-0000-0000-0000B4650000}"/>
    <cellStyle name="Normal 53 3 4 5 3" xfId="22817" xr:uid="{00000000-0005-0000-0000-0000B5650000}"/>
    <cellStyle name="Normal 53 3 4 6" xfId="33029" xr:uid="{00000000-0005-0000-0000-0000B6650000}"/>
    <cellStyle name="Normal 53 3 4 7" xfId="17804" xr:uid="{00000000-0005-0000-0000-0000B7650000}"/>
    <cellStyle name="Normal 53 3 5" xfId="3497" xr:uid="{00000000-0005-0000-0000-0000B8650000}"/>
    <cellStyle name="Normal 53 3 5 2" xfId="13571" xr:uid="{00000000-0005-0000-0000-0000B9650000}"/>
    <cellStyle name="Normal 53 3 5 2 2" xfId="43893" xr:uid="{00000000-0005-0000-0000-0000BA650000}"/>
    <cellStyle name="Normal 53 3 5 2 3" xfId="28669" xr:uid="{00000000-0005-0000-0000-0000BB650000}"/>
    <cellStyle name="Normal 53 3 5 3" xfId="8551" xr:uid="{00000000-0005-0000-0000-0000BC650000}"/>
    <cellStyle name="Normal 53 3 5 3 2" xfId="38876" xr:uid="{00000000-0005-0000-0000-0000BD650000}"/>
    <cellStyle name="Normal 53 3 5 3 3" xfId="23652" xr:uid="{00000000-0005-0000-0000-0000BE650000}"/>
    <cellStyle name="Normal 53 3 5 4" xfId="33863" xr:uid="{00000000-0005-0000-0000-0000BF650000}"/>
    <cellStyle name="Normal 53 3 5 5" xfId="18639" xr:uid="{00000000-0005-0000-0000-0000C0650000}"/>
    <cellStyle name="Normal 53 3 6" xfId="5190" xr:uid="{00000000-0005-0000-0000-0000C1650000}"/>
    <cellStyle name="Normal 53 3 6 2" xfId="15242" xr:uid="{00000000-0005-0000-0000-0000C2650000}"/>
    <cellStyle name="Normal 53 3 6 2 2" xfId="45564" xr:uid="{00000000-0005-0000-0000-0000C3650000}"/>
    <cellStyle name="Normal 53 3 6 2 3" xfId="30340" xr:uid="{00000000-0005-0000-0000-0000C4650000}"/>
    <cellStyle name="Normal 53 3 6 3" xfId="10222" xr:uid="{00000000-0005-0000-0000-0000C5650000}"/>
    <cellStyle name="Normal 53 3 6 3 2" xfId="40547" xr:uid="{00000000-0005-0000-0000-0000C6650000}"/>
    <cellStyle name="Normal 53 3 6 3 3" xfId="25323" xr:uid="{00000000-0005-0000-0000-0000C7650000}"/>
    <cellStyle name="Normal 53 3 6 4" xfId="35534" xr:uid="{00000000-0005-0000-0000-0000C8650000}"/>
    <cellStyle name="Normal 53 3 6 5" xfId="20310" xr:uid="{00000000-0005-0000-0000-0000C9650000}"/>
    <cellStyle name="Normal 53 3 7" xfId="11900" xr:uid="{00000000-0005-0000-0000-0000CA650000}"/>
    <cellStyle name="Normal 53 3 7 2" xfId="42222" xr:uid="{00000000-0005-0000-0000-0000CB650000}"/>
    <cellStyle name="Normal 53 3 7 3" xfId="26998" xr:uid="{00000000-0005-0000-0000-0000CC650000}"/>
    <cellStyle name="Normal 53 3 8" xfId="6879" xr:uid="{00000000-0005-0000-0000-0000CD650000}"/>
    <cellStyle name="Normal 53 3 8 2" xfId="37205" xr:uid="{00000000-0005-0000-0000-0000CE650000}"/>
    <cellStyle name="Normal 53 3 8 3" xfId="21981" xr:uid="{00000000-0005-0000-0000-0000CF650000}"/>
    <cellStyle name="Normal 53 3 9" xfId="32194" xr:uid="{00000000-0005-0000-0000-0000D0650000}"/>
    <cellStyle name="Normal 53 4" xfId="1904" xr:uid="{00000000-0005-0000-0000-0000D1650000}"/>
    <cellStyle name="Normal 53 4 2" xfId="2327" xr:uid="{00000000-0005-0000-0000-0000D2650000}"/>
    <cellStyle name="Normal 53 4 2 2" xfId="3166" xr:uid="{00000000-0005-0000-0000-0000D3650000}"/>
    <cellStyle name="Normal 53 4 2 2 2" xfId="4856" xr:uid="{00000000-0005-0000-0000-0000D4650000}"/>
    <cellStyle name="Normal 53 4 2 2 2 2" xfId="14929" xr:uid="{00000000-0005-0000-0000-0000D5650000}"/>
    <cellStyle name="Normal 53 4 2 2 2 2 2" xfId="45251" xr:uid="{00000000-0005-0000-0000-0000D6650000}"/>
    <cellStyle name="Normal 53 4 2 2 2 2 3" xfId="30027" xr:uid="{00000000-0005-0000-0000-0000D7650000}"/>
    <cellStyle name="Normal 53 4 2 2 2 3" xfId="9909" xr:uid="{00000000-0005-0000-0000-0000D8650000}"/>
    <cellStyle name="Normal 53 4 2 2 2 3 2" xfId="40234" xr:uid="{00000000-0005-0000-0000-0000D9650000}"/>
    <cellStyle name="Normal 53 4 2 2 2 3 3" xfId="25010" xr:uid="{00000000-0005-0000-0000-0000DA650000}"/>
    <cellStyle name="Normal 53 4 2 2 2 4" xfId="35221" xr:uid="{00000000-0005-0000-0000-0000DB650000}"/>
    <cellStyle name="Normal 53 4 2 2 2 5" xfId="19997" xr:uid="{00000000-0005-0000-0000-0000DC650000}"/>
    <cellStyle name="Normal 53 4 2 2 3" xfId="6548" xr:uid="{00000000-0005-0000-0000-0000DD650000}"/>
    <cellStyle name="Normal 53 4 2 2 3 2" xfId="16600" xr:uid="{00000000-0005-0000-0000-0000DE650000}"/>
    <cellStyle name="Normal 53 4 2 2 3 2 2" xfId="46922" xr:uid="{00000000-0005-0000-0000-0000DF650000}"/>
    <cellStyle name="Normal 53 4 2 2 3 2 3" xfId="31698" xr:uid="{00000000-0005-0000-0000-0000E0650000}"/>
    <cellStyle name="Normal 53 4 2 2 3 3" xfId="11580" xr:uid="{00000000-0005-0000-0000-0000E1650000}"/>
    <cellStyle name="Normal 53 4 2 2 3 3 2" xfId="41905" xr:uid="{00000000-0005-0000-0000-0000E2650000}"/>
    <cellStyle name="Normal 53 4 2 2 3 3 3" xfId="26681" xr:uid="{00000000-0005-0000-0000-0000E3650000}"/>
    <cellStyle name="Normal 53 4 2 2 3 4" xfId="36892" xr:uid="{00000000-0005-0000-0000-0000E4650000}"/>
    <cellStyle name="Normal 53 4 2 2 3 5" xfId="21668" xr:uid="{00000000-0005-0000-0000-0000E5650000}"/>
    <cellStyle name="Normal 53 4 2 2 4" xfId="13258" xr:uid="{00000000-0005-0000-0000-0000E6650000}"/>
    <cellStyle name="Normal 53 4 2 2 4 2" xfId="43580" xr:uid="{00000000-0005-0000-0000-0000E7650000}"/>
    <cellStyle name="Normal 53 4 2 2 4 3" xfId="28356" xr:uid="{00000000-0005-0000-0000-0000E8650000}"/>
    <cellStyle name="Normal 53 4 2 2 5" xfId="8237" xr:uid="{00000000-0005-0000-0000-0000E9650000}"/>
    <cellStyle name="Normal 53 4 2 2 5 2" xfId="38563" xr:uid="{00000000-0005-0000-0000-0000EA650000}"/>
    <cellStyle name="Normal 53 4 2 2 5 3" xfId="23339" xr:uid="{00000000-0005-0000-0000-0000EB650000}"/>
    <cellStyle name="Normal 53 4 2 2 6" xfId="33551" xr:uid="{00000000-0005-0000-0000-0000EC650000}"/>
    <cellStyle name="Normal 53 4 2 2 7" xfId="18326" xr:uid="{00000000-0005-0000-0000-0000ED650000}"/>
    <cellStyle name="Normal 53 4 2 3" xfId="4019" xr:uid="{00000000-0005-0000-0000-0000EE650000}"/>
    <cellStyle name="Normal 53 4 2 3 2" xfId="14093" xr:uid="{00000000-0005-0000-0000-0000EF650000}"/>
    <cellStyle name="Normal 53 4 2 3 2 2" xfId="44415" xr:uid="{00000000-0005-0000-0000-0000F0650000}"/>
    <cellStyle name="Normal 53 4 2 3 2 3" xfId="29191" xr:uid="{00000000-0005-0000-0000-0000F1650000}"/>
    <cellStyle name="Normal 53 4 2 3 3" xfId="9073" xr:uid="{00000000-0005-0000-0000-0000F2650000}"/>
    <cellStyle name="Normal 53 4 2 3 3 2" xfId="39398" xr:uid="{00000000-0005-0000-0000-0000F3650000}"/>
    <cellStyle name="Normal 53 4 2 3 3 3" xfId="24174" xr:uid="{00000000-0005-0000-0000-0000F4650000}"/>
    <cellStyle name="Normal 53 4 2 3 4" xfId="34385" xr:uid="{00000000-0005-0000-0000-0000F5650000}"/>
    <cellStyle name="Normal 53 4 2 3 5" xfId="19161" xr:uid="{00000000-0005-0000-0000-0000F6650000}"/>
    <cellStyle name="Normal 53 4 2 4" xfId="5712" xr:uid="{00000000-0005-0000-0000-0000F7650000}"/>
    <cellStyle name="Normal 53 4 2 4 2" xfId="15764" xr:uid="{00000000-0005-0000-0000-0000F8650000}"/>
    <cellStyle name="Normal 53 4 2 4 2 2" xfId="46086" xr:uid="{00000000-0005-0000-0000-0000F9650000}"/>
    <cellStyle name="Normal 53 4 2 4 2 3" xfId="30862" xr:uid="{00000000-0005-0000-0000-0000FA650000}"/>
    <cellStyle name="Normal 53 4 2 4 3" xfId="10744" xr:uid="{00000000-0005-0000-0000-0000FB650000}"/>
    <cellStyle name="Normal 53 4 2 4 3 2" xfId="41069" xr:uid="{00000000-0005-0000-0000-0000FC650000}"/>
    <cellStyle name="Normal 53 4 2 4 3 3" xfId="25845" xr:uid="{00000000-0005-0000-0000-0000FD650000}"/>
    <cellStyle name="Normal 53 4 2 4 4" xfId="36056" xr:uid="{00000000-0005-0000-0000-0000FE650000}"/>
    <cellStyle name="Normal 53 4 2 4 5" xfId="20832" xr:uid="{00000000-0005-0000-0000-0000FF650000}"/>
    <cellStyle name="Normal 53 4 2 5" xfId="12422" xr:uid="{00000000-0005-0000-0000-000000660000}"/>
    <cellStyle name="Normal 53 4 2 5 2" xfId="42744" xr:uid="{00000000-0005-0000-0000-000001660000}"/>
    <cellStyle name="Normal 53 4 2 5 3" xfId="27520" xr:uid="{00000000-0005-0000-0000-000002660000}"/>
    <cellStyle name="Normal 53 4 2 6" xfId="7401" xr:uid="{00000000-0005-0000-0000-000003660000}"/>
    <cellStyle name="Normal 53 4 2 6 2" xfId="37727" xr:uid="{00000000-0005-0000-0000-000004660000}"/>
    <cellStyle name="Normal 53 4 2 6 3" xfId="22503" xr:uid="{00000000-0005-0000-0000-000005660000}"/>
    <cellStyle name="Normal 53 4 2 7" xfId="32715" xr:uid="{00000000-0005-0000-0000-000006660000}"/>
    <cellStyle name="Normal 53 4 2 8" xfId="17490" xr:uid="{00000000-0005-0000-0000-000007660000}"/>
    <cellStyle name="Normal 53 4 3" xfId="2748" xr:uid="{00000000-0005-0000-0000-000008660000}"/>
    <cellStyle name="Normal 53 4 3 2" xfId="4438" xr:uid="{00000000-0005-0000-0000-000009660000}"/>
    <cellStyle name="Normal 53 4 3 2 2" xfId="14511" xr:uid="{00000000-0005-0000-0000-00000A660000}"/>
    <cellStyle name="Normal 53 4 3 2 2 2" xfId="44833" xr:uid="{00000000-0005-0000-0000-00000B660000}"/>
    <cellStyle name="Normal 53 4 3 2 2 3" xfId="29609" xr:uid="{00000000-0005-0000-0000-00000C660000}"/>
    <cellStyle name="Normal 53 4 3 2 3" xfId="9491" xr:uid="{00000000-0005-0000-0000-00000D660000}"/>
    <cellStyle name="Normal 53 4 3 2 3 2" xfId="39816" xr:uid="{00000000-0005-0000-0000-00000E660000}"/>
    <cellStyle name="Normal 53 4 3 2 3 3" xfId="24592" xr:uid="{00000000-0005-0000-0000-00000F660000}"/>
    <cellStyle name="Normal 53 4 3 2 4" xfId="34803" xr:uid="{00000000-0005-0000-0000-000010660000}"/>
    <cellStyle name="Normal 53 4 3 2 5" xfId="19579" xr:uid="{00000000-0005-0000-0000-000011660000}"/>
    <cellStyle name="Normal 53 4 3 3" xfId="6130" xr:uid="{00000000-0005-0000-0000-000012660000}"/>
    <cellStyle name="Normal 53 4 3 3 2" xfId="16182" xr:uid="{00000000-0005-0000-0000-000013660000}"/>
    <cellStyle name="Normal 53 4 3 3 2 2" xfId="46504" xr:uid="{00000000-0005-0000-0000-000014660000}"/>
    <cellStyle name="Normal 53 4 3 3 2 3" xfId="31280" xr:uid="{00000000-0005-0000-0000-000015660000}"/>
    <cellStyle name="Normal 53 4 3 3 3" xfId="11162" xr:uid="{00000000-0005-0000-0000-000016660000}"/>
    <cellStyle name="Normal 53 4 3 3 3 2" xfId="41487" xr:uid="{00000000-0005-0000-0000-000017660000}"/>
    <cellStyle name="Normal 53 4 3 3 3 3" xfId="26263" xr:uid="{00000000-0005-0000-0000-000018660000}"/>
    <cellStyle name="Normal 53 4 3 3 4" xfId="36474" xr:uid="{00000000-0005-0000-0000-000019660000}"/>
    <cellStyle name="Normal 53 4 3 3 5" xfId="21250" xr:uid="{00000000-0005-0000-0000-00001A660000}"/>
    <cellStyle name="Normal 53 4 3 4" xfId="12840" xr:uid="{00000000-0005-0000-0000-00001B660000}"/>
    <cellStyle name="Normal 53 4 3 4 2" xfId="43162" xr:uid="{00000000-0005-0000-0000-00001C660000}"/>
    <cellStyle name="Normal 53 4 3 4 3" xfId="27938" xr:uid="{00000000-0005-0000-0000-00001D660000}"/>
    <cellStyle name="Normal 53 4 3 5" xfId="7819" xr:uid="{00000000-0005-0000-0000-00001E660000}"/>
    <cellStyle name="Normal 53 4 3 5 2" xfId="38145" xr:uid="{00000000-0005-0000-0000-00001F660000}"/>
    <cellStyle name="Normal 53 4 3 5 3" xfId="22921" xr:uid="{00000000-0005-0000-0000-000020660000}"/>
    <cellStyle name="Normal 53 4 3 6" xfId="33133" xr:uid="{00000000-0005-0000-0000-000021660000}"/>
    <cellStyle name="Normal 53 4 3 7" xfId="17908" xr:uid="{00000000-0005-0000-0000-000022660000}"/>
    <cellStyle name="Normal 53 4 4" xfId="3601" xr:uid="{00000000-0005-0000-0000-000023660000}"/>
    <cellStyle name="Normal 53 4 4 2" xfId="13675" xr:uid="{00000000-0005-0000-0000-000024660000}"/>
    <cellStyle name="Normal 53 4 4 2 2" xfId="43997" xr:uid="{00000000-0005-0000-0000-000025660000}"/>
    <cellStyle name="Normal 53 4 4 2 3" xfId="28773" xr:uid="{00000000-0005-0000-0000-000026660000}"/>
    <cellStyle name="Normal 53 4 4 3" xfId="8655" xr:uid="{00000000-0005-0000-0000-000027660000}"/>
    <cellStyle name="Normal 53 4 4 3 2" xfId="38980" xr:uid="{00000000-0005-0000-0000-000028660000}"/>
    <cellStyle name="Normal 53 4 4 3 3" xfId="23756" xr:uid="{00000000-0005-0000-0000-000029660000}"/>
    <cellStyle name="Normal 53 4 4 4" xfId="33967" xr:uid="{00000000-0005-0000-0000-00002A660000}"/>
    <cellStyle name="Normal 53 4 4 5" xfId="18743" xr:uid="{00000000-0005-0000-0000-00002B660000}"/>
    <cellStyle name="Normal 53 4 5" xfId="5294" xr:uid="{00000000-0005-0000-0000-00002C660000}"/>
    <cellStyle name="Normal 53 4 5 2" xfId="15346" xr:uid="{00000000-0005-0000-0000-00002D660000}"/>
    <cellStyle name="Normal 53 4 5 2 2" xfId="45668" xr:uid="{00000000-0005-0000-0000-00002E660000}"/>
    <cellStyle name="Normal 53 4 5 2 3" xfId="30444" xr:uid="{00000000-0005-0000-0000-00002F660000}"/>
    <cellStyle name="Normal 53 4 5 3" xfId="10326" xr:uid="{00000000-0005-0000-0000-000030660000}"/>
    <cellStyle name="Normal 53 4 5 3 2" xfId="40651" xr:uid="{00000000-0005-0000-0000-000031660000}"/>
    <cellStyle name="Normal 53 4 5 3 3" xfId="25427" xr:uid="{00000000-0005-0000-0000-000032660000}"/>
    <cellStyle name="Normal 53 4 5 4" xfId="35638" xr:uid="{00000000-0005-0000-0000-000033660000}"/>
    <cellStyle name="Normal 53 4 5 5" xfId="20414" xr:uid="{00000000-0005-0000-0000-000034660000}"/>
    <cellStyle name="Normal 53 4 6" xfId="12004" xr:uid="{00000000-0005-0000-0000-000035660000}"/>
    <cellStyle name="Normal 53 4 6 2" xfId="42326" xr:uid="{00000000-0005-0000-0000-000036660000}"/>
    <cellStyle name="Normal 53 4 6 3" xfId="27102" xr:uid="{00000000-0005-0000-0000-000037660000}"/>
    <cellStyle name="Normal 53 4 7" xfId="6983" xr:uid="{00000000-0005-0000-0000-000038660000}"/>
    <cellStyle name="Normal 53 4 7 2" xfId="37309" xr:uid="{00000000-0005-0000-0000-000039660000}"/>
    <cellStyle name="Normal 53 4 7 3" xfId="22085" xr:uid="{00000000-0005-0000-0000-00003A660000}"/>
    <cellStyle name="Normal 53 4 8" xfId="32297" xr:uid="{00000000-0005-0000-0000-00003B660000}"/>
    <cellStyle name="Normal 53 4 9" xfId="17072" xr:uid="{00000000-0005-0000-0000-00003C660000}"/>
    <cellStyle name="Normal 53 5" xfId="2117" xr:uid="{00000000-0005-0000-0000-00003D660000}"/>
    <cellStyle name="Normal 53 5 2" xfId="2958" xr:uid="{00000000-0005-0000-0000-00003E660000}"/>
    <cellStyle name="Normal 53 5 2 2" xfId="4648" xr:uid="{00000000-0005-0000-0000-00003F660000}"/>
    <cellStyle name="Normal 53 5 2 2 2" xfId="14721" xr:uid="{00000000-0005-0000-0000-000040660000}"/>
    <cellStyle name="Normal 53 5 2 2 2 2" xfId="45043" xr:uid="{00000000-0005-0000-0000-000041660000}"/>
    <cellStyle name="Normal 53 5 2 2 2 3" xfId="29819" xr:uid="{00000000-0005-0000-0000-000042660000}"/>
    <cellStyle name="Normal 53 5 2 2 3" xfId="9701" xr:uid="{00000000-0005-0000-0000-000043660000}"/>
    <cellStyle name="Normal 53 5 2 2 3 2" xfId="40026" xr:uid="{00000000-0005-0000-0000-000044660000}"/>
    <cellStyle name="Normal 53 5 2 2 3 3" xfId="24802" xr:uid="{00000000-0005-0000-0000-000045660000}"/>
    <cellStyle name="Normal 53 5 2 2 4" xfId="35013" xr:uid="{00000000-0005-0000-0000-000046660000}"/>
    <cellStyle name="Normal 53 5 2 2 5" xfId="19789" xr:uid="{00000000-0005-0000-0000-000047660000}"/>
    <cellStyle name="Normal 53 5 2 3" xfId="6340" xr:uid="{00000000-0005-0000-0000-000048660000}"/>
    <cellStyle name="Normal 53 5 2 3 2" xfId="16392" xr:uid="{00000000-0005-0000-0000-000049660000}"/>
    <cellStyle name="Normal 53 5 2 3 2 2" xfId="46714" xr:uid="{00000000-0005-0000-0000-00004A660000}"/>
    <cellStyle name="Normal 53 5 2 3 2 3" xfId="31490" xr:uid="{00000000-0005-0000-0000-00004B660000}"/>
    <cellStyle name="Normal 53 5 2 3 3" xfId="11372" xr:uid="{00000000-0005-0000-0000-00004C660000}"/>
    <cellStyle name="Normal 53 5 2 3 3 2" xfId="41697" xr:uid="{00000000-0005-0000-0000-00004D660000}"/>
    <cellStyle name="Normal 53 5 2 3 3 3" xfId="26473" xr:uid="{00000000-0005-0000-0000-00004E660000}"/>
    <cellStyle name="Normal 53 5 2 3 4" xfId="36684" xr:uid="{00000000-0005-0000-0000-00004F660000}"/>
    <cellStyle name="Normal 53 5 2 3 5" xfId="21460" xr:uid="{00000000-0005-0000-0000-000050660000}"/>
    <cellStyle name="Normal 53 5 2 4" xfId="13050" xr:uid="{00000000-0005-0000-0000-000051660000}"/>
    <cellStyle name="Normal 53 5 2 4 2" xfId="43372" xr:uid="{00000000-0005-0000-0000-000052660000}"/>
    <cellStyle name="Normal 53 5 2 4 3" xfId="28148" xr:uid="{00000000-0005-0000-0000-000053660000}"/>
    <cellStyle name="Normal 53 5 2 5" xfId="8029" xr:uid="{00000000-0005-0000-0000-000054660000}"/>
    <cellStyle name="Normal 53 5 2 5 2" xfId="38355" xr:uid="{00000000-0005-0000-0000-000055660000}"/>
    <cellStyle name="Normal 53 5 2 5 3" xfId="23131" xr:uid="{00000000-0005-0000-0000-000056660000}"/>
    <cellStyle name="Normal 53 5 2 6" xfId="33343" xr:uid="{00000000-0005-0000-0000-000057660000}"/>
    <cellStyle name="Normal 53 5 2 7" xfId="18118" xr:uid="{00000000-0005-0000-0000-000058660000}"/>
    <cellStyle name="Normal 53 5 3" xfId="3811" xr:uid="{00000000-0005-0000-0000-000059660000}"/>
    <cellStyle name="Normal 53 5 3 2" xfId="13885" xr:uid="{00000000-0005-0000-0000-00005A660000}"/>
    <cellStyle name="Normal 53 5 3 2 2" xfId="44207" xr:uid="{00000000-0005-0000-0000-00005B660000}"/>
    <cellStyle name="Normal 53 5 3 2 3" xfId="28983" xr:uid="{00000000-0005-0000-0000-00005C660000}"/>
    <cellStyle name="Normal 53 5 3 3" xfId="8865" xr:uid="{00000000-0005-0000-0000-00005D660000}"/>
    <cellStyle name="Normal 53 5 3 3 2" xfId="39190" xr:uid="{00000000-0005-0000-0000-00005E660000}"/>
    <cellStyle name="Normal 53 5 3 3 3" xfId="23966" xr:uid="{00000000-0005-0000-0000-00005F660000}"/>
    <cellStyle name="Normal 53 5 3 4" xfId="34177" xr:uid="{00000000-0005-0000-0000-000060660000}"/>
    <cellStyle name="Normal 53 5 3 5" xfId="18953" xr:uid="{00000000-0005-0000-0000-000061660000}"/>
    <cellStyle name="Normal 53 5 4" xfId="5504" xr:uid="{00000000-0005-0000-0000-000062660000}"/>
    <cellStyle name="Normal 53 5 4 2" xfId="15556" xr:uid="{00000000-0005-0000-0000-000063660000}"/>
    <cellStyle name="Normal 53 5 4 2 2" xfId="45878" xr:uid="{00000000-0005-0000-0000-000064660000}"/>
    <cellStyle name="Normal 53 5 4 2 3" xfId="30654" xr:uid="{00000000-0005-0000-0000-000065660000}"/>
    <cellStyle name="Normal 53 5 4 3" xfId="10536" xr:uid="{00000000-0005-0000-0000-000066660000}"/>
    <cellStyle name="Normal 53 5 4 3 2" xfId="40861" xr:uid="{00000000-0005-0000-0000-000067660000}"/>
    <cellStyle name="Normal 53 5 4 3 3" xfId="25637" xr:uid="{00000000-0005-0000-0000-000068660000}"/>
    <cellStyle name="Normal 53 5 4 4" xfId="35848" xr:uid="{00000000-0005-0000-0000-000069660000}"/>
    <cellStyle name="Normal 53 5 4 5" xfId="20624" xr:uid="{00000000-0005-0000-0000-00006A660000}"/>
    <cellStyle name="Normal 53 5 5" xfId="12214" xr:uid="{00000000-0005-0000-0000-00006B660000}"/>
    <cellStyle name="Normal 53 5 5 2" xfId="42536" xr:uid="{00000000-0005-0000-0000-00006C660000}"/>
    <cellStyle name="Normal 53 5 5 3" xfId="27312" xr:uid="{00000000-0005-0000-0000-00006D660000}"/>
    <cellStyle name="Normal 53 5 6" xfId="7193" xr:uid="{00000000-0005-0000-0000-00006E660000}"/>
    <cellStyle name="Normal 53 5 6 2" xfId="37519" xr:uid="{00000000-0005-0000-0000-00006F660000}"/>
    <cellStyle name="Normal 53 5 6 3" xfId="22295" xr:uid="{00000000-0005-0000-0000-000070660000}"/>
    <cellStyle name="Normal 53 5 7" xfId="32507" xr:uid="{00000000-0005-0000-0000-000071660000}"/>
    <cellStyle name="Normal 53 5 8" xfId="17282" xr:uid="{00000000-0005-0000-0000-000072660000}"/>
    <cellStyle name="Normal 53 6" xfId="2538" xr:uid="{00000000-0005-0000-0000-000073660000}"/>
    <cellStyle name="Normal 53 6 2" xfId="4230" xr:uid="{00000000-0005-0000-0000-000074660000}"/>
    <cellStyle name="Normal 53 6 2 2" xfId="14303" xr:uid="{00000000-0005-0000-0000-000075660000}"/>
    <cellStyle name="Normal 53 6 2 2 2" xfId="44625" xr:uid="{00000000-0005-0000-0000-000076660000}"/>
    <cellStyle name="Normal 53 6 2 2 3" xfId="29401" xr:uid="{00000000-0005-0000-0000-000077660000}"/>
    <cellStyle name="Normal 53 6 2 3" xfId="9283" xr:uid="{00000000-0005-0000-0000-000078660000}"/>
    <cellStyle name="Normal 53 6 2 3 2" xfId="39608" xr:uid="{00000000-0005-0000-0000-000079660000}"/>
    <cellStyle name="Normal 53 6 2 3 3" xfId="24384" xr:uid="{00000000-0005-0000-0000-00007A660000}"/>
    <cellStyle name="Normal 53 6 2 4" xfId="34595" xr:uid="{00000000-0005-0000-0000-00007B660000}"/>
    <cellStyle name="Normal 53 6 2 5" xfId="19371" xr:uid="{00000000-0005-0000-0000-00007C660000}"/>
    <cellStyle name="Normal 53 6 3" xfId="5922" xr:uid="{00000000-0005-0000-0000-00007D660000}"/>
    <cellStyle name="Normal 53 6 3 2" xfId="15974" xr:uid="{00000000-0005-0000-0000-00007E660000}"/>
    <cellStyle name="Normal 53 6 3 2 2" xfId="46296" xr:uid="{00000000-0005-0000-0000-00007F660000}"/>
    <cellStyle name="Normal 53 6 3 2 3" xfId="31072" xr:uid="{00000000-0005-0000-0000-000080660000}"/>
    <cellStyle name="Normal 53 6 3 3" xfId="10954" xr:uid="{00000000-0005-0000-0000-000081660000}"/>
    <cellStyle name="Normal 53 6 3 3 2" xfId="41279" xr:uid="{00000000-0005-0000-0000-000082660000}"/>
    <cellStyle name="Normal 53 6 3 3 3" xfId="26055" xr:uid="{00000000-0005-0000-0000-000083660000}"/>
    <cellStyle name="Normal 53 6 3 4" xfId="36266" xr:uid="{00000000-0005-0000-0000-000084660000}"/>
    <cellStyle name="Normal 53 6 3 5" xfId="21042" xr:uid="{00000000-0005-0000-0000-000085660000}"/>
    <cellStyle name="Normal 53 6 4" xfId="12632" xr:uid="{00000000-0005-0000-0000-000086660000}"/>
    <cellStyle name="Normal 53 6 4 2" xfId="42954" xr:uid="{00000000-0005-0000-0000-000087660000}"/>
    <cellStyle name="Normal 53 6 4 3" xfId="27730" xr:uid="{00000000-0005-0000-0000-000088660000}"/>
    <cellStyle name="Normal 53 6 5" xfId="7611" xr:uid="{00000000-0005-0000-0000-000089660000}"/>
    <cellStyle name="Normal 53 6 5 2" xfId="37937" xr:uid="{00000000-0005-0000-0000-00008A660000}"/>
    <cellStyle name="Normal 53 6 5 3" xfId="22713" xr:uid="{00000000-0005-0000-0000-00008B660000}"/>
    <cellStyle name="Normal 53 6 6" xfId="32925" xr:uid="{00000000-0005-0000-0000-00008C660000}"/>
    <cellStyle name="Normal 53 6 7" xfId="17700" xr:uid="{00000000-0005-0000-0000-00008D660000}"/>
    <cellStyle name="Normal 53 7" xfId="3389" xr:uid="{00000000-0005-0000-0000-00008E660000}"/>
    <cellStyle name="Normal 53 7 2" xfId="13467" xr:uid="{00000000-0005-0000-0000-00008F660000}"/>
    <cellStyle name="Normal 53 7 2 2" xfId="43789" xr:uid="{00000000-0005-0000-0000-000090660000}"/>
    <cellStyle name="Normal 53 7 2 3" xfId="28565" xr:uid="{00000000-0005-0000-0000-000091660000}"/>
    <cellStyle name="Normal 53 7 3" xfId="8447" xr:uid="{00000000-0005-0000-0000-000092660000}"/>
    <cellStyle name="Normal 53 7 3 2" xfId="38772" xr:uid="{00000000-0005-0000-0000-000093660000}"/>
    <cellStyle name="Normal 53 7 3 3" xfId="23548" xr:uid="{00000000-0005-0000-0000-000094660000}"/>
    <cellStyle name="Normal 53 7 4" xfId="33759" xr:uid="{00000000-0005-0000-0000-000095660000}"/>
    <cellStyle name="Normal 53 7 5" xfId="18535" xr:uid="{00000000-0005-0000-0000-000096660000}"/>
    <cellStyle name="Normal 53 8" xfId="5083" xr:uid="{00000000-0005-0000-0000-000097660000}"/>
    <cellStyle name="Normal 53 8 2" xfId="15138" xr:uid="{00000000-0005-0000-0000-000098660000}"/>
    <cellStyle name="Normal 53 8 2 2" xfId="45460" xr:uid="{00000000-0005-0000-0000-000099660000}"/>
    <cellStyle name="Normal 53 8 2 3" xfId="30236" xr:uid="{00000000-0005-0000-0000-00009A660000}"/>
    <cellStyle name="Normal 53 8 3" xfId="10118" xr:uid="{00000000-0005-0000-0000-00009B660000}"/>
    <cellStyle name="Normal 53 8 3 2" xfId="40443" xr:uid="{00000000-0005-0000-0000-00009C660000}"/>
    <cellStyle name="Normal 53 8 3 3" xfId="25219" xr:uid="{00000000-0005-0000-0000-00009D660000}"/>
    <cellStyle name="Normal 53 8 4" xfId="35430" xr:uid="{00000000-0005-0000-0000-00009E660000}"/>
    <cellStyle name="Normal 53 8 5" xfId="20206" xr:uid="{00000000-0005-0000-0000-00009F660000}"/>
    <cellStyle name="Normal 53 9" xfId="11794" xr:uid="{00000000-0005-0000-0000-0000A0660000}"/>
    <cellStyle name="Normal 53 9 2" xfId="42118" xr:uid="{00000000-0005-0000-0000-0000A1660000}"/>
    <cellStyle name="Normal 53 9 3" xfId="26894" xr:uid="{00000000-0005-0000-0000-0000A2660000}"/>
    <cellStyle name="Normal 54" xfId="1453" xr:uid="{00000000-0005-0000-0000-0000A3660000}"/>
    <cellStyle name="Normal 54 2" xfId="1454" xr:uid="{00000000-0005-0000-0000-0000A4660000}"/>
    <cellStyle name="Normal 55" xfId="1455" xr:uid="{00000000-0005-0000-0000-0000A5660000}"/>
    <cellStyle name="Normal 55 10" xfId="6774" xr:uid="{00000000-0005-0000-0000-0000A6660000}"/>
    <cellStyle name="Normal 55 10 2" xfId="37102" xr:uid="{00000000-0005-0000-0000-0000A7660000}"/>
    <cellStyle name="Normal 55 10 3" xfId="21878" xr:uid="{00000000-0005-0000-0000-0000A8660000}"/>
    <cellStyle name="Normal 55 11" xfId="32093" xr:uid="{00000000-0005-0000-0000-0000A9660000}"/>
    <cellStyle name="Normal 55 12" xfId="16863" xr:uid="{00000000-0005-0000-0000-0000AA660000}"/>
    <cellStyle name="Normal 55 13" xfId="47304" xr:uid="{00000000-0005-0000-0000-0000AB660000}"/>
    <cellStyle name="Normal 55 2" xfId="1738" xr:uid="{00000000-0005-0000-0000-0000AC660000}"/>
    <cellStyle name="Normal 55 2 10" xfId="32145" xr:uid="{00000000-0005-0000-0000-0000AD660000}"/>
    <cellStyle name="Normal 55 2 11" xfId="16917" xr:uid="{00000000-0005-0000-0000-0000AE660000}"/>
    <cellStyle name="Normal 55 2 2" xfId="1846" xr:uid="{00000000-0005-0000-0000-0000AF660000}"/>
    <cellStyle name="Normal 55 2 2 10" xfId="17021" xr:uid="{00000000-0005-0000-0000-0000B0660000}"/>
    <cellStyle name="Normal 55 2 2 2" xfId="2063" xr:uid="{00000000-0005-0000-0000-0000B1660000}"/>
    <cellStyle name="Normal 55 2 2 2 2" xfId="2484" xr:uid="{00000000-0005-0000-0000-0000B2660000}"/>
    <cellStyle name="Normal 55 2 2 2 2 2" xfId="3323" xr:uid="{00000000-0005-0000-0000-0000B3660000}"/>
    <cellStyle name="Normal 55 2 2 2 2 2 2" xfId="5013" xr:uid="{00000000-0005-0000-0000-0000B4660000}"/>
    <cellStyle name="Normal 55 2 2 2 2 2 2 2" xfId="15086" xr:uid="{00000000-0005-0000-0000-0000B5660000}"/>
    <cellStyle name="Normal 55 2 2 2 2 2 2 2 2" xfId="45408" xr:uid="{00000000-0005-0000-0000-0000B6660000}"/>
    <cellStyle name="Normal 55 2 2 2 2 2 2 2 3" xfId="30184" xr:uid="{00000000-0005-0000-0000-0000B7660000}"/>
    <cellStyle name="Normal 55 2 2 2 2 2 2 3" xfId="10066" xr:uid="{00000000-0005-0000-0000-0000B8660000}"/>
    <cellStyle name="Normal 55 2 2 2 2 2 2 3 2" xfId="40391" xr:uid="{00000000-0005-0000-0000-0000B9660000}"/>
    <cellStyle name="Normal 55 2 2 2 2 2 2 3 3" xfId="25167" xr:uid="{00000000-0005-0000-0000-0000BA660000}"/>
    <cellStyle name="Normal 55 2 2 2 2 2 2 4" xfId="35378" xr:uid="{00000000-0005-0000-0000-0000BB660000}"/>
    <cellStyle name="Normal 55 2 2 2 2 2 2 5" xfId="20154" xr:uid="{00000000-0005-0000-0000-0000BC660000}"/>
    <cellStyle name="Normal 55 2 2 2 2 2 3" xfId="6705" xr:uid="{00000000-0005-0000-0000-0000BD660000}"/>
    <cellStyle name="Normal 55 2 2 2 2 2 3 2" xfId="16757" xr:uid="{00000000-0005-0000-0000-0000BE660000}"/>
    <cellStyle name="Normal 55 2 2 2 2 2 3 2 2" xfId="47079" xr:uid="{00000000-0005-0000-0000-0000BF660000}"/>
    <cellStyle name="Normal 55 2 2 2 2 2 3 2 3" xfId="31855" xr:uid="{00000000-0005-0000-0000-0000C0660000}"/>
    <cellStyle name="Normal 55 2 2 2 2 2 3 3" xfId="11737" xr:uid="{00000000-0005-0000-0000-0000C1660000}"/>
    <cellStyle name="Normal 55 2 2 2 2 2 3 3 2" xfId="42062" xr:uid="{00000000-0005-0000-0000-0000C2660000}"/>
    <cellStyle name="Normal 55 2 2 2 2 2 3 3 3" xfId="26838" xr:uid="{00000000-0005-0000-0000-0000C3660000}"/>
    <cellStyle name="Normal 55 2 2 2 2 2 3 4" xfId="37049" xr:uid="{00000000-0005-0000-0000-0000C4660000}"/>
    <cellStyle name="Normal 55 2 2 2 2 2 3 5" xfId="21825" xr:uid="{00000000-0005-0000-0000-0000C5660000}"/>
    <cellStyle name="Normal 55 2 2 2 2 2 4" xfId="13415" xr:uid="{00000000-0005-0000-0000-0000C6660000}"/>
    <cellStyle name="Normal 55 2 2 2 2 2 4 2" xfId="43737" xr:uid="{00000000-0005-0000-0000-0000C7660000}"/>
    <cellStyle name="Normal 55 2 2 2 2 2 4 3" xfId="28513" xr:uid="{00000000-0005-0000-0000-0000C8660000}"/>
    <cellStyle name="Normal 55 2 2 2 2 2 5" xfId="8394" xr:uid="{00000000-0005-0000-0000-0000C9660000}"/>
    <cellStyle name="Normal 55 2 2 2 2 2 5 2" xfId="38720" xr:uid="{00000000-0005-0000-0000-0000CA660000}"/>
    <cellStyle name="Normal 55 2 2 2 2 2 5 3" xfId="23496" xr:uid="{00000000-0005-0000-0000-0000CB660000}"/>
    <cellStyle name="Normal 55 2 2 2 2 2 6" xfId="33708" xr:uid="{00000000-0005-0000-0000-0000CC660000}"/>
    <cellStyle name="Normal 55 2 2 2 2 2 7" xfId="18483" xr:uid="{00000000-0005-0000-0000-0000CD660000}"/>
    <cellStyle name="Normal 55 2 2 2 2 3" xfId="4176" xr:uid="{00000000-0005-0000-0000-0000CE660000}"/>
    <cellStyle name="Normal 55 2 2 2 2 3 2" xfId="14250" xr:uid="{00000000-0005-0000-0000-0000CF660000}"/>
    <cellStyle name="Normal 55 2 2 2 2 3 2 2" xfId="44572" xr:uid="{00000000-0005-0000-0000-0000D0660000}"/>
    <cellStyle name="Normal 55 2 2 2 2 3 2 3" xfId="29348" xr:uid="{00000000-0005-0000-0000-0000D1660000}"/>
    <cellStyle name="Normal 55 2 2 2 2 3 3" xfId="9230" xr:uid="{00000000-0005-0000-0000-0000D2660000}"/>
    <cellStyle name="Normal 55 2 2 2 2 3 3 2" xfId="39555" xr:uid="{00000000-0005-0000-0000-0000D3660000}"/>
    <cellStyle name="Normal 55 2 2 2 2 3 3 3" xfId="24331" xr:uid="{00000000-0005-0000-0000-0000D4660000}"/>
    <cellStyle name="Normal 55 2 2 2 2 3 4" xfId="34542" xr:uid="{00000000-0005-0000-0000-0000D5660000}"/>
    <cellStyle name="Normal 55 2 2 2 2 3 5" xfId="19318" xr:uid="{00000000-0005-0000-0000-0000D6660000}"/>
    <cellStyle name="Normal 55 2 2 2 2 4" xfId="5869" xr:uid="{00000000-0005-0000-0000-0000D7660000}"/>
    <cellStyle name="Normal 55 2 2 2 2 4 2" xfId="15921" xr:uid="{00000000-0005-0000-0000-0000D8660000}"/>
    <cellStyle name="Normal 55 2 2 2 2 4 2 2" xfId="46243" xr:uid="{00000000-0005-0000-0000-0000D9660000}"/>
    <cellStyle name="Normal 55 2 2 2 2 4 2 3" xfId="31019" xr:uid="{00000000-0005-0000-0000-0000DA660000}"/>
    <cellStyle name="Normal 55 2 2 2 2 4 3" xfId="10901" xr:uid="{00000000-0005-0000-0000-0000DB660000}"/>
    <cellStyle name="Normal 55 2 2 2 2 4 3 2" xfId="41226" xr:uid="{00000000-0005-0000-0000-0000DC660000}"/>
    <cellStyle name="Normal 55 2 2 2 2 4 3 3" xfId="26002" xr:uid="{00000000-0005-0000-0000-0000DD660000}"/>
    <cellStyle name="Normal 55 2 2 2 2 4 4" xfId="36213" xr:uid="{00000000-0005-0000-0000-0000DE660000}"/>
    <cellStyle name="Normal 55 2 2 2 2 4 5" xfId="20989" xr:uid="{00000000-0005-0000-0000-0000DF660000}"/>
    <cellStyle name="Normal 55 2 2 2 2 5" xfId="12579" xr:uid="{00000000-0005-0000-0000-0000E0660000}"/>
    <cellStyle name="Normal 55 2 2 2 2 5 2" xfId="42901" xr:uid="{00000000-0005-0000-0000-0000E1660000}"/>
    <cellStyle name="Normal 55 2 2 2 2 5 3" xfId="27677" xr:uid="{00000000-0005-0000-0000-0000E2660000}"/>
    <cellStyle name="Normal 55 2 2 2 2 6" xfId="7558" xr:uid="{00000000-0005-0000-0000-0000E3660000}"/>
    <cellStyle name="Normal 55 2 2 2 2 6 2" xfId="37884" xr:uid="{00000000-0005-0000-0000-0000E4660000}"/>
    <cellStyle name="Normal 55 2 2 2 2 6 3" xfId="22660" xr:uid="{00000000-0005-0000-0000-0000E5660000}"/>
    <cellStyle name="Normal 55 2 2 2 2 7" xfId="32872" xr:uid="{00000000-0005-0000-0000-0000E6660000}"/>
    <cellStyle name="Normal 55 2 2 2 2 8" xfId="17647" xr:uid="{00000000-0005-0000-0000-0000E7660000}"/>
    <cellStyle name="Normal 55 2 2 2 3" xfId="2905" xr:uid="{00000000-0005-0000-0000-0000E8660000}"/>
    <cellStyle name="Normal 55 2 2 2 3 2" xfId="4595" xr:uid="{00000000-0005-0000-0000-0000E9660000}"/>
    <cellStyle name="Normal 55 2 2 2 3 2 2" xfId="14668" xr:uid="{00000000-0005-0000-0000-0000EA660000}"/>
    <cellStyle name="Normal 55 2 2 2 3 2 2 2" xfId="44990" xr:uid="{00000000-0005-0000-0000-0000EB660000}"/>
    <cellStyle name="Normal 55 2 2 2 3 2 2 3" xfId="29766" xr:uid="{00000000-0005-0000-0000-0000EC660000}"/>
    <cellStyle name="Normal 55 2 2 2 3 2 3" xfId="9648" xr:uid="{00000000-0005-0000-0000-0000ED660000}"/>
    <cellStyle name="Normal 55 2 2 2 3 2 3 2" xfId="39973" xr:uid="{00000000-0005-0000-0000-0000EE660000}"/>
    <cellStyle name="Normal 55 2 2 2 3 2 3 3" xfId="24749" xr:uid="{00000000-0005-0000-0000-0000EF660000}"/>
    <cellStyle name="Normal 55 2 2 2 3 2 4" xfId="34960" xr:uid="{00000000-0005-0000-0000-0000F0660000}"/>
    <cellStyle name="Normal 55 2 2 2 3 2 5" xfId="19736" xr:uid="{00000000-0005-0000-0000-0000F1660000}"/>
    <cellStyle name="Normal 55 2 2 2 3 3" xfId="6287" xr:uid="{00000000-0005-0000-0000-0000F2660000}"/>
    <cellStyle name="Normal 55 2 2 2 3 3 2" xfId="16339" xr:uid="{00000000-0005-0000-0000-0000F3660000}"/>
    <cellStyle name="Normal 55 2 2 2 3 3 2 2" xfId="46661" xr:uid="{00000000-0005-0000-0000-0000F4660000}"/>
    <cellStyle name="Normal 55 2 2 2 3 3 2 3" xfId="31437" xr:uid="{00000000-0005-0000-0000-0000F5660000}"/>
    <cellStyle name="Normal 55 2 2 2 3 3 3" xfId="11319" xr:uid="{00000000-0005-0000-0000-0000F6660000}"/>
    <cellStyle name="Normal 55 2 2 2 3 3 3 2" xfId="41644" xr:uid="{00000000-0005-0000-0000-0000F7660000}"/>
    <cellStyle name="Normal 55 2 2 2 3 3 3 3" xfId="26420" xr:uid="{00000000-0005-0000-0000-0000F8660000}"/>
    <cellStyle name="Normal 55 2 2 2 3 3 4" xfId="36631" xr:uid="{00000000-0005-0000-0000-0000F9660000}"/>
    <cellStyle name="Normal 55 2 2 2 3 3 5" xfId="21407" xr:uid="{00000000-0005-0000-0000-0000FA660000}"/>
    <cellStyle name="Normal 55 2 2 2 3 4" xfId="12997" xr:uid="{00000000-0005-0000-0000-0000FB660000}"/>
    <cellStyle name="Normal 55 2 2 2 3 4 2" xfId="43319" xr:uid="{00000000-0005-0000-0000-0000FC660000}"/>
    <cellStyle name="Normal 55 2 2 2 3 4 3" xfId="28095" xr:uid="{00000000-0005-0000-0000-0000FD660000}"/>
    <cellStyle name="Normal 55 2 2 2 3 5" xfId="7976" xr:uid="{00000000-0005-0000-0000-0000FE660000}"/>
    <cellStyle name="Normal 55 2 2 2 3 5 2" xfId="38302" xr:uid="{00000000-0005-0000-0000-0000FF660000}"/>
    <cellStyle name="Normal 55 2 2 2 3 5 3" xfId="23078" xr:uid="{00000000-0005-0000-0000-000000670000}"/>
    <cellStyle name="Normal 55 2 2 2 3 6" xfId="33290" xr:uid="{00000000-0005-0000-0000-000001670000}"/>
    <cellStyle name="Normal 55 2 2 2 3 7" xfId="18065" xr:uid="{00000000-0005-0000-0000-000002670000}"/>
    <cellStyle name="Normal 55 2 2 2 4" xfId="3758" xr:uid="{00000000-0005-0000-0000-000003670000}"/>
    <cellStyle name="Normal 55 2 2 2 4 2" xfId="13832" xr:uid="{00000000-0005-0000-0000-000004670000}"/>
    <cellStyle name="Normal 55 2 2 2 4 2 2" xfId="44154" xr:uid="{00000000-0005-0000-0000-000005670000}"/>
    <cellStyle name="Normal 55 2 2 2 4 2 3" xfId="28930" xr:uid="{00000000-0005-0000-0000-000006670000}"/>
    <cellStyle name="Normal 55 2 2 2 4 3" xfId="8812" xr:uid="{00000000-0005-0000-0000-000007670000}"/>
    <cellStyle name="Normal 55 2 2 2 4 3 2" xfId="39137" xr:uid="{00000000-0005-0000-0000-000008670000}"/>
    <cellStyle name="Normal 55 2 2 2 4 3 3" xfId="23913" xr:uid="{00000000-0005-0000-0000-000009670000}"/>
    <cellStyle name="Normal 55 2 2 2 4 4" xfId="34124" xr:uid="{00000000-0005-0000-0000-00000A670000}"/>
    <cellStyle name="Normal 55 2 2 2 4 5" xfId="18900" xr:uid="{00000000-0005-0000-0000-00000B670000}"/>
    <cellStyle name="Normal 55 2 2 2 5" xfId="5451" xr:uid="{00000000-0005-0000-0000-00000C670000}"/>
    <cellStyle name="Normal 55 2 2 2 5 2" xfId="15503" xr:uid="{00000000-0005-0000-0000-00000D670000}"/>
    <cellStyle name="Normal 55 2 2 2 5 2 2" xfId="45825" xr:uid="{00000000-0005-0000-0000-00000E670000}"/>
    <cellStyle name="Normal 55 2 2 2 5 2 3" xfId="30601" xr:uid="{00000000-0005-0000-0000-00000F670000}"/>
    <cellStyle name="Normal 55 2 2 2 5 3" xfId="10483" xr:uid="{00000000-0005-0000-0000-000010670000}"/>
    <cellStyle name="Normal 55 2 2 2 5 3 2" xfId="40808" xr:uid="{00000000-0005-0000-0000-000011670000}"/>
    <cellStyle name="Normal 55 2 2 2 5 3 3" xfId="25584" xr:uid="{00000000-0005-0000-0000-000012670000}"/>
    <cellStyle name="Normal 55 2 2 2 5 4" xfId="35795" xr:uid="{00000000-0005-0000-0000-000013670000}"/>
    <cellStyle name="Normal 55 2 2 2 5 5" xfId="20571" xr:uid="{00000000-0005-0000-0000-000014670000}"/>
    <cellStyle name="Normal 55 2 2 2 6" xfId="12161" xr:uid="{00000000-0005-0000-0000-000015670000}"/>
    <cellStyle name="Normal 55 2 2 2 6 2" xfId="42483" xr:uid="{00000000-0005-0000-0000-000016670000}"/>
    <cellStyle name="Normal 55 2 2 2 6 3" xfId="27259" xr:uid="{00000000-0005-0000-0000-000017670000}"/>
    <cellStyle name="Normal 55 2 2 2 7" xfId="7140" xr:uid="{00000000-0005-0000-0000-000018670000}"/>
    <cellStyle name="Normal 55 2 2 2 7 2" xfId="37466" xr:uid="{00000000-0005-0000-0000-000019670000}"/>
    <cellStyle name="Normal 55 2 2 2 7 3" xfId="22242" xr:uid="{00000000-0005-0000-0000-00001A670000}"/>
    <cellStyle name="Normal 55 2 2 2 8" xfId="32454" xr:uid="{00000000-0005-0000-0000-00001B670000}"/>
    <cellStyle name="Normal 55 2 2 2 9" xfId="17229" xr:uid="{00000000-0005-0000-0000-00001C670000}"/>
    <cellStyle name="Normal 55 2 2 3" xfId="2276" xr:uid="{00000000-0005-0000-0000-00001D670000}"/>
    <cellStyle name="Normal 55 2 2 3 2" xfId="3115" xr:uid="{00000000-0005-0000-0000-00001E670000}"/>
    <cellStyle name="Normal 55 2 2 3 2 2" xfId="4805" xr:uid="{00000000-0005-0000-0000-00001F670000}"/>
    <cellStyle name="Normal 55 2 2 3 2 2 2" xfId="14878" xr:uid="{00000000-0005-0000-0000-000020670000}"/>
    <cellStyle name="Normal 55 2 2 3 2 2 2 2" xfId="45200" xr:uid="{00000000-0005-0000-0000-000021670000}"/>
    <cellStyle name="Normal 55 2 2 3 2 2 2 3" xfId="29976" xr:uid="{00000000-0005-0000-0000-000022670000}"/>
    <cellStyle name="Normal 55 2 2 3 2 2 3" xfId="9858" xr:uid="{00000000-0005-0000-0000-000023670000}"/>
    <cellStyle name="Normal 55 2 2 3 2 2 3 2" xfId="40183" xr:uid="{00000000-0005-0000-0000-000024670000}"/>
    <cellStyle name="Normal 55 2 2 3 2 2 3 3" xfId="24959" xr:uid="{00000000-0005-0000-0000-000025670000}"/>
    <cellStyle name="Normal 55 2 2 3 2 2 4" xfId="35170" xr:uid="{00000000-0005-0000-0000-000026670000}"/>
    <cellStyle name="Normal 55 2 2 3 2 2 5" xfId="19946" xr:uid="{00000000-0005-0000-0000-000027670000}"/>
    <cellStyle name="Normal 55 2 2 3 2 3" xfId="6497" xr:uid="{00000000-0005-0000-0000-000028670000}"/>
    <cellStyle name="Normal 55 2 2 3 2 3 2" xfId="16549" xr:uid="{00000000-0005-0000-0000-000029670000}"/>
    <cellStyle name="Normal 55 2 2 3 2 3 2 2" xfId="46871" xr:uid="{00000000-0005-0000-0000-00002A670000}"/>
    <cellStyle name="Normal 55 2 2 3 2 3 2 3" xfId="31647" xr:uid="{00000000-0005-0000-0000-00002B670000}"/>
    <cellStyle name="Normal 55 2 2 3 2 3 3" xfId="11529" xr:uid="{00000000-0005-0000-0000-00002C670000}"/>
    <cellStyle name="Normal 55 2 2 3 2 3 3 2" xfId="41854" xr:uid="{00000000-0005-0000-0000-00002D670000}"/>
    <cellStyle name="Normal 55 2 2 3 2 3 3 3" xfId="26630" xr:uid="{00000000-0005-0000-0000-00002E670000}"/>
    <cellStyle name="Normal 55 2 2 3 2 3 4" xfId="36841" xr:uid="{00000000-0005-0000-0000-00002F670000}"/>
    <cellStyle name="Normal 55 2 2 3 2 3 5" xfId="21617" xr:uid="{00000000-0005-0000-0000-000030670000}"/>
    <cellStyle name="Normal 55 2 2 3 2 4" xfId="13207" xr:uid="{00000000-0005-0000-0000-000031670000}"/>
    <cellStyle name="Normal 55 2 2 3 2 4 2" xfId="43529" xr:uid="{00000000-0005-0000-0000-000032670000}"/>
    <cellStyle name="Normal 55 2 2 3 2 4 3" xfId="28305" xr:uid="{00000000-0005-0000-0000-000033670000}"/>
    <cellStyle name="Normal 55 2 2 3 2 5" xfId="8186" xr:uid="{00000000-0005-0000-0000-000034670000}"/>
    <cellStyle name="Normal 55 2 2 3 2 5 2" xfId="38512" xr:uid="{00000000-0005-0000-0000-000035670000}"/>
    <cellStyle name="Normal 55 2 2 3 2 5 3" xfId="23288" xr:uid="{00000000-0005-0000-0000-000036670000}"/>
    <cellStyle name="Normal 55 2 2 3 2 6" xfId="33500" xr:uid="{00000000-0005-0000-0000-000037670000}"/>
    <cellStyle name="Normal 55 2 2 3 2 7" xfId="18275" xr:uid="{00000000-0005-0000-0000-000038670000}"/>
    <cellStyle name="Normal 55 2 2 3 3" xfId="3968" xr:uid="{00000000-0005-0000-0000-000039670000}"/>
    <cellStyle name="Normal 55 2 2 3 3 2" xfId="14042" xr:uid="{00000000-0005-0000-0000-00003A670000}"/>
    <cellStyle name="Normal 55 2 2 3 3 2 2" xfId="44364" xr:uid="{00000000-0005-0000-0000-00003B670000}"/>
    <cellStyle name="Normal 55 2 2 3 3 2 3" xfId="29140" xr:uid="{00000000-0005-0000-0000-00003C670000}"/>
    <cellStyle name="Normal 55 2 2 3 3 3" xfId="9022" xr:uid="{00000000-0005-0000-0000-00003D670000}"/>
    <cellStyle name="Normal 55 2 2 3 3 3 2" xfId="39347" xr:uid="{00000000-0005-0000-0000-00003E670000}"/>
    <cellStyle name="Normal 55 2 2 3 3 3 3" xfId="24123" xr:uid="{00000000-0005-0000-0000-00003F670000}"/>
    <cellStyle name="Normal 55 2 2 3 3 4" xfId="34334" xr:uid="{00000000-0005-0000-0000-000040670000}"/>
    <cellStyle name="Normal 55 2 2 3 3 5" xfId="19110" xr:uid="{00000000-0005-0000-0000-000041670000}"/>
    <cellStyle name="Normal 55 2 2 3 4" xfId="5661" xr:uid="{00000000-0005-0000-0000-000042670000}"/>
    <cellStyle name="Normal 55 2 2 3 4 2" xfId="15713" xr:uid="{00000000-0005-0000-0000-000043670000}"/>
    <cellStyle name="Normal 55 2 2 3 4 2 2" xfId="46035" xr:uid="{00000000-0005-0000-0000-000044670000}"/>
    <cellStyle name="Normal 55 2 2 3 4 2 3" xfId="30811" xr:uid="{00000000-0005-0000-0000-000045670000}"/>
    <cellStyle name="Normal 55 2 2 3 4 3" xfId="10693" xr:uid="{00000000-0005-0000-0000-000046670000}"/>
    <cellStyle name="Normal 55 2 2 3 4 3 2" xfId="41018" xr:uid="{00000000-0005-0000-0000-000047670000}"/>
    <cellStyle name="Normal 55 2 2 3 4 3 3" xfId="25794" xr:uid="{00000000-0005-0000-0000-000048670000}"/>
    <cellStyle name="Normal 55 2 2 3 4 4" xfId="36005" xr:uid="{00000000-0005-0000-0000-000049670000}"/>
    <cellStyle name="Normal 55 2 2 3 4 5" xfId="20781" xr:uid="{00000000-0005-0000-0000-00004A670000}"/>
    <cellStyle name="Normal 55 2 2 3 5" xfId="12371" xr:uid="{00000000-0005-0000-0000-00004B670000}"/>
    <cellStyle name="Normal 55 2 2 3 5 2" xfId="42693" xr:uid="{00000000-0005-0000-0000-00004C670000}"/>
    <cellStyle name="Normal 55 2 2 3 5 3" xfId="27469" xr:uid="{00000000-0005-0000-0000-00004D670000}"/>
    <cellStyle name="Normal 55 2 2 3 6" xfId="7350" xr:uid="{00000000-0005-0000-0000-00004E670000}"/>
    <cellStyle name="Normal 55 2 2 3 6 2" xfId="37676" xr:uid="{00000000-0005-0000-0000-00004F670000}"/>
    <cellStyle name="Normal 55 2 2 3 6 3" xfId="22452" xr:uid="{00000000-0005-0000-0000-000050670000}"/>
    <cellStyle name="Normal 55 2 2 3 7" xfId="32664" xr:uid="{00000000-0005-0000-0000-000051670000}"/>
    <cellStyle name="Normal 55 2 2 3 8" xfId="17439" xr:uid="{00000000-0005-0000-0000-000052670000}"/>
    <cellStyle name="Normal 55 2 2 4" xfId="2697" xr:uid="{00000000-0005-0000-0000-000053670000}"/>
    <cellStyle name="Normal 55 2 2 4 2" xfId="4387" xr:uid="{00000000-0005-0000-0000-000054670000}"/>
    <cellStyle name="Normal 55 2 2 4 2 2" xfId="14460" xr:uid="{00000000-0005-0000-0000-000055670000}"/>
    <cellStyle name="Normal 55 2 2 4 2 2 2" xfId="44782" xr:uid="{00000000-0005-0000-0000-000056670000}"/>
    <cellStyle name="Normal 55 2 2 4 2 2 3" xfId="29558" xr:uid="{00000000-0005-0000-0000-000057670000}"/>
    <cellStyle name="Normal 55 2 2 4 2 3" xfId="9440" xr:uid="{00000000-0005-0000-0000-000058670000}"/>
    <cellStyle name="Normal 55 2 2 4 2 3 2" xfId="39765" xr:uid="{00000000-0005-0000-0000-000059670000}"/>
    <cellStyle name="Normal 55 2 2 4 2 3 3" xfId="24541" xr:uid="{00000000-0005-0000-0000-00005A670000}"/>
    <cellStyle name="Normal 55 2 2 4 2 4" xfId="34752" xr:uid="{00000000-0005-0000-0000-00005B670000}"/>
    <cellStyle name="Normal 55 2 2 4 2 5" xfId="19528" xr:uid="{00000000-0005-0000-0000-00005C670000}"/>
    <cellStyle name="Normal 55 2 2 4 3" xfId="6079" xr:uid="{00000000-0005-0000-0000-00005D670000}"/>
    <cellStyle name="Normal 55 2 2 4 3 2" xfId="16131" xr:uid="{00000000-0005-0000-0000-00005E670000}"/>
    <cellStyle name="Normal 55 2 2 4 3 2 2" xfId="46453" xr:uid="{00000000-0005-0000-0000-00005F670000}"/>
    <cellStyle name="Normal 55 2 2 4 3 2 3" xfId="31229" xr:uid="{00000000-0005-0000-0000-000060670000}"/>
    <cellStyle name="Normal 55 2 2 4 3 3" xfId="11111" xr:uid="{00000000-0005-0000-0000-000061670000}"/>
    <cellStyle name="Normal 55 2 2 4 3 3 2" xfId="41436" xr:uid="{00000000-0005-0000-0000-000062670000}"/>
    <cellStyle name="Normal 55 2 2 4 3 3 3" xfId="26212" xr:uid="{00000000-0005-0000-0000-000063670000}"/>
    <cellStyle name="Normal 55 2 2 4 3 4" xfId="36423" xr:uid="{00000000-0005-0000-0000-000064670000}"/>
    <cellStyle name="Normal 55 2 2 4 3 5" xfId="21199" xr:uid="{00000000-0005-0000-0000-000065670000}"/>
    <cellStyle name="Normal 55 2 2 4 4" xfId="12789" xr:uid="{00000000-0005-0000-0000-000066670000}"/>
    <cellStyle name="Normal 55 2 2 4 4 2" xfId="43111" xr:uid="{00000000-0005-0000-0000-000067670000}"/>
    <cellStyle name="Normal 55 2 2 4 4 3" xfId="27887" xr:uid="{00000000-0005-0000-0000-000068670000}"/>
    <cellStyle name="Normal 55 2 2 4 5" xfId="7768" xr:uid="{00000000-0005-0000-0000-000069670000}"/>
    <cellStyle name="Normal 55 2 2 4 5 2" xfId="38094" xr:uid="{00000000-0005-0000-0000-00006A670000}"/>
    <cellStyle name="Normal 55 2 2 4 5 3" xfId="22870" xr:uid="{00000000-0005-0000-0000-00006B670000}"/>
    <cellStyle name="Normal 55 2 2 4 6" xfId="33082" xr:uid="{00000000-0005-0000-0000-00006C670000}"/>
    <cellStyle name="Normal 55 2 2 4 7" xfId="17857" xr:uid="{00000000-0005-0000-0000-00006D670000}"/>
    <cellStyle name="Normal 55 2 2 5" xfId="3550" xr:uid="{00000000-0005-0000-0000-00006E670000}"/>
    <cellStyle name="Normal 55 2 2 5 2" xfId="13624" xr:uid="{00000000-0005-0000-0000-00006F670000}"/>
    <cellStyle name="Normal 55 2 2 5 2 2" xfId="43946" xr:uid="{00000000-0005-0000-0000-000070670000}"/>
    <cellStyle name="Normal 55 2 2 5 2 3" xfId="28722" xr:uid="{00000000-0005-0000-0000-000071670000}"/>
    <cellStyle name="Normal 55 2 2 5 3" xfId="8604" xr:uid="{00000000-0005-0000-0000-000072670000}"/>
    <cellStyle name="Normal 55 2 2 5 3 2" xfId="38929" xr:uid="{00000000-0005-0000-0000-000073670000}"/>
    <cellStyle name="Normal 55 2 2 5 3 3" xfId="23705" xr:uid="{00000000-0005-0000-0000-000074670000}"/>
    <cellStyle name="Normal 55 2 2 5 4" xfId="33916" xr:uid="{00000000-0005-0000-0000-000075670000}"/>
    <cellStyle name="Normal 55 2 2 5 5" xfId="18692" xr:uid="{00000000-0005-0000-0000-000076670000}"/>
    <cellStyle name="Normal 55 2 2 6" xfId="5243" xr:uid="{00000000-0005-0000-0000-000077670000}"/>
    <cellStyle name="Normal 55 2 2 6 2" xfId="15295" xr:uid="{00000000-0005-0000-0000-000078670000}"/>
    <cellStyle name="Normal 55 2 2 6 2 2" xfId="45617" xr:uid="{00000000-0005-0000-0000-000079670000}"/>
    <cellStyle name="Normal 55 2 2 6 2 3" xfId="30393" xr:uid="{00000000-0005-0000-0000-00007A670000}"/>
    <cellStyle name="Normal 55 2 2 6 3" xfId="10275" xr:uid="{00000000-0005-0000-0000-00007B670000}"/>
    <cellStyle name="Normal 55 2 2 6 3 2" xfId="40600" xr:uid="{00000000-0005-0000-0000-00007C670000}"/>
    <cellStyle name="Normal 55 2 2 6 3 3" xfId="25376" xr:uid="{00000000-0005-0000-0000-00007D670000}"/>
    <cellStyle name="Normal 55 2 2 6 4" xfId="35587" xr:uid="{00000000-0005-0000-0000-00007E670000}"/>
    <cellStyle name="Normal 55 2 2 6 5" xfId="20363" xr:uid="{00000000-0005-0000-0000-00007F670000}"/>
    <cellStyle name="Normal 55 2 2 7" xfId="11953" xr:uid="{00000000-0005-0000-0000-000080670000}"/>
    <cellStyle name="Normal 55 2 2 7 2" xfId="42275" xr:uid="{00000000-0005-0000-0000-000081670000}"/>
    <cellStyle name="Normal 55 2 2 7 3" xfId="27051" xr:uid="{00000000-0005-0000-0000-000082670000}"/>
    <cellStyle name="Normal 55 2 2 8" xfId="6932" xr:uid="{00000000-0005-0000-0000-000083670000}"/>
    <cellStyle name="Normal 55 2 2 8 2" xfId="37258" xr:uid="{00000000-0005-0000-0000-000084670000}"/>
    <cellStyle name="Normal 55 2 2 8 3" xfId="22034" xr:uid="{00000000-0005-0000-0000-000085670000}"/>
    <cellStyle name="Normal 55 2 2 9" xfId="32246" xr:uid="{00000000-0005-0000-0000-000086670000}"/>
    <cellStyle name="Normal 55 2 3" xfId="1959" xr:uid="{00000000-0005-0000-0000-000087670000}"/>
    <cellStyle name="Normal 55 2 3 2" xfId="2380" xr:uid="{00000000-0005-0000-0000-000088670000}"/>
    <cellStyle name="Normal 55 2 3 2 2" xfId="3219" xr:uid="{00000000-0005-0000-0000-000089670000}"/>
    <cellStyle name="Normal 55 2 3 2 2 2" xfId="4909" xr:uid="{00000000-0005-0000-0000-00008A670000}"/>
    <cellStyle name="Normal 55 2 3 2 2 2 2" xfId="14982" xr:uid="{00000000-0005-0000-0000-00008B670000}"/>
    <cellStyle name="Normal 55 2 3 2 2 2 2 2" xfId="45304" xr:uid="{00000000-0005-0000-0000-00008C670000}"/>
    <cellStyle name="Normal 55 2 3 2 2 2 2 3" xfId="30080" xr:uid="{00000000-0005-0000-0000-00008D670000}"/>
    <cellStyle name="Normal 55 2 3 2 2 2 3" xfId="9962" xr:uid="{00000000-0005-0000-0000-00008E670000}"/>
    <cellStyle name="Normal 55 2 3 2 2 2 3 2" xfId="40287" xr:uid="{00000000-0005-0000-0000-00008F670000}"/>
    <cellStyle name="Normal 55 2 3 2 2 2 3 3" xfId="25063" xr:uid="{00000000-0005-0000-0000-000090670000}"/>
    <cellStyle name="Normal 55 2 3 2 2 2 4" xfId="35274" xr:uid="{00000000-0005-0000-0000-000091670000}"/>
    <cellStyle name="Normal 55 2 3 2 2 2 5" xfId="20050" xr:uid="{00000000-0005-0000-0000-000092670000}"/>
    <cellStyle name="Normal 55 2 3 2 2 3" xfId="6601" xr:uid="{00000000-0005-0000-0000-000093670000}"/>
    <cellStyle name="Normal 55 2 3 2 2 3 2" xfId="16653" xr:uid="{00000000-0005-0000-0000-000094670000}"/>
    <cellStyle name="Normal 55 2 3 2 2 3 2 2" xfId="46975" xr:uid="{00000000-0005-0000-0000-000095670000}"/>
    <cellStyle name="Normal 55 2 3 2 2 3 2 3" xfId="31751" xr:uid="{00000000-0005-0000-0000-000096670000}"/>
    <cellStyle name="Normal 55 2 3 2 2 3 3" xfId="11633" xr:uid="{00000000-0005-0000-0000-000097670000}"/>
    <cellStyle name="Normal 55 2 3 2 2 3 3 2" xfId="41958" xr:uid="{00000000-0005-0000-0000-000098670000}"/>
    <cellStyle name="Normal 55 2 3 2 2 3 3 3" xfId="26734" xr:uid="{00000000-0005-0000-0000-000099670000}"/>
    <cellStyle name="Normal 55 2 3 2 2 3 4" xfId="36945" xr:uid="{00000000-0005-0000-0000-00009A670000}"/>
    <cellStyle name="Normal 55 2 3 2 2 3 5" xfId="21721" xr:uid="{00000000-0005-0000-0000-00009B670000}"/>
    <cellStyle name="Normal 55 2 3 2 2 4" xfId="13311" xr:uid="{00000000-0005-0000-0000-00009C670000}"/>
    <cellStyle name="Normal 55 2 3 2 2 4 2" xfId="43633" xr:uid="{00000000-0005-0000-0000-00009D670000}"/>
    <cellStyle name="Normal 55 2 3 2 2 4 3" xfId="28409" xr:uid="{00000000-0005-0000-0000-00009E670000}"/>
    <cellStyle name="Normal 55 2 3 2 2 5" xfId="8290" xr:uid="{00000000-0005-0000-0000-00009F670000}"/>
    <cellStyle name="Normal 55 2 3 2 2 5 2" xfId="38616" xr:uid="{00000000-0005-0000-0000-0000A0670000}"/>
    <cellStyle name="Normal 55 2 3 2 2 5 3" xfId="23392" xr:uid="{00000000-0005-0000-0000-0000A1670000}"/>
    <cellStyle name="Normal 55 2 3 2 2 6" xfId="33604" xr:uid="{00000000-0005-0000-0000-0000A2670000}"/>
    <cellStyle name="Normal 55 2 3 2 2 7" xfId="18379" xr:uid="{00000000-0005-0000-0000-0000A3670000}"/>
    <cellStyle name="Normal 55 2 3 2 3" xfId="4072" xr:uid="{00000000-0005-0000-0000-0000A4670000}"/>
    <cellStyle name="Normal 55 2 3 2 3 2" xfId="14146" xr:uid="{00000000-0005-0000-0000-0000A5670000}"/>
    <cellStyle name="Normal 55 2 3 2 3 2 2" xfId="44468" xr:uid="{00000000-0005-0000-0000-0000A6670000}"/>
    <cellStyle name="Normal 55 2 3 2 3 2 3" xfId="29244" xr:uid="{00000000-0005-0000-0000-0000A7670000}"/>
    <cellStyle name="Normal 55 2 3 2 3 3" xfId="9126" xr:uid="{00000000-0005-0000-0000-0000A8670000}"/>
    <cellStyle name="Normal 55 2 3 2 3 3 2" xfId="39451" xr:uid="{00000000-0005-0000-0000-0000A9670000}"/>
    <cellStyle name="Normal 55 2 3 2 3 3 3" xfId="24227" xr:uid="{00000000-0005-0000-0000-0000AA670000}"/>
    <cellStyle name="Normal 55 2 3 2 3 4" xfId="34438" xr:uid="{00000000-0005-0000-0000-0000AB670000}"/>
    <cellStyle name="Normal 55 2 3 2 3 5" xfId="19214" xr:uid="{00000000-0005-0000-0000-0000AC670000}"/>
    <cellStyle name="Normal 55 2 3 2 4" xfId="5765" xr:uid="{00000000-0005-0000-0000-0000AD670000}"/>
    <cellStyle name="Normal 55 2 3 2 4 2" xfId="15817" xr:uid="{00000000-0005-0000-0000-0000AE670000}"/>
    <cellStyle name="Normal 55 2 3 2 4 2 2" xfId="46139" xr:uid="{00000000-0005-0000-0000-0000AF670000}"/>
    <cellStyle name="Normal 55 2 3 2 4 2 3" xfId="30915" xr:uid="{00000000-0005-0000-0000-0000B0670000}"/>
    <cellStyle name="Normal 55 2 3 2 4 3" xfId="10797" xr:uid="{00000000-0005-0000-0000-0000B1670000}"/>
    <cellStyle name="Normal 55 2 3 2 4 3 2" xfId="41122" xr:uid="{00000000-0005-0000-0000-0000B2670000}"/>
    <cellStyle name="Normal 55 2 3 2 4 3 3" xfId="25898" xr:uid="{00000000-0005-0000-0000-0000B3670000}"/>
    <cellStyle name="Normal 55 2 3 2 4 4" xfId="36109" xr:uid="{00000000-0005-0000-0000-0000B4670000}"/>
    <cellStyle name="Normal 55 2 3 2 4 5" xfId="20885" xr:uid="{00000000-0005-0000-0000-0000B5670000}"/>
    <cellStyle name="Normal 55 2 3 2 5" xfId="12475" xr:uid="{00000000-0005-0000-0000-0000B6670000}"/>
    <cellStyle name="Normal 55 2 3 2 5 2" xfId="42797" xr:uid="{00000000-0005-0000-0000-0000B7670000}"/>
    <cellStyle name="Normal 55 2 3 2 5 3" xfId="27573" xr:uid="{00000000-0005-0000-0000-0000B8670000}"/>
    <cellStyle name="Normal 55 2 3 2 6" xfId="7454" xr:uid="{00000000-0005-0000-0000-0000B9670000}"/>
    <cellStyle name="Normal 55 2 3 2 6 2" xfId="37780" xr:uid="{00000000-0005-0000-0000-0000BA670000}"/>
    <cellStyle name="Normal 55 2 3 2 6 3" xfId="22556" xr:uid="{00000000-0005-0000-0000-0000BB670000}"/>
    <cellStyle name="Normal 55 2 3 2 7" xfId="32768" xr:uid="{00000000-0005-0000-0000-0000BC670000}"/>
    <cellStyle name="Normal 55 2 3 2 8" xfId="17543" xr:uid="{00000000-0005-0000-0000-0000BD670000}"/>
    <cellStyle name="Normal 55 2 3 3" xfId="2801" xr:uid="{00000000-0005-0000-0000-0000BE670000}"/>
    <cellStyle name="Normal 55 2 3 3 2" xfId="4491" xr:uid="{00000000-0005-0000-0000-0000BF670000}"/>
    <cellStyle name="Normal 55 2 3 3 2 2" xfId="14564" xr:uid="{00000000-0005-0000-0000-0000C0670000}"/>
    <cellStyle name="Normal 55 2 3 3 2 2 2" xfId="44886" xr:uid="{00000000-0005-0000-0000-0000C1670000}"/>
    <cellStyle name="Normal 55 2 3 3 2 2 3" xfId="29662" xr:uid="{00000000-0005-0000-0000-0000C2670000}"/>
    <cellStyle name="Normal 55 2 3 3 2 3" xfId="9544" xr:uid="{00000000-0005-0000-0000-0000C3670000}"/>
    <cellStyle name="Normal 55 2 3 3 2 3 2" xfId="39869" xr:uid="{00000000-0005-0000-0000-0000C4670000}"/>
    <cellStyle name="Normal 55 2 3 3 2 3 3" xfId="24645" xr:uid="{00000000-0005-0000-0000-0000C5670000}"/>
    <cellStyle name="Normal 55 2 3 3 2 4" xfId="34856" xr:uid="{00000000-0005-0000-0000-0000C6670000}"/>
    <cellStyle name="Normal 55 2 3 3 2 5" xfId="19632" xr:uid="{00000000-0005-0000-0000-0000C7670000}"/>
    <cellStyle name="Normal 55 2 3 3 3" xfId="6183" xr:uid="{00000000-0005-0000-0000-0000C8670000}"/>
    <cellStyle name="Normal 55 2 3 3 3 2" xfId="16235" xr:uid="{00000000-0005-0000-0000-0000C9670000}"/>
    <cellStyle name="Normal 55 2 3 3 3 2 2" xfId="46557" xr:uid="{00000000-0005-0000-0000-0000CA670000}"/>
    <cellStyle name="Normal 55 2 3 3 3 2 3" xfId="31333" xr:uid="{00000000-0005-0000-0000-0000CB670000}"/>
    <cellStyle name="Normal 55 2 3 3 3 3" xfId="11215" xr:uid="{00000000-0005-0000-0000-0000CC670000}"/>
    <cellStyle name="Normal 55 2 3 3 3 3 2" xfId="41540" xr:uid="{00000000-0005-0000-0000-0000CD670000}"/>
    <cellStyle name="Normal 55 2 3 3 3 3 3" xfId="26316" xr:uid="{00000000-0005-0000-0000-0000CE670000}"/>
    <cellStyle name="Normal 55 2 3 3 3 4" xfId="36527" xr:uid="{00000000-0005-0000-0000-0000CF670000}"/>
    <cellStyle name="Normal 55 2 3 3 3 5" xfId="21303" xr:uid="{00000000-0005-0000-0000-0000D0670000}"/>
    <cellStyle name="Normal 55 2 3 3 4" xfId="12893" xr:uid="{00000000-0005-0000-0000-0000D1670000}"/>
    <cellStyle name="Normal 55 2 3 3 4 2" xfId="43215" xr:uid="{00000000-0005-0000-0000-0000D2670000}"/>
    <cellStyle name="Normal 55 2 3 3 4 3" xfId="27991" xr:uid="{00000000-0005-0000-0000-0000D3670000}"/>
    <cellStyle name="Normal 55 2 3 3 5" xfId="7872" xr:uid="{00000000-0005-0000-0000-0000D4670000}"/>
    <cellStyle name="Normal 55 2 3 3 5 2" xfId="38198" xr:uid="{00000000-0005-0000-0000-0000D5670000}"/>
    <cellStyle name="Normal 55 2 3 3 5 3" xfId="22974" xr:uid="{00000000-0005-0000-0000-0000D6670000}"/>
    <cellStyle name="Normal 55 2 3 3 6" xfId="33186" xr:uid="{00000000-0005-0000-0000-0000D7670000}"/>
    <cellStyle name="Normal 55 2 3 3 7" xfId="17961" xr:uid="{00000000-0005-0000-0000-0000D8670000}"/>
    <cellStyle name="Normal 55 2 3 4" xfId="3654" xr:uid="{00000000-0005-0000-0000-0000D9670000}"/>
    <cellStyle name="Normal 55 2 3 4 2" xfId="13728" xr:uid="{00000000-0005-0000-0000-0000DA670000}"/>
    <cellStyle name="Normal 55 2 3 4 2 2" xfId="44050" xr:uid="{00000000-0005-0000-0000-0000DB670000}"/>
    <cellStyle name="Normal 55 2 3 4 2 3" xfId="28826" xr:uid="{00000000-0005-0000-0000-0000DC670000}"/>
    <cellStyle name="Normal 55 2 3 4 3" xfId="8708" xr:uid="{00000000-0005-0000-0000-0000DD670000}"/>
    <cellStyle name="Normal 55 2 3 4 3 2" xfId="39033" xr:uid="{00000000-0005-0000-0000-0000DE670000}"/>
    <cellStyle name="Normal 55 2 3 4 3 3" xfId="23809" xr:uid="{00000000-0005-0000-0000-0000DF670000}"/>
    <cellStyle name="Normal 55 2 3 4 4" xfId="34020" xr:uid="{00000000-0005-0000-0000-0000E0670000}"/>
    <cellStyle name="Normal 55 2 3 4 5" xfId="18796" xr:uid="{00000000-0005-0000-0000-0000E1670000}"/>
    <cellStyle name="Normal 55 2 3 5" xfId="5347" xr:uid="{00000000-0005-0000-0000-0000E2670000}"/>
    <cellStyle name="Normal 55 2 3 5 2" xfId="15399" xr:uid="{00000000-0005-0000-0000-0000E3670000}"/>
    <cellStyle name="Normal 55 2 3 5 2 2" xfId="45721" xr:uid="{00000000-0005-0000-0000-0000E4670000}"/>
    <cellStyle name="Normal 55 2 3 5 2 3" xfId="30497" xr:uid="{00000000-0005-0000-0000-0000E5670000}"/>
    <cellStyle name="Normal 55 2 3 5 3" xfId="10379" xr:uid="{00000000-0005-0000-0000-0000E6670000}"/>
    <cellStyle name="Normal 55 2 3 5 3 2" xfId="40704" xr:uid="{00000000-0005-0000-0000-0000E7670000}"/>
    <cellStyle name="Normal 55 2 3 5 3 3" xfId="25480" xr:uid="{00000000-0005-0000-0000-0000E8670000}"/>
    <cellStyle name="Normal 55 2 3 5 4" xfId="35691" xr:uid="{00000000-0005-0000-0000-0000E9670000}"/>
    <cellStyle name="Normal 55 2 3 5 5" xfId="20467" xr:uid="{00000000-0005-0000-0000-0000EA670000}"/>
    <cellStyle name="Normal 55 2 3 6" xfId="12057" xr:uid="{00000000-0005-0000-0000-0000EB670000}"/>
    <cellStyle name="Normal 55 2 3 6 2" xfId="42379" xr:uid="{00000000-0005-0000-0000-0000EC670000}"/>
    <cellStyle name="Normal 55 2 3 6 3" xfId="27155" xr:uid="{00000000-0005-0000-0000-0000ED670000}"/>
    <cellStyle name="Normal 55 2 3 7" xfId="7036" xr:uid="{00000000-0005-0000-0000-0000EE670000}"/>
    <cellStyle name="Normal 55 2 3 7 2" xfId="37362" xr:uid="{00000000-0005-0000-0000-0000EF670000}"/>
    <cellStyle name="Normal 55 2 3 7 3" xfId="22138" xr:uid="{00000000-0005-0000-0000-0000F0670000}"/>
    <cellStyle name="Normal 55 2 3 8" xfId="32350" xr:uid="{00000000-0005-0000-0000-0000F1670000}"/>
    <cellStyle name="Normal 55 2 3 9" xfId="17125" xr:uid="{00000000-0005-0000-0000-0000F2670000}"/>
    <cellStyle name="Normal 55 2 4" xfId="2172" xr:uid="{00000000-0005-0000-0000-0000F3670000}"/>
    <cellStyle name="Normal 55 2 4 2" xfId="3011" xr:uid="{00000000-0005-0000-0000-0000F4670000}"/>
    <cellStyle name="Normal 55 2 4 2 2" xfId="4701" xr:uid="{00000000-0005-0000-0000-0000F5670000}"/>
    <cellStyle name="Normal 55 2 4 2 2 2" xfId="14774" xr:uid="{00000000-0005-0000-0000-0000F6670000}"/>
    <cellStyle name="Normal 55 2 4 2 2 2 2" xfId="45096" xr:uid="{00000000-0005-0000-0000-0000F7670000}"/>
    <cellStyle name="Normal 55 2 4 2 2 2 3" xfId="29872" xr:uid="{00000000-0005-0000-0000-0000F8670000}"/>
    <cellStyle name="Normal 55 2 4 2 2 3" xfId="9754" xr:uid="{00000000-0005-0000-0000-0000F9670000}"/>
    <cellStyle name="Normal 55 2 4 2 2 3 2" xfId="40079" xr:uid="{00000000-0005-0000-0000-0000FA670000}"/>
    <cellStyle name="Normal 55 2 4 2 2 3 3" xfId="24855" xr:uid="{00000000-0005-0000-0000-0000FB670000}"/>
    <cellStyle name="Normal 55 2 4 2 2 4" xfId="35066" xr:uid="{00000000-0005-0000-0000-0000FC670000}"/>
    <cellStyle name="Normal 55 2 4 2 2 5" xfId="19842" xr:uid="{00000000-0005-0000-0000-0000FD670000}"/>
    <cellStyle name="Normal 55 2 4 2 3" xfId="6393" xr:uid="{00000000-0005-0000-0000-0000FE670000}"/>
    <cellStyle name="Normal 55 2 4 2 3 2" xfId="16445" xr:uid="{00000000-0005-0000-0000-0000FF670000}"/>
    <cellStyle name="Normal 55 2 4 2 3 2 2" xfId="46767" xr:uid="{00000000-0005-0000-0000-000000680000}"/>
    <cellStyle name="Normal 55 2 4 2 3 2 3" xfId="31543" xr:uid="{00000000-0005-0000-0000-000001680000}"/>
    <cellStyle name="Normal 55 2 4 2 3 3" xfId="11425" xr:uid="{00000000-0005-0000-0000-000002680000}"/>
    <cellStyle name="Normal 55 2 4 2 3 3 2" xfId="41750" xr:uid="{00000000-0005-0000-0000-000003680000}"/>
    <cellStyle name="Normal 55 2 4 2 3 3 3" xfId="26526" xr:uid="{00000000-0005-0000-0000-000004680000}"/>
    <cellStyle name="Normal 55 2 4 2 3 4" xfId="36737" xr:uid="{00000000-0005-0000-0000-000005680000}"/>
    <cellStyle name="Normal 55 2 4 2 3 5" xfId="21513" xr:uid="{00000000-0005-0000-0000-000006680000}"/>
    <cellStyle name="Normal 55 2 4 2 4" xfId="13103" xr:uid="{00000000-0005-0000-0000-000007680000}"/>
    <cellStyle name="Normal 55 2 4 2 4 2" xfId="43425" xr:uid="{00000000-0005-0000-0000-000008680000}"/>
    <cellStyle name="Normal 55 2 4 2 4 3" xfId="28201" xr:uid="{00000000-0005-0000-0000-000009680000}"/>
    <cellStyle name="Normal 55 2 4 2 5" xfId="8082" xr:uid="{00000000-0005-0000-0000-00000A680000}"/>
    <cellStyle name="Normal 55 2 4 2 5 2" xfId="38408" xr:uid="{00000000-0005-0000-0000-00000B680000}"/>
    <cellStyle name="Normal 55 2 4 2 5 3" xfId="23184" xr:uid="{00000000-0005-0000-0000-00000C680000}"/>
    <cellStyle name="Normal 55 2 4 2 6" xfId="33396" xr:uid="{00000000-0005-0000-0000-00000D680000}"/>
    <cellStyle name="Normal 55 2 4 2 7" xfId="18171" xr:uid="{00000000-0005-0000-0000-00000E680000}"/>
    <cellStyle name="Normal 55 2 4 3" xfId="3864" xr:uid="{00000000-0005-0000-0000-00000F680000}"/>
    <cellStyle name="Normal 55 2 4 3 2" xfId="13938" xr:uid="{00000000-0005-0000-0000-000010680000}"/>
    <cellStyle name="Normal 55 2 4 3 2 2" xfId="44260" xr:uid="{00000000-0005-0000-0000-000011680000}"/>
    <cellStyle name="Normal 55 2 4 3 2 3" xfId="29036" xr:uid="{00000000-0005-0000-0000-000012680000}"/>
    <cellStyle name="Normal 55 2 4 3 3" xfId="8918" xr:uid="{00000000-0005-0000-0000-000013680000}"/>
    <cellStyle name="Normal 55 2 4 3 3 2" xfId="39243" xr:uid="{00000000-0005-0000-0000-000014680000}"/>
    <cellStyle name="Normal 55 2 4 3 3 3" xfId="24019" xr:uid="{00000000-0005-0000-0000-000015680000}"/>
    <cellStyle name="Normal 55 2 4 3 4" xfId="34230" xr:uid="{00000000-0005-0000-0000-000016680000}"/>
    <cellStyle name="Normal 55 2 4 3 5" xfId="19006" xr:uid="{00000000-0005-0000-0000-000017680000}"/>
    <cellStyle name="Normal 55 2 4 4" xfId="5557" xr:uid="{00000000-0005-0000-0000-000018680000}"/>
    <cellStyle name="Normal 55 2 4 4 2" xfId="15609" xr:uid="{00000000-0005-0000-0000-000019680000}"/>
    <cellStyle name="Normal 55 2 4 4 2 2" xfId="45931" xr:uid="{00000000-0005-0000-0000-00001A680000}"/>
    <cellStyle name="Normal 55 2 4 4 2 3" xfId="30707" xr:uid="{00000000-0005-0000-0000-00001B680000}"/>
    <cellStyle name="Normal 55 2 4 4 3" xfId="10589" xr:uid="{00000000-0005-0000-0000-00001C680000}"/>
    <cellStyle name="Normal 55 2 4 4 3 2" xfId="40914" xr:uid="{00000000-0005-0000-0000-00001D680000}"/>
    <cellStyle name="Normal 55 2 4 4 3 3" xfId="25690" xr:uid="{00000000-0005-0000-0000-00001E680000}"/>
    <cellStyle name="Normal 55 2 4 4 4" xfId="35901" xr:uid="{00000000-0005-0000-0000-00001F680000}"/>
    <cellStyle name="Normal 55 2 4 4 5" xfId="20677" xr:uid="{00000000-0005-0000-0000-000020680000}"/>
    <cellStyle name="Normal 55 2 4 5" xfId="12267" xr:uid="{00000000-0005-0000-0000-000021680000}"/>
    <cellStyle name="Normal 55 2 4 5 2" xfId="42589" xr:uid="{00000000-0005-0000-0000-000022680000}"/>
    <cellStyle name="Normal 55 2 4 5 3" xfId="27365" xr:uid="{00000000-0005-0000-0000-000023680000}"/>
    <cellStyle name="Normal 55 2 4 6" xfId="7246" xr:uid="{00000000-0005-0000-0000-000024680000}"/>
    <cellStyle name="Normal 55 2 4 6 2" xfId="37572" xr:uid="{00000000-0005-0000-0000-000025680000}"/>
    <cellStyle name="Normal 55 2 4 6 3" xfId="22348" xr:uid="{00000000-0005-0000-0000-000026680000}"/>
    <cellStyle name="Normal 55 2 4 7" xfId="32560" xr:uid="{00000000-0005-0000-0000-000027680000}"/>
    <cellStyle name="Normal 55 2 4 8" xfId="17335" xr:uid="{00000000-0005-0000-0000-000028680000}"/>
    <cellStyle name="Normal 55 2 5" xfId="2593" xr:uid="{00000000-0005-0000-0000-000029680000}"/>
    <cellStyle name="Normal 55 2 5 2" xfId="4283" xr:uid="{00000000-0005-0000-0000-00002A680000}"/>
    <cellStyle name="Normal 55 2 5 2 2" xfId="14356" xr:uid="{00000000-0005-0000-0000-00002B680000}"/>
    <cellStyle name="Normal 55 2 5 2 2 2" xfId="44678" xr:uid="{00000000-0005-0000-0000-00002C680000}"/>
    <cellStyle name="Normal 55 2 5 2 2 3" xfId="29454" xr:uid="{00000000-0005-0000-0000-00002D680000}"/>
    <cellStyle name="Normal 55 2 5 2 3" xfId="9336" xr:uid="{00000000-0005-0000-0000-00002E680000}"/>
    <cellStyle name="Normal 55 2 5 2 3 2" xfId="39661" xr:uid="{00000000-0005-0000-0000-00002F680000}"/>
    <cellStyle name="Normal 55 2 5 2 3 3" xfId="24437" xr:uid="{00000000-0005-0000-0000-000030680000}"/>
    <cellStyle name="Normal 55 2 5 2 4" xfId="34648" xr:uid="{00000000-0005-0000-0000-000031680000}"/>
    <cellStyle name="Normal 55 2 5 2 5" xfId="19424" xr:uid="{00000000-0005-0000-0000-000032680000}"/>
    <cellStyle name="Normal 55 2 5 3" xfId="5975" xr:uid="{00000000-0005-0000-0000-000033680000}"/>
    <cellStyle name="Normal 55 2 5 3 2" xfId="16027" xr:uid="{00000000-0005-0000-0000-000034680000}"/>
    <cellStyle name="Normal 55 2 5 3 2 2" xfId="46349" xr:uid="{00000000-0005-0000-0000-000035680000}"/>
    <cellStyle name="Normal 55 2 5 3 2 3" xfId="31125" xr:uid="{00000000-0005-0000-0000-000036680000}"/>
    <cellStyle name="Normal 55 2 5 3 3" xfId="11007" xr:uid="{00000000-0005-0000-0000-000037680000}"/>
    <cellStyle name="Normal 55 2 5 3 3 2" xfId="41332" xr:uid="{00000000-0005-0000-0000-000038680000}"/>
    <cellStyle name="Normal 55 2 5 3 3 3" xfId="26108" xr:uid="{00000000-0005-0000-0000-000039680000}"/>
    <cellStyle name="Normal 55 2 5 3 4" xfId="36319" xr:uid="{00000000-0005-0000-0000-00003A680000}"/>
    <cellStyle name="Normal 55 2 5 3 5" xfId="21095" xr:uid="{00000000-0005-0000-0000-00003B680000}"/>
    <cellStyle name="Normal 55 2 5 4" xfId="12685" xr:uid="{00000000-0005-0000-0000-00003C680000}"/>
    <cellStyle name="Normal 55 2 5 4 2" xfId="43007" xr:uid="{00000000-0005-0000-0000-00003D680000}"/>
    <cellStyle name="Normal 55 2 5 4 3" xfId="27783" xr:uid="{00000000-0005-0000-0000-00003E680000}"/>
    <cellStyle name="Normal 55 2 5 5" xfId="7664" xr:uid="{00000000-0005-0000-0000-00003F680000}"/>
    <cellStyle name="Normal 55 2 5 5 2" xfId="37990" xr:uid="{00000000-0005-0000-0000-000040680000}"/>
    <cellStyle name="Normal 55 2 5 5 3" xfId="22766" xr:uid="{00000000-0005-0000-0000-000041680000}"/>
    <cellStyle name="Normal 55 2 5 6" xfId="32978" xr:uid="{00000000-0005-0000-0000-000042680000}"/>
    <cellStyle name="Normal 55 2 5 7" xfId="17753" xr:uid="{00000000-0005-0000-0000-000043680000}"/>
    <cellStyle name="Normal 55 2 6" xfId="3446" xr:uid="{00000000-0005-0000-0000-000044680000}"/>
    <cellStyle name="Normal 55 2 6 2" xfId="13520" xr:uid="{00000000-0005-0000-0000-000045680000}"/>
    <cellStyle name="Normal 55 2 6 2 2" xfId="43842" xr:uid="{00000000-0005-0000-0000-000046680000}"/>
    <cellStyle name="Normal 55 2 6 2 3" xfId="28618" xr:uid="{00000000-0005-0000-0000-000047680000}"/>
    <cellStyle name="Normal 55 2 6 3" xfId="8500" xr:uid="{00000000-0005-0000-0000-000048680000}"/>
    <cellStyle name="Normal 55 2 6 3 2" xfId="38825" xr:uid="{00000000-0005-0000-0000-000049680000}"/>
    <cellStyle name="Normal 55 2 6 3 3" xfId="23601" xr:uid="{00000000-0005-0000-0000-00004A680000}"/>
    <cellStyle name="Normal 55 2 6 4" xfId="33812" xr:uid="{00000000-0005-0000-0000-00004B680000}"/>
    <cellStyle name="Normal 55 2 6 5" xfId="18588" xr:uid="{00000000-0005-0000-0000-00004C680000}"/>
    <cellStyle name="Normal 55 2 7" xfId="5139" xr:uid="{00000000-0005-0000-0000-00004D680000}"/>
    <cellStyle name="Normal 55 2 7 2" xfId="15191" xr:uid="{00000000-0005-0000-0000-00004E680000}"/>
    <cellStyle name="Normal 55 2 7 2 2" xfId="45513" xr:uid="{00000000-0005-0000-0000-00004F680000}"/>
    <cellStyle name="Normal 55 2 7 2 3" xfId="30289" xr:uid="{00000000-0005-0000-0000-000050680000}"/>
    <cellStyle name="Normal 55 2 7 3" xfId="10171" xr:uid="{00000000-0005-0000-0000-000051680000}"/>
    <cellStyle name="Normal 55 2 7 3 2" xfId="40496" xr:uid="{00000000-0005-0000-0000-000052680000}"/>
    <cellStyle name="Normal 55 2 7 3 3" xfId="25272" xr:uid="{00000000-0005-0000-0000-000053680000}"/>
    <cellStyle name="Normal 55 2 7 4" xfId="35483" xr:uid="{00000000-0005-0000-0000-000054680000}"/>
    <cellStyle name="Normal 55 2 7 5" xfId="20259" xr:uid="{00000000-0005-0000-0000-000055680000}"/>
    <cellStyle name="Normal 55 2 8" xfId="11849" xr:uid="{00000000-0005-0000-0000-000056680000}"/>
    <cellStyle name="Normal 55 2 8 2" xfId="42171" xr:uid="{00000000-0005-0000-0000-000057680000}"/>
    <cellStyle name="Normal 55 2 8 3" xfId="26947" xr:uid="{00000000-0005-0000-0000-000058680000}"/>
    <cellStyle name="Normal 55 2 9" xfId="6828" xr:uid="{00000000-0005-0000-0000-000059680000}"/>
    <cellStyle name="Normal 55 2 9 2" xfId="37154" xr:uid="{00000000-0005-0000-0000-00005A680000}"/>
    <cellStyle name="Normal 55 2 9 3" xfId="21930" xr:uid="{00000000-0005-0000-0000-00005B680000}"/>
    <cellStyle name="Normal 55 3" xfId="1792" xr:uid="{00000000-0005-0000-0000-00005C680000}"/>
    <cellStyle name="Normal 55 3 10" xfId="16969" xr:uid="{00000000-0005-0000-0000-00005D680000}"/>
    <cellStyle name="Normal 55 3 2" xfId="2011" xr:uid="{00000000-0005-0000-0000-00005E680000}"/>
    <cellStyle name="Normal 55 3 2 2" xfId="2432" xr:uid="{00000000-0005-0000-0000-00005F680000}"/>
    <cellStyle name="Normal 55 3 2 2 2" xfId="3271" xr:uid="{00000000-0005-0000-0000-000060680000}"/>
    <cellStyle name="Normal 55 3 2 2 2 2" xfId="4961" xr:uid="{00000000-0005-0000-0000-000061680000}"/>
    <cellStyle name="Normal 55 3 2 2 2 2 2" xfId="15034" xr:uid="{00000000-0005-0000-0000-000062680000}"/>
    <cellStyle name="Normal 55 3 2 2 2 2 2 2" xfId="45356" xr:uid="{00000000-0005-0000-0000-000063680000}"/>
    <cellStyle name="Normal 55 3 2 2 2 2 2 3" xfId="30132" xr:uid="{00000000-0005-0000-0000-000064680000}"/>
    <cellStyle name="Normal 55 3 2 2 2 2 3" xfId="10014" xr:uid="{00000000-0005-0000-0000-000065680000}"/>
    <cellStyle name="Normal 55 3 2 2 2 2 3 2" xfId="40339" xr:uid="{00000000-0005-0000-0000-000066680000}"/>
    <cellStyle name="Normal 55 3 2 2 2 2 3 3" xfId="25115" xr:uid="{00000000-0005-0000-0000-000067680000}"/>
    <cellStyle name="Normal 55 3 2 2 2 2 4" xfId="35326" xr:uid="{00000000-0005-0000-0000-000068680000}"/>
    <cellStyle name="Normal 55 3 2 2 2 2 5" xfId="20102" xr:uid="{00000000-0005-0000-0000-000069680000}"/>
    <cellStyle name="Normal 55 3 2 2 2 3" xfId="6653" xr:uid="{00000000-0005-0000-0000-00006A680000}"/>
    <cellStyle name="Normal 55 3 2 2 2 3 2" xfId="16705" xr:uid="{00000000-0005-0000-0000-00006B680000}"/>
    <cellStyle name="Normal 55 3 2 2 2 3 2 2" xfId="47027" xr:uid="{00000000-0005-0000-0000-00006C680000}"/>
    <cellStyle name="Normal 55 3 2 2 2 3 2 3" xfId="31803" xr:uid="{00000000-0005-0000-0000-00006D680000}"/>
    <cellStyle name="Normal 55 3 2 2 2 3 3" xfId="11685" xr:uid="{00000000-0005-0000-0000-00006E680000}"/>
    <cellStyle name="Normal 55 3 2 2 2 3 3 2" xfId="42010" xr:uid="{00000000-0005-0000-0000-00006F680000}"/>
    <cellStyle name="Normal 55 3 2 2 2 3 3 3" xfId="26786" xr:uid="{00000000-0005-0000-0000-000070680000}"/>
    <cellStyle name="Normal 55 3 2 2 2 3 4" xfId="36997" xr:uid="{00000000-0005-0000-0000-000071680000}"/>
    <cellStyle name="Normal 55 3 2 2 2 3 5" xfId="21773" xr:uid="{00000000-0005-0000-0000-000072680000}"/>
    <cellStyle name="Normal 55 3 2 2 2 4" xfId="13363" xr:uid="{00000000-0005-0000-0000-000073680000}"/>
    <cellStyle name="Normal 55 3 2 2 2 4 2" xfId="43685" xr:uid="{00000000-0005-0000-0000-000074680000}"/>
    <cellStyle name="Normal 55 3 2 2 2 4 3" xfId="28461" xr:uid="{00000000-0005-0000-0000-000075680000}"/>
    <cellStyle name="Normal 55 3 2 2 2 5" xfId="8342" xr:uid="{00000000-0005-0000-0000-000076680000}"/>
    <cellStyle name="Normal 55 3 2 2 2 5 2" xfId="38668" xr:uid="{00000000-0005-0000-0000-000077680000}"/>
    <cellStyle name="Normal 55 3 2 2 2 5 3" xfId="23444" xr:uid="{00000000-0005-0000-0000-000078680000}"/>
    <cellStyle name="Normal 55 3 2 2 2 6" xfId="33656" xr:uid="{00000000-0005-0000-0000-000079680000}"/>
    <cellStyle name="Normal 55 3 2 2 2 7" xfId="18431" xr:uid="{00000000-0005-0000-0000-00007A680000}"/>
    <cellStyle name="Normal 55 3 2 2 3" xfId="4124" xr:uid="{00000000-0005-0000-0000-00007B680000}"/>
    <cellStyle name="Normal 55 3 2 2 3 2" xfId="14198" xr:uid="{00000000-0005-0000-0000-00007C680000}"/>
    <cellStyle name="Normal 55 3 2 2 3 2 2" xfId="44520" xr:uid="{00000000-0005-0000-0000-00007D680000}"/>
    <cellStyle name="Normal 55 3 2 2 3 2 3" xfId="29296" xr:uid="{00000000-0005-0000-0000-00007E680000}"/>
    <cellStyle name="Normal 55 3 2 2 3 3" xfId="9178" xr:uid="{00000000-0005-0000-0000-00007F680000}"/>
    <cellStyle name="Normal 55 3 2 2 3 3 2" xfId="39503" xr:uid="{00000000-0005-0000-0000-000080680000}"/>
    <cellStyle name="Normal 55 3 2 2 3 3 3" xfId="24279" xr:uid="{00000000-0005-0000-0000-000081680000}"/>
    <cellStyle name="Normal 55 3 2 2 3 4" xfId="34490" xr:uid="{00000000-0005-0000-0000-000082680000}"/>
    <cellStyle name="Normal 55 3 2 2 3 5" xfId="19266" xr:uid="{00000000-0005-0000-0000-000083680000}"/>
    <cellStyle name="Normal 55 3 2 2 4" xfId="5817" xr:uid="{00000000-0005-0000-0000-000084680000}"/>
    <cellStyle name="Normal 55 3 2 2 4 2" xfId="15869" xr:uid="{00000000-0005-0000-0000-000085680000}"/>
    <cellStyle name="Normal 55 3 2 2 4 2 2" xfId="46191" xr:uid="{00000000-0005-0000-0000-000086680000}"/>
    <cellStyle name="Normal 55 3 2 2 4 2 3" xfId="30967" xr:uid="{00000000-0005-0000-0000-000087680000}"/>
    <cellStyle name="Normal 55 3 2 2 4 3" xfId="10849" xr:uid="{00000000-0005-0000-0000-000088680000}"/>
    <cellStyle name="Normal 55 3 2 2 4 3 2" xfId="41174" xr:uid="{00000000-0005-0000-0000-000089680000}"/>
    <cellStyle name="Normal 55 3 2 2 4 3 3" xfId="25950" xr:uid="{00000000-0005-0000-0000-00008A680000}"/>
    <cellStyle name="Normal 55 3 2 2 4 4" xfId="36161" xr:uid="{00000000-0005-0000-0000-00008B680000}"/>
    <cellStyle name="Normal 55 3 2 2 4 5" xfId="20937" xr:uid="{00000000-0005-0000-0000-00008C680000}"/>
    <cellStyle name="Normal 55 3 2 2 5" xfId="12527" xr:uid="{00000000-0005-0000-0000-00008D680000}"/>
    <cellStyle name="Normal 55 3 2 2 5 2" xfId="42849" xr:uid="{00000000-0005-0000-0000-00008E680000}"/>
    <cellStyle name="Normal 55 3 2 2 5 3" xfId="27625" xr:uid="{00000000-0005-0000-0000-00008F680000}"/>
    <cellStyle name="Normal 55 3 2 2 6" xfId="7506" xr:uid="{00000000-0005-0000-0000-000090680000}"/>
    <cellStyle name="Normal 55 3 2 2 6 2" xfId="37832" xr:uid="{00000000-0005-0000-0000-000091680000}"/>
    <cellStyle name="Normal 55 3 2 2 6 3" xfId="22608" xr:uid="{00000000-0005-0000-0000-000092680000}"/>
    <cellStyle name="Normal 55 3 2 2 7" xfId="32820" xr:uid="{00000000-0005-0000-0000-000093680000}"/>
    <cellStyle name="Normal 55 3 2 2 8" xfId="17595" xr:uid="{00000000-0005-0000-0000-000094680000}"/>
    <cellStyle name="Normal 55 3 2 3" xfId="2853" xr:uid="{00000000-0005-0000-0000-000095680000}"/>
    <cellStyle name="Normal 55 3 2 3 2" xfId="4543" xr:uid="{00000000-0005-0000-0000-000096680000}"/>
    <cellStyle name="Normal 55 3 2 3 2 2" xfId="14616" xr:uid="{00000000-0005-0000-0000-000097680000}"/>
    <cellStyle name="Normal 55 3 2 3 2 2 2" xfId="44938" xr:uid="{00000000-0005-0000-0000-000098680000}"/>
    <cellStyle name="Normal 55 3 2 3 2 2 3" xfId="29714" xr:uid="{00000000-0005-0000-0000-000099680000}"/>
    <cellStyle name="Normal 55 3 2 3 2 3" xfId="9596" xr:uid="{00000000-0005-0000-0000-00009A680000}"/>
    <cellStyle name="Normal 55 3 2 3 2 3 2" xfId="39921" xr:uid="{00000000-0005-0000-0000-00009B680000}"/>
    <cellStyle name="Normal 55 3 2 3 2 3 3" xfId="24697" xr:uid="{00000000-0005-0000-0000-00009C680000}"/>
    <cellStyle name="Normal 55 3 2 3 2 4" xfId="34908" xr:uid="{00000000-0005-0000-0000-00009D680000}"/>
    <cellStyle name="Normal 55 3 2 3 2 5" xfId="19684" xr:uid="{00000000-0005-0000-0000-00009E680000}"/>
    <cellStyle name="Normal 55 3 2 3 3" xfId="6235" xr:uid="{00000000-0005-0000-0000-00009F680000}"/>
    <cellStyle name="Normal 55 3 2 3 3 2" xfId="16287" xr:uid="{00000000-0005-0000-0000-0000A0680000}"/>
    <cellStyle name="Normal 55 3 2 3 3 2 2" xfId="46609" xr:uid="{00000000-0005-0000-0000-0000A1680000}"/>
    <cellStyle name="Normal 55 3 2 3 3 2 3" xfId="31385" xr:uid="{00000000-0005-0000-0000-0000A2680000}"/>
    <cellStyle name="Normal 55 3 2 3 3 3" xfId="11267" xr:uid="{00000000-0005-0000-0000-0000A3680000}"/>
    <cellStyle name="Normal 55 3 2 3 3 3 2" xfId="41592" xr:uid="{00000000-0005-0000-0000-0000A4680000}"/>
    <cellStyle name="Normal 55 3 2 3 3 3 3" xfId="26368" xr:uid="{00000000-0005-0000-0000-0000A5680000}"/>
    <cellStyle name="Normal 55 3 2 3 3 4" xfId="36579" xr:uid="{00000000-0005-0000-0000-0000A6680000}"/>
    <cellStyle name="Normal 55 3 2 3 3 5" xfId="21355" xr:uid="{00000000-0005-0000-0000-0000A7680000}"/>
    <cellStyle name="Normal 55 3 2 3 4" xfId="12945" xr:uid="{00000000-0005-0000-0000-0000A8680000}"/>
    <cellStyle name="Normal 55 3 2 3 4 2" xfId="43267" xr:uid="{00000000-0005-0000-0000-0000A9680000}"/>
    <cellStyle name="Normal 55 3 2 3 4 3" xfId="28043" xr:uid="{00000000-0005-0000-0000-0000AA680000}"/>
    <cellStyle name="Normal 55 3 2 3 5" xfId="7924" xr:uid="{00000000-0005-0000-0000-0000AB680000}"/>
    <cellStyle name="Normal 55 3 2 3 5 2" xfId="38250" xr:uid="{00000000-0005-0000-0000-0000AC680000}"/>
    <cellStyle name="Normal 55 3 2 3 5 3" xfId="23026" xr:uid="{00000000-0005-0000-0000-0000AD680000}"/>
    <cellStyle name="Normal 55 3 2 3 6" xfId="33238" xr:uid="{00000000-0005-0000-0000-0000AE680000}"/>
    <cellStyle name="Normal 55 3 2 3 7" xfId="18013" xr:uid="{00000000-0005-0000-0000-0000AF680000}"/>
    <cellStyle name="Normal 55 3 2 4" xfId="3706" xr:uid="{00000000-0005-0000-0000-0000B0680000}"/>
    <cellStyle name="Normal 55 3 2 4 2" xfId="13780" xr:uid="{00000000-0005-0000-0000-0000B1680000}"/>
    <cellStyle name="Normal 55 3 2 4 2 2" xfId="44102" xr:uid="{00000000-0005-0000-0000-0000B2680000}"/>
    <cellStyle name="Normal 55 3 2 4 2 3" xfId="28878" xr:uid="{00000000-0005-0000-0000-0000B3680000}"/>
    <cellStyle name="Normal 55 3 2 4 3" xfId="8760" xr:uid="{00000000-0005-0000-0000-0000B4680000}"/>
    <cellStyle name="Normal 55 3 2 4 3 2" xfId="39085" xr:uid="{00000000-0005-0000-0000-0000B5680000}"/>
    <cellStyle name="Normal 55 3 2 4 3 3" xfId="23861" xr:uid="{00000000-0005-0000-0000-0000B6680000}"/>
    <cellStyle name="Normal 55 3 2 4 4" xfId="34072" xr:uid="{00000000-0005-0000-0000-0000B7680000}"/>
    <cellStyle name="Normal 55 3 2 4 5" xfId="18848" xr:uid="{00000000-0005-0000-0000-0000B8680000}"/>
    <cellStyle name="Normal 55 3 2 5" xfId="5399" xr:uid="{00000000-0005-0000-0000-0000B9680000}"/>
    <cellStyle name="Normal 55 3 2 5 2" xfId="15451" xr:uid="{00000000-0005-0000-0000-0000BA680000}"/>
    <cellStyle name="Normal 55 3 2 5 2 2" xfId="45773" xr:uid="{00000000-0005-0000-0000-0000BB680000}"/>
    <cellStyle name="Normal 55 3 2 5 2 3" xfId="30549" xr:uid="{00000000-0005-0000-0000-0000BC680000}"/>
    <cellStyle name="Normal 55 3 2 5 3" xfId="10431" xr:uid="{00000000-0005-0000-0000-0000BD680000}"/>
    <cellStyle name="Normal 55 3 2 5 3 2" xfId="40756" xr:uid="{00000000-0005-0000-0000-0000BE680000}"/>
    <cellStyle name="Normal 55 3 2 5 3 3" xfId="25532" xr:uid="{00000000-0005-0000-0000-0000BF680000}"/>
    <cellStyle name="Normal 55 3 2 5 4" xfId="35743" xr:uid="{00000000-0005-0000-0000-0000C0680000}"/>
    <cellStyle name="Normal 55 3 2 5 5" xfId="20519" xr:uid="{00000000-0005-0000-0000-0000C1680000}"/>
    <cellStyle name="Normal 55 3 2 6" xfId="12109" xr:uid="{00000000-0005-0000-0000-0000C2680000}"/>
    <cellStyle name="Normal 55 3 2 6 2" xfId="42431" xr:uid="{00000000-0005-0000-0000-0000C3680000}"/>
    <cellStyle name="Normal 55 3 2 6 3" xfId="27207" xr:uid="{00000000-0005-0000-0000-0000C4680000}"/>
    <cellStyle name="Normal 55 3 2 7" xfId="7088" xr:uid="{00000000-0005-0000-0000-0000C5680000}"/>
    <cellStyle name="Normal 55 3 2 7 2" xfId="37414" xr:uid="{00000000-0005-0000-0000-0000C6680000}"/>
    <cellStyle name="Normal 55 3 2 7 3" xfId="22190" xr:uid="{00000000-0005-0000-0000-0000C7680000}"/>
    <cellStyle name="Normal 55 3 2 8" xfId="32402" xr:uid="{00000000-0005-0000-0000-0000C8680000}"/>
    <cellStyle name="Normal 55 3 2 9" xfId="17177" xr:uid="{00000000-0005-0000-0000-0000C9680000}"/>
    <cellStyle name="Normal 55 3 3" xfId="2224" xr:uid="{00000000-0005-0000-0000-0000CA680000}"/>
    <cellStyle name="Normal 55 3 3 2" xfId="3063" xr:uid="{00000000-0005-0000-0000-0000CB680000}"/>
    <cellStyle name="Normal 55 3 3 2 2" xfId="4753" xr:uid="{00000000-0005-0000-0000-0000CC680000}"/>
    <cellStyle name="Normal 55 3 3 2 2 2" xfId="14826" xr:uid="{00000000-0005-0000-0000-0000CD680000}"/>
    <cellStyle name="Normal 55 3 3 2 2 2 2" xfId="45148" xr:uid="{00000000-0005-0000-0000-0000CE680000}"/>
    <cellStyle name="Normal 55 3 3 2 2 2 3" xfId="29924" xr:uid="{00000000-0005-0000-0000-0000CF680000}"/>
    <cellStyle name="Normal 55 3 3 2 2 3" xfId="9806" xr:uid="{00000000-0005-0000-0000-0000D0680000}"/>
    <cellStyle name="Normal 55 3 3 2 2 3 2" xfId="40131" xr:uid="{00000000-0005-0000-0000-0000D1680000}"/>
    <cellStyle name="Normal 55 3 3 2 2 3 3" xfId="24907" xr:uid="{00000000-0005-0000-0000-0000D2680000}"/>
    <cellStyle name="Normal 55 3 3 2 2 4" xfId="35118" xr:uid="{00000000-0005-0000-0000-0000D3680000}"/>
    <cellStyle name="Normal 55 3 3 2 2 5" xfId="19894" xr:uid="{00000000-0005-0000-0000-0000D4680000}"/>
    <cellStyle name="Normal 55 3 3 2 3" xfId="6445" xr:uid="{00000000-0005-0000-0000-0000D5680000}"/>
    <cellStyle name="Normal 55 3 3 2 3 2" xfId="16497" xr:uid="{00000000-0005-0000-0000-0000D6680000}"/>
    <cellStyle name="Normal 55 3 3 2 3 2 2" xfId="46819" xr:uid="{00000000-0005-0000-0000-0000D7680000}"/>
    <cellStyle name="Normal 55 3 3 2 3 2 3" xfId="31595" xr:uid="{00000000-0005-0000-0000-0000D8680000}"/>
    <cellStyle name="Normal 55 3 3 2 3 3" xfId="11477" xr:uid="{00000000-0005-0000-0000-0000D9680000}"/>
    <cellStyle name="Normal 55 3 3 2 3 3 2" xfId="41802" xr:uid="{00000000-0005-0000-0000-0000DA680000}"/>
    <cellStyle name="Normal 55 3 3 2 3 3 3" xfId="26578" xr:uid="{00000000-0005-0000-0000-0000DB680000}"/>
    <cellStyle name="Normal 55 3 3 2 3 4" xfId="36789" xr:uid="{00000000-0005-0000-0000-0000DC680000}"/>
    <cellStyle name="Normal 55 3 3 2 3 5" xfId="21565" xr:uid="{00000000-0005-0000-0000-0000DD680000}"/>
    <cellStyle name="Normal 55 3 3 2 4" xfId="13155" xr:uid="{00000000-0005-0000-0000-0000DE680000}"/>
    <cellStyle name="Normal 55 3 3 2 4 2" xfId="43477" xr:uid="{00000000-0005-0000-0000-0000DF680000}"/>
    <cellStyle name="Normal 55 3 3 2 4 3" xfId="28253" xr:uid="{00000000-0005-0000-0000-0000E0680000}"/>
    <cellStyle name="Normal 55 3 3 2 5" xfId="8134" xr:uid="{00000000-0005-0000-0000-0000E1680000}"/>
    <cellStyle name="Normal 55 3 3 2 5 2" xfId="38460" xr:uid="{00000000-0005-0000-0000-0000E2680000}"/>
    <cellStyle name="Normal 55 3 3 2 5 3" xfId="23236" xr:uid="{00000000-0005-0000-0000-0000E3680000}"/>
    <cellStyle name="Normal 55 3 3 2 6" xfId="33448" xr:uid="{00000000-0005-0000-0000-0000E4680000}"/>
    <cellStyle name="Normal 55 3 3 2 7" xfId="18223" xr:uid="{00000000-0005-0000-0000-0000E5680000}"/>
    <cellStyle name="Normal 55 3 3 3" xfId="3916" xr:uid="{00000000-0005-0000-0000-0000E6680000}"/>
    <cellStyle name="Normal 55 3 3 3 2" xfId="13990" xr:uid="{00000000-0005-0000-0000-0000E7680000}"/>
    <cellStyle name="Normal 55 3 3 3 2 2" xfId="44312" xr:uid="{00000000-0005-0000-0000-0000E8680000}"/>
    <cellStyle name="Normal 55 3 3 3 2 3" xfId="29088" xr:uid="{00000000-0005-0000-0000-0000E9680000}"/>
    <cellStyle name="Normal 55 3 3 3 3" xfId="8970" xr:uid="{00000000-0005-0000-0000-0000EA680000}"/>
    <cellStyle name="Normal 55 3 3 3 3 2" xfId="39295" xr:uid="{00000000-0005-0000-0000-0000EB680000}"/>
    <cellStyle name="Normal 55 3 3 3 3 3" xfId="24071" xr:uid="{00000000-0005-0000-0000-0000EC680000}"/>
    <cellStyle name="Normal 55 3 3 3 4" xfId="34282" xr:uid="{00000000-0005-0000-0000-0000ED680000}"/>
    <cellStyle name="Normal 55 3 3 3 5" xfId="19058" xr:uid="{00000000-0005-0000-0000-0000EE680000}"/>
    <cellStyle name="Normal 55 3 3 4" xfId="5609" xr:uid="{00000000-0005-0000-0000-0000EF680000}"/>
    <cellStyle name="Normal 55 3 3 4 2" xfId="15661" xr:uid="{00000000-0005-0000-0000-0000F0680000}"/>
    <cellStyle name="Normal 55 3 3 4 2 2" xfId="45983" xr:uid="{00000000-0005-0000-0000-0000F1680000}"/>
    <cellStyle name="Normal 55 3 3 4 2 3" xfId="30759" xr:uid="{00000000-0005-0000-0000-0000F2680000}"/>
    <cellStyle name="Normal 55 3 3 4 3" xfId="10641" xr:uid="{00000000-0005-0000-0000-0000F3680000}"/>
    <cellStyle name="Normal 55 3 3 4 3 2" xfId="40966" xr:uid="{00000000-0005-0000-0000-0000F4680000}"/>
    <cellStyle name="Normal 55 3 3 4 3 3" xfId="25742" xr:uid="{00000000-0005-0000-0000-0000F5680000}"/>
    <cellStyle name="Normal 55 3 3 4 4" xfId="35953" xr:uid="{00000000-0005-0000-0000-0000F6680000}"/>
    <cellStyle name="Normal 55 3 3 4 5" xfId="20729" xr:uid="{00000000-0005-0000-0000-0000F7680000}"/>
    <cellStyle name="Normal 55 3 3 5" xfId="12319" xr:uid="{00000000-0005-0000-0000-0000F8680000}"/>
    <cellStyle name="Normal 55 3 3 5 2" xfId="42641" xr:uid="{00000000-0005-0000-0000-0000F9680000}"/>
    <cellStyle name="Normal 55 3 3 5 3" xfId="27417" xr:uid="{00000000-0005-0000-0000-0000FA680000}"/>
    <cellStyle name="Normal 55 3 3 6" xfId="7298" xr:uid="{00000000-0005-0000-0000-0000FB680000}"/>
    <cellStyle name="Normal 55 3 3 6 2" xfId="37624" xr:uid="{00000000-0005-0000-0000-0000FC680000}"/>
    <cellStyle name="Normal 55 3 3 6 3" xfId="22400" xr:uid="{00000000-0005-0000-0000-0000FD680000}"/>
    <cellStyle name="Normal 55 3 3 7" xfId="32612" xr:uid="{00000000-0005-0000-0000-0000FE680000}"/>
    <cellStyle name="Normal 55 3 3 8" xfId="17387" xr:uid="{00000000-0005-0000-0000-0000FF680000}"/>
    <cellStyle name="Normal 55 3 4" xfId="2645" xr:uid="{00000000-0005-0000-0000-000000690000}"/>
    <cellStyle name="Normal 55 3 4 2" xfId="4335" xr:uid="{00000000-0005-0000-0000-000001690000}"/>
    <cellStyle name="Normal 55 3 4 2 2" xfId="14408" xr:uid="{00000000-0005-0000-0000-000002690000}"/>
    <cellStyle name="Normal 55 3 4 2 2 2" xfId="44730" xr:uid="{00000000-0005-0000-0000-000003690000}"/>
    <cellStyle name="Normal 55 3 4 2 2 3" xfId="29506" xr:uid="{00000000-0005-0000-0000-000004690000}"/>
    <cellStyle name="Normal 55 3 4 2 3" xfId="9388" xr:uid="{00000000-0005-0000-0000-000005690000}"/>
    <cellStyle name="Normal 55 3 4 2 3 2" xfId="39713" xr:uid="{00000000-0005-0000-0000-000006690000}"/>
    <cellStyle name="Normal 55 3 4 2 3 3" xfId="24489" xr:uid="{00000000-0005-0000-0000-000007690000}"/>
    <cellStyle name="Normal 55 3 4 2 4" xfId="34700" xr:uid="{00000000-0005-0000-0000-000008690000}"/>
    <cellStyle name="Normal 55 3 4 2 5" xfId="19476" xr:uid="{00000000-0005-0000-0000-000009690000}"/>
    <cellStyle name="Normal 55 3 4 3" xfId="6027" xr:uid="{00000000-0005-0000-0000-00000A690000}"/>
    <cellStyle name="Normal 55 3 4 3 2" xfId="16079" xr:uid="{00000000-0005-0000-0000-00000B690000}"/>
    <cellStyle name="Normal 55 3 4 3 2 2" xfId="46401" xr:uid="{00000000-0005-0000-0000-00000C690000}"/>
    <cellStyle name="Normal 55 3 4 3 2 3" xfId="31177" xr:uid="{00000000-0005-0000-0000-00000D690000}"/>
    <cellStyle name="Normal 55 3 4 3 3" xfId="11059" xr:uid="{00000000-0005-0000-0000-00000E690000}"/>
    <cellStyle name="Normal 55 3 4 3 3 2" xfId="41384" xr:uid="{00000000-0005-0000-0000-00000F690000}"/>
    <cellStyle name="Normal 55 3 4 3 3 3" xfId="26160" xr:uid="{00000000-0005-0000-0000-000010690000}"/>
    <cellStyle name="Normal 55 3 4 3 4" xfId="36371" xr:uid="{00000000-0005-0000-0000-000011690000}"/>
    <cellStyle name="Normal 55 3 4 3 5" xfId="21147" xr:uid="{00000000-0005-0000-0000-000012690000}"/>
    <cellStyle name="Normal 55 3 4 4" xfId="12737" xr:uid="{00000000-0005-0000-0000-000013690000}"/>
    <cellStyle name="Normal 55 3 4 4 2" xfId="43059" xr:uid="{00000000-0005-0000-0000-000014690000}"/>
    <cellStyle name="Normal 55 3 4 4 3" xfId="27835" xr:uid="{00000000-0005-0000-0000-000015690000}"/>
    <cellStyle name="Normal 55 3 4 5" xfId="7716" xr:uid="{00000000-0005-0000-0000-000016690000}"/>
    <cellStyle name="Normal 55 3 4 5 2" xfId="38042" xr:uid="{00000000-0005-0000-0000-000017690000}"/>
    <cellStyle name="Normal 55 3 4 5 3" xfId="22818" xr:uid="{00000000-0005-0000-0000-000018690000}"/>
    <cellStyle name="Normal 55 3 4 6" xfId="33030" xr:uid="{00000000-0005-0000-0000-000019690000}"/>
    <cellStyle name="Normal 55 3 4 7" xfId="17805" xr:uid="{00000000-0005-0000-0000-00001A690000}"/>
    <cellStyle name="Normal 55 3 5" xfId="3498" xr:uid="{00000000-0005-0000-0000-00001B690000}"/>
    <cellStyle name="Normal 55 3 5 2" xfId="13572" xr:uid="{00000000-0005-0000-0000-00001C690000}"/>
    <cellStyle name="Normal 55 3 5 2 2" xfId="43894" xr:uid="{00000000-0005-0000-0000-00001D690000}"/>
    <cellStyle name="Normal 55 3 5 2 3" xfId="28670" xr:uid="{00000000-0005-0000-0000-00001E690000}"/>
    <cellStyle name="Normal 55 3 5 3" xfId="8552" xr:uid="{00000000-0005-0000-0000-00001F690000}"/>
    <cellStyle name="Normal 55 3 5 3 2" xfId="38877" xr:uid="{00000000-0005-0000-0000-000020690000}"/>
    <cellStyle name="Normal 55 3 5 3 3" xfId="23653" xr:uid="{00000000-0005-0000-0000-000021690000}"/>
    <cellStyle name="Normal 55 3 5 4" xfId="33864" xr:uid="{00000000-0005-0000-0000-000022690000}"/>
    <cellStyle name="Normal 55 3 5 5" xfId="18640" xr:uid="{00000000-0005-0000-0000-000023690000}"/>
    <cellStyle name="Normal 55 3 6" xfId="5191" xr:uid="{00000000-0005-0000-0000-000024690000}"/>
    <cellStyle name="Normal 55 3 6 2" xfId="15243" xr:uid="{00000000-0005-0000-0000-000025690000}"/>
    <cellStyle name="Normal 55 3 6 2 2" xfId="45565" xr:uid="{00000000-0005-0000-0000-000026690000}"/>
    <cellStyle name="Normal 55 3 6 2 3" xfId="30341" xr:uid="{00000000-0005-0000-0000-000027690000}"/>
    <cellStyle name="Normal 55 3 6 3" xfId="10223" xr:uid="{00000000-0005-0000-0000-000028690000}"/>
    <cellStyle name="Normal 55 3 6 3 2" xfId="40548" xr:uid="{00000000-0005-0000-0000-000029690000}"/>
    <cellStyle name="Normal 55 3 6 3 3" xfId="25324" xr:uid="{00000000-0005-0000-0000-00002A690000}"/>
    <cellStyle name="Normal 55 3 6 4" xfId="35535" xr:uid="{00000000-0005-0000-0000-00002B690000}"/>
    <cellStyle name="Normal 55 3 6 5" xfId="20311" xr:uid="{00000000-0005-0000-0000-00002C690000}"/>
    <cellStyle name="Normal 55 3 7" xfId="11901" xr:uid="{00000000-0005-0000-0000-00002D690000}"/>
    <cellStyle name="Normal 55 3 7 2" xfId="42223" xr:uid="{00000000-0005-0000-0000-00002E690000}"/>
    <cellStyle name="Normal 55 3 7 3" xfId="26999" xr:uid="{00000000-0005-0000-0000-00002F690000}"/>
    <cellStyle name="Normal 55 3 8" xfId="6880" xr:uid="{00000000-0005-0000-0000-000030690000}"/>
    <cellStyle name="Normal 55 3 8 2" xfId="37206" xr:uid="{00000000-0005-0000-0000-000031690000}"/>
    <cellStyle name="Normal 55 3 8 3" xfId="21982" xr:uid="{00000000-0005-0000-0000-000032690000}"/>
    <cellStyle name="Normal 55 3 9" xfId="32195" xr:uid="{00000000-0005-0000-0000-000033690000}"/>
    <cellStyle name="Normal 55 4" xfId="1905" xr:uid="{00000000-0005-0000-0000-000034690000}"/>
    <cellStyle name="Normal 55 4 2" xfId="2328" xr:uid="{00000000-0005-0000-0000-000035690000}"/>
    <cellStyle name="Normal 55 4 2 2" xfId="3167" xr:uid="{00000000-0005-0000-0000-000036690000}"/>
    <cellStyle name="Normal 55 4 2 2 2" xfId="4857" xr:uid="{00000000-0005-0000-0000-000037690000}"/>
    <cellStyle name="Normal 55 4 2 2 2 2" xfId="14930" xr:uid="{00000000-0005-0000-0000-000038690000}"/>
    <cellStyle name="Normal 55 4 2 2 2 2 2" xfId="45252" xr:uid="{00000000-0005-0000-0000-000039690000}"/>
    <cellStyle name="Normal 55 4 2 2 2 2 3" xfId="30028" xr:uid="{00000000-0005-0000-0000-00003A690000}"/>
    <cellStyle name="Normal 55 4 2 2 2 3" xfId="9910" xr:uid="{00000000-0005-0000-0000-00003B690000}"/>
    <cellStyle name="Normal 55 4 2 2 2 3 2" xfId="40235" xr:uid="{00000000-0005-0000-0000-00003C690000}"/>
    <cellStyle name="Normal 55 4 2 2 2 3 3" xfId="25011" xr:uid="{00000000-0005-0000-0000-00003D690000}"/>
    <cellStyle name="Normal 55 4 2 2 2 4" xfId="35222" xr:uid="{00000000-0005-0000-0000-00003E690000}"/>
    <cellStyle name="Normal 55 4 2 2 2 5" xfId="19998" xr:uid="{00000000-0005-0000-0000-00003F690000}"/>
    <cellStyle name="Normal 55 4 2 2 3" xfId="6549" xr:uid="{00000000-0005-0000-0000-000040690000}"/>
    <cellStyle name="Normal 55 4 2 2 3 2" xfId="16601" xr:uid="{00000000-0005-0000-0000-000041690000}"/>
    <cellStyle name="Normal 55 4 2 2 3 2 2" xfId="46923" xr:uid="{00000000-0005-0000-0000-000042690000}"/>
    <cellStyle name="Normal 55 4 2 2 3 2 3" xfId="31699" xr:uid="{00000000-0005-0000-0000-000043690000}"/>
    <cellStyle name="Normal 55 4 2 2 3 3" xfId="11581" xr:uid="{00000000-0005-0000-0000-000044690000}"/>
    <cellStyle name="Normal 55 4 2 2 3 3 2" xfId="41906" xr:uid="{00000000-0005-0000-0000-000045690000}"/>
    <cellStyle name="Normal 55 4 2 2 3 3 3" xfId="26682" xr:uid="{00000000-0005-0000-0000-000046690000}"/>
    <cellStyle name="Normal 55 4 2 2 3 4" xfId="36893" xr:uid="{00000000-0005-0000-0000-000047690000}"/>
    <cellStyle name="Normal 55 4 2 2 3 5" xfId="21669" xr:uid="{00000000-0005-0000-0000-000048690000}"/>
    <cellStyle name="Normal 55 4 2 2 4" xfId="13259" xr:uid="{00000000-0005-0000-0000-000049690000}"/>
    <cellStyle name="Normal 55 4 2 2 4 2" xfId="43581" xr:uid="{00000000-0005-0000-0000-00004A690000}"/>
    <cellStyle name="Normal 55 4 2 2 4 3" xfId="28357" xr:uid="{00000000-0005-0000-0000-00004B690000}"/>
    <cellStyle name="Normal 55 4 2 2 5" xfId="8238" xr:uid="{00000000-0005-0000-0000-00004C690000}"/>
    <cellStyle name="Normal 55 4 2 2 5 2" xfId="38564" xr:uid="{00000000-0005-0000-0000-00004D690000}"/>
    <cellStyle name="Normal 55 4 2 2 5 3" xfId="23340" xr:uid="{00000000-0005-0000-0000-00004E690000}"/>
    <cellStyle name="Normal 55 4 2 2 6" xfId="33552" xr:uid="{00000000-0005-0000-0000-00004F690000}"/>
    <cellStyle name="Normal 55 4 2 2 7" xfId="18327" xr:uid="{00000000-0005-0000-0000-000050690000}"/>
    <cellStyle name="Normal 55 4 2 3" xfId="4020" xr:uid="{00000000-0005-0000-0000-000051690000}"/>
    <cellStyle name="Normal 55 4 2 3 2" xfId="14094" xr:uid="{00000000-0005-0000-0000-000052690000}"/>
    <cellStyle name="Normal 55 4 2 3 2 2" xfId="44416" xr:uid="{00000000-0005-0000-0000-000053690000}"/>
    <cellStyle name="Normal 55 4 2 3 2 3" xfId="29192" xr:uid="{00000000-0005-0000-0000-000054690000}"/>
    <cellStyle name="Normal 55 4 2 3 3" xfId="9074" xr:uid="{00000000-0005-0000-0000-000055690000}"/>
    <cellStyle name="Normal 55 4 2 3 3 2" xfId="39399" xr:uid="{00000000-0005-0000-0000-000056690000}"/>
    <cellStyle name="Normal 55 4 2 3 3 3" xfId="24175" xr:uid="{00000000-0005-0000-0000-000057690000}"/>
    <cellStyle name="Normal 55 4 2 3 4" xfId="34386" xr:uid="{00000000-0005-0000-0000-000058690000}"/>
    <cellStyle name="Normal 55 4 2 3 5" xfId="19162" xr:uid="{00000000-0005-0000-0000-000059690000}"/>
    <cellStyle name="Normal 55 4 2 4" xfId="5713" xr:uid="{00000000-0005-0000-0000-00005A690000}"/>
    <cellStyle name="Normal 55 4 2 4 2" xfId="15765" xr:uid="{00000000-0005-0000-0000-00005B690000}"/>
    <cellStyle name="Normal 55 4 2 4 2 2" xfId="46087" xr:uid="{00000000-0005-0000-0000-00005C690000}"/>
    <cellStyle name="Normal 55 4 2 4 2 3" xfId="30863" xr:uid="{00000000-0005-0000-0000-00005D690000}"/>
    <cellStyle name="Normal 55 4 2 4 3" xfId="10745" xr:uid="{00000000-0005-0000-0000-00005E690000}"/>
    <cellStyle name="Normal 55 4 2 4 3 2" xfId="41070" xr:uid="{00000000-0005-0000-0000-00005F690000}"/>
    <cellStyle name="Normal 55 4 2 4 3 3" xfId="25846" xr:uid="{00000000-0005-0000-0000-000060690000}"/>
    <cellStyle name="Normal 55 4 2 4 4" xfId="36057" xr:uid="{00000000-0005-0000-0000-000061690000}"/>
    <cellStyle name="Normal 55 4 2 4 5" xfId="20833" xr:uid="{00000000-0005-0000-0000-000062690000}"/>
    <cellStyle name="Normal 55 4 2 5" xfId="12423" xr:uid="{00000000-0005-0000-0000-000063690000}"/>
    <cellStyle name="Normal 55 4 2 5 2" xfId="42745" xr:uid="{00000000-0005-0000-0000-000064690000}"/>
    <cellStyle name="Normal 55 4 2 5 3" xfId="27521" xr:uid="{00000000-0005-0000-0000-000065690000}"/>
    <cellStyle name="Normal 55 4 2 6" xfId="7402" xr:uid="{00000000-0005-0000-0000-000066690000}"/>
    <cellStyle name="Normal 55 4 2 6 2" xfId="37728" xr:uid="{00000000-0005-0000-0000-000067690000}"/>
    <cellStyle name="Normal 55 4 2 6 3" xfId="22504" xr:uid="{00000000-0005-0000-0000-000068690000}"/>
    <cellStyle name="Normal 55 4 2 7" xfId="32716" xr:uid="{00000000-0005-0000-0000-000069690000}"/>
    <cellStyle name="Normal 55 4 2 8" xfId="17491" xr:uid="{00000000-0005-0000-0000-00006A690000}"/>
    <cellStyle name="Normal 55 4 3" xfId="2749" xr:uid="{00000000-0005-0000-0000-00006B690000}"/>
    <cellStyle name="Normal 55 4 3 2" xfId="4439" xr:uid="{00000000-0005-0000-0000-00006C690000}"/>
    <cellStyle name="Normal 55 4 3 2 2" xfId="14512" xr:uid="{00000000-0005-0000-0000-00006D690000}"/>
    <cellStyle name="Normal 55 4 3 2 2 2" xfId="44834" xr:uid="{00000000-0005-0000-0000-00006E690000}"/>
    <cellStyle name="Normal 55 4 3 2 2 3" xfId="29610" xr:uid="{00000000-0005-0000-0000-00006F690000}"/>
    <cellStyle name="Normal 55 4 3 2 3" xfId="9492" xr:uid="{00000000-0005-0000-0000-000070690000}"/>
    <cellStyle name="Normal 55 4 3 2 3 2" xfId="39817" xr:uid="{00000000-0005-0000-0000-000071690000}"/>
    <cellStyle name="Normal 55 4 3 2 3 3" xfId="24593" xr:uid="{00000000-0005-0000-0000-000072690000}"/>
    <cellStyle name="Normal 55 4 3 2 4" xfId="34804" xr:uid="{00000000-0005-0000-0000-000073690000}"/>
    <cellStyle name="Normal 55 4 3 2 5" xfId="19580" xr:uid="{00000000-0005-0000-0000-000074690000}"/>
    <cellStyle name="Normal 55 4 3 3" xfId="6131" xr:uid="{00000000-0005-0000-0000-000075690000}"/>
    <cellStyle name="Normal 55 4 3 3 2" xfId="16183" xr:uid="{00000000-0005-0000-0000-000076690000}"/>
    <cellStyle name="Normal 55 4 3 3 2 2" xfId="46505" xr:uid="{00000000-0005-0000-0000-000077690000}"/>
    <cellStyle name="Normal 55 4 3 3 2 3" xfId="31281" xr:uid="{00000000-0005-0000-0000-000078690000}"/>
    <cellStyle name="Normal 55 4 3 3 3" xfId="11163" xr:uid="{00000000-0005-0000-0000-000079690000}"/>
    <cellStyle name="Normal 55 4 3 3 3 2" xfId="41488" xr:uid="{00000000-0005-0000-0000-00007A690000}"/>
    <cellStyle name="Normal 55 4 3 3 3 3" xfId="26264" xr:uid="{00000000-0005-0000-0000-00007B690000}"/>
    <cellStyle name="Normal 55 4 3 3 4" xfId="36475" xr:uid="{00000000-0005-0000-0000-00007C690000}"/>
    <cellStyle name="Normal 55 4 3 3 5" xfId="21251" xr:uid="{00000000-0005-0000-0000-00007D690000}"/>
    <cellStyle name="Normal 55 4 3 4" xfId="12841" xr:uid="{00000000-0005-0000-0000-00007E690000}"/>
    <cellStyle name="Normal 55 4 3 4 2" xfId="43163" xr:uid="{00000000-0005-0000-0000-00007F690000}"/>
    <cellStyle name="Normal 55 4 3 4 3" xfId="27939" xr:uid="{00000000-0005-0000-0000-000080690000}"/>
    <cellStyle name="Normal 55 4 3 5" xfId="7820" xr:uid="{00000000-0005-0000-0000-000081690000}"/>
    <cellStyle name="Normal 55 4 3 5 2" xfId="38146" xr:uid="{00000000-0005-0000-0000-000082690000}"/>
    <cellStyle name="Normal 55 4 3 5 3" xfId="22922" xr:uid="{00000000-0005-0000-0000-000083690000}"/>
    <cellStyle name="Normal 55 4 3 6" xfId="33134" xr:uid="{00000000-0005-0000-0000-000084690000}"/>
    <cellStyle name="Normal 55 4 3 7" xfId="17909" xr:uid="{00000000-0005-0000-0000-000085690000}"/>
    <cellStyle name="Normal 55 4 4" xfId="3602" xr:uid="{00000000-0005-0000-0000-000086690000}"/>
    <cellStyle name="Normal 55 4 4 2" xfId="13676" xr:uid="{00000000-0005-0000-0000-000087690000}"/>
    <cellStyle name="Normal 55 4 4 2 2" xfId="43998" xr:uid="{00000000-0005-0000-0000-000088690000}"/>
    <cellStyle name="Normal 55 4 4 2 3" xfId="28774" xr:uid="{00000000-0005-0000-0000-000089690000}"/>
    <cellStyle name="Normal 55 4 4 3" xfId="8656" xr:uid="{00000000-0005-0000-0000-00008A690000}"/>
    <cellStyle name="Normal 55 4 4 3 2" xfId="38981" xr:uid="{00000000-0005-0000-0000-00008B690000}"/>
    <cellStyle name="Normal 55 4 4 3 3" xfId="23757" xr:uid="{00000000-0005-0000-0000-00008C690000}"/>
    <cellStyle name="Normal 55 4 4 4" xfId="33968" xr:uid="{00000000-0005-0000-0000-00008D690000}"/>
    <cellStyle name="Normal 55 4 4 5" xfId="18744" xr:uid="{00000000-0005-0000-0000-00008E690000}"/>
    <cellStyle name="Normal 55 4 5" xfId="5295" xr:uid="{00000000-0005-0000-0000-00008F690000}"/>
    <cellStyle name="Normal 55 4 5 2" xfId="15347" xr:uid="{00000000-0005-0000-0000-000090690000}"/>
    <cellStyle name="Normal 55 4 5 2 2" xfId="45669" xr:uid="{00000000-0005-0000-0000-000091690000}"/>
    <cellStyle name="Normal 55 4 5 2 3" xfId="30445" xr:uid="{00000000-0005-0000-0000-000092690000}"/>
    <cellStyle name="Normal 55 4 5 3" xfId="10327" xr:uid="{00000000-0005-0000-0000-000093690000}"/>
    <cellStyle name="Normal 55 4 5 3 2" xfId="40652" xr:uid="{00000000-0005-0000-0000-000094690000}"/>
    <cellStyle name="Normal 55 4 5 3 3" xfId="25428" xr:uid="{00000000-0005-0000-0000-000095690000}"/>
    <cellStyle name="Normal 55 4 5 4" xfId="35639" xr:uid="{00000000-0005-0000-0000-000096690000}"/>
    <cellStyle name="Normal 55 4 5 5" xfId="20415" xr:uid="{00000000-0005-0000-0000-000097690000}"/>
    <cellStyle name="Normal 55 4 6" xfId="12005" xr:uid="{00000000-0005-0000-0000-000098690000}"/>
    <cellStyle name="Normal 55 4 6 2" xfId="42327" xr:uid="{00000000-0005-0000-0000-000099690000}"/>
    <cellStyle name="Normal 55 4 6 3" xfId="27103" xr:uid="{00000000-0005-0000-0000-00009A690000}"/>
    <cellStyle name="Normal 55 4 7" xfId="6984" xr:uid="{00000000-0005-0000-0000-00009B690000}"/>
    <cellStyle name="Normal 55 4 7 2" xfId="37310" xr:uid="{00000000-0005-0000-0000-00009C690000}"/>
    <cellStyle name="Normal 55 4 7 3" xfId="22086" xr:uid="{00000000-0005-0000-0000-00009D690000}"/>
    <cellStyle name="Normal 55 4 8" xfId="32298" xr:uid="{00000000-0005-0000-0000-00009E690000}"/>
    <cellStyle name="Normal 55 4 9" xfId="17073" xr:uid="{00000000-0005-0000-0000-00009F690000}"/>
    <cellStyle name="Normal 55 5" xfId="2118" xr:uid="{00000000-0005-0000-0000-0000A0690000}"/>
    <cellStyle name="Normal 55 5 2" xfId="2959" xr:uid="{00000000-0005-0000-0000-0000A1690000}"/>
    <cellStyle name="Normal 55 5 2 2" xfId="4649" xr:uid="{00000000-0005-0000-0000-0000A2690000}"/>
    <cellStyle name="Normal 55 5 2 2 2" xfId="14722" xr:uid="{00000000-0005-0000-0000-0000A3690000}"/>
    <cellStyle name="Normal 55 5 2 2 2 2" xfId="45044" xr:uid="{00000000-0005-0000-0000-0000A4690000}"/>
    <cellStyle name="Normal 55 5 2 2 2 3" xfId="29820" xr:uid="{00000000-0005-0000-0000-0000A5690000}"/>
    <cellStyle name="Normal 55 5 2 2 3" xfId="9702" xr:uid="{00000000-0005-0000-0000-0000A6690000}"/>
    <cellStyle name="Normal 55 5 2 2 3 2" xfId="40027" xr:uid="{00000000-0005-0000-0000-0000A7690000}"/>
    <cellStyle name="Normal 55 5 2 2 3 3" xfId="24803" xr:uid="{00000000-0005-0000-0000-0000A8690000}"/>
    <cellStyle name="Normal 55 5 2 2 4" xfId="35014" xr:uid="{00000000-0005-0000-0000-0000A9690000}"/>
    <cellStyle name="Normal 55 5 2 2 5" xfId="19790" xr:uid="{00000000-0005-0000-0000-0000AA690000}"/>
    <cellStyle name="Normal 55 5 2 3" xfId="6341" xr:uid="{00000000-0005-0000-0000-0000AB690000}"/>
    <cellStyle name="Normal 55 5 2 3 2" xfId="16393" xr:uid="{00000000-0005-0000-0000-0000AC690000}"/>
    <cellStyle name="Normal 55 5 2 3 2 2" xfId="46715" xr:uid="{00000000-0005-0000-0000-0000AD690000}"/>
    <cellStyle name="Normal 55 5 2 3 2 3" xfId="31491" xr:uid="{00000000-0005-0000-0000-0000AE690000}"/>
    <cellStyle name="Normal 55 5 2 3 3" xfId="11373" xr:uid="{00000000-0005-0000-0000-0000AF690000}"/>
    <cellStyle name="Normal 55 5 2 3 3 2" xfId="41698" xr:uid="{00000000-0005-0000-0000-0000B0690000}"/>
    <cellStyle name="Normal 55 5 2 3 3 3" xfId="26474" xr:uid="{00000000-0005-0000-0000-0000B1690000}"/>
    <cellStyle name="Normal 55 5 2 3 4" xfId="36685" xr:uid="{00000000-0005-0000-0000-0000B2690000}"/>
    <cellStyle name="Normal 55 5 2 3 5" xfId="21461" xr:uid="{00000000-0005-0000-0000-0000B3690000}"/>
    <cellStyle name="Normal 55 5 2 4" xfId="13051" xr:uid="{00000000-0005-0000-0000-0000B4690000}"/>
    <cellStyle name="Normal 55 5 2 4 2" xfId="43373" xr:uid="{00000000-0005-0000-0000-0000B5690000}"/>
    <cellStyle name="Normal 55 5 2 4 3" xfId="28149" xr:uid="{00000000-0005-0000-0000-0000B6690000}"/>
    <cellStyle name="Normal 55 5 2 5" xfId="8030" xr:uid="{00000000-0005-0000-0000-0000B7690000}"/>
    <cellStyle name="Normal 55 5 2 5 2" xfId="38356" xr:uid="{00000000-0005-0000-0000-0000B8690000}"/>
    <cellStyle name="Normal 55 5 2 5 3" xfId="23132" xr:uid="{00000000-0005-0000-0000-0000B9690000}"/>
    <cellStyle name="Normal 55 5 2 6" xfId="33344" xr:uid="{00000000-0005-0000-0000-0000BA690000}"/>
    <cellStyle name="Normal 55 5 2 7" xfId="18119" xr:uid="{00000000-0005-0000-0000-0000BB690000}"/>
    <cellStyle name="Normal 55 5 3" xfId="3812" xr:uid="{00000000-0005-0000-0000-0000BC690000}"/>
    <cellStyle name="Normal 55 5 3 2" xfId="13886" xr:uid="{00000000-0005-0000-0000-0000BD690000}"/>
    <cellStyle name="Normal 55 5 3 2 2" xfId="44208" xr:uid="{00000000-0005-0000-0000-0000BE690000}"/>
    <cellStyle name="Normal 55 5 3 2 3" xfId="28984" xr:uid="{00000000-0005-0000-0000-0000BF690000}"/>
    <cellStyle name="Normal 55 5 3 3" xfId="8866" xr:uid="{00000000-0005-0000-0000-0000C0690000}"/>
    <cellStyle name="Normal 55 5 3 3 2" xfId="39191" xr:uid="{00000000-0005-0000-0000-0000C1690000}"/>
    <cellStyle name="Normal 55 5 3 3 3" xfId="23967" xr:uid="{00000000-0005-0000-0000-0000C2690000}"/>
    <cellStyle name="Normal 55 5 3 4" xfId="34178" xr:uid="{00000000-0005-0000-0000-0000C3690000}"/>
    <cellStyle name="Normal 55 5 3 5" xfId="18954" xr:uid="{00000000-0005-0000-0000-0000C4690000}"/>
    <cellStyle name="Normal 55 5 4" xfId="5505" xr:uid="{00000000-0005-0000-0000-0000C5690000}"/>
    <cellStyle name="Normal 55 5 4 2" xfId="15557" xr:uid="{00000000-0005-0000-0000-0000C6690000}"/>
    <cellStyle name="Normal 55 5 4 2 2" xfId="45879" xr:uid="{00000000-0005-0000-0000-0000C7690000}"/>
    <cellStyle name="Normal 55 5 4 2 3" xfId="30655" xr:uid="{00000000-0005-0000-0000-0000C8690000}"/>
    <cellStyle name="Normal 55 5 4 3" xfId="10537" xr:uid="{00000000-0005-0000-0000-0000C9690000}"/>
    <cellStyle name="Normal 55 5 4 3 2" xfId="40862" xr:uid="{00000000-0005-0000-0000-0000CA690000}"/>
    <cellStyle name="Normal 55 5 4 3 3" xfId="25638" xr:uid="{00000000-0005-0000-0000-0000CB690000}"/>
    <cellStyle name="Normal 55 5 4 4" xfId="35849" xr:uid="{00000000-0005-0000-0000-0000CC690000}"/>
    <cellStyle name="Normal 55 5 4 5" xfId="20625" xr:uid="{00000000-0005-0000-0000-0000CD690000}"/>
    <cellStyle name="Normal 55 5 5" xfId="12215" xr:uid="{00000000-0005-0000-0000-0000CE690000}"/>
    <cellStyle name="Normal 55 5 5 2" xfId="42537" xr:uid="{00000000-0005-0000-0000-0000CF690000}"/>
    <cellStyle name="Normal 55 5 5 3" xfId="27313" xr:uid="{00000000-0005-0000-0000-0000D0690000}"/>
    <cellStyle name="Normal 55 5 6" xfId="7194" xr:uid="{00000000-0005-0000-0000-0000D1690000}"/>
    <cellStyle name="Normal 55 5 6 2" xfId="37520" xr:uid="{00000000-0005-0000-0000-0000D2690000}"/>
    <cellStyle name="Normal 55 5 6 3" xfId="22296" xr:uid="{00000000-0005-0000-0000-0000D3690000}"/>
    <cellStyle name="Normal 55 5 7" xfId="32508" xr:uid="{00000000-0005-0000-0000-0000D4690000}"/>
    <cellStyle name="Normal 55 5 8" xfId="17283" xr:uid="{00000000-0005-0000-0000-0000D5690000}"/>
    <cellStyle name="Normal 55 6" xfId="2539" xr:uid="{00000000-0005-0000-0000-0000D6690000}"/>
    <cellStyle name="Normal 55 6 2" xfId="4231" xr:uid="{00000000-0005-0000-0000-0000D7690000}"/>
    <cellStyle name="Normal 55 6 2 2" xfId="14304" xr:uid="{00000000-0005-0000-0000-0000D8690000}"/>
    <cellStyle name="Normal 55 6 2 2 2" xfId="44626" xr:uid="{00000000-0005-0000-0000-0000D9690000}"/>
    <cellStyle name="Normal 55 6 2 2 3" xfId="29402" xr:uid="{00000000-0005-0000-0000-0000DA690000}"/>
    <cellStyle name="Normal 55 6 2 3" xfId="9284" xr:uid="{00000000-0005-0000-0000-0000DB690000}"/>
    <cellStyle name="Normal 55 6 2 3 2" xfId="39609" xr:uid="{00000000-0005-0000-0000-0000DC690000}"/>
    <cellStyle name="Normal 55 6 2 3 3" xfId="24385" xr:uid="{00000000-0005-0000-0000-0000DD690000}"/>
    <cellStyle name="Normal 55 6 2 4" xfId="34596" xr:uid="{00000000-0005-0000-0000-0000DE690000}"/>
    <cellStyle name="Normal 55 6 2 5" xfId="19372" xr:uid="{00000000-0005-0000-0000-0000DF690000}"/>
    <cellStyle name="Normal 55 6 3" xfId="5923" xr:uid="{00000000-0005-0000-0000-0000E0690000}"/>
    <cellStyle name="Normal 55 6 3 2" xfId="15975" xr:uid="{00000000-0005-0000-0000-0000E1690000}"/>
    <cellStyle name="Normal 55 6 3 2 2" xfId="46297" xr:uid="{00000000-0005-0000-0000-0000E2690000}"/>
    <cellStyle name="Normal 55 6 3 2 3" xfId="31073" xr:uid="{00000000-0005-0000-0000-0000E3690000}"/>
    <cellStyle name="Normal 55 6 3 3" xfId="10955" xr:uid="{00000000-0005-0000-0000-0000E4690000}"/>
    <cellStyle name="Normal 55 6 3 3 2" xfId="41280" xr:uid="{00000000-0005-0000-0000-0000E5690000}"/>
    <cellStyle name="Normal 55 6 3 3 3" xfId="26056" xr:uid="{00000000-0005-0000-0000-0000E6690000}"/>
    <cellStyle name="Normal 55 6 3 4" xfId="36267" xr:uid="{00000000-0005-0000-0000-0000E7690000}"/>
    <cellStyle name="Normal 55 6 3 5" xfId="21043" xr:uid="{00000000-0005-0000-0000-0000E8690000}"/>
    <cellStyle name="Normal 55 6 4" xfId="12633" xr:uid="{00000000-0005-0000-0000-0000E9690000}"/>
    <cellStyle name="Normal 55 6 4 2" xfId="42955" xr:uid="{00000000-0005-0000-0000-0000EA690000}"/>
    <cellStyle name="Normal 55 6 4 3" xfId="27731" xr:uid="{00000000-0005-0000-0000-0000EB690000}"/>
    <cellStyle name="Normal 55 6 5" xfId="7612" xr:uid="{00000000-0005-0000-0000-0000EC690000}"/>
    <cellStyle name="Normal 55 6 5 2" xfId="37938" xr:uid="{00000000-0005-0000-0000-0000ED690000}"/>
    <cellStyle name="Normal 55 6 5 3" xfId="22714" xr:uid="{00000000-0005-0000-0000-0000EE690000}"/>
    <cellStyle name="Normal 55 6 6" xfId="32926" xr:uid="{00000000-0005-0000-0000-0000EF690000}"/>
    <cellStyle name="Normal 55 6 7" xfId="17701" xr:uid="{00000000-0005-0000-0000-0000F0690000}"/>
    <cellStyle name="Normal 55 7" xfId="3390" xr:uid="{00000000-0005-0000-0000-0000F1690000}"/>
    <cellStyle name="Normal 55 7 2" xfId="13468" xr:uid="{00000000-0005-0000-0000-0000F2690000}"/>
    <cellStyle name="Normal 55 7 2 2" xfId="43790" xr:uid="{00000000-0005-0000-0000-0000F3690000}"/>
    <cellStyle name="Normal 55 7 2 3" xfId="28566" xr:uid="{00000000-0005-0000-0000-0000F4690000}"/>
    <cellStyle name="Normal 55 7 3" xfId="8448" xr:uid="{00000000-0005-0000-0000-0000F5690000}"/>
    <cellStyle name="Normal 55 7 3 2" xfId="38773" xr:uid="{00000000-0005-0000-0000-0000F6690000}"/>
    <cellStyle name="Normal 55 7 3 3" xfId="23549" xr:uid="{00000000-0005-0000-0000-0000F7690000}"/>
    <cellStyle name="Normal 55 7 4" xfId="33760" xr:uid="{00000000-0005-0000-0000-0000F8690000}"/>
    <cellStyle name="Normal 55 7 5" xfId="18536" xr:uid="{00000000-0005-0000-0000-0000F9690000}"/>
    <cellStyle name="Normal 55 8" xfId="5084" xr:uid="{00000000-0005-0000-0000-0000FA690000}"/>
    <cellStyle name="Normal 55 8 2" xfId="15139" xr:uid="{00000000-0005-0000-0000-0000FB690000}"/>
    <cellStyle name="Normal 55 8 2 2" xfId="45461" xr:uid="{00000000-0005-0000-0000-0000FC690000}"/>
    <cellStyle name="Normal 55 8 2 3" xfId="30237" xr:uid="{00000000-0005-0000-0000-0000FD690000}"/>
    <cellStyle name="Normal 55 8 3" xfId="10119" xr:uid="{00000000-0005-0000-0000-0000FE690000}"/>
    <cellStyle name="Normal 55 8 3 2" xfId="40444" xr:uid="{00000000-0005-0000-0000-0000FF690000}"/>
    <cellStyle name="Normal 55 8 3 3" xfId="25220" xr:uid="{00000000-0005-0000-0000-0000006A0000}"/>
    <cellStyle name="Normal 55 8 4" xfId="35431" xr:uid="{00000000-0005-0000-0000-0000016A0000}"/>
    <cellStyle name="Normal 55 8 5" xfId="20207" xr:uid="{00000000-0005-0000-0000-0000026A0000}"/>
    <cellStyle name="Normal 55 9" xfId="11795" xr:uid="{00000000-0005-0000-0000-0000036A0000}"/>
    <cellStyle name="Normal 55 9 2" xfId="42119" xr:uid="{00000000-0005-0000-0000-0000046A0000}"/>
    <cellStyle name="Normal 55 9 3" xfId="26895" xr:uid="{00000000-0005-0000-0000-0000056A0000}"/>
    <cellStyle name="Normal 56" xfId="1456" xr:uid="{00000000-0005-0000-0000-0000066A0000}"/>
    <cellStyle name="Normal 56 10" xfId="6775" xr:uid="{00000000-0005-0000-0000-0000076A0000}"/>
    <cellStyle name="Normal 56 10 2" xfId="37103" xr:uid="{00000000-0005-0000-0000-0000086A0000}"/>
    <cellStyle name="Normal 56 10 3" xfId="21879" xr:uid="{00000000-0005-0000-0000-0000096A0000}"/>
    <cellStyle name="Normal 56 11" xfId="32094" xr:uid="{00000000-0005-0000-0000-00000A6A0000}"/>
    <cellStyle name="Normal 56 12" xfId="16864" xr:uid="{00000000-0005-0000-0000-00000B6A0000}"/>
    <cellStyle name="Normal 56 13" xfId="47305" xr:uid="{00000000-0005-0000-0000-00000C6A0000}"/>
    <cellStyle name="Normal 56 2" xfId="1739" xr:uid="{00000000-0005-0000-0000-00000D6A0000}"/>
    <cellStyle name="Normal 56 2 10" xfId="32146" xr:uid="{00000000-0005-0000-0000-00000E6A0000}"/>
    <cellStyle name="Normal 56 2 11" xfId="16918" xr:uid="{00000000-0005-0000-0000-00000F6A0000}"/>
    <cellStyle name="Normal 56 2 2" xfId="1847" xr:uid="{00000000-0005-0000-0000-0000106A0000}"/>
    <cellStyle name="Normal 56 2 2 10" xfId="17022" xr:uid="{00000000-0005-0000-0000-0000116A0000}"/>
    <cellStyle name="Normal 56 2 2 2" xfId="2064" xr:uid="{00000000-0005-0000-0000-0000126A0000}"/>
    <cellStyle name="Normal 56 2 2 2 2" xfId="2485" xr:uid="{00000000-0005-0000-0000-0000136A0000}"/>
    <cellStyle name="Normal 56 2 2 2 2 2" xfId="3324" xr:uid="{00000000-0005-0000-0000-0000146A0000}"/>
    <cellStyle name="Normal 56 2 2 2 2 2 2" xfId="5014" xr:uid="{00000000-0005-0000-0000-0000156A0000}"/>
    <cellStyle name="Normal 56 2 2 2 2 2 2 2" xfId="15087" xr:uid="{00000000-0005-0000-0000-0000166A0000}"/>
    <cellStyle name="Normal 56 2 2 2 2 2 2 2 2" xfId="45409" xr:uid="{00000000-0005-0000-0000-0000176A0000}"/>
    <cellStyle name="Normal 56 2 2 2 2 2 2 2 3" xfId="30185" xr:uid="{00000000-0005-0000-0000-0000186A0000}"/>
    <cellStyle name="Normal 56 2 2 2 2 2 2 3" xfId="10067" xr:uid="{00000000-0005-0000-0000-0000196A0000}"/>
    <cellStyle name="Normal 56 2 2 2 2 2 2 3 2" xfId="40392" xr:uid="{00000000-0005-0000-0000-00001A6A0000}"/>
    <cellStyle name="Normal 56 2 2 2 2 2 2 3 3" xfId="25168" xr:uid="{00000000-0005-0000-0000-00001B6A0000}"/>
    <cellStyle name="Normal 56 2 2 2 2 2 2 4" xfId="35379" xr:uid="{00000000-0005-0000-0000-00001C6A0000}"/>
    <cellStyle name="Normal 56 2 2 2 2 2 2 5" xfId="20155" xr:uid="{00000000-0005-0000-0000-00001D6A0000}"/>
    <cellStyle name="Normal 56 2 2 2 2 2 3" xfId="6706" xr:uid="{00000000-0005-0000-0000-00001E6A0000}"/>
    <cellStyle name="Normal 56 2 2 2 2 2 3 2" xfId="16758" xr:uid="{00000000-0005-0000-0000-00001F6A0000}"/>
    <cellStyle name="Normal 56 2 2 2 2 2 3 2 2" xfId="47080" xr:uid="{00000000-0005-0000-0000-0000206A0000}"/>
    <cellStyle name="Normal 56 2 2 2 2 2 3 2 3" xfId="31856" xr:uid="{00000000-0005-0000-0000-0000216A0000}"/>
    <cellStyle name="Normal 56 2 2 2 2 2 3 3" xfId="11738" xr:uid="{00000000-0005-0000-0000-0000226A0000}"/>
    <cellStyle name="Normal 56 2 2 2 2 2 3 3 2" xfId="42063" xr:uid="{00000000-0005-0000-0000-0000236A0000}"/>
    <cellStyle name="Normal 56 2 2 2 2 2 3 3 3" xfId="26839" xr:uid="{00000000-0005-0000-0000-0000246A0000}"/>
    <cellStyle name="Normal 56 2 2 2 2 2 3 4" xfId="37050" xr:uid="{00000000-0005-0000-0000-0000256A0000}"/>
    <cellStyle name="Normal 56 2 2 2 2 2 3 5" xfId="21826" xr:uid="{00000000-0005-0000-0000-0000266A0000}"/>
    <cellStyle name="Normal 56 2 2 2 2 2 4" xfId="13416" xr:uid="{00000000-0005-0000-0000-0000276A0000}"/>
    <cellStyle name="Normal 56 2 2 2 2 2 4 2" xfId="43738" xr:uid="{00000000-0005-0000-0000-0000286A0000}"/>
    <cellStyle name="Normal 56 2 2 2 2 2 4 3" xfId="28514" xr:uid="{00000000-0005-0000-0000-0000296A0000}"/>
    <cellStyle name="Normal 56 2 2 2 2 2 5" xfId="8395" xr:uid="{00000000-0005-0000-0000-00002A6A0000}"/>
    <cellStyle name="Normal 56 2 2 2 2 2 5 2" xfId="38721" xr:uid="{00000000-0005-0000-0000-00002B6A0000}"/>
    <cellStyle name="Normal 56 2 2 2 2 2 5 3" xfId="23497" xr:uid="{00000000-0005-0000-0000-00002C6A0000}"/>
    <cellStyle name="Normal 56 2 2 2 2 2 6" xfId="33709" xr:uid="{00000000-0005-0000-0000-00002D6A0000}"/>
    <cellStyle name="Normal 56 2 2 2 2 2 7" xfId="18484" xr:uid="{00000000-0005-0000-0000-00002E6A0000}"/>
    <cellStyle name="Normal 56 2 2 2 2 3" xfId="4177" xr:uid="{00000000-0005-0000-0000-00002F6A0000}"/>
    <cellStyle name="Normal 56 2 2 2 2 3 2" xfId="14251" xr:uid="{00000000-0005-0000-0000-0000306A0000}"/>
    <cellStyle name="Normal 56 2 2 2 2 3 2 2" xfId="44573" xr:uid="{00000000-0005-0000-0000-0000316A0000}"/>
    <cellStyle name="Normal 56 2 2 2 2 3 2 3" xfId="29349" xr:uid="{00000000-0005-0000-0000-0000326A0000}"/>
    <cellStyle name="Normal 56 2 2 2 2 3 3" xfId="9231" xr:uid="{00000000-0005-0000-0000-0000336A0000}"/>
    <cellStyle name="Normal 56 2 2 2 2 3 3 2" xfId="39556" xr:uid="{00000000-0005-0000-0000-0000346A0000}"/>
    <cellStyle name="Normal 56 2 2 2 2 3 3 3" xfId="24332" xr:uid="{00000000-0005-0000-0000-0000356A0000}"/>
    <cellStyle name="Normal 56 2 2 2 2 3 4" xfId="34543" xr:uid="{00000000-0005-0000-0000-0000366A0000}"/>
    <cellStyle name="Normal 56 2 2 2 2 3 5" xfId="19319" xr:uid="{00000000-0005-0000-0000-0000376A0000}"/>
    <cellStyle name="Normal 56 2 2 2 2 4" xfId="5870" xr:uid="{00000000-0005-0000-0000-0000386A0000}"/>
    <cellStyle name="Normal 56 2 2 2 2 4 2" xfId="15922" xr:uid="{00000000-0005-0000-0000-0000396A0000}"/>
    <cellStyle name="Normal 56 2 2 2 2 4 2 2" xfId="46244" xr:uid="{00000000-0005-0000-0000-00003A6A0000}"/>
    <cellStyle name="Normal 56 2 2 2 2 4 2 3" xfId="31020" xr:uid="{00000000-0005-0000-0000-00003B6A0000}"/>
    <cellStyle name="Normal 56 2 2 2 2 4 3" xfId="10902" xr:uid="{00000000-0005-0000-0000-00003C6A0000}"/>
    <cellStyle name="Normal 56 2 2 2 2 4 3 2" xfId="41227" xr:uid="{00000000-0005-0000-0000-00003D6A0000}"/>
    <cellStyle name="Normal 56 2 2 2 2 4 3 3" xfId="26003" xr:uid="{00000000-0005-0000-0000-00003E6A0000}"/>
    <cellStyle name="Normal 56 2 2 2 2 4 4" xfId="36214" xr:uid="{00000000-0005-0000-0000-00003F6A0000}"/>
    <cellStyle name="Normal 56 2 2 2 2 4 5" xfId="20990" xr:uid="{00000000-0005-0000-0000-0000406A0000}"/>
    <cellStyle name="Normal 56 2 2 2 2 5" xfId="12580" xr:uid="{00000000-0005-0000-0000-0000416A0000}"/>
    <cellStyle name="Normal 56 2 2 2 2 5 2" xfId="42902" xr:uid="{00000000-0005-0000-0000-0000426A0000}"/>
    <cellStyle name="Normal 56 2 2 2 2 5 3" xfId="27678" xr:uid="{00000000-0005-0000-0000-0000436A0000}"/>
    <cellStyle name="Normal 56 2 2 2 2 6" xfId="7559" xr:uid="{00000000-0005-0000-0000-0000446A0000}"/>
    <cellStyle name="Normal 56 2 2 2 2 6 2" xfId="37885" xr:uid="{00000000-0005-0000-0000-0000456A0000}"/>
    <cellStyle name="Normal 56 2 2 2 2 6 3" xfId="22661" xr:uid="{00000000-0005-0000-0000-0000466A0000}"/>
    <cellStyle name="Normal 56 2 2 2 2 7" xfId="32873" xr:uid="{00000000-0005-0000-0000-0000476A0000}"/>
    <cellStyle name="Normal 56 2 2 2 2 8" xfId="17648" xr:uid="{00000000-0005-0000-0000-0000486A0000}"/>
    <cellStyle name="Normal 56 2 2 2 3" xfId="2906" xr:uid="{00000000-0005-0000-0000-0000496A0000}"/>
    <cellStyle name="Normal 56 2 2 2 3 2" xfId="4596" xr:uid="{00000000-0005-0000-0000-00004A6A0000}"/>
    <cellStyle name="Normal 56 2 2 2 3 2 2" xfId="14669" xr:uid="{00000000-0005-0000-0000-00004B6A0000}"/>
    <cellStyle name="Normal 56 2 2 2 3 2 2 2" xfId="44991" xr:uid="{00000000-0005-0000-0000-00004C6A0000}"/>
    <cellStyle name="Normal 56 2 2 2 3 2 2 3" xfId="29767" xr:uid="{00000000-0005-0000-0000-00004D6A0000}"/>
    <cellStyle name="Normal 56 2 2 2 3 2 3" xfId="9649" xr:uid="{00000000-0005-0000-0000-00004E6A0000}"/>
    <cellStyle name="Normal 56 2 2 2 3 2 3 2" xfId="39974" xr:uid="{00000000-0005-0000-0000-00004F6A0000}"/>
    <cellStyle name="Normal 56 2 2 2 3 2 3 3" xfId="24750" xr:uid="{00000000-0005-0000-0000-0000506A0000}"/>
    <cellStyle name="Normal 56 2 2 2 3 2 4" xfId="34961" xr:uid="{00000000-0005-0000-0000-0000516A0000}"/>
    <cellStyle name="Normal 56 2 2 2 3 2 5" xfId="19737" xr:uid="{00000000-0005-0000-0000-0000526A0000}"/>
    <cellStyle name="Normal 56 2 2 2 3 3" xfId="6288" xr:uid="{00000000-0005-0000-0000-0000536A0000}"/>
    <cellStyle name="Normal 56 2 2 2 3 3 2" xfId="16340" xr:uid="{00000000-0005-0000-0000-0000546A0000}"/>
    <cellStyle name="Normal 56 2 2 2 3 3 2 2" xfId="46662" xr:uid="{00000000-0005-0000-0000-0000556A0000}"/>
    <cellStyle name="Normal 56 2 2 2 3 3 2 3" xfId="31438" xr:uid="{00000000-0005-0000-0000-0000566A0000}"/>
    <cellStyle name="Normal 56 2 2 2 3 3 3" xfId="11320" xr:uid="{00000000-0005-0000-0000-0000576A0000}"/>
    <cellStyle name="Normal 56 2 2 2 3 3 3 2" xfId="41645" xr:uid="{00000000-0005-0000-0000-0000586A0000}"/>
    <cellStyle name="Normal 56 2 2 2 3 3 3 3" xfId="26421" xr:uid="{00000000-0005-0000-0000-0000596A0000}"/>
    <cellStyle name="Normal 56 2 2 2 3 3 4" xfId="36632" xr:uid="{00000000-0005-0000-0000-00005A6A0000}"/>
    <cellStyle name="Normal 56 2 2 2 3 3 5" xfId="21408" xr:uid="{00000000-0005-0000-0000-00005B6A0000}"/>
    <cellStyle name="Normal 56 2 2 2 3 4" xfId="12998" xr:uid="{00000000-0005-0000-0000-00005C6A0000}"/>
    <cellStyle name="Normal 56 2 2 2 3 4 2" xfId="43320" xr:uid="{00000000-0005-0000-0000-00005D6A0000}"/>
    <cellStyle name="Normal 56 2 2 2 3 4 3" xfId="28096" xr:uid="{00000000-0005-0000-0000-00005E6A0000}"/>
    <cellStyle name="Normal 56 2 2 2 3 5" xfId="7977" xr:uid="{00000000-0005-0000-0000-00005F6A0000}"/>
    <cellStyle name="Normal 56 2 2 2 3 5 2" xfId="38303" xr:uid="{00000000-0005-0000-0000-0000606A0000}"/>
    <cellStyle name="Normal 56 2 2 2 3 5 3" xfId="23079" xr:uid="{00000000-0005-0000-0000-0000616A0000}"/>
    <cellStyle name="Normal 56 2 2 2 3 6" xfId="33291" xr:uid="{00000000-0005-0000-0000-0000626A0000}"/>
    <cellStyle name="Normal 56 2 2 2 3 7" xfId="18066" xr:uid="{00000000-0005-0000-0000-0000636A0000}"/>
    <cellStyle name="Normal 56 2 2 2 4" xfId="3759" xr:uid="{00000000-0005-0000-0000-0000646A0000}"/>
    <cellStyle name="Normal 56 2 2 2 4 2" xfId="13833" xr:uid="{00000000-0005-0000-0000-0000656A0000}"/>
    <cellStyle name="Normal 56 2 2 2 4 2 2" xfId="44155" xr:uid="{00000000-0005-0000-0000-0000666A0000}"/>
    <cellStyle name="Normal 56 2 2 2 4 2 3" xfId="28931" xr:uid="{00000000-0005-0000-0000-0000676A0000}"/>
    <cellStyle name="Normal 56 2 2 2 4 3" xfId="8813" xr:uid="{00000000-0005-0000-0000-0000686A0000}"/>
    <cellStyle name="Normal 56 2 2 2 4 3 2" xfId="39138" xr:uid="{00000000-0005-0000-0000-0000696A0000}"/>
    <cellStyle name="Normal 56 2 2 2 4 3 3" xfId="23914" xr:uid="{00000000-0005-0000-0000-00006A6A0000}"/>
    <cellStyle name="Normal 56 2 2 2 4 4" xfId="34125" xr:uid="{00000000-0005-0000-0000-00006B6A0000}"/>
    <cellStyle name="Normal 56 2 2 2 4 5" xfId="18901" xr:uid="{00000000-0005-0000-0000-00006C6A0000}"/>
    <cellStyle name="Normal 56 2 2 2 5" xfId="5452" xr:uid="{00000000-0005-0000-0000-00006D6A0000}"/>
    <cellStyle name="Normal 56 2 2 2 5 2" xfId="15504" xr:uid="{00000000-0005-0000-0000-00006E6A0000}"/>
    <cellStyle name="Normal 56 2 2 2 5 2 2" xfId="45826" xr:uid="{00000000-0005-0000-0000-00006F6A0000}"/>
    <cellStyle name="Normal 56 2 2 2 5 2 3" xfId="30602" xr:uid="{00000000-0005-0000-0000-0000706A0000}"/>
    <cellStyle name="Normal 56 2 2 2 5 3" xfId="10484" xr:uid="{00000000-0005-0000-0000-0000716A0000}"/>
    <cellStyle name="Normal 56 2 2 2 5 3 2" xfId="40809" xr:uid="{00000000-0005-0000-0000-0000726A0000}"/>
    <cellStyle name="Normal 56 2 2 2 5 3 3" xfId="25585" xr:uid="{00000000-0005-0000-0000-0000736A0000}"/>
    <cellStyle name="Normal 56 2 2 2 5 4" xfId="35796" xr:uid="{00000000-0005-0000-0000-0000746A0000}"/>
    <cellStyle name="Normal 56 2 2 2 5 5" xfId="20572" xr:uid="{00000000-0005-0000-0000-0000756A0000}"/>
    <cellStyle name="Normal 56 2 2 2 6" xfId="12162" xr:uid="{00000000-0005-0000-0000-0000766A0000}"/>
    <cellStyle name="Normal 56 2 2 2 6 2" xfId="42484" xr:uid="{00000000-0005-0000-0000-0000776A0000}"/>
    <cellStyle name="Normal 56 2 2 2 6 3" xfId="27260" xr:uid="{00000000-0005-0000-0000-0000786A0000}"/>
    <cellStyle name="Normal 56 2 2 2 7" xfId="7141" xr:uid="{00000000-0005-0000-0000-0000796A0000}"/>
    <cellStyle name="Normal 56 2 2 2 7 2" xfId="37467" xr:uid="{00000000-0005-0000-0000-00007A6A0000}"/>
    <cellStyle name="Normal 56 2 2 2 7 3" xfId="22243" xr:uid="{00000000-0005-0000-0000-00007B6A0000}"/>
    <cellStyle name="Normal 56 2 2 2 8" xfId="32455" xr:uid="{00000000-0005-0000-0000-00007C6A0000}"/>
    <cellStyle name="Normal 56 2 2 2 9" xfId="17230" xr:uid="{00000000-0005-0000-0000-00007D6A0000}"/>
    <cellStyle name="Normal 56 2 2 3" xfId="2277" xr:uid="{00000000-0005-0000-0000-00007E6A0000}"/>
    <cellStyle name="Normal 56 2 2 3 2" xfId="3116" xr:uid="{00000000-0005-0000-0000-00007F6A0000}"/>
    <cellStyle name="Normal 56 2 2 3 2 2" xfId="4806" xr:uid="{00000000-0005-0000-0000-0000806A0000}"/>
    <cellStyle name="Normal 56 2 2 3 2 2 2" xfId="14879" xr:uid="{00000000-0005-0000-0000-0000816A0000}"/>
    <cellStyle name="Normal 56 2 2 3 2 2 2 2" xfId="45201" xr:uid="{00000000-0005-0000-0000-0000826A0000}"/>
    <cellStyle name="Normal 56 2 2 3 2 2 2 3" xfId="29977" xr:uid="{00000000-0005-0000-0000-0000836A0000}"/>
    <cellStyle name="Normal 56 2 2 3 2 2 3" xfId="9859" xr:uid="{00000000-0005-0000-0000-0000846A0000}"/>
    <cellStyle name="Normal 56 2 2 3 2 2 3 2" xfId="40184" xr:uid="{00000000-0005-0000-0000-0000856A0000}"/>
    <cellStyle name="Normal 56 2 2 3 2 2 3 3" xfId="24960" xr:uid="{00000000-0005-0000-0000-0000866A0000}"/>
    <cellStyle name="Normal 56 2 2 3 2 2 4" xfId="35171" xr:uid="{00000000-0005-0000-0000-0000876A0000}"/>
    <cellStyle name="Normal 56 2 2 3 2 2 5" xfId="19947" xr:uid="{00000000-0005-0000-0000-0000886A0000}"/>
    <cellStyle name="Normal 56 2 2 3 2 3" xfId="6498" xr:uid="{00000000-0005-0000-0000-0000896A0000}"/>
    <cellStyle name="Normal 56 2 2 3 2 3 2" xfId="16550" xr:uid="{00000000-0005-0000-0000-00008A6A0000}"/>
    <cellStyle name="Normal 56 2 2 3 2 3 2 2" xfId="46872" xr:uid="{00000000-0005-0000-0000-00008B6A0000}"/>
    <cellStyle name="Normal 56 2 2 3 2 3 2 3" xfId="31648" xr:uid="{00000000-0005-0000-0000-00008C6A0000}"/>
    <cellStyle name="Normal 56 2 2 3 2 3 3" xfId="11530" xr:uid="{00000000-0005-0000-0000-00008D6A0000}"/>
    <cellStyle name="Normal 56 2 2 3 2 3 3 2" xfId="41855" xr:uid="{00000000-0005-0000-0000-00008E6A0000}"/>
    <cellStyle name="Normal 56 2 2 3 2 3 3 3" xfId="26631" xr:uid="{00000000-0005-0000-0000-00008F6A0000}"/>
    <cellStyle name="Normal 56 2 2 3 2 3 4" xfId="36842" xr:uid="{00000000-0005-0000-0000-0000906A0000}"/>
    <cellStyle name="Normal 56 2 2 3 2 3 5" xfId="21618" xr:uid="{00000000-0005-0000-0000-0000916A0000}"/>
    <cellStyle name="Normal 56 2 2 3 2 4" xfId="13208" xr:uid="{00000000-0005-0000-0000-0000926A0000}"/>
    <cellStyle name="Normal 56 2 2 3 2 4 2" xfId="43530" xr:uid="{00000000-0005-0000-0000-0000936A0000}"/>
    <cellStyle name="Normal 56 2 2 3 2 4 3" xfId="28306" xr:uid="{00000000-0005-0000-0000-0000946A0000}"/>
    <cellStyle name="Normal 56 2 2 3 2 5" xfId="8187" xr:uid="{00000000-0005-0000-0000-0000956A0000}"/>
    <cellStyle name="Normal 56 2 2 3 2 5 2" xfId="38513" xr:uid="{00000000-0005-0000-0000-0000966A0000}"/>
    <cellStyle name="Normal 56 2 2 3 2 5 3" xfId="23289" xr:uid="{00000000-0005-0000-0000-0000976A0000}"/>
    <cellStyle name="Normal 56 2 2 3 2 6" xfId="33501" xr:uid="{00000000-0005-0000-0000-0000986A0000}"/>
    <cellStyle name="Normal 56 2 2 3 2 7" xfId="18276" xr:uid="{00000000-0005-0000-0000-0000996A0000}"/>
    <cellStyle name="Normal 56 2 2 3 3" xfId="3969" xr:uid="{00000000-0005-0000-0000-00009A6A0000}"/>
    <cellStyle name="Normal 56 2 2 3 3 2" xfId="14043" xr:uid="{00000000-0005-0000-0000-00009B6A0000}"/>
    <cellStyle name="Normal 56 2 2 3 3 2 2" xfId="44365" xr:uid="{00000000-0005-0000-0000-00009C6A0000}"/>
    <cellStyle name="Normal 56 2 2 3 3 2 3" xfId="29141" xr:uid="{00000000-0005-0000-0000-00009D6A0000}"/>
    <cellStyle name="Normal 56 2 2 3 3 3" xfId="9023" xr:uid="{00000000-0005-0000-0000-00009E6A0000}"/>
    <cellStyle name="Normal 56 2 2 3 3 3 2" xfId="39348" xr:uid="{00000000-0005-0000-0000-00009F6A0000}"/>
    <cellStyle name="Normal 56 2 2 3 3 3 3" xfId="24124" xr:uid="{00000000-0005-0000-0000-0000A06A0000}"/>
    <cellStyle name="Normal 56 2 2 3 3 4" xfId="34335" xr:uid="{00000000-0005-0000-0000-0000A16A0000}"/>
    <cellStyle name="Normal 56 2 2 3 3 5" xfId="19111" xr:uid="{00000000-0005-0000-0000-0000A26A0000}"/>
    <cellStyle name="Normal 56 2 2 3 4" xfId="5662" xr:uid="{00000000-0005-0000-0000-0000A36A0000}"/>
    <cellStyle name="Normal 56 2 2 3 4 2" xfId="15714" xr:uid="{00000000-0005-0000-0000-0000A46A0000}"/>
    <cellStyle name="Normal 56 2 2 3 4 2 2" xfId="46036" xr:uid="{00000000-0005-0000-0000-0000A56A0000}"/>
    <cellStyle name="Normal 56 2 2 3 4 2 3" xfId="30812" xr:uid="{00000000-0005-0000-0000-0000A66A0000}"/>
    <cellStyle name="Normal 56 2 2 3 4 3" xfId="10694" xr:uid="{00000000-0005-0000-0000-0000A76A0000}"/>
    <cellStyle name="Normal 56 2 2 3 4 3 2" xfId="41019" xr:uid="{00000000-0005-0000-0000-0000A86A0000}"/>
    <cellStyle name="Normal 56 2 2 3 4 3 3" xfId="25795" xr:uid="{00000000-0005-0000-0000-0000A96A0000}"/>
    <cellStyle name="Normal 56 2 2 3 4 4" xfId="36006" xr:uid="{00000000-0005-0000-0000-0000AA6A0000}"/>
    <cellStyle name="Normal 56 2 2 3 4 5" xfId="20782" xr:uid="{00000000-0005-0000-0000-0000AB6A0000}"/>
    <cellStyle name="Normal 56 2 2 3 5" xfId="12372" xr:uid="{00000000-0005-0000-0000-0000AC6A0000}"/>
    <cellStyle name="Normal 56 2 2 3 5 2" xfId="42694" xr:uid="{00000000-0005-0000-0000-0000AD6A0000}"/>
    <cellStyle name="Normal 56 2 2 3 5 3" xfId="27470" xr:uid="{00000000-0005-0000-0000-0000AE6A0000}"/>
    <cellStyle name="Normal 56 2 2 3 6" xfId="7351" xr:uid="{00000000-0005-0000-0000-0000AF6A0000}"/>
    <cellStyle name="Normal 56 2 2 3 6 2" xfId="37677" xr:uid="{00000000-0005-0000-0000-0000B06A0000}"/>
    <cellStyle name="Normal 56 2 2 3 6 3" xfId="22453" xr:uid="{00000000-0005-0000-0000-0000B16A0000}"/>
    <cellStyle name="Normal 56 2 2 3 7" xfId="32665" xr:uid="{00000000-0005-0000-0000-0000B26A0000}"/>
    <cellStyle name="Normal 56 2 2 3 8" xfId="17440" xr:uid="{00000000-0005-0000-0000-0000B36A0000}"/>
    <cellStyle name="Normal 56 2 2 4" xfId="2698" xr:uid="{00000000-0005-0000-0000-0000B46A0000}"/>
    <cellStyle name="Normal 56 2 2 4 2" xfId="4388" xr:uid="{00000000-0005-0000-0000-0000B56A0000}"/>
    <cellStyle name="Normal 56 2 2 4 2 2" xfId="14461" xr:uid="{00000000-0005-0000-0000-0000B66A0000}"/>
    <cellStyle name="Normal 56 2 2 4 2 2 2" xfId="44783" xr:uid="{00000000-0005-0000-0000-0000B76A0000}"/>
    <cellStyle name="Normal 56 2 2 4 2 2 3" xfId="29559" xr:uid="{00000000-0005-0000-0000-0000B86A0000}"/>
    <cellStyle name="Normal 56 2 2 4 2 3" xfId="9441" xr:uid="{00000000-0005-0000-0000-0000B96A0000}"/>
    <cellStyle name="Normal 56 2 2 4 2 3 2" xfId="39766" xr:uid="{00000000-0005-0000-0000-0000BA6A0000}"/>
    <cellStyle name="Normal 56 2 2 4 2 3 3" xfId="24542" xr:uid="{00000000-0005-0000-0000-0000BB6A0000}"/>
    <cellStyle name="Normal 56 2 2 4 2 4" xfId="34753" xr:uid="{00000000-0005-0000-0000-0000BC6A0000}"/>
    <cellStyle name="Normal 56 2 2 4 2 5" xfId="19529" xr:uid="{00000000-0005-0000-0000-0000BD6A0000}"/>
    <cellStyle name="Normal 56 2 2 4 3" xfId="6080" xr:uid="{00000000-0005-0000-0000-0000BE6A0000}"/>
    <cellStyle name="Normal 56 2 2 4 3 2" xfId="16132" xr:uid="{00000000-0005-0000-0000-0000BF6A0000}"/>
    <cellStyle name="Normal 56 2 2 4 3 2 2" xfId="46454" xr:uid="{00000000-0005-0000-0000-0000C06A0000}"/>
    <cellStyle name="Normal 56 2 2 4 3 2 3" xfId="31230" xr:uid="{00000000-0005-0000-0000-0000C16A0000}"/>
    <cellStyle name="Normal 56 2 2 4 3 3" xfId="11112" xr:uid="{00000000-0005-0000-0000-0000C26A0000}"/>
    <cellStyle name="Normal 56 2 2 4 3 3 2" xfId="41437" xr:uid="{00000000-0005-0000-0000-0000C36A0000}"/>
    <cellStyle name="Normal 56 2 2 4 3 3 3" xfId="26213" xr:uid="{00000000-0005-0000-0000-0000C46A0000}"/>
    <cellStyle name="Normal 56 2 2 4 3 4" xfId="36424" xr:uid="{00000000-0005-0000-0000-0000C56A0000}"/>
    <cellStyle name="Normal 56 2 2 4 3 5" xfId="21200" xr:uid="{00000000-0005-0000-0000-0000C66A0000}"/>
    <cellStyle name="Normal 56 2 2 4 4" xfId="12790" xr:uid="{00000000-0005-0000-0000-0000C76A0000}"/>
    <cellStyle name="Normal 56 2 2 4 4 2" xfId="43112" xr:uid="{00000000-0005-0000-0000-0000C86A0000}"/>
    <cellStyle name="Normal 56 2 2 4 4 3" xfId="27888" xr:uid="{00000000-0005-0000-0000-0000C96A0000}"/>
    <cellStyle name="Normal 56 2 2 4 5" xfId="7769" xr:uid="{00000000-0005-0000-0000-0000CA6A0000}"/>
    <cellStyle name="Normal 56 2 2 4 5 2" xfId="38095" xr:uid="{00000000-0005-0000-0000-0000CB6A0000}"/>
    <cellStyle name="Normal 56 2 2 4 5 3" xfId="22871" xr:uid="{00000000-0005-0000-0000-0000CC6A0000}"/>
    <cellStyle name="Normal 56 2 2 4 6" xfId="33083" xr:uid="{00000000-0005-0000-0000-0000CD6A0000}"/>
    <cellStyle name="Normal 56 2 2 4 7" xfId="17858" xr:uid="{00000000-0005-0000-0000-0000CE6A0000}"/>
    <cellStyle name="Normal 56 2 2 5" xfId="3551" xr:uid="{00000000-0005-0000-0000-0000CF6A0000}"/>
    <cellStyle name="Normal 56 2 2 5 2" xfId="13625" xr:uid="{00000000-0005-0000-0000-0000D06A0000}"/>
    <cellStyle name="Normal 56 2 2 5 2 2" xfId="43947" xr:uid="{00000000-0005-0000-0000-0000D16A0000}"/>
    <cellStyle name="Normal 56 2 2 5 2 3" xfId="28723" xr:uid="{00000000-0005-0000-0000-0000D26A0000}"/>
    <cellStyle name="Normal 56 2 2 5 3" xfId="8605" xr:uid="{00000000-0005-0000-0000-0000D36A0000}"/>
    <cellStyle name="Normal 56 2 2 5 3 2" xfId="38930" xr:uid="{00000000-0005-0000-0000-0000D46A0000}"/>
    <cellStyle name="Normal 56 2 2 5 3 3" xfId="23706" xr:uid="{00000000-0005-0000-0000-0000D56A0000}"/>
    <cellStyle name="Normal 56 2 2 5 4" xfId="33917" xr:uid="{00000000-0005-0000-0000-0000D66A0000}"/>
    <cellStyle name="Normal 56 2 2 5 5" xfId="18693" xr:uid="{00000000-0005-0000-0000-0000D76A0000}"/>
    <cellStyle name="Normal 56 2 2 6" xfId="5244" xr:uid="{00000000-0005-0000-0000-0000D86A0000}"/>
    <cellStyle name="Normal 56 2 2 6 2" xfId="15296" xr:uid="{00000000-0005-0000-0000-0000D96A0000}"/>
    <cellStyle name="Normal 56 2 2 6 2 2" xfId="45618" xr:uid="{00000000-0005-0000-0000-0000DA6A0000}"/>
    <cellStyle name="Normal 56 2 2 6 2 3" xfId="30394" xr:uid="{00000000-0005-0000-0000-0000DB6A0000}"/>
    <cellStyle name="Normal 56 2 2 6 3" xfId="10276" xr:uid="{00000000-0005-0000-0000-0000DC6A0000}"/>
    <cellStyle name="Normal 56 2 2 6 3 2" xfId="40601" xr:uid="{00000000-0005-0000-0000-0000DD6A0000}"/>
    <cellStyle name="Normal 56 2 2 6 3 3" xfId="25377" xr:uid="{00000000-0005-0000-0000-0000DE6A0000}"/>
    <cellStyle name="Normal 56 2 2 6 4" xfId="35588" xr:uid="{00000000-0005-0000-0000-0000DF6A0000}"/>
    <cellStyle name="Normal 56 2 2 6 5" xfId="20364" xr:uid="{00000000-0005-0000-0000-0000E06A0000}"/>
    <cellStyle name="Normal 56 2 2 7" xfId="11954" xr:uid="{00000000-0005-0000-0000-0000E16A0000}"/>
    <cellStyle name="Normal 56 2 2 7 2" xfId="42276" xr:uid="{00000000-0005-0000-0000-0000E26A0000}"/>
    <cellStyle name="Normal 56 2 2 7 3" xfId="27052" xr:uid="{00000000-0005-0000-0000-0000E36A0000}"/>
    <cellStyle name="Normal 56 2 2 8" xfId="6933" xr:uid="{00000000-0005-0000-0000-0000E46A0000}"/>
    <cellStyle name="Normal 56 2 2 8 2" xfId="37259" xr:uid="{00000000-0005-0000-0000-0000E56A0000}"/>
    <cellStyle name="Normal 56 2 2 8 3" xfId="22035" xr:uid="{00000000-0005-0000-0000-0000E66A0000}"/>
    <cellStyle name="Normal 56 2 2 9" xfId="32247" xr:uid="{00000000-0005-0000-0000-0000E76A0000}"/>
    <cellStyle name="Normal 56 2 3" xfId="1960" xr:uid="{00000000-0005-0000-0000-0000E86A0000}"/>
    <cellStyle name="Normal 56 2 3 2" xfId="2381" xr:uid="{00000000-0005-0000-0000-0000E96A0000}"/>
    <cellStyle name="Normal 56 2 3 2 2" xfId="3220" xr:uid="{00000000-0005-0000-0000-0000EA6A0000}"/>
    <cellStyle name="Normal 56 2 3 2 2 2" xfId="4910" xr:uid="{00000000-0005-0000-0000-0000EB6A0000}"/>
    <cellStyle name="Normal 56 2 3 2 2 2 2" xfId="14983" xr:uid="{00000000-0005-0000-0000-0000EC6A0000}"/>
    <cellStyle name="Normal 56 2 3 2 2 2 2 2" xfId="45305" xr:uid="{00000000-0005-0000-0000-0000ED6A0000}"/>
    <cellStyle name="Normal 56 2 3 2 2 2 2 3" xfId="30081" xr:uid="{00000000-0005-0000-0000-0000EE6A0000}"/>
    <cellStyle name="Normal 56 2 3 2 2 2 3" xfId="9963" xr:uid="{00000000-0005-0000-0000-0000EF6A0000}"/>
    <cellStyle name="Normal 56 2 3 2 2 2 3 2" xfId="40288" xr:uid="{00000000-0005-0000-0000-0000F06A0000}"/>
    <cellStyle name="Normal 56 2 3 2 2 2 3 3" xfId="25064" xr:uid="{00000000-0005-0000-0000-0000F16A0000}"/>
    <cellStyle name="Normal 56 2 3 2 2 2 4" xfId="35275" xr:uid="{00000000-0005-0000-0000-0000F26A0000}"/>
    <cellStyle name="Normal 56 2 3 2 2 2 5" xfId="20051" xr:uid="{00000000-0005-0000-0000-0000F36A0000}"/>
    <cellStyle name="Normal 56 2 3 2 2 3" xfId="6602" xr:uid="{00000000-0005-0000-0000-0000F46A0000}"/>
    <cellStyle name="Normal 56 2 3 2 2 3 2" xfId="16654" xr:uid="{00000000-0005-0000-0000-0000F56A0000}"/>
    <cellStyle name="Normal 56 2 3 2 2 3 2 2" xfId="46976" xr:uid="{00000000-0005-0000-0000-0000F66A0000}"/>
    <cellStyle name="Normal 56 2 3 2 2 3 2 3" xfId="31752" xr:uid="{00000000-0005-0000-0000-0000F76A0000}"/>
    <cellStyle name="Normal 56 2 3 2 2 3 3" xfId="11634" xr:uid="{00000000-0005-0000-0000-0000F86A0000}"/>
    <cellStyle name="Normal 56 2 3 2 2 3 3 2" xfId="41959" xr:uid="{00000000-0005-0000-0000-0000F96A0000}"/>
    <cellStyle name="Normal 56 2 3 2 2 3 3 3" xfId="26735" xr:uid="{00000000-0005-0000-0000-0000FA6A0000}"/>
    <cellStyle name="Normal 56 2 3 2 2 3 4" xfId="36946" xr:uid="{00000000-0005-0000-0000-0000FB6A0000}"/>
    <cellStyle name="Normal 56 2 3 2 2 3 5" xfId="21722" xr:uid="{00000000-0005-0000-0000-0000FC6A0000}"/>
    <cellStyle name="Normal 56 2 3 2 2 4" xfId="13312" xr:uid="{00000000-0005-0000-0000-0000FD6A0000}"/>
    <cellStyle name="Normal 56 2 3 2 2 4 2" xfId="43634" xr:uid="{00000000-0005-0000-0000-0000FE6A0000}"/>
    <cellStyle name="Normal 56 2 3 2 2 4 3" xfId="28410" xr:uid="{00000000-0005-0000-0000-0000FF6A0000}"/>
    <cellStyle name="Normal 56 2 3 2 2 5" xfId="8291" xr:uid="{00000000-0005-0000-0000-0000006B0000}"/>
    <cellStyle name="Normal 56 2 3 2 2 5 2" xfId="38617" xr:uid="{00000000-0005-0000-0000-0000016B0000}"/>
    <cellStyle name="Normal 56 2 3 2 2 5 3" xfId="23393" xr:uid="{00000000-0005-0000-0000-0000026B0000}"/>
    <cellStyle name="Normal 56 2 3 2 2 6" xfId="33605" xr:uid="{00000000-0005-0000-0000-0000036B0000}"/>
    <cellStyle name="Normal 56 2 3 2 2 7" xfId="18380" xr:uid="{00000000-0005-0000-0000-0000046B0000}"/>
    <cellStyle name="Normal 56 2 3 2 3" xfId="4073" xr:uid="{00000000-0005-0000-0000-0000056B0000}"/>
    <cellStyle name="Normal 56 2 3 2 3 2" xfId="14147" xr:uid="{00000000-0005-0000-0000-0000066B0000}"/>
    <cellStyle name="Normal 56 2 3 2 3 2 2" xfId="44469" xr:uid="{00000000-0005-0000-0000-0000076B0000}"/>
    <cellStyle name="Normal 56 2 3 2 3 2 3" xfId="29245" xr:uid="{00000000-0005-0000-0000-0000086B0000}"/>
    <cellStyle name="Normal 56 2 3 2 3 3" xfId="9127" xr:uid="{00000000-0005-0000-0000-0000096B0000}"/>
    <cellStyle name="Normal 56 2 3 2 3 3 2" xfId="39452" xr:uid="{00000000-0005-0000-0000-00000A6B0000}"/>
    <cellStyle name="Normal 56 2 3 2 3 3 3" xfId="24228" xr:uid="{00000000-0005-0000-0000-00000B6B0000}"/>
    <cellStyle name="Normal 56 2 3 2 3 4" xfId="34439" xr:uid="{00000000-0005-0000-0000-00000C6B0000}"/>
    <cellStyle name="Normal 56 2 3 2 3 5" xfId="19215" xr:uid="{00000000-0005-0000-0000-00000D6B0000}"/>
    <cellStyle name="Normal 56 2 3 2 4" xfId="5766" xr:uid="{00000000-0005-0000-0000-00000E6B0000}"/>
    <cellStyle name="Normal 56 2 3 2 4 2" xfId="15818" xr:uid="{00000000-0005-0000-0000-00000F6B0000}"/>
    <cellStyle name="Normal 56 2 3 2 4 2 2" xfId="46140" xr:uid="{00000000-0005-0000-0000-0000106B0000}"/>
    <cellStyle name="Normal 56 2 3 2 4 2 3" xfId="30916" xr:uid="{00000000-0005-0000-0000-0000116B0000}"/>
    <cellStyle name="Normal 56 2 3 2 4 3" xfId="10798" xr:uid="{00000000-0005-0000-0000-0000126B0000}"/>
    <cellStyle name="Normal 56 2 3 2 4 3 2" xfId="41123" xr:uid="{00000000-0005-0000-0000-0000136B0000}"/>
    <cellStyle name="Normal 56 2 3 2 4 3 3" xfId="25899" xr:uid="{00000000-0005-0000-0000-0000146B0000}"/>
    <cellStyle name="Normal 56 2 3 2 4 4" xfId="36110" xr:uid="{00000000-0005-0000-0000-0000156B0000}"/>
    <cellStyle name="Normal 56 2 3 2 4 5" xfId="20886" xr:uid="{00000000-0005-0000-0000-0000166B0000}"/>
    <cellStyle name="Normal 56 2 3 2 5" xfId="12476" xr:uid="{00000000-0005-0000-0000-0000176B0000}"/>
    <cellStyle name="Normal 56 2 3 2 5 2" xfId="42798" xr:uid="{00000000-0005-0000-0000-0000186B0000}"/>
    <cellStyle name="Normal 56 2 3 2 5 3" xfId="27574" xr:uid="{00000000-0005-0000-0000-0000196B0000}"/>
    <cellStyle name="Normal 56 2 3 2 6" xfId="7455" xr:uid="{00000000-0005-0000-0000-00001A6B0000}"/>
    <cellStyle name="Normal 56 2 3 2 6 2" xfId="37781" xr:uid="{00000000-0005-0000-0000-00001B6B0000}"/>
    <cellStyle name="Normal 56 2 3 2 6 3" xfId="22557" xr:uid="{00000000-0005-0000-0000-00001C6B0000}"/>
    <cellStyle name="Normal 56 2 3 2 7" xfId="32769" xr:uid="{00000000-0005-0000-0000-00001D6B0000}"/>
    <cellStyle name="Normal 56 2 3 2 8" xfId="17544" xr:uid="{00000000-0005-0000-0000-00001E6B0000}"/>
    <cellStyle name="Normal 56 2 3 3" xfId="2802" xr:uid="{00000000-0005-0000-0000-00001F6B0000}"/>
    <cellStyle name="Normal 56 2 3 3 2" xfId="4492" xr:uid="{00000000-0005-0000-0000-0000206B0000}"/>
    <cellStyle name="Normal 56 2 3 3 2 2" xfId="14565" xr:uid="{00000000-0005-0000-0000-0000216B0000}"/>
    <cellStyle name="Normal 56 2 3 3 2 2 2" xfId="44887" xr:uid="{00000000-0005-0000-0000-0000226B0000}"/>
    <cellStyle name="Normal 56 2 3 3 2 2 3" xfId="29663" xr:uid="{00000000-0005-0000-0000-0000236B0000}"/>
    <cellStyle name="Normal 56 2 3 3 2 3" xfId="9545" xr:uid="{00000000-0005-0000-0000-0000246B0000}"/>
    <cellStyle name="Normal 56 2 3 3 2 3 2" xfId="39870" xr:uid="{00000000-0005-0000-0000-0000256B0000}"/>
    <cellStyle name="Normal 56 2 3 3 2 3 3" xfId="24646" xr:uid="{00000000-0005-0000-0000-0000266B0000}"/>
    <cellStyle name="Normal 56 2 3 3 2 4" xfId="34857" xr:uid="{00000000-0005-0000-0000-0000276B0000}"/>
    <cellStyle name="Normal 56 2 3 3 2 5" xfId="19633" xr:uid="{00000000-0005-0000-0000-0000286B0000}"/>
    <cellStyle name="Normal 56 2 3 3 3" xfId="6184" xr:uid="{00000000-0005-0000-0000-0000296B0000}"/>
    <cellStyle name="Normal 56 2 3 3 3 2" xfId="16236" xr:uid="{00000000-0005-0000-0000-00002A6B0000}"/>
    <cellStyle name="Normal 56 2 3 3 3 2 2" xfId="46558" xr:uid="{00000000-0005-0000-0000-00002B6B0000}"/>
    <cellStyle name="Normal 56 2 3 3 3 2 3" xfId="31334" xr:uid="{00000000-0005-0000-0000-00002C6B0000}"/>
    <cellStyle name="Normal 56 2 3 3 3 3" xfId="11216" xr:uid="{00000000-0005-0000-0000-00002D6B0000}"/>
    <cellStyle name="Normal 56 2 3 3 3 3 2" xfId="41541" xr:uid="{00000000-0005-0000-0000-00002E6B0000}"/>
    <cellStyle name="Normal 56 2 3 3 3 3 3" xfId="26317" xr:uid="{00000000-0005-0000-0000-00002F6B0000}"/>
    <cellStyle name="Normal 56 2 3 3 3 4" xfId="36528" xr:uid="{00000000-0005-0000-0000-0000306B0000}"/>
    <cellStyle name="Normal 56 2 3 3 3 5" xfId="21304" xr:uid="{00000000-0005-0000-0000-0000316B0000}"/>
    <cellStyle name="Normal 56 2 3 3 4" xfId="12894" xr:uid="{00000000-0005-0000-0000-0000326B0000}"/>
    <cellStyle name="Normal 56 2 3 3 4 2" xfId="43216" xr:uid="{00000000-0005-0000-0000-0000336B0000}"/>
    <cellStyle name="Normal 56 2 3 3 4 3" xfId="27992" xr:uid="{00000000-0005-0000-0000-0000346B0000}"/>
    <cellStyle name="Normal 56 2 3 3 5" xfId="7873" xr:uid="{00000000-0005-0000-0000-0000356B0000}"/>
    <cellStyle name="Normal 56 2 3 3 5 2" xfId="38199" xr:uid="{00000000-0005-0000-0000-0000366B0000}"/>
    <cellStyle name="Normal 56 2 3 3 5 3" xfId="22975" xr:uid="{00000000-0005-0000-0000-0000376B0000}"/>
    <cellStyle name="Normal 56 2 3 3 6" xfId="33187" xr:uid="{00000000-0005-0000-0000-0000386B0000}"/>
    <cellStyle name="Normal 56 2 3 3 7" xfId="17962" xr:uid="{00000000-0005-0000-0000-0000396B0000}"/>
    <cellStyle name="Normal 56 2 3 4" xfId="3655" xr:uid="{00000000-0005-0000-0000-00003A6B0000}"/>
    <cellStyle name="Normal 56 2 3 4 2" xfId="13729" xr:uid="{00000000-0005-0000-0000-00003B6B0000}"/>
    <cellStyle name="Normal 56 2 3 4 2 2" xfId="44051" xr:uid="{00000000-0005-0000-0000-00003C6B0000}"/>
    <cellStyle name="Normal 56 2 3 4 2 3" xfId="28827" xr:uid="{00000000-0005-0000-0000-00003D6B0000}"/>
    <cellStyle name="Normal 56 2 3 4 3" xfId="8709" xr:uid="{00000000-0005-0000-0000-00003E6B0000}"/>
    <cellStyle name="Normal 56 2 3 4 3 2" xfId="39034" xr:uid="{00000000-0005-0000-0000-00003F6B0000}"/>
    <cellStyle name="Normal 56 2 3 4 3 3" xfId="23810" xr:uid="{00000000-0005-0000-0000-0000406B0000}"/>
    <cellStyle name="Normal 56 2 3 4 4" xfId="34021" xr:uid="{00000000-0005-0000-0000-0000416B0000}"/>
    <cellStyle name="Normal 56 2 3 4 5" xfId="18797" xr:uid="{00000000-0005-0000-0000-0000426B0000}"/>
    <cellStyle name="Normal 56 2 3 5" xfId="5348" xr:uid="{00000000-0005-0000-0000-0000436B0000}"/>
    <cellStyle name="Normal 56 2 3 5 2" xfId="15400" xr:uid="{00000000-0005-0000-0000-0000446B0000}"/>
    <cellStyle name="Normal 56 2 3 5 2 2" xfId="45722" xr:uid="{00000000-0005-0000-0000-0000456B0000}"/>
    <cellStyle name="Normal 56 2 3 5 2 3" xfId="30498" xr:uid="{00000000-0005-0000-0000-0000466B0000}"/>
    <cellStyle name="Normal 56 2 3 5 3" xfId="10380" xr:uid="{00000000-0005-0000-0000-0000476B0000}"/>
    <cellStyle name="Normal 56 2 3 5 3 2" xfId="40705" xr:uid="{00000000-0005-0000-0000-0000486B0000}"/>
    <cellStyle name="Normal 56 2 3 5 3 3" xfId="25481" xr:uid="{00000000-0005-0000-0000-0000496B0000}"/>
    <cellStyle name="Normal 56 2 3 5 4" xfId="35692" xr:uid="{00000000-0005-0000-0000-00004A6B0000}"/>
    <cellStyle name="Normal 56 2 3 5 5" xfId="20468" xr:uid="{00000000-0005-0000-0000-00004B6B0000}"/>
    <cellStyle name="Normal 56 2 3 6" xfId="12058" xr:uid="{00000000-0005-0000-0000-00004C6B0000}"/>
    <cellStyle name="Normal 56 2 3 6 2" xfId="42380" xr:uid="{00000000-0005-0000-0000-00004D6B0000}"/>
    <cellStyle name="Normal 56 2 3 6 3" xfId="27156" xr:uid="{00000000-0005-0000-0000-00004E6B0000}"/>
    <cellStyle name="Normal 56 2 3 7" xfId="7037" xr:uid="{00000000-0005-0000-0000-00004F6B0000}"/>
    <cellStyle name="Normal 56 2 3 7 2" xfId="37363" xr:uid="{00000000-0005-0000-0000-0000506B0000}"/>
    <cellStyle name="Normal 56 2 3 7 3" xfId="22139" xr:uid="{00000000-0005-0000-0000-0000516B0000}"/>
    <cellStyle name="Normal 56 2 3 8" xfId="32351" xr:uid="{00000000-0005-0000-0000-0000526B0000}"/>
    <cellStyle name="Normal 56 2 3 9" xfId="17126" xr:uid="{00000000-0005-0000-0000-0000536B0000}"/>
    <cellStyle name="Normal 56 2 4" xfId="2173" xr:uid="{00000000-0005-0000-0000-0000546B0000}"/>
    <cellStyle name="Normal 56 2 4 2" xfId="3012" xr:uid="{00000000-0005-0000-0000-0000556B0000}"/>
    <cellStyle name="Normal 56 2 4 2 2" xfId="4702" xr:uid="{00000000-0005-0000-0000-0000566B0000}"/>
    <cellStyle name="Normal 56 2 4 2 2 2" xfId="14775" xr:uid="{00000000-0005-0000-0000-0000576B0000}"/>
    <cellStyle name="Normal 56 2 4 2 2 2 2" xfId="45097" xr:uid="{00000000-0005-0000-0000-0000586B0000}"/>
    <cellStyle name="Normal 56 2 4 2 2 2 3" xfId="29873" xr:uid="{00000000-0005-0000-0000-0000596B0000}"/>
    <cellStyle name="Normal 56 2 4 2 2 3" xfId="9755" xr:uid="{00000000-0005-0000-0000-00005A6B0000}"/>
    <cellStyle name="Normal 56 2 4 2 2 3 2" xfId="40080" xr:uid="{00000000-0005-0000-0000-00005B6B0000}"/>
    <cellStyle name="Normal 56 2 4 2 2 3 3" xfId="24856" xr:uid="{00000000-0005-0000-0000-00005C6B0000}"/>
    <cellStyle name="Normal 56 2 4 2 2 4" xfId="35067" xr:uid="{00000000-0005-0000-0000-00005D6B0000}"/>
    <cellStyle name="Normal 56 2 4 2 2 5" xfId="19843" xr:uid="{00000000-0005-0000-0000-00005E6B0000}"/>
    <cellStyle name="Normal 56 2 4 2 3" xfId="6394" xr:uid="{00000000-0005-0000-0000-00005F6B0000}"/>
    <cellStyle name="Normal 56 2 4 2 3 2" xfId="16446" xr:uid="{00000000-0005-0000-0000-0000606B0000}"/>
    <cellStyle name="Normal 56 2 4 2 3 2 2" xfId="46768" xr:uid="{00000000-0005-0000-0000-0000616B0000}"/>
    <cellStyle name="Normal 56 2 4 2 3 2 3" xfId="31544" xr:uid="{00000000-0005-0000-0000-0000626B0000}"/>
    <cellStyle name="Normal 56 2 4 2 3 3" xfId="11426" xr:uid="{00000000-0005-0000-0000-0000636B0000}"/>
    <cellStyle name="Normal 56 2 4 2 3 3 2" xfId="41751" xr:uid="{00000000-0005-0000-0000-0000646B0000}"/>
    <cellStyle name="Normal 56 2 4 2 3 3 3" xfId="26527" xr:uid="{00000000-0005-0000-0000-0000656B0000}"/>
    <cellStyle name="Normal 56 2 4 2 3 4" xfId="36738" xr:uid="{00000000-0005-0000-0000-0000666B0000}"/>
    <cellStyle name="Normal 56 2 4 2 3 5" xfId="21514" xr:uid="{00000000-0005-0000-0000-0000676B0000}"/>
    <cellStyle name="Normal 56 2 4 2 4" xfId="13104" xr:uid="{00000000-0005-0000-0000-0000686B0000}"/>
    <cellStyle name="Normal 56 2 4 2 4 2" xfId="43426" xr:uid="{00000000-0005-0000-0000-0000696B0000}"/>
    <cellStyle name="Normal 56 2 4 2 4 3" xfId="28202" xr:uid="{00000000-0005-0000-0000-00006A6B0000}"/>
    <cellStyle name="Normal 56 2 4 2 5" xfId="8083" xr:uid="{00000000-0005-0000-0000-00006B6B0000}"/>
    <cellStyle name="Normal 56 2 4 2 5 2" xfId="38409" xr:uid="{00000000-0005-0000-0000-00006C6B0000}"/>
    <cellStyle name="Normal 56 2 4 2 5 3" xfId="23185" xr:uid="{00000000-0005-0000-0000-00006D6B0000}"/>
    <cellStyle name="Normal 56 2 4 2 6" xfId="33397" xr:uid="{00000000-0005-0000-0000-00006E6B0000}"/>
    <cellStyle name="Normal 56 2 4 2 7" xfId="18172" xr:uid="{00000000-0005-0000-0000-00006F6B0000}"/>
    <cellStyle name="Normal 56 2 4 3" xfId="3865" xr:uid="{00000000-0005-0000-0000-0000706B0000}"/>
    <cellStyle name="Normal 56 2 4 3 2" xfId="13939" xr:uid="{00000000-0005-0000-0000-0000716B0000}"/>
    <cellStyle name="Normal 56 2 4 3 2 2" xfId="44261" xr:uid="{00000000-0005-0000-0000-0000726B0000}"/>
    <cellStyle name="Normal 56 2 4 3 2 3" xfId="29037" xr:uid="{00000000-0005-0000-0000-0000736B0000}"/>
    <cellStyle name="Normal 56 2 4 3 3" xfId="8919" xr:uid="{00000000-0005-0000-0000-0000746B0000}"/>
    <cellStyle name="Normal 56 2 4 3 3 2" xfId="39244" xr:uid="{00000000-0005-0000-0000-0000756B0000}"/>
    <cellStyle name="Normal 56 2 4 3 3 3" xfId="24020" xr:uid="{00000000-0005-0000-0000-0000766B0000}"/>
    <cellStyle name="Normal 56 2 4 3 4" xfId="34231" xr:uid="{00000000-0005-0000-0000-0000776B0000}"/>
    <cellStyle name="Normal 56 2 4 3 5" xfId="19007" xr:uid="{00000000-0005-0000-0000-0000786B0000}"/>
    <cellStyle name="Normal 56 2 4 4" xfId="5558" xr:uid="{00000000-0005-0000-0000-0000796B0000}"/>
    <cellStyle name="Normal 56 2 4 4 2" xfId="15610" xr:uid="{00000000-0005-0000-0000-00007A6B0000}"/>
    <cellStyle name="Normal 56 2 4 4 2 2" xfId="45932" xr:uid="{00000000-0005-0000-0000-00007B6B0000}"/>
    <cellStyle name="Normal 56 2 4 4 2 3" xfId="30708" xr:uid="{00000000-0005-0000-0000-00007C6B0000}"/>
    <cellStyle name="Normal 56 2 4 4 3" xfId="10590" xr:uid="{00000000-0005-0000-0000-00007D6B0000}"/>
    <cellStyle name="Normal 56 2 4 4 3 2" xfId="40915" xr:uid="{00000000-0005-0000-0000-00007E6B0000}"/>
    <cellStyle name="Normal 56 2 4 4 3 3" xfId="25691" xr:uid="{00000000-0005-0000-0000-00007F6B0000}"/>
    <cellStyle name="Normal 56 2 4 4 4" xfId="35902" xr:uid="{00000000-0005-0000-0000-0000806B0000}"/>
    <cellStyle name="Normal 56 2 4 4 5" xfId="20678" xr:uid="{00000000-0005-0000-0000-0000816B0000}"/>
    <cellStyle name="Normal 56 2 4 5" xfId="12268" xr:uid="{00000000-0005-0000-0000-0000826B0000}"/>
    <cellStyle name="Normal 56 2 4 5 2" xfId="42590" xr:uid="{00000000-0005-0000-0000-0000836B0000}"/>
    <cellStyle name="Normal 56 2 4 5 3" xfId="27366" xr:uid="{00000000-0005-0000-0000-0000846B0000}"/>
    <cellStyle name="Normal 56 2 4 6" xfId="7247" xr:uid="{00000000-0005-0000-0000-0000856B0000}"/>
    <cellStyle name="Normal 56 2 4 6 2" xfId="37573" xr:uid="{00000000-0005-0000-0000-0000866B0000}"/>
    <cellStyle name="Normal 56 2 4 6 3" xfId="22349" xr:uid="{00000000-0005-0000-0000-0000876B0000}"/>
    <cellStyle name="Normal 56 2 4 7" xfId="32561" xr:uid="{00000000-0005-0000-0000-0000886B0000}"/>
    <cellStyle name="Normal 56 2 4 8" xfId="17336" xr:uid="{00000000-0005-0000-0000-0000896B0000}"/>
    <cellStyle name="Normal 56 2 5" xfId="2594" xr:uid="{00000000-0005-0000-0000-00008A6B0000}"/>
    <cellStyle name="Normal 56 2 5 2" xfId="4284" xr:uid="{00000000-0005-0000-0000-00008B6B0000}"/>
    <cellStyle name="Normal 56 2 5 2 2" xfId="14357" xr:uid="{00000000-0005-0000-0000-00008C6B0000}"/>
    <cellStyle name="Normal 56 2 5 2 2 2" xfId="44679" xr:uid="{00000000-0005-0000-0000-00008D6B0000}"/>
    <cellStyle name="Normal 56 2 5 2 2 3" xfId="29455" xr:uid="{00000000-0005-0000-0000-00008E6B0000}"/>
    <cellStyle name="Normal 56 2 5 2 3" xfId="9337" xr:uid="{00000000-0005-0000-0000-00008F6B0000}"/>
    <cellStyle name="Normal 56 2 5 2 3 2" xfId="39662" xr:uid="{00000000-0005-0000-0000-0000906B0000}"/>
    <cellStyle name="Normal 56 2 5 2 3 3" xfId="24438" xr:uid="{00000000-0005-0000-0000-0000916B0000}"/>
    <cellStyle name="Normal 56 2 5 2 4" xfId="34649" xr:uid="{00000000-0005-0000-0000-0000926B0000}"/>
    <cellStyle name="Normal 56 2 5 2 5" xfId="19425" xr:uid="{00000000-0005-0000-0000-0000936B0000}"/>
    <cellStyle name="Normal 56 2 5 3" xfId="5976" xr:uid="{00000000-0005-0000-0000-0000946B0000}"/>
    <cellStyle name="Normal 56 2 5 3 2" xfId="16028" xr:uid="{00000000-0005-0000-0000-0000956B0000}"/>
    <cellStyle name="Normal 56 2 5 3 2 2" xfId="46350" xr:uid="{00000000-0005-0000-0000-0000966B0000}"/>
    <cellStyle name="Normal 56 2 5 3 2 3" xfId="31126" xr:uid="{00000000-0005-0000-0000-0000976B0000}"/>
    <cellStyle name="Normal 56 2 5 3 3" xfId="11008" xr:uid="{00000000-0005-0000-0000-0000986B0000}"/>
    <cellStyle name="Normal 56 2 5 3 3 2" xfId="41333" xr:uid="{00000000-0005-0000-0000-0000996B0000}"/>
    <cellStyle name="Normal 56 2 5 3 3 3" xfId="26109" xr:uid="{00000000-0005-0000-0000-00009A6B0000}"/>
    <cellStyle name="Normal 56 2 5 3 4" xfId="36320" xr:uid="{00000000-0005-0000-0000-00009B6B0000}"/>
    <cellStyle name="Normal 56 2 5 3 5" xfId="21096" xr:uid="{00000000-0005-0000-0000-00009C6B0000}"/>
    <cellStyle name="Normal 56 2 5 4" xfId="12686" xr:uid="{00000000-0005-0000-0000-00009D6B0000}"/>
    <cellStyle name="Normal 56 2 5 4 2" xfId="43008" xr:uid="{00000000-0005-0000-0000-00009E6B0000}"/>
    <cellStyle name="Normal 56 2 5 4 3" xfId="27784" xr:uid="{00000000-0005-0000-0000-00009F6B0000}"/>
    <cellStyle name="Normal 56 2 5 5" xfId="7665" xr:uid="{00000000-0005-0000-0000-0000A06B0000}"/>
    <cellStyle name="Normal 56 2 5 5 2" xfId="37991" xr:uid="{00000000-0005-0000-0000-0000A16B0000}"/>
    <cellStyle name="Normal 56 2 5 5 3" xfId="22767" xr:uid="{00000000-0005-0000-0000-0000A26B0000}"/>
    <cellStyle name="Normal 56 2 5 6" xfId="32979" xr:uid="{00000000-0005-0000-0000-0000A36B0000}"/>
    <cellStyle name="Normal 56 2 5 7" xfId="17754" xr:uid="{00000000-0005-0000-0000-0000A46B0000}"/>
    <cellStyle name="Normal 56 2 6" xfId="3447" xr:uid="{00000000-0005-0000-0000-0000A56B0000}"/>
    <cellStyle name="Normal 56 2 6 2" xfId="13521" xr:uid="{00000000-0005-0000-0000-0000A66B0000}"/>
    <cellStyle name="Normal 56 2 6 2 2" xfId="43843" xr:uid="{00000000-0005-0000-0000-0000A76B0000}"/>
    <cellStyle name="Normal 56 2 6 2 3" xfId="28619" xr:uid="{00000000-0005-0000-0000-0000A86B0000}"/>
    <cellStyle name="Normal 56 2 6 3" xfId="8501" xr:uid="{00000000-0005-0000-0000-0000A96B0000}"/>
    <cellStyle name="Normal 56 2 6 3 2" xfId="38826" xr:uid="{00000000-0005-0000-0000-0000AA6B0000}"/>
    <cellStyle name="Normal 56 2 6 3 3" xfId="23602" xr:uid="{00000000-0005-0000-0000-0000AB6B0000}"/>
    <cellStyle name="Normal 56 2 6 4" xfId="33813" xr:uid="{00000000-0005-0000-0000-0000AC6B0000}"/>
    <cellStyle name="Normal 56 2 6 5" xfId="18589" xr:uid="{00000000-0005-0000-0000-0000AD6B0000}"/>
    <cellStyle name="Normal 56 2 7" xfId="5140" xr:uid="{00000000-0005-0000-0000-0000AE6B0000}"/>
    <cellStyle name="Normal 56 2 7 2" xfId="15192" xr:uid="{00000000-0005-0000-0000-0000AF6B0000}"/>
    <cellStyle name="Normal 56 2 7 2 2" xfId="45514" xr:uid="{00000000-0005-0000-0000-0000B06B0000}"/>
    <cellStyle name="Normal 56 2 7 2 3" xfId="30290" xr:uid="{00000000-0005-0000-0000-0000B16B0000}"/>
    <cellStyle name="Normal 56 2 7 3" xfId="10172" xr:uid="{00000000-0005-0000-0000-0000B26B0000}"/>
    <cellStyle name="Normal 56 2 7 3 2" xfId="40497" xr:uid="{00000000-0005-0000-0000-0000B36B0000}"/>
    <cellStyle name="Normal 56 2 7 3 3" xfId="25273" xr:uid="{00000000-0005-0000-0000-0000B46B0000}"/>
    <cellStyle name="Normal 56 2 7 4" xfId="35484" xr:uid="{00000000-0005-0000-0000-0000B56B0000}"/>
    <cellStyle name="Normal 56 2 7 5" xfId="20260" xr:uid="{00000000-0005-0000-0000-0000B66B0000}"/>
    <cellStyle name="Normal 56 2 8" xfId="11850" xr:uid="{00000000-0005-0000-0000-0000B76B0000}"/>
    <cellStyle name="Normal 56 2 8 2" xfId="42172" xr:uid="{00000000-0005-0000-0000-0000B86B0000}"/>
    <cellStyle name="Normal 56 2 8 3" xfId="26948" xr:uid="{00000000-0005-0000-0000-0000B96B0000}"/>
    <cellStyle name="Normal 56 2 9" xfId="6829" xr:uid="{00000000-0005-0000-0000-0000BA6B0000}"/>
    <cellStyle name="Normal 56 2 9 2" xfId="37155" xr:uid="{00000000-0005-0000-0000-0000BB6B0000}"/>
    <cellStyle name="Normal 56 2 9 3" xfId="21931" xr:uid="{00000000-0005-0000-0000-0000BC6B0000}"/>
    <cellStyle name="Normal 56 3" xfId="1793" xr:uid="{00000000-0005-0000-0000-0000BD6B0000}"/>
    <cellStyle name="Normal 56 3 10" xfId="16970" xr:uid="{00000000-0005-0000-0000-0000BE6B0000}"/>
    <cellStyle name="Normal 56 3 2" xfId="2012" xr:uid="{00000000-0005-0000-0000-0000BF6B0000}"/>
    <cellStyle name="Normal 56 3 2 2" xfId="2433" xr:uid="{00000000-0005-0000-0000-0000C06B0000}"/>
    <cellStyle name="Normal 56 3 2 2 2" xfId="3272" xr:uid="{00000000-0005-0000-0000-0000C16B0000}"/>
    <cellStyle name="Normal 56 3 2 2 2 2" xfId="4962" xr:uid="{00000000-0005-0000-0000-0000C26B0000}"/>
    <cellStyle name="Normal 56 3 2 2 2 2 2" xfId="15035" xr:uid="{00000000-0005-0000-0000-0000C36B0000}"/>
    <cellStyle name="Normal 56 3 2 2 2 2 2 2" xfId="45357" xr:uid="{00000000-0005-0000-0000-0000C46B0000}"/>
    <cellStyle name="Normal 56 3 2 2 2 2 2 3" xfId="30133" xr:uid="{00000000-0005-0000-0000-0000C56B0000}"/>
    <cellStyle name="Normal 56 3 2 2 2 2 3" xfId="10015" xr:uid="{00000000-0005-0000-0000-0000C66B0000}"/>
    <cellStyle name="Normal 56 3 2 2 2 2 3 2" xfId="40340" xr:uid="{00000000-0005-0000-0000-0000C76B0000}"/>
    <cellStyle name="Normal 56 3 2 2 2 2 3 3" xfId="25116" xr:uid="{00000000-0005-0000-0000-0000C86B0000}"/>
    <cellStyle name="Normal 56 3 2 2 2 2 4" xfId="35327" xr:uid="{00000000-0005-0000-0000-0000C96B0000}"/>
    <cellStyle name="Normal 56 3 2 2 2 2 5" xfId="20103" xr:uid="{00000000-0005-0000-0000-0000CA6B0000}"/>
    <cellStyle name="Normal 56 3 2 2 2 3" xfId="6654" xr:uid="{00000000-0005-0000-0000-0000CB6B0000}"/>
    <cellStyle name="Normal 56 3 2 2 2 3 2" xfId="16706" xr:uid="{00000000-0005-0000-0000-0000CC6B0000}"/>
    <cellStyle name="Normal 56 3 2 2 2 3 2 2" xfId="47028" xr:uid="{00000000-0005-0000-0000-0000CD6B0000}"/>
    <cellStyle name="Normal 56 3 2 2 2 3 2 3" xfId="31804" xr:uid="{00000000-0005-0000-0000-0000CE6B0000}"/>
    <cellStyle name="Normal 56 3 2 2 2 3 3" xfId="11686" xr:uid="{00000000-0005-0000-0000-0000CF6B0000}"/>
    <cellStyle name="Normal 56 3 2 2 2 3 3 2" xfId="42011" xr:uid="{00000000-0005-0000-0000-0000D06B0000}"/>
    <cellStyle name="Normal 56 3 2 2 2 3 3 3" xfId="26787" xr:uid="{00000000-0005-0000-0000-0000D16B0000}"/>
    <cellStyle name="Normal 56 3 2 2 2 3 4" xfId="36998" xr:uid="{00000000-0005-0000-0000-0000D26B0000}"/>
    <cellStyle name="Normal 56 3 2 2 2 3 5" xfId="21774" xr:uid="{00000000-0005-0000-0000-0000D36B0000}"/>
    <cellStyle name="Normal 56 3 2 2 2 4" xfId="13364" xr:uid="{00000000-0005-0000-0000-0000D46B0000}"/>
    <cellStyle name="Normal 56 3 2 2 2 4 2" xfId="43686" xr:uid="{00000000-0005-0000-0000-0000D56B0000}"/>
    <cellStyle name="Normal 56 3 2 2 2 4 3" xfId="28462" xr:uid="{00000000-0005-0000-0000-0000D66B0000}"/>
    <cellStyle name="Normal 56 3 2 2 2 5" xfId="8343" xr:uid="{00000000-0005-0000-0000-0000D76B0000}"/>
    <cellStyle name="Normal 56 3 2 2 2 5 2" xfId="38669" xr:uid="{00000000-0005-0000-0000-0000D86B0000}"/>
    <cellStyle name="Normal 56 3 2 2 2 5 3" xfId="23445" xr:uid="{00000000-0005-0000-0000-0000D96B0000}"/>
    <cellStyle name="Normal 56 3 2 2 2 6" xfId="33657" xr:uid="{00000000-0005-0000-0000-0000DA6B0000}"/>
    <cellStyle name="Normal 56 3 2 2 2 7" xfId="18432" xr:uid="{00000000-0005-0000-0000-0000DB6B0000}"/>
    <cellStyle name="Normal 56 3 2 2 3" xfId="4125" xr:uid="{00000000-0005-0000-0000-0000DC6B0000}"/>
    <cellStyle name="Normal 56 3 2 2 3 2" xfId="14199" xr:uid="{00000000-0005-0000-0000-0000DD6B0000}"/>
    <cellStyle name="Normal 56 3 2 2 3 2 2" xfId="44521" xr:uid="{00000000-0005-0000-0000-0000DE6B0000}"/>
    <cellStyle name="Normal 56 3 2 2 3 2 3" xfId="29297" xr:uid="{00000000-0005-0000-0000-0000DF6B0000}"/>
    <cellStyle name="Normal 56 3 2 2 3 3" xfId="9179" xr:uid="{00000000-0005-0000-0000-0000E06B0000}"/>
    <cellStyle name="Normal 56 3 2 2 3 3 2" xfId="39504" xr:uid="{00000000-0005-0000-0000-0000E16B0000}"/>
    <cellStyle name="Normal 56 3 2 2 3 3 3" xfId="24280" xr:uid="{00000000-0005-0000-0000-0000E26B0000}"/>
    <cellStyle name="Normal 56 3 2 2 3 4" xfId="34491" xr:uid="{00000000-0005-0000-0000-0000E36B0000}"/>
    <cellStyle name="Normal 56 3 2 2 3 5" xfId="19267" xr:uid="{00000000-0005-0000-0000-0000E46B0000}"/>
    <cellStyle name="Normal 56 3 2 2 4" xfId="5818" xr:uid="{00000000-0005-0000-0000-0000E56B0000}"/>
    <cellStyle name="Normal 56 3 2 2 4 2" xfId="15870" xr:uid="{00000000-0005-0000-0000-0000E66B0000}"/>
    <cellStyle name="Normal 56 3 2 2 4 2 2" xfId="46192" xr:uid="{00000000-0005-0000-0000-0000E76B0000}"/>
    <cellStyle name="Normal 56 3 2 2 4 2 3" xfId="30968" xr:uid="{00000000-0005-0000-0000-0000E86B0000}"/>
    <cellStyle name="Normal 56 3 2 2 4 3" xfId="10850" xr:uid="{00000000-0005-0000-0000-0000E96B0000}"/>
    <cellStyle name="Normal 56 3 2 2 4 3 2" xfId="41175" xr:uid="{00000000-0005-0000-0000-0000EA6B0000}"/>
    <cellStyle name="Normal 56 3 2 2 4 3 3" xfId="25951" xr:uid="{00000000-0005-0000-0000-0000EB6B0000}"/>
    <cellStyle name="Normal 56 3 2 2 4 4" xfId="36162" xr:uid="{00000000-0005-0000-0000-0000EC6B0000}"/>
    <cellStyle name="Normal 56 3 2 2 4 5" xfId="20938" xr:uid="{00000000-0005-0000-0000-0000ED6B0000}"/>
    <cellStyle name="Normal 56 3 2 2 5" xfId="12528" xr:uid="{00000000-0005-0000-0000-0000EE6B0000}"/>
    <cellStyle name="Normal 56 3 2 2 5 2" xfId="42850" xr:uid="{00000000-0005-0000-0000-0000EF6B0000}"/>
    <cellStyle name="Normal 56 3 2 2 5 3" xfId="27626" xr:uid="{00000000-0005-0000-0000-0000F06B0000}"/>
    <cellStyle name="Normal 56 3 2 2 6" xfId="7507" xr:uid="{00000000-0005-0000-0000-0000F16B0000}"/>
    <cellStyle name="Normal 56 3 2 2 6 2" xfId="37833" xr:uid="{00000000-0005-0000-0000-0000F26B0000}"/>
    <cellStyle name="Normal 56 3 2 2 6 3" xfId="22609" xr:uid="{00000000-0005-0000-0000-0000F36B0000}"/>
    <cellStyle name="Normal 56 3 2 2 7" xfId="32821" xr:uid="{00000000-0005-0000-0000-0000F46B0000}"/>
    <cellStyle name="Normal 56 3 2 2 8" xfId="17596" xr:uid="{00000000-0005-0000-0000-0000F56B0000}"/>
    <cellStyle name="Normal 56 3 2 3" xfId="2854" xr:uid="{00000000-0005-0000-0000-0000F66B0000}"/>
    <cellStyle name="Normal 56 3 2 3 2" xfId="4544" xr:uid="{00000000-0005-0000-0000-0000F76B0000}"/>
    <cellStyle name="Normal 56 3 2 3 2 2" xfId="14617" xr:uid="{00000000-0005-0000-0000-0000F86B0000}"/>
    <cellStyle name="Normal 56 3 2 3 2 2 2" xfId="44939" xr:uid="{00000000-0005-0000-0000-0000F96B0000}"/>
    <cellStyle name="Normal 56 3 2 3 2 2 3" xfId="29715" xr:uid="{00000000-0005-0000-0000-0000FA6B0000}"/>
    <cellStyle name="Normal 56 3 2 3 2 3" xfId="9597" xr:uid="{00000000-0005-0000-0000-0000FB6B0000}"/>
    <cellStyle name="Normal 56 3 2 3 2 3 2" xfId="39922" xr:uid="{00000000-0005-0000-0000-0000FC6B0000}"/>
    <cellStyle name="Normal 56 3 2 3 2 3 3" xfId="24698" xr:uid="{00000000-0005-0000-0000-0000FD6B0000}"/>
    <cellStyle name="Normal 56 3 2 3 2 4" xfId="34909" xr:uid="{00000000-0005-0000-0000-0000FE6B0000}"/>
    <cellStyle name="Normal 56 3 2 3 2 5" xfId="19685" xr:uid="{00000000-0005-0000-0000-0000FF6B0000}"/>
    <cellStyle name="Normal 56 3 2 3 3" xfId="6236" xr:uid="{00000000-0005-0000-0000-0000006C0000}"/>
    <cellStyle name="Normal 56 3 2 3 3 2" xfId="16288" xr:uid="{00000000-0005-0000-0000-0000016C0000}"/>
    <cellStyle name="Normal 56 3 2 3 3 2 2" xfId="46610" xr:uid="{00000000-0005-0000-0000-0000026C0000}"/>
    <cellStyle name="Normal 56 3 2 3 3 2 3" xfId="31386" xr:uid="{00000000-0005-0000-0000-0000036C0000}"/>
    <cellStyle name="Normal 56 3 2 3 3 3" xfId="11268" xr:uid="{00000000-0005-0000-0000-0000046C0000}"/>
    <cellStyle name="Normal 56 3 2 3 3 3 2" xfId="41593" xr:uid="{00000000-0005-0000-0000-0000056C0000}"/>
    <cellStyle name="Normal 56 3 2 3 3 3 3" xfId="26369" xr:uid="{00000000-0005-0000-0000-0000066C0000}"/>
    <cellStyle name="Normal 56 3 2 3 3 4" xfId="36580" xr:uid="{00000000-0005-0000-0000-0000076C0000}"/>
    <cellStyle name="Normal 56 3 2 3 3 5" xfId="21356" xr:uid="{00000000-0005-0000-0000-0000086C0000}"/>
    <cellStyle name="Normal 56 3 2 3 4" xfId="12946" xr:uid="{00000000-0005-0000-0000-0000096C0000}"/>
    <cellStyle name="Normal 56 3 2 3 4 2" xfId="43268" xr:uid="{00000000-0005-0000-0000-00000A6C0000}"/>
    <cellStyle name="Normal 56 3 2 3 4 3" xfId="28044" xr:uid="{00000000-0005-0000-0000-00000B6C0000}"/>
    <cellStyle name="Normal 56 3 2 3 5" xfId="7925" xr:uid="{00000000-0005-0000-0000-00000C6C0000}"/>
    <cellStyle name="Normal 56 3 2 3 5 2" xfId="38251" xr:uid="{00000000-0005-0000-0000-00000D6C0000}"/>
    <cellStyle name="Normal 56 3 2 3 5 3" xfId="23027" xr:uid="{00000000-0005-0000-0000-00000E6C0000}"/>
    <cellStyle name="Normal 56 3 2 3 6" xfId="33239" xr:uid="{00000000-0005-0000-0000-00000F6C0000}"/>
    <cellStyle name="Normal 56 3 2 3 7" xfId="18014" xr:uid="{00000000-0005-0000-0000-0000106C0000}"/>
    <cellStyle name="Normal 56 3 2 4" xfId="3707" xr:uid="{00000000-0005-0000-0000-0000116C0000}"/>
    <cellStyle name="Normal 56 3 2 4 2" xfId="13781" xr:uid="{00000000-0005-0000-0000-0000126C0000}"/>
    <cellStyle name="Normal 56 3 2 4 2 2" xfId="44103" xr:uid="{00000000-0005-0000-0000-0000136C0000}"/>
    <cellStyle name="Normal 56 3 2 4 2 3" xfId="28879" xr:uid="{00000000-0005-0000-0000-0000146C0000}"/>
    <cellStyle name="Normal 56 3 2 4 3" xfId="8761" xr:uid="{00000000-0005-0000-0000-0000156C0000}"/>
    <cellStyle name="Normal 56 3 2 4 3 2" xfId="39086" xr:uid="{00000000-0005-0000-0000-0000166C0000}"/>
    <cellStyle name="Normal 56 3 2 4 3 3" xfId="23862" xr:uid="{00000000-0005-0000-0000-0000176C0000}"/>
    <cellStyle name="Normal 56 3 2 4 4" xfId="34073" xr:uid="{00000000-0005-0000-0000-0000186C0000}"/>
    <cellStyle name="Normal 56 3 2 4 5" xfId="18849" xr:uid="{00000000-0005-0000-0000-0000196C0000}"/>
    <cellStyle name="Normal 56 3 2 5" xfId="5400" xr:uid="{00000000-0005-0000-0000-00001A6C0000}"/>
    <cellStyle name="Normal 56 3 2 5 2" xfId="15452" xr:uid="{00000000-0005-0000-0000-00001B6C0000}"/>
    <cellStyle name="Normal 56 3 2 5 2 2" xfId="45774" xr:uid="{00000000-0005-0000-0000-00001C6C0000}"/>
    <cellStyle name="Normal 56 3 2 5 2 3" xfId="30550" xr:uid="{00000000-0005-0000-0000-00001D6C0000}"/>
    <cellStyle name="Normal 56 3 2 5 3" xfId="10432" xr:uid="{00000000-0005-0000-0000-00001E6C0000}"/>
    <cellStyle name="Normal 56 3 2 5 3 2" xfId="40757" xr:uid="{00000000-0005-0000-0000-00001F6C0000}"/>
    <cellStyle name="Normal 56 3 2 5 3 3" xfId="25533" xr:uid="{00000000-0005-0000-0000-0000206C0000}"/>
    <cellStyle name="Normal 56 3 2 5 4" xfId="35744" xr:uid="{00000000-0005-0000-0000-0000216C0000}"/>
    <cellStyle name="Normal 56 3 2 5 5" xfId="20520" xr:uid="{00000000-0005-0000-0000-0000226C0000}"/>
    <cellStyle name="Normal 56 3 2 6" xfId="12110" xr:uid="{00000000-0005-0000-0000-0000236C0000}"/>
    <cellStyle name="Normal 56 3 2 6 2" xfId="42432" xr:uid="{00000000-0005-0000-0000-0000246C0000}"/>
    <cellStyle name="Normal 56 3 2 6 3" xfId="27208" xr:uid="{00000000-0005-0000-0000-0000256C0000}"/>
    <cellStyle name="Normal 56 3 2 7" xfId="7089" xr:uid="{00000000-0005-0000-0000-0000266C0000}"/>
    <cellStyle name="Normal 56 3 2 7 2" xfId="37415" xr:uid="{00000000-0005-0000-0000-0000276C0000}"/>
    <cellStyle name="Normal 56 3 2 7 3" xfId="22191" xr:uid="{00000000-0005-0000-0000-0000286C0000}"/>
    <cellStyle name="Normal 56 3 2 8" xfId="32403" xr:uid="{00000000-0005-0000-0000-0000296C0000}"/>
    <cellStyle name="Normal 56 3 2 9" xfId="17178" xr:uid="{00000000-0005-0000-0000-00002A6C0000}"/>
    <cellStyle name="Normal 56 3 3" xfId="2225" xr:uid="{00000000-0005-0000-0000-00002B6C0000}"/>
    <cellStyle name="Normal 56 3 3 2" xfId="3064" xr:uid="{00000000-0005-0000-0000-00002C6C0000}"/>
    <cellStyle name="Normal 56 3 3 2 2" xfId="4754" xr:uid="{00000000-0005-0000-0000-00002D6C0000}"/>
    <cellStyle name="Normal 56 3 3 2 2 2" xfId="14827" xr:uid="{00000000-0005-0000-0000-00002E6C0000}"/>
    <cellStyle name="Normal 56 3 3 2 2 2 2" xfId="45149" xr:uid="{00000000-0005-0000-0000-00002F6C0000}"/>
    <cellStyle name="Normal 56 3 3 2 2 2 3" xfId="29925" xr:uid="{00000000-0005-0000-0000-0000306C0000}"/>
    <cellStyle name="Normal 56 3 3 2 2 3" xfId="9807" xr:uid="{00000000-0005-0000-0000-0000316C0000}"/>
    <cellStyle name="Normal 56 3 3 2 2 3 2" xfId="40132" xr:uid="{00000000-0005-0000-0000-0000326C0000}"/>
    <cellStyle name="Normal 56 3 3 2 2 3 3" xfId="24908" xr:uid="{00000000-0005-0000-0000-0000336C0000}"/>
    <cellStyle name="Normal 56 3 3 2 2 4" xfId="35119" xr:uid="{00000000-0005-0000-0000-0000346C0000}"/>
    <cellStyle name="Normal 56 3 3 2 2 5" xfId="19895" xr:uid="{00000000-0005-0000-0000-0000356C0000}"/>
    <cellStyle name="Normal 56 3 3 2 3" xfId="6446" xr:uid="{00000000-0005-0000-0000-0000366C0000}"/>
    <cellStyle name="Normal 56 3 3 2 3 2" xfId="16498" xr:uid="{00000000-0005-0000-0000-0000376C0000}"/>
    <cellStyle name="Normal 56 3 3 2 3 2 2" xfId="46820" xr:uid="{00000000-0005-0000-0000-0000386C0000}"/>
    <cellStyle name="Normal 56 3 3 2 3 2 3" xfId="31596" xr:uid="{00000000-0005-0000-0000-0000396C0000}"/>
    <cellStyle name="Normal 56 3 3 2 3 3" xfId="11478" xr:uid="{00000000-0005-0000-0000-00003A6C0000}"/>
    <cellStyle name="Normal 56 3 3 2 3 3 2" xfId="41803" xr:uid="{00000000-0005-0000-0000-00003B6C0000}"/>
    <cellStyle name="Normal 56 3 3 2 3 3 3" xfId="26579" xr:uid="{00000000-0005-0000-0000-00003C6C0000}"/>
    <cellStyle name="Normal 56 3 3 2 3 4" xfId="36790" xr:uid="{00000000-0005-0000-0000-00003D6C0000}"/>
    <cellStyle name="Normal 56 3 3 2 3 5" xfId="21566" xr:uid="{00000000-0005-0000-0000-00003E6C0000}"/>
    <cellStyle name="Normal 56 3 3 2 4" xfId="13156" xr:uid="{00000000-0005-0000-0000-00003F6C0000}"/>
    <cellStyle name="Normal 56 3 3 2 4 2" xfId="43478" xr:uid="{00000000-0005-0000-0000-0000406C0000}"/>
    <cellStyle name="Normal 56 3 3 2 4 3" xfId="28254" xr:uid="{00000000-0005-0000-0000-0000416C0000}"/>
    <cellStyle name="Normal 56 3 3 2 5" xfId="8135" xr:uid="{00000000-0005-0000-0000-0000426C0000}"/>
    <cellStyle name="Normal 56 3 3 2 5 2" xfId="38461" xr:uid="{00000000-0005-0000-0000-0000436C0000}"/>
    <cellStyle name="Normal 56 3 3 2 5 3" xfId="23237" xr:uid="{00000000-0005-0000-0000-0000446C0000}"/>
    <cellStyle name="Normal 56 3 3 2 6" xfId="33449" xr:uid="{00000000-0005-0000-0000-0000456C0000}"/>
    <cellStyle name="Normal 56 3 3 2 7" xfId="18224" xr:uid="{00000000-0005-0000-0000-0000466C0000}"/>
    <cellStyle name="Normal 56 3 3 3" xfId="3917" xr:uid="{00000000-0005-0000-0000-0000476C0000}"/>
    <cellStyle name="Normal 56 3 3 3 2" xfId="13991" xr:uid="{00000000-0005-0000-0000-0000486C0000}"/>
    <cellStyle name="Normal 56 3 3 3 2 2" xfId="44313" xr:uid="{00000000-0005-0000-0000-0000496C0000}"/>
    <cellStyle name="Normal 56 3 3 3 2 3" xfId="29089" xr:uid="{00000000-0005-0000-0000-00004A6C0000}"/>
    <cellStyle name="Normal 56 3 3 3 3" xfId="8971" xr:uid="{00000000-0005-0000-0000-00004B6C0000}"/>
    <cellStyle name="Normal 56 3 3 3 3 2" xfId="39296" xr:uid="{00000000-0005-0000-0000-00004C6C0000}"/>
    <cellStyle name="Normal 56 3 3 3 3 3" xfId="24072" xr:uid="{00000000-0005-0000-0000-00004D6C0000}"/>
    <cellStyle name="Normal 56 3 3 3 4" xfId="34283" xr:uid="{00000000-0005-0000-0000-00004E6C0000}"/>
    <cellStyle name="Normal 56 3 3 3 5" xfId="19059" xr:uid="{00000000-0005-0000-0000-00004F6C0000}"/>
    <cellStyle name="Normal 56 3 3 4" xfId="5610" xr:uid="{00000000-0005-0000-0000-0000506C0000}"/>
    <cellStyle name="Normal 56 3 3 4 2" xfId="15662" xr:uid="{00000000-0005-0000-0000-0000516C0000}"/>
    <cellStyle name="Normal 56 3 3 4 2 2" xfId="45984" xr:uid="{00000000-0005-0000-0000-0000526C0000}"/>
    <cellStyle name="Normal 56 3 3 4 2 3" xfId="30760" xr:uid="{00000000-0005-0000-0000-0000536C0000}"/>
    <cellStyle name="Normal 56 3 3 4 3" xfId="10642" xr:uid="{00000000-0005-0000-0000-0000546C0000}"/>
    <cellStyle name="Normal 56 3 3 4 3 2" xfId="40967" xr:uid="{00000000-0005-0000-0000-0000556C0000}"/>
    <cellStyle name="Normal 56 3 3 4 3 3" xfId="25743" xr:uid="{00000000-0005-0000-0000-0000566C0000}"/>
    <cellStyle name="Normal 56 3 3 4 4" xfId="35954" xr:uid="{00000000-0005-0000-0000-0000576C0000}"/>
    <cellStyle name="Normal 56 3 3 4 5" xfId="20730" xr:uid="{00000000-0005-0000-0000-0000586C0000}"/>
    <cellStyle name="Normal 56 3 3 5" xfId="12320" xr:uid="{00000000-0005-0000-0000-0000596C0000}"/>
    <cellStyle name="Normal 56 3 3 5 2" xfId="42642" xr:uid="{00000000-0005-0000-0000-00005A6C0000}"/>
    <cellStyle name="Normal 56 3 3 5 3" xfId="27418" xr:uid="{00000000-0005-0000-0000-00005B6C0000}"/>
    <cellStyle name="Normal 56 3 3 6" xfId="7299" xr:uid="{00000000-0005-0000-0000-00005C6C0000}"/>
    <cellStyle name="Normal 56 3 3 6 2" xfId="37625" xr:uid="{00000000-0005-0000-0000-00005D6C0000}"/>
    <cellStyle name="Normal 56 3 3 6 3" xfId="22401" xr:uid="{00000000-0005-0000-0000-00005E6C0000}"/>
    <cellStyle name="Normal 56 3 3 7" xfId="32613" xr:uid="{00000000-0005-0000-0000-00005F6C0000}"/>
    <cellStyle name="Normal 56 3 3 8" xfId="17388" xr:uid="{00000000-0005-0000-0000-0000606C0000}"/>
    <cellStyle name="Normal 56 3 4" xfId="2646" xr:uid="{00000000-0005-0000-0000-0000616C0000}"/>
    <cellStyle name="Normal 56 3 4 2" xfId="4336" xr:uid="{00000000-0005-0000-0000-0000626C0000}"/>
    <cellStyle name="Normal 56 3 4 2 2" xfId="14409" xr:uid="{00000000-0005-0000-0000-0000636C0000}"/>
    <cellStyle name="Normal 56 3 4 2 2 2" xfId="44731" xr:uid="{00000000-0005-0000-0000-0000646C0000}"/>
    <cellStyle name="Normal 56 3 4 2 2 3" xfId="29507" xr:uid="{00000000-0005-0000-0000-0000656C0000}"/>
    <cellStyle name="Normal 56 3 4 2 3" xfId="9389" xr:uid="{00000000-0005-0000-0000-0000666C0000}"/>
    <cellStyle name="Normal 56 3 4 2 3 2" xfId="39714" xr:uid="{00000000-0005-0000-0000-0000676C0000}"/>
    <cellStyle name="Normal 56 3 4 2 3 3" xfId="24490" xr:uid="{00000000-0005-0000-0000-0000686C0000}"/>
    <cellStyle name="Normal 56 3 4 2 4" xfId="34701" xr:uid="{00000000-0005-0000-0000-0000696C0000}"/>
    <cellStyle name="Normal 56 3 4 2 5" xfId="19477" xr:uid="{00000000-0005-0000-0000-00006A6C0000}"/>
    <cellStyle name="Normal 56 3 4 3" xfId="6028" xr:uid="{00000000-0005-0000-0000-00006B6C0000}"/>
    <cellStyle name="Normal 56 3 4 3 2" xfId="16080" xr:uid="{00000000-0005-0000-0000-00006C6C0000}"/>
    <cellStyle name="Normal 56 3 4 3 2 2" xfId="46402" xr:uid="{00000000-0005-0000-0000-00006D6C0000}"/>
    <cellStyle name="Normal 56 3 4 3 2 3" xfId="31178" xr:uid="{00000000-0005-0000-0000-00006E6C0000}"/>
    <cellStyle name="Normal 56 3 4 3 3" xfId="11060" xr:uid="{00000000-0005-0000-0000-00006F6C0000}"/>
    <cellStyle name="Normal 56 3 4 3 3 2" xfId="41385" xr:uid="{00000000-0005-0000-0000-0000706C0000}"/>
    <cellStyle name="Normal 56 3 4 3 3 3" xfId="26161" xr:uid="{00000000-0005-0000-0000-0000716C0000}"/>
    <cellStyle name="Normal 56 3 4 3 4" xfId="36372" xr:uid="{00000000-0005-0000-0000-0000726C0000}"/>
    <cellStyle name="Normal 56 3 4 3 5" xfId="21148" xr:uid="{00000000-0005-0000-0000-0000736C0000}"/>
    <cellStyle name="Normal 56 3 4 4" xfId="12738" xr:uid="{00000000-0005-0000-0000-0000746C0000}"/>
    <cellStyle name="Normal 56 3 4 4 2" xfId="43060" xr:uid="{00000000-0005-0000-0000-0000756C0000}"/>
    <cellStyle name="Normal 56 3 4 4 3" xfId="27836" xr:uid="{00000000-0005-0000-0000-0000766C0000}"/>
    <cellStyle name="Normal 56 3 4 5" xfId="7717" xr:uid="{00000000-0005-0000-0000-0000776C0000}"/>
    <cellStyle name="Normal 56 3 4 5 2" xfId="38043" xr:uid="{00000000-0005-0000-0000-0000786C0000}"/>
    <cellStyle name="Normal 56 3 4 5 3" xfId="22819" xr:uid="{00000000-0005-0000-0000-0000796C0000}"/>
    <cellStyle name="Normal 56 3 4 6" xfId="33031" xr:uid="{00000000-0005-0000-0000-00007A6C0000}"/>
    <cellStyle name="Normal 56 3 4 7" xfId="17806" xr:uid="{00000000-0005-0000-0000-00007B6C0000}"/>
    <cellStyle name="Normal 56 3 5" xfId="3499" xr:uid="{00000000-0005-0000-0000-00007C6C0000}"/>
    <cellStyle name="Normal 56 3 5 2" xfId="13573" xr:uid="{00000000-0005-0000-0000-00007D6C0000}"/>
    <cellStyle name="Normal 56 3 5 2 2" xfId="43895" xr:uid="{00000000-0005-0000-0000-00007E6C0000}"/>
    <cellStyle name="Normal 56 3 5 2 3" xfId="28671" xr:uid="{00000000-0005-0000-0000-00007F6C0000}"/>
    <cellStyle name="Normal 56 3 5 3" xfId="8553" xr:uid="{00000000-0005-0000-0000-0000806C0000}"/>
    <cellStyle name="Normal 56 3 5 3 2" xfId="38878" xr:uid="{00000000-0005-0000-0000-0000816C0000}"/>
    <cellStyle name="Normal 56 3 5 3 3" xfId="23654" xr:uid="{00000000-0005-0000-0000-0000826C0000}"/>
    <cellStyle name="Normal 56 3 5 4" xfId="33865" xr:uid="{00000000-0005-0000-0000-0000836C0000}"/>
    <cellStyle name="Normal 56 3 5 5" xfId="18641" xr:uid="{00000000-0005-0000-0000-0000846C0000}"/>
    <cellStyle name="Normal 56 3 6" xfId="5192" xr:uid="{00000000-0005-0000-0000-0000856C0000}"/>
    <cellStyle name="Normal 56 3 6 2" xfId="15244" xr:uid="{00000000-0005-0000-0000-0000866C0000}"/>
    <cellStyle name="Normal 56 3 6 2 2" xfId="45566" xr:uid="{00000000-0005-0000-0000-0000876C0000}"/>
    <cellStyle name="Normal 56 3 6 2 3" xfId="30342" xr:uid="{00000000-0005-0000-0000-0000886C0000}"/>
    <cellStyle name="Normal 56 3 6 3" xfId="10224" xr:uid="{00000000-0005-0000-0000-0000896C0000}"/>
    <cellStyle name="Normal 56 3 6 3 2" xfId="40549" xr:uid="{00000000-0005-0000-0000-00008A6C0000}"/>
    <cellStyle name="Normal 56 3 6 3 3" xfId="25325" xr:uid="{00000000-0005-0000-0000-00008B6C0000}"/>
    <cellStyle name="Normal 56 3 6 4" xfId="35536" xr:uid="{00000000-0005-0000-0000-00008C6C0000}"/>
    <cellStyle name="Normal 56 3 6 5" xfId="20312" xr:uid="{00000000-0005-0000-0000-00008D6C0000}"/>
    <cellStyle name="Normal 56 3 7" xfId="11902" xr:uid="{00000000-0005-0000-0000-00008E6C0000}"/>
    <cellStyle name="Normal 56 3 7 2" xfId="42224" xr:uid="{00000000-0005-0000-0000-00008F6C0000}"/>
    <cellStyle name="Normal 56 3 7 3" xfId="27000" xr:uid="{00000000-0005-0000-0000-0000906C0000}"/>
    <cellStyle name="Normal 56 3 8" xfId="6881" xr:uid="{00000000-0005-0000-0000-0000916C0000}"/>
    <cellStyle name="Normal 56 3 8 2" xfId="37207" xr:uid="{00000000-0005-0000-0000-0000926C0000}"/>
    <cellStyle name="Normal 56 3 8 3" xfId="21983" xr:uid="{00000000-0005-0000-0000-0000936C0000}"/>
    <cellStyle name="Normal 56 3 9" xfId="32196" xr:uid="{00000000-0005-0000-0000-0000946C0000}"/>
    <cellStyle name="Normal 56 4" xfId="1906" xr:uid="{00000000-0005-0000-0000-0000956C0000}"/>
    <cellStyle name="Normal 56 4 2" xfId="2329" xr:uid="{00000000-0005-0000-0000-0000966C0000}"/>
    <cellStyle name="Normal 56 4 2 2" xfId="3168" xr:uid="{00000000-0005-0000-0000-0000976C0000}"/>
    <cellStyle name="Normal 56 4 2 2 2" xfId="4858" xr:uid="{00000000-0005-0000-0000-0000986C0000}"/>
    <cellStyle name="Normal 56 4 2 2 2 2" xfId="14931" xr:uid="{00000000-0005-0000-0000-0000996C0000}"/>
    <cellStyle name="Normal 56 4 2 2 2 2 2" xfId="45253" xr:uid="{00000000-0005-0000-0000-00009A6C0000}"/>
    <cellStyle name="Normal 56 4 2 2 2 2 3" xfId="30029" xr:uid="{00000000-0005-0000-0000-00009B6C0000}"/>
    <cellStyle name="Normal 56 4 2 2 2 3" xfId="9911" xr:uid="{00000000-0005-0000-0000-00009C6C0000}"/>
    <cellStyle name="Normal 56 4 2 2 2 3 2" xfId="40236" xr:uid="{00000000-0005-0000-0000-00009D6C0000}"/>
    <cellStyle name="Normal 56 4 2 2 2 3 3" xfId="25012" xr:uid="{00000000-0005-0000-0000-00009E6C0000}"/>
    <cellStyle name="Normal 56 4 2 2 2 4" xfId="35223" xr:uid="{00000000-0005-0000-0000-00009F6C0000}"/>
    <cellStyle name="Normal 56 4 2 2 2 5" xfId="19999" xr:uid="{00000000-0005-0000-0000-0000A06C0000}"/>
    <cellStyle name="Normal 56 4 2 2 3" xfId="6550" xr:uid="{00000000-0005-0000-0000-0000A16C0000}"/>
    <cellStyle name="Normal 56 4 2 2 3 2" xfId="16602" xr:uid="{00000000-0005-0000-0000-0000A26C0000}"/>
    <cellStyle name="Normal 56 4 2 2 3 2 2" xfId="46924" xr:uid="{00000000-0005-0000-0000-0000A36C0000}"/>
    <cellStyle name="Normal 56 4 2 2 3 2 3" xfId="31700" xr:uid="{00000000-0005-0000-0000-0000A46C0000}"/>
    <cellStyle name="Normal 56 4 2 2 3 3" xfId="11582" xr:uid="{00000000-0005-0000-0000-0000A56C0000}"/>
    <cellStyle name="Normal 56 4 2 2 3 3 2" xfId="41907" xr:uid="{00000000-0005-0000-0000-0000A66C0000}"/>
    <cellStyle name="Normal 56 4 2 2 3 3 3" xfId="26683" xr:uid="{00000000-0005-0000-0000-0000A76C0000}"/>
    <cellStyle name="Normal 56 4 2 2 3 4" xfId="36894" xr:uid="{00000000-0005-0000-0000-0000A86C0000}"/>
    <cellStyle name="Normal 56 4 2 2 3 5" xfId="21670" xr:uid="{00000000-0005-0000-0000-0000A96C0000}"/>
    <cellStyle name="Normal 56 4 2 2 4" xfId="13260" xr:uid="{00000000-0005-0000-0000-0000AA6C0000}"/>
    <cellStyle name="Normal 56 4 2 2 4 2" xfId="43582" xr:uid="{00000000-0005-0000-0000-0000AB6C0000}"/>
    <cellStyle name="Normal 56 4 2 2 4 3" xfId="28358" xr:uid="{00000000-0005-0000-0000-0000AC6C0000}"/>
    <cellStyle name="Normal 56 4 2 2 5" xfId="8239" xr:uid="{00000000-0005-0000-0000-0000AD6C0000}"/>
    <cellStyle name="Normal 56 4 2 2 5 2" xfId="38565" xr:uid="{00000000-0005-0000-0000-0000AE6C0000}"/>
    <cellStyle name="Normal 56 4 2 2 5 3" xfId="23341" xr:uid="{00000000-0005-0000-0000-0000AF6C0000}"/>
    <cellStyle name="Normal 56 4 2 2 6" xfId="33553" xr:uid="{00000000-0005-0000-0000-0000B06C0000}"/>
    <cellStyle name="Normal 56 4 2 2 7" xfId="18328" xr:uid="{00000000-0005-0000-0000-0000B16C0000}"/>
    <cellStyle name="Normal 56 4 2 3" xfId="4021" xr:uid="{00000000-0005-0000-0000-0000B26C0000}"/>
    <cellStyle name="Normal 56 4 2 3 2" xfId="14095" xr:uid="{00000000-0005-0000-0000-0000B36C0000}"/>
    <cellStyle name="Normal 56 4 2 3 2 2" xfId="44417" xr:uid="{00000000-0005-0000-0000-0000B46C0000}"/>
    <cellStyle name="Normal 56 4 2 3 2 3" xfId="29193" xr:uid="{00000000-0005-0000-0000-0000B56C0000}"/>
    <cellStyle name="Normal 56 4 2 3 3" xfId="9075" xr:uid="{00000000-0005-0000-0000-0000B66C0000}"/>
    <cellStyle name="Normal 56 4 2 3 3 2" xfId="39400" xr:uid="{00000000-0005-0000-0000-0000B76C0000}"/>
    <cellStyle name="Normal 56 4 2 3 3 3" xfId="24176" xr:uid="{00000000-0005-0000-0000-0000B86C0000}"/>
    <cellStyle name="Normal 56 4 2 3 4" xfId="34387" xr:uid="{00000000-0005-0000-0000-0000B96C0000}"/>
    <cellStyle name="Normal 56 4 2 3 5" xfId="19163" xr:uid="{00000000-0005-0000-0000-0000BA6C0000}"/>
    <cellStyle name="Normal 56 4 2 4" xfId="5714" xr:uid="{00000000-0005-0000-0000-0000BB6C0000}"/>
    <cellStyle name="Normal 56 4 2 4 2" xfId="15766" xr:uid="{00000000-0005-0000-0000-0000BC6C0000}"/>
    <cellStyle name="Normal 56 4 2 4 2 2" xfId="46088" xr:uid="{00000000-0005-0000-0000-0000BD6C0000}"/>
    <cellStyle name="Normal 56 4 2 4 2 3" xfId="30864" xr:uid="{00000000-0005-0000-0000-0000BE6C0000}"/>
    <cellStyle name="Normal 56 4 2 4 3" xfId="10746" xr:uid="{00000000-0005-0000-0000-0000BF6C0000}"/>
    <cellStyle name="Normal 56 4 2 4 3 2" xfId="41071" xr:uid="{00000000-0005-0000-0000-0000C06C0000}"/>
    <cellStyle name="Normal 56 4 2 4 3 3" xfId="25847" xr:uid="{00000000-0005-0000-0000-0000C16C0000}"/>
    <cellStyle name="Normal 56 4 2 4 4" xfId="36058" xr:uid="{00000000-0005-0000-0000-0000C26C0000}"/>
    <cellStyle name="Normal 56 4 2 4 5" xfId="20834" xr:uid="{00000000-0005-0000-0000-0000C36C0000}"/>
    <cellStyle name="Normal 56 4 2 5" xfId="12424" xr:uid="{00000000-0005-0000-0000-0000C46C0000}"/>
    <cellStyle name="Normal 56 4 2 5 2" xfId="42746" xr:uid="{00000000-0005-0000-0000-0000C56C0000}"/>
    <cellStyle name="Normal 56 4 2 5 3" xfId="27522" xr:uid="{00000000-0005-0000-0000-0000C66C0000}"/>
    <cellStyle name="Normal 56 4 2 6" xfId="7403" xr:uid="{00000000-0005-0000-0000-0000C76C0000}"/>
    <cellStyle name="Normal 56 4 2 6 2" xfId="37729" xr:uid="{00000000-0005-0000-0000-0000C86C0000}"/>
    <cellStyle name="Normal 56 4 2 6 3" xfId="22505" xr:uid="{00000000-0005-0000-0000-0000C96C0000}"/>
    <cellStyle name="Normal 56 4 2 7" xfId="32717" xr:uid="{00000000-0005-0000-0000-0000CA6C0000}"/>
    <cellStyle name="Normal 56 4 2 8" xfId="17492" xr:uid="{00000000-0005-0000-0000-0000CB6C0000}"/>
    <cellStyle name="Normal 56 4 3" xfId="2750" xr:uid="{00000000-0005-0000-0000-0000CC6C0000}"/>
    <cellStyle name="Normal 56 4 3 2" xfId="4440" xr:uid="{00000000-0005-0000-0000-0000CD6C0000}"/>
    <cellStyle name="Normal 56 4 3 2 2" xfId="14513" xr:uid="{00000000-0005-0000-0000-0000CE6C0000}"/>
    <cellStyle name="Normal 56 4 3 2 2 2" xfId="44835" xr:uid="{00000000-0005-0000-0000-0000CF6C0000}"/>
    <cellStyle name="Normal 56 4 3 2 2 3" xfId="29611" xr:uid="{00000000-0005-0000-0000-0000D06C0000}"/>
    <cellStyle name="Normal 56 4 3 2 3" xfId="9493" xr:uid="{00000000-0005-0000-0000-0000D16C0000}"/>
    <cellStyle name="Normal 56 4 3 2 3 2" xfId="39818" xr:uid="{00000000-0005-0000-0000-0000D26C0000}"/>
    <cellStyle name="Normal 56 4 3 2 3 3" xfId="24594" xr:uid="{00000000-0005-0000-0000-0000D36C0000}"/>
    <cellStyle name="Normal 56 4 3 2 4" xfId="34805" xr:uid="{00000000-0005-0000-0000-0000D46C0000}"/>
    <cellStyle name="Normal 56 4 3 2 5" xfId="19581" xr:uid="{00000000-0005-0000-0000-0000D56C0000}"/>
    <cellStyle name="Normal 56 4 3 3" xfId="6132" xr:uid="{00000000-0005-0000-0000-0000D66C0000}"/>
    <cellStyle name="Normal 56 4 3 3 2" xfId="16184" xr:uid="{00000000-0005-0000-0000-0000D76C0000}"/>
    <cellStyle name="Normal 56 4 3 3 2 2" xfId="46506" xr:uid="{00000000-0005-0000-0000-0000D86C0000}"/>
    <cellStyle name="Normal 56 4 3 3 2 3" xfId="31282" xr:uid="{00000000-0005-0000-0000-0000D96C0000}"/>
    <cellStyle name="Normal 56 4 3 3 3" xfId="11164" xr:uid="{00000000-0005-0000-0000-0000DA6C0000}"/>
    <cellStyle name="Normal 56 4 3 3 3 2" xfId="41489" xr:uid="{00000000-0005-0000-0000-0000DB6C0000}"/>
    <cellStyle name="Normal 56 4 3 3 3 3" xfId="26265" xr:uid="{00000000-0005-0000-0000-0000DC6C0000}"/>
    <cellStyle name="Normal 56 4 3 3 4" xfId="36476" xr:uid="{00000000-0005-0000-0000-0000DD6C0000}"/>
    <cellStyle name="Normal 56 4 3 3 5" xfId="21252" xr:uid="{00000000-0005-0000-0000-0000DE6C0000}"/>
    <cellStyle name="Normal 56 4 3 4" xfId="12842" xr:uid="{00000000-0005-0000-0000-0000DF6C0000}"/>
    <cellStyle name="Normal 56 4 3 4 2" xfId="43164" xr:uid="{00000000-0005-0000-0000-0000E06C0000}"/>
    <cellStyle name="Normal 56 4 3 4 3" xfId="27940" xr:uid="{00000000-0005-0000-0000-0000E16C0000}"/>
    <cellStyle name="Normal 56 4 3 5" xfId="7821" xr:uid="{00000000-0005-0000-0000-0000E26C0000}"/>
    <cellStyle name="Normal 56 4 3 5 2" xfId="38147" xr:uid="{00000000-0005-0000-0000-0000E36C0000}"/>
    <cellStyle name="Normal 56 4 3 5 3" xfId="22923" xr:uid="{00000000-0005-0000-0000-0000E46C0000}"/>
    <cellStyle name="Normal 56 4 3 6" xfId="33135" xr:uid="{00000000-0005-0000-0000-0000E56C0000}"/>
    <cellStyle name="Normal 56 4 3 7" xfId="17910" xr:uid="{00000000-0005-0000-0000-0000E66C0000}"/>
    <cellStyle name="Normal 56 4 4" xfId="3603" xr:uid="{00000000-0005-0000-0000-0000E76C0000}"/>
    <cellStyle name="Normal 56 4 4 2" xfId="13677" xr:uid="{00000000-0005-0000-0000-0000E86C0000}"/>
    <cellStyle name="Normal 56 4 4 2 2" xfId="43999" xr:uid="{00000000-0005-0000-0000-0000E96C0000}"/>
    <cellStyle name="Normal 56 4 4 2 3" xfId="28775" xr:uid="{00000000-0005-0000-0000-0000EA6C0000}"/>
    <cellStyle name="Normal 56 4 4 3" xfId="8657" xr:uid="{00000000-0005-0000-0000-0000EB6C0000}"/>
    <cellStyle name="Normal 56 4 4 3 2" xfId="38982" xr:uid="{00000000-0005-0000-0000-0000EC6C0000}"/>
    <cellStyle name="Normal 56 4 4 3 3" xfId="23758" xr:uid="{00000000-0005-0000-0000-0000ED6C0000}"/>
    <cellStyle name="Normal 56 4 4 4" xfId="33969" xr:uid="{00000000-0005-0000-0000-0000EE6C0000}"/>
    <cellStyle name="Normal 56 4 4 5" xfId="18745" xr:uid="{00000000-0005-0000-0000-0000EF6C0000}"/>
    <cellStyle name="Normal 56 4 5" xfId="5296" xr:uid="{00000000-0005-0000-0000-0000F06C0000}"/>
    <cellStyle name="Normal 56 4 5 2" xfId="15348" xr:uid="{00000000-0005-0000-0000-0000F16C0000}"/>
    <cellStyle name="Normal 56 4 5 2 2" xfId="45670" xr:uid="{00000000-0005-0000-0000-0000F26C0000}"/>
    <cellStyle name="Normal 56 4 5 2 3" xfId="30446" xr:uid="{00000000-0005-0000-0000-0000F36C0000}"/>
    <cellStyle name="Normal 56 4 5 3" xfId="10328" xr:uid="{00000000-0005-0000-0000-0000F46C0000}"/>
    <cellStyle name="Normal 56 4 5 3 2" xfId="40653" xr:uid="{00000000-0005-0000-0000-0000F56C0000}"/>
    <cellStyle name="Normal 56 4 5 3 3" xfId="25429" xr:uid="{00000000-0005-0000-0000-0000F66C0000}"/>
    <cellStyle name="Normal 56 4 5 4" xfId="35640" xr:uid="{00000000-0005-0000-0000-0000F76C0000}"/>
    <cellStyle name="Normal 56 4 5 5" xfId="20416" xr:uid="{00000000-0005-0000-0000-0000F86C0000}"/>
    <cellStyle name="Normal 56 4 6" xfId="12006" xr:uid="{00000000-0005-0000-0000-0000F96C0000}"/>
    <cellStyle name="Normal 56 4 6 2" xfId="42328" xr:uid="{00000000-0005-0000-0000-0000FA6C0000}"/>
    <cellStyle name="Normal 56 4 6 3" xfId="27104" xr:uid="{00000000-0005-0000-0000-0000FB6C0000}"/>
    <cellStyle name="Normal 56 4 7" xfId="6985" xr:uid="{00000000-0005-0000-0000-0000FC6C0000}"/>
    <cellStyle name="Normal 56 4 7 2" xfId="37311" xr:uid="{00000000-0005-0000-0000-0000FD6C0000}"/>
    <cellStyle name="Normal 56 4 7 3" xfId="22087" xr:uid="{00000000-0005-0000-0000-0000FE6C0000}"/>
    <cellStyle name="Normal 56 4 8" xfId="32299" xr:uid="{00000000-0005-0000-0000-0000FF6C0000}"/>
    <cellStyle name="Normal 56 4 9" xfId="17074" xr:uid="{00000000-0005-0000-0000-0000006D0000}"/>
    <cellStyle name="Normal 56 5" xfId="2119" xr:uid="{00000000-0005-0000-0000-0000016D0000}"/>
    <cellStyle name="Normal 56 5 2" xfId="2960" xr:uid="{00000000-0005-0000-0000-0000026D0000}"/>
    <cellStyle name="Normal 56 5 2 2" xfId="4650" xr:uid="{00000000-0005-0000-0000-0000036D0000}"/>
    <cellStyle name="Normal 56 5 2 2 2" xfId="14723" xr:uid="{00000000-0005-0000-0000-0000046D0000}"/>
    <cellStyle name="Normal 56 5 2 2 2 2" xfId="45045" xr:uid="{00000000-0005-0000-0000-0000056D0000}"/>
    <cellStyle name="Normal 56 5 2 2 2 3" xfId="29821" xr:uid="{00000000-0005-0000-0000-0000066D0000}"/>
    <cellStyle name="Normal 56 5 2 2 3" xfId="9703" xr:uid="{00000000-0005-0000-0000-0000076D0000}"/>
    <cellStyle name="Normal 56 5 2 2 3 2" xfId="40028" xr:uid="{00000000-0005-0000-0000-0000086D0000}"/>
    <cellStyle name="Normal 56 5 2 2 3 3" xfId="24804" xr:uid="{00000000-0005-0000-0000-0000096D0000}"/>
    <cellStyle name="Normal 56 5 2 2 4" xfId="35015" xr:uid="{00000000-0005-0000-0000-00000A6D0000}"/>
    <cellStyle name="Normal 56 5 2 2 5" xfId="19791" xr:uid="{00000000-0005-0000-0000-00000B6D0000}"/>
    <cellStyle name="Normal 56 5 2 3" xfId="6342" xr:uid="{00000000-0005-0000-0000-00000C6D0000}"/>
    <cellStyle name="Normal 56 5 2 3 2" xfId="16394" xr:uid="{00000000-0005-0000-0000-00000D6D0000}"/>
    <cellStyle name="Normal 56 5 2 3 2 2" xfId="46716" xr:uid="{00000000-0005-0000-0000-00000E6D0000}"/>
    <cellStyle name="Normal 56 5 2 3 2 3" xfId="31492" xr:uid="{00000000-0005-0000-0000-00000F6D0000}"/>
    <cellStyle name="Normal 56 5 2 3 3" xfId="11374" xr:uid="{00000000-0005-0000-0000-0000106D0000}"/>
    <cellStyle name="Normal 56 5 2 3 3 2" xfId="41699" xr:uid="{00000000-0005-0000-0000-0000116D0000}"/>
    <cellStyle name="Normal 56 5 2 3 3 3" xfId="26475" xr:uid="{00000000-0005-0000-0000-0000126D0000}"/>
    <cellStyle name="Normal 56 5 2 3 4" xfId="36686" xr:uid="{00000000-0005-0000-0000-0000136D0000}"/>
    <cellStyle name="Normal 56 5 2 3 5" xfId="21462" xr:uid="{00000000-0005-0000-0000-0000146D0000}"/>
    <cellStyle name="Normal 56 5 2 4" xfId="13052" xr:uid="{00000000-0005-0000-0000-0000156D0000}"/>
    <cellStyle name="Normal 56 5 2 4 2" xfId="43374" xr:uid="{00000000-0005-0000-0000-0000166D0000}"/>
    <cellStyle name="Normal 56 5 2 4 3" xfId="28150" xr:uid="{00000000-0005-0000-0000-0000176D0000}"/>
    <cellStyle name="Normal 56 5 2 5" xfId="8031" xr:uid="{00000000-0005-0000-0000-0000186D0000}"/>
    <cellStyle name="Normal 56 5 2 5 2" xfId="38357" xr:uid="{00000000-0005-0000-0000-0000196D0000}"/>
    <cellStyle name="Normal 56 5 2 5 3" xfId="23133" xr:uid="{00000000-0005-0000-0000-00001A6D0000}"/>
    <cellStyle name="Normal 56 5 2 6" xfId="33345" xr:uid="{00000000-0005-0000-0000-00001B6D0000}"/>
    <cellStyle name="Normal 56 5 2 7" xfId="18120" xr:uid="{00000000-0005-0000-0000-00001C6D0000}"/>
    <cellStyle name="Normal 56 5 3" xfId="3813" xr:uid="{00000000-0005-0000-0000-00001D6D0000}"/>
    <cellStyle name="Normal 56 5 3 2" xfId="13887" xr:uid="{00000000-0005-0000-0000-00001E6D0000}"/>
    <cellStyle name="Normal 56 5 3 2 2" xfId="44209" xr:uid="{00000000-0005-0000-0000-00001F6D0000}"/>
    <cellStyle name="Normal 56 5 3 2 3" xfId="28985" xr:uid="{00000000-0005-0000-0000-0000206D0000}"/>
    <cellStyle name="Normal 56 5 3 3" xfId="8867" xr:uid="{00000000-0005-0000-0000-0000216D0000}"/>
    <cellStyle name="Normal 56 5 3 3 2" xfId="39192" xr:uid="{00000000-0005-0000-0000-0000226D0000}"/>
    <cellStyle name="Normal 56 5 3 3 3" xfId="23968" xr:uid="{00000000-0005-0000-0000-0000236D0000}"/>
    <cellStyle name="Normal 56 5 3 4" xfId="34179" xr:uid="{00000000-0005-0000-0000-0000246D0000}"/>
    <cellStyle name="Normal 56 5 3 5" xfId="18955" xr:uid="{00000000-0005-0000-0000-0000256D0000}"/>
    <cellStyle name="Normal 56 5 4" xfId="5506" xr:uid="{00000000-0005-0000-0000-0000266D0000}"/>
    <cellStyle name="Normal 56 5 4 2" xfId="15558" xr:uid="{00000000-0005-0000-0000-0000276D0000}"/>
    <cellStyle name="Normal 56 5 4 2 2" xfId="45880" xr:uid="{00000000-0005-0000-0000-0000286D0000}"/>
    <cellStyle name="Normal 56 5 4 2 3" xfId="30656" xr:uid="{00000000-0005-0000-0000-0000296D0000}"/>
    <cellStyle name="Normal 56 5 4 3" xfId="10538" xr:uid="{00000000-0005-0000-0000-00002A6D0000}"/>
    <cellStyle name="Normal 56 5 4 3 2" xfId="40863" xr:uid="{00000000-0005-0000-0000-00002B6D0000}"/>
    <cellStyle name="Normal 56 5 4 3 3" xfId="25639" xr:uid="{00000000-0005-0000-0000-00002C6D0000}"/>
    <cellStyle name="Normal 56 5 4 4" xfId="35850" xr:uid="{00000000-0005-0000-0000-00002D6D0000}"/>
    <cellStyle name="Normal 56 5 4 5" xfId="20626" xr:uid="{00000000-0005-0000-0000-00002E6D0000}"/>
    <cellStyle name="Normal 56 5 5" xfId="12216" xr:uid="{00000000-0005-0000-0000-00002F6D0000}"/>
    <cellStyle name="Normal 56 5 5 2" xfId="42538" xr:uid="{00000000-0005-0000-0000-0000306D0000}"/>
    <cellStyle name="Normal 56 5 5 3" xfId="27314" xr:uid="{00000000-0005-0000-0000-0000316D0000}"/>
    <cellStyle name="Normal 56 5 6" xfId="7195" xr:uid="{00000000-0005-0000-0000-0000326D0000}"/>
    <cellStyle name="Normal 56 5 6 2" xfId="37521" xr:uid="{00000000-0005-0000-0000-0000336D0000}"/>
    <cellStyle name="Normal 56 5 6 3" xfId="22297" xr:uid="{00000000-0005-0000-0000-0000346D0000}"/>
    <cellStyle name="Normal 56 5 7" xfId="32509" xr:uid="{00000000-0005-0000-0000-0000356D0000}"/>
    <cellStyle name="Normal 56 5 8" xfId="17284" xr:uid="{00000000-0005-0000-0000-0000366D0000}"/>
    <cellStyle name="Normal 56 6" xfId="2540" xr:uid="{00000000-0005-0000-0000-0000376D0000}"/>
    <cellStyle name="Normal 56 6 2" xfId="4232" xr:uid="{00000000-0005-0000-0000-0000386D0000}"/>
    <cellStyle name="Normal 56 6 2 2" xfId="14305" xr:uid="{00000000-0005-0000-0000-0000396D0000}"/>
    <cellStyle name="Normal 56 6 2 2 2" xfId="44627" xr:uid="{00000000-0005-0000-0000-00003A6D0000}"/>
    <cellStyle name="Normal 56 6 2 2 3" xfId="29403" xr:uid="{00000000-0005-0000-0000-00003B6D0000}"/>
    <cellStyle name="Normal 56 6 2 3" xfId="9285" xr:uid="{00000000-0005-0000-0000-00003C6D0000}"/>
    <cellStyle name="Normal 56 6 2 3 2" xfId="39610" xr:uid="{00000000-0005-0000-0000-00003D6D0000}"/>
    <cellStyle name="Normal 56 6 2 3 3" xfId="24386" xr:uid="{00000000-0005-0000-0000-00003E6D0000}"/>
    <cellStyle name="Normal 56 6 2 4" xfId="34597" xr:uid="{00000000-0005-0000-0000-00003F6D0000}"/>
    <cellStyle name="Normal 56 6 2 5" xfId="19373" xr:uid="{00000000-0005-0000-0000-0000406D0000}"/>
    <cellStyle name="Normal 56 6 3" xfId="5924" xr:uid="{00000000-0005-0000-0000-0000416D0000}"/>
    <cellStyle name="Normal 56 6 3 2" xfId="15976" xr:uid="{00000000-0005-0000-0000-0000426D0000}"/>
    <cellStyle name="Normal 56 6 3 2 2" xfId="46298" xr:uid="{00000000-0005-0000-0000-0000436D0000}"/>
    <cellStyle name="Normal 56 6 3 2 3" xfId="31074" xr:uid="{00000000-0005-0000-0000-0000446D0000}"/>
    <cellStyle name="Normal 56 6 3 3" xfId="10956" xr:uid="{00000000-0005-0000-0000-0000456D0000}"/>
    <cellStyle name="Normal 56 6 3 3 2" xfId="41281" xr:uid="{00000000-0005-0000-0000-0000466D0000}"/>
    <cellStyle name="Normal 56 6 3 3 3" xfId="26057" xr:uid="{00000000-0005-0000-0000-0000476D0000}"/>
    <cellStyle name="Normal 56 6 3 4" xfId="36268" xr:uid="{00000000-0005-0000-0000-0000486D0000}"/>
    <cellStyle name="Normal 56 6 3 5" xfId="21044" xr:uid="{00000000-0005-0000-0000-0000496D0000}"/>
    <cellStyle name="Normal 56 6 4" xfId="12634" xr:uid="{00000000-0005-0000-0000-00004A6D0000}"/>
    <cellStyle name="Normal 56 6 4 2" xfId="42956" xr:uid="{00000000-0005-0000-0000-00004B6D0000}"/>
    <cellStyle name="Normal 56 6 4 3" xfId="27732" xr:uid="{00000000-0005-0000-0000-00004C6D0000}"/>
    <cellStyle name="Normal 56 6 5" xfId="7613" xr:uid="{00000000-0005-0000-0000-00004D6D0000}"/>
    <cellStyle name="Normal 56 6 5 2" xfId="37939" xr:uid="{00000000-0005-0000-0000-00004E6D0000}"/>
    <cellStyle name="Normal 56 6 5 3" xfId="22715" xr:uid="{00000000-0005-0000-0000-00004F6D0000}"/>
    <cellStyle name="Normal 56 6 6" xfId="32927" xr:uid="{00000000-0005-0000-0000-0000506D0000}"/>
    <cellStyle name="Normal 56 6 7" xfId="17702" xr:uid="{00000000-0005-0000-0000-0000516D0000}"/>
    <cellStyle name="Normal 56 7" xfId="3391" xr:uid="{00000000-0005-0000-0000-0000526D0000}"/>
    <cellStyle name="Normal 56 7 2" xfId="13469" xr:uid="{00000000-0005-0000-0000-0000536D0000}"/>
    <cellStyle name="Normal 56 7 2 2" xfId="43791" xr:uid="{00000000-0005-0000-0000-0000546D0000}"/>
    <cellStyle name="Normal 56 7 2 3" xfId="28567" xr:uid="{00000000-0005-0000-0000-0000556D0000}"/>
    <cellStyle name="Normal 56 7 3" xfId="8449" xr:uid="{00000000-0005-0000-0000-0000566D0000}"/>
    <cellStyle name="Normal 56 7 3 2" xfId="38774" xr:uid="{00000000-0005-0000-0000-0000576D0000}"/>
    <cellStyle name="Normal 56 7 3 3" xfId="23550" xr:uid="{00000000-0005-0000-0000-0000586D0000}"/>
    <cellStyle name="Normal 56 7 4" xfId="33761" xr:uid="{00000000-0005-0000-0000-0000596D0000}"/>
    <cellStyle name="Normal 56 7 5" xfId="18537" xr:uid="{00000000-0005-0000-0000-00005A6D0000}"/>
    <cellStyle name="Normal 56 8" xfId="5085" xr:uid="{00000000-0005-0000-0000-00005B6D0000}"/>
    <cellStyle name="Normal 56 8 2" xfId="15140" xr:uid="{00000000-0005-0000-0000-00005C6D0000}"/>
    <cellStyle name="Normal 56 8 2 2" xfId="45462" xr:uid="{00000000-0005-0000-0000-00005D6D0000}"/>
    <cellStyle name="Normal 56 8 2 3" xfId="30238" xr:uid="{00000000-0005-0000-0000-00005E6D0000}"/>
    <cellStyle name="Normal 56 8 3" xfId="10120" xr:uid="{00000000-0005-0000-0000-00005F6D0000}"/>
    <cellStyle name="Normal 56 8 3 2" xfId="40445" xr:uid="{00000000-0005-0000-0000-0000606D0000}"/>
    <cellStyle name="Normal 56 8 3 3" xfId="25221" xr:uid="{00000000-0005-0000-0000-0000616D0000}"/>
    <cellStyle name="Normal 56 8 4" xfId="35432" xr:uid="{00000000-0005-0000-0000-0000626D0000}"/>
    <cellStyle name="Normal 56 8 5" xfId="20208" xr:uid="{00000000-0005-0000-0000-0000636D0000}"/>
    <cellStyle name="Normal 56 9" xfId="11796" xr:uid="{00000000-0005-0000-0000-0000646D0000}"/>
    <cellStyle name="Normal 56 9 2" xfId="42120" xr:uid="{00000000-0005-0000-0000-0000656D0000}"/>
    <cellStyle name="Normal 56 9 3" xfId="26896" xr:uid="{00000000-0005-0000-0000-0000666D0000}"/>
    <cellStyle name="Normal 57" xfId="1457" xr:uid="{00000000-0005-0000-0000-0000676D0000}"/>
    <cellStyle name="Normal 57 10" xfId="6776" xr:uid="{00000000-0005-0000-0000-0000686D0000}"/>
    <cellStyle name="Normal 57 10 2" xfId="37104" xr:uid="{00000000-0005-0000-0000-0000696D0000}"/>
    <cellStyle name="Normal 57 10 3" xfId="21880" xr:uid="{00000000-0005-0000-0000-00006A6D0000}"/>
    <cellStyle name="Normal 57 11" xfId="32095" xr:uid="{00000000-0005-0000-0000-00006B6D0000}"/>
    <cellStyle name="Normal 57 12" xfId="16865" xr:uid="{00000000-0005-0000-0000-00006C6D0000}"/>
    <cellStyle name="Normal 57 13" xfId="47306" xr:uid="{00000000-0005-0000-0000-00006D6D0000}"/>
    <cellStyle name="Normal 57 2" xfId="1740" xr:uid="{00000000-0005-0000-0000-00006E6D0000}"/>
    <cellStyle name="Normal 57 2 10" xfId="32147" xr:uid="{00000000-0005-0000-0000-00006F6D0000}"/>
    <cellStyle name="Normal 57 2 11" xfId="16919" xr:uid="{00000000-0005-0000-0000-0000706D0000}"/>
    <cellStyle name="Normal 57 2 2" xfId="1848" xr:uid="{00000000-0005-0000-0000-0000716D0000}"/>
    <cellStyle name="Normal 57 2 2 10" xfId="17023" xr:uid="{00000000-0005-0000-0000-0000726D0000}"/>
    <cellStyle name="Normal 57 2 2 2" xfId="2065" xr:uid="{00000000-0005-0000-0000-0000736D0000}"/>
    <cellStyle name="Normal 57 2 2 2 2" xfId="2486" xr:uid="{00000000-0005-0000-0000-0000746D0000}"/>
    <cellStyle name="Normal 57 2 2 2 2 2" xfId="3325" xr:uid="{00000000-0005-0000-0000-0000756D0000}"/>
    <cellStyle name="Normal 57 2 2 2 2 2 2" xfId="5015" xr:uid="{00000000-0005-0000-0000-0000766D0000}"/>
    <cellStyle name="Normal 57 2 2 2 2 2 2 2" xfId="15088" xr:uid="{00000000-0005-0000-0000-0000776D0000}"/>
    <cellStyle name="Normal 57 2 2 2 2 2 2 2 2" xfId="45410" xr:uid="{00000000-0005-0000-0000-0000786D0000}"/>
    <cellStyle name="Normal 57 2 2 2 2 2 2 2 3" xfId="30186" xr:uid="{00000000-0005-0000-0000-0000796D0000}"/>
    <cellStyle name="Normal 57 2 2 2 2 2 2 3" xfId="10068" xr:uid="{00000000-0005-0000-0000-00007A6D0000}"/>
    <cellStyle name="Normal 57 2 2 2 2 2 2 3 2" xfId="40393" xr:uid="{00000000-0005-0000-0000-00007B6D0000}"/>
    <cellStyle name="Normal 57 2 2 2 2 2 2 3 3" xfId="25169" xr:uid="{00000000-0005-0000-0000-00007C6D0000}"/>
    <cellStyle name="Normal 57 2 2 2 2 2 2 4" xfId="35380" xr:uid="{00000000-0005-0000-0000-00007D6D0000}"/>
    <cellStyle name="Normal 57 2 2 2 2 2 2 5" xfId="20156" xr:uid="{00000000-0005-0000-0000-00007E6D0000}"/>
    <cellStyle name="Normal 57 2 2 2 2 2 3" xfId="6707" xr:uid="{00000000-0005-0000-0000-00007F6D0000}"/>
    <cellStyle name="Normal 57 2 2 2 2 2 3 2" xfId="16759" xr:uid="{00000000-0005-0000-0000-0000806D0000}"/>
    <cellStyle name="Normal 57 2 2 2 2 2 3 2 2" xfId="47081" xr:uid="{00000000-0005-0000-0000-0000816D0000}"/>
    <cellStyle name="Normal 57 2 2 2 2 2 3 2 3" xfId="31857" xr:uid="{00000000-0005-0000-0000-0000826D0000}"/>
    <cellStyle name="Normal 57 2 2 2 2 2 3 3" xfId="11739" xr:uid="{00000000-0005-0000-0000-0000836D0000}"/>
    <cellStyle name="Normal 57 2 2 2 2 2 3 3 2" xfId="42064" xr:uid="{00000000-0005-0000-0000-0000846D0000}"/>
    <cellStyle name="Normal 57 2 2 2 2 2 3 3 3" xfId="26840" xr:uid="{00000000-0005-0000-0000-0000856D0000}"/>
    <cellStyle name="Normal 57 2 2 2 2 2 3 4" xfId="37051" xr:uid="{00000000-0005-0000-0000-0000866D0000}"/>
    <cellStyle name="Normal 57 2 2 2 2 2 3 5" xfId="21827" xr:uid="{00000000-0005-0000-0000-0000876D0000}"/>
    <cellStyle name="Normal 57 2 2 2 2 2 4" xfId="13417" xr:uid="{00000000-0005-0000-0000-0000886D0000}"/>
    <cellStyle name="Normal 57 2 2 2 2 2 4 2" xfId="43739" xr:uid="{00000000-0005-0000-0000-0000896D0000}"/>
    <cellStyle name="Normal 57 2 2 2 2 2 4 3" xfId="28515" xr:uid="{00000000-0005-0000-0000-00008A6D0000}"/>
    <cellStyle name="Normal 57 2 2 2 2 2 5" xfId="8396" xr:uid="{00000000-0005-0000-0000-00008B6D0000}"/>
    <cellStyle name="Normal 57 2 2 2 2 2 5 2" xfId="38722" xr:uid="{00000000-0005-0000-0000-00008C6D0000}"/>
    <cellStyle name="Normal 57 2 2 2 2 2 5 3" xfId="23498" xr:uid="{00000000-0005-0000-0000-00008D6D0000}"/>
    <cellStyle name="Normal 57 2 2 2 2 2 6" xfId="33710" xr:uid="{00000000-0005-0000-0000-00008E6D0000}"/>
    <cellStyle name="Normal 57 2 2 2 2 2 7" xfId="18485" xr:uid="{00000000-0005-0000-0000-00008F6D0000}"/>
    <cellStyle name="Normal 57 2 2 2 2 3" xfId="4178" xr:uid="{00000000-0005-0000-0000-0000906D0000}"/>
    <cellStyle name="Normal 57 2 2 2 2 3 2" xfId="14252" xr:uid="{00000000-0005-0000-0000-0000916D0000}"/>
    <cellStyle name="Normal 57 2 2 2 2 3 2 2" xfId="44574" xr:uid="{00000000-0005-0000-0000-0000926D0000}"/>
    <cellStyle name="Normal 57 2 2 2 2 3 2 3" xfId="29350" xr:uid="{00000000-0005-0000-0000-0000936D0000}"/>
    <cellStyle name="Normal 57 2 2 2 2 3 3" xfId="9232" xr:uid="{00000000-0005-0000-0000-0000946D0000}"/>
    <cellStyle name="Normal 57 2 2 2 2 3 3 2" xfId="39557" xr:uid="{00000000-0005-0000-0000-0000956D0000}"/>
    <cellStyle name="Normal 57 2 2 2 2 3 3 3" xfId="24333" xr:uid="{00000000-0005-0000-0000-0000966D0000}"/>
    <cellStyle name="Normal 57 2 2 2 2 3 4" xfId="34544" xr:uid="{00000000-0005-0000-0000-0000976D0000}"/>
    <cellStyle name="Normal 57 2 2 2 2 3 5" xfId="19320" xr:uid="{00000000-0005-0000-0000-0000986D0000}"/>
    <cellStyle name="Normal 57 2 2 2 2 4" xfId="5871" xr:uid="{00000000-0005-0000-0000-0000996D0000}"/>
    <cellStyle name="Normal 57 2 2 2 2 4 2" xfId="15923" xr:uid="{00000000-0005-0000-0000-00009A6D0000}"/>
    <cellStyle name="Normal 57 2 2 2 2 4 2 2" xfId="46245" xr:uid="{00000000-0005-0000-0000-00009B6D0000}"/>
    <cellStyle name="Normal 57 2 2 2 2 4 2 3" xfId="31021" xr:uid="{00000000-0005-0000-0000-00009C6D0000}"/>
    <cellStyle name="Normal 57 2 2 2 2 4 3" xfId="10903" xr:uid="{00000000-0005-0000-0000-00009D6D0000}"/>
    <cellStyle name="Normal 57 2 2 2 2 4 3 2" xfId="41228" xr:uid="{00000000-0005-0000-0000-00009E6D0000}"/>
    <cellStyle name="Normal 57 2 2 2 2 4 3 3" xfId="26004" xr:uid="{00000000-0005-0000-0000-00009F6D0000}"/>
    <cellStyle name="Normal 57 2 2 2 2 4 4" xfId="36215" xr:uid="{00000000-0005-0000-0000-0000A06D0000}"/>
    <cellStyle name="Normal 57 2 2 2 2 4 5" xfId="20991" xr:uid="{00000000-0005-0000-0000-0000A16D0000}"/>
    <cellStyle name="Normal 57 2 2 2 2 5" xfId="12581" xr:uid="{00000000-0005-0000-0000-0000A26D0000}"/>
    <cellStyle name="Normal 57 2 2 2 2 5 2" xfId="42903" xr:uid="{00000000-0005-0000-0000-0000A36D0000}"/>
    <cellStyle name="Normal 57 2 2 2 2 5 3" xfId="27679" xr:uid="{00000000-0005-0000-0000-0000A46D0000}"/>
    <cellStyle name="Normal 57 2 2 2 2 6" xfId="7560" xr:uid="{00000000-0005-0000-0000-0000A56D0000}"/>
    <cellStyle name="Normal 57 2 2 2 2 6 2" xfId="37886" xr:uid="{00000000-0005-0000-0000-0000A66D0000}"/>
    <cellStyle name="Normal 57 2 2 2 2 6 3" xfId="22662" xr:uid="{00000000-0005-0000-0000-0000A76D0000}"/>
    <cellStyle name="Normal 57 2 2 2 2 7" xfId="32874" xr:uid="{00000000-0005-0000-0000-0000A86D0000}"/>
    <cellStyle name="Normal 57 2 2 2 2 8" xfId="17649" xr:uid="{00000000-0005-0000-0000-0000A96D0000}"/>
    <cellStyle name="Normal 57 2 2 2 3" xfId="2907" xr:uid="{00000000-0005-0000-0000-0000AA6D0000}"/>
    <cellStyle name="Normal 57 2 2 2 3 2" xfId="4597" xr:uid="{00000000-0005-0000-0000-0000AB6D0000}"/>
    <cellStyle name="Normal 57 2 2 2 3 2 2" xfId="14670" xr:uid="{00000000-0005-0000-0000-0000AC6D0000}"/>
    <cellStyle name="Normal 57 2 2 2 3 2 2 2" xfId="44992" xr:uid="{00000000-0005-0000-0000-0000AD6D0000}"/>
    <cellStyle name="Normal 57 2 2 2 3 2 2 3" xfId="29768" xr:uid="{00000000-0005-0000-0000-0000AE6D0000}"/>
    <cellStyle name="Normal 57 2 2 2 3 2 3" xfId="9650" xr:uid="{00000000-0005-0000-0000-0000AF6D0000}"/>
    <cellStyle name="Normal 57 2 2 2 3 2 3 2" xfId="39975" xr:uid="{00000000-0005-0000-0000-0000B06D0000}"/>
    <cellStyle name="Normal 57 2 2 2 3 2 3 3" xfId="24751" xr:uid="{00000000-0005-0000-0000-0000B16D0000}"/>
    <cellStyle name="Normal 57 2 2 2 3 2 4" xfId="34962" xr:uid="{00000000-0005-0000-0000-0000B26D0000}"/>
    <cellStyle name="Normal 57 2 2 2 3 2 5" xfId="19738" xr:uid="{00000000-0005-0000-0000-0000B36D0000}"/>
    <cellStyle name="Normal 57 2 2 2 3 3" xfId="6289" xr:uid="{00000000-0005-0000-0000-0000B46D0000}"/>
    <cellStyle name="Normal 57 2 2 2 3 3 2" xfId="16341" xr:uid="{00000000-0005-0000-0000-0000B56D0000}"/>
    <cellStyle name="Normal 57 2 2 2 3 3 2 2" xfId="46663" xr:uid="{00000000-0005-0000-0000-0000B66D0000}"/>
    <cellStyle name="Normal 57 2 2 2 3 3 2 3" xfId="31439" xr:uid="{00000000-0005-0000-0000-0000B76D0000}"/>
    <cellStyle name="Normal 57 2 2 2 3 3 3" xfId="11321" xr:uid="{00000000-0005-0000-0000-0000B86D0000}"/>
    <cellStyle name="Normal 57 2 2 2 3 3 3 2" xfId="41646" xr:uid="{00000000-0005-0000-0000-0000B96D0000}"/>
    <cellStyle name="Normal 57 2 2 2 3 3 3 3" xfId="26422" xr:uid="{00000000-0005-0000-0000-0000BA6D0000}"/>
    <cellStyle name="Normal 57 2 2 2 3 3 4" xfId="36633" xr:uid="{00000000-0005-0000-0000-0000BB6D0000}"/>
    <cellStyle name="Normal 57 2 2 2 3 3 5" xfId="21409" xr:uid="{00000000-0005-0000-0000-0000BC6D0000}"/>
    <cellStyle name="Normal 57 2 2 2 3 4" xfId="12999" xr:uid="{00000000-0005-0000-0000-0000BD6D0000}"/>
    <cellStyle name="Normal 57 2 2 2 3 4 2" xfId="43321" xr:uid="{00000000-0005-0000-0000-0000BE6D0000}"/>
    <cellStyle name="Normal 57 2 2 2 3 4 3" xfId="28097" xr:uid="{00000000-0005-0000-0000-0000BF6D0000}"/>
    <cellStyle name="Normal 57 2 2 2 3 5" xfId="7978" xr:uid="{00000000-0005-0000-0000-0000C06D0000}"/>
    <cellStyle name="Normal 57 2 2 2 3 5 2" xfId="38304" xr:uid="{00000000-0005-0000-0000-0000C16D0000}"/>
    <cellStyle name="Normal 57 2 2 2 3 5 3" xfId="23080" xr:uid="{00000000-0005-0000-0000-0000C26D0000}"/>
    <cellStyle name="Normal 57 2 2 2 3 6" xfId="33292" xr:uid="{00000000-0005-0000-0000-0000C36D0000}"/>
    <cellStyle name="Normal 57 2 2 2 3 7" xfId="18067" xr:uid="{00000000-0005-0000-0000-0000C46D0000}"/>
    <cellStyle name="Normal 57 2 2 2 4" xfId="3760" xr:uid="{00000000-0005-0000-0000-0000C56D0000}"/>
    <cellStyle name="Normal 57 2 2 2 4 2" xfId="13834" xr:uid="{00000000-0005-0000-0000-0000C66D0000}"/>
    <cellStyle name="Normal 57 2 2 2 4 2 2" xfId="44156" xr:uid="{00000000-0005-0000-0000-0000C76D0000}"/>
    <cellStyle name="Normal 57 2 2 2 4 2 3" xfId="28932" xr:uid="{00000000-0005-0000-0000-0000C86D0000}"/>
    <cellStyle name="Normal 57 2 2 2 4 3" xfId="8814" xr:uid="{00000000-0005-0000-0000-0000C96D0000}"/>
    <cellStyle name="Normal 57 2 2 2 4 3 2" xfId="39139" xr:uid="{00000000-0005-0000-0000-0000CA6D0000}"/>
    <cellStyle name="Normal 57 2 2 2 4 3 3" xfId="23915" xr:uid="{00000000-0005-0000-0000-0000CB6D0000}"/>
    <cellStyle name="Normal 57 2 2 2 4 4" xfId="34126" xr:uid="{00000000-0005-0000-0000-0000CC6D0000}"/>
    <cellStyle name="Normal 57 2 2 2 4 5" xfId="18902" xr:uid="{00000000-0005-0000-0000-0000CD6D0000}"/>
    <cellStyle name="Normal 57 2 2 2 5" xfId="5453" xr:uid="{00000000-0005-0000-0000-0000CE6D0000}"/>
    <cellStyle name="Normal 57 2 2 2 5 2" xfId="15505" xr:uid="{00000000-0005-0000-0000-0000CF6D0000}"/>
    <cellStyle name="Normal 57 2 2 2 5 2 2" xfId="45827" xr:uid="{00000000-0005-0000-0000-0000D06D0000}"/>
    <cellStyle name="Normal 57 2 2 2 5 2 3" xfId="30603" xr:uid="{00000000-0005-0000-0000-0000D16D0000}"/>
    <cellStyle name="Normal 57 2 2 2 5 3" xfId="10485" xr:uid="{00000000-0005-0000-0000-0000D26D0000}"/>
    <cellStyle name="Normal 57 2 2 2 5 3 2" xfId="40810" xr:uid="{00000000-0005-0000-0000-0000D36D0000}"/>
    <cellStyle name="Normal 57 2 2 2 5 3 3" xfId="25586" xr:uid="{00000000-0005-0000-0000-0000D46D0000}"/>
    <cellStyle name="Normal 57 2 2 2 5 4" xfId="35797" xr:uid="{00000000-0005-0000-0000-0000D56D0000}"/>
    <cellStyle name="Normal 57 2 2 2 5 5" xfId="20573" xr:uid="{00000000-0005-0000-0000-0000D66D0000}"/>
    <cellStyle name="Normal 57 2 2 2 6" xfId="12163" xr:uid="{00000000-0005-0000-0000-0000D76D0000}"/>
    <cellStyle name="Normal 57 2 2 2 6 2" xfId="42485" xr:uid="{00000000-0005-0000-0000-0000D86D0000}"/>
    <cellStyle name="Normal 57 2 2 2 6 3" xfId="27261" xr:uid="{00000000-0005-0000-0000-0000D96D0000}"/>
    <cellStyle name="Normal 57 2 2 2 7" xfId="7142" xr:uid="{00000000-0005-0000-0000-0000DA6D0000}"/>
    <cellStyle name="Normal 57 2 2 2 7 2" xfId="37468" xr:uid="{00000000-0005-0000-0000-0000DB6D0000}"/>
    <cellStyle name="Normal 57 2 2 2 7 3" xfId="22244" xr:uid="{00000000-0005-0000-0000-0000DC6D0000}"/>
    <cellStyle name="Normal 57 2 2 2 8" xfId="32456" xr:uid="{00000000-0005-0000-0000-0000DD6D0000}"/>
    <cellStyle name="Normal 57 2 2 2 9" xfId="17231" xr:uid="{00000000-0005-0000-0000-0000DE6D0000}"/>
    <cellStyle name="Normal 57 2 2 3" xfId="2278" xr:uid="{00000000-0005-0000-0000-0000DF6D0000}"/>
    <cellStyle name="Normal 57 2 2 3 2" xfId="3117" xr:uid="{00000000-0005-0000-0000-0000E06D0000}"/>
    <cellStyle name="Normal 57 2 2 3 2 2" xfId="4807" xr:uid="{00000000-0005-0000-0000-0000E16D0000}"/>
    <cellStyle name="Normal 57 2 2 3 2 2 2" xfId="14880" xr:uid="{00000000-0005-0000-0000-0000E26D0000}"/>
    <cellStyle name="Normal 57 2 2 3 2 2 2 2" xfId="45202" xr:uid="{00000000-0005-0000-0000-0000E36D0000}"/>
    <cellStyle name="Normal 57 2 2 3 2 2 2 3" xfId="29978" xr:uid="{00000000-0005-0000-0000-0000E46D0000}"/>
    <cellStyle name="Normal 57 2 2 3 2 2 3" xfId="9860" xr:uid="{00000000-0005-0000-0000-0000E56D0000}"/>
    <cellStyle name="Normal 57 2 2 3 2 2 3 2" xfId="40185" xr:uid="{00000000-0005-0000-0000-0000E66D0000}"/>
    <cellStyle name="Normal 57 2 2 3 2 2 3 3" xfId="24961" xr:uid="{00000000-0005-0000-0000-0000E76D0000}"/>
    <cellStyle name="Normal 57 2 2 3 2 2 4" xfId="35172" xr:uid="{00000000-0005-0000-0000-0000E86D0000}"/>
    <cellStyle name="Normal 57 2 2 3 2 2 5" xfId="19948" xr:uid="{00000000-0005-0000-0000-0000E96D0000}"/>
    <cellStyle name="Normal 57 2 2 3 2 3" xfId="6499" xr:uid="{00000000-0005-0000-0000-0000EA6D0000}"/>
    <cellStyle name="Normal 57 2 2 3 2 3 2" xfId="16551" xr:uid="{00000000-0005-0000-0000-0000EB6D0000}"/>
    <cellStyle name="Normal 57 2 2 3 2 3 2 2" xfId="46873" xr:uid="{00000000-0005-0000-0000-0000EC6D0000}"/>
    <cellStyle name="Normal 57 2 2 3 2 3 2 3" xfId="31649" xr:uid="{00000000-0005-0000-0000-0000ED6D0000}"/>
    <cellStyle name="Normal 57 2 2 3 2 3 3" xfId="11531" xr:uid="{00000000-0005-0000-0000-0000EE6D0000}"/>
    <cellStyle name="Normal 57 2 2 3 2 3 3 2" xfId="41856" xr:uid="{00000000-0005-0000-0000-0000EF6D0000}"/>
    <cellStyle name="Normal 57 2 2 3 2 3 3 3" xfId="26632" xr:uid="{00000000-0005-0000-0000-0000F06D0000}"/>
    <cellStyle name="Normal 57 2 2 3 2 3 4" xfId="36843" xr:uid="{00000000-0005-0000-0000-0000F16D0000}"/>
    <cellStyle name="Normal 57 2 2 3 2 3 5" xfId="21619" xr:uid="{00000000-0005-0000-0000-0000F26D0000}"/>
    <cellStyle name="Normal 57 2 2 3 2 4" xfId="13209" xr:uid="{00000000-0005-0000-0000-0000F36D0000}"/>
    <cellStyle name="Normal 57 2 2 3 2 4 2" xfId="43531" xr:uid="{00000000-0005-0000-0000-0000F46D0000}"/>
    <cellStyle name="Normal 57 2 2 3 2 4 3" xfId="28307" xr:uid="{00000000-0005-0000-0000-0000F56D0000}"/>
    <cellStyle name="Normal 57 2 2 3 2 5" xfId="8188" xr:uid="{00000000-0005-0000-0000-0000F66D0000}"/>
    <cellStyle name="Normal 57 2 2 3 2 5 2" xfId="38514" xr:uid="{00000000-0005-0000-0000-0000F76D0000}"/>
    <cellStyle name="Normal 57 2 2 3 2 5 3" xfId="23290" xr:uid="{00000000-0005-0000-0000-0000F86D0000}"/>
    <cellStyle name="Normal 57 2 2 3 2 6" xfId="33502" xr:uid="{00000000-0005-0000-0000-0000F96D0000}"/>
    <cellStyle name="Normal 57 2 2 3 2 7" xfId="18277" xr:uid="{00000000-0005-0000-0000-0000FA6D0000}"/>
    <cellStyle name="Normal 57 2 2 3 3" xfId="3970" xr:uid="{00000000-0005-0000-0000-0000FB6D0000}"/>
    <cellStyle name="Normal 57 2 2 3 3 2" xfId="14044" xr:uid="{00000000-0005-0000-0000-0000FC6D0000}"/>
    <cellStyle name="Normal 57 2 2 3 3 2 2" xfId="44366" xr:uid="{00000000-0005-0000-0000-0000FD6D0000}"/>
    <cellStyle name="Normal 57 2 2 3 3 2 3" xfId="29142" xr:uid="{00000000-0005-0000-0000-0000FE6D0000}"/>
    <cellStyle name="Normal 57 2 2 3 3 3" xfId="9024" xr:uid="{00000000-0005-0000-0000-0000FF6D0000}"/>
    <cellStyle name="Normal 57 2 2 3 3 3 2" xfId="39349" xr:uid="{00000000-0005-0000-0000-0000006E0000}"/>
    <cellStyle name="Normal 57 2 2 3 3 3 3" xfId="24125" xr:uid="{00000000-0005-0000-0000-0000016E0000}"/>
    <cellStyle name="Normal 57 2 2 3 3 4" xfId="34336" xr:uid="{00000000-0005-0000-0000-0000026E0000}"/>
    <cellStyle name="Normal 57 2 2 3 3 5" xfId="19112" xr:uid="{00000000-0005-0000-0000-0000036E0000}"/>
    <cellStyle name="Normal 57 2 2 3 4" xfId="5663" xr:uid="{00000000-0005-0000-0000-0000046E0000}"/>
    <cellStyle name="Normal 57 2 2 3 4 2" xfId="15715" xr:uid="{00000000-0005-0000-0000-0000056E0000}"/>
    <cellStyle name="Normal 57 2 2 3 4 2 2" xfId="46037" xr:uid="{00000000-0005-0000-0000-0000066E0000}"/>
    <cellStyle name="Normal 57 2 2 3 4 2 3" xfId="30813" xr:uid="{00000000-0005-0000-0000-0000076E0000}"/>
    <cellStyle name="Normal 57 2 2 3 4 3" xfId="10695" xr:uid="{00000000-0005-0000-0000-0000086E0000}"/>
    <cellStyle name="Normal 57 2 2 3 4 3 2" xfId="41020" xr:uid="{00000000-0005-0000-0000-0000096E0000}"/>
    <cellStyle name="Normal 57 2 2 3 4 3 3" xfId="25796" xr:uid="{00000000-0005-0000-0000-00000A6E0000}"/>
    <cellStyle name="Normal 57 2 2 3 4 4" xfId="36007" xr:uid="{00000000-0005-0000-0000-00000B6E0000}"/>
    <cellStyle name="Normal 57 2 2 3 4 5" xfId="20783" xr:uid="{00000000-0005-0000-0000-00000C6E0000}"/>
    <cellStyle name="Normal 57 2 2 3 5" xfId="12373" xr:uid="{00000000-0005-0000-0000-00000D6E0000}"/>
    <cellStyle name="Normal 57 2 2 3 5 2" xfId="42695" xr:uid="{00000000-0005-0000-0000-00000E6E0000}"/>
    <cellStyle name="Normal 57 2 2 3 5 3" xfId="27471" xr:uid="{00000000-0005-0000-0000-00000F6E0000}"/>
    <cellStyle name="Normal 57 2 2 3 6" xfId="7352" xr:uid="{00000000-0005-0000-0000-0000106E0000}"/>
    <cellStyle name="Normal 57 2 2 3 6 2" xfId="37678" xr:uid="{00000000-0005-0000-0000-0000116E0000}"/>
    <cellStyle name="Normal 57 2 2 3 6 3" xfId="22454" xr:uid="{00000000-0005-0000-0000-0000126E0000}"/>
    <cellStyle name="Normal 57 2 2 3 7" xfId="32666" xr:uid="{00000000-0005-0000-0000-0000136E0000}"/>
    <cellStyle name="Normal 57 2 2 3 8" xfId="17441" xr:uid="{00000000-0005-0000-0000-0000146E0000}"/>
    <cellStyle name="Normal 57 2 2 4" xfId="2699" xr:uid="{00000000-0005-0000-0000-0000156E0000}"/>
    <cellStyle name="Normal 57 2 2 4 2" xfId="4389" xr:uid="{00000000-0005-0000-0000-0000166E0000}"/>
    <cellStyle name="Normal 57 2 2 4 2 2" xfId="14462" xr:uid="{00000000-0005-0000-0000-0000176E0000}"/>
    <cellStyle name="Normal 57 2 2 4 2 2 2" xfId="44784" xr:uid="{00000000-0005-0000-0000-0000186E0000}"/>
    <cellStyle name="Normal 57 2 2 4 2 2 3" xfId="29560" xr:uid="{00000000-0005-0000-0000-0000196E0000}"/>
    <cellStyle name="Normal 57 2 2 4 2 3" xfId="9442" xr:uid="{00000000-0005-0000-0000-00001A6E0000}"/>
    <cellStyle name="Normal 57 2 2 4 2 3 2" xfId="39767" xr:uid="{00000000-0005-0000-0000-00001B6E0000}"/>
    <cellStyle name="Normal 57 2 2 4 2 3 3" xfId="24543" xr:uid="{00000000-0005-0000-0000-00001C6E0000}"/>
    <cellStyle name="Normal 57 2 2 4 2 4" xfId="34754" xr:uid="{00000000-0005-0000-0000-00001D6E0000}"/>
    <cellStyle name="Normal 57 2 2 4 2 5" xfId="19530" xr:uid="{00000000-0005-0000-0000-00001E6E0000}"/>
    <cellStyle name="Normal 57 2 2 4 3" xfId="6081" xr:uid="{00000000-0005-0000-0000-00001F6E0000}"/>
    <cellStyle name="Normal 57 2 2 4 3 2" xfId="16133" xr:uid="{00000000-0005-0000-0000-0000206E0000}"/>
    <cellStyle name="Normal 57 2 2 4 3 2 2" xfId="46455" xr:uid="{00000000-0005-0000-0000-0000216E0000}"/>
    <cellStyle name="Normal 57 2 2 4 3 2 3" xfId="31231" xr:uid="{00000000-0005-0000-0000-0000226E0000}"/>
    <cellStyle name="Normal 57 2 2 4 3 3" xfId="11113" xr:uid="{00000000-0005-0000-0000-0000236E0000}"/>
    <cellStyle name="Normal 57 2 2 4 3 3 2" xfId="41438" xr:uid="{00000000-0005-0000-0000-0000246E0000}"/>
    <cellStyle name="Normal 57 2 2 4 3 3 3" xfId="26214" xr:uid="{00000000-0005-0000-0000-0000256E0000}"/>
    <cellStyle name="Normal 57 2 2 4 3 4" xfId="36425" xr:uid="{00000000-0005-0000-0000-0000266E0000}"/>
    <cellStyle name="Normal 57 2 2 4 3 5" xfId="21201" xr:uid="{00000000-0005-0000-0000-0000276E0000}"/>
    <cellStyle name="Normal 57 2 2 4 4" xfId="12791" xr:uid="{00000000-0005-0000-0000-0000286E0000}"/>
    <cellStyle name="Normal 57 2 2 4 4 2" xfId="43113" xr:uid="{00000000-0005-0000-0000-0000296E0000}"/>
    <cellStyle name="Normal 57 2 2 4 4 3" xfId="27889" xr:uid="{00000000-0005-0000-0000-00002A6E0000}"/>
    <cellStyle name="Normal 57 2 2 4 5" xfId="7770" xr:uid="{00000000-0005-0000-0000-00002B6E0000}"/>
    <cellStyle name="Normal 57 2 2 4 5 2" xfId="38096" xr:uid="{00000000-0005-0000-0000-00002C6E0000}"/>
    <cellStyle name="Normal 57 2 2 4 5 3" xfId="22872" xr:uid="{00000000-0005-0000-0000-00002D6E0000}"/>
    <cellStyle name="Normal 57 2 2 4 6" xfId="33084" xr:uid="{00000000-0005-0000-0000-00002E6E0000}"/>
    <cellStyle name="Normal 57 2 2 4 7" xfId="17859" xr:uid="{00000000-0005-0000-0000-00002F6E0000}"/>
    <cellStyle name="Normal 57 2 2 5" xfId="3552" xr:uid="{00000000-0005-0000-0000-0000306E0000}"/>
    <cellStyle name="Normal 57 2 2 5 2" xfId="13626" xr:uid="{00000000-0005-0000-0000-0000316E0000}"/>
    <cellStyle name="Normal 57 2 2 5 2 2" xfId="43948" xr:uid="{00000000-0005-0000-0000-0000326E0000}"/>
    <cellStyle name="Normal 57 2 2 5 2 3" xfId="28724" xr:uid="{00000000-0005-0000-0000-0000336E0000}"/>
    <cellStyle name="Normal 57 2 2 5 3" xfId="8606" xr:uid="{00000000-0005-0000-0000-0000346E0000}"/>
    <cellStyle name="Normal 57 2 2 5 3 2" xfId="38931" xr:uid="{00000000-0005-0000-0000-0000356E0000}"/>
    <cellStyle name="Normal 57 2 2 5 3 3" xfId="23707" xr:uid="{00000000-0005-0000-0000-0000366E0000}"/>
    <cellStyle name="Normal 57 2 2 5 4" xfId="33918" xr:uid="{00000000-0005-0000-0000-0000376E0000}"/>
    <cellStyle name="Normal 57 2 2 5 5" xfId="18694" xr:uid="{00000000-0005-0000-0000-0000386E0000}"/>
    <cellStyle name="Normal 57 2 2 6" xfId="5245" xr:uid="{00000000-0005-0000-0000-0000396E0000}"/>
    <cellStyle name="Normal 57 2 2 6 2" xfId="15297" xr:uid="{00000000-0005-0000-0000-00003A6E0000}"/>
    <cellStyle name="Normal 57 2 2 6 2 2" xfId="45619" xr:uid="{00000000-0005-0000-0000-00003B6E0000}"/>
    <cellStyle name="Normal 57 2 2 6 2 3" xfId="30395" xr:uid="{00000000-0005-0000-0000-00003C6E0000}"/>
    <cellStyle name="Normal 57 2 2 6 3" xfId="10277" xr:uid="{00000000-0005-0000-0000-00003D6E0000}"/>
    <cellStyle name="Normal 57 2 2 6 3 2" xfId="40602" xr:uid="{00000000-0005-0000-0000-00003E6E0000}"/>
    <cellStyle name="Normal 57 2 2 6 3 3" xfId="25378" xr:uid="{00000000-0005-0000-0000-00003F6E0000}"/>
    <cellStyle name="Normal 57 2 2 6 4" xfId="35589" xr:uid="{00000000-0005-0000-0000-0000406E0000}"/>
    <cellStyle name="Normal 57 2 2 6 5" xfId="20365" xr:uid="{00000000-0005-0000-0000-0000416E0000}"/>
    <cellStyle name="Normal 57 2 2 7" xfId="11955" xr:uid="{00000000-0005-0000-0000-0000426E0000}"/>
    <cellStyle name="Normal 57 2 2 7 2" xfId="42277" xr:uid="{00000000-0005-0000-0000-0000436E0000}"/>
    <cellStyle name="Normal 57 2 2 7 3" xfId="27053" xr:uid="{00000000-0005-0000-0000-0000446E0000}"/>
    <cellStyle name="Normal 57 2 2 8" xfId="6934" xr:uid="{00000000-0005-0000-0000-0000456E0000}"/>
    <cellStyle name="Normal 57 2 2 8 2" xfId="37260" xr:uid="{00000000-0005-0000-0000-0000466E0000}"/>
    <cellStyle name="Normal 57 2 2 8 3" xfId="22036" xr:uid="{00000000-0005-0000-0000-0000476E0000}"/>
    <cellStyle name="Normal 57 2 2 9" xfId="32248" xr:uid="{00000000-0005-0000-0000-0000486E0000}"/>
    <cellStyle name="Normal 57 2 3" xfId="1961" xr:uid="{00000000-0005-0000-0000-0000496E0000}"/>
    <cellStyle name="Normal 57 2 3 2" xfId="2382" xr:uid="{00000000-0005-0000-0000-00004A6E0000}"/>
    <cellStyle name="Normal 57 2 3 2 2" xfId="3221" xr:uid="{00000000-0005-0000-0000-00004B6E0000}"/>
    <cellStyle name="Normal 57 2 3 2 2 2" xfId="4911" xr:uid="{00000000-0005-0000-0000-00004C6E0000}"/>
    <cellStyle name="Normal 57 2 3 2 2 2 2" xfId="14984" xr:uid="{00000000-0005-0000-0000-00004D6E0000}"/>
    <cellStyle name="Normal 57 2 3 2 2 2 2 2" xfId="45306" xr:uid="{00000000-0005-0000-0000-00004E6E0000}"/>
    <cellStyle name="Normal 57 2 3 2 2 2 2 3" xfId="30082" xr:uid="{00000000-0005-0000-0000-00004F6E0000}"/>
    <cellStyle name="Normal 57 2 3 2 2 2 3" xfId="9964" xr:uid="{00000000-0005-0000-0000-0000506E0000}"/>
    <cellStyle name="Normal 57 2 3 2 2 2 3 2" xfId="40289" xr:uid="{00000000-0005-0000-0000-0000516E0000}"/>
    <cellStyle name="Normal 57 2 3 2 2 2 3 3" xfId="25065" xr:uid="{00000000-0005-0000-0000-0000526E0000}"/>
    <cellStyle name="Normal 57 2 3 2 2 2 4" xfId="35276" xr:uid="{00000000-0005-0000-0000-0000536E0000}"/>
    <cellStyle name="Normal 57 2 3 2 2 2 5" xfId="20052" xr:uid="{00000000-0005-0000-0000-0000546E0000}"/>
    <cellStyle name="Normal 57 2 3 2 2 3" xfId="6603" xr:uid="{00000000-0005-0000-0000-0000556E0000}"/>
    <cellStyle name="Normal 57 2 3 2 2 3 2" xfId="16655" xr:uid="{00000000-0005-0000-0000-0000566E0000}"/>
    <cellStyle name="Normal 57 2 3 2 2 3 2 2" xfId="46977" xr:uid="{00000000-0005-0000-0000-0000576E0000}"/>
    <cellStyle name="Normal 57 2 3 2 2 3 2 3" xfId="31753" xr:uid="{00000000-0005-0000-0000-0000586E0000}"/>
    <cellStyle name="Normal 57 2 3 2 2 3 3" xfId="11635" xr:uid="{00000000-0005-0000-0000-0000596E0000}"/>
    <cellStyle name="Normal 57 2 3 2 2 3 3 2" xfId="41960" xr:uid="{00000000-0005-0000-0000-00005A6E0000}"/>
    <cellStyle name="Normal 57 2 3 2 2 3 3 3" xfId="26736" xr:uid="{00000000-0005-0000-0000-00005B6E0000}"/>
    <cellStyle name="Normal 57 2 3 2 2 3 4" xfId="36947" xr:uid="{00000000-0005-0000-0000-00005C6E0000}"/>
    <cellStyle name="Normal 57 2 3 2 2 3 5" xfId="21723" xr:uid="{00000000-0005-0000-0000-00005D6E0000}"/>
    <cellStyle name="Normal 57 2 3 2 2 4" xfId="13313" xr:uid="{00000000-0005-0000-0000-00005E6E0000}"/>
    <cellStyle name="Normal 57 2 3 2 2 4 2" xfId="43635" xr:uid="{00000000-0005-0000-0000-00005F6E0000}"/>
    <cellStyle name="Normal 57 2 3 2 2 4 3" xfId="28411" xr:uid="{00000000-0005-0000-0000-0000606E0000}"/>
    <cellStyle name="Normal 57 2 3 2 2 5" xfId="8292" xr:uid="{00000000-0005-0000-0000-0000616E0000}"/>
    <cellStyle name="Normal 57 2 3 2 2 5 2" xfId="38618" xr:uid="{00000000-0005-0000-0000-0000626E0000}"/>
    <cellStyle name="Normal 57 2 3 2 2 5 3" xfId="23394" xr:uid="{00000000-0005-0000-0000-0000636E0000}"/>
    <cellStyle name="Normal 57 2 3 2 2 6" xfId="33606" xr:uid="{00000000-0005-0000-0000-0000646E0000}"/>
    <cellStyle name="Normal 57 2 3 2 2 7" xfId="18381" xr:uid="{00000000-0005-0000-0000-0000656E0000}"/>
    <cellStyle name="Normal 57 2 3 2 3" xfId="4074" xr:uid="{00000000-0005-0000-0000-0000666E0000}"/>
    <cellStyle name="Normal 57 2 3 2 3 2" xfId="14148" xr:uid="{00000000-0005-0000-0000-0000676E0000}"/>
    <cellStyle name="Normal 57 2 3 2 3 2 2" xfId="44470" xr:uid="{00000000-0005-0000-0000-0000686E0000}"/>
    <cellStyle name="Normal 57 2 3 2 3 2 3" xfId="29246" xr:uid="{00000000-0005-0000-0000-0000696E0000}"/>
    <cellStyle name="Normal 57 2 3 2 3 3" xfId="9128" xr:uid="{00000000-0005-0000-0000-00006A6E0000}"/>
    <cellStyle name="Normal 57 2 3 2 3 3 2" xfId="39453" xr:uid="{00000000-0005-0000-0000-00006B6E0000}"/>
    <cellStyle name="Normal 57 2 3 2 3 3 3" xfId="24229" xr:uid="{00000000-0005-0000-0000-00006C6E0000}"/>
    <cellStyle name="Normal 57 2 3 2 3 4" xfId="34440" xr:uid="{00000000-0005-0000-0000-00006D6E0000}"/>
    <cellStyle name="Normal 57 2 3 2 3 5" xfId="19216" xr:uid="{00000000-0005-0000-0000-00006E6E0000}"/>
    <cellStyle name="Normal 57 2 3 2 4" xfId="5767" xr:uid="{00000000-0005-0000-0000-00006F6E0000}"/>
    <cellStyle name="Normal 57 2 3 2 4 2" xfId="15819" xr:uid="{00000000-0005-0000-0000-0000706E0000}"/>
    <cellStyle name="Normal 57 2 3 2 4 2 2" xfId="46141" xr:uid="{00000000-0005-0000-0000-0000716E0000}"/>
    <cellStyle name="Normal 57 2 3 2 4 2 3" xfId="30917" xr:uid="{00000000-0005-0000-0000-0000726E0000}"/>
    <cellStyle name="Normal 57 2 3 2 4 3" xfId="10799" xr:uid="{00000000-0005-0000-0000-0000736E0000}"/>
    <cellStyle name="Normal 57 2 3 2 4 3 2" xfId="41124" xr:uid="{00000000-0005-0000-0000-0000746E0000}"/>
    <cellStyle name="Normal 57 2 3 2 4 3 3" xfId="25900" xr:uid="{00000000-0005-0000-0000-0000756E0000}"/>
    <cellStyle name="Normal 57 2 3 2 4 4" xfId="36111" xr:uid="{00000000-0005-0000-0000-0000766E0000}"/>
    <cellStyle name="Normal 57 2 3 2 4 5" xfId="20887" xr:uid="{00000000-0005-0000-0000-0000776E0000}"/>
    <cellStyle name="Normal 57 2 3 2 5" xfId="12477" xr:uid="{00000000-0005-0000-0000-0000786E0000}"/>
    <cellStyle name="Normal 57 2 3 2 5 2" xfId="42799" xr:uid="{00000000-0005-0000-0000-0000796E0000}"/>
    <cellStyle name="Normal 57 2 3 2 5 3" xfId="27575" xr:uid="{00000000-0005-0000-0000-00007A6E0000}"/>
    <cellStyle name="Normal 57 2 3 2 6" xfId="7456" xr:uid="{00000000-0005-0000-0000-00007B6E0000}"/>
    <cellStyle name="Normal 57 2 3 2 6 2" xfId="37782" xr:uid="{00000000-0005-0000-0000-00007C6E0000}"/>
    <cellStyle name="Normal 57 2 3 2 6 3" xfId="22558" xr:uid="{00000000-0005-0000-0000-00007D6E0000}"/>
    <cellStyle name="Normal 57 2 3 2 7" xfId="32770" xr:uid="{00000000-0005-0000-0000-00007E6E0000}"/>
    <cellStyle name="Normal 57 2 3 2 8" xfId="17545" xr:uid="{00000000-0005-0000-0000-00007F6E0000}"/>
    <cellStyle name="Normal 57 2 3 3" xfId="2803" xr:uid="{00000000-0005-0000-0000-0000806E0000}"/>
    <cellStyle name="Normal 57 2 3 3 2" xfId="4493" xr:uid="{00000000-0005-0000-0000-0000816E0000}"/>
    <cellStyle name="Normal 57 2 3 3 2 2" xfId="14566" xr:uid="{00000000-0005-0000-0000-0000826E0000}"/>
    <cellStyle name="Normal 57 2 3 3 2 2 2" xfId="44888" xr:uid="{00000000-0005-0000-0000-0000836E0000}"/>
    <cellStyle name="Normal 57 2 3 3 2 2 3" xfId="29664" xr:uid="{00000000-0005-0000-0000-0000846E0000}"/>
    <cellStyle name="Normal 57 2 3 3 2 3" xfId="9546" xr:uid="{00000000-0005-0000-0000-0000856E0000}"/>
    <cellStyle name="Normal 57 2 3 3 2 3 2" xfId="39871" xr:uid="{00000000-0005-0000-0000-0000866E0000}"/>
    <cellStyle name="Normal 57 2 3 3 2 3 3" xfId="24647" xr:uid="{00000000-0005-0000-0000-0000876E0000}"/>
    <cellStyle name="Normal 57 2 3 3 2 4" xfId="34858" xr:uid="{00000000-0005-0000-0000-0000886E0000}"/>
    <cellStyle name="Normal 57 2 3 3 2 5" xfId="19634" xr:uid="{00000000-0005-0000-0000-0000896E0000}"/>
    <cellStyle name="Normal 57 2 3 3 3" xfId="6185" xr:uid="{00000000-0005-0000-0000-00008A6E0000}"/>
    <cellStyle name="Normal 57 2 3 3 3 2" xfId="16237" xr:uid="{00000000-0005-0000-0000-00008B6E0000}"/>
    <cellStyle name="Normal 57 2 3 3 3 2 2" xfId="46559" xr:uid="{00000000-0005-0000-0000-00008C6E0000}"/>
    <cellStyle name="Normal 57 2 3 3 3 2 3" xfId="31335" xr:uid="{00000000-0005-0000-0000-00008D6E0000}"/>
    <cellStyle name="Normal 57 2 3 3 3 3" xfId="11217" xr:uid="{00000000-0005-0000-0000-00008E6E0000}"/>
    <cellStyle name="Normal 57 2 3 3 3 3 2" xfId="41542" xr:uid="{00000000-0005-0000-0000-00008F6E0000}"/>
    <cellStyle name="Normal 57 2 3 3 3 3 3" xfId="26318" xr:uid="{00000000-0005-0000-0000-0000906E0000}"/>
    <cellStyle name="Normal 57 2 3 3 3 4" xfId="36529" xr:uid="{00000000-0005-0000-0000-0000916E0000}"/>
    <cellStyle name="Normal 57 2 3 3 3 5" xfId="21305" xr:uid="{00000000-0005-0000-0000-0000926E0000}"/>
    <cellStyle name="Normal 57 2 3 3 4" xfId="12895" xr:uid="{00000000-0005-0000-0000-0000936E0000}"/>
    <cellStyle name="Normal 57 2 3 3 4 2" xfId="43217" xr:uid="{00000000-0005-0000-0000-0000946E0000}"/>
    <cellStyle name="Normal 57 2 3 3 4 3" xfId="27993" xr:uid="{00000000-0005-0000-0000-0000956E0000}"/>
    <cellStyle name="Normal 57 2 3 3 5" xfId="7874" xr:uid="{00000000-0005-0000-0000-0000966E0000}"/>
    <cellStyle name="Normal 57 2 3 3 5 2" xfId="38200" xr:uid="{00000000-0005-0000-0000-0000976E0000}"/>
    <cellStyle name="Normal 57 2 3 3 5 3" xfId="22976" xr:uid="{00000000-0005-0000-0000-0000986E0000}"/>
    <cellStyle name="Normal 57 2 3 3 6" xfId="33188" xr:uid="{00000000-0005-0000-0000-0000996E0000}"/>
    <cellStyle name="Normal 57 2 3 3 7" xfId="17963" xr:uid="{00000000-0005-0000-0000-00009A6E0000}"/>
    <cellStyle name="Normal 57 2 3 4" xfId="3656" xr:uid="{00000000-0005-0000-0000-00009B6E0000}"/>
    <cellStyle name="Normal 57 2 3 4 2" xfId="13730" xr:uid="{00000000-0005-0000-0000-00009C6E0000}"/>
    <cellStyle name="Normal 57 2 3 4 2 2" xfId="44052" xr:uid="{00000000-0005-0000-0000-00009D6E0000}"/>
    <cellStyle name="Normal 57 2 3 4 2 3" xfId="28828" xr:uid="{00000000-0005-0000-0000-00009E6E0000}"/>
    <cellStyle name="Normal 57 2 3 4 3" xfId="8710" xr:uid="{00000000-0005-0000-0000-00009F6E0000}"/>
    <cellStyle name="Normal 57 2 3 4 3 2" xfId="39035" xr:uid="{00000000-0005-0000-0000-0000A06E0000}"/>
    <cellStyle name="Normal 57 2 3 4 3 3" xfId="23811" xr:uid="{00000000-0005-0000-0000-0000A16E0000}"/>
    <cellStyle name="Normal 57 2 3 4 4" xfId="34022" xr:uid="{00000000-0005-0000-0000-0000A26E0000}"/>
    <cellStyle name="Normal 57 2 3 4 5" xfId="18798" xr:uid="{00000000-0005-0000-0000-0000A36E0000}"/>
    <cellStyle name="Normal 57 2 3 5" xfId="5349" xr:uid="{00000000-0005-0000-0000-0000A46E0000}"/>
    <cellStyle name="Normal 57 2 3 5 2" xfId="15401" xr:uid="{00000000-0005-0000-0000-0000A56E0000}"/>
    <cellStyle name="Normal 57 2 3 5 2 2" xfId="45723" xr:uid="{00000000-0005-0000-0000-0000A66E0000}"/>
    <cellStyle name="Normal 57 2 3 5 2 3" xfId="30499" xr:uid="{00000000-0005-0000-0000-0000A76E0000}"/>
    <cellStyle name="Normal 57 2 3 5 3" xfId="10381" xr:uid="{00000000-0005-0000-0000-0000A86E0000}"/>
    <cellStyle name="Normal 57 2 3 5 3 2" xfId="40706" xr:uid="{00000000-0005-0000-0000-0000A96E0000}"/>
    <cellStyle name="Normal 57 2 3 5 3 3" xfId="25482" xr:uid="{00000000-0005-0000-0000-0000AA6E0000}"/>
    <cellStyle name="Normal 57 2 3 5 4" xfId="35693" xr:uid="{00000000-0005-0000-0000-0000AB6E0000}"/>
    <cellStyle name="Normal 57 2 3 5 5" xfId="20469" xr:uid="{00000000-0005-0000-0000-0000AC6E0000}"/>
    <cellStyle name="Normal 57 2 3 6" xfId="12059" xr:uid="{00000000-0005-0000-0000-0000AD6E0000}"/>
    <cellStyle name="Normal 57 2 3 6 2" xfId="42381" xr:uid="{00000000-0005-0000-0000-0000AE6E0000}"/>
    <cellStyle name="Normal 57 2 3 6 3" xfId="27157" xr:uid="{00000000-0005-0000-0000-0000AF6E0000}"/>
    <cellStyle name="Normal 57 2 3 7" xfId="7038" xr:uid="{00000000-0005-0000-0000-0000B06E0000}"/>
    <cellStyle name="Normal 57 2 3 7 2" xfId="37364" xr:uid="{00000000-0005-0000-0000-0000B16E0000}"/>
    <cellStyle name="Normal 57 2 3 7 3" xfId="22140" xr:uid="{00000000-0005-0000-0000-0000B26E0000}"/>
    <cellStyle name="Normal 57 2 3 8" xfId="32352" xr:uid="{00000000-0005-0000-0000-0000B36E0000}"/>
    <cellStyle name="Normal 57 2 3 9" xfId="17127" xr:uid="{00000000-0005-0000-0000-0000B46E0000}"/>
    <cellStyle name="Normal 57 2 4" xfId="2174" xr:uid="{00000000-0005-0000-0000-0000B56E0000}"/>
    <cellStyle name="Normal 57 2 4 2" xfId="3013" xr:uid="{00000000-0005-0000-0000-0000B66E0000}"/>
    <cellStyle name="Normal 57 2 4 2 2" xfId="4703" xr:uid="{00000000-0005-0000-0000-0000B76E0000}"/>
    <cellStyle name="Normal 57 2 4 2 2 2" xfId="14776" xr:uid="{00000000-0005-0000-0000-0000B86E0000}"/>
    <cellStyle name="Normal 57 2 4 2 2 2 2" xfId="45098" xr:uid="{00000000-0005-0000-0000-0000B96E0000}"/>
    <cellStyle name="Normal 57 2 4 2 2 2 3" xfId="29874" xr:uid="{00000000-0005-0000-0000-0000BA6E0000}"/>
    <cellStyle name="Normal 57 2 4 2 2 3" xfId="9756" xr:uid="{00000000-0005-0000-0000-0000BB6E0000}"/>
    <cellStyle name="Normal 57 2 4 2 2 3 2" xfId="40081" xr:uid="{00000000-0005-0000-0000-0000BC6E0000}"/>
    <cellStyle name="Normal 57 2 4 2 2 3 3" xfId="24857" xr:uid="{00000000-0005-0000-0000-0000BD6E0000}"/>
    <cellStyle name="Normal 57 2 4 2 2 4" xfId="35068" xr:uid="{00000000-0005-0000-0000-0000BE6E0000}"/>
    <cellStyle name="Normal 57 2 4 2 2 5" xfId="19844" xr:uid="{00000000-0005-0000-0000-0000BF6E0000}"/>
    <cellStyle name="Normal 57 2 4 2 3" xfId="6395" xr:uid="{00000000-0005-0000-0000-0000C06E0000}"/>
    <cellStyle name="Normal 57 2 4 2 3 2" xfId="16447" xr:uid="{00000000-0005-0000-0000-0000C16E0000}"/>
    <cellStyle name="Normal 57 2 4 2 3 2 2" xfId="46769" xr:uid="{00000000-0005-0000-0000-0000C26E0000}"/>
    <cellStyle name="Normal 57 2 4 2 3 2 3" xfId="31545" xr:uid="{00000000-0005-0000-0000-0000C36E0000}"/>
    <cellStyle name="Normal 57 2 4 2 3 3" xfId="11427" xr:uid="{00000000-0005-0000-0000-0000C46E0000}"/>
    <cellStyle name="Normal 57 2 4 2 3 3 2" xfId="41752" xr:uid="{00000000-0005-0000-0000-0000C56E0000}"/>
    <cellStyle name="Normal 57 2 4 2 3 3 3" xfId="26528" xr:uid="{00000000-0005-0000-0000-0000C66E0000}"/>
    <cellStyle name="Normal 57 2 4 2 3 4" xfId="36739" xr:uid="{00000000-0005-0000-0000-0000C76E0000}"/>
    <cellStyle name="Normal 57 2 4 2 3 5" xfId="21515" xr:uid="{00000000-0005-0000-0000-0000C86E0000}"/>
    <cellStyle name="Normal 57 2 4 2 4" xfId="13105" xr:uid="{00000000-0005-0000-0000-0000C96E0000}"/>
    <cellStyle name="Normal 57 2 4 2 4 2" xfId="43427" xr:uid="{00000000-0005-0000-0000-0000CA6E0000}"/>
    <cellStyle name="Normal 57 2 4 2 4 3" xfId="28203" xr:uid="{00000000-0005-0000-0000-0000CB6E0000}"/>
    <cellStyle name="Normal 57 2 4 2 5" xfId="8084" xr:uid="{00000000-0005-0000-0000-0000CC6E0000}"/>
    <cellStyle name="Normal 57 2 4 2 5 2" xfId="38410" xr:uid="{00000000-0005-0000-0000-0000CD6E0000}"/>
    <cellStyle name="Normal 57 2 4 2 5 3" xfId="23186" xr:uid="{00000000-0005-0000-0000-0000CE6E0000}"/>
    <cellStyle name="Normal 57 2 4 2 6" xfId="33398" xr:uid="{00000000-0005-0000-0000-0000CF6E0000}"/>
    <cellStyle name="Normal 57 2 4 2 7" xfId="18173" xr:uid="{00000000-0005-0000-0000-0000D06E0000}"/>
    <cellStyle name="Normal 57 2 4 3" xfId="3866" xr:uid="{00000000-0005-0000-0000-0000D16E0000}"/>
    <cellStyle name="Normal 57 2 4 3 2" xfId="13940" xr:uid="{00000000-0005-0000-0000-0000D26E0000}"/>
    <cellStyle name="Normal 57 2 4 3 2 2" xfId="44262" xr:uid="{00000000-0005-0000-0000-0000D36E0000}"/>
    <cellStyle name="Normal 57 2 4 3 2 3" xfId="29038" xr:uid="{00000000-0005-0000-0000-0000D46E0000}"/>
    <cellStyle name="Normal 57 2 4 3 3" xfId="8920" xr:uid="{00000000-0005-0000-0000-0000D56E0000}"/>
    <cellStyle name="Normal 57 2 4 3 3 2" xfId="39245" xr:uid="{00000000-0005-0000-0000-0000D66E0000}"/>
    <cellStyle name="Normal 57 2 4 3 3 3" xfId="24021" xr:uid="{00000000-0005-0000-0000-0000D76E0000}"/>
    <cellStyle name="Normal 57 2 4 3 4" xfId="34232" xr:uid="{00000000-0005-0000-0000-0000D86E0000}"/>
    <cellStyle name="Normal 57 2 4 3 5" xfId="19008" xr:uid="{00000000-0005-0000-0000-0000D96E0000}"/>
    <cellStyle name="Normal 57 2 4 4" xfId="5559" xr:uid="{00000000-0005-0000-0000-0000DA6E0000}"/>
    <cellStyle name="Normal 57 2 4 4 2" xfId="15611" xr:uid="{00000000-0005-0000-0000-0000DB6E0000}"/>
    <cellStyle name="Normal 57 2 4 4 2 2" xfId="45933" xr:uid="{00000000-0005-0000-0000-0000DC6E0000}"/>
    <cellStyle name="Normal 57 2 4 4 2 3" xfId="30709" xr:uid="{00000000-0005-0000-0000-0000DD6E0000}"/>
    <cellStyle name="Normal 57 2 4 4 3" xfId="10591" xr:uid="{00000000-0005-0000-0000-0000DE6E0000}"/>
    <cellStyle name="Normal 57 2 4 4 3 2" xfId="40916" xr:uid="{00000000-0005-0000-0000-0000DF6E0000}"/>
    <cellStyle name="Normal 57 2 4 4 3 3" xfId="25692" xr:uid="{00000000-0005-0000-0000-0000E06E0000}"/>
    <cellStyle name="Normal 57 2 4 4 4" xfId="35903" xr:uid="{00000000-0005-0000-0000-0000E16E0000}"/>
    <cellStyle name="Normal 57 2 4 4 5" xfId="20679" xr:uid="{00000000-0005-0000-0000-0000E26E0000}"/>
    <cellStyle name="Normal 57 2 4 5" xfId="12269" xr:uid="{00000000-0005-0000-0000-0000E36E0000}"/>
    <cellStyle name="Normal 57 2 4 5 2" xfId="42591" xr:uid="{00000000-0005-0000-0000-0000E46E0000}"/>
    <cellStyle name="Normal 57 2 4 5 3" xfId="27367" xr:uid="{00000000-0005-0000-0000-0000E56E0000}"/>
    <cellStyle name="Normal 57 2 4 6" xfId="7248" xr:uid="{00000000-0005-0000-0000-0000E66E0000}"/>
    <cellStyle name="Normal 57 2 4 6 2" xfId="37574" xr:uid="{00000000-0005-0000-0000-0000E76E0000}"/>
    <cellStyle name="Normal 57 2 4 6 3" xfId="22350" xr:uid="{00000000-0005-0000-0000-0000E86E0000}"/>
    <cellStyle name="Normal 57 2 4 7" xfId="32562" xr:uid="{00000000-0005-0000-0000-0000E96E0000}"/>
    <cellStyle name="Normal 57 2 4 8" xfId="17337" xr:uid="{00000000-0005-0000-0000-0000EA6E0000}"/>
    <cellStyle name="Normal 57 2 5" xfId="2595" xr:uid="{00000000-0005-0000-0000-0000EB6E0000}"/>
    <cellStyle name="Normal 57 2 5 2" xfId="4285" xr:uid="{00000000-0005-0000-0000-0000EC6E0000}"/>
    <cellStyle name="Normal 57 2 5 2 2" xfId="14358" xr:uid="{00000000-0005-0000-0000-0000ED6E0000}"/>
    <cellStyle name="Normal 57 2 5 2 2 2" xfId="44680" xr:uid="{00000000-0005-0000-0000-0000EE6E0000}"/>
    <cellStyle name="Normal 57 2 5 2 2 3" xfId="29456" xr:uid="{00000000-0005-0000-0000-0000EF6E0000}"/>
    <cellStyle name="Normal 57 2 5 2 3" xfId="9338" xr:uid="{00000000-0005-0000-0000-0000F06E0000}"/>
    <cellStyle name="Normal 57 2 5 2 3 2" xfId="39663" xr:uid="{00000000-0005-0000-0000-0000F16E0000}"/>
    <cellStyle name="Normal 57 2 5 2 3 3" xfId="24439" xr:uid="{00000000-0005-0000-0000-0000F26E0000}"/>
    <cellStyle name="Normal 57 2 5 2 4" xfId="34650" xr:uid="{00000000-0005-0000-0000-0000F36E0000}"/>
    <cellStyle name="Normal 57 2 5 2 5" xfId="19426" xr:uid="{00000000-0005-0000-0000-0000F46E0000}"/>
    <cellStyle name="Normal 57 2 5 3" xfId="5977" xr:uid="{00000000-0005-0000-0000-0000F56E0000}"/>
    <cellStyle name="Normal 57 2 5 3 2" xfId="16029" xr:uid="{00000000-0005-0000-0000-0000F66E0000}"/>
    <cellStyle name="Normal 57 2 5 3 2 2" xfId="46351" xr:uid="{00000000-0005-0000-0000-0000F76E0000}"/>
    <cellStyle name="Normal 57 2 5 3 2 3" xfId="31127" xr:uid="{00000000-0005-0000-0000-0000F86E0000}"/>
    <cellStyle name="Normal 57 2 5 3 3" xfId="11009" xr:uid="{00000000-0005-0000-0000-0000F96E0000}"/>
    <cellStyle name="Normal 57 2 5 3 3 2" xfId="41334" xr:uid="{00000000-0005-0000-0000-0000FA6E0000}"/>
    <cellStyle name="Normal 57 2 5 3 3 3" xfId="26110" xr:uid="{00000000-0005-0000-0000-0000FB6E0000}"/>
    <cellStyle name="Normal 57 2 5 3 4" xfId="36321" xr:uid="{00000000-0005-0000-0000-0000FC6E0000}"/>
    <cellStyle name="Normal 57 2 5 3 5" xfId="21097" xr:uid="{00000000-0005-0000-0000-0000FD6E0000}"/>
    <cellStyle name="Normal 57 2 5 4" xfId="12687" xr:uid="{00000000-0005-0000-0000-0000FE6E0000}"/>
    <cellStyle name="Normal 57 2 5 4 2" xfId="43009" xr:uid="{00000000-0005-0000-0000-0000FF6E0000}"/>
    <cellStyle name="Normal 57 2 5 4 3" xfId="27785" xr:uid="{00000000-0005-0000-0000-0000006F0000}"/>
    <cellStyle name="Normal 57 2 5 5" xfId="7666" xr:uid="{00000000-0005-0000-0000-0000016F0000}"/>
    <cellStyle name="Normal 57 2 5 5 2" xfId="37992" xr:uid="{00000000-0005-0000-0000-0000026F0000}"/>
    <cellStyle name="Normal 57 2 5 5 3" xfId="22768" xr:uid="{00000000-0005-0000-0000-0000036F0000}"/>
    <cellStyle name="Normal 57 2 5 6" xfId="32980" xr:uid="{00000000-0005-0000-0000-0000046F0000}"/>
    <cellStyle name="Normal 57 2 5 7" xfId="17755" xr:uid="{00000000-0005-0000-0000-0000056F0000}"/>
    <cellStyle name="Normal 57 2 6" xfId="3448" xr:uid="{00000000-0005-0000-0000-0000066F0000}"/>
    <cellStyle name="Normal 57 2 6 2" xfId="13522" xr:uid="{00000000-0005-0000-0000-0000076F0000}"/>
    <cellStyle name="Normal 57 2 6 2 2" xfId="43844" xr:uid="{00000000-0005-0000-0000-0000086F0000}"/>
    <cellStyle name="Normal 57 2 6 2 3" xfId="28620" xr:uid="{00000000-0005-0000-0000-0000096F0000}"/>
    <cellStyle name="Normal 57 2 6 3" xfId="8502" xr:uid="{00000000-0005-0000-0000-00000A6F0000}"/>
    <cellStyle name="Normal 57 2 6 3 2" xfId="38827" xr:uid="{00000000-0005-0000-0000-00000B6F0000}"/>
    <cellStyle name="Normal 57 2 6 3 3" xfId="23603" xr:uid="{00000000-0005-0000-0000-00000C6F0000}"/>
    <cellStyle name="Normal 57 2 6 4" xfId="33814" xr:uid="{00000000-0005-0000-0000-00000D6F0000}"/>
    <cellStyle name="Normal 57 2 6 5" xfId="18590" xr:uid="{00000000-0005-0000-0000-00000E6F0000}"/>
    <cellStyle name="Normal 57 2 7" xfId="5141" xr:uid="{00000000-0005-0000-0000-00000F6F0000}"/>
    <cellStyle name="Normal 57 2 7 2" xfId="15193" xr:uid="{00000000-0005-0000-0000-0000106F0000}"/>
    <cellStyle name="Normal 57 2 7 2 2" xfId="45515" xr:uid="{00000000-0005-0000-0000-0000116F0000}"/>
    <cellStyle name="Normal 57 2 7 2 3" xfId="30291" xr:uid="{00000000-0005-0000-0000-0000126F0000}"/>
    <cellStyle name="Normal 57 2 7 3" xfId="10173" xr:uid="{00000000-0005-0000-0000-0000136F0000}"/>
    <cellStyle name="Normal 57 2 7 3 2" xfId="40498" xr:uid="{00000000-0005-0000-0000-0000146F0000}"/>
    <cellStyle name="Normal 57 2 7 3 3" xfId="25274" xr:uid="{00000000-0005-0000-0000-0000156F0000}"/>
    <cellStyle name="Normal 57 2 7 4" xfId="35485" xr:uid="{00000000-0005-0000-0000-0000166F0000}"/>
    <cellStyle name="Normal 57 2 7 5" xfId="20261" xr:uid="{00000000-0005-0000-0000-0000176F0000}"/>
    <cellStyle name="Normal 57 2 8" xfId="11851" xr:uid="{00000000-0005-0000-0000-0000186F0000}"/>
    <cellStyle name="Normal 57 2 8 2" xfId="42173" xr:uid="{00000000-0005-0000-0000-0000196F0000}"/>
    <cellStyle name="Normal 57 2 8 3" xfId="26949" xr:uid="{00000000-0005-0000-0000-00001A6F0000}"/>
    <cellStyle name="Normal 57 2 9" xfId="6830" xr:uid="{00000000-0005-0000-0000-00001B6F0000}"/>
    <cellStyle name="Normal 57 2 9 2" xfId="37156" xr:uid="{00000000-0005-0000-0000-00001C6F0000}"/>
    <cellStyle name="Normal 57 2 9 3" xfId="21932" xr:uid="{00000000-0005-0000-0000-00001D6F0000}"/>
    <cellStyle name="Normal 57 3" xfId="1794" xr:uid="{00000000-0005-0000-0000-00001E6F0000}"/>
    <cellStyle name="Normal 57 3 10" xfId="16971" xr:uid="{00000000-0005-0000-0000-00001F6F0000}"/>
    <cellStyle name="Normal 57 3 2" xfId="2013" xr:uid="{00000000-0005-0000-0000-0000206F0000}"/>
    <cellStyle name="Normal 57 3 2 2" xfId="2434" xr:uid="{00000000-0005-0000-0000-0000216F0000}"/>
    <cellStyle name="Normal 57 3 2 2 2" xfId="3273" xr:uid="{00000000-0005-0000-0000-0000226F0000}"/>
    <cellStyle name="Normal 57 3 2 2 2 2" xfId="4963" xr:uid="{00000000-0005-0000-0000-0000236F0000}"/>
    <cellStyle name="Normal 57 3 2 2 2 2 2" xfId="15036" xr:uid="{00000000-0005-0000-0000-0000246F0000}"/>
    <cellStyle name="Normal 57 3 2 2 2 2 2 2" xfId="45358" xr:uid="{00000000-0005-0000-0000-0000256F0000}"/>
    <cellStyle name="Normal 57 3 2 2 2 2 2 3" xfId="30134" xr:uid="{00000000-0005-0000-0000-0000266F0000}"/>
    <cellStyle name="Normal 57 3 2 2 2 2 3" xfId="10016" xr:uid="{00000000-0005-0000-0000-0000276F0000}"/>
    <cellStyle name="Normal 57 3 2 2 2 2 3 2" xfId="40341" xr:uid="{00000000-0005-0000-0000-0000286F0000}"/>
    <cellStyle name="Normal 57 3 2 2 2 2 3 3" xfId="25117" xr:uid="{00000000-0005-0000-0000-0000296F0000}"/>
    <cellStyle name="Normal 57 3 2 2 2 2 4" xfId="35328" xr:uid="{00000000-0005-0000-0000-00002A6F0000}"/>
    <cellStyle name="Normal 57 3 2 2 2 2 5" xfId="20104" xr:uid="{00000000-0005-0000-0000-00002B6F0000}"/>
    <cellStyle name="Normal 57 3 2 2 2 3" xfId="6655" xr:uid="{00000000-0005-0000-0000-00002C6F0000}"/>
    <cellStyle name="Normal 57 3 2 2 2 3 2" xfId="16707" xr:uid="{00000000-0005-0000-0000-00002D6F0000}"/>
    <cellStyle name="Normal 57 3 2 2 2 3 2 2" xfId="47029" xr:uid="{00000000-0005-0000-0000-00002E6F0000}"/>
    <cellStyle name="Normal 57 3 2 2 2 3 2 3" xfId="31805" xr:uid="{00000000-0005-0000-0000-00002F6F0000}"/>
    <cellStyle name="Normal 57 3 2 2 2 3 3" xfId="11687" xr:uid="{00000000-0005-0000-0000-0000306F0000}"/>
    <cellStyle name="Normal 57 3 2 2 2 3 3 2" xfId="42012" xr:uid="{00000000-0005-0000-0000-0000316F0000}"/>
    <cellStyle name="Normal 57 3 2 2 2 3 3 3" xfId="26788" xr:uid="{00000000-0005-0000-0000-0000326F0000}"/>
    <cellStyle name="Normal 57 3 2 2 2 3 4" xfId="36999" xr:uid="{00000000-0005-0000-0000-0000336F0000}"/>
    <cellStyle name="Normal 57 3 2 2 2 3 5" xfId="21775" xr:uid="{00000000-0005-0000-0000-0000346F0000}"/>
    <cellStyle name="Normal 57 3 2 2 2 4" xfId="13365" xr:uid="{00000000-0005-0000-0000-0000356F0000}"/>
    <cellStyle name="Normal 57 3 2 2 2 4 2" xfId="43687" xr:uid="{00000000-0005-0000-0000-0000366F0000}"/>
    <cellStyle name="Normal 57 3 2 2 2 4 3" xfId="28463" xr:uid="{00000000-0005-0000-0000-0000376F0000}"/>
    <cellStyle name="Normal 57 3 2 2 2 5" xfId="8344" xr:uid="{00000000-0005-0000-0000-0000386F0000}"/>
    <cellStyle name="Normal 57 3 2 2 2 5 2" xfId="38670" xr:uid="{00000000-0005-0000-0000-0000396F0000}"/>
    <cellStyle name="Normal 57 3 2 2 2 5 3" xfId="23446" xr:uid="{00000000-0005-0000-0000-00003A6F0000}"/>
    <cellStyle name="Normal 57 3 2 2 2 6" xfId="33658" xr:uid="{00000000-0005-0000-0000-00003B6F0000}"/>
    <cellStyle name="Normal 57 3 2 2 2 7" xfId="18433" xr:uid="{00000000-0005-0000-0000-00003C6F0000}"/>
    <cellStyle name="Normal 57 3 2 2 3" xfId="4126" xr:uid="{00000000-0005-0000-0000-00003D6F0000}"/>
    <cellStyle name="Normal 57 3 2 2 3 2" xfId="14200" xr:uid="{00000000-0005-0000-0000-00003E6F0000}"/>
    <cellStyle name="Normal 57 3 2 2 3 2 2" xfId="44522" xr:uid="{00000000-0005-0000-0000-00003F6F0000}"/>
    <cellStyle name="Normal 57 3 2 2 3 2 3" xfId="29298" xr:uid="{00000000-0005-0000-0000-0000406F0000}"/>
    <cellStyle name="Normal 57 3 2 2 3 3" xfId="9180" xr:uid="{00000000-0005-0000-0000-0000416F0000}"/>
    <cellStyle name="Normal 57 3 2 2 3 3 2" xfId="39505" xr:uid="{00000000-0005-0000-0000-0000426F0000}"/>
    <cellStyle name="Normal 57 3 2 2 3 3 3" xfId="24281" xr:uid="{00000000-0005-0000-0000-0000436F0000}"/>
    <cellStyle name="Normal 57 3 2 2 3 4" xfId="34492" xr:uid="{00000000-0005-0000-0000-0000446F0000}"/>
    <cellStyle name="Normal 57 3 2 2 3 5" xfId="19268" xr:uid="{00000000-0005-0000-0000-0000456F0000}"/>
    <cellStyle name="Normal 57 3 2 2 4" xfId="5819" xr:uid="{00000000-0005-0000-0000-0000466F0000}"/>
    <cellStyle name="Normal 57 3 2 2 4 2" xfId="15871" xr:uid="{00000000-0005-0000-0000-0000476F0000}"/>
    <cellStyle name="Normal 57 3 2 2 4 2 2" xfId="46193" xr:uid="{00000000-0005-0000-0000-0000486F0000}"/>
    <cellStyle name="Normal 57 3 2 2 4 2 3" xfId="30969" xr:uid="{00000000-0005-0000-0000-0000496F0000}"/>
    <cellStyle name="Normal 57 3 2 2 4 3" xfId="10851" xr:uid="{00000000-0005-0000-0000-00004A6F0000}"/>
    <cellStyle name="Normal 57 3 2 2 4 3 2" xfId="41176" xr:uid="{00000000-0005-0000-0000-00004B6F0000}"/>
    <cellStyle name="Normal 57 3 2 2 4 3 3" xfId="25952" xr:uid="{00000000-0005-0000-0000-00004C6F0000}"/>
    <cellStyle name="Normal 57 3 2 2 4 4" xfId="36163" xr:uid="{00000000-0005-0000-0000-00004D6F0000}"/>
    <cellStyle name="Normal 57 3 2 2 4 5" xfId="20939" xr:uid="{00000000-0005-0000-0000-00004E6F0000}"/>
    <cellStyle name="Normal 57 3 2 2 5" xfId="12529" xr:uid="{00000000-0005-0000-0000-00004F6F0000}"/>
    <cellStyle name="Normal 57 3 2 2 5 2" xfId="42851" xr:uid="{00000000-0005-0000-0000-0000506F0000}"/>
    <cellStyle name="Normal 57 3 2 2 5 3" xfId="27627" xr:uid="{00000000-0005-0000-0000-0000516F0000}"/>
    <cellStyle name="Normal 57 3 2 2 6" xfId="7508" xr:uid="{00000000-0005-0000-0000-0000526F0000}"/>
    <cellStyle name="Normal 57 3 2 2 6 2" xfId="37834" xr:uid="{00000000-0005-0000-0000-0000536F0000}"/>
    <cellStyle name="Normal 57 3 2 2 6 3" xfId="22610" xr:uid="{00000000-0005-0000-0000-0000546F0000}"/>
    <cellStyle name="Normal 57 3 2 2 7" xfId="32822" xr:uid="{00000000-0005-0000-0000-0000556F0000}"/>
    <cellStyle name="Normal 57 3 2 2 8" xfId="17597" xr:uid="{00000000-0005-0000-0000-0000566F0000}"/>
    <cellStyle name="Normal 57 3 2 3" xfId="2855" xr:uid="{00000000-0005-0000-0000-0000576F0000}"/>
    <cellStyle name="Normal 57 3 2 3 2" xfId="4545" xr:uid="{00000000-0005-0000-0000-0000586F0000}"/>
    <cellStyle name="Normal 57 3 2 3 2 2" xfId="14618" xr:uid="{00000000-0005-0000-0000-0000596F0000}"/>
    <cellStyle name="Normal 57 3 2 3 2 2 2" xfId="44940" xr:uid="{00000000-0005-0000-0000-00005A6F0000}"/>
    <cellStyle name="Normal 57 3 2 3 2 2 3" xfId="29716" xr:uid="{00000000-0005-0000-0000-00005B6F0000}"/>
    <cellStyle name="Normal 57 3 2 3 2 3" xfId="9598" xr:uid="{00000000-0005-0000-0000-00005C6F0000}"/>
    <cellStyle name="Normal 57 3 2 3 2 3 2" xfId="39923" xr:uid="{00000000-0005-0000-0000-00005D6F0000}"/>
    <cellStyle name="Normal 57 3 2 3 2 3 3" xfId="24699" xr:uid="{00000000-0005-0000-0000-00005E6F0000}"/>
    <cellStyle name="Normal 57 3 2 3 2 4" xfId="34910" xr:uid="{00000000-0005-0000-0000-00005F6F0000}"/>
    <cellStyle name="Normal 57 3 2 3 2 5" xfId="19686" xr:uid="{00000000-0005-0000-0000-0000606F0000}"/>
    <cellStyle name="Normal 57 3 2 3 3" xfId="6237" xr:uid="{00000000-0005-0000-0000-0000616F0000}"/>
    <cellStyle name="Normal 57 3 2 3 3 2" xfId="16289" xr:uid="{00000000-0005-0000-0000-0000626F0000}"/>
    <cellStyle name="Normal 57 3 2 3 3 2 2" xfId="46611" xr:uid="{00000000-0005-0000-0000-0000636F0000}"/>
    <cellStyle name="Normal 57 3 2 3 3 2 3" xfId="31387" xr:uid="{00000000-0005-0000-0000-0000646F0000}"/>
    <cellStyle name="Normal 57 3 2 3 3 3" xfId="11269" xr:uid="{00000000-0005-0000-0000-0000656F0000}"/>
    <cellStyle name="Normal 57 3 2 3 3 3 2" xfId="41594" xr:uid="{00000000-0005-0000-0000-0000666F0000}"/>
    <cellStyle name="Normal 57 3 2 3 3 3 3" xfId="26370" xr:uid="{00000000-0005-0000-0000-0000676F0000}"/>
    <cellStyle name="Normal 57 3 2 3 3 4" xfId="36581" xr:uid="{00000000-0005-0000-0000-0000686F0000}"/>
    <cellStyle name="Normal 57 3 2 3 3 5" xfId="21357" xr:uid="{00000000-0005-0000-0000-0000696F0000}"/>
    <cellStyle name="Normal 57 3 2 3 4" xfId="12947" xr:uid="{00000000-0005-0000-0000-00006A6F0000}"/>
    <cellStyle name="Normal 57 3 2 3 4 2" xfId="43269" xr:uid="{00000000-0005-0000-0000-00006B6F0000}"/>
    <cellStyle name="Normal 57 3 2 3 4 3" xfId="28045" xr:uid="{00000000-0005-0000-0000-00006C6F0000}"/>
    <cellStyle name="Normal 57 3 2 3 5" xfId="7926" xr:uid="{00000000-0005-0000-0000-00006D6F0000}"/>
    <cellStyle name="Normal 57 3 2 3 5 2" xfId="38252" xr:uid="{00000000-0005-0000-0000-00006E6F0000}"/>
    <cellStyle name="Normal 57 3 2 3 5 3" xfId="23028" xr:uid="{00000000-0005-0000-0000-00006F6F0000}"/>
    <cellStyle name="Normal 57 3 2 3 6" xfId="33240" xr:uid="{00000000-0005-0000-0000-0000706F0000}"/>
    <cellStyle name="Normal 57 3 2 3 7" xfId="18015" xr:uid="{00000000-0005-0000-0000-0000716F0000}"/>
    <cellStyle name="Normal 57 3 2 4" xfId="3708" xr:uid="{00000000-0005-0000-0000-0000726F0000}"/>
    <cellStyle name="Normal 57 3 2 4 2" xfId="13782" xr:uid="{00000000-0005-0000-0000-0000736F0000}"/>
    <cellStyle name="Normal 57 3 2 4 2 2" xfId="44104" xr:uid="{00000000-0005-0000-0000-0000746F0000}"/>
    <cellStyle name="Normal 57 3 2 4 2 3" xfId="28880" xr:uid="{00000000-0005-0000-0000-0000756F0000}"/>
    <cellStyle name="Normal 57 3 2 4 3" xfId="8762" xr:uid="{00000000-0005-0000-0000-0000766F0000}"/>
    <cellStyle name="Normal 57 3 2 4 3 2" xfId="39087" xr:uid="{00000000-0005-0000-0000-0000776F0000}"/>
    <cellStyle name="Normal 57 3 2 4 3 3" xfId="23863" xr:uid="{00000000-0005-0000-0000-0000786F0000}"/>
    <cellStyle name="Normal 57 3 2 4 4" xfId="34074" xr:uid="{00000000-0005-0000-0000-0000796F0000}"/>
    <cellStyle name="Normal 57 3 2 4 5" xfId="18850" xr:uid="{00000000-0005-0000-0000-00007A6F0000}"/>
    <cellStyle name="Normal 57 3 2 5" xfId="5401" xr:uid="{00000000-0005-0000-0000-00007B6F0000}"/>
    <cellStyle name="Normal 57 3 2 5 2" xfId="15453" xr:uid="{00000000-0005-0000-0000-00007C6F0000}"/>
    <cellStyle name="Normal 57 3 2 5 2 2" xfId="45775" xr:uid="{00000000-0005-0000-0000-00007D6F0000}"/>
    <cellStyle name="Normal 57 3 2 5 2 3" xfId="30551" xr:uid="{00000000-0005-0000-0000-00007E6F0000}"/>
    <cellStyle name="Normal 57 3 2 5 3" xfId="10433" xr:uid="{00000000-0005-0000-0000-00007F6F0000}"/>
    <cellStyle name="Normal 57 3 2 5 3 2" xfId="40758" xr:uid="{00000000-0005-0000-0000-0000806F0000}"/>
    <cellStyle name="Normal 57 3 2 5 3 3" xfId="25534" xr:uid="{00000000-0005-0000-0000-0000816F0000}"/>
    <cellStyle name="Normal 57 3 2 5 4" xfId="35745" xr:uid="{00000000-0005-0000-0000-0000826F0000}"/>
    <cellStyle name="Normal 57 3 2 5 5" xfId="20521" xr:uid="{00000000-0005-0000-0000-0000836F0000}"/>
    <cellStyle name="Normal 57 3 2 6" xfId="12111" xr:uid="{00000000-0005-0000-0000-0000846F0000}"/>
    <cellStyle name="Normal 57 3 2 6 2" xfId="42433" xr:uid="{00000000-0005-0000-0000-0000856F0000}"/>
    <cellStyle name="Normal 57 3 2 6 3" xfId="27209" xr:uid="{00000000-0005-0000-0000-0000866F0000}"/>
    <cellStyle name="Normal 57 3 2 7" xfId="7090" xr:uid="{00000000-0005-0000-0000-0000876F0000}"/>
    <cellStyle name="Normal 57 3 2 7 2" xfId="37416" xr:uid="{00000000-0005-0000-0000-0000886F0000}"/>
    <cellStyle name="Normal 57 3 2 7 3" xfId="22192" xr:uid="{00000000-0005-0000-0000-0000896F0000}"/>
    <cellStyle name="Normal 57 3 2 8" xfId="32404" xr:uid="{00000000-0005-0000-0000-00008A6F0000}"/>
    <cellStyle name="Normal 57 3 2 9" xfId="17179" xr:uid="{00000000-0005-0000-0000-00008B6F0000}"/>
    <cellStyle name="Normal 57 3 3" xfId="2226" xr:uid="{00000000-0005-0000-0000-00008C6F0000}"/>
    <cellStyle name="Normal 57 3 3 2" xfId="3065" xr:uid="{00000000-0005-0000-0000-00008D6F0000}"/>
    <cellStyle name="Normal 57 3 3 2 2" xfId="4755" xr:uid="{00000000-0005-0000-0000-00008E6F0000}"/>
    <cellStyle name="Normal 57 3 3 2 2 2" xfId="14828" xr:uid="{00000000-0005-0000-0000-00008F6F0000}"/>
    <cellStyle name="Normal 57 3 3 2 2 2 2" xfId="45150" xr:uid="{00000000-0005-0000-0000-0000906F0000}"/>
    <cellStyle name="Normal 57 3 3 2 2 2 3" xfId="29926" xr:uid="{00000000-0005-0000-0000-0000916F0000}"/>
    <cellStyle name="Normal 57 3 3 2 2 3" xfId="9808" xr:uid="{00000000-0005-0000-0000-0000926F0000}"/>
    <cellStyle name="Normal 57 3 3 2 2 3 2" xfId="40133" xr:uid="{00000000-0005-0000-0000-0000936F0000}"/>
    <cellStyle name="Normal 57 3 3 2 2 3 3" xfId="24909" xr:uid="{00000000-0005-0000-0000-0000946F0000}"/>
    <cellStyle name="Normal 57 3 3 2 2 4" xfId="35120" xr:uid="{00000000-0005-0000-0000-0000956F0000}"/>
    <cellStyle name="Normal 57 3 3 2 2 5" xfId="19896" xr:uid="{00000000-0005-0000-0000-0000966F0000}"/>
    <cellStyle name="Normal 57 3 3 2 3" xfId="6447" xr:uid="{00000000-0005-0000-0000-0000976F0000}"/>
    <cellStyle name="Normal 57 3 3 2 3 2" xfId="16499" xr:uid="{00000000-0005-0000-0000-0000986F0000}"/>
    <cellStyle name="Normal 57 3 3 2 3 2 2" xfId="46821" xr:uid="{00000000-0005-0000-0000-0000996F0000}"/>
    <cellStyle name="Normal 57 3 3 2 3 2 3" xfId="31597" xr:uid="{00000000-0005-0000-0000-00009A6F0000}"/>
    <cellStyle name="Normal 57 3 3 2 3 3" xfId="11479" xr:uid="{00000000-0005-0000-0000-00009B6F0000}"/>
    <cellStyle name="Normal 57 3 3 2 3 3 2" xfId="41804" xr:uid="{00000000-0005-0000-0000-00009C6F0000}"/>
    <cellStyle name="Normal 57 3 3 2 3 3 3" xfId="26580" xr:uid="{00000000-0005-0000-0000-00009D6F0000}"/>
    <cellStyle name="Normal 57 3 3 2 3 4" xfId="36791" xr:uid="{00000000-0005-0000-0000-00009E6F0000}"/>
    <cellStyle name="Normal 57 3 3 2 3 5" xfId="21567" xr:uid="{00000000-0005-0000-0000-00009F6F0000}"/>
    <cellStyle name="Normal 57 3 3 2 4" xfId="13157" xr:uid="{00000000-0005-0000-0000-0000A06F0000}"/>
    <cellStyle name="Normal 57 3 3 2 4 2" xfId="43479" xr:uid="{00000000-0005-0000-0000-0000A16F0000}"/>
    <cellStyle name="Normal 57 3 3 2 4 3" xfId="28255" xr:uid="{00000000-0005-0000-0000-0000A26F0000}"/>
    <cellStyle name="Normal 57 3 3 2 5" xfId="8136" xr:uid="{00000000-0005-0000-0000-0000A36F0000}"/>
    <cellStyle name="Normal 57 3 3 2 5 2" xfId="38462" xr:uid="{00000000-0005-0000-0000-0000A46F0000}"/>
    <cellStyle name="Normal 57 3 3 2 5 3" xfId="23238" xr:uid="{00000000-0005-0000-0000-0000A56F0000}"/>
    <cellStyle name="Normal 57 3 3 2 6" xfId="33450" xr:uid="{00000000-0005-0000-0000-0000A66F0000}"/>
    <cellStyle name="Normal 57 3 3 2 7" xfId="18225" xr:uid="{00000000-0005-0000-0000-0000A76F0000}"/>
    <cellStyle name="Normal 57 3 3 3" xfId="3918" xr:uid="{00000000-0005-0000-0000-0000A86F0000}"/>
    <cellStyle name="Normal 57 3 3 3 2" xfId="13992" xr:uid="{00000000-0005-0000-0000-0000A96F0000}"/>
    <cellStyle name="Normal 57 3 3 3 2 2" xfId="44314" xr:uid="{00000000-0005-0000-0000-0000AA6F0000}"/>
    <cellStyle name="Normal 57 3 3 3 2 3" xfId="29090" xr:uid="{00000000-0005-0000-0000-0000AB6F0000}"/>
    <cellStyle name="Normal 57 3 3 3 3" xfId="8972" xr:uid="{00000000-0005-0000-0000-0000AC6F0000}"/>
    <cellStyle name="Normal 57 3 3 3 3 2" xfId="39297" xr:uid="{00000000-0005-0000-0000-0000AD6F0000}"/>
    <cellStyle name="Normal 57 3 3 3 3 3" xfId="24073" xr:uid="{00000000-0005-0000-0000-0000AE6F0000}"/>
    <cellStyle name="Normal 57 3 3 3 4" xfId="34284" xr:uid="{00000000-0005-0000-0000-0000AF6F0000}"/>
    <cellStyle name="Normal 57 3 3 3 5" xfId="19060" xr:uid="{00000000-0005-0000-0000-0000B06F0000}"/>
    <cellStyle name="Normal 57 3 3 4" xfId="5611" xr:uid="{00000000-0005-0000-0000-0000B16F0000}"/>
    <cellStyle name="Normal 57 3 3 4 2" xfId="15663" xr:uid="{00000000-0005-0000-0000-0000B26F0000}"/>
    <cellStyle name="Normal 57 3 3 4 2 2" xfId="45985" xr:uid="{00000000-0005-0000-0000-0000B36F0000}"/>
    <cellStyle name="Normal 57 3 3 4 2 3" xfId="30761" xr:uid="{00000000-0005-0000-0000-0000B46F0000}"/>
    <cellStyle name="Normal 57 3 3 4 3" xfId="10643" xr:uid="{00000000-0005-0000-0000-0000B56F0000}"/>
    <cellStyle name="Normal 57 3 3 4 3 2" xfId="40968" xr:uid="{00000000-0005-0000-0000-0000B66F0000}"/>
    <cellStyle name="Normal 57 3 3 4 3 3" xfId="25744" xr:uid="{00000000-0005-0000-0000-0000B76F0000}"/>
    <cellStyle name="Normal 57 3 3 4 4" xfId="35955" xr:uid="{00000000-0005-0000-0000-0000B86F0000}"/>
    <cellStyle name="Normal 57 3 3 4 5" xfId="20731" xr:uid="{00000000-0005-0000-0000-0000B96F0000}"/>
    <cellStyle name="Normal 57 3 3 5" xfId="12321" xr:uid="{00000000-0005-0000-0000-0000BA6F0000}"/>
    <cellStyle name="Normal 57 3 3 5 2" xfId="42643" xr:uid="{00000000-0005-0000-0000-0000BB6F0000}"/>
    <cellStyle name="Normal 57 3 3 5 3" xfId="27419" xr:uid="{00000000-0005-0000-0000-0000BC6F0000}"/>
    <cellStyle name="Normal 57 3 3 6" xfId="7300" xr:uid="{00000000-0005-0000-0000-0000BD6F0000}"/>
    <cellStyle name="Normal 57 3 3 6 2" xfId="37626" xr:uid="{00000000-0005-0000-0000-0000BE6F0000}"/>
    <cellStyle name="Normal 57 3 3 6 3" xfId="22402" xr:uid="{00000000-0005-0000-0000-0000BF6F0000}"/>
    <cellStyle name="Normal 57 3 3 7" xfId="32614" xr:uid="{00000000-0005-0000-0000-0000C06F0000}"/>
    <cellStyle name="Normal 57 3 3 8" xfId="17389" xr:uid="{00000000-0005-0000-0000-0000C16F0000}"/>
    <cellStyle name="Normal 57 3 4" xfId="2647" xr:uid="{00000000-0005-0000-0000-0000C26F0000}"/>
    <cellStyle name="Normal 57 3 4 2" xfId="4337" xr:uid="{00000000-0005-0000-0000-0000C36F0000}"/>
    <cellStyle name="Normal 57 3 4 2 2" xfId="14410" xr:uid="{00000000-0005-0000-0000-0000C46F0000}"/>
    <cellStyle name="Normal 57 3 4 2 2 2" xfId="44732" xr:uid="{00000000-0005-0000-0000-0000C56F0000}"/>
    <cellStyle name="Normal 57 3 4 2 2 3" xfId="29508" xr:uid="{00000000-0005-0000-0000-0000C66F0000}"/>
    <cellStyle name="Normal 57 3 4 2 3" xfId="9390" xr:uid="{00000000-0005-0000-0000-0000C76F0000}"/>
    <cellStyle name="Normal 57 3 4 2 3 2" xfId="39715" xr:uid="{00000000-0005-0000-0000-0000C86F0000}"/>
    <cellStyle name="Normal 57 3 4 2 3 3" xfId="24491" xr:uid="{00000000-0005-0000-0000-0000C96F0000}"/>
    <cellStyle name="Normal 57 3 4 2 4" xfId="34702" xr:uid="{00000000-0005-0000-0000-0000CA6F0000}"/>
    <cellStyle name="Normal 57 3 4 2 5" xfId="19478" xr:uid="{00000000-0005-0000-0000-0000CB6F0000}"/>
    <cellStyle name="Normal 57 3 4 3" xfId="6029" xr:uid="{00000000-0005-0000-0000-0000CC6F0000}"/>
    <cellStyle name="Normal 57 3 4 3 2" xfId="16081" xr:uid="{00000000-0005-0000-0000-0000CD6F0000}"/>
    <cellStyle name="Normal 57 3 4 3 2 2" xfId="46403" xr:uid="{00000000-0005-0000-0000-0000CE6F0000}"/>
    <cellStyle name="Normal 57 3 4 3 2 3" xfId="31179" xr:uid="{00000000-0005-0000-0000-0000CF6F0000}"/>
    <cellStyle name="Normal 57 3 4 3 3" xfId="11061" xr:uid="{00000000-0005-0000-0000-0000D06F0000}"/>
    <cellStyle name="Normal 57 3 4 3 3 2" xfId="41386" xr:uid="{00000000-0005-0000-0000-0000D16F0000}"/>
    <cellStyle name="Normal 57 3 4 3 3 3" xfId="26162" xr:uid="{00000000-0005-0000-0000-0000D26F0000}"/>
    <cellStyle name="Normal 57 3 4 3 4" xfId="36373" xr:uid="{00000000-0005-0000-0000-0000D36F0000}"/>
    <cellStyle name="Normal 57 3 4 3 5" xfId="21149" xr:uid="{00000000-0005-0000-0000-0000D46F0000}"/>
    <cellStyle name="Normal 57 3 4 4" xfId="12739" xr:uid="{00000000-0005-0000-0000-0000D56F0000}"/>
    <cellStyle name="Normal 57 3 4 4 2" xfId="43061" xr:uid="{00000000-0005-0000-0000-0000D66F0000}"/>
    <cellStyle name="Normal 57 3 4 4 3" xfId="27837" xr:uid="{00000000-0005-0000-0000-0000D76F0000}"/>
    <cellStyle name="Normal 57 3 4 5" xfId="7718" xr:uid="{00000000-0005-0000-0000-0000D86F0000}"/>
    <cellStyle name="Normal 57 3 4 5 2" xfId="38044" xr:uid="{00000000-0005-0000-0000-0000D96F0000}"/>
    <cellStyle name="Normal 57 3 4 5 3" xfId="22820" xr:uid="{00000000-0005-0000-0000-0000DA6F0000}"/>
    <cellStyle name="Normal 57 3 4 6" xfId="33032" xr:uid="{00000000-0005-0000-0000-0000DB6F0000}"/>
    <cellStyle name="Normal 57 3 4 7" xfId="17807" xr:uid="{00000000-0005-0000-0000-0000DC6F0000}"/>
    <cellStyle name="Normal 57 3 5" xfId="3500" xr:uid="{00000000-0005-0000-0000-0000DD6F0000}"/>
    <cellStyle name="Normal 57 3 5 2" xfId="13574" xr:uid="{00000000-0005-0000-0000-0000DE6F0000}"/>
    <cellStyle name="Normal 57 3 5 2 2" xfId="43896" xr:uid="{00000000-0005-0000-0000-0000DF6F0000}"/>
    <cellStyle name="Normal 57 3 5 2 3" xfId="28672" xr:uid="{00000000-0005-0000-0000-0000E06F0000}"/>
    <cellStyle name="Normal 57 3 5 3" xfId="8554" xr:uid="{00000000-0005-0000-0000-0000E16F0000}"/>
    <cellStyle name="Normal 57 3 5 3 2" xfId="38879" xr:uid="{00000000-0005-0000-0000-0000E26F0000}"/>
    <cellStyle name="Normal 57 3 5 3 3" xfId="23655" xr:uid="{00000000-0005-0000-0000-0000E36F0000}"/>
    <cellStyle name="Normal 57 3 5 4" xfId="33866" xr:uid="{00000000-0005-0000-0000-0000E46F0000}"/>
    <cellStyle name="Normal 57 3 5 5" xfId="18642" xr:uid="{00000000-0005-0000-0000-0000E56F0000}"/>
    <cellStyle name="Normal 57 3 6" xfId="5193" xr:uid="{00000000-0005-0000-0000-0000E66F0000}"/>
    <cellStyle name="Normal 57 3 6 2" xfId="15245" xr:uid="{00000000-0005-0000-0000-0000E76F0000}"/>
    <cellStyle name="Normal 57 3 6 2 2" xfId="45567" xr:uid="{00000000-0005-0000-0000-0000E86F0000}"/>
    <cellStyle name="Normal 57 3 6 2 3" xfId="30343" xr:uid="{00000000-0005-0000-0000-0000E96F0000}"/>
    <cellStyle name="Normal 57 3 6 3" xfId="10225" xr:uid="{00000000-0005-0000-0000-0000EA6F0000}"/>
    <cellStyle name="Normal 57 3 6 3 2" xfId="40550" xr:uid="{00000000-0005-0000-0000-0000EB6F0000}"/>
    <cellStyle name="Normal 57 3 6 3 3" xfId="25326" xr:uid="{00000000-0005-0000-0000-0000EC6F0000}"/>
    <cellStyle name="Normal 57 3 6 4" xfId="35537" xr:uid="{00000000-0005-0000-0000-0000ED6F0000}"/>
    <cellStyle name="Normal 57 3 6 5" xfId="20313" xr:uid="{00000000-0005-0000-0000-0000EE6F0000}"/>
    <cellStyle name="Normal 57 3 7" xfId="11903" xr:uid="{00000000-0005-0000-0000-0000EF6F0000}"/>
    <cellStyle name="Normal 57 3 7 2" xfId="42225" xr:uid="{00000000-0005-0000-0000-0000F06F0000}"/>
    <cellStyle name="Normal 57 3 7 3" xfId="27001" xr:uid="{00000000-0005-0000-0000-0000F16F0000}"/>
    <cellStyle name="Normal 57 3 8" xfId="6882" xr:uid="{00000000-0005-0000-0000-0000F26F0000}"/>
    <cellStyle name="Normal 57 3 8 2" xfId="37208" xr:uid="{00000000-0005-0000-0000-0000F36F0000}"/>
    <cellStyle name="Normal 57 3 8 3" xfId="21984" xr:uid="{00000000-0005-0000-0000-0000F46F0000}"/>
    <cellStyle name="Normal 57 3 9" xfId="32197" xr:uid="{00000000-0005-0000-0000-0000F56F0000}"/>
    <cellStyle name="Normal 57 4" xfId="1907" xr:uid="{00000000-0005-0000-0000-0000F66F0000}"/>
    <cellStyle name="Normal 57 4 2" xfId="2330" xr:uid="{00000000-0005-0000-0000-0000F76F0000}"/>
    <cellStyle name="Normal 57 4 2 2" xfId="3169" xr:uid="{00000000-0005-0000-0000-0000F86F0000}"/>
    <cellStyle name="Normal 57 4 2 2 2" xfId="4859" xr:uid="{00000000-0005-0000-0000-0000F96F0000}"/>
    <cellStyle name="Normal 57 4 2 2 2 2" xfId="14932" xr:uid="{00000000-0005-0000-0000-0000FA6F0000}"/>
    <cellStyle name="Normal 57 4 2 2 2 2 2" xfId="45254" xr:uid="{00000000-0005-0000-0000-0000FB6F0000}"/>
    <cellStyle name="Normal 57 4 2 2 2 2 3" xfId="30030" xr:uid="{00000000-0005-0000-0000-0000FC6F0000}"/>
    <cellStyle name="Normal 57 4 2 2 2 3" xfId="9912" xr:uid="{00000000-0005-0000-0000-0000FD6F0000}"/>
    <cellStyle name="Normal 57 4 2 2 2 3 2" xfId="40237" xr:uid="{00000000-0005-0000-0000-0000FE6F0000}"/>
    <cellStyle name="Normal 57 4 2 2 2 3 3" xfId="25013" xr:uid="{00000000-0005-0000-0000-0000FF6F0000}"/>
    <cellStyle name="Normal 57 4 2 2 2 4" xfId="35224" xr:uid="{00000000-0005-0000-0000-000000700000}"/>
    <cellStyle name="Normal 57 4 2 2 2 5" xfId="20000" xr:uid="{00000000-0005-0000-0000-000001700000}"/>
    <cellStyle name="Normal 57 4 2 2 3" xfId="6551" xr:uid="{00000000-0005-0000-0000-000002700000}"/>
    <cellStyle name="Normal 57 4 2 2 3 2" xfId="16603" xr:uid="{00000000-0005-0000-0000-000003700000}"/>
    <cellStyle name="Normal 57 4 2 2 3 2 2" xfId="46925" xr:uid="{00000000-0005-0000-0000-000004700000}"/>
    <cellStyle name="Normal 57 4 2 2 3 2 3" xfId="31701" xr:uid="{00000000-0005-0000-0000-000005700000}"/>
    <cellStyle name="Normal 57 4 2 2 3 3" xfId="11583" xr:uid="{00000000-0005-0000-0000-000006700000}"/>
    <cellStyle name="Normal 57 4 2 2 3 3 2" xfId="41908" xr:uid="{00000000-0005-0000-0000-000007700000}"/>
    <cellStyle name="Normal 57 4 2 2 3 3 3" xfId="26684" xr:uid="{00000000-0005-0000-0000-000008700000}"/>
    <cellStyle name="Normal 57 4 2 2 3 4" xfId="36895" xr:uid="{00000000-0005-0000-0000-000009700000}"/>
    <cellStyle name="Normal 57 4 2 2 3 5" xfId="21671" xr:uid="{00000000-0005-0000-0000-00000A700000}"/>
    <cellStyle name="Normal 57 4 2 2 4" xfId="13261" xr:uid="{00000000-0005-0000-0000-00000B700000}"/>
    <cellStyle name="Normal 57 4 2 2 4 2" xfId="43583" xr:uid="{00000000-0005-0000-0000-00000C700000}"/>
    <cellStyle name="Normal 57 4 2 2 4 3" xfId="28359" xr:uid="{00000000-0005-0000-0000-00000D700000}"/>
    <cellStyle name="Normal 57 4 2 2 5" xfId="8240" xr:uid="{00000000-0005-0000-0000-00000E700000}"/>
    <cellStyle name="Normal 57 4 2 2 5 2" xfId="38566" xr:uid="{00000000-0005-0000-0000-00000F700000}"/>
    <cellStyle name="Normal 57 4 2 2 5 3" xfId="23342" xr:uid="{00000000-0005-0000-0000-000010700000}"/>
    <cellStyle name="Normal 57 4 2 2 6" xfId="33554" xr:uid="{00000000-0005-0000-0000-000011700000}"/>
    <cellStyle name="Normal 57 4 2 2 7" xfId="18329" xr:uid="{00000000-0005-0000-0000-000012700000}"/>
    <cellStyle name="Normal 57 4 2 3" xfId="4022" xr:uid="{00000000-0005-0000-0000-000013700000}"/>
    <cellStyle name="Normal 57 4 2 3 2" xfId="14096" xr:uid="{00000000-0005-0000-0000-000014700000}"/>
    <cellStyle name="Normal 57 4 2 3 2 2" xfId="44418" xr:uid="{00000000-0005-0000-0000-000015700000}"/>
    <cellStyle name="Normal 57 4 2 3 2 3" xfId="29194" xr:uid="{00000000-0005-0000-0000-000016700000}"/>
    <cellStyle name="Normal 57 4 2 3 3" xfId="9076" xr:uid="{00000000-0005-0000-0000-000017700000}"/>
    <cellStyle name="Normal 57 4 2 3 3 2" xfId="39401" xr:uid="{00000000-0005-0000-0000-000018700000}"/>
    <cellStyle name="Normal 57 4 2 3 3 3" xfId="24177" xr:uid="{00000000-0005-0000-0000-000019700000}"/>
    <cellStyle name="Normal 57 4 2 3 4" xfId="34388" xr:uid="{00000000-0005-0000-0000-00001A700000}"/>
    <cellStyle name="Normal 57 4 2 3 5" xfId="19164" xr:uid="{00000000-0005-0000-0000-00001B700000}"/>
    <cellStyle name="Normal 57 4 2 4" xfId="5715" xr:uid="{00000000-0005-0000-0000-00001C700000}"/>
    <cellStyle name="Normal 57 4 2 4 2" xfId="15767" xr:uid="{00000000-0005-0000-0000-00001D700000}"/>
    <cellStyle name="Normal 57 4 2 4 2 2" xfId="46089" xr:uid="{00000000-0005-0000-0000-00001E700000}"/>
    <cellStyle name="Normal 57 4 2 4 2 3" xfId="30865" xr:uid="{00000000-0005-0000-0000-00001F700000}"/>
    <cellStyle name="Normal 57 4 2 4 3" xfId="10747" xr:uid="{00000000-0005-0000-0000-000020700000}"/>
    <cellStyle name="Normal 57 4 2 4 3 2" xfId="41072" xr:uid="{00000000-0005-0000-0000-000021700000}"/>
    <cellStyle name="Normal 57 4 2 4 3 3" xfId="25848" xr:uid="{00000000-0005-0000-0000-000022700000}"/>
    <cellStyle name="Normal 57 4 2 4 4" xfId="36059" xr:uid="{00000000-0005-0000-0000-000023700000}"/>
    <cellStyle name="Normal 57 4 2 4 5" xfId="20835" xr:uid="{00000000-0005-0000-0000-000024700000}"/>
    <cellStyle name="Normal 57 4 2 5" xfId="12425" xr:uid="{00000000-0005-0000-0000-000025700000}"/>
    <cellStyle name="Normal 57 4 2 5 2" xfId="42747" xr:uid="{00000000-0005-0000-0000-000026700000}"/>
    <cellStyle name="Normal 57 4 2 5 3" xfId="27523" xr:uid="{00000000-0005-0000-0000-000027700000}"/>
    <cellStyle name="Normal 57 4 2 6" xfId="7404" xr:uid="{00000000-0005-0000-0000-000028700000}"/>
    <cellStyle name="Normal 57 4 2 6 2" xfId="37730" xr:uid="{00000000-0005-0000-0000-000029700000}"/>
    <cellStyle name="Normal 57 4 2 6 3" xfId="22506" xr:uid="{00000000-0005-0000-0000-00002A700000}"/>
    <cellStyle name="Normal 57 4 2 7" xfId="32718" xr:uid="{00000000-0005-0000-0000-00002B700000}"/>
    <cellStyle name="Normal 57 4 2 8" xfId="17493" xr:uid="{00000000-0005-0000-0000-00002C700000}"/>
    <cellStyle name="Normal 57 4 3" xfId="2751" xr:uid="{00000000-0005-0000-0000-00002D700000}"/>
    <cellStyle name="Normal 57 4 3 2" xfId="4441" xr:uid="{00000000-0005-0000-0000-00002E700000}"/>
    <cellStyle name="Normal 57 4 3 2 2" xfId="14514" xr:uid="{00000000-0005-0000-0000-00002F700000}"/>
    <cellStyle name="Normal 57 4 3 2 2 2" xfId="44836" xr:uid="{00000000-0005-0000-0000-000030700000}"/>
    <cellStyle name="Normal 57 4 3 2 2 3" xfId="29612" xr:uid="{00000000-0005-0000-0000-000031700000}"/>
    <cellStyle name="Normal 57 4 3 2 3" xfId="9494" xr:uid="{00000000-0005-0000-0000-000032700000}"/>
    <cellStyle name="Normal 57 4 3 2 3 2" xfId="39819" xr:uid="{00000000-0005-0000-0000-000033700000}"/>
    <cellStyle name="Normal 57 4 3 2 3 3" xfId="24595" xr:uid="{00000000-0005-0000-0000-000034700000}"/>
    <cellStyle name="Normal 57 4 3 2 4" xfId="34806" xr:uid="{00000000-0005-0000-0000-000035700000}"/>
    <cellStyle name="Normal 57 4 3 2 5" xfId="19582" xr:uid="{00000000-0005-0000-0000-000036700000}"/>
    <cellStyle name="Normal 57 4 3 3" xfId="6133" xr:uid="{00000000-0005-0000-0000-000037700000}"/>
    <cellStyle name="Normal 57 4 3 3 2" xfId="16185" xr:uid="{00000000-0005-0000-0000-000038700000}"/>
    <cellStyle name="Normal 57 4 3 3 2 2" xfId="46507" xr:uid="{00000000-0005-0000-0000-000039700000}"/>
    <cellStyle name="Normal 57 4 3 3 2 3" xfId="31283" xr:uid="{00000000-0005-0000-0000-00003A700000}"/>
    <cellStyle name="Normal 57 4 3 3 3" xfId="11165" xr:uid="{00000000-0005-0000-0000-00003B700000}"/>
    <cellStyle name="Normal 57 4 3 3 3 2" xfId="41490" xr:uid="{00000000-0005-0000-0000-00003C700000}"/>
    <cellStyle name="Normal 57 4 3 3 3 3" xfId="26266" xr:uid="{00000000-0005-0000-0000-00003D700000}"/>
    <cellStyle name="Normal 57 4 3 3 4" xfId="36477" xr:uid="{00000000-0005-0000-0000-00003E700000}"/>
    <cellStyle name="Normal 57 4 3 3 5" xfId="21253" xr:uid="{00000000-0005-0000-0000-00003F700000}"/>
    <cellStyle name="Normal 57 4 3 4" xfId="12843" xr:uid="{00000000-0005-0000-0000-000040700000}"/>
    <cellStyle name="Normal 57 4 3 4 2" xfId="43165" xr:uid="{00000000-0005-0000-0000-000041700000}"/>
    <cellStyle name="Normal 57 4 3 4 3" xfId="27941" xr:uid="{00000000-0005-0000-0000-000042700000}"/>
    <cellStyle name="Normal 57 4 3 5" xfId="7822" xr:uid="{00000000-0005-0000-0000-000043700000}"/>
    <cellStyle name="Normal 57 4 3 5 2" xfId="38148" xr:uid="{00000000-0005-0000-0000-000044700000}"/>
    <cellStyle name="Normal 57 4 3 5 3" xfId="22924" xr:uid="{00000000-0005-0000-0000-000045700000}"/>
    <cellStyle name="Normal 57 4 3 6" xfId="33136" xr:uid="{00000000-0005-0000-0000-000046700000}"/>
    <cellStyle name="Normal 57 4 3 7" xfId="17911" xr:uid="{00000000-0005-0000-0000-000047700000}"/>
    <cellStyle name="Normal 57 4 4" xfId="3604" xr:uid="{00000000-0005-0000-0000-000048700000}"/>
    <cellStyle name="Normal 57 4 4 2" xfId="13678" xr:uid="{00000000-0005-0000-0000-000049700000}"/>
    <cellStyle name="Normal 57 4 4 2 2" xfId="44000" xr:uid="{00000000-0005-0000-0000-00004A700000}"/>
    <cellStyle name="Normal 57 4 4 2 3" xfId="28776" xr:uid="{00000000-0005-0000-0000-00004B700000}"/>
    <cellStyle name="Normal 57 4 4 3" xfId="8658" xr:uid="{00000000-0005-0000-0000-00004C700000}"/>
    <cellStyle name="Normal 57 4 4 3 2" xfId="38983" xr:uid="{00000000-0005-0000-0000-00004D700000}"/>
    <cellStyle name="Normal 57 4 4 3 3" xfId="23759" xr:uid="{00000000-0005-0000-0000-00004E700000}"/>
    <cellStyle name="Normal 57 4 4 4" xfId="33970" xr:uid="{00000000-0005-0000-0000-00004F700000}"/>
    <cellStyle name="Normal 57 4 4 5" xfId="18746" xr:uid="{00000000-0005-0000-0000-000050700000}"/>
    <cellStyle name="Normal 57 4 5" xfId="5297" xr:uid="{00000000-0005-0000-0000-000051700000}"/>
    <cellStyle name="Normal 57 4 5 2" xfId="15349" xr:uid="{00000000-0005-0000-0000-000052700000}"/>
    <cellStyle name="Normal 57 4 5 2 2" xfId="45671" xr:uid="{00000000-0005-0000-0000-000053700000}"/>
    <cellStyle name="Normal 57 4 5 2 3" xfId="30447" xr:uid="{00000000-0005-0000-0000-000054700000}"/>
    <cellStyle name="Normal 57 4 5 3" xfId="10329" xr:uid="{00000000-0005-0000-0000-000055700000}"/>
    <cellStyle name="Normal 57 4 5 3 2" xfId="40654" xr:uid="{00000000-0005-0000-0000-000056700000}"/>
    <cellStyle name="Normal 57 4 5 3 3" xfId="25430" xr:uid="{00000000-0005-0000-0000-000057700000}"/>
    <cellStyle name="Normal 57 4 5 4" xfId="35641" xr:uid="{00000000-0005-0000-0000-000058700000}"/>
    <cellStyle name="Normal 57 4 5 5" xfId="20417" xr:uid="{00000000-0005-0000-0000-000059700000}"/>
    <cellStyle name="Normal 57 4 6" xfId="12007" xr:uid="{00000000-0005-0000-0000-00005A700000}"/>
    <cellStyle name="Normal 57 4 6 2" xfId="42329" xr:uid="{00000000-0005-0000-0000-00005B700000}"/>
    <cellStyle name="Normal 57 4 6 3" xfId="27105" xr:uid="{00000000-0005-0000-0000-00005C700000}"/>
    <cellStyle name="Normal 57 4 7" xfId="6986" xr:uid="{00000000-0005-0000-0000-00005D700000}"/>
    <cellStyle name="Normal 57 4 7 2" xfId="37312" xr:uid="{00000000-0005-0000-0000-00005E700000}"/>
    <cellStyle name="Normal 57 4 7 3" xfId="22088" xr:uid="{00000000-0005-0000-0000-00005F700000}"/>
    <cellStyle name="Normal 57 4 8" xfId="32300" xr:uid="{00000000-0005-0000-0000-000060700000}"/>
    <cellStyle name="Normal 57 4 9" xfId="17075" xr:uid="{00000000-0005-0000-0000-000061700000}"/>
    <cellStyle name="Normal 57 5" xfId="2120" xr:uid="{00000000-0005-0000-0000-000062700000}"/>
    <cellStyle name="Normal 57 5 2" xfId="2961" xr:uid="{00000000-0005-0000-0000-000063700000}"/>
    <cellStyle name="Normal 57 5 2 2" xfId="4651" xr:uid="{00000000-0005-0000-0000-000064700000}"/>
    <cellStyle name="Normal 57 5 2 2 2" xfId="14724" xr:uid="{00000000-0005-0000-0000-000065700000}"/>
    <cellStyle name="Normal 57 5 2 2 2 2" xfId="45046" xr:uid="{00000000-0005-0000-0000-000066700000}"/>
    <cellStyle name="Normal 57 5 2 2 2 3" xfId="29822" xr:uid="{00000000-0005-0000-0000-000067700000}"/>
    <cellStyle name="Normal 57 5 2 2 3" xfId="9704" xr:uid="{00000000-0005-0000-0000-000068700000}"/>
    <cellStyle name="Normal 57 5 2 2 3 2" xfId="40029" xr:uid="{00000000-0005-0000-0000-000069700000}"/>
    <cellStyle name="Normal 57 5 2 2 3 3" xfId="24805" xr:uid="{00000000-0005-0000-0000-00006A700000}"/>
    <cellStyle name="Normal 57 5 2 2 4" xfId="35016" xr:uid="{00000000-0005-0000-0000-00006B700000}"/>
    <cellStyle name="Normal 57 5 2 2 5" xfId="19792" xr:uid="{00000000-0005-0000-0000-00006C700000}"/>
    <cellStyle name="Normal 57 5 2 3" xfId="6343" xr:uid="{00000000-0005-0000-0000-00006D700000}"/>
    <cellStyle name="Normal 57 5 2 3 2" xfId="16395" xr:uid="{00000000-0005-0000-0000-00006E700000}"/>
    <cellStyle name="Normal 57 5 2 3 2 2" xfId="46717" xr:uid="{00000000-0005-0000-0000-00006F700000}"/>
    <cellStyle name="Normal 57 5 2 3 2 3" xfId="31493" xr:uid="{00000000-0005-0000-0000-000070700000}"/>
    <cellStyle name="Normal 57 5 2 3 3" xfId="11375" xr:uid="{00000000-0005-0000-0000-000071700000}"/>
    <cellStyle name="Normal 57 5 2 3 3 2" xfId="41700" xr:uid="{00000000-0005-0000-0000-000072700000}"/>
    <cellStyle name="Normal 57 5 2 3 3 3" xfId="26476" xr:uid="{00000000-0005-0000-0000-000073700000}"/>
    <cellStyle name="Normal 57 5 2 3 4" xfId="36687" xr:uid="{00000000-0005-0000-0000-000074700000}"/>
    <cellStyle name="Normal 57 5 2 3 5" xfId="21463" xr:uid="{00000000-0005-0000-0000-000075700000}"/>
    <cellStyle name="Normal 57 5 2 4" xfId="13053" xr:uid="{00000000-0005-0000-0000-000076700000}"/>
    <cellStyle name="Normal 57 5 2 4 2" xfId="43375" xr:uid="{00000000-0005-0000-0000-000077700000}"/>
    <cellStyle name="Normal 57 5 2 4 3" xfId="28151" xr:uid="{00000000-0005-0000-0000-000078700000}"/>
    <cellStyle name="Normal 57 5 2 5" xfId="8032" xr:uid="{00000000-0005-0000-0000-000079700000}"/>
    <cellStyle name="Normal 57 5 2 5 2" xfId="38358" xr:uid="{00000000-0005-0000-0000-00007A700000}"/>
    <cellStyle name="Normal 57 5 2 5 3" xfId="23134" xr:uid="{00000000-0005-0000-0000-00007B700000}"/>
    <cellStyle name="Normal 57 5 2 6" xfId="33346" xr:uid="{00000000-0005-0000-0000-00007C700000}"/>
    <cellStyle name="Normal 57 5 2 7" xfId="18121" xr:uid="{00000000-0005-0000-0000-00007D700000}"/>
    <cellStyle name="Normal 57 5 3" xfId="3814" xr:uid="{00000000-0005-0000-0000-00007E700000}"/>
    <cellStyle name="Normal 57 5 3 2" xfId="13888" xr:uid="{00000000-0005-0000-0000-00007F700000}"/>
    <cellStyle name="Normal 57 5 3 2 2" xfId="44210" xr:uid="{00000000-0005-0000-0000-000080700000}"/>
    <cellStyle name="Normal 57 5 3 2 3" xfId="28986" xr:uid="{00000000-0005-0000-0000-000081700000}"/>
    <cellStyle name="Normal 57 5 3 3" xfId="8868" xr:uid="{00000000-0005-0000-0000-000082700000}"/>
    <cellStyle name="Normal 57 5 3 3 2" xfId="39193" xr:uid="{00000000-0005-0000-0000-000083700000}"/>
    <cellStyle name="Normal 57 5 3 3 3" xfId="23969" xr:uid="{00000000-0005-0000-0000-000084700000}"/>
    <cellStyle name="Normal 57 5 3 4" xfId="34180" xr:uid="{00000000-0005-0000-0000-000085700000}"/>
    <cellStyle name="Normal 57 5 3 5" xfId="18956" xr:uid="{00000000-0005-0000-0000-000086700000}"/>
    <cellStyle name="Normal 57 5 4" xfId="5507" xr:uid="{00000000-0005-0000-0000-000087700000}"/>
    <cellStyle name="Normal 57 5 4 2" xfId="15559" xr:uid="{00000000-0005-0000-0000-000088700000}"/>
    <cellStyle name="Normal 57 5 4 2 2" xfId="45881" xr:uid="{00000000-0005-0000-0000-000089700000}"/>
    <cellStyle name="Normal 57 5 4 2 3" xfId="30657" xr:uid="{00000000-0005-0000-0000-00008A700000}"/>
    <cellStyle name="Normal 57 5 4 3" xfId="10539" xr:uid="{00000000-0005-0000-0000-00008B700000}"/>
    <cellStyle name="Normal 57 5 4 3 2" xfId="40864" xr:uid="{00000000-0005-0000-0000-00008C700000}"/>
    <cellStyle name="Normal 57 5 4 3 3" xfId="25640" xr:uid="{00000000-0005-0000-0000-00008D700000}"/>
    <cellStyle name="Normal 57 5 4 4" xfId="35851" xr:uid="{00000000-0005-0000-0000-00008E700000}"/>
    <cellStyle name="Normal 57 5 4 5" xfId="20627" xr:uid="{00000000-0005-0000-0000-00008F700000}"/>
    <cellStyle name="Normal 57 5 5" xfId="12217" xr:uid="{00000000-0005-0000-0000-000090700000}"/>
    <cellStyle name="Normal 57 5 5 2" xfId="42539" xr:uid="{00000000-0005-0000-0000-000091700000}"/>
    <cellStyle name="Normal 57 5 5 3" xfId="27315" xr:uid="{00000000-0005-0000-0000-000092700000}"/>
    <cellStyle name="Normal 57 5 6" xfId="7196" xr:uid="{00000000-0005-0000-0000-000093700000}"/>
    <cellStyle name="Normal 57 5 6 2" xfId="37522" xr:uid="{00000000-0005-0000-0000-000094700000}"/>
    <cellStyle name="Normal 57 5 6 3" xfId="22298" xr:uid="{00000000-0005-0000-0000-000095700000}"/>
    <cellStyle name="Normal 57 5 7" xfId="32510" xr:uid="{00000000-0005-0000-0000-000096700000}"/>
    <cellStyle name="Normal 57 5 8" xfId="17285" xr:uid="{00000000-0005-0000-0000-000097700000}"/>
    <cellStyle name="Normal 57 6" xfId="2541" xr:uid="{00000000-0005-0000-0000-000098700000}"/>
    <cellStyle name="Normal 57 6 2" xfId="4233" xr:uid="{00000000-0005-0000-0000-000099700000}"/>
    <cellStyle name="Normal 57 6 2 2" xfId="14306" xr:uid="{00000000-0005-0000-0000-00009A700000}"/>
    <cellStyle name="Normal 57 6 2 2 2" xfId="44628" xr:uid="{00000000-0005-0000-0000-00009B700000}"/>
    <cellStyle name="Normal 57 6 2 2 3" xfId="29404" xr:uid="{00000000-0005-0000-0000-00009C700000}"/>
    <cellStyle name="Normal 57 6 2 3" xfId="9286" xr:uid="{00000000-0005-0000-0000-00009D700000}"/>
    <cellStyle name="Normal 57 6 2 3 2" xfId="39611" xr:uid="{00000000-0005-0000-0000-00009E700000}"/>
    <cellStyle name="Normal 57 6 2 3 3" xfId="24387" xr:uid="{00000000-0005-0000-0000-00009F700000}"/>
    <cellStyle name="Normal 57 6 2 4" xfId="34598" xr:uid="{00000000-0005-0000-0000-0000A0700000}"/>
    <cellStyle name="Normal 57 6 2 5" xfId="19374" xr:uid="{00000000-0005-0000-0000-0000A1700000}"/>
    <cellStyle name="Normal 57 6 3" xfId="5925" xr:uid="{00000000-0005-0000-0000-0000A2700000}"/>
    <cellStyle name="Normal 57 6 3 2" xfId="15977" xr:uid="{00000000-0005-0000-0000-0000A3700000}"/>
    <cellStyle name="Normal 57 6 3 2 2" xfId="46299" xr:uid="{00000000-0005-0000-0000-0000A4700000}"/>
    <cellStyle name="Normal 57 6 3 2 3" xfId="31075" xr:uid="{00000000-0005-0000-0000-0000A5700000}"/>
    <cellStyle name="Normal 57 6 3 3" xfId="10957" xr:uid="{00000000-0005-0000-0000-0000A6700000}"/>
    <cellStyle name="Normal 57 6 3 3 2" xfId="41282" xr:uid="{00000000-0005-0000-0000-0000A7700000}"/>
    <cellStyle name="Normal 57 6 3 3 3" xfId="26058" xr:uid="{00000000-0005-0000-0000-0000A8700000}"/>
    <cellStyle name="Normal 57 6 3 4" xfId="36269" xr:uid="{00000000-0005-0000-0000-0000A9700000}"/>
    <cellStyle name="Normal 57 6 3 5" xfId="21045" xr:uid="{00000000-0005-0000-0000-0000AA700000}"/>
    <cellStyle name="Normal 57 6 4" xfId="12635" xr:uid="{00000000-0005-0000-0000-0000AB700000}"/>
    <cellStyle name="Normal 57 6 4 2" xfId="42957" xr:uid="{00000000-0005-0000-0000-0000AC700000}"/>
    <cellStyle name="Normal 57 6 4 3" xfId="27733" xr:uid="{00000000-0005-0000-0000-0000AD700000}"/>
    <cellStyle name="Normal 57 6 5" xfId="7614" xr:uid="{00000000-0005-0000-0000-0000AE700000}"/>
    <cellStyle name="Normal 57 6 5 2" xfId="37940" xr:uid="{00000000-0005-0000-0000-0000AF700000}"/>
    <cellStyle name="Normal 57 6 5 3" xfId="22716" xr:uid="{00000000-0005-0000-0000-0000B0700000}"/>
    <cellStyle name="Normal 57 6 6" xfId="32928" xr:uid="{00000000-0005-0000-0000-0000B1700000}"/>
    <cellStyle name="Normal 57 6 7" xfId="17703" xr:uid="{00000000-0005-0000-0000-0000B2700000}"/>
    <cellStyle name="Normal 57 7" xfId="3392" xr:uid="{00000000-0005-0000-0000-0000B3700000}"/>
    <cellStyle name="Normal 57 7 2" xfId="13470" xr:uid="{00000000-0005-0000-0000-0000B4700000}"/>
    <cellStyle name="Normal 57 7 2 2" xfId="43792" xr:uid="{00000000-0005-0000-0000-0000B5700000}"/>
    <cellStyle name="Normal 57 7 2 3" xfId="28568" xr:uid="{00000000-0005-0000-0000-0000B6700000}"/>
    <cellStyle name="Normal 57 7 3" xfId="8450" xr:uid="{00000000-0005-0000-0000-0000B7700000}"/>
    <cellStyle name="Normal 57 7 3 2" xfId="38775" xr:uid="{00000000-0005-0000-0000-0000B8700000}"/>
    <cellStyle name="Normal 57 7 3 3" xfId="23551" xr:uid="{00000000-0005-0000-0000-0000B9700000}"/>
    <cellStyle name="Normal 57 7 4" xfId="33762" xr:uid="{00000000-0005-0000-0000-0000BA700000}"/>
    <cellStyle name="Normal 57 7 5" xfId="18538" xr:uid="{00000000-0005-0000-0000-0000BB700000}"/>
    <cellStyle name="Normal 57 8" xfId="5086" xr:uid="{00000000-0005-0000-0000-0000BC700000}"/>
    <cellStyle name="Normal 57 8 2" xfId="15141" xr:uid="{00000000-0005-0000-0000-0000BD700000}"/>
    <cellStyle name="Normal 57 8 2 2" xfId="45463" xr:uid="{00000000-0005-0000-0000-0000BE700000}"/>
    <cellStyle name="Normal 57 8 2 3" xfId="30239" xr:uid="{00000000-0005-0000-0000-0000BF700000}"/>
    <cellStyle name="Normal 57 8 3" xfId="10121" xr:uid="{00000000-0005-0000-0000-0000C0700000}"/>
    <cellStyle name="Normal 57 8 3 2" xfId="40446" xr:uid="{00000000-0005-0000-0000-0000C1700000}"/>
    <cellStyle name="Normal 57 8 3 3" xfId="25222" xr:uid="{00000000-0005-0000-0000-0000C2700000}"/>
    <cellStyle name="Normal 57 8 4" xfId="35433" xr:uid="{00000000-0005-0000-0000-0000C3700000}"/>
    <cellStyle name="Normal 57 8 5" xfId="20209" xr:uid="{00000000-0005-0000-0000-0000C4700000}"/>
    <cellStyle name="Normal 57 9" xfId="11797" xr:uid="{00000000-0005-0000-0000-0000C5700000}"/>
    <cellStyle name="Normal 57 9 2" xfId="42121" xr:uid="{00000000-0005-0000-0000-0000C6700000}"/>
    <cellStyle name="Normal 57 9 3" xfId="26897" xr:uid="{00000000-0005-0000-0000-0000C7700000}"/>
    <cellStyle name="Normal 58" xfId="1458" xr:uid="{00000000-0005-0000-0000-0000C8700000}"/>
    <cellStyle name="Normal 59" xfId="1459" xr:uid="{00000000-0005-0000-0000-0000C9700000}"/>
    <cellStyle name="Normal 6" xfId="129" xr:uid="{00000000-0005-0000-0000-0000CA700000}"/>
    <cellStyle name="Normal 6 10" xfId="31917" xr:uid="{00000000-0005-0000-0000-0000CB700000}"/>
    <cellStyle name="Normal 6 11" xfId="972" xr:uid="{00000000-0005-0000-0000-0000CC700000}"/>
    <cellStyle name="Normal 6 12" xfId="411" xr:uid="{00000000-0005-0000-0000-0000CD700000}"/>
    <cellStyle name="Normal 6 13" xfId="47419" xr:uid="{00000000-0005-0000-0000-0000CE700000}"/>
    <cellStyle name="Normal 6 14" xfId="47426" xr:uid="{00000000-0005-0000-0000-0000CF700000}"/>
    <cellStyle name="Normal 6 2" xfId="657" xr:uid="{00000000-0005-0000-0000-0000D0700000}"/>
    <cellStyle name="Normal 6 2 10" xfId="2090" xr:uid="{00000000-0005-0000-0000-0000D1700000}"/>
    <cellStyle name="Normal 6 2 10 2" xfId="2931" xr:uid="{00000000-0005-0000-0000-0000D2700000}"/>
    <cellStyle name="Normal 6 2 10 2 2" xfId="4621" xr:uid="{00000000-0005-0000-0000-0000D3700000}"/>
    <cellStyle name="Normal 6 2 10 2 2 2" xfId="14694" xr:uid="{00000000-0005-0000-0000-0000D4700000}"/>
    <cellStyle name="Normal 6 2 10 2 2 2 2" xfId="45016" xr:uid="{00000000-0005-0000-0000-0000D5700000}"/>
    <cellStyle name="Normal 6 2 10 2 2 2 3" xfId="29792" xr:uid="{00000000-0005-0000-0000-0000D6700000}"/>
    <cellStyle name="Normal 6 2 10 2 2 3" xfId="9674" xr:uid="{00000000-0005-0000-0000-0000D7700000}"/>
    <cellStyle name="Normal 6 2 10 2 2 3 2" xfId="39999" xr:uid="{00000000-0005-0000-0000-0000D8700000}"/>
    <cellStyle name="Normal 6 2 10 2 2 3 3" xfId="24775" xr:uid="{00000000-0005-0000-0000-0000D9700000}"/>
    <cellStyle name="Normal 6 2 10 2 2 4" xfId="34986" xr:uid="{00000000-0005-0000-0000-0000DA700000}"/>
    <cellStyle name="Normal 6 2 10 2 2 5" xfId="19762" xr:uid="{00000000-0005-0000-0000-0000DB700000}"/>
    <cellStyle name="Normal 6 2 10 2 3" xfId="6313" xr:uid="{00000000-0005-0000-0000-0000DC700000}"/>
    <cellStyle name="Normal 6 2 10 2 3 2" xfId="16365" xr:uid="{00000000-0005-0000-0000-0000DD700000}"/>
    <cellStyle name="Normal 6 2 10 2 3 2 2" xfId="46687" xr:uid="{00000000-0005-0000-0000-0000DE700000}"/>
    <cellStyle name="Normal 6 2 10 2 3 2 3" xfId="31463" xr:uid="{00000000-0005-0000-0000-0000DF700000}"/>
    <cellStyle name="Normal 6 2 10 2 3 3" xfId="11345" xr:uid="{00000000-0005-0000-0000-0000E0700000}"/>
    <cellStyle name="Normal 6 2 10 2 3 3 2" xfId="41670" xr:uid="{00000000-0005-0000-0000-0000E1700000}"/>
    <cellStyle name="Normal 6 2 10 2 3 3 3" xfId="26446" xr:uid="{00000000-0005-0000-0000-0000E2700000}"/>
    <cellStyle name="Normal 6 2 10 2 3 4" xfId="36657" xr:uid="{00000000-0005-0000-0000-0000E3700000}"/>
    <cellStyle name="Normal 6 2 10 2 3 5" xfId="21433" xr:uid="{00000000-0005-0000-0000-0000E4700000}"/>
    <cellStyle name="Normal 6 2 10 2 4" xfId="13023" xr:uid="{00000000-0005-0000-0000-0000E5700000}"/>
    <cellStyle name="Normal 6 2 10 2 4 2" xfId="43345" xr:uid="{00000000-0005-0000-0000-0000E6700000}"/>
    <cellStyle name="Normal 6 2 10 2 4 3" xfId="28121" xr:uid="{00000000-0005-0000-0000-0000E7700000}"/>
    <cellStyle name="Normal 6 2 10 2 5" xfId="8002" xr:uid="{00000000-0005-0000-0000-0000E8700000}"/>
    <cellStyle name="Normal 6 2 10 2 5 2" xfId="38328" xr:uid="{00000000-0005-0000-0000-0000E9700000}"/>
    <cellStyle name="Normal 6 2 10 2 5 3" xfId="23104" xr:uid="{00000000-0005-0000-0000-0000EA700000}"/>
    <cellStyle name="Normal 6 2 10 2 6" xfId="33316" xr:uid="{00000000-0005-0000-0000-0000EB700000}"/>
    <cellStyle name="Normal 6 2 10 2 7" xfId="18091" xr:uid="{00000000-0005-0000-0000-0000EC700000}"/>
    <cellStyle name="Normal 6 2 10 3" xfId="3784" xr:uid="{00000000-0005-0000-0000-0000ED700000}"/>
    <cellStyle name="Normal 6 2 10 3 2" xfId="13858" xr:uid="{00000000-0005-0000-0000-0000EE700000}"/>
    <cellStyle name="Normal 6 2 10 3 2 2" xfId="44180" xr:uid="{00000000-0005-0000-0000-0000EF700000}"/>
    <cellStyle name="Normal 6 2 10 3 2 3" xfId="28956" xr:uid="{00000000-0005-0000-0000-0000F0700000}"/>
    <cellStyle name="Normal 6 2 10 3 3" xfId="8838" xr:uid="{00000000-0005-0000-0000-0000F1700000}"/>
    <cellStyle name="Normal 6 2 10 3 3 2" xfId="39163" xr:uid="{00000000-0005-0000-0000-0000F2700000}"/>
    <cellStyle name="Normal 6 2 10 3 3 3" xfId="23939" xr:uid="{00000000-0005-0000-0000-0000F3700000}"/>
    <cellStyle name="Normal 6 2 10 3 4" xfId="34150" xr:uid="{00000000-0005-0000-0000-0000F4700000}"/>
    <cellStyle name="Normal 6 2 10 3 5" xfId="18926" xr:uid="{00000000-0005-0000-0000-0000F5700000}"/>
    <cellStyle name="Normal 6 2 10 4" xfId="5477" xr:uid="{00000000-0005-0000-0000-0000F6700000}"/>
    <cellStyle name="Normal 6 2 10 4 2" xfId="15529" xr:uid="{00000000-0005-0000-0000-0000F7700000}"/>
    <cellStyle name="Normal 6 2 10 4 2 2" xfId="45851" xr:uid="{00000000-0005-0000-0000-0000F8700000}"/>
    <cellStyle name="Normal 6 2 10 4 2 3" xfId="30627" xr:uid="{00000000-0005-0000-0000-0000F9700000}"/>
    <cellStyle name="Normal 6 2 10 4 3" xfId="10509" xr:uid="{00000000-0005-0000-0000-0000FA700000}"/>
    <cellStyle name="Normal 6 2 10 4 3 2" xfId="40834" xr:uid="{00000000-0005-0000-0000-0000FB700000}"/>
    <cellStyle name="Normal 6 2 10 4 3 3" xfId="25610" xr:uid="{00000000-0005-0000-0000-0000FC700000}"/>
    <cellStyle name="Normal 6 2 10 4 4" xfId="35821" xr:uid="{00000000-0005-0000-0000-0000FD700000}"/>
    <cellStyle name="Normal 6 2 10 4 5" xfId="20597" xr:uid="{00000000-0005-0000-0000-0000FE700000}"/>
    <cellStyle name="Normal 6 2 10 5" xfId="12187" xr:uid="{00000000-0005-0000-0000-0000FF700000}"/>
    <cellStyle name="Normal 6 2 10 5 2" xfId="42509" xr:uid="{00000000-0005-0000-0000-000000710000}"/>
    <cellStyle name="Normal 6 2 10 5 3" xfId="27285" xr:uid="{00000000-0005-0000-0000-000001710000}"/>
    <cellStyle name="Normal 6 2 10 6" xfId="7166" xr:uid="{00000000-0005-0000-0000-000002710000}"/>
    <cellStyle name="Normal 6 2 10 6 2" xfId="37492" xr:uid="{00000000-0005-0000-0000-000003710000}"/>
    <cellStyle name="Normal 6 2 10 6 3" xfId="22268" xr:uid="{00000000-0005-0000-0000-000004710000}"/>
    <cellStyle name="Normal 6 2 10 7" xfId="32480" xr:uid="{00000000-0005-0000-0000-000005710000}"/>
    <cellStyle name="Normal 6 2 10 8" xfId="17255" xr:uid="{00000000-0005-0000-0000-000006710000}"/>
    <cellStyle name="Normal 6 2 11" xfId="2511" xr:uid="{00000000-0005-0000-0000-000007710000}"/>
    <cellStyle name="Normal 6 2 11 2" xfId="4203" xr:uid="{00000000-0005-0000-0000-000008710000}"/>
    <cellStyle name="Normal 6 2 11 2 2" xfId="14276" xr:uid="{00000000-0005-0000-0000-000009710000}"/>
    <cellStyle name="Normal 6 2 11 2 2 2" xfId="44598" xr:uid="{00000000-0005-0000-0000-00000A710000}"/>
    <cellStyle name="Normal 6 2 11 2 2 3" xfId="29374" xr:uid="{00000000-0005-0000-0000-00000B710000}"/>
    <cellStyle name="Normal 6 2 11 2 3" xfId="9256" xr:uid="{00000000-0005-0000-0000-00000C710000}"/>
    <cellStyle name="Normal 6 2 11 2 3 2" xfId="39581" xr:uid="{00000000-0005-0000-0000-00000D710000}"/>
    <cellStyle name="Normal 6 2 11 2 3 3" xfId="24357" xr:uid="{00000000-0005-0000-0000-00000E710000}"/>
    <cellStyle name="Normal 6 2 11 2 4" xfId="34568" xr:uid="{00000000-0005-0000-0000-00000F710000}"/>
    <cellStyle name="Normal 6 2 11 2 5" xfId="19344" xr:uid="{00000000-0005-0000-0000-000010710000}"/>
    <cellStyle name="Normal 6 2 11 3" xfId="5895" xr:uid="{00000000-0005-0000-0000-000011710000}"/>
    <cellStyle name="Normal 6 2 11 3 2" xfId="15947" xr:uid="{00000000-0005-0000-0000-000012710000}"/>
    <cellStyle name="Normal 6 2 11 3 2 2" xfId="46269" xr:uid="{00000000-0005-0000-0000-000013710000}"/>
    <cellStyle name="Normal 6 2 11 3 2 3" xfId="31045" xr:uid="{00000000-0005-0000-0000-000014710000}"/>
    <cellStyle name="Normal 6 2 11 3 3" xfId="10927" xr:uid="{00000000-0005-0000-0000-000015710000}"/>
    <cellStyle name="Normal 6 2 11 3 3 2" xfId="41252" xr:uid="{00000000-0005-0000-0000-000016710000}"/>
    <cellStyle name="Normal 6 2 11 3 3 3" xfId="26028" xr:uid="{00000000-0005-0000-0000-000017710000}"/>
    <cellStyle name="Normal 6 2 11 3 4" xfId="36239" xr:uid="{00000000-0005-0000-0000-000018710000}"/>
    <cellStyle name="Normal 6 2 11 3 5" xfId="21015" xr:uid="{00000000-0005-0000-0000-000019710000}"/>
    <cellStyle name="Normal 6 2 11 4" xfId="12605" xr:uid="{00000000-0005-0000-0000-00001A710000}"/>
    <cellStyle name="Normal 6 2 11 4 2" xfId="42927" xr:uid="{00000000-0005-0000-0000-00001B710000}"/>
    <cellStyle name="Normal 6 2 11 4 3" xfId="27703" xr:uid="{00000000-0005-0000-0000-00001C710000}"/>
    <cellStyle name="Normal 6 2 11 5" xfId="7584" xr:uid="{00000000-0005-0000-0000-00001D710000}"/>
    <cellStyle name="Normal 6 2 11 5 2" xfId="37910" xr:uid="{00000000-0005-0000-0000-00001E710000}"/>
    <cellStyle name="Normal 6 2 11 5 3" xfId="22686" xr:uid="{00000000-0005-0000-0000-00001F710000}"/>
    <cellStyle name="Normal 6 2 11 6" xfId="32898" xr:uid="{00000000-0005-0000-0000-000020710000}"/>
    <cellStyle name="Normal 6 2 11 7" xfId="17673" xr:uid="{00000000-0005-0000-0000-000021710000}"/>
    <cellStyle name="Normal 6 2 12" xfId="3360" xr:uid="{00000000-0005-0000-0000-000022710000}"/>
    <cellStyle name="Normal 6 2 12 2" xfId="13440" xr:uid="{00000000-0005-0000-0000-000023710000}"/>
    <cellStyle name="Normal 6 2 12 2 2" xfId="43762" xr:uid="{00000000-0005-0000-0000-000024710000}"/>
    <cellStyle name="Normal 6 2 12 2 3" xfId="28538" xr:uid="{00000000-0005-0000-0000-000025710000}"/>
    <cellStyle name="Normal 6 2 12 3" xfId="8420" xr:uid="{00000000-0005-0000-0000-000026710000}"/>
    <cellStyle name="Normal 6 2 12 3 2" xfId="38745" xr:uid="{00000000-0005-0000-0000-000027710000}"/>
    <cellStyle name="Normal 6 2 12 3 3" xfId="23521" xr:uid="{00000000-0005-0000-0000-000028710000}"/>
    <cellStyle name="Normal 6 2 12 4" xfId="33732" xr:uid="{00000000-0005-0000-0000-000029710000}"/>
    <cellStyle name="Normal 6 2 12 5" xfId="18508" xr:uid="{00000000-0005-0000-0000-00002A710000}"/>
    <cellStyle name="Normal 6 2 13" xfId="5055" xr:uid="{00000000-0005-0000-0000-00002B710000}"/>
    <cellStyle name="Normal 6 2 13 2" xfId="15111" xr:uid="{00000000-0005-0000-0000-00002C710000}"/>
    <cellStyle name="Normal 6 2 13 2 2" xfId="45433" xr:uid="{00000000-0005-0000-0000-00002D710000}"/>
    <cellStyle name="Normal 6 2 13 2 3" xfId="30209" xr:uid="{00000000-0005-0000-0000-00002E710000}"/>
    <cellStyle name="Normal 6 2 13 3" xfId="10091" xr:uid="{00000000-0005-0000-0000-00002F710000}"/>
    <cellStyle name="Normal 6 2 13 3 2" xfId="40416" xr:uid="{00000000-0005-0000-0000-000030710000}"/>
    <cellStyle name="Normal 6 2 13 3 3" xfId="25192" xr:uid="{00000000-0005-0000-0000-000031710000}"/>
    <cellStyle name="Normal 6 2 13 4" xfId="35403" xr:uid="{00000000-0005-0000-0000-000032710000}"/>
    <cellStyle name="Normal 6 2 13 5" xfId="20179" xr:uid="{00000000-0005-0000-0000-000033710000}"/>
    <cellStyle name="Normal 6 2 14" xfId="11767" xr:uid="{00000000-0005-0000-0000-000034710000}"/>
    <cellStyle name="Normal 6 2 14 2" xfId="42091" xr:uid="{00000000-0005-0000-0000-000035710000}"/>
    <cellStyle name="Normal 6 2 14 3" xfId="26867" xr:uid="{00000000-0005-0000-0000-000036710000}"/>
    <cellStyle name="Normal 6 2 15" xfId="6745" xr:uid="{00000000-0005-0000-0000-000037710000}"/>
    <cellStyle name="Normal 6 2 15 2" xfId="37074" xr:uid="{00000000-0005-0000-0000-000038710000}"/>
    <cellStyle name="Normal 6 2 15 3" xfId="21850" xr:uid="{00000000-0005-0000-0000-000039710000}"/>
    <cellStyle name="Normal 6 2 16" xfId="31919" xr:uid="{00000000-0005-0000-0000-00003A710000}"/>
    <cellStyle name="Normal 6 2 17" xfId="16835" xr:uid="{00000000-0005-0000-0000-00003B710000}"/>
    <cellStyle name="Normal 6 2 18" xfId="1161" xr:uid="{00000000-0005-0000-0000-00003C710000}"/>
    <cellStyle name="Normal 6 2 2" xfId="661" xr:uid="{00000000-0005-0000-0000-00003D710000}"/>
    <cellStyle name="Normal 6 2 2 2" xfId="714" xr:uid="{00000000-0005-0000-0000-00003E710000}"/>
    <cellStyle name="Normal 6 2 2 2 2" xfId="735" xr:uid="{00000000-0005-0000-0000-00003F710000}"/>
    <cellStyle name="Normal 6 2 2 2 2 2" xfId="15104" xr:uid="{00000000-0005-0000-0000-000040710000}"/>
    <cellStyle name="Normal 6 2 2 2 2 2 2" xfId="45426" xr:uid="{00000000-0005-0000-0000-000041710000}"/>
    <cellStyle name="Normal 6 2 2 2 2 2 3" xfId="30202" xr:uid="{00000000-0005-0000-0000-000042710000}"/>
    <cellStyle name="Normal 6 2 2 2 2 3" xfId="10084" xr:uid="{00000000-0005-0000-0000-000043710000}"/>
    <cellStyle name="Normal 6 2 2 2 2 3 2" xfId="40409" xr:uid="{00000000-0005-0000-0000-000044710000}"/>
    <cellStyle name="Normal 6 2 2 2 2 3 3" xfId="25185" xr:uid="{00000000-0005-0000-0000-000045710000}"/>
    <cellStyle name="Normal 6 2 2 2 2 4" xfId="35396" xr:uid="{00000000-0005-0000-0000-000046710000}"/>
    <cellStyle name="Normal 6 2 2 2 2 5" xfId="20172" xr:uid="{00000000-0005-0000-0000-000047710000}"/>
    <cellStyle name="Normal 6 2 2 2 2 6" xfId="5032" xr:uid="{00000000-0005-0000-0000-000048710000}"/>
    <cellStyle name="Normal 6 2 2 2 3" xfId="756" xr:uid="{00000000-0005-0000-0000-000049710000}"/>
    <cellStyle name="Normal 6 2 2 2 3 2" xfId="16775" xr:uid="{00000000-0005-0000-0000-00004A710000}"/>
    <cellStyle name="Normal 6 2 2 2 3 2 2" xfId="47097" xr:uid="{00000000-0005-0000-0000-00004B710000}"/>
    <cellStyle name="Normal 6 2 2 2 3 2 3" xfId="31873" xr:uid="{00000000-0005-0000-0000-00004C710000}"/>
    <cellStyle name="Normal 6 2 2 2 3 3" xfId="11755" xr:uid="{00000000-0005-0000-0000-00004D710000}"/>
    <cellStyle name="Normal 6 2 2 2 3 3 2" xfId="42080" xr:uid="{00000000-0005-0000-0000-00004E710000}"/>
    <cellStyle name="Normal 6 2 2 2 3 3 3" xfId="26856" xr:uid="{00000000-0005-0000-0000-00004F710000}"/>
    <cellStyle name="Normal 6 2 2 2 3 4" xfId="37067" xr:uid="{00000000-0005-0000-0000-000050710000}"/>
    <cellStyle name="Normal 6 2 2 2 3 5" xfId="21843" xr:uid="{00000000-0005-0000-0000-000051710000}"/>
    <cellStyle name="Normal 6 2 2 2 3 6" xfId="6723" xr:uid="{00000000-0005-0000-0000-000052710000}"/>
    <cellStyle name="Normal 6 2 2 2 4" xfId="13433" xr:uid="{00000000-0005-0000-0000-000053710000}"/>
    <cellStyle name="Normal 6 2 2 2 4 2" xfId="43755" xr:uid="{00000000-0005-0000-0000-000054710000}"/>
    <cellStyle name="Normal 6 2 2 2 4 3" xfId="28531" xr:uid="{00000000-0005-0000-0000-000055710000}"/>
    <cellStyle name="Normal 6 2 2 2 5" xfId="8412" xr:uid="{00000000-0005-0000-0000-000056710000}"/>
    <cellStyle name="Normal 6 2 2 2 5 2" xfId="38738" xr:uid="{00000000-0005-0000-0000-000057710000}"/>
    <cellStyle name="Normal 6 2 2 2 5 3" xfId="23514" xr:uid="{00000000-0005-0000-0000-000058710000}"/>
    <cellStyle name="Normal 6 2 2 2 6" xfId="31932" xr:uid="{00000000-0005-0000-0000-000059710000}"/>
    <cellStyle name="Normal 6 2 2 2 7" xfId="18501" xr:uid="{00000000-0005-0000-0000-00005A710000}"/>
    <cellStyle name="Normal 6 2 2 2 8" xfId="3342" xr:uid="{00000000-0005-0000-0000-00005B710000}"/>
    <cellStyle name="Normal 6 2 2 3" xfId="726" xr:uid="{00000000-0005-0000-0000-00005C710000}"/>
    <cellStyle name="Normal 6 2 2 3 2" xfId="32096" xr:uid="{00000000-0005-0000-0000-00005D710000}"/>
    <cellStyle name="Normal 6 2 2 4" xfId="747" xr:uid="{00000000-0005-0000-0000-00005E710000}"/>
    <cellStyle name="Normal 6 2 2 4 2" xfId="31923" xr:uid="{00000000-0005-0000-0000-00005F710000}"/>
    <cellStyle name="Normal 6 2 2 5" xfId="1461" xr:uid="{00000000-0005-0000-0000-000060710000}"/>
    <cellStyle name="Normal 6 2 3" xfId="710" xr:uid="{00000000-0005-0000-0000-000061710000}"/>
    <cellStyle name="Normal 6 2 3 10" xfId="6777" xr:uid="{00000000-0005-0000-0000-000062710000}"/>
    <cellStyle name="Normal 6 2 3 10 2" xfId="37105" xr:uid="{00000000-0005-0000-0000-000063710000}"/>
    <cellStyle name="Normal 6 2 3 10 3" xfId="21881" xr:uid="{00000000-0005-0000-0000-000064710000}"/>
    <cellStyle name="Normal 6 2 3 11" xfId="31928" xr:uid="{00000000-0005-0000-0000-000065710000}"/>
    <cellStyle name="Normal 6 2 3 12" xfId="16866" xr:uid="{00000000-0005-0000-0000-000066710000}"/>
    <cellStyle name="Normal 6 2 3 13" xfId="1462" xr:uid="{00000000-0005-0000-0000-000067710000}"/>
    <cellStyle name="Normal 6 2 3 14" xfId="47307" xr:uid="{00000000-0005-0000-0000-000068710000}"/>
    <cellStyle name="Normal 6 2 3 2" xfId="731" xr:uid="{00000000-0005-0000-0000-000069710000}"/>
    <cellStyle name="Normal 6 2 3 2 10" xfId="32148" xr:uid="{00000000-0005-0000-0000-00006A710000}"/>
    <cellStyle name="Normal 6 2 3 2 11" xfId="16920" xr:uid="{00000000-0005-0000-0000-00006B710000}"/>
    <cellStyle name="Normal 6 2 3 2 12" xfId="1741" xr:uid="{00000000-0005-0000-0000-00006C710000}"/>
    <cellStyle name="Normal 6 2 3 2 2" xfId="1849" xr:uid="{00000000-0005-0000-0000-00006D710000}"/>
    <cellStyle name="Normal 6 2 3 2 2 10" xfId="17024" xr:uid="{00000000-0005-0000-0000-00006E710000}"/>
    <cellStyle name="Normal 6 2 3 2 2 2" xfId="2066" xr:uid="{00000000-0005-0000-0000-00006F710000}"/>
    <cellStyle name="Normal 6 2 3 2 2 2 2" xfId="2487" xr:uid="{00000000-0005-0000-0000-000070710000}"/>
    <cellStyle name="Normal 6 2 3 2 2 2 2 2" xfId="3326" xr:uid="{00000000-0005-0000-0000-000071710000}"/>
    <cellStyle name="Normal 6 2 3 2 2 2 2 2 2" xfId="5016" xr:uid="{00000000-0005-0000-0000-000072710000}"/>
    <cellStyle name="Normal 6 2 3 2 2 2 2 2 2 2" xfId="15089" xr:uid="{00000000-0005-0000-0000-000073710000}"/>
    <cellStyle name="Normal 6 2 3 2 2 2 2 2 2 2 2" xfId="45411" xr:uid="{00000000-0005-0000-0000-000074710000}"/>
    <cellStyle name="Normal 6 2 3 2 2 2 2 2 2 2 3" xfId="30187" xr:uid="{00000000-0005-0000-0000-000075710000}"/>
    <cellStyle name="Normal 6 2 3 2 2 2 2 2 2 3" xfId="10069" xr:uid="{00000000-0005-0000-0000-000076710000}"/>
    <cellStyle name="Normal 6 2 3 2 2 2 2 2 2 3 2" xfId="40394" xr:uid="{00000000-0005-0000-0000-000077710000}"/>
    <cellStyle name="Normal 6 2 3 2 2 2 2 2 2 3 3" xfId="25170" xr:uid="{00000000-0005-0000-0000-000078710000}"/>
    <cellStyle name="Normal 6 2 3 2 2 2 2 2 2 4" xfId="35381" xr:uid="{00000000-0005-0000-0000-000079710000}"/>
    <cellStyle name="Normal 6 2 3 2 2 2 2 2 2 5" xfId="20157" xr:uid="{00000000-0005-0000-0000-00007A710000}"/>
    <cellStyle name="Normal 6 2 3 2 2 2 2 2 3" xfId="6708" xr:uid="{00000000-0005-0000-0000-00007B710000}"/>
    <cellStyle name="Normal 6 2 3 2 2 2 2 2 3 2" xfId="16760" xr:uid="{00000000-0005-0000-0000-00007C710000}"/>
    <cellStyle name="Normal 6 2 3 2 2 2 2 2 3 2 2" xfId="47082" xr:uid="{00000000-0005-0000-0000-00007D710000}"/>
    <cellStyle name="Normal 6 2 3 2 2 2 2 2 3 2 3" xfId="31858" xr:uid="{00000000-0005-0000-0000-00007E710000}"/>
    <cellStyle name="Normal 6 2 3 2 2 2 2 2 3 3" xfId="11740" xr:uid="{00000000-0005-0000-0000-00007F710000}"/>
    <cellStyle name="Normal 6 2 3 2 2 2 2 2 3 3 2" xfId="42065" xr:uid="{00000000-0005-0000-0000-000080710000}"/>
    <cellStyle name="Normal 6 2 3 2 2 2 2 2 3 3 3" xfId="26841" xr:uid="{00000000-0005-0000-0000-000081710000}"/>
    <cellStyle name="Normal 6 2 3 2 2 2 2 2 3 4" xfId="37052" xr:uid="{00000000-0005-0000-0000-000082710000}"/>
    <cellStyle name="Normal 6 2 3 2 2 2 2 2 3 5" xfId="21828" xr:uid="{00000000-0005-0000-0000-000083710000}"/>
    <cellStyle name="Normal 6 2 3 2 2 2 2 2 4" xfId="13418" xr:uid="{00000000-0005-0000-0000-000084710000}"/>
    <cellStyle name="Normal 6 2 3 2 2 2 2 2 4 2" xfId="43740" xr:uid="{00000000-0005-0000-0000-000085710000}"/>
    <cellStyle name="Normal 6 2 3 2 2 2 2 2 4 3" xfId="28516" xr:uid="{00000000-0005-0000-0000-000086710000}"/>
    <cellStyle name="Normal 6 2 3 2 2 2 2 2 5" xfId="8397" xr:uid="{00000000-0005-0000-0000-000087710000}"/>
    <cellStyle name="Normal 6 2 3 2 2 2 2 2 5 2" xfId="38723" xr:uid="{00000000-0005-0000-0000-000088710000}"/>
    <cellStyle name="Normal 6 2 3 2 2 2 2 2 5 3" xfId="23499" xr:uid="{00000000-0005-0000-0000-000089710000}"/>
    <cellStyle name="Normal 6 2 3 2 2 2 2 2 6" xfId="33711" xr:uid="{00000000-0005-0000-0000-00008A710000}"/>
    <cellStyle name="Normal 6 2 3 2 2 2 2 2 7" xfId="18486" xr:uid="{00000000-0005-0000-0000-00008B710000}"/>
    <cellStyle name="Normal 6 2 3 2 2 2 2 3" xfId="4179" xr:uid="{00000000-0005-0000-0000-00008C710000}"/>
    <cellStyle name="Normal 6 2 3 2 2 2 2 3 2" xfId="14253" xr:uid="{00000000-0005-0000-0000-00008D710000}"/>
    <cellStyle name="Normal 6 2 3 2 2 2 2 3 2 2" xfId="44575" xr:uid="{00000000-0005-0000-0000-00008E710000}"/>
    <cellStyle name="Normal 6 2 3 2 2 2 2 3 2 3" xfId="29351" xr:uid="{00000000-0005-0000-0000-00008F710000}"/>
    <cellStyle name="Normal 6 2 3 2 2 2 2 3 3" xfId="9233" xr:uid="{00000000-0005-0000-0000-000090710000}"/>
    <cellStyle name="Normal 6 2 3 2 2 2 2 3 3 2" xfId="39558" xr:uid="{00000000-0005-0000-0000-000091710000}"/>
    <cellStyle name="Normal 6 2 3 2 2 2 2 3 3 3" xfId="24334" xr:uid="{00000000-0005-0000-0000-000092710000}"/>
    <cellStyle name="Normal 6 2 3 2 2 2 2 3 4" xfId="34545" xr:uid="{00000000-0005-0000-0000-000093710000}"/>
    <cellStyle name="Normal 6 2 3 2 2 2 2 3 5" xfId="19321" xr:uid="{00000000-0005-0000-0000-000094710000}"/>
    <cellStyle name="Normal 6 2 3 2 2 2 2 4" xfId="5872" xr:uid="{00000000-0005-0000-0000-000095710000}"/>
    <cellStyle name="Normal 6 2 3 2 2 2 2 4 2" xfId="15924" xr:uid="{00000000-0005-0000-0000-000096710000}"/>
    <cellStyle name="Normal 6 2 3 2 2 2 2 4 2 2" xfId="46246" xr:uid="{00000000-0005-0000-0000-000097710000}"/>
    <cellStyle name="Normal 6 2 3 2 2 2 2 4 2 3" xfId="31022" xr:uid="{00000000-0005-0000-0000-000098710000}"/>
    <cellStyle name="Normal 6 2 3 2 2 2 2 4 3" xfId="10904" xr:uid="{00000000-0005-0000-0000-000099710000}"/>
    <cellStyle name="Normal 6 2 3 2 2 2 2 4 3 2" xfId="41229" xr:uid="{00000000-0005-0000-0000-00009A710000}"/>
    <cellStyle name="Normal 6 2 3 2 2 2 2 4 3 3" xfId="26005" xr:uid="{00000000-0005-0000-0000-00009B710000}"/>
    <cellStyle name="Normal 6 2 3 2 2 2 2 4 4" xfId="36216" xr:uid="{00000000-0005-0000-0000-00009C710000}"/>
    <cellStyle name="Normal 6 2 3 2 2 2 2 4 5" xfId="20992" xr:uid="{00000000-0005-0000-0000-00009D710000}"/>
    <cellStyle name="Normal 6 2 3 2 2 2 2 5" xfId="12582" xr:uid="{00000000-0005-0000-0000-00009E710000}"/>
    <cellStyle name="Normal 6 2 3 2 2 2 2 5 2" xfId="42904" xr:uid="{00000000-0005-0000-0000-00009F710000}"/>
    <cellStyle name="Normal 6 2 3 2 2 2 2 5 3" xfId="27680" xr:uid="{00000000-0005-0000-0000-0000A0710000}"/>
    <cellStyle name="Normal 6 2 3 2 2 2 2 6" xfId="7561" xr:uid="{00000000-0005-0000-0000-0000A1710000}"/>
    <cellStyle name="Normal 6 2 3 2 2 2 2 6 2" xfId="37887" xr:uid="{00000000-0005-0000-0000-0000A2710000}"/>
    <cellStyle name="Normal 6 2 3 2 2 2 2 6 3" xfId="22663" xr:uid="{00000000-0005-0000-0000-0000A3710000}"/>
    <cellStyle name="Normal 6 2 3 2 2 2 2 7" xfId="32875" xr:uid="{00000000-0005-0000-0000-0000A4710000}"/>
    <cellStyle name="Normal 6 2 3 2 2 2 2 8" xfId="17650" xr:uid="{00000000-0005-0000-0000-0000A5710000}"/>
    <cellStyle name="Normal 6 2 3 2 2 2 3" xfId="2908" xr:uid="{00000000-0005-0000-0000-0000A6710000}"/>
    <cellStyle name="Normal 6 2 3 2 2 2 3 2" xfId="4598" xr:uid="{00000000-0005-0000-0000-0000A7710000}"/>
    <cellStyle name="Normal 6 2 3 2 2 2 3 2 2" xfId="14671" xr:uid="{00000000-0005-0000-0000-0000A8710000}"/>
    <cellStyle name="Normal 6 2 3 2 2 2 3 2 2 2" xfId="44993" xr:uid="{00000000-0005-0000-0000-0000A9710000}"/>
    <cellStyle name="Normal 6 2 3 2 2 2 3 2 2 3" xfId="29769" xr:uid="{00000000-0005-0000-0000-0000AA710000}"/>
    <cellStyle name="Normal 6 2 3 2 2 2 3 2 3" xfId="9651" xr:uid="{00000000-0005-0000-0000-0000AB710000}"/>
    <cellStyle name="Normal 6 2 3 2 2 2 3 2 3 2" xfId="39976" xr:uid="{00000000-0005-0000-0000-0000AC710000}"/>
    <cellStyle name="Normal 6 2 3 2 2 2 3 2 3 3" xfId="24752" xr:uid="{00000000-0005-0000-0000-0000AD710000}"/>
    <cellStyle name="Normal 6 2 3 2 2 2 3 2 4" xfId="34963" xr:uid="{00000000-0005-0000-0000-0000AE710000}"/>
    <cellStyle name="Normal 6 2 3 2 2 2 3 2 5" xfId="19739" xr:uid="{00000000-0005-0000-0000-0000AF710000}"/>
    <cellStyle name="Normal 6 2 3 2 2 2 3 3" xfId="6290" xr:uid="{00000000-0005-0000-0000-0000B0710000}"/>
    <cellStyle name="Normal 6 2 3 2 2 2 3 3 2" xfId="16342" xr:uid="{00000000-0005-0000-0000-0000B1710000}"/>
    <cellStyle name="Normal 6 2 3 2 2 2 3 3 2 2" xfId="46664" xr:uid="{00000000-0005-0000-0000-0000B2710000}"/>
    <cellStyle name="Normal 6 2 3 2 2 2 3 3 2 3" xfId="31440" xr:uid="{00000000-0005-0000-0000-0000B3710000}"/>
    <cellStyle name="Normal 6 2 3 2 2 2 3 3 3" xfId="11322" xr:uid="{00000000-0005-0000-0000-0000B4710000}"/>
    <cellStyle name="Normal 6 2 3 2 2 2 3 3 3 2" xfId="41647" xr:uid="{00000000-0005-0000-0000-0000B5710000}"/>
    <cellStyle name="Normal 6 2 3 2 2 2 3 3 3 3" xfId="26423" xr:uid="{00000000-0005-0000-0000-0000B6710000}"/>
    <cellStyle name="Normal 6 2 3 2 2 2 3 3 4" xfId="36634" xr:uid="{00000000-0005-0000-0000-0000B7710000}"/>
    <cellStyle name="Normal 6 2 3 2 2 2 3 3 5" xfId="21410" xr:uid="{00000000-0005-0000-0000-0000B8710000}"/>
    <cellStyle name="Normal 6 2 3 2 2 2 3 4" xfId="13000" xr:uid="{00000000-0005-0000-0000-0000B9710000}"/>
    <cellStyle name="Normal 6 2 3 2 2 2 3 4 2" xfId="43322" xr:uid="{00000000-0005-0000-0000-0000BA710000}"/>
    <cellStyle name="Normal 6 2 3 2 2 2 3 4 3" xfId="28098" xr:uid="{00000000-0005-0000-0000-0000BB710000}"/>
    <cellStyle name="Normal 6 2 3 2 2 2 3 5" xfId="7979" xr:uid="{00000000-0005-0000-0000-0000BC710000}"/>
    <cellStyle name="Normal 6 2 3 2 2 2 3 5 2" xfId="38305" xr:uid="{00000000-0005-0000-0000-0000BD710000}"/>
    <cellStyle name="Normal 6 2 3 2 2 2 3 5 3" xfId="23081" xr:uid="{00000000-0005-0000-0000-0000BE710000}"/>
    <cellStyle name="Normal 6 2 3 2 2 2 3 6" xfId="33293" xr:uid="{00000000-0005-0000-0000-0000BF710000}"/>
    <cellStyle name="Normal 6 2 3 2 2 2 3 7" xfId="18068" xr:uid="{00000000-0005-0000-0000-0000C0710000}"/>
    <cellStyle name="Normal 6 2 3 2 2 2 4" xfId="3761" xr:uid="{00000000-0005-0000-0000-0000C1710000}"/>
    <cellStyle name="Normal 6 2 3 2 2 2 4 2" xfId="13835" xr:uid="{00000000-0005-0000-0000-0000C2710000}"/>
    <cellStyle name="Normal 6 2 3 2 2 2 4 2 2" xfId="44157" xr:uid="{00000000-0005-0000-0000-0000C3710000}"/>
    <cellStyle name="Normal 6 2 3 2 2 2 4 2 3" xfId="28933" xr:uid="{00000000-0005-0000-0000-0000C4710000}"/>
    <cellStyle name="Normal 6 2 3 2 2 2 4 3" xfId="8815" xr:uid="{00000000-0005-0000-0000-0000C5710000}"/>
    <cellStyle name="Normal 6 2 3 2 2 2 4 3 2" xfId="39140" xr:uid="{00000000-0005-0000-0000-0000C6710000}"/>
    <cellStyle name="Normal 6 2 3 2 2 2 4 3 3" xfId="23916" xr:uid="{00000000-0005-0000-0000-0000C7710000}"/>
    <cellStyle name="Normal 6 2 3 2 2 2 4 4" xfId="34127" xr:uid="{00000000-0005-0000-0000-0000C8710000}"/>
    <cellStyle name="Normal 6 2 3 2 2 2 4 5" xfId="18903" xr:uid="{00000000-0005-0000-0000-0000C9710000}"/>
    <cellStyle name="Normal 6 2 3 2 2 2 5" xfId="5454" xr:uid="{00000000-0005-0000-0000-0000CA710000}"/>
    <cellStyle name="Normal 6 2 3 2 2 2 5 2" xfId="15506" xr:uid="{00000000-0005-0000-0000-0000CB710000}"/>
    <cellStyle name="Normal 6 2 3 2 2 2 5 2 2" xfId="45828" xr:uid="{00000000-0005-0000-0000-0000CC710000}"/>
    <cellStyle name="Normal 6 2 3 2 2 2 5 2 3" xfId="30604" xr:uid="{00000000-0005-0000-0000-0000CD710000}"/>
    <cellStyle name="Normal 6 2 3 2 2 2 5 3" xfId="10486" xr:uid="{00000000-0005-0000-0000-0000CE710000}"/>
    <cellStyle name="Normal 6 2 3 2 2 2 5 3 2" xfId="40811" xr:uid="{00000000-0005-0000-0000-0000CF710000}"/>
    <cellStyle name="Normal 6 2 3 2 2 2 5 3 3" xfId="25587" xr:uid="{00000000-0005-0000-0000-0000D0710000}"/>
    <cellStyle name="Normal 6 2 3 2 2 2 5 4" xfId="35798" xr:uid="{00000000-0005-0000-0000-0000D1710000}"/>
    <cellStyle name="Normal 6 2 3 2 2 2 5 5" xfId="20574" xr:uid="{00000000-0005-0000-0000-0000D2710000}"/>
    <cellStyle name="Normal 6 2 3 2 2 2 6" xfId="12164" xr:uid="{00000000-0005-0000-0000-0000D3710000}"/>
    <cellStyle name="Normal 6 2 3 2 2 2 6 2" xfId="42486" xr:uid="{00000000-0005-0000-0000-0000D4710000}"/>
    <cellStyle name="Normal 6 2 3 2 2 2 6 3" xfId="27262" xr:uid="{00000000-0005-0000-0000-0000D5710000}"/>
    <cellStyle name="Normal 6 2 3 2 2 2 7" xfId="7143" xr:uid="{00000000-0005-0000-0000-0000D6710000}"/>
    <cellStyle name="Normal 6 2 3 2 2 2 7 2" xfId="37469" xr:uid="{00000000-0005-0000-0000-0000D7710000}"/>
    <cellStyle name="Normal 6 2 3 2 2 2 7 3" xfId="22245" xr:uid="{00000000-0005-0000-0000-0000D8710000}"/>
    <cellStyle name="Normal 6 2 3 2 2 2 8" xfId="32457" xr:uid="{00000000-0005-0000-0000-0000D9710000}"/>
    <cellStyle name="Normal 6 2 3 2 2 2 9" xfId="17232" xr:uid="{00000000-0005-0000-0000-0000DA710000}"/>
    <cellStyle name="Normal 6 2 3 2 2 3" xfId="2279" xr:uid="{00000000-0005-0000-0000-0000DB710000}"/>
    <cellStyle name="Normal 6 2 3 2 2 3 2" xfId="3118" xr:uid="{00000000-0005-0000-0000-0000DC710000}"/>
    <cellStyle name="Normal 6 2 3 2 2 3 2 2" xfId="4808" xr:uid="{00000000-0005-0000-0000-0000DD710000}"/>
    <cellStyle name="Normal 6 2 3 2 2 3 2 2 2" xfId="14881" xr:uid="{00000000-0005-0000-0000-0000DE710000}"/>
    <cellStyle name="Normal 6 2 3 2 2 3 2 2 2 2" xfId="45203" xr:uid="{00000000-0005-0000-0000-0000DF710000}"/>
    <cellStyle name="Normal 6 2 3 2 2 3 2 2 2 3" xfId="29979" xr:uid="{00000000-0005-0000-0000-0000E0710000}"/>
    <cellStyle name="Normal 6 2 3 2 2 3 2 2 3" xfId="9861" xr:uid="{00000000-0005-0000-0000-0000E1710000}"/>
    <cellStyle name="Normal 6 2 3 2 2 3 2 2 3 2" xfId="40186" xr:uid="{00000000-0005-0000-0000-0000E2710000}"/>
    <cellStyle name="Normal 6 2 3 2 2 3 2 2 3 3" xfId="24962" xr:uid="{00000000-0005-0000-0000-0000E3710000}"/>
    <cellStyle name="Normal 6 2 3 2 2 3 2 2 4" xfId="35173" xr:uid="{00000000-0005-0000-0000-0000E4710000}"/>
    <cellStyle name="Normal 6 2 3 2 2 3 2 2 5" xfId="19949" xr:uid="{00000000-0005-0000-0000-0000E5710000}"/>
    <cellStyle name="Normal 6 2 3 2 2 3 2 3" xfId="6500" xr:uid="{00000000-0005-0000-0000-0000E6710000}"/>
    <cellStyle name="Normal 6 2 3 2 2 3 2 3 2" xfId="16552" xr:uid="{00000000-0005-0000-0000-0000E7710000}"/>
    <cellStyle name="Normal 6 2 3 2 2 3 2 3 2 2" xfId="46874" xr:uid="{00000000-0005-0000-0000-0000E8710000}"/>
    <cellStyle name="Normal 6 2 3 2 2 3 2 3 2 3" xfId="31650" xr:uid="{00000000-0005-0000-0000-0000E9710000}"/>
    <cellStyle name="Normal 6 2 3 2 2 3 2 3 3" xfId="11532" xr:uid="{00000000-0005-0000-0000-0000EA710000}"/>
    <cellStyle name="Normal 6 2 3 2 2 3 2 3 3 2" xfId="41857" xr:uid="{00000000-0005-0000-0000-0000EB710000}"/>
    <cellStyle name="Normal 6 2 3 2 2 3 2 3 3 3" xfId="26633" xr:uid="{00000000-0005-0000-0000-0000EC710000}"/>
    <cellStyle name="Normal 6 2 3 2 2 3 2 3 4" xfId="36844" xr:uid="{00000000-0005-0000-0000-0000ED710000}"/>
    <cellStyle name="Normal 6 2 3 2 2 3 2 3 5" xfId="21620" xr:uid="{00000000-0005-0000-0000-0000EE710000}"/>
    <cellStyle name="Normal 6 2 3 2 2 3 2 4" xfId="13210" xr:uid="{00000000-0005-0000-0000-0000EF710000}"/>
    <cellStyle name="Normal 6 2 3 2 2 3 2 4 2" xfId="43532" xr:uid="{00000000-0005-0000-0000-0000F0710000}"/>
    <cellStyle name="Normal 6 2 3 2 2 3 2 4 3" xfId="28308" xr:uid="{00000000-0005-0000-0000-0000F1710000}"/>
    <cellStyle name="Normal 6 2 3 2 2 3 2 5" xfId="8189" xr:uid="{00000000-0005-0000-0000-0000F2710000}"/>
    <cellStyle name="Normal 6 2 3 2 2 3 2 5 2" xfId="38515" xr:uid="{00000000-0005-0000-0000-0000F3710000}"/>
    <cellStyle name="Normal 6 2 3 2 2 3 2 5 3" xfId="23291" xr:uid="{00000000-0005-0000-0000-0000F4710000}"/>
    <cellStyle name="Normal 6 2 3 2 2 3 2 6" xfId="33503" xr:uid="{00000000-0005-0000-0000-0000F5710000}"/>
    <cellStyle name="Normal 6 2 3 2 2 3 2 7" xfId="18278" xr:uid="{00000000-0005-0000-0000-0000F6710000}"/>
    <cellStyle name="Normal 6 2 3 2 2 3 3" xfId="3971" xr:uid="{00000000-0005-0000-0000-0000F7710000}"/>
    <cellStyle name="Normal 6 2 3 2 2 3 3 2" xfId="14045" xr:uid="{00000000-0005-0000-0000-0000F8710000}"/>
    <cellStyle name="Normal 6 2 3 2 2 3 3 2 2" xfId="44367" xr:uid="{00000000-0005-0000-0000-0000F9710000}"/>
    <cellStyle name="Normal 6 2 3 2 2 3 3 2 3" xfId="29143" xr:uid="{00000000-0005-0000-0000-0000FA710000}"/>
    <cellStyle name="Normal 6 2 3 2 2 3 3 3" xfId="9025" xr:uid="{00000000-0005-0000-0000-0000FB710000}"/>
    <cellStyle name="Normal 6 2 3 2 2 3 3 3 2" xfId="39350" xr:uid="{00000000-0005-0000-0000-0000FC710000}"/>
    <cellStyle name="Normal 6 2 3 2 2 3 3 3 3" xfId="24126" xr:uid="{00000000-0005-0000-0000-0000FD710000}"/>
    <cellStyle name="Normal 6 2 3 2 2 3 3 4" xfId="34337" xr:uid="{00000000-0005-0000-0000-0000FE710000}"/>
    <cellStyle name="Normal 6 2 3 2 2 3 3 5" xfId="19113" xr:uid="{00000000-0005-0000-0000-0000FF710000}"/>
    <cellStyle name="Normal 6 2 3 2 2 3 4" xfId="5664" xr:uid="{00000000-0005-0000-0000-000000720000}"/>
    <cellStyle name="Normal 6 2 3 2 2 3 4 2" xfId="15716" xr:uid="{00000000-0005-0000-0000-000001720000}"/>
    <cellStyle name="Normal 6 2 3 2 2 3 4 2 2" xfId="46038" xr:uid="{00000000-0005-0000-0000-000002720000}"/>
    <cellStyle name="Normal 6 2 3 2 2 3 4 2 3" xfId="30814" xr:uid="{00000000-0005-0000-0000-000003720000}"/>
    <cellStyle name="Normal 6 2 3 2 2 3 4 3" xfId="10696" xr:uid="{00000000-0005-0000-0000-000004720000}"/>
    <cellStyle name="Normal 6 2 3 2 2 3 4 3 2" xfId="41021" xr:uid="{00000000-0005-0000-0000-000005720000}"/>
    <cellStyle name="Normal 6 2 3 2 2 3 4 3 3" xfId="25797" xr:uid="{00000000-0005-0000-0000-000006720000}"/>
    <cellStyle name="Normal 6 2 3 2 2 3 4 4" xfId="36008" xr:uid="{00000000-0005-0000-0000-000007720000}"/>
    <cellStyle name="Normal 6 2 3 2 2 3 4 5" xfId="20784" xr:uid="{00000000-0005-0000-0000-000008720000}"/>
    <cellStyle name="Normal 6 2 3 2 2 3 5" xfId="12374" xr:uid="{00000000-0005-0000-0000-000009720000}"/>
    <cellStyle name="Normal 6 2 3 2 2 3 5 2" xfId="42696" xr:uid="{00000000-0005-0000-0000-00000A720000}"/>
    <cellStyle name="Normal 6 2 3 2 2 3 5 3" xfId="27472" xr:uid="{00000000-0005-0000-0000-00000B720000}"/>
    <cellStyle name="Normal 6 2 3 2 2 3 6" xfId="7353" xr:uid="{00000000-0005-0000-0000-00000C720000}"/>
    <cellStyle name="Normal 6 2 3 2 2 3 6 2" xfId="37679" xr:uid="{00000000-0005-0000-0000-00000D720000}"/>
    <cellStyle name="Normal 6 2 3 2 2 3 6 3" xfId="22455" xr:uid="{00000000-0005-0000-0000-00000E720000}"/>
    <cellStyle name="Normal 6 2 3 2 2 3 7" xfId="32667" xr:uid="{00000000-0005-0000-0000-00000F720000}"/>
    <cellStyle name="Normal 6 2 3 2 2 3 8" xfId="17442" xr:uid="{00000000-0005-0000-0000-000010720000}"/>
    <cellStyle name="Normal 6 2 3 2 2 4" xfId="2700" xr:uid="{00000000-0005-0000-0000-000011720000}"/>
    <cellStyle name="Normal 6 2 3 2 2 4 2" xfId="4390" xr:uid="{00000000-0005-0000-0000-000012720000}"/>
    <cellStyle name="Normal 6 2 3 2 2 4 2 2" xfId="14463" xr:uid="{00000000-0005-0000-0000-000013720000}"/>
    <cellStyle name="Normal 6 2 3 2 2 4 2 2 2" xfId="44785" xr:uid="{00000000-0005-0000-0000-000014720000}"/>
    <cellStyle name="Normal 6 2 3 2 2 4 2 2 3" xfId="29561" xr:uid="{00000000-0005-0000-0000-000015720000}"/>
    <cellStyle name="Normal 6 2 3 2 2 4 2 3" xfId="9443" xr:uid="{00000000-0005-0000-0000-000016720000}"/>
    <cellStyle name="Normal 6 2 3 2 2 4 2 3 2" xfId="39768" xr:uid="{00000000-0005-0000-0000-000017720000}"/>
    <cellStyle name="Normal 6 2 3 2 2 4 2 3 3" xfId="24544" xr:uid="{00000000-0005-0000-0000-000018720000}"/>
    <cellStyle name="Normal 6 2 3 2 2 4 2 4" xfId="34755" xr:uid="{00000000-0005-0000-0000-000019720000}"/>
    <cellStyle name="Normal 6 2 3 2 2 4 2 5" xfId="19531" xr:uid="{00000000-0005-0000-0000-00001A720000}"/>
    <cellStyle name="Normal 6 2 3 2 2 4 3" xfId="6082" xr:uid="{00000000-0005-0000-0000-00001B720000}"/>
    <cellStyle name="Normal 6 2 3 2 2 4 3 2" xfId="16134" xr:uid="{00000000-0005-0000-0000-00001C720000}"/>
    <cellStyle name="Normal 6 2 3 2 2 4 3 2 2" xfId="46456" xr:uid="{00000000-0005-0000-0000-00001D720000}"/>
    <cellStyle name="Normal 6 2 3 2 2 4 3 2 3" xfId="31232" xr:uid="{00000000-0005-0000-0000-00001E720000}"/>
    <cellStyle name="Normal 6 2 3 2 2 4 3 3" xfId="11114" xr:uid="{00000000-0005-0000-0000-00001F720000}"/>
    <cellStyle name="Normal 6 2 3 2 2 4 3 3 2" xfId="41439" xr:uid="{00000000-0005-0000-0000-000020720000}"/>
    <cellStyle name="Normal 6 2 3 2 2 4 3 3 3" xfId="26215" xr:uid="{00000000-0005-0000-0000-000021720000}"/>
    <cellStyle name="Normal 6 2 3 2 2 4 3 4" xfId="36426" xr:uid="{00000000-0005-0000-0000-000022720000}"/>
    <cellStyle name="Normal 6 2 3 2 2 4 3 5" xfId="21202" xr:uid="{00000000-0005-0000-0000-000023720000}"/>
    <cellStyle name="Normal 6 2 3 2 2 4 4" xfId="12792" xr:uid="{00000000-0005-0000-0000-000024720000}"/>
    <cellStyle name="Normal 6 2 3 2 2 4 4 2" xfId="43114" xr:uid="{00000000-0005-0000-0000-000025720000}"/>
    <cellStyle name="Normal 6 2 3 2 2 4 4 3" xfId="27890" xr:uid="{00000000-0005-0000-0000-000026720000}"/>
    <cellStyle name="Normal 6 2 3 2 2 4 5" xfId="7771" xr:uid="{00000000-0005-0000-0000-000027720000}"/>
    <cellStyle name="Normal 6 2 3 2 2 4 5 2" xfId="38097" xr:uid="{00000000-0005-0000-0000-000028720000}"/>
    <cellStyle name="Normal 6 2 3 2 2 4 5 3" xfId="22873" xr:uid="{00000000-0005-0000-0000-000029720000}"/>
    <cellStyle name="Normal 6 2 3 2 2 4 6" xfId="33085" xr:uid="{00000000-0005-0000-0000-00002A720000}"/>
    <cellStyle name="Normal 6 2 3 2 2 4 7" xfId="17860" xr:uid="{00000000-0005-0000-0000-00002B720000}"/>
    <cellStyle name="Normal 6 2 3 2 2 5" xfId="3553" xr:uid="{00000000-0005-0000-0000-00002C720000}"/>
    <cellStyle name="Normal 6 2 3 2 2 5 2" xfId="13627" xr:uid="{00000000-0005-0000-0000-00002D720000}"/>
    <cellStyle name="Normal 6 2 3 2 2 5 2 2" xfId="43949" xr:uid="{00000000-0005-0000-0000-00002E720000}"/>
    <cellStyle name="Normal 6 2 3 2 2 5 2 3" xfId="28725" xr:uid="{00000000-0005-0000-0000-00002F720000}"/>
    <cellStyle name="Normal 6 2 3 2 2 5 3" xfId="8607" xr:uid="{00000000-0005-0000-0000-000030720000}"/>
    <cellStyle name="Normal 6 2 3 2 2 5 3 2" xfId="38932" xr:uid="{00000000-0005-0000-0000-000031720000}"/>
    <cellStyle name="Normal 6 2 3 2 2 5 3 3" xfId="23708" xr:uid="{00000000-0005-0000-0000-000032720000}"/>
    <cellStyle name="Normal 6 2 3 2 2 5 4" xfId="33919" xr:uid="{00000000-0005-0000-0000-000033720000}"/>
    <cellStyle name="Normal 6 2 3 2 2 5 5" xfId="18695" xr:uid="{00000000-0005-0000-0000-000034720000}"/>
    <cellStyle name="Normal 6 2 3 2 2 6" xfId="5246" xr:uid="{00000000-0005-0000-0000-000035720000}"/>
    <cellStyle name="Normal 6 2 3 2 2 6 2" xfId="15298" xr:uid="{00000000-0005-0000-0000-000036720000}"/>
    <cellStyle name="Normal 6 2 3 2 2 6 2 2" xfId="45620" xr:uid="{00000000-0005-0000-0000-000037720000}"/>
    <cellStyle name="Normal 6 2 3 2 2 6 2 3" xfId="30396" xr:uid="{00000000-0005-0000-0000-000038720000}"/>
    <cellStyle name="Normal 6 2 3 2 2 6 3" xfId="10278" xr:uid="{00000000-0005-0000-0000-000039720000}"/>
    <cellStyle name="Normal 6 2 3 2 2 6 3 2" xfId="40603" xr:uid="{00000000-0005-0000-0000-00003A720000}"/>
    <cellStyle name="Normal 6 2 3 2 2 6 3 3" xfId="25379" xr:uid="{00000000-0005-0000-0000-00003B720000}"/>
    <cellStyle name="Normal 6 2 3 2 2 6 4" xfId="35590" xr:uid="{00000000-0005-0000-0000-00003C720000}"/>
    <cellStyle name="Normal 6 2 3 2 2 6 5" xfId="20366" xr:uid="{00000000-0005-0000-0000-00003D720000}"/>
    <cellStyle name="Normal 6 2 3 2 2 7" xfId="11956" xr:uid="{00000000-0005-0000-0000-00003E720000}"/>
    <cellStyle name="Normal 6 2 3 2 2 7 2" xfId="42278" xr:uid="{00000000-0005-0000-0000-00003F720000}"/>
    <cellStyle name="Normal 6 2 3 2 2 7 3" xfId="27054" xr:uid="{00000000-0005-0000-0000-000040720000}"/>
    <cellStyle name="Normal 6 2 3 2 2 8" xfId="6935" xr:uid="{00000000-0005-0000-0000-000041720000}"/>
    <cellStyle name="Normal 6 2 3 2 2 8 2" xfId="37261" xr:uid="{00000000-0005-0000-0000-000042720000}"/>
    <cellStyle name="Normal 6 2 3 2 2 8 3" xfId="22037" xr:uid="{00000000-0005-0000-0000-000043720000}"/>
    <cellStyle name="Normal 6 2 3 2 2 9" xfId="32249" xr:uid="{00000000-0005-0000-0000-000044720000}"/>
    <cellStyle name="Normal 6 2 3 2 3" xfId="1962" xr:uid="{00000000-0005-0000-0000-000045720000}"/>
    <cellStyle name="Normal 6 2 3 2 3 2" xfId="2383" xr:uid="{00000000-0005-0000-0000-000046720000}"/>
    <cellStyle name="Normal 6 2 3 2 3 2 2" xfId="3222" xr:uid="{00000000-0005-0000-0000-000047720000}"/>
    <cellStyle name="Normal 6 2 3 2 3 2 2 2" xfId="4912" xr:uid="{00000000-0005-0000-0000-000048720000}"/>
    <cellStyle name="Normal 6 2 3 2 3 2 2 2 2" xfId="14985" xr:uid="{00000000-0005-0000-0000-000049720000}"/>
    <cellStyle name="Normal 6 2 3 2 3 2 2 2 2 2" xfId="45307" xr:uid="{00000000-0005-0000-0000-00004A720000}"/>
    <cellStyle name="Normal 6 2 3 2 3 2 2 2 2 3" xfId="30083" xr:uid="{00000000-0005-0000-0000-00004B720000}"/>
    <cellStyle name="Normal 6 2 3 2 3 2 2 2 3" xfId="9965" xr:uid="{00000000-0005-0000-0000-00004C720000}"/>
    <cellStyle name="Normal 6 2 3 2 3 2 2 2 3 2" xfId="40290" xr:uid="{00000000-0005-0000-0000-00004D720000}"/>
    <cellStyle name="Normal 6 2 3 2 3 2 2 2 3 3" xfId="25066" xr:uid="{00000000-0005-0000-0000-00004E720000}"/>
    <cellStyle name="Normal 6 2 3 2 3 2 2 2 4" xfId="35277" xr:uid="{00000000-0005-0000-0000-00004F720000}"/>
    <cellStyle name="Normal 6 2 3 2 3 2 2 2 5" xfId="20053" xr:uid="{00000000-0005-0000-0000-000050720000}"/>
    <cellStyle name="Normal 6 2 3 2 3 2 2 3" xfId="6604" xr:uid="{00000000-0005-0000-0000-000051720000}"/>
    <cellStyle name="Normal 6 2 3 2 3 2 2 3 2" xfId="16656" xr:uid="{00000000-0005-0000-0000-000052720000}"/>
    <cellStyle name="Normal 6 2 3 2 3 2 2 3 2 2" xfId="46978" xr:uid="{00000000-0005-0000-0000-000053720000}"/>
    <cellStyle name="Normal 6 2 3 2 3 2 2 3 2 3" xfId="31754" xr:uid="{00000000-0005-0000-0000-000054720000}"/>
    <cellStyle name="Normal 6 2 3 2 3 2 2 3 3" xfId="11636" xr:uid="{00000000-0005-0000-0000-000055720000}"/>
    <cellStyle name="Normal 6 2 3 2 3 2 2 3 3 2" xfId="41961" xr:uid="{00000000-0005-0000-0000-000056720000}"/>
    <cellStyle name="Normal 6 2 3 2 3 2 2 3 3 3" xfId="26737" xr:uid="{00000000-0005-0000-0000-000057720000}"/>
    <cellStyle name="Normal 6 2 3 2 3 2 2 3 4" xfId="36948" xr:uid="{00000000-0005-0000-0000-000058720000}"/>
    <cellStyle name="Normal 6 2 3 2 3 2 2 3 5" xfId="21724" xr:uid="{00000000-0005-0000-0000-000059720000}"/>
    <cellStyle name="Normal 6 2 3 2 3 2 2 4" xfId="13314" xr:uid="{00000000-0005-0000-0000-00005A720000}"/>
    <cellStyle name="Normal 6 2 3 2 3 2 2 4 2" xfId="43636" xr:uid="{00000000-0005-0000-0000-00005B720000}"/>
    <cellStyle name="Normal 6 2 3 2 3 2 2 4 3" xfId="28412" xr:uid="{00000000-0005-0000-0000-00005C720000}"/>
    <cellStyle name="Normal 6 2 3 2 3 2 2 5" xfId="8293" xr:uid="{00000000-0005-0000-0000-00005D720000}"/>
    <cellStyle name="Normal 6 2 3 2 3 2 2 5 2" xfId="38619" xr:uid="{00000000-0005-0000-0000-00005E720000}"/>
    <cellStyle name="Normal 6 2 3 2 3 2 2 5 3" xfId="23395" xr:uid="{00000000-0005-0000-0000-00005F720000}"/>
    <cellStyle name="Normal 6 2 3 2 3 2 2 6" xfId="33607" xr:uid="{00000000-0005-0000-0000-000060720000}"/>
    <cellStyle name="Normal 6 2 3 2 3 2 2 7" xfId="18382" xr:uid="{00000000-0005-0000-0000-000061720000}"/>
    <cellStyle name="Normal 6 2 3 2 3 2 3" xfId="4075" xr:uid="{00000000-0005-0000-0000-000062720000}"/>
    <cellStyle name="Normal 6 2 3 2 3 2 3 2" xfId="14149" xr:uid="{00000000-0005-0000-0000-000063720000}"/>
    <cellStyle name="Normal 6 2 3 2 3 2 3 2 2" xfId="44471" xr:uid="{00000000-0005-0000-0000-000064720000}"/>
    <cellStyle name="Normal 6 2 3 2 3 2 3 2 3" xfId="29247" xr:uid="{00000000-0005-0000-0000-000065720000}"/>
    <cellStyle name="Normal 6 2 3 2 3 2 3 3" xfId="9129" xr:uid="{00000000-0005-0000-0000-000066720000}"/>
    <cellStyle name="Normal 6 2 3 2 3 2 3 3 2" xfId="39454" xr:uid="{00000000-0005-0000-0000-000067720000}"/>
    <cellStyle name="Normal 6 2 3 2 3 2 3 3 3" xfId="24230" xr:uid="{00000000-0005-0000-0000-000068720000}"/>
    <cellStyle name="Normal 6 2 3 2 3 2 3 4" xfId="34441" xr:uid="{00000000-0005-0000-0000-000069720000}"/>
    <cellStyle name="Normal 6 2 3 2 3 2 3 5" xfId="19217" xr:uid="{00000000-0005-0000-0000-00006A720000}"/>
    <cellStyle name="Normal 6 2 3 2 3 2 4" xfId="5768" xr:uid="{00000000-0005-0000-0000-00006B720000}"/>
    <cellStyle name="Normal 6 2 3 2 3 2 4 2" xfId="15820" xr:uid="{00000000-0005-0000-0000-00006C720000}"/>
    <cellStyle name="Normal 6 2 3 2 3 2 4 2 2" xfId="46142" xr:uid="{00000000-0005-0000-0000-00006D720000}"/>
    <cellStyle name="Normal 6 2 3 2 3 2 4 2 3" xfId="30918" xr:uid="{00000000-0005-0000-0000-00006E720000}"/>
    <cellStyle name="Normal 6 2 3 2 3 2 4 3" xfId="10800" xr:uid="{00000000-0005-0000-0000-00006F720000}"/>
    <cellStyle name="Normal 6 2 3 2 3 2 4 3 2" xfId="41125" xr:uid="{00000000-0005-0000-0000-000070720000}"/>
    <cellStyle name="Normal 6 2 3 2 3 2 4 3 3" xfId="25901" xr:uid="{00000000-0005-0000-0000-000071720000}"/>
    <cellStyle name="Normal 6 2 3 2 3 2 4 4" xfId="36112" xr:uid="{00000000-0005-0000-0000-000072720000}"/>
    <cellStyle name="Normal 6 2 3 2 3 2 4 5" xfId="20888" xr:uid="{00000000-0005-0000-0000-000073720000}"/>
    <cellStyle name="Normal 6 2 3 2 3 2 5" xfId="12478" xr:uid="{00000000-0005-0000-0000-000074720000}"/>
    <cellStyle name="Normal 6 2 3 2 3 2 5 2" xfId="42800" xr:uid="{00000000-0005-0000-0000-000075720000}"/>
    <cellStyle name="Normal 6 2 3 2 3 2 5 3" xfId="27576" xr:uid="{00000000-0005-0000-0000-000076720000}"/>
    <cellStyle name="Normal 6 2 3 2 3 2 6" xfId="7457" xr:uid="{00000000-0005-0000-0000-000077720000}"/>
    <cellStyle name="Normal 6 2 3 2 3 2 6 2" xfId="37783" xr:uid="{00000000-0005-0000-0000-000078720000}"/>
    <cellStyle name="Normal 6 2 3 2 3 2 6 3" xfId="22559" xr:uid="{00000000-0005-0000-0000-000079720000}"/>
    <cellStyle name="Normal 6 2 3 2 3 2 7" xfId="32771" xr:uid="{00000000-0005-0000-0000-00007A720000}"/>
    <cellStyle name="Normal 6 2 3 2 3 2 8" xfId="17546" xr:uid="{00000000-0005-0000-0000-00007B720000}"/>
    <cellStyle name="Normal 6 2 3 2 3 3" xfId="2804" xr:uid="{00000000-0005-0000-0000-00007C720000}"/>
    <cellStyle name="Normal 6 2 3 2 3 3 2" xfId="4494" xr:uid="{00000000-0005-0000-0000-00007D720000}"/>
    <cellStyle name="Normal 6 2 3 2 3 3 2 2" xfId="14567" xr:uid="{00000000-0005-0000-0000-00007E720000}"/>
    <cellStyle name="Normal 6 2 3 2 3 3 2 2 2" xfId="44889" xr:uid="{00000000-0005-0000-0000-00007F720000}"/>
    <cellStyle name="Normal 6 2 3 2 3 3 2 2 3" xfId="29665" xr:uid="{00000000-0005-0000-0000-000080720000}"/>
    <cellStyle name="Normal 6 2 3 2 3 3 2 3" xfId="9547" xr:uid="{00000000-0005-0000-0000-000081720000}"/>
    <cellStyle name="Normal 6 2 3 2 3 3 2 3 2" xfId="39872" xr:uid="{00000000-0005-0000-0000-000082720000}"/>
    <cellStyle name="Normal 6 2 3 2 3 3 2 3 3" xfId="24648" xr:uid="{00000000-0005-0000-0000-000083720000}"/>
    <cellStyle name="Normal 6 2 3 2 3 3 2 4" xfId="34859" xr:uid="{00000000-0005-0000-0000-000084720000}"/>
    <cellStyle name="Normal 6 2 3 2 3 3 2 5" xfId="19635" xr:uid="{00000000-0005-0000-0000-000085720000}"/>
    <cellStyle name="Normal 6 2 3 2 3 3 3" xfId="6186" xr:uid="{00000000-0005-0000-0000-000086720000}"/>
    <cellStyle name="Normal 6 2 3 2 3 3 3 2" xfId="16238" xr:uid="{00000000-0005-0000-0000-000087720000}"/>
    <cellStyle name="Normal 6 2 3 2 3 3 3 2 2" xfId="46560" xr:uid="{00000000-0005-0000-0000-000088720000}"/>
    <cellStyle name="Normal 6 2 3 2 3 3 3 2 3" xfId="31336" xr:uid="{00000000-0005-0000-0000-000089720000}"/>
    <cellStyle name="Normal 6 2 3 2 3 3 3 3" xfId="11218" xr:uid="{00000000-0005-0000-0000-00008A720000}"/>
    <cellStyle name="Normal 6 2 3 2 3 3 3 3 2" xfId="41543" xr:uid="{00000000-0005-0000-0000-00008B720000}"/>
    <cellStyle name="Normal 6 2 3 2 3 3 3 3 3" xfId="26319" xr:uid="{00000000-0005-0000-0000-00008C720000}"/>
    <cellStyle name="Normal 6 2 3 2 3 3 3 4" xfId="36530" xr:uid="{00000000-0005-0000-0000-00008D720000}"/>
    <cellStyle name="Normal 6 2 3 2 3 3 3 5" xfId="21306" xr:uid="{00000000-0005-0000-0000-00008E720000}"/>
    <cellStyle name="Normal 6 2 3 2 3 3 4" xfId="12896" xr:uid="{00000000-0005-0000-0000-00008F720000}"/>
    <cellStyle name="Normal 6 2 3 2 3 3 4 2" xfId="43218" xr:uid="{00000000-0005-0000-0000-000090720000}"/>
    <cellStyle name="Normal 6 2 3 2 3 3 4 3" xfId="27994" xr:uid="{00000000-0005-0000-0000-000091720000}"/>
    <cellStyle name="Normal 6 2 3 2 3 3 5" xfId="7875" xr:uid="{00000000-0005-0000-0000-000092720000}"/>
    <cellStyle name="Normal 6 2 3 2 3 3 5 2" xfId="38201" xr:uid="{00000000-0005-0000-0000-000093720000}"/>
    <cellStyle name="Normal 6 2 3 2 3 3 5 3" xfId="22977" xr:uid="{00000000-0005-0000-0000-000094720000}"/>
    <cellStyle name="Normal 6 2 3 2 3 3 6" xfId="33189" xr:uid="{00000000-0005-0000-0000-000095720000}"/>
    <cellStyle name="Normal 6 2 3 2 3 3 7" xfId="17964" xr:uid="{00000000-0005-0000-0000-000096720000}"/>
    <cellStyle name="Normal 6 2 3 2 3 4" xfId="3657" xr:uid="{00000000-0005-0000-0000-000097720000}"/>
    <cellStyle name="Normal 6 2 3 2 3 4 2" xfId="13731" xr:uid="{00000000-0005-0000-0000-000098720000}"/>
    <cellStyle name="Normal 6 2 3 2 3 4 2 2" xfId="44053" xr:uid="{00000000-0005-0000-0000-000099720000}"/>
    <cellStyle name="Normal 6 2 3 2 3 4 2 3" xfId="28829" xr:uid="{00000000-0005-0000-0000-00009A720000}"/>
    <cellStyle name="Normal 6 2 3 2 3 4 3" xfId="8711" xr:uid="{00000000-0005-0000-0000-00009B720000}"/>
    <cellStyle name="Normal 6 2 3 2 3 4 3 2" xfId="39036" xr:uid="{00000000-0005-0000-0000-00009C720000}"/>
    <cellStyle name="Normal 6 2 3 2 3 4 3 3" xfId="23812" xr:uid="{00000000-0005-0000-0000-00009D720000}"/>
    <cellStyle name="Normal 6 2 3 2 3 4 4" xfId="34023" xr:uid="{00000000-0005-0000-0000-00009E720000}"/>
    <cellStyle name="Normal 6 2 3 2 3 4 5" xfId="18799" xr:uid="{00000000-0005-0000-0000-00009F720000}"/>
    <cellStyle name="Normal 6 2 3 2 3 5" xfId="5350" xr:uid="{00000000-0005-0000-0000-0000A0720000}"/>
    <cellStyle name="Normal 6 2 3 2 3 5 2" xfId="15402" xr:uid="{00000000-0005-0000-0000-0000A1720000}"/>
    <cellStyle name="Normal 6 2 3 2 3 5 2 2" xfId="45724" xr:uid="{00000000-0005-0000-0000-0000A2720000}"/>
    <cellStyle name="Normal 6 2 3 2 3 5 2 3" xfId="30500" xr:uid="{00000000-0005-0000-0000-0000A3720000}"/>
    <cellStyle name="Normal 6 2 3 2 3 5 3" xfId="10382" xr:uid="{00000000-0005-0000-0000-0000A4720000}"/>
    <cellStyle name="Normal 6 2 3 2 3 5 3 2" xfId="40707" xr:uid="{00000000-0005-0000-0000-0000A5720000}"/>
    <cellStyle name="Normal 6 2 3 2 3 5 3 3" xfId="25483" xr:uid="{00000000-0005-0000-0000-0000A6720000}"/>
    <cellStyle name="Normal 6 2 3 2 3 5 4" xfId="35694" xr:uid="{00000000-0005-0000-0000-0000A7720000}"/>
    <cellStyle name="Normal 6 2 3 2 3 5 5" xfId="20470" xr:uid="{00000000-0005-0000-0000-0000A8720000}"/>
    <cellStyle name="Normal 6 2 3 2 3 6" xfId="12060" xr:uid="{00000000-0005-0000-0000-0000A9720000}"/>
    <cellStyle name="Normal 6 2 3 2 3 6 2" xfId="42382" xr:uid="{00000000-0005-0000-0000-0000AA720000}"/>
    <cellStyle name="Normal 6 2 3 2 3 6 3" xfId="27158" xr:uid="{00000000-0005-0000-0000-0000AB720000}"/>
    <cellStyle name="Normal 6 2 3 2 3 7" xfId="7039" xr:uid="{00000000-0005-0000-0000-0000AC720000}"/>
    <cellStyle name="Normal 6 2 3 2 3 7 2" xfId="37365" xr:uid="{00000000-0005-0000-0000-0000AD720000}"/>
    <cellStyle name="Normal 6 2 3 2 3 7 3" xfId="22141" xr:uid="{00000000-0005-0000-0000-0000AE720000}"/>
    <cellStyle name="Normal 6 2 3 2 3 8" xfId="32353" xr:uid="{00000000-0005-0000-0000-0000AF720000}"/>
    <cellStyle name="Normal 6 2 3 2 3 9" xfId="17128" xr:uid="{00000000-0005-0000-0000-0000B0720000}"/>
    <cellStyle name="Normal 6 2 3 2 4" xfId="2175" xr:uid="{00000000-0005-0000-0000-0000B1720000}"/>
    <cellStyle name="Normal 6 2 3 2 4 2" xfId="3014" xr:uid="{00000000-0005-0000-0000-0000B2720000}"/>
    <cellStyle name="Normal 6 2 3 2 4 2 2" xfId="4704" xr:uid="{00000000-0005-0000-0000-0000B3720000}"/>
    <cellStyle name="Normal 6 2 3 2 4 2 2 2" xfId="14777" xr:uid="{00000000-0005-0000-0000-0000B4720000}"/>
    <cellStyle name="Normal 6 2 3 2 4 2 2 2 2" xfId="45099" xr:uid="{00000000-0005-0000-0000-0000B5720000}"/>
    <cellStyle name="Normal 6 2 3 2 4 2 2 2 3" xfId="29875" xr:uid="{00000000-0005-0000-0000-0000B6720000}"/>
    <cellStyle name="Normal 6 2 3 2 4 2 2 3" xfId="9757" xr:uid="{00000000-0005-0000-0000-0000B7720000}"/>
    <cellStyle name="Normal 6 2 3 2 4 2 2 3 2" xfId="40082" xr:uid="{00000000-0005-0000-0000-0000B8720000}"/>
    <cellStyle name="Normal 6 2 3 2 4 2 2 3 3" xfId="24858" xr:uid="{00000000-0005-0000-0000-0000B9720000}"/>
    <cellStyle name="Normal 6 2 3 2 4 2 2 4" xfId="35069" xr:uid="{00000000-0005-0000-0000-0000BA720000}"/>
    <cellStyle name="Normal 6 2 3 2 4 2 2 5" xfId="19845" xr:uid="{00000000-0005-0000-0000-0000BB720000}"/>
    <cellStyle name="Normal 6 2 3 2 4 2 3" xfId="6396" xr:uid="{00000000-0005-0000-0000-0000BC720000}"/>
    <cellStyle name="Normal 6 2 3 2 4 2 3 2" xfId="16448" xr:uid="{00000000-0005-0000-0000-0000BD720000}"/>
    <cellStyle name="Normal 6 2 3 2 4 2 3 2 2" xfId="46770" xr:uid="{00000000-0005-0000-0000-0000BE720000}"/>
    <cellStyle name="Normal 6 2 3 2 4 2 3 2 3" xfId="31546" xr:uid="{00000000-0005-0000-0000-0000BF720000}"/>
    <cellStyle name="Normal 6 2 3 2 4 2 3 3" xfId="11428" xr:uid="{00000000-0005-0000-0000-0000C0720000}"/>
    <cellStyle name="Normal 6 2 3 2 4 2 3 3 2" xfId="41753" xr:uid="{00000000-0005-0000-0000-0000C1720000}"/>
    <cellStyle name="Normal 6 2 3 2 4 2 3 3 3" xfId="26529" xr:uid="{00000000-0005-0000-0000-0000C2720000}"/>
    <cellStyle name="Normal 6 2 3 2 4 2 3 4" xfId="36740" xr:uid="{00000000-0005-0000-0000-0000C3720000}"/>
    <cellStyle name="Normal 6 2 3 2 4 2 3 5" xfId="21516" xr:uid="{00000000-0005-0000-0000-0000C4720000}"/>
    <cellStyle name="Normal 6 2 3 2 4 2 4" xfId="13106" xr:uid="{00000000-0005-0000-0000-0000C5720000}"/>
    <cellStyle name="Normal 6 2 3 2 4 2 4 2" xfId="43428" xr:uid="{00000000-0005-0000-0000-0000C6720000}"/>
    <cellStyle name="Normal 6 2 3 2 4 2 4 3" xfId="28204" xr:uid="{00000000-0005-0000-0000-0000C7720000}"/>
    <cellStyle name="Normal 6 2 3 2 4 2 5" xfId="8085" xr:uid="{00000000-0005-0000-0000-0000C8720000}"/>
    <cellStyle name="Normal 6 2 3 2 4 2 5 2" xfId="38411" xr:uid="{00000000-0005-0000-0000-0000C9720000}"/>
    <cellStyle name="Normal 6 2 3 2 4 2 5 3" xfId="23187" xr:uid="{00000000-0005-0000-0000-0000CA720000}"/>
    <cellStyle name="Normal 6 2 3 2 4 2 6" xfId="33399" xr:uid="{00000000-0005-0000-0000-0000CB720000}"/>
    <cellStyle name="Normal 6 2 3 2 4 2 7" xfId="18174" xr:uid="{00000000-0005-0000-0000-0000CC720000}"/>
    <cellStyle name="Normal 6 2 3 2 4 3" xfId="3867" xr:uid="{00000000-0005-0000-0000-0000CD720000}"/>
    <cellStyle name="Normal 6 2 3 2 4 3 2" xfId="13941" xr:uid="{00000000-0005-0000-0000-0000CE720000}"/>
    <cellStyle name="Normal 6 2 3 2 4 3 2 2" xfId="44263" xr:uid="{00000000-0005-0000-0000-0000CF720000}"/>
    <cellStyle name="Normal 6 2 3 2 4 3 2 3" xfId="29039" xr:uid="{00000000-0005-0000-0000-0000D0720000}"/>
    <cellStyle name="Normal 6 2 3 2 4 3 3" xfId="8921" xr:uid="{00000000-0005-0000-0000-0000D1720000}"/>
    <cellStyle name="Normal 6 2 3 2 4 3 3 2" xfId="39246" xr:uid="{00000000-0005-0000-0000-0000D2720000}"/>
    <cellStyle name="Normal 6 2 3 2 4 3 3 3" xfId="24022" xr:uid="{00000000-0005-0000-0000-0000D3720000}"/>
    <cellStyle name="Normal 6 2 3 2 4 3 4" xfId="34233" xr:uid="{00000000-0005-0000-0000-0000D4720000}"/>
    <cellStyle name="Normal 6 2 3 2 4 3 5" xfId="19009" xr:uid="{00000000-0005-0000-0000-0000D5720000}"/>
    <cellStyle name="Normal 6 2 3 2 4 4" xfId="5560" xr:uid="{00000000-0005-0000-0000-0000D6720000}"/>
    <cellStyle name="Normal 6 2 3 2 4 4 2" xfId="15612" xr:uid="{00000000-0005-0000-0000-0000D7720000}"/>
    <cellStyle name="Normal 6 2 3 2 4 4 2 2" xfId="45934" xr:uid="{00000000-0005-0000-0000-0000D8720000}"/>
    <cellStyle name="Normal 6 2 3 2 4 4 2 3" xfId="30710" xr:uid="{00000000-0005-0000-0000-0000D9720000}"/>
    <cellStyle name="Normal 6 2 3 2 4 4 3" xfId="10592" xr:uid="{00000000-0005-0000-0000-0000DA720000}"/>
    <cellStyle name="Normal 6 2 3 2 4 4 3 2" xfId="40917" xr:uid="{00000000-0005-0000-0000-0000DB720000}"/>
    <cellStyle name="Normal 6 2 3 2 4 4 3 3" xfId="25693" xr:uid="{00000000-0005-0000-0000-0000DC720000}"/>
    <cellStyle name="Normal 6 2 3 2 4 4 4" xfId="35904" xr:uid="{00000000-0005-0000-0000-0000DD720000}"/>
    <cellStyle name="Normal 6 2 3 2 4 4 5" xfId="20680" xr:uid="{00000000-0005-0000-0000-0000DE720000}"/>
    <cellStyle name="Normal 6 2 3 2 4 5" xfId="12270" xr:uid="{00000000-0005-0000-0000-0000DF720000}"/>
    <cellStyle name="Normal 6 2 3 2 4 5 2" xfId="42592" xr:uid="{00000000-0005-0000-0000-0000E0720000}"/>
    <cellStyle name="Normal 6 2 3 2 4 5 3" xfId="27368" xr:uid="{00000000-0005-0000-0000-0000E1720000}"/>
    <cellStyle name="Normal 6 2 3 2 4 6" xfId="7249" xr:uid="{00000000-0005-0000-0000-0000E2720000}"/>
    <cellStyle name="Normal 6 2 3 2 4 6 2" xfId="37575" xr:uid="{00000000-0005-0000-0000-0000E3720000}"/>
    <cellStyle name="Normal 6 2 3 2 4 6 3" xfId="22351" xr:uid="{00000000-0005-0000-0000-0000E4720000}"/>
    <cellStyle name="Normal 6 2 3 2 4 7" xfId="32563" xr:uid="{00000000-0005-0000-0000-0000E5720000}"/>
    <cellStyle name="Normal 6 2 3 2 4 8" xfId="17338" xr:uid="{00000000-0005-0000-0000-0000E6720000}"/>
    <cellStyle name="Normal 6 2 3 2 5" xfId="2596" xr:uid="{00000000-0005-0000-0000-0000E7720000}"/>
    <cellStyle name="Normal 6 2 3 2 5 2" xfId="4286" xr:uid="{00000000-0005-0000-0000-0000E8720000}"/>
    <cellStyle name="Normal 6 2 3 2 5 2 2" xfId="14359" xr:uid="{00000000-0005-0000-0000-0000E9720000}"/>
    <cellStyle name="Normal 6 2 3 2 5 2 2 2" xfId="44681" xr:uid="{00000000-0005-0000-0000-0000EA720000}"/>
    <cellStyle name="Normal 6 2 3 2 5 2 2 3" xfId="29457" xr:uid="{00000000-0005-0000-0000-0000EB720000}"/>
    <cellStyle name="Normal 6 2 3 2 5 2 3" xfId="9339" xr:uid="{00000000-0005-0000-0000-0000EC720000}"/>
    <cellStyle name="Normal 6 2 3 2 5 2 3 2" xfId="39664" xr:uid="{00000000-0005-0000-0000-0000ED720000}"/>
    <cellStyle name="Normal 6 2 3 2 5 2 3 3" xfId="24440" xr:uid="{00000000-0005-0000-0000-0000EE720000}"/>
    <cellStyle name="Normal 6 2 3 2 5 2 4" xfId="34651" xr:uid="{00000000-0005-0000-0000-0000EF720000}"/>
    <cellStyle name="Normal 6 2 3 2 5 2 5" xfId="19427" xr:uid="{00000000-0005-0000-0000-0000F0720000}"/>
    <cellStyle name="Normal 6 2 3 2 5 3" xfId="5978" xr:uid="{00000000-0005-0000-0000-0000F1720000}"/>
    <cellStyle name="Normal 6 2 3 2 5 3 2" xfId="16030" xr:uid="{00000000-0005-0000-0000-0000F2720000}"/>
    <cellStyle name="Normal 6 2 3 2 5 3 2 2" xfId="46352" xr:uid="{00000000-0005-0000-0000-0000F3720000}"/>
    <cellStyle name="Normal 6 2 3 2 5 3 2 3" xfId="31128" xr:uid="{00000000-0005-0000-0000-0000F4720000}"/>
    <cellStyle name="Normal 6 2 3 2 5 3 3" xfId="11010" xr:uid="{00000000-0005-0000-0000-0000F5720000}"/>
    <cellStyle name="Normal 6 2 3 2 5 3 3 2" xfId="41335" xr:uid="{00000000-0005-0000-0000-0000F6720000}"/>
    <cellStyle name="Normal 6 2 3 2 5 3 3 3" xfId="26111" xr:uid="{00000000-0005-0000-0000-0000F7720000}"/>
    <cellStyle name="Normal 6 2 3 2 5 3 4" xfId="36322" xr:uid="{00000000-0005-0000-0000-0000F8720000}"/>
    <cellStyle name="Normal 6 2 3 2 5 3 5" xfId="21098" xr:uid="{00000000-0005-0000-0000-0000F9720000}"/>
    <cellStyle name="Normal 6 2 3 2 5 4" xfId="12688" xr:uid="{00000000-0005-0000-0000-0000FA720000}"/>
    <cellStyle name="Normal 6 2 3 2 5 4 2" xfId="43010" xr:uid="{00000000-0005-0000-0000-0000FB720000}"/>
    <cellStyle name="Normal 6 2 3 2 5 4 3" xfId="27786" xr:uid="{00000000-0005-0000-0000-0000FC720000}"/>
    <cellStyle name="Normal 6 2 3 2 5 5" xfId="7667" xr:uid="{00000000-0005-0000-0000-0000FD720000}"/>
    <cellStyle name="Normal 6 2 3 2 5 5 2" xfId="37993" xr:uid="{00000000-0005-0000-0000-0000FE720000}"/>
    <cellStyle name="Normal 6 2 3 2 5 5 3" xfId="22769" xr:uid="{00000000-0005-0000-0000-0000FF720000}"/>
    <cellStyle name="Normal 6 2 3 2 5 6" xfId="32981" xr:uid="{00000000-0005-0000-0000-000000730000}"/>
    <cellStyle name="Normal 6 2 3 2 5 7" xfId="17756" xr:uid="{00000000-0005-0000-0000-000001730000}"/>
    <cellStyle name="Normal 6 2 3 2 6" xfId="3449" xr:uid="{00000000-0005-0000-0000-000002730000}"/>
    <cellStyle name="Normal 6 2 3 2 6 2" xfId="13523" xr:uid="{00000000-0005-0000-0000-000003730000}"/>
    <cellStyle name="Normal 6 2 3 2 6 2 2" xfId="43845" xr:uid="{00000000-0005-0000-0000-000004730000}"/>
    <cellStyle name="Normal 6 2 3 2 6 2 3" xfId="28621" xr:uid="{00000000-0005-0000-0000-000005730000}"/>
    <cellStyle name="Normal 6 2 3 2 6 3" xfId="8503" xr:uid="{00000000-0005-0000-0000-000006730000}"/>
    <cellStyle name="Normal 6 2 3 2 6 3 2" xfId="38828" xr:uid="{00000000-0005-0000-0000-000007730000}"/>
    <cellStyle name="Normal 6 2 3 2 6 3 3" xfId="23604" xr:uid="{00000000-0005-0000-0000-000008730000}"/>
    <cellStyle name="Normal 6 2 3 2 6 4" xfId="33815" xr:uid="{00000000-0005-0000-0000-000009730000}"/>
    <cellStyle name="Normal 6 2 3 2 6 5" xfId="18591" xr:uid="{00000000-0005-0000-0000-00000A730000}"/>
    <cellStyle name="Normal 6 2 3 2 7" xfId="5142" xr:uid="{00000000-0005-0000-0000-00000B730000}"/>
    <cellStyle name="Normal 6 2 3 2 7 2" xfId="15194" xr:uid="{00000000-0005-0000-0000-00000C730000}"/>
    <cellStyle name="Normal 6 2 3 2 7 2 2" xfId="45516" xr:uid="{00000000-0005-0000-0000-00000D730000}"/>
    <cellStyle name="Normal 6 2 3 2 7 2 3" xfId="30292" xr:uid="{00000000-0005-0000-0000-00000E730000}"/>
    <cellStyle name="Normal 6 2 3 2 7 3" xfId="10174" xr:uid="{00000000-0005-0000-0000-00000F730000}"/>
    <cellStyle name="Normal 6 2 3 2 7 3 2" xfId="40499" xr:uid="{00000000-0005-0000-0000-000010730000}"/>
    <cellStyle name="Normal 6 2 3 2 7 3 3" xfId="25275" xr:uid="{00000000-0005-0000-0000-000011730000}"/>
    <cellStyle name="Normal 6 2 3 2 7 4" xfId="35486" xr:uid="{00000000-0005-0000-0000-000012730000}"/>
    <cellStyle name="Normal 6 2 3 2 7 5" xfId="20262" xr:uid="{00000000-0005-0000-0000-000013730000}"/>
    <cellStyle name="Normal 6 2 3 2 8" xfId="11852" xr:uid="{00000000-0005-0000-0000-000014730000}"/>
    <cellStyle name="Normal 6 2 3 2 8 2" xfId="42174" xr:uid="{00000000-0005-0000-0000-000015730000}"/>
    <cellStyle name="Normal 6 2 3 2 8 3" xfId="26950" xr:uid="{00000000-0005-0000-0000-000016730000}"/>
    <cellStyle name="Normal 6 2 3 2 9" xfId="6831" xr:uid="{00000000-0005-0000-0000-000017730000}"/>
    <cellStyle name="Normal 6 2 3 2 9 2" xfId="37157" xr:uid="{00000000-0005-0000-0000-000018730000}"/>
    <cellStyle name="Normal 6 2 3 2 9 3" xfId="21933" xr:uid="{00000000-0005-0000-0000-000019730000}"/>
    <cellStyle name="Normal 6 2 3 3" xfId="752" xr:uid="{00000000-0005-0000-0000-00001A730000}"/>
    <cellStyle name="Normal 6 2 3 3 10" xfId="16972" xr:uid="{00000000-0005-0000-0000-00001B730000}"/>
    <cellStyle name="Normal 6 2 3 3 11" xfId="1795" xr:uid="{00000000-0005-0000-0000-00001C730000}"/>
    <cellStyle name="Normal 6 2 3 3 2" xfId="2014" xr:uid="{00000000-0005-0000-0000-00001D730000}"/>
    <cellStyle name="Normal 6 2 3 3 2 2" xfId="2435" xr:uid="{00000000-0005-0000-0000-00001E730000}"/>
    <cellStyle name="Normal 6 2 3 3 2 2 2" xfId="3274" xr:uid="{00000000-0005-0000-0000-00001F730000}"/>
    <cellStyle name="Normal 6 2 3 3 2 2 2 2" xfId="4964" xr:uid="{00000000-0005-0000-0000-000020730000}"/>
    <cellStyle name="Normal 6 2 3 3 2 2 2 2 2" xfId="15037" xr:uid="{00000000-0005-0000-0000-000021730000}"/>
    <cellStyle name="Normal 6 2 3 3 2 2 2 2 2 2" xfId="45359" xr:uid="{00000000-0005-0000-0000-000022730000}"/>
    <cellStyle name="Normal 6 2 3 3 2 2 2 2 2 3" xfId="30135" xr:uid="{00000000-0005-0000-0000-000023730000}"/>
    <cellStyle name="Normal 6 2 3 3 2 2 2 2 3" xfId="10017" xr:uid="{00000000-0005-0000-0000-000024730000}"/>
    <cellStyle name="Normal 6 2 3 3 2 2 2 2 3 2" xfId="40342" xr:uid="{00000000-0005-0000-0000-000025730000}"/>
    <cellStyle name="Normal 6 2 3 3 2 2 2 2 3 3" xfId="25118" xr:uid="{00000000-0005-0000-0000-000026730000}"/>
    <cellStyle name="Normal 6 2 3 3 2 2 2 2 4" xfId="35329" xr:uid="{00000000-0005-0000-0000-000027730000}"/>
    <cellStyle name="Normal 6 2 3 3 2 2 2 2 5" xfId="20105" xr:uid="{00000000-0005-0000-0000-000028730000}"/>
    <cellStyle name="Normal 6 2 3 3 2 2 2 3" xfId="6656" xr:uid="{00000000-0005-0000-0000-000029730000}"/>
    <cellStyle name="Normal 6 2 3 3 2 2 2 3 2" xfId="16708" xr:uid="{00000000-0005-0000-0000-00002A730000}"/>
    <cellStyle name="Normal 6 2 3 3 2 2 2 3 2 2" xfId="47030" xr:uid="{00000000-0005-0000-0000-00002B730000}"/>
    <cellStyle name="Normal 6 2 3 3 2 2 2 3 2 3" xfId="31806" xr:uid="{00000000-0005-0000-0000-00002C730000}"/>
    <cellStyle name="Normal 6 2 3 3 2 2 2 3 3" xfId="11688" xr:uid="{00000000-0005-0000-0000-00002D730000}"/>
    <cellStyle name="Normal 6 2 3 3 2 2 2 3 3 2" xfId="42013" xr:uid="{00000000-0005-0000-0000-00002E730000}"/>
    <cellStyle name="Normal 6 2 3 3 2 2 2 3 3 3" xfId="26789" xr:uid="{00000000-0005-0000-0000-00002F730000}"/>
    <cellStyle name="Normal 6 2 3 3 2 2 2 3 4" xfId="37000" xr:uid="{00000000-0005-0000-0000-000030730000}"/>
    <cellStyle name="Normal 6 2 3 3 2 2 2 3 5" xfId="21776" xr:uid="{00000000-0005-0000-0000-000031730000}"/>
    <cellStyle name="Normal 6 2 3 3 2 2 2 4" xfId="13366" xr:uid="{00000000-0005-0000-0000-000032730000}"/>
    <cellStyle name="Normal 6 2 3 3 2 2 2 4 2" xfId="43688" xr:uid="{00000000-0005-0000-0000-000033730000}"/>
    <cellStyle name="Normal 6 2 3 3 2 2 2 4 3" xfId="28464" xr:uid="{00000000-0005-0000-0000-000034730000}"/>
    <cellStyle name="Normal 6 2 3 3 2 2 2 5" xfId="8345" xr:uid="{00000000-0005-0000-0000-000035730000}"/>
    <cellStyle name="Normal 6 2 3 3 2 2 2 5 2" xfId="38671" xr:uid="{00000000-0005-0000-0000-000036730000}"/>
    <cellStyle name="Normal 6 2 3 3 2 2 2 5 3" xfId="23447" xr:uid="{00000000-0005-0000-0000-000037730000}"/>
    <cellStyle name="Normal 6 2 3 3 2 2 2 6" xfId="33659" xr:uid="{00000000-0005-0000-0000-000038730000}"/>
    <cellStyle name="Normal 6 2 3 3 2 2 2 7" xfId="18434" xr:uid="{00000000-0005-0000-0000-000039730000}"/>
    <cellStyle name="Normal 6 2 3 3 2 2 3" xfId="4127" xr:uid="{00000000-0005-0000-0000-00003A730000}"/>
    <cellStyle name="Normal 6 2 3 3 2 2 3 2" xfId="14201" xr:uid="{00000000-0005-0000-0000-00003B730000}"/>
    <cellStyle name="Normal 6 2 3 3 2 2 3 2 2" xfId="44523" xr:uid="{00000000-0005-0000-0000-00003C730000}"/>
    <cellStyle name="Normal 6 2 3 3 2 2 3 2 3" xfId="29299" xr:uid="{00000000-0005-0000-0000-00003D730000}"/>
    <cellStyle name="Normal 6 2 3 3 2 2 3 3" xfId="9181" xr:uid="{00000000-0005-0000-0000-00003E730000}"/>
    <cellStyle name="Normal 6 2 3 3 2 2 3 3 2" xfId="39506" xr:uid="{00000000-0005-0000-0000-00003F730000}"/>
    <cellStyle name="Normal 6 2 3 3 2 2 3 3 3" xfId="24282" xr:uid="{00000000-0005-0000-0000-000040730000}"/>
    <cellStyle name="Normal 6 2 3 3 2 2 3 4" xfId="34493" xr:uid="{00000000-0005-0000-0000-000041730000}"/>
    <cellStyle name="Normal 6 2 3 3 2 2 3 5" xfId="19269" xr:uid="{00000000-0005-0000-0000-000042730000}"/>
    <cellStyle name="Normal 6 2 3 3 2 2 4" xfId="5820" xr:uid="{00000000-0005-0000-0000-000043730000}"/>
    <cellStyle name="Normal 6 2 3 3 2 2 4 2" xfId="15872" xr:uid="{00000000-0005-0000-0000-000044730000}"/>
    <cellStyle name="Normal 6 2 3 3 2 2 4 2 2" xfId="46194" xr:uid="{00000000-0005-0000-0000-000045730000}"/>
    <cellStyle name="Normal 6 2 3 3 2 2 4 2 3" xfId="30970" xr:uid="{00000000-0005-0000-0000-000046730000}"/>
    <cellStyle name="Normal 6 2 3 3 2 2 4 3" xfId="10852" xr:uid="{00000000-0005-0000-0000-000047730000}"/>
    <cellStyle name="Normal 6 2 3 3 2 2 4 3 2" xfId="41177" xr:uid="{00000000-0005-0000-0000-000048730000}"/>
    <cellStyle name="Normal 6 2 3 3 2 2 4 3 3" xfId="25953" xr:uid="{00000000-0005-0000-0000-000049730000}"/>
    <cellStyle name="Normal 6 2 3 3 2 2 4 4" xfId="36164" xr:uid="{00000000-0005-0000-0000-00004A730000}"/>
    <cellStyle name="Normal 6 2 3 3 2 2 4 5" xfId="20940" xr:uid="{00000000-0005-0000-0000-00004B730000}"/>
    <cellStyle name="Normal 6 2 3 3 2 2 5" xfId="12530" xr:uid="{00000000-0005-0000-0000-00004C730000}"/>
    <cellStyle name="Normal 6 2 3 3 2 2 5 2" xfId="42852" xr:uid="{00000000-0005-0000-0000-00004D730000}"/>
    <cellStyle name="Normal 6 2 3 3 2 2 5 3" xfId="27628" xr:uid="{00000000-0005-0000-0000-00004E730000}"/>
    <cellStyle name="Normal 6 2 3 3 2 2 6" xfId="7509" xr:uid="{00000000-0005-0000-0000-00004F730000}"/>
    <cellStyle name="Normal 6 2 3 3 2 2 6 2" xfId="37835" xr:uid="{00000000-0005-0000-0000-000050730000}"/>
    <cellStyle name="Normal 6 2 3 3 2 2 6 3" xfId="22611" xr:uid="{00000000-0005-0000-0000-000051730000}"/>
    <cellStyle name="Normal 6 2 3 3 2 2 7" xfId="32823" xr:uid="{00000000-0005-0000-0000-000052730000}"/>
    <cellStyle name="Normal 6 2 3 3 2 2 8" xfId="17598" xr:uid="{00000000-0005-0000-0000-000053730000}"/>
    <cellStyle name="Normal 6 2 3 3 2 3" xfId="2856" xr:uid="{00000000-0005-0000-0000-000054730000}"/>
    <cellStyle name="Normal 6 2 3 3 2 3 2" xfId="4546" xr:uid="{00000000-0005-0000-0000-000055730000}"/>
    <cellStyle name="Normal 6 2 3 3 2 3 2 2" xfId="14619" xr:uid="{00000000-0005-0000-0000-000056730000}"/>
    <cellStyle name="Normal 6 2 3 3 2 3 2 2 2" xfId="44941" xr:uid="{00000000-0005-0000-0000-000057730000}"/>
    <cellStyle name="Normal 6 2 3 3 2 3 2 2 3" xfId="29717" xr:uid="{00000000-0005-0000-0000-000058730000}"/>
    <cellStyle name="Normal 6 2 3 3 2 3 2 3" xfId="9599" xr:uid="{00000000-0005-0000-0000-000059730000}"/>
    <cellStyle name="Normal 6 2 3 3 2 3 2 3 2" xfId="39924" xr:uid="{00000000-0005-0000-0000-00005A730000}"/>
    <cellStyle name="Normal 6 2 3 3 2 3 2 3 3" xfId="24700" xr:uid="{00000000-0005-0000-0000-00005B730000}"/>
    <cellStyle name="Normal 6 2 3 3 2 3 2 4" xfId="34911" xr:uid="{00000000-0005-0000-0000-00005C730000}"/>
    <cellStyle name="Normal 6 2 3 3 2 3 2 5" xfId="19687" xr:uid="{00000000-0005-0000-0000-00005D730000}"/>
    <cellStyle name="Normal 6 2 3 3 2 3 3" xfId="6238" xr:uid="{00000000-0005-0000-0000-00005E730000}"/>
    <cellStyle name="Normal 6 2 3 3 2 3 3 2" xfId="16290" xr:uid="{00000000-0005-0000-0000-00005F730000}"/>
    <cellStyle name="Normal 6 2 3 3 2 3 3 2 2" xfId="46612" xr:uid="{00000000-0005-0000-0000-000060730000}"/>
    <cellStyle name="Normal 6 2 3 3 2 3 3 2 3" xfId="31388" xr:uid="{00000000-0005-0000-0000-000061730000}"/>
    <cellStyle name="Normal 6 2 3 3 2 3 3 3" xfId="11270" xr:uid="{00000000-0005-0000-0000-000062730000}"/>
    <cellStyle name="Normal 6 2 3 3 2 3 3 3 2" xfId="41595" xr:uid="{00000000-0005-0000-0000-000063730000}"/>
    <cellStyle name="Normal 6 2 3 3 2 3 3 3 3" xfId="26371" xr:uid="{00000000-0005-0000-0000-000064730000}"/>
    <cellStyle name="Normal 6 2 3 3 2 3 3 4" xfId="36582" xr:uid="{00000000-0005-0000-0000-000065730000}"/>
    <cellStyle name="Normal 6 2 3 3 2 3 3 5" xfId="21358" xr:uid="{00000000-0005-0000-0000-000066730000}"/>
    <cellStyle name="Normal 6 2 3 3 2 3 4" xfId="12948" xr:uid="{00000000-0005-0000-0000-000067730000}"/>
    <cellStyle name="Normal 6 2 3 3 2 3 4 2" xfId="43270" xr:uid="{00000000-0005-0000-0000-000068730000}"/>
    <cellStyle name="Normal 6 2 3 3 2 3 4 3" xfId="28046" xr:uid="{00000000-0005-0000-0000-000069730000}"/>
    <cellStyle name="Normal 6 2 3 3 2 3 5" xfId="7927" xr:uid="{00000000-0005-0000-0000-00006A730000}"/>
    <cellStyle name="Normal 6 2 3 3 2 3 5 2" xfId="38253" xr:uid="{00000000-0005-0000-0000-00006B730000}"/>
    <cellStyle name="Normal 6 2 3 3 2 3 5 3" xfId="23029" xr:uid="{00000000-0005-0000-0000-00006C730000}"/>
    <cellStyle name="Normal 6 2 3 3 2 3 6" xfId="33241" xr:uid="{00000000-0005-0000-0000-00006D730000}"/>
    <cellStyle name="Normal 6 2 3 3 2 3 7" xfId="18016" xr:uid="{00000000-0005-0000-0000-00006E730000}"/>
    <cellStyle name="Normal 6 2 3 3 2 4" xfId="3709" xr:uid="{00000000-0005-0000-0000-00006F730000}"/>
    <cellStyle name="Normal 6 2 3 3 2 4 2" xfId="13783" xr:uid="{00000000-0005-0000-0000-000070730000}"/>
    <cellStyle name="Normal 6 2 3 3 2 4 2 2" xfId="44105" xr:uid="{00000000-0005-0000-0000-000071730000}"/>
    <cellStyle name="Normal 6 2 3 3 2 4 2 3" xfId="28881" xr:uid="{00000000-0005-0000-0000-000072730000}"/>
    <cellStyle name="Normal 6 2 3 3 2 4 3" xfId="8763" xr:uid="{00000000-0005-0000-0000-000073730000}"/>
    <cellStyle name="Normal 6 2 3 3 2 4 3 2" xfId="39088" xr:uid="{00000000-0005-0000-0000-000074730000}"/>
    <cellStyle name="Normal 6 2 3 3 2 4 3 3" xfId="23864" xr:uid="{00000000-0005-0000-0000-000075730000}"/>
    <cellStyle name="Normal 6 2 3 3 2 4 4" xfId="34075" xr:uid="{00000000-0005-0000-0000-000076730000}"/>
    <cellStyle name="Normal 6 2 3 3 2 4 5" xfId="18851" xr:uid="{00000000-0005-0000-0000-000077730000}"/>
    <cellStyle name="Normal 6 2 3 3 2 5" xfId="5402" xr:uid="{00000000-0005-0000-0000-000078730000}"/>
    <cellStyle name="Normal 6 2 3 3 2 5 2" xfId="15454" xr:uid="{00000000-0005-0000-0000-000079730000}"/>
    <cellStyle name="Normal 6 2 3 3 2 5 2 2" xfId="45776" xr:uid="{00000000-0005-0000-0000-00007A730000}"/>
    <cellStyle name="Normal 6 2 3 3 2 5 2 3" xfId="30552" xr:uid="{00000000-0005-0000-0000-00007B730000}"/>
    <cellStyle name="Normal 6 2 3 3 2 5 3" xfId="10434" xr:uid="{00000000-0005-0000-0000-00007C730000}"/>
    <cellStyle name="Normal 6 2 3 3 2 5 3 2" xfId="40759" xr:uid="{00000000-0005-0000-0000-00007D730000}"/>
    <cellStyle name="Normal 6 2 3 3 2 5 3 3" xfId="25535" xr:uid="{00000000-0005-0000-0000-00007E730000}"/>
    <cellStyle name="Normal 6 2 3 3 2 5 4" xfId="35746" xr:uid="{00000000-0005-0000-0000-00007F730000}"/>
    <cellStyle name="Normal 6 2 3 3 2 5 5" xfId="20522" xr:uid="{00000000-0005-0000-0000-000080730000}"/>
    <cellStyle name="Normal 6 2 3 3 2 6" xfId="12112" xr:uid="{00000000-0005-0000-0000-000081730000}"/>
    <cellStyle name="Normal 6 2 3 3 2 6 2" xfId="42434" xr:uid="{00000000-0005-0000-0000-000082730000}"/>
    <cellStyle name="Normal 6 2 3 3 2 6 3" xfId="27210" xr:uid="{00000000-0005-0000-0000-000083730000}"/>
    <cellStyle name="Normal 6 2 3 3 2 7" xfId="7091" xr:uid="{00000000-0005-0000-0000-000084730000}"/>
    <cellStyle name="Normal 6 2 3 3 2 7 2" xfId="37417" xr:uid="{00000000-0005-0000-0000-000085730000}"/>
    <cellStyle name="Normal 6 2 3 3 2 7 3" xfId="22193" xr:uid="{00000000-0005-0000-0000-000086730000}"/>
    <cellStyle name="Normal 6 2 3 3 2 8" xfId="32405" xr:uid="{00000000-0005-0000-0000-000087730000}"/>
    <cellStyle name="Normal 6 2 3 3 2 9" xfId="17180" xr:uid="{00000000-0005-0000-0000-000088730000}"/>
    <cellStyle name="Normal 6 2 3 3 3" xfId="2227" xr:uid="{00000000-0005-0000-0000-000089730000}"/>
    <cellStyle name="Normal 6 2 3 3 3 2" xfId="3066" xr:uid="{00000000-0005-0000-0000-00008A730000}"/>
    <cellStyle name="Normal 6 2 3 3 3 2 2" xfId="4756" xr:uid="{00000000-0005-0000-0000-00008B730000}"/>
    <cellStyle name="Normal 6 2 3 3 3 2 2 2" xfId="14829" xr:uid="{00000000-0005-0000-0000-00008C730000}"/>
    <cellStyle name="Normal 6 2 3 3 3 2 2 2 2" xfId="45151" xr:uid="{00000000-0005-0000-0000-00008D730000}"/>
    <cellStyle name="Normal 6 2 3 3 3 2 2 2 3" xfId="29927" xr:uid="{00000000-0005-0000-0000-00008E730000}"/>
    <cellStyle name="Normal 6 2 3 3 3 2 2 3" xfId="9809" xr:uid="{00000000-0005-0000-0000-00008F730000}"/>
    <cellStyle name="Normal 6 2 3 3 3 2 2 3 2" xfId="40134" xr:uid="{00000000-0005-0000-0000-000090730000}"/>
    <cellStyle name="Normal 6 2 3 3 3 2 2 3 3" xfId="24910" xr:uid="{00000000-0005-0000-0000-000091730000}"/>
    <cellStyle name="Normal 6 2 3 3 3 2 2 4" xfId="35121" xr:uid="{00000000-0005-0000-0000-000092730000}"/>
    <cellStyle name="Normal 6 2 3 3 3 2 2 5" xfId="19897" xr:uid="{00000000-0005-0000-0000-000093730000}"/>
    <cellStyle name="Normal 6 2 3 3 3 2 3" xfId="6448" xr:uid="{00000000-0005-0000-0000-000094730000}"/>
    <cellStyle name="Normal 6 2 3 3 3 2 3 2" xfId="16500" xr:uid="{00000000-0005-0000-0000-000095730000}"/>
    <cellStyle name="Normal 6 2 3 3 3 2 3 2 2" xfId="46822" xr:uid="{00000000-0005-0000-0000-000096730000}"/>
    <cellStyle name="Normal 6 2 3 3 3 2 3 2 3" xfId="31598" xr:uid="{00000000-0005-0000-0000-000097730000}"/>
    <cellStyle name="Normal 6 2 3 3 3 2 3 3" xfId="11480" xr:uid="{00000000-0005-0000-0000-000098730000}"/>
    <cellStyle name="Normal 6 2 3 3 3 2 3 3 2" xfId="41805" xr:uid="{00000000-0005-0000-0000-000099730000}"/>
    <cellStyle name="Normal 6 2 3 3 3 2 3 3 3" xfId="26581" xr:uid="{00000000-0005-0000-0000-00009A730000}"/>
    <cellStyle name="Normal 6 2 3 3 3 2 3 4" xfId="36792" xr:uid="{00000000-0005-0000-0000-00009B730000}"/>
    <cellStyle name="Normal 6 2 3 3 3 2 3 5" xfId="21568" xr:uid="{00000000-0005-0000-0000-00009C730000}"/>
    <cellStyle name="Normal 6 2 3 3 3 2 4" xfId="13158" xr:uid="{00000000-0005-0000-0000-00009D730000}"/>
    <cellStyle name="Normal 6 2 3 3 3 2 4 2" xfId="43480" xr:uid="{00000000-0005-0000-0000-00009E730000}"/>
    <cellStyle name="Normal 6 2 3 3 3 2 4 3" xfId="28256" xr:uid="{00000000-0005-0000-0000-00009F730000}"/>
    <cellStyle name="Normal 6 2 3 3 3 2 5" xfId="8137" xr:uid="{00000000-0005-0000-0000-0000A0730000}"/>
    <cellStyle name="Normal 6 2 3 3 3 2 5 2" xfId="38463" xr:uid="{00000000-0005-0000-0000-0000A1730000}"/>
    <cellStyle name="Normal 6 2 3 3 3 2 5 3" xfId="23239" xr:uid="{00000000-0005-0000-0000-0000A2730000}"/>
    <cellStyle name="Normal 6 2 3 3 3 2 6" xfId="33451" xr:uid="{00000000-0005-0000-0000-0000A3730000}"/>
    <cellStyle name="Normal 6 2 3 3 3 2 7" xfId="18226" xr:uid="{00000000-0005-0000-0000-0000A4730000}"/>
    <cellStyle name="Normal 6 2 3 3 3 3" xfId="3919" xr:uid="{00000000-0005-0000-0000-0000A5730000}"/>
    <cellStyle name="Normal 6 2 3 3 3 3 2" xfId="13993" xr:uid="{00000000-0005-0000-0000-0000A6730000}"/>
    <cellStyle name="Normal 6 2 3 3 3 3 2 2" xfId="44315" xr:uid="{00000000-0005-0000-0000-0000A7730000}"/>
    <cellStyle name="Normal 6 2 3 3 3 3 2 3" xfId="29091" xr:uid="{00000000-0005-0000-0000-0000A8730000}"/>
    <cellStyle name="Normal 6 2 3 3 3 3 3" xfId="8973" xr:uid="{00000000-0005-0000-0000-0000A9730000}"/>
    <cellStyle name="Normal 6 2 3 3 3 3 3 2" xfId="39298" xr:uid="{00000000-0005-0000-0000-0000AA730000}"/>
    <cellStyle name="Normal 6 2 3 3 3 3 3 3" xfId="24074" xr:uid="{00000000-0005-0000-0000-0000AB730000}"/>
    <cellStyle name="Normal 6 2 3 3 3 3 4" xfId="34285" xr:uid="{00000000-0005-0000-0000-0000AC730000}"/>
    <cellStyle name="Normal 6 2 3 3 3 3 5" xfId="19061" xr:uid="{00000000-0005-0000-0000-0000AD730000}"/>
    <cellStyle name="Normal 6 2 3 3 3 4" xfId="5612" xr:uid="{00000000-0005-0000-0000-0000AE730000}"/>
    <cellStyle name="Normal 6 2 3 3 3 4 2" xfId="15664" xr:uid="{00000000-0005-0000-0000-0000AF730000}"/>
    <cellStyle name="Normal 6 2 3 3 3 4 2 2" xfId="45986" xr:uid="{00000000-0005-0000-0000-0000B0730000}"/>
    <cellStyle name="Normal 6 2 3 3 3 4 2 3" xfId="30762" xr:uid="{00000000-0005-0000-0000-0000B1730000}"/>
    <cellStyle name="Normal 6 2 3 3 3 4 3" xfId="10644" xr:uid="{00000000-0005-0000-0000-0000B2730000}"/>
    <cellStyle name="Normal 6 2 3 3 3 4 3 2" xfId="40969" xr:uid="{00000000-0005-0000-0000-0000B3730000}"/>
    <cellStyle name="Normal 6 2 3 3 3 4 3 3" xfId="25745" xr:uid="{00000000-0005-0000-0000-0000B4730000}"/>
    <cellStyle name="Normal 6 2 3 3 3 4 4" xfId="35956" xr:uid="{00000000-0005-0000-0000-0000B5730000}"/>
    <cellStyle name="Normal 6 2 3 3 3 4 5" xfId="20732" xr:uid="{00000000-0005-0000-0000-0000B6730000}"/>
    <cellStyle name="Normal 6 2 3 3 3 5" xfId="12322" xr:uid="{00000000-0005-0000-0000-0000B7730000}"/>
    <cellStyle name="Normal 6 2 3 3 3 5 2" xfId="42644" xr:uid="{00000000-0005-0000-0000-0000B8730000}"/>
    <cellStyle name="Normal 6 2 3 3 3 5 3" xfId="27420" xr:uid="{00000000-0005-0000-0000-0000B9730000}"/>
    <cellStyle name="Normal 6 2 3 3 3 6" xfId="7301" xr:uid="{00000000-0005-0000-0000-0000BA730000}"/>
    <cellStyle name="Normal 6 2 3 3 3 6 2" xfId="37627" xr:uid="{00000000-0005-0000-0000-0000BB730000}"/>
    <cellStyle name="Normal 6 2 3 3 3 6 3" xfId="22403" xr:uid="{00000000-0005-0000-0000-0000BC730000}"/>
    <cellStyle name="Normal 6 2 3 3 3 7" xfId="32615" xr:uid="{00000000-0005-0000-0000-0000BD730000}"/>
    <cellStyle name="Normal 6 2 3 3 3 8" xfId="17390" xr:uid="{00000000-0005-0000-0000-0000BE730000}"/>
    <cellStyle name="Normal 6 2 3 3 4" xfId="2648" xr:uid="{00000000-0005-0000-0000-0000BF730000}"/>
    <cellStyle name="Normal 6 2 3 3 4 2" xfId="4338" xr:uid="{00000000-0005-0000-0000-0000C0730000}"/>
    <cellStyle name="Normal 6 2 3 3 4 2 2" xfId="14411" xr:uid="{00000000-0005-0000-0000-0000C1730000}"/>
    <cellStyle name="Normal 6 2 3 3 4 2 2 2" xfId="44733" xr:uid="{00000000-0005-0000-0000-0000C2730000}"/>
    <cellStyle name="Normal 6 2 3 3 4 2 2 3" xfId="29509" xr:uid="{00000000-0005-0000-0000-0000C3730000}"/>
    <cellStyle name="Normal 6 2 3 3 4 2 3" xfId="9391" xr:uid="{00000000-0005-0000-0000-0000C4730000}"/>
    <cellStyle name="Normal 6 2 3 3 4 2 3 2" xfId="39716" xr:uid="{00000000-0005-0000-0000-0000C5730000}"/>
    <cellStyle name="Normal 6 2 3 3 4 2 3 3" xfId="24492" xr:uid="{00000000-0005-0000-0000-0000C6730000}"/>
    <cellStyle name="Normal 6 2 3 3 4 2 4" xfId="34703" xr:uid="{00000000-0005-0000-0000-0000C7730000}"/>
    <cellStyle name="Normal 6 2 3 3 4 2 5" xfId="19479" xr:uid="{00000000-0005-0000-0000-0000C8730000}"/>
    <cellStyle name="Normal 6 2 3 3 4 3" xfId="6030" xr:uid="{00000000-0005-0000-0000-0000C9730000}"/>
    <cellStyle name="Normal 6 2 3 3 4 3 2" xfId="16082" xr:uid="{00000000-0005-0000-0000-0000CA730000}"/>
    <cellStyle name="Normal 6 2 3 3 4 3 2 2" xfId="46404" xr:uid="{00000000-0005-0000-0000-0000CB730000}"/>
    <cellStyle name="Normal 6 2 3 3 4 3 2 3" xfId="31180" xr:uid="{00000000-0005-0000-0000-0000CC730000}"/>
    <cellStyle name="Normal 6 2 3 3 4 3 3" xfId="11062" xr:uid="{00000000-0005-0000-0000-0000CD730000}"/>
    <cellStyle name="Normal 6 2 3 3 4 3 3 2" xfId="41387" xr:uid="{00000000-0005-0000-0000-0000CE730000}"/>
    <cellStyle name="Normal 6 2 3 3 4 3 3 3" xfId="26163" xr:uid="{00000000-0005-0000-0000-0000CF730000}"/>
    <cellStyle name="Normal 6 2 3 3 4 3 4" xfId="36374" xr:uid="{00000000-0005-0000-0000-0000D0730000}"/>
    <cellStyle name="Normal 6 2 3 3 4 3 5" xfId="21150" xr:uid="{00000000-0005-0000-0000-0000D1730000}"/>
    <cellStyle name="Normal 6 2 3 3 4 4" xfId="12740" xr:uid="{00000000-0005-0000-0000-0000D2730000}"/>
    <cellStyle name="Normal 6 2 3 3 4 4 2" xfId="43062" xr:uid="{00000000-0005-0000-0000-0000D3730000}"/>
    <cellStyle name="Normal 6 2 3 3 4 4 3" xfId="27838" xr:uid="{00000000-0005-0000-0000-0000D4730000}"/>
    <cellStyle name="Normal 6 2 3 3 4 5" xfId="7719" xr:uid="{00000000-0005-0000-0000-0000D5730000}"/>
    <cellStyle name="Normal 6 2 3 3 4 5 2" xfId="38045" xr:uid="{00000000-0005-0000-0000-0000D6730000}"/>
    <cellStyle name="Normal 6 2 3 3 4 5 3" xfId="22821" xr:uid="{00000000-0005-0000-0000-0000D7730000}"/>
    <cellStyle name="Normal 6 2 3 3 4 6" xfId="33033" xr:uid="{00000000-0005-0000-0000-0000D8730000}"/>
    <cellStyle name="Normal 6 2 3 3 4 7" xfId="17808" xr:uid="{00000000-0005-0000-0000-0000D9730000}"/>
    <cellStyle name="Normal 6 2 3 3 5" xfId="3501" xr:uid="{00000000-0005-0000-0000-0000DA730000}"/>
    <cellStyle name="Normal 6 2 3 3 5 2" xfId="13575" xr:uid="{00000000-0005-0000-0000-0000DB730000}"/>
    <cellStyle name="Normal 6 2 3 3 5 2 2" xfId="43897" xr:uid="{00000000-0005-0000-0000-0000DC730000}"/>
    <cellStyle name="Normal 6 2 3 3 5 2 3" xfId="28673" xr:uid="{00000000-0005-0000-0000-0000DD730000}"/>
    <cellStyle name="Normal 6 2 3 3 5 3" xfId="8555" xr:uid="{00000000-0005-0000-0000-0000DE730000}"/>
    <cellStyle name="Normal 6 2 3 3 5 3 2" xfId="38880" xr:uid="{00000000-0005-0000-0000-0000DF730000}"/>
    <cellStyle name="Normal 6 2 3 3 5 3 3" xfId="23656" xr:uid="{00000000-0005-0000-0000-0000E0730000}"/>
    <cellStyle name="Normal 6 2 3 3 5 4" xfId="33867" xr:uid="{00000000-0005-0000-0000-0000E1730000}"/>
    <cellStyle name="Normal 6 2 3 3 5 5" xfId="18643" xr:uid="{00000000-0005-0000-0000-0000E2730000}"/>
    <cellStyle name="Normal 6 2 3 3 6" xfId="5194" xr:uid="{00000000-0005-0000-0000-0000E3730000}"/>
    <cellStyle name="Normal 6 2 3 3 6 2" xfId="15246" xr:uid="{00000000-0005-0000-0000-0000E4730000}"/>
    <cellStyle name="Normal 6 2 3 3 6 2 2" xfId="45568" xr:uid="{00000000-0005-0000-0000-0000E5730000}"/>
    <cellStyle name="Normal 6 2 3 3 6 2 3" xfId="30344" xr:uid="{00000000-0005-0000-0000-0000E6730000}"/>
    <cellStyle name="Normal 6 2 3 3 6 3" xfId="10226" xr:uid="{00000000-0005-0000-0000-0000E7730000}"/>
    <cellStyle name="Normal 6 2 3 3 6 3 2" xfId="40551" xr:uid="{00000000-0005-0000-0000-0000E8730000}"/>
    <cellStyle name="Normal 6 2 3 3 6 3 3" xfId="25327" xr:uid="{00000000-0005-0000-0000-0000E9730000}"/>
    <cellStyle name="Normal 6 2 3 3 6 4" xfId="35538" xr:uid="{00000000-0005-0000-0000-0000EA730000}"/>
    <cellStyle name="Normal 6 2 3 3 6 5" xfId="20314" xr:uid="{00000000-0005-0000-0000-0000EB730000}"/>
    <cellStyle name="Normal 6 2 3 3 7" xfId="11904" xr:uid="{00000000-0005-0000-0000-0000EC730000}"/>
    <cellStyle name="Normal 6 2 3 3 7 2" xfId="42226" xr:uid="{00000000-0005-0000-0000-0000ED730000}"/>
    <cellStyle name="Normal 6 2 3 3 7 3" xfId="27002" xr:uid="{00000000-0005-0000-0000-0000EE730000}"/>
    <cellStyle name="Normal 6 2 3 3 8" xfId="6883" xr:uid="{00000000-0005-0000-0000-0000EF730000}"/>
    <cellStyle name="Normal 6 2 3 3 8 2" xfId="37209" xr:uid="{00000000-0005-0000-0000-0000F0730000}"/>
    <cellStyle name="Normal 6 2 3 3 8 3" xfId="21985" xr:uid="{00000000-0005-0000-0000-0000F1730000}"/>
    <cellStyle name="Normal 6 2 3 3 9" xfId="32198" xr:uid="{00000000-0005-0000-0000-0000F2730000}"/>
    <cellStyle name="Normal 6 2 3 4" xfId="1908" xr:uid="{00000000-0005-0000-0000-0000F3730000}"/>
    <cellStyle name="Normal 6 2 3 4 2" xfId="2331" xr:uid="{00000000-0005-0000-0000-0000F4730000}"/>
    <cellStyle name="Normal 6 2 3 4 2 2" xfId="3170" xr:uid="{00000000-0005-0000-0000-0000F5730000}"/>
    <cellStyle name="Normal 6 2 3 4 2 2 2" xfId="4860" xr:uid="{00000000-0005-0000-0000-0000F6730000}"/>
    <cellStyle name="Normal 6 2 3 4 2 2 2 2" xfId="14933" xr:uid="{00000000-0005-0000-0000-0000F7730000}"/>
    <cellStyle name="Normal 6 2 3 4 2 2 2 2 2" xfId="45255" xr:uid="{00000000-0005-0000-0000-0000F8730000}"/>
    <cellStyle name="Normal 6 2 3 4 2 2 2 2 3" xfId="30031" xr:uid="{00000000-0005-0000-0000-0000F9730000}"/>
    <cellStyle name="Normal 6 2 3 4 2 2 2 3" xfId="9913" xr:uid="{00000000-0005-0000-0000-0000FA730000}"/>
    <cellStyle name="Normal 6 2 3 4 2 2 2 3 2" xfId="40238" xr:uid="{00000000-0005-0000-0000-0000FB730000}"/>
    <cellStyle name="Normal 6 2 3 4 2 2 2 3 3" xfId="25014" xr:uid="{00000000-0005-0000-0000-0000FC730000}"/>
    <cellStyle name="Normal 6 2 3 4 2 2 2 4" xfId="35225" xr:uid="{00000000-0005-0000-0000-0000FD730000}"/>
    <cellStyle name="Normal 6 2 3 4 2 2 2 5" xfId="20001" xr:uid="{00000000-0005-0000-0000-0000FE730000}"/>
    <cellStyle name="Normal 6 2 3 4 2 2 3" xfId="6552" xr:uid="{00000000-0005-0000-0000-0000FF730000}"/>
    <cellStyle name="Normal 6 2 3 4 2 2 3 2" xfId="16604" xr:uid="{00000000-0005-0000-0000-000000740000}"/>
    <cellStyle name="Normal 6 2 3 4 2 2 3 2 2" xfId="46926" xr:uid="{00000000-0005-0000-0000-000001740000}"/>
    <cellStyle name="Normal 6 2 3 4 2 2 3 2 3" xfId="31702" xr:uid="{00000000-0005-0000-0000-000002740000}"/>
    <cellStyle name="Normal 6 2 3 4 2 2 3 3" xfId="11584" xr:uid="{00000000-0005-0000-0000-000003740000}"/>
    <cellStyle name="Normal 6 2 3 4 2 2 3 3 2" xfId="41909" xr:uid="{00000000-0005-0000-0000-000004740000}"/>
    <cellStyle name="Normal 6 2 3 4 2 2 3 3 3" xfId="26685" xr:uid="{00000000-0005-0000-0000-000005740000}"/>
    <cellStyle name="Normal 6 2 3 4 2 2 3 4" xfId="36896" xr:uid="{00000000-0005-0000-0000-000006740000}"/>
    <cellStyle name="Normal 6 2 3 4 2 2 3 5" xfId="21672" xr:uid="{00000000-0005-0000-0000-000007740000}"/>
    <cellStyle name="Normal 6 2 3 4 2 2 4" xfId="13262" xr:uid="{00000000-0005-0000-0000-000008740000}"/>
    <cellStyle name="Normal 6 2 3 4 2 2 4 2" xfId="43584" xr:uid="{00000000-0005-0000-0000-000009740000}"/>
    <cellStyle name="Normal 6 2 3 4 2 2 4 3" xfId="28360" xr:uid="{00000000-0005-0000-0000-00000A740000}"/>
    <cellStyle name="Normal 6 2 3 4 2 2 5" xfId="8241" xr:uid="{00000000-0005-0000-0000-00000B740000}"/>
    <cellStyle name="Normal 6 2 3 4 2 2 5 2" xfId="38567" xr:uid="{00000000-0005-0000-0000-00000C740000}"/>
    <cellStyle name="Normal 6 2 3 4 2 2 5 3" xfId="23343" xr:uid="{00000000-0005-0000-0000-00000D740000}"/>
    <cellStyle name="Normal 6 2 3 4 2 2 6" xfId="33555" xr:uid="{00000000-0005-0000-0000-00000E740000}"/>
    <cellStyle name="Normal 6 2 3 4 2 2 7" xfId="18330" xr:uid="{00000000-0005-0000-0000-00000F740000}"/>
    <cellStyle name="Normal 6 2 3 4 2 3" xfId="4023" xr:uid="{00000000-0005-0000-0000-000010740000}"/>
    <cellStyle name="Normal 6 2 3 4 2 3 2" xfId="14097" xr:uid="{00000000-0005-0000-0000-000011740000}"/>
    <cellStyle name="Normal 6 2 3 4 2 3 2 2" xfId="44419" xr:uid="{00000000-0005-0000-0000-000012740000}"/>
    <cellStyle name="Normal 6 2 3 4 2 3 2 3" xfId="29195" xr:uid="{00000000-0005-0000-0000-000013740000}"/>
    <cellStyle name="Normal 6 2 3 4 2 3 3" xfId="9077" xr:uid="{00000000-0005-0000-0000-000014740000}"/>
    <cellStyle name="Normal 6 2 3 4 2 3 3 2" xfId="39402" xr:uid="{00000000-0005-0000-0000-000015740000}"/>
    <cellStyle name="Normal 6 2 3 4 2 3 3 3" xfId="24178" xr:uid="{00000000-0005-0000-0000-000016740000}"/>
    <cellStyle name="Normal 6 2 3 4 2 3 4" xfId="34389" xr:uid="{00000000-0005-0000-0000-000017740000}"/>
    <cellStyle name="Normal 6 2 3 4 2 3 5" xfId="19165" xr:uid="{00000000-0005-0000-0000-000018740000}"/>
    <cellStyle name="Normal 6 2 3 4 2 4" xfId="5716" xr:uid="{00000000-0005-0000-0000-000019740000}"/>
    <cellStyle name="Normal 6 2 3 4 2 4 2" xfId="15768" xr:uid="{00000000-0005-0000-0000-00001A740000}"/>
    <cellStyle name="Normal 6 2 3 4 2 4 2 2" xfId="46090" xr:uid="{00000000-0005-0000-0000-00001B740000}"/>
    <cellStyle name="Normal 6 2 3 4 2 4 2 3" xfId="30866" xr:uid="{00000000-0005-0000-0000-00001C740000}"/>
    <cellStyle name="Normal 6 2 3 4 2 4 3" xfId="10748" xr:uid="{00000000-0005-0000-0000-00001D740000}"/>
    <cellStyle name="Normal 6 2 3 4 2 4 3 2" xfId="41073" xr:uid="{00000000-0005-0000-0000-00001E740000}"/>
    <cellStyle name="Normal 6 2 3 4 2 4 3 3" xfId="25849" xr:uid="{00000000-0005-0000-0000-00001F740000}"/>
    <cellStyle name="Normal 6 2 3 4 2 4 4" xfId="36060" xr:uid="{00000000-0005-0000-0000-000020740000}"/>
    <cellStyle name="Normal 6 2 3 4 2 4 5" xfId="20836" xr:uid="{00000000-0005-0000-0000-000021740000}"/>
    <cellStyle name="Normal 6 2 3 4 2 5" xfId="12426" xr:uid="{00000000-0005-0000-0000-000022740000}"/>
    <cellStyle name="Normal 6 2 3 4 2 5 2" xfId="42748" xr:uid="{00000000-0005-0000-0000-000023740000}"/>
    <cellStyle name="Normal 6 2 3 4 2 5 3" xfId="27524" xr:uid="{00000000-0005-0000-0000-000024740000}"/>
    <cellStyle name="Normal 6 2 3 4 2 6" xfId="7405" xr:uid="{00000000-0005-0000-0000-000025740000}"/>
    <cellStyle name="Normal 6 2 3 4 2 6 2" xfId="37731" xr:uid="{00000000-0005-0000-0000-000026740000}"/>
    <cellStyle name="Normal 6 2 3 4 2 6 3" xfId="22507" xr:uid="{00000000-0005-0000-0000-000027740000}"/>
    <cellStyle name="Normal 6 2 3 4 2 7" xfId="32719" xr:uid="{00000000-0005-0000-0000-000028740000}"/>
    <cellStyle name="Normal 6 2 3 4 2 8" xfId="17494" xr:uid="{00000000-0005-0000-0000-000029740000}"/>
    <cellStyle name="Normal 6 2 3 4 3" xfId="2752" xr:uid="{00000000-0005-0000-0000-00002A740000}"/>
    <cellStyle name="Normal 6 2 3 4 3 2" xfId="4442" xr:uid="{00000000-0005-0000-0000-00002B740000}"/>
    <cellStyle name="Normal 6 2 3 4 3 2 2" xfId="14515" xr:uid="{00000000-0005-0000-0000-00002C740000}"/>
    <cellStyle name="Normal 6 2 3 4 3 2 2 2" xfId="44837" xr:uid="{00000000-0005-0000-0000-00002D740000}"/>
    <cellStyle name="Normal 6 2 3 4 3 2 2 3" xfId="29613" xr:uid="{00000000-0005-0000-0000-00002E740000}"/>
    <cellStyle name="Normal 6 2 3 4 3 2 3" xfId="9495" xr:uid="{00000000-0005-0000-0000-00002F740000}"/>
    <cellStyle name="Normal 6 2 3 4 3 2 3 2" xfId="39820" xr:uid="{00000000-0005-0000-0000-000030740000}"/>
    <cellStyle name="Normal 6 2 3 4 3 2 3 3" xfId="24596" xr:uid="{00000000-0005-0000-0000-000031740000}"/>
    <cellStyle name="Normal 6 2 3 4 3 2 4" xfId="34807" xr:uid="{00000000-0005-0000-0000-000032740000}"/>
    <cellStyle name="Normal 6 2 3 4 3 2 5" xfId="19583" xr:uid="{00000000-0005-0000-0000-000033740000}"/>
    <cellStyle name="Normal 6 2 3 4 3 3" xfId="6134" xr:uid="{00000000-0005-0000-0000-000034740000}"/>
    <cellStyle name="Normal 6 2 3 4 3 3 2" xfId="16186" xr:uid="{00000000-0005-0000-0000-000035740000}"/>
    <cellStyle name="Normal 6 2 3 4 3 3 2 2" xfId="46508" xr:uid="{00000000-0005-0000-0000-000036740000}"/>
    <cellStyle name="Normal 6 2 3 4 3 3 2 3" xfId="31284" xr:uid="{00000000-0005-0000-0000-000037740000}"/>
    <cellStyle name="Normal 6 2 3 4 3 3 3" xfId="11166" xr:uid="{00000000-0005-0000-0000-000038740000}"/>
    <cellStyle name="Normal 6 2 3 4 3 3 3 2" xfId="41491" xr:uid="{00000000-0005-0000-0000-000039740000}"/>
    <cellStyle name="Normal 6 2 3 4 3 3 3 3" xfId="26267" xr:uid="{00000000-0005-0000-0000-00003A740000}"/>
    <cellStyle name="Normal 6 2 3 4 3 3 4" xfId="36478" xr:uid="{00000000-0005-0000-0000-00003B740000}"/>
    <cellStyle name="Normal 6 2 3 4 3 3 5" xfId="21254" xr:uid="{00000000-0005-0000-0000-00003C740000}"/>
    <cellStyle name="Normal 6 2 3 4 3 4" xfId="12844" xr:uid="{00000000-0005-0000-0000-00003D740000}"/>
    <cellStyle name="Normal 6 2 3 4 3 4 2" xfId="43166" xr:uid="{00000000-0005-0000-0000-00003E740000}"/>
    <cellStyle name="Normal 6 2 3 4 3 4 3" xfId="27942" xr:uid="{00000000-0005-0000-0000-00003F740000}"/>
    <cellStyle name="Normal 6 2 3 4 3 5" xfId="7823" xr:uid="{00000000-0005-0000-0000-000040740000}"/>
    <cellStyle name="Normal 6 2 3 4 3 5 2" xfId="38149" xr:uid="{00000000-0005-0000-0000-000041740000}"/>
    <cellStyle name="Normal 6 2 3 4 3 5 3" xfId="22925" xr:uid="{00000000-0005-0000-0000-000042740000}"/>
    <cellStyle name="Normal 6 2 3 4 3 6" xfId="33137" xr:uid="{00000000-0005-0000-0000-000043740000}"/>
    <cellStyle name="Normal 6 2 3 4 3 7" xfId="17912" xr:uid="{00000000-0005-0000-0000-000044740000}"/>
    <cellStyle name="Normal 6 2 3 4 4" xfId="3605" xr:uid="{00000000-0005-0000-0000-000045740000}"/>
    <cellStyle name="Normal 6 2 3 4 4 2" xfId="13679" xr:uid="{00000000-0005-0000-0000-000046740000}"/>
    <cellStyle name="Normal 6 2 3 4 4 2 2" xfId="44001" xr:uid="{00000000-0005-0000-0000-000047740000}"/>
    <cellStyle name="Normal 6 2 3 4 4 2 3" xfId="28777" xr:uid="{00000000-0005-0000-0000-000048740000}"/>
    <cellStyle name="Normal 6 2 3 4 4 3" xfId="8659" xr:uid="{00000000-0005-0000-0000-000049740000}"/>
    <cellStyle name="Normal 6 2 3 4 4 3 2" xfId="38984" xr:uid="{00000000-0005-0000-0000-00004A740000}"/>
    <cellStyle name="Normal 6 2 3 4 4 3 3" xfId="23760" xr:uid="{00000000-0005-0000-0000-00004B740000}"/>
    <cellStyle name="Normal 6 2 3 4 4 4" xfId="33971" xr:uid="{00000000-0005-0000-0000-00004C740000}"/>
    <cellStyle name="Normal 6 2 3 4 4 5" xfId="18747" xr:uid="{00000000-0005-0000-0000-00004D740000}"/>
    <cellStyle name="Normal 6 2 3 4 5" xfId="5298" xr:uid="{00000000-0005-0000-0000-00004E740000}"/>
    <cellStyle name="Normal 6 2 3 4 5 2" xfId="15350" xr:uid="{00000000-0005-0000-0000-00004F740000}"/>
    <cellStyle name="Normal 6 2 3 4 5 2 2" xfId="45672" xr:uid="{00000000-0005-0000-0000-000050740000}"/>
    <cellStyle name="Normal 6 2 3 4 5 2 3" xfId="30448" xr:uid="{00000000-0005-0000-0000-000051740000}"/>
    <cellStyle name="Normal 6 2 3 4 5 3" xfId="10330" xr:uid="{00000000-0005-0000-0000-000052740000}"/>
    <cellStyle name="Normal 6 2 3 4 5 3 2" xfId="40655" xr:uid="{00000000-0005-0000-0000-000053740000}"/>
    <cellStyle name="Normal 6 2 3 4 5 3 3" xfId="25431" xr:uid="{00000000-0005-0000-0000-000054740000}"/>
    <cellStyle name="Normal 6 2 3 4 5 4" xfId="35642" xr:uid="{00000000-0005-0000-0000-000055740000}"/>
    <cellStyle name="Normal 6 2 3 4 5 5" xfId="20418" xr:uid="{00000000-0005-0000-0000-000056740000}"/>
    <cellStyle name="Normal 6 2 3 4 6" xfId="12008" xr:uid="{00000000-0005-0000-0000-000057740000}"/>
    <cellStyle name="Normal 6 2 3 4 6 2" xfId="42330" xr:uid="{00000000-0005-0000-0000-000058740000}"/>
    <cellStyle name="Normal 6 2 3 4 6 3" xfId="27106" xr:uid="{00000000-0005-0000-0000-000059740000}"/>
    <cellStyle name="Normal 6 2 3 4 7" xfId="6987" xr:uid="{00000000-0005-0000-0000-00005A740000}"/>
    <cellStyle name="Normal 6 2 3 4 7 2" xfId="37313" xr:uid="{00000000-0005-0000-0000-00005B740000}"/>
    <cellStyle name="Normal 6 2 3 4 7 3" xfId="22089" xr:uid="{00000000-0005-0000-0000-00005C740000}"/>
    <cellStyle name="Normal 6 2 3 4 8" xfId="32301" xr:uid="{00000000-0005-0000-0000-00005D740000}"/>
    <cellStyle name="Normal 6 2 3 4 9" xfId="17076" xr:uid="{00000000-0005-0000-0000-00005E740000}"/>
    <cellStyle name="Normal 6 2 3 5" xfId="2121" xr:uid="{00000000-0005-0000-0000-00005F740000}"/>
    <cellStyle name="Normal 6 2 3 5 2" xfId="2962" xr:uid="{00000000-0005-0000-0000-000060740000}"/>
    <cellStyle name="Normal 6 2 3 5 2 2" xfId="4652" xr:uid="{00000000-0005-0000-0000-000061740000}"/>
    <cellStyle name="Normal 6 2 3 5 2 2 2" xfId="14725" xr:uid="{00000000-0005-0000-0000-000062740000}"/>
    <cellStyle name="Normal 6 2 3 5 2 2 2 2" xfId="45047" xr:uid="{00000000-0005-0000-0000-000063740000}"/>
    <cellStyle name="Normal 6 2 3 5 2 2 2 3" xfId="29823" xr:uid="{00000000-0005-0000-0000-000064740000}"/>
    <cellStyle name="Normal 6 2 3 5 2 2 3" xfId="9705" xr:uid="{00000000-0005-0000-0000-000065740000}"/>
    <cellStyle name="Normal 6 2 3 5 2 2 3 2" xfId="40030" xr:uid="{00000000-0005-0000-0000-000066740000}"/>
    <cellStyle name="Normal 6 2 3 5 2 2 3 3" xfId="24806" xr:uid="{00000000-0005-0000-0000-000067740000}"/>
    <cellStyle name="Normal 6 2 3 5 2 2 4" xfId="35017" xr:uid="{00000000-0005-0000-0000-000068740000}"/>
    <cellStyle name="Normal 6 2 3 5 2 2 5" xfId="19793" xr:uid="{00000000-0005-0000-0000-000069740000}"/>
    <cellStyle name="Normal 6 2 3 5 2 3" xfId="6344" xr:uid="{00000000-0005-0000-0000-00006A740000}"/>
    <cellStyle name="Normal 6 2 3 5 2 3 2" xfId="16396" xr:uid="{00000000-0005-0000-0000-00006B740000}"/>
    <cellStyle name="Normal 6 2 3 5 2 3 2 2" xfId="46718" xr:uid="{00000000-0005-0000-0000-00006C740000}"/>
    <cellStyle name="Normal 6 2 3 5 2 3 2 3" xfId="31494" xr:uid="{00000000-0005-0000-0000-00006D740000}"/>
    <cellStyle name="Normal 6 2 3 5 2 3 3" xfId="11376" xr:uid="{00000000-0005-0000-0000-00006E740000}"/>
    <cellStyle name="Normal 6 2 3 5 2 3 3 2" xfId="41701" xr:uid="{00000000-0005-0000-0000-00006F740000}"/>
    <cellStyle name="Normal 6 2 3 5 2 3 3 3" xfId="26477" xr:uid="{00000000-0005-0000-0000-000070740000}"/>
    <cellStyle name="Normal 6 2 3 5 2 3 4" xfId="36688" xr:uid="{00000000-0005-0000-0000-000071740000}"/>
    <cellStyle name="Normal 6 2 3 5 2 3 5" xfId="21464" xr:uid="{00000000-0005-0000-0000-000072740000}"/>
    <cellStyle name="Normal 6 2 3 5 2 4" xfId="13054" xr:uid="{00000000-0005-0000-0000-000073740000}"/>
    <cellStyle name="Normal 6 2 3 5 2 4 2" xfId="43376" xr:uid="{00000000-0005-0000-0000-000074740000}"/>
    <cellStyle name="Normal 6 2 3 5 2 4 3" xfId="28152" xr:uid="{00000000-0005-0000-0000-000075740000}"/>
    <cellStyle name="Normal 6 2 3 5 2 5" xfId="8033" xr:uid="{00000000-0005-0000-0000-000076740000}"/>
    <cellStyle name="Normal 6 2 3 5 2 5 2" xfId="38359" xr:uid="{00000000-0005-0000-0000-000077740000}"/>
    <cellStyle name="Normal 6 2 3 5 2 5 3" xfId="23135" xr:uid="{00000000-0005-0000-0000-000078740000}"/>
    <cellStyle name="Normal 6 2 3 5 2 6" xfId="33347" xr:uid="{00000000-0005-0000-0000-000079740000}"/>
    <cellStyle name="Normal 6 2 3 5 2 7" xfId="18122" xr:uid="{00000000-0005-0000-0000-00007A740000}"/>
    <cellStyle name="Normal 6 2 3 5 3" xfId="3815" xr:uid="{00000000-0005-0000-0000-00007B740000}"/>
    <cellStyle name="Normal 6 2 3 5 3 2" xfId="13889" xr:uid="{00000000-0005-0000-0000-00007C740000}"/>
    <cellStyle name="Normal 6 2 3 5 3 2 2" xfId="44211" xr:uid="{00000000-0005-0000-0000-00007D740000}"/>
    <cellStyle name="Normal 6 2 3 5 3 2 3" xfId="28987" xr:uid="{00000000-0005-0000-0000-00007E740000}"/>
    <cellStyle name="Normal 6 2 3 5 3 3" xfId="8869" xr:uid="{00000000-0005-0000-0000-00007F740000}"/>
    <cellStyle name="Normal 6 2 3 5 3 3 2" xfId="39194" xr:uid="{00000000-0005-0000-0000-000080740000}"/>
    <cellStyle name="Normal 6 2 3 5 3 3 3" xfId="23970" xr:uid="{00000000-0005-0000-0000-000081740000}"/>
    <cellStyle name="Normal 6 2 3 5 3 4" xfId="34181" xr:uid="{00000000-0005-0000-0000-000082740000}"/>
    <cellStyle name="Normal 6 2 3 5 3 5" xfId="18957" xr:uid="{00000000-0005-0000-0000-000083740000}"/>
    <cellStyle name="Normal 6 2 3 5 4" xfId="5508" xr:uid="{00000000-0005-0000-0000-000084740000}"/>
    <cellStyle name="Normal 6 2 3 5 4 2" xfId="15560" xr:uid="{00000000-0005-0000-0000-000085740000}"/>
    <cellStyle name="Normal 6 2 3 5 4 2 2" xfId="45882" xr:uid="{00000000-0005-0000-0000-000086740000}"/>
    <cellStyle name="Normal 6 2 3 5 4 2 3" xfId="30658" xr:uid="{00000000-0005-0000-0000-000087740000}"/>
    <cellStyle name="Normal 6 2 3 5 4 3" xfId="10540" xr:uid="{00000000-0005-0000-0000-000088740000}"/>
    <cellStyle name="Normal 6 2 3 5 4 3 2" xfId="40865" xr:uid="{00000000-0005-0000-0000-000089740000}"/>
    <cellStyle name="Normal 6 2 3 5 4 3 3" xfId="25641" xr:uid="{00000000-0005-0000-0000-00008A740000}"/>
    <cellStyle name="Normal 6 2 3 5 4 4" xfId="35852" xr:uid="{00000000-0005-0000-0000-00008B740000}"/>
    <cellStyle name="Normal 6 2 3 5 4 5" xfId="20628" xr:uid="{00000000-0005-0000-0000-00008C740000}"/>
    <cellStyle name="Normal 6 2 3 5 5" xfId="12218" xr:uid="{00000000-0005-0000-0000-00008D740000}"/>
    <cellStyle name="Normal 6 2 3 5 5 2" xfId="42540" xr:uid="{00000000-0005-0000-0000-00008E740000}"/>
    <cellStyle name="Normal 6 2 3 5 5 3" xfId="27316" xr:uid="{00000000-0005-0000-0000-00008F740000}"/>
    <cellStyle name="Normal 6 2 3 5 6" xfId="7197" xr:uid="{00000000-0005-0000-0000-000090740000}"/>
    <cellStyle name="Normal 6 2 3 5 6 2" xfId="37523" xr:uid="{00000000-0005-0000-0000-000091740000}"/>
    <cellStyle name="Normal 6 2 3 5 6 3" xfId="22299" xr:uid="{00000000-0005-0000-0000-000092740000}"/>
    <cellStyle name="Normal 6 2 3 5 7" xfId="32511" xr:uid="{00000000-0005-0000-0000-000093740000}"/>
    <cellStyle name="Normal 6 2 3 5 8" xfId="17286" xr:uid="{00000000-0005-0000-0000-000094740000}"/>
    <cellStyle name="Normal 6 2 3 6" xfId="2542" xr:uid="{00000000-0005-0000-0000-000095740000}"/>
    <cellStyle name="Normal 6 2 3 6 2" xfId="4234" xr:uid="{00000000-0005-0000-0000-000096740000}"/>
    <cellStyle name="Normal 6 2 3 6 2 2" xfId="14307" xr:uid="{00000000-0005-0000-0000-000097740000}"/>
    <cellStyle name="Normal 6 2 3 6 2 2 2" xfId="44629" xr:uid="{00000000-0005-0000-0000-000098740000}"/>
    <cellStyle name="Normal 6 2 3 6 2 2 3" xfId="29405" xr:uid="{00000000-0005-0000-0000-000099740000}"/>
    <cellStyle name="Normal 6 2 3 6 2 3" xfId="9287" xr:uid="{00000000-0005-0000-0000-00009A740000}"/>
    <cellStyle name="Normal 6 2 3 6 2 3 2" xfId="39612" xr:uid="{00000000-0005-0000-0000-00009B740000}"/>
    <cellStyle name="Normal 6 2 3 6 2 3 3" xfId="24388" xr:uid="{00000000-0005-0000-0000-00009C740000}"/>
    <cellStyle name="Normal 6 2 3 6 2 4" xfId="34599" xr:uid="{00000000-0005-0000-0000-00009D740000}"/>
    <cellStyle name="Normal 6 2 3 6 2 5" xfId="19375" xr:uid="{00000000-0005-0000-0000-00009E740000}"/>
    <cellStyle name="Normal 6 2 3 6 3" xfId="5926" xr:uid="{00000000-0005-0000-0000-00009F740000}"/>
    <cellStyle name="Normal 6 2 3 6 3 2" xfId="15978" xr:uid="{00000000-0005-0000-0000-0000A0740000}"/>
    <cellStyle name="Normal 6 2 3 6 3 2 2" xfId="46300" xr:uid="{00000000-0005-0000-0000-0000A1740000}"/>
    <cellStyle name="Normal 6 2 3 6 3 2 3" xfId="31076" xr:uid="{00000000-0005-0000-0000-0000A2740000}"/>
    <cellStyle name="Normal 6 2 3 6 3 3" xfId="10958" xr:uid="{00000000-0005-0000-0000-0000A3740000}"/>
    <cellStyle name="Normal 6 2 3 6 3 3 2" xfId="41283" xr:uid="{00000000-0005-0000-0000-0000A4740000}"/>
    <cellStyle name="Normal 6 2 3 6 3 3 3" xfId="26059" xr:uid="{00000000-0005-0000-0000-0000A5740000}"/>
    <cellStyle name="Normal 6 2 3 6 3 4" xfId="36270" xr:uid="{00000000-0005-0000-0000-0000A6740000}"/>
    <cellStyle name="Normal 6 2 3 6 3 5" xfId="21046" xr:uid="{00000000-0005-0000-0000-0000A7740000}"/>
    <cellStyle name="Normal 6 2 3 6 4" xfId="12636" xr:uid="{00000000-0005-0000-0000-0000A8740000}"/>
    <cellStyle name="Normal 6 2 3 6 4 2" xfId="42958" xr:uid="{00000000-0005-0000-0000-0000A9740000}"/>
    <cellStyle name="Normal 6 2 3 6 4 3" xfId="27734" xr:uid="{00000000-0005-0000-0000-0000AA740000}"/>
    <cellStyle name="Normal 6 2 3 6 5" xfId="7615" xr:uid="{00000000-0005-0000-0000-0000AB740000}"/>
    <cellStyle name="Normal 6 2 3 6 5 2" xfId="37941" xr:uid="{00000000-0005-0000-0000-0000AC740000}"/>
    <cellStyle name="Normal 6 2 3 6 5 3" xfId="22717" xr:uid="{00000000-0005-0000-0000-0000AD740000}"/>
    <cellStyle name="Normal 6 2 3 6 6" xfId="32929" xr:uid="{00000000-0005-0000-0000-0000AE740000}"/>
    <cellStyle name="Normal 6 2 3 6 7" xfId="17704" xr:uid="{00000000-0005-0000-0000-0000AF740000}"/>
    <cellStyle name="Normal 6 2 3 7" xfId="3393" xr:uid="{00000000-0005-0000-0000-0000B0740000}"/>
    <cellStyle name="Normal 6 2 3 7 2" xfId="13471" xr:uid="{00000000-0005-0000-0000-0000B1740000}"/>
    <cellStyle name="Normal 6 2 3 7 2 2" xfId="43793" xr:uid="{00000000-0005-0000-0000-0000B2740000}"/>
    <cellStyle name="Normal 6 2 3 7 2 3" xfId="28569" xr:uid="{00000000-0005-0000-0000-0000B3740000}"/>
    <cellStyle name="Normal 6 2 3 7 3" xfId="8451" xr:uid="{00000000-0005-0000-0000-0000B4740000}"/>
    <cellStyle name="Normal 6 2 3 7 3 2" xfId="38776" xr:uid="{00000000-0005-0000-0000-0000B5740000}"/>
    <cellStyle name="Normal 6 2 3 7 3 3" xfId="23552" xr:uid="{00000000-0005-0000-0000-0000B6740000}"/>
    <cellStyle name="Normal 6 2 3 7 4" xfId="33763" xr:uid="{00000000-0005-0000-0000-0000B7740000}"/>
    <cellStyle name="Normal 6 2 3 7 5" xfId="18539" xr:uid="{00000000-0005-0000-0000-0000B8740000}"/>
    <cellStyle name="Normal 6 2 3 8" xfId="5087" xr:uid="{00000000-0005-0000-0000-0000B9740000}"/>
    <cellStyle name="Normal 6 2 3 8 2" xfId="15142" xr:uid="{00000000-0005-0000-0000-0000BA740000}"/>
    <cellStyle name="Normal 6 2 3 8 2 2" xfId="45464" xr:uid="{00000000-0005-0000-0000-0000BB740000}"/>
    <cellStyle name="Normal 6 2 3 8 2 3" xfId="30240" xr:uid="{00000000-0005-0000-0000-0000BC740000}"/>
    <cellStyle name="Normal 6 2 3 8 3" xfId="10122" xr:uid="{00000000-0005-0000-0000-0000BD740000}"/>
    <cellStyle name="Normal 6 2 3 8 3 2" xfId="40447" xr:uid="{00000000-0005-0000-0000-0000BE740000}"/>
    <cellStyle name="Normal 6 2 3 8 3 3" xfId="25223" xr:uid="{00000000-0005-0000-0000-0000BF740000}"/>
    <cellStyle name="Normal 6 2 3 8 4" xfId="35434" xr:uid="{00000000-0005-0000-0000-0000C0740000}"/>
    <cellStyle name="Normal 6 2 3 8 5" xfId="20210" xr:uid="{00000000-0005-0000-0000-0000C1740000}"/>
    <cellStyle name="Normal 6 2 3 9" xfId="11798" xr:uid="{00000000-0005-0000-0000-0000C2740000}"/>
    <cellStyle name="Normal 6 2 3 9 2" xfId="42122" xr:uid="{00000000-0005-0000-0000-0000C3740000}"/>
    <cellStyle name="Normal 6 2 3 9 3" xfId="26898" xr:uid="{00000000-0005-0000-0000-0000C4740000}"/>
    <cellStyle name="Normal 6 2 4" xfId="722" xr:uid="{00000000-0005-0000-0000-0000C5740000}"/>
    <cellStyle name="Normal 6 2 4 2" xfId="1463" xr:uid="{00000000-0005-0000-0000-0000C6740000}"/>
    <cellStyle name="Normal 6 2 5" xfId="743" xr:uid="{00000000-0005-0000-0000-0000C7740000}"/>
    <cellStyle name="Normal 6 2 5 2" xfId="1464" xr:uid="{00000000-0005-0000-0000-0000C8740000}"/>
    <cellStyle name="Normal 6 2 6" xfId="1460" xr:uid="{00000000-0005-0000-0000-0000C9740000}"/>
    <cellStyle name="Normal 6 2 7" xfId="1710" xr:uid="{00000000-0005-0000-0000-0000CA740000}"/>
    <cellStyle name="Normal 6 2 7 10" xfId="32117" xr:uid="{00000000-0005-0000-0000-0000CB740000}"/>
    <cellStyle name="Normal 6 2 7 11" xfId="16889" xr:uid="{00000000-0005-0000-0000-0000CC740000}"/>
    <cellStyle name="Normal 6 2 7 2" xfId="1818" xr:uid="{00000000-0005-0000-0000-0000CD740000}"/>
    <cellStyle name="Normal 6 2 7 2 10" xfId="16993" xr:uid="{00000000-0005-0000-0000-0000CE740000}"/>
    <cellStyle name="Normal 6 2 7 2 2" xfId="2035" xr:uid="{00000000-0005-0000-0000-0000CF740000}"/>
    <cellStyle name="Normal 6 2 7 2 2 2" xfId="2456" xr:uid="{00000000-0005-0000-0000-0000D0740000}"/>
    <cellStyle name="Normal 6 2 7 2 2 2 2" xfId="3295" xr:uid="{00000000-0005-0000-0000-0000D1740000}"/>
    <cellStyle name="Normal 6 2 7 2 2 2 2 2" xfId="4985" xr:uid="{00000000-0005-0000-0000-0000D2740000}"/>
    <cellStyle name="Normal 6 2 7 2 2 2 2 2 2" xfId="15058" xr:uid="{00000000-0005-0000-0000-0000D3740000}"/>
    <cellStyle name="Normal 6 2 7 2 2 2 2 2 2 2" xfId="45380" xr:uid="{00000000-0005-0000-0000-0000D4740000}"/>
    <cellStyle name="Normal 6 2 7 2 2 2 2 2 2 3" xfId="30156" xr:uid="{00000000-0005-0000-0000-0000D5740000}"/>
    <cellStyle name="Normal 6 2 7 2 2 2 2 2 3" xfId="10038" xr:uid="{00000000-0005-0000-0000-0000D6740000}"/>
    <cellStyle name="Normal 6 2 7 2 2 2 2 2 3 2" xfId="40363" xr:uid="{00000000-0005-0000-0000-0000D7740000}"/>
    <cellStyle name="Normal 6 2 7 2 2 2 2 2 3 3" xfId="25139" xr:uid="{00000000-0005-0000-0000-0000D8740000}"/>
    <cellStyle name="Normal 6 2 7 2 2 2 2 2 4" xfId="35350" xr:uid="{00000000-0005-0000-0000-0000D9740000}"/>
    <cellStyle name="Normal 6 2 7 2 2 2 2 2 5" xfId="20126" xr:uid="{00000000-0005-0000-0000-0000DA740000}"/>
    <cellStyle name="Normal 6 2 7 2 2 2 2 3" xfId="6677" xr:uid="{00000000-0005-0000-0000-0000DB740000}"/>
    <cellStyle name="Normal 6 2 7 2 2 2 2 3 2" xfId="16729" xr:uid="{00000000-0005-0000-0000-0000DC740000}"/>
    <cellStyle name="Normal 6 2 7 2 2 2 2 3 2 2" xfId="47051" xr:uid="{00000000-0005-0000-0000-0000DD740000}"/>
    <cellStyle name="Normal 6 2 7 2 2 2 2 3 2 3" xfId="31827" xr:uid="{00000000-0005-0000-0000-0000DE740000}"/>
    <cellStyle name="Normal 6 2 7 2 2 2 2 3 3" xfId="11709" xr:uid="{00000000-0005-0000-0000-0000DF740000}"/>
    <cellStyle name="Normal 6 2 7 2 2 2 2 3 3 2" xfId="42034" xr:uid="{00000000-0005-0000-0000-0000E0740000}"/>
    <cellStyle name="Normal 6 2 7 2 2 2 2 3 3 3" xfId="26810" xr:uid="{00000000-0005-0000-0000-0000E1740000}"/>
    <cellStyle name="Normal 6 2 7 2 2 2 2 3 4" xfId="37021" xr:uid="{00000000-0005-0000-0000-0000E2740000}"/>
    <cellStyle name="Normal 6 2 7 2 2 2 2 3 5" xfId="21797" xr:uid="{00000000-0005-0000-0000-0000E3740000}"/>
    <cellStyle name="Normal 6 2 7 2 2 2 2 4" xfId="13387" xr:uid="{00000000-0005-0000-0000-0000E4740000}"/>
    <cellStyle name="Normal 6 2 7 2 2 2 2 4 2" xfId="43709" xr:uid="{00000000-0005-0000-0000-0000E5740000}"/>
    <cellStyle name="Normal 6 2 7 2 2 2 2 4 3" xfId="28485" xr:uid="{00000000-0005-0000-0000-0000E6740000}"/>
    <cellStyle name="Normal 6 2 7 2 2 2 2 5" xfId="8366" xr:uid="{00000000-0005-0000-0000-0000E7740000}"/>
    <cellStyle name="Normal 6 2 7 2 2 2 2 5 2" xfId="38692" xr:uid="{00000000-0005-0000-0000-0000E8740000}"/>
    <cellStyle name="Normal 6 2 7 2 2 2 2 5 3" xfId="23468" xr:uid="{00000000-0005-0000-0000-0000E9740000}"/>
    <cellStyle name="Normal 6 2 7 2 2 2 2 6" xfId="33680" xr:uid="{00000000-0005-0000-0000-0000EA740000}"/>
    <cellStyle name="Normal 6 2 7 2 2 2 2 7" xfId="18455" xr:uid="{00000000-0005-0000-0000-0000EB740000}"/>
    <cellStyle name="Normal 6 2 7 2 2 2 3" xfId="4148" xr:uid="{00000000-0005-0000-0000-0000EC740000}"/>
    <cellStyle name="Normal 6 2 7 2 2 2 3 2" xfId="14222" xr:uid="{00000000-0005-0000-0000-0000ED740000}"/>
    <cellStyle name="Normal 6 2 7 2 2 2 3 2 2" xfId="44544" xr:uid="{00000000-0005-0000-0000-0000EE740000}"/>
    <cellStyle name="Normal 6 2 7 2 2 2 3 2 3" xfId="29320" xr:uid="{00000000-0005-0000-0000-0000EF740000}"/>
    <cellStyle name="Normal 6 2 7 2 2 2 3 3" xfId="9202" xr:uid="{00000000-0005-0000-0000-0000F0740000}"/>
    <cellStyle name="Normal 6 2 7 2 2 2 3 3 2" xfId="39527" xr:uid="{00000000-0005-0000-0000-0000F1740000}"/>
    <cellStyle name="Normal 6 2 7 2 2 2 3 3 3" xfId="24303" xr:uid="{00000000-0005-0000-0000-0000F2740000}"/>
    <cellStyle name="Normal 6 2 7 2 2 2 3 4" xfId="34514" xr:uid="{00000000-0005-0000-0000-0000F3740000}"/>
    <cellStyle name="Normal 6 2 7 2 2 2 3 5" xfId="19290" xr:uid="{00000000-0005-0000-0000-0000F4740000}"/>
    <cellStyle name="Normal 6 2 7 2 2 2 4" xfId="5841" xr:uid="{00000000-0005-0000-0000-0000F5740000}"/>
    <cellStyle name="Normal 6 2 7 2 2 2 4 2" xfId="15893" xr:uid="{00000000-0005-0000-0000-0000F6740000}"/>
    <cellStyle name="Normal 6 2 7 2 2 2 4 2 2" xfId="46215" xr:uid="{00000000-0005-0000-0000-0000F7740000}"/>
    <cellStyle name="Normal 6 2 7 2 2 2 4 2 3" xfId="30991" xr:uid="{00000000-0005-0000-0000-0000F8740000}"/>
    <cellStyle name="Normal 6 2 7 2 2 2 4 3" xfId="10873" xr:uid="{00000000-0005-0000-0000-0000F9740000}"/>
    <cellStyle name="Normal 6 2 7 2 2 2 4 3 2" xfId="41198" xr:uid="{00000000-0005-0000-0000-0000FA740000}"/>
    <cellStyle name="Normal 6 2 7 2 2 2 4 3 3" xfId="25974" xr:uid="{00000000-0005-0000-0000-0000FB740000}"/>
    <cellStyle name="Normal 6 2 7 2 2 2 4 4" xfId="36185" xr:uid="{00000000-0005-0000-0000-0000FC740000}"/>
    <cellStyle name="Normal 6 2 7 2 2 2 4 5" xfId="20961" xr:uid="{00000000-0005-0000-0000-0000FD740000}"/>
    <cellStyle name="Normal 6 2 7 2 2 2 5" xfId="12551" xr:uid="{00000000-0005-0000-0000-0000FE740000}"/>
    <cellStyle name="Normal 6 2 7 2 2 2 5 2" xfId="42873" xr:uid="{00000000-0005-0000-0000-0000FF740000}"/>
    <cellStyle name="Normal 6 2 7 2 2 2 5 3" xfId="27649" xr:uid="{00000000-0005-0000-0000-000000750000}"/>
    <cellStyle name="Normal 6 2 7 2 2 2 6" xfId="7530" xr:uid="{00000000-0005-0000-0000-000001750000}"/>
    <cellStyle name="Normal 6 2 7 2 2 2 6 2" xfId="37856" xr:uid="{00000000-0005-0000-0000-000002750000}"/>
    <cellStyle name="Normal 6 2 7 2 2 2 6 3" xfId="22632" xr:uid="{00000000-0005-0000-0000-000003750000}"/>
    <cellStyle name="Normal 6 2 7 2 2 2 7" xfId="32844" xr:uid="{00000000-0005-0000-0000-000004750000}"/>
    <cellStyle name="Normal 6 2 7 2 2 2 8" xfId="17619" xr:uid="{00000000-0005-0000-0000-000005750000}"/>
    <cellStyle name="Normal 6 2 7 2 2 3" xfId="2877" xr:uid="{00000000-0005-0000-0000-000006750000}"/>
    <cellStyle name="Normal 6 2 7 2 2 3 2" xfId="4567" xr:uid="{00000000-0005-0000-0000-000007750000}"/>
    <cellStyle name="Normal 6 2 7 2 2 3 2 2" xfId="14640" xr:uid="{00000000-0005-0000-0000-000008750000}"/>
    <cellStyle name="Normal 6 2 7 2 2 3 2 2 2" xfId="44962" xr:uid="{00000000-0005-0000-0000-000009750000}"/>
    <cellStyle name="Normal 6 2 7 2 2 3 2 2 3" xfId="29738" xr:uid="{00000000-0005-0000-0000-00000A750000}"/>
    <cellStyle name="Normal 6 2 7 2 2 3 2 3" xfId="9620" xr:uid="{00000000-0005-0000-0000-00000B750000}"/>
    <cellStyle name="Normal 6 2 7 2 2 3 2 3 2" xfId="39945" xr:uid="{00000000-0005-0000-0000-00000C750000}"/>
    <cellStyle name="Normal 6 2 7 2 2 3 2 3 3" xfId="24721" xr:uid="{00000000-0005-0000-0000-00000D750000}"/>
    <cellStyle name="Normal 6 2 7 2 2 3 2 4" xfId="34932" xr:uid="{00000000-0005-0000-0000-00000E750000}"/>
    <cellStyle name="Normal 6 2 7 2 2 3 2 5" xfId="19708" xr:uid="{00000000-0005-0000-0000-00000F750000}"/>
    <cellStyle name="Normal 6 2 7 2 2 3 3" xfId="6259" xr:uid="{00000000-0005-0000-0000-000010750000}"/>
    <cellStyle name="Normal 6 2 7 2 2 3 3 2" xfId="16311" xr:uid="{00000000-0005-0000-0000-000011750000}"/>
    <cellStyle name="Normal 6 2 7 2 2 3 3 2 2" xfId="46633" xr:uid="{00000000-0005-0000-0000-000012750000}"/>
    <cellStyle name="Normal 6 2 7 2 2 3 3 2 3" xfId="31409" xr:uid="{00000000-0005-0000-0000-000013750000}"/>
    <cellStyle name="Normal 6 2 7 2 2 3 3 3" xfId="11291" xr:uid="{00000000-0005-0000-0000-000014750000}"/>
    <cellStyle name="Normal 6 2 7 2 2 3 3 3 2" xfId="41616" xr:uid="{00000000-0005-0000-0000-000015750000}"/>
    <cellStyle name="Normal 6 2 7 2 2 3 3 3 3" xfId="26392" xr:uid="{00000000-0005-0000-0000-000016750000}"/>
    <cellStyle name="Normal 6 2 7 2 2 3 3 4" xfId="36603" xr:uid="{00000000-0005-0000-0000-000017750000}"/>
    <cellStyle name="Normal 6 2 7 2 2 3 3 5" xfId="21379" xr:uid="{00000000-0005-0000-0000-000018750000}"/>
    <cellStyle name="Normal 6 2 7 2 2 3 4" xfId="12969" xr:uid="{00000000-0005-0000-0000-000019750000}"/>
    <cellStyle name="Normal 6 2 7 2 2 3 4 2" xfId="43291" xr:uid="{00000000-0005-0000-0000-00001A750000}"/>
    <cellStyle name="Normal 6 2 7 2 2 3 4 3" xfId="28067" xr:uid="{00000000-0005-0000-0000-00001B750000}"/>
    <cellStyle name="Normal 6 2 7 2 2 3 5" xfId="7948" xr:uid="{00000000-0005-0000-0000-00001C750000}"/>
    <cellStyle name="Normal 6 2 7 2 2 3 5 2" xfId="38274" xr:uid="{00000000-0005-0000-0000-00001D750000}"/>
    <cellStyle name="Normal 6 2 7 2 2 3 5 3" xfId="23050" xr:uid="{00000000-0005-0000-0000-00001E750000}"/>
    <cellStyle name="Normal 6 2 7 2 2 3 6" xfId="33262" xr:uid="{00000000-0005-0000-0000-00001F750000}"/>
    <cellStyle name="Normal 6 2 7 2 2 3 7" xfId="18037" xr:uid="{00000000-0005-0000-0000-000020750000}"/>
    <cellStyle name="Normal 6 2 7 2 2 4" xfId="3730" xr:uid="{00000000-0005-0000-0000-000021750000}"/>
    <cellStyle name="Normal 6 2 7 2 2 4 2" xfId="13804" xr:uid="{00000000-0005-0000-0000-000022750000}"/>
    <cellStyle name="Normal 6 2 7 2 2 4 2 2" xfId="44126" xr:uid="{00000000-0005-0000-0000-000023750000}"/>
    <cellStyle name="Normal 6 2 7 2 2 4 2 3" xfId="28902" xr:uid="{00000000-0005-0000-0000-000024750000}"/>
    <cellStyle name="Normal 6 2 7 2 2 4 3" xfId="8784" xr:uid="{00000000-0005-0000-0000-000025750000}"/>
    <cellStyle name="Normal 6 2 7 2 2 4 3 2" xfId="39109" xr:uid="{00000000-0005-0000-0000-000026750000}"/>
    <cellStyle name="Normal 6 2 7 2 2 4 3 3" xfId="23885" xr:uid="{00000000-0005-0000-0000-000027750000}"/>
    <cellStyle name="Normal 6 2 7 2 2 4 4" xfId="34096" xr:uid="{00000000-0005-0000-0000-000028750000}"/>
    <cellStyle name="Normal 6 2 7 2 2 4 5" xfId="18872" xr:uid="{00000000-0005-0000-0000-000029750000}"/>
    <cellStyle name="Normal 6 2 7 2 2 5" xfId="5423" xr:uid="{00000000-0005-0000-0000-00002A750000}"/>
    <cellStyle name="Normal 6 2 7 2 2 5 2" xfId="15475" xr:uid="{00000000-0005-0000-0000-00002B750000}"/>
    <cellStyle name="Normal 6 2 7 2 2 5 2 2" xfId="45797" xr:uid="{00000000-0005-0000-0000-00002C750000}"/>
    <cellStyle name="Normal 6 2 7 2 2 5 2 3" xfId="30573" xr:uid="{00000000-0005-0000-0000-00002D750000}"/>
    <cellStyle name="Normal 6 2 7 2 2 5 3" xfId="10455" xr:uid="{00000000-0005-0000-0000-00002E750000}"/>
    <cellStyle name="Normal 6 2 7 2 2 5 3 2" xfId="40780" xr:uid="{00000000-0005-0000-0000-00002F750000}"/>
    <cellStyle name="Normal 6 2 7 2 2 5 3 3" xfId="25556" xr:uid="{00000000-0005-0000-0000-000030750000}"/>
    <cellStyle name="Normal 6 2 7 2 2 5 4" xfId="35767" xr:uid="{00000000-0005-0000-0000-000031750000}"/>
    <cellStyle name="Normal 6 2 7 2 2 5 5" xfId="20543" xr:uid="{00000000-0005-0000-0000-000032750000}"/>
    <cellStyle name="Normal 6 2 7 2 2 6" xfId="12133" xr:uid="{00000000-0005-0000-0000-000033750000}"/>
    <cellStyle name="Normal 6 2 7 2 2 6 2" xfId="42455" xr:uid="{00000000-0005-0000-0000-000034750000}"/>
    <cellStyle name="Normal 6 2 7 2 2 6 3" xfId="27231" xr:uid="{00000000-0005-0000-0000-000035750000}"/>
    <cellStyle name="Normal 6 2 7 2 2 7" xfId="7112" xr:uid="{00000000-0005-0000-0000-000036750000}"/>
    <cellStyle name="Normal 6 2 7 2 2 7 2" xfId="37438" xr:uid="{00000000-0005-0000-0000-000037750000}"/>
    <cellStyle name="Normal 6 2 7 2 2 7 3" xfId="22214" xr:uid="{00000000-0005-0000-0000-000038750000}"/>
    <cellStyle name="Normal 6 2 7 2 2 8" xfId="32426" xr:uid="{00000000-0005-0000-0000-000039750000}"/>
    <cellStyle name="Normal 6 2 7 2 2 9" xfId="17201" xr:uid="{00000000-0005-0000-0000-00003A750000}"/>
    <cellStyle name="Normal 6 2 7 2 3" xfId="2248" xr:uid="{00000000-0005-0000-0000-00003B750000}"/>
    <cellStyle name="Normal 6 2 7 2 3 2" xfId="3087" xr:uid="{00000000-0005-0000-0000-00003C750000}"/>
    <cellStyle name="Normal 6 2 7 2 3 2 2" xfId="4777" xr:uid="{00000000-0005-0000-0000-00003D750000}"/>
    <cellStyle name="Normal 6 2 7 2 3 2 2 2" xfId="14850" xr:uid="{00000000-0005-0000-0000-00003E750000}"/>
    <cellStyle name="Normal 6 2 7 2 3 2 2 2 2" xfId="45172" xr:uid="{00000000-0005-0000-0000-00003F750000}"/>
    <cellStyle name="Normal 6 2 7 2 3 2 2 2 3" xfId="29948" xr:uid="{00000000-0005-0000-0000-000040750000}"/>
    <cellStyle name="Normal 6 2 7 2 3 2 2 3" xfId="9830" xr:uid="{00000000-0005-0000-0000-000041750000}"/>
    <cellStyle name="Normal 6 2 7 2 3 2 2 3 2" xfId="40155" xr:uid="{00000000-0005-0000-0000-000042750000}"/>
    <cellStyle name="Normal 6 2 7 2 3 2 2 3 3" xfId="24931" xr:uid="{00000000-0005-0000-0000-000043750000}"/>
    <cellStyle name="Normal 6 2 7 2 3 2 2 4" xfId="35142" xr:uid="{00000000-0005-0000-0000-000044750000}"/>
    <cellStyle name="Normal 6 2 7 2 3 2 2 5" xfId="19918" xr:uid="{00000000-0005-0000-0000-000045750000}"/>
    <cellStyle name="Normal 6 2 7 2 3 2 3" xfId="6469" xr:uid="{00000000-0005-0000-0000-000046750000}"/>
    <cellStyle name="Normal 6 2 7 2 3 2 3 2" xfId="16521" xr:uid="{00000000-0005-0000-0000-000047750000}"/>
    <cellStyle name="Normal 6 2 7 2 3 2 3 2 2" xfId="46843" xr:uid="{00000000-0005-0000-0000-000048750000}"/>
    <cellStyle name="Normal 6 2 7 2 3 2 3 2 3" xfId="31619" xr:uid="{00000000-0005-0000-0000-000049750000}"/>
    <cellStyle name="Normal 6 2 7 2 3 2 3 3" xfId="11501" xr:uid="{00000000-0005-0000-0000-00004A750000}"/>
    <cellStyle name="Normal 6 2 7 2 3 2 3 3 2" xfId="41826" xr:uid="{00000000-0005-0000-0000-00004B750000}"/>
    <cellStyle name="Normal 6 2 7 2 3 2 3 3 3" xfId="26602" xr:uid="{00000000-0005-0000-0000-00004C750000}"/>
    <cellStyle name="Normal 6 2 7 2 3 2 3 4" xfId="36813" xr:uid="{00000000-0005-0000-0000-00004D750000}"/>
    <cellStyle name="Normal 6 2 7 2 3 2 3 5" xfId="21589" xr:uid="{00000000-0005-0000-0000-00004E750000}"/>
    <cellStyle name="Normal 6 2 7 2 3 2 4" xfId="13179" xr:uid="{00000000-0005-0000-0000-00004F750000}"/>
    <cellStyle name="Normal 6 2 7 2 3 2 4 2" xfId="43501" xr:uid="{00000000-0005-0000-0000-000050750000}"/>
    <cellStyle name="Normal 6 2 7 2 3 2 4 3" xfId="28277" xr:uid="{00000000-0005-0000-0000-000051750000}"/>
    <cellStyle name="Normal 6 2 7 2 3 2 5" xfId="8158" xr:uid="{00000000-0005-0000-0000-000052750000}"/>
    <cellStyle name="Normal 6 2 7 2 3 2 5 2" xfId="38484" xr:uid="{00000000-0005-0000-0000-000053750000}"/>
    <cellStyle name="Normal 6 2 7 2 3 2 5 3" xfId="23260" xr:uid="{00000000-0005-0000-0000-000054750000}"/>
    <cellStyle name="Normal 6 2 7 2 3 2 6" xfId="33472" xr:uid="{00000000-0005-0000-0000-000055750000}"/>
    <cellStyle name="Normal 6 2 7 2 3 2 7" xfId="18247" xr:uid="{00000000-0005-0000-0000-000056750000}"/>
    <cellStyle name="Normal 6 2 7 2 3 3" xfId="3940" xr:uid="{00000000-0005-0000-0000-000057750000}"/>
    <cellStyle name="Normal 6 2 7 2 3 3 2" xfId="14014" xr:uid="{00000000-0005-0000-0000-000058750000}"/>
    <cellStyle name="Normal 6 2 7 2 3 3 2 2" xfId="44336" xr:uid="{00000000-0005-0000-0000-000059750000}"/>
    <cellStyle name="Normal 6 2 7 2 3 3 2 3" xfId="29112" xr:uid="{00000000-0005-0000-0000-00005A750000}"/>
    <cellStyle name="Normal 6 2 7 2 3 3 3" xfId="8994" xr:uid="{00000000-0005-0000-0000-00005B750000}"/>
    <cellStyle name="Normal 6 2 7 2 3 3 3 2" xfId="39319" xr:uid="{00000000-0005-0000-0000-00005C750000}"/>
    <cellStyle name="Normal 6 2 7 2 3 3 3 3" xfId="24095" xr:uid="{00000000-0005-0000-0000-00005D750000}"/>
    <cellStyle name="Normal 6 2 7 2 3 3 4" xfId="34306" xr:uid="{00000000-0005-0000-0000-00005E750000}"/>
    <cellStyle name="Normal 6 2 7 2 3 3 5" xfId="19082" xr:uid="{00000000-0005-0000-0000-00005F750000}"/>
    <cellStyle name="Normal 6 2 7 2 3 4" xfId="5633" xr:uid="{00000000-0005-0000-0000-000060750000}"/>
    <cellStyle name="Normal 6 2 7 2 3 4 2" xfId="15685" xr:uid="{00000000-0005-0000-0000-000061750000}"/>
    <cellStyle name="Normal 6 2 7 2 3 4 2 2" xfId="46007" xr:uid="{00000000-0005-0000-0000-000062750000}"/>
    <cellStyle name="Normal 6 2 7 2 3 4 2 3" xfId="30783" xr:uid="{00000000-0005-0000-0000-000063750000}"/>
    <cellStyle name="Normal 6 2 7 2 3 4 3" xfId="10665" xr:uid="{00000000-0005-0000-0000-000064750000}"/>
    <cellStyle name="Normal 6 2 7 2 3 4 3 2" xfId="40990" xr:uid="{00000000-0005-0000-0000-000065750000}"/>
    <cellStyle name="Normal 6 2 7 2 3 4 3 3" xfId="25766" xr:uid="{00000000-0005-0000-0000-000066750000}"/>
    <cellStyle name="Normal 6 2 7 2 3 4 4" xfId="35977" xr:uid="{00000000-0005-0000-0000-000067750000}"/>
    <cellStyle name="Normal 6 2 7 2 3 4 5" xfId="20753" xr:uid="{00000000-0005-0000-0000-000068750000}"/>
    <cellStyle name="Normal 6 2 7 2 3 5" xfId="12343" xr:uid="{00000000-0005-0000-0000-000069750000}"/>
    <cellStyle name="Normal 6 2 7 2 3 5 2" xfId="42665" xr:uid="{00000000-0005-0000-0000-00006A750000}"/>
    <cellStyle name="Normal 6 2 7 2 3 5 3" xfId="27441" xr:uid="{00000000-0005-0000-0000-00006B750000}"/>
    <cellStyle name="Normal 6 2 7 2 3 6" xfId="7322" xr:uid="{00000000-0005-0000-0000-00006C750000}"/>
    <cellStyle name="Normal 6 2 7 2 3 6 2" xfId="37648" xr:uid="{00000000-0005-0000-0000-00006D750000}"/>
    <cellStyle name="Normal 6 2 7 2 3 6 3" xfId="22424" xr:uid="{00000000-0005-0000-0000-00006E750000}"/>
    <cellStyle name="Normal 6 2 7 2 3 7" xfId="32636" xr:uid="{00000000-0005-0000-0000-00006F750000}"/>
    <cellStyle name="Normal 6 2 7 2 3 8" xfId="17411" xr:uid="{00000000-0005-0000-0000-000070750000}"/>
    <cellStyle name="Normal 6 2 7 2 4" xfId="2669" xr:uid="{00000000-0005-0000-0000-000071750000}"/>
    <cellStyle name="Normal 6 2 7 2 4 2" xfId="4359" xr:uid="{00000000-0005-0000-0000-000072750000}"/>
    <cellStyle name="Normal 6 2 7 2 4 2 2" xfId="14432" xr:uid="{00000000-0005-0000-0000-000073750000}"/>
    <cellStyle name="Normal 6 2 7 2 4 2 2 2" xfId="44754" xr:uid="{00000000-0005-0000-0000-000074750000}"/>
    <cellStyle name="Normal 6 2 7 2 4 2 2 3" xfId="29530" xr:uid="{00000000-0005-0000-0000-000075750000}"/>
    <cellStyle name="Normal 6 2 7 2 4 2 3" xfId="9412" xr:uid="{00000000-0005-0000-0000-000076750000}"/>
    <cellStyle name="Normal 6 2 7 2 4 2 3 2" xfId="39737" xr:uid="{00000000-0005-0000-0000-000077750000}"/>
    <cellStyle name="Normal 6 2 7 2 4 2 3 3" xfId="24513" xr:uid="{00000000-0005-0000-0000-000078750000}"/>
    <cellStyle name="Normal 6 2 7 2 4 2 4" xfId="34724" xr:uid="{00000000-0005-0000-0000-000079750000}"/>
    <cellStyle name="Normal 6 2 7 2 4 2 5" xfId="19500" xr:uid="{00000000-0005-0000-0000-00007A750000}"/>
    <cellStyle name="Normal 6 2 7 2 4 3" xfId="6051" xr:uid="{00000000-0005-0000-0000-00007B750000}"/>
    <cellStyle name="Normal 6 2 7 2 4 3 2" xfId="16103" xr:uid="{00000000-0005-0000-0000-00007C750000}"/>
    <cellStyle name="Normal 6 2 7 2 4 3 2 2" xfId="46425" xr:uid="{00000000-0005-0000-0000-00007D750000}"/>
    <cellStyle name="Normal 6 2 7 2 4 3 2 3" xfId="31201" xr:uid="{00000000-0005-0000-0000-00007E750000}"/>
    <cellStyle name="Normal 6 2 7 2 4 3 3" xfId="11083" xr:uid="{00000000-0005-0000-0000-00007F750000}"/>
    <cellStyle name="Normal 6 2 7 2 4 3 3 2" xfId="41408" xr:uid="{00000000-0005-0000-0000-000080750000}"/>
    <cellStyle name="Normal 6 2 7 2 4 3 3 3" xfId="26184" xr:uid="{00000000-0005-0000-0000-000081750000}"/>
    <cellStyle name="Normal 6 2 7 2 4 3 4" xfId="36395" xr:uid="{00000000-0005-0000-0000-000082750000}"/>
    <cellStyle name="Normal 6 2 7 2 4 3 5" xfId="21171" xr:uid="{00000000-0005-0000-0000-000083750000}"/>
    <cellStyle name="Normal 6 2 7 2 4 4" xfId="12761" xr:uid="{00000000-0005-0000-0000-000084750000}"/>
    <cellStyle name="Normal 6 2 7 2 4 4 2" xfId="43083" xr:uid="{00000000-0005-0000-0000-000085750000}"/>
    <cellStyle name="Normal 6 2 7 2 4 4 3" xfId="27859" xr:uid="{00000000-0005-0000-0000-000086750000}"/>
    <cellStyle name="Normal 6 2 7 2 4 5" xfId="7740" xr:uid="{00000000-0005-0000-0000-000087750000}"/>
    <cellStyle name="Normal 6 2 7 2 4 5 2" xfId="38066" xr:uid="{00000000-0005-0000-0000-000088750000}"/>
    <cellStyle name="Normal 6 2 7 2 4 5 3" xfId="22842" xr:uid="{00000000-0005-0000-0000-000089750000}"/>
    <cellStyle name="Normal 6 2 7 2 4 6" xfId="33054" xr:uid="{00000000-0005-0000-0000-00008A750000}"/>
    <cellStyle name="Normal 6 2 7 2 4 7" xfId="17829" xr:uid="{00000000-0005-0000-0000-00008B750000}"/>
    <cellStyle name="Normal 6 2 7 2 5" xfId="3522" xr:uid="{00000000-0005-0000-0000-00008C750000}"/>
    <cellStyle name="Normal 6 2 7 2 5 2" xfId="13596" xr:uid="{00000000-0005-0000-0000-00008D750000}"/>
    <cellStyle name="Normal 6 2 7 2 5 2 2" xfId="43918" xr:uid="{00000000-0005-0000-0000-00008E750000}"/>
    <cellStyle name="Normal 6 2 7 2 5 2 3" xfId="28694" xr:uid="{00000000-0005-0000-0000-00008F750000}"/>
    <cellStyle name="Normal 6 2 7 2 5 3" xfId="8576" xr:uid="{00000000-0005-0000-0000-000090750000}"/>
    <cellStyle name="Normal 6 2 7 2 5 3 2" xfId="38901" xr:uid="{00000000-0005-0000-0000-000091750000}"/>
    <cellStyle name="Normal 6 2 7 2 5 3 3" xfId="23677" xr:uid="{00000000-0005-0000-0000-000092750000}"/>
    <cellStyle name="Normal 6 2 7 2 5 4" xfId="33888" xr:uid="{00000000-0005-0000-0000-000093750000}"/>
    <cellStyle name="Normal 6 2 7 2 5 5" xfId="18664" xr:uid="{00000000-0005-0000-0000-000094750000}"/>
    <cellStyle name="Normal 6 2 7 2 6" xfId="5215" xr:uid="{00000000-0005-0000-0000-000095750000}"/>
    <cellStyle name="Normal 6 2 7 2 6 2" xfId="15267" xr:uid="{00000000-0005-0000-0000-000096750000}"/>
    <cellStyle name="Normal 6 2 7 2 6 2 2" xfId="45589" xr:uid="{00000000-0005-0000-0000-000097750000}"/>
    <cellStyle name="Normal 6 2 7 2 6 2 3" xfId="30365" xr:uid="{00000000-0005-0000-0000-000098750000}"/>
    <cellStyle name="Normal 6 2 7 2 6 3" xfId="10247" xr:uid="{00000000-0005-0000-0000-000099750000}"/>
    <cellStyle name="Normal 6 2 7 2 6 3 2" xfId="40572" xr:uid="{00000000-0005-0000-0000-00009A750000}"/>
    <cellStyle name="Normal 6 2 7 2 6 3 3" xfId="25348" xr:uid="{00000000-0005-0000-0000-00009B750000}"/>
    <cellStyle name="Normal 6 2 7 2 6 4" xfId="35559" xr:uid="{00000000-0005-0000-0000-00009C750000}"/>
    <cellStyle name="Normal 6 2 7 2 6 5" xfId="20335" xr:uid="{00000000-0005-0000-0000-00009D750000}"/>
    <cellStyle name="Normal 6 2 7 2 7" xfId="11925" xr:uid="{00000000-0005-0000-0000-00009E750000}"/>
    <cellStyle name="Normal 6 2 7 2 7 2" xfId="42247" xr:uid="{00000000-0005-0000-0000-00009F750000}"/>
    <cellStyle name="Normal 6 2 7 2 7 3" xfId="27023" xr:uid="{00000000-0005-0000-0000-0000A0750000}"/>
    <cellStyle name="Normal 6 2 7 2 8" xfId="6904" xr:uid="{00000000-0005-0000-0000-0000A1750000}"/>
    <cellStyle name="Normal 6 2 7 2 8 2" xfId="37230" xr:uid="{00000000-0005-0000-0000-0000A2750000}"/>
    <cellStyle name="Normal 6 2 7 2 8 3" xfId="22006" xr:uid="{00000000-0005-0000-0000-0000A3750000}"/>
    <cellStyle name="Normal 6 2 7 2 9" xfId="32218" xr:uid="{00000000-0005-0000-0000-0000A4750000}"/>
    <cellStyle name="Normal 6 2 7 3" xfId="1931" xr:uid="{00000000-0005-0000-0000-0000A5750000}"/>
    <cellStyle name="Normal 6 2 7 3 2" xfId="2352" xr:uid="{00000000-0005-0000-0000-0000A6750000}"/>
    <cellStyle name="Normal 6 2 7 3 2 2" xfId="3191" xr:uid="{00000000-0005-0000-0000-0000A7750000}"/>
    <cellStyle name="Normal 6 2 7 3 2 2 2" xfId="4881" xr:uid="{00000000-0005-0000-0000-0000A8750000}"/>
    <cellStyle name="Normal 6 2 7 3 2 2 2 2" xfId="14954" xr:uid="{00000000-0005-0000-0000-0000A9750000}"/>
    <cellStyle name="Normal 6 2 7 3 2 2 2 2 2" xfId="45276" xr:uid="{00000000-0005-0000-0000-0000AA750000}"/>
    <cellStyle name="Normal 6 2 7 3 2 2 2 2 3" xfId="30052" xr:uid="{00000000-0005-0000-0000-0000AB750000}"/>
    <cellStyle name="Normal 6 2 7 3 2 2 2 3" xfId="9934" xr:uid="{00000000-0005-0000-0000-0000AC750000}"/>
    <cellStyle name="Normal 6 2 7 3 2 2 2 3 2" xfId="40259" xr:uid="{00000000-0005-0000-0000-0000AD750000}"/>
    <cellStyle name="Normal 6 2 7 3 2 2 2 3 3" xfId="25035" xr:uid="{00000000-0005-0000-0000-0000AE750000}"/>
    <cellStyle name="Normal 6 2 7 3 2 2 2 4" xfId="35246" xr:uid="{00000000-0005-0000-0000-0000AF750000}"/>
    <cellStyle name="Normal 6 2 7 3 2 2 2 5" xfId="20022" xr:uid="{00000000-0005-0000-0000-0000B0750000}"/>
    <cellStyle name="Normal 6 2 7 3 2 2 3" xfId="6573" xr:uid="{00000000-0005-0000-0000-0000B1750000}"/>
    <cellStyle name="Normal 6 2 7 3 2 2 3 2" xfId="16625" xr:uid="{00000000-0005-0000-0000-0000B2750000}"/>
    <cellStyle name="Normal 6 2 7 3 2 2 3 2 2" xfId="46947" xr:uid="{00000000-0005-0000-0000-0000B3750000}"/>
    <cellStyle name="Normal 6 2 7 3 2 2 3 2 3" xfId="31723" xr:uid="{00000000-0005-0000-0000-0000B4750000}"/>
    <cellStyle name="Normal 6 2 7 3 2 2 3 3" xfId="11605" xr:uid="{00000000-0005-0000-0000-0000B5750000}"/>
    <cellStyle name="Normal 6 2 7 3 2 2 3 3 2" xfId="41930" xr:uid="{00000000-0005-0000-0000-0000B6750000}"/>
    <cellStyle name="Normal 6 2 7 3 2 2 3 3 3" xfId="26706" xr:uid="{00000000-0005-0000-0000-0000B7750000}"/>
    <cellStyle name="Normal 6 2 7 3 2 2 3 4" xfId="36917" xr:uid="{00000000-0005-0000-0000-0000B8750000}"/>
    <cellStyle name="Normal 6 2 7 3 2 2 3 5" xfId="21693" xr:uid="{00000000-0005-0000-0000-0000B9750000}"/>
    <cellStyle name="Normal 6 2 7 3 2 2 4" xfId="13283" xr:uid="{00000000-0005-0000-0000-0000BA750000}"/>
    <cellStyle name="Normal 6 2 7 3 2 2 4 2" xfId="43605" xr:uid="{00000000-0005-0000-0000-0000BB750000}"/>
    <cellStyle name="Normal 6 2 7 3 2 2 4 3" xfId="28381" xr:uid="{00000000-0005-0000-0000-0000BC750000}"/>
    <cellStyle name="Normal 6 2 7 3 2 2 5" xfId="8262" xr:uid="{00000000-0005-0000-0000-0000BD750000}"/>
    <cellStyle name="Normal 6 2 7 3 2 2 5 2" xfId="38588" xr:uid="{00000000-0005-0000-0000-0000BE750000}"/>
    <cellStyle name="Normal 6 2 7 3 2 2 5 3" xfId="23364" xr:uid="{00000000-0005-0000-0000-0000BF750000}"/>
    <cellStyle name="Normal 6 2 7 3 2 2 6" xfId="33576" xr:uid="{00000000-0005-0000-0000-0000C0750000}"/>
    <cellStyle name="Normal 6 2 7 3 2 2 7" xfId="18351" xr:uid="{00000000-0005-0000-0000-0000C1750000}"/>
    <cellStyle name="Normal 6 2 7 3 2 3" xfId="4044" xr:uid="{00000000-0005-0000-0000-0000C2750000}"/>
    <cellStyle name="Normal 6 2 7 3 2 3 2" xfId="14118" xr:uid="{00000000-0005-0000-0000-0000C3750000}"/>
    <cellStyle name="Normal 6 2 7 3 2 3 2 2" xfId="44440" xr:uid="{00000000-0005-0000-0000-0000C4750000}"/>
    <cellStyle name="Normal 6 2 7 3 2 3 2 3" xfId="29216" xr:uid="{00000000-0005-0000-0000-0000C5750000}"/>
    <cellStyle name="Normal 6 2 7 3 2 3 3" xfId="9098" xr:uid="{00000000-0005-0000-0000-0000C6750000}"/>
    <cellStyle name="Normal 6 2 7 3 2 3 3 2" xfId="39423" xr:uid="{00000000-0005-0000-0000-0000C7750000}"/>
    <cellStyle name="Normal 6 2 7 3 2 3 3 3" xfId="24199" xr:uid="{00000000-0005-0000-0000-0000C8750000}"/>
    <cellStyle name="Normal 6 2 7 3 2 3 4" xfId="34410" xr:uid="{00000000-0005-0000-0000-0000C9750000}"/>
    <cellStyle name="Normal 6 2 7 3 2 3 5" xfId="19186" xr:uid="{00000000-0005-0000-0000-0000CA750000}"/>
    <cellStyle name="Normal 6 2 7 3 2 4" xfId="5737" xr:uid="{00000000-0005-0000-0000-0000CB750000}"/>
    <cellStyle name="Normal 6 2 7 3 2 4 2" xfId="15789" xr:uid="{00000000-0005-0000-0000-0000CC750000}"/>
    <cellStyle name="Normal 6 2 7 3 2 4 2 2" xfId="46111" xr:uid="{00000000-0005-0000-0000-0000CD750000}"/>
    <cellStyle name="Normal 6 2 7 3 2 4 2 3" xfId="30887" xr:uid="{00000000-0005-0000-0000-0000CE750000}"/>
    <cellStyle name="Normal 6 2 7 3 2 4 3" xfId="10769" xr:uid="{00000000-0005-0000-0000-0000CF750000}"/>
    <cellStyle name="Normal 6 2 7 3 2 4 3 2" xfId="41094" xr:uid="{00000000-0005-0000-0000-0000D0750000}"/>
    <cellStyle name="Normal 6 2 7 3 2 4 3 3" xfId="25870" xr:uid="{00000000-0005-0000-0000-0000D1750000}"/>
    <cellStyle name="Normal 6 2 7 3 2 4 4" xfId="36081" xr:uid="{00000000-0005-0000-0000-0000D2750000}"/>
    <cellStyle name="Normal 6 2 7 3 2 4 5" xfId="20857" xr:uid="{00000000-0005-0000-0000-0000D3750000}"/>
    <cellStyle name="Normal 6 2 7 3 2 5" xfId="12447" xr:uid="{00000000-0005-0000-0000-0000D4750000}"/>
    <cellStyle name="Normal 6 2 7 3 2 5 2" xfId="42769" xr:uid="{00000000-0005-0000-0000-0000D5750000}"/>
    <cellStyle name="Normal 6 2 7 3 2 5 3" xfId="27545" xr:uid="{00000000-0005-0000-0000-0000D6750000}"/>
    <cellStyle name="Normal 6 2 7 3 2 6" xfId="7426" xr:uid="{00000000-0005-0000-0000-0000D7750000}"/>
    <cellStyle name="Normal 6 2 7 3 2 6 2" xfId="37752" xr:uid="{00000000-0005-0000-0000-0000D8750000}"/>
    <cellStyle name="Normal 6 2 7 3 2 6 3" xfId="22528" xr:uid="{00000000-0005-0000-0000-0000D9750000}"/>
    <cellStyle name="Normal 6 2 7 3 2 7" xfId="32740" xr:uid="{00000000-0005-0000-0000-0000DA750000}"/>
    <cellStyle name="Normal 6 2 7 3 2 8" xfId="17515" xr:uid="{00000000-0005-0000-0000-0000DB750000}"/>
    <cellStyle name="Normal 6 2 7 3 3" xfId="2773" xr:uid="{00000000-0005-0000-0000-0000DC750000}"/>
    <cellStyle name="Normal 6 2 7 3 3 2" xfId="4463" xr:uid="{00000000-0005-0000-0000-0000DD750000}"/>
    <cellStyle name="Normal 6 2 7 3 3 2 2" xfId="14536" xr:uid="{00000000-0005-0000-0000-0000DE750000}"/>
    <cellStyle name="Normal 6 2 7 3 3 2 2 2" xfId="44858" xr:uid="{00000000-0005-0000-0000-0000DF750000}"/>
    <cellStyle name="Normal 6 2 7 3 3 2 2 3" xfId="29634" xr:uid="{00000000-0005-0000-0000-0000E0750000}"/>
    <cellStyle name="Normal 6 2 7 3 3 2 3" xfId="9516" xr:uid="{00000000-0005-0000-0000-0000E1750000}"/>
    <cellStyle name="Normal 6 2 7 3 3 2 3 2" xfId="39841" xr:uid="{00000000-0005-0000-0000-0000E2750000}"/>
    <cellStyle name="Normal 6 2 7 3 3 2 3 3" xfId="24617" xr:uid="{00000000-0005-0000-0000-0000E3750000}"/>
    <cellStyle name="Normal 6 2 7 3 3 2 4" xfId="34828" xr:uid="{00000000-0005-0000-0000-0000E4750000}"/>
    <cellStyle name="Normal 6 2 7 3 3 2 5" xfId="19604" xr:uid="{00000000-0005-0000-0000-0000E5750000}"/>
    <cellStyle name="Normal 6 2 7 3 3 3" xfId="6155" xr:uid="{00000000-0005-0000-0000-0000E6750000}"/>
    <cellStyle name="Normal 6 2 7 3 3 3 2" xfId="16207" xr:uid="{00000000-0005-0000-0000-0000E7750000}"/>
    <cellStyle name="Normal 6 2 7 3 3 3 2 2" xfId="46529" xr:uid="{00000000-0005-0000-0000-0000E8750000}"/>
    <cellStyle name="Normal 6 2 7 3 3 3 2 3" xfId="31305" xr:uid="{00000000-0005-0000-0000-0000E9750000}"/>
    <cellStyle name="Normal 6 2 7 3 3 3 3" xfId="11187" xr:uid="{00000000-0005-0000-0000-0000EA750000}"/>
    <cellStyle name="Normal 6 2 7 3 3 3 3 2" xfId="41512" xr:uid="{00000000-0005-0000-0000-0000EB750000}"/>
    <cellStyle name="Normal 6 2 7 3 3 3 3 3" xfId="26288" xr:uid="{00000000-0005-0000-0000-0000EC750000}"/>
    <cellStyle name="Normal 6 2 7 3 3 3 4" xfId="36499" xr:uid="{00000000-0005-0000-0000-0000ED750000}"/>
    <cellStyle name="Normal 6 2 7 3 3 3 5" xfId="21275" xr:uid="{00000000-0005-0000-0000-0000EE750000}"/>
    <cellStyle name="Normal 6 2 7 3 3 4" xfId="12865" xr:uid="{00000000-0005-0000-0000-0000EF750000}"/>
    <cellStyle name="Normal 6 2 7 3 3 4 2" xfId="43187" xr:uid="{00000000-0005-0000-0000-0000F0750000}"/>
    <cellStyle name="Normal 6 2 7 3 3 4 3" xfId="27963" xr:uid="{00000000-0005-0000-0000-0000F1750000}"/>
    <cellStyle name="Normal 6 2 7 3 3 5" xfId="7844" xr:uid="{00000000-0005-0000-0000-0000F2750000}"/>
    <cellStyle name="Normal 6 2 7 3 3 5 2" xfId="38170" xr:uid="{00000000-0005-0000-0000-0000F3750000}"/>
    <cellStyle name="Normal 6 2 7 3 3 5 3" xfId="22946" xr:uid="{00000000-0005-0000-0000-0000F4750000}"/>
    <cellStyle name="Normal 6 2 7 3 3 6" xfId="33158" xr:uid="{00000000-0005-0000-0000-0000F5750000}"/>
    <cellStyle name="Normal 6 2 7 3 3 7" xfId="17933" xr:uid="{00000000-0005-0000-0000-0000F6750000}"/>
    <cellStyle name="Normal 6 2 7 3 4" xfId="3626" xr:uid="{00000000-0005-0000-0000-0000F7750000}"/>
    <cellStyle name="Normal 6 2 7 3 4 2" xfId="13700" xr:uid="{00000000-0005-0000-0000-0000F8750000}"/>
    <cellStyle name="Normal 6 2 7 3 4 2 2" xfId="44022" xr:uid="{00000000-0005-0000-0000-0000F9750000}"/>
    <cellStyle name="Normal 6 2 7 3 4 2 3" xfId="28798" xr:uid="{00000000-0005-0000-0000-0000FA750000}"/>
    <cellStyle name="Normal 6 2 7 3 4 3" xfId="8680" xr:uid="{00000000-0005-0000-0000-0000FB750000}"/>
    <cellStyle name="Normal 6 2 7 3 4 3 2" xfId="39005" xr:uid="{00000000-0005-0000-0000-0000FC750000}"/>
    <cellStyle name="Normal 6 2 7 3 4 3 3" xfId="23781" xr:uid="{00000000-0005-0000-0000-0000FD750000}"/>
    <cellStyle name="Normal 6 2 7 3 4 4" xfId="33992" xr:uid="{00000000-0005-0000-0000-0000FE750000}"/>
    <cellStyle name="Normal 6 2 7 3 4 5" xfId="18768" xr:uid="{00000000-0005-0000-0000-0000FF750000}"/>
    <cellStyle name="Normal 6 2 7 3 5" xfId="5319" xr:uid="{00000000-0005-0000-0000-000000760000}"/>
    <cellStyle name="Normal 6 2 7 3 5 2" xfId="15371" xr:uid="{00000000-0005-0000-0000-000001760000}"/>
    <cellStyle name="Normal 6 2 7 3 5 2 2" xfId="45693" xr:uid="{00000000-0005-0000-0000-000002760000}"/>
    <cellStyle name="Normal 6 2 7 3 5 2 3" xfId="30469" xr:uid="{00000000-0005-0000-0000-000003760000}"/>
    <cellStyle name="Normal 6 2 7 3 5 3" xfId="10351" xr:uid="{00000000-0005-0000-0000-000004760000}"/>
    <cellStyle name="Normal 6 2 7 3 5 3 2" xfId="40676" xr:uid="{00000000-0005-0000-0000-000005760000}"/>
    <cellStyle name="Normal 6 2 7 3 5 3 3" xfId="25452" xr:uid="{00000000-0005-0000-0000-000006760000}"/>
    <cellStyle name="Normal 6 2 7 3 5 4" xfId="35663" xr:uid="{00000000-0005-0000-0000-000007760000}"/>
    <cellStyle name="Normal 6 2 7 3 5 5" xfId="20439" xr:uid="{00000000-0005-0000-0000-000008760000}"/>
    <cellStyle name="Normal 6 2 7 3 6" xfId="12029" xr:uid="{00000000-0005-0000-0000-000009760000}"/>
    <cellStyle name="Normal 6 2 7 3 6 2" xfId="42351" xr:uid="{00000000-0005-0000-0000-00000A760000}"/>
    <cellStyle name="Normal 6 2 7 3 6 3" xfId="27127" xr:uid="{00000000-0005-0000-0000-00000B760000}"/>
    <cellStyle name="Normal 6 2 7 3 7" xfId="7008" xr:uid="{00000000-0005-0000-0000-00000C760000}"/>
    <cellStyle name="Normal 6 2 7 3 7 2" xfId="37334" xr:uid="{00000000-0005-0000-0000-00000D760000}"/>
    <cellStyle name="Normal 6 2 7 3 7 3" xfId="22110" xr:uid="{00000000-0005-0000-0000-00000E760000}"/>
    <cellStyle name="Normal 6 2 7 3 8" xfId="32322" xr:uid="{00000000-0005-0000-0000-00000F760000}"/>
    <cellStyle name="Normal 6 2 7 3 9" xfId="17097" xr:uid="{00000000-0005-0000-0000-000010760000}"/>
    <cellStyle name="Normal 6 2 7 4" xfId="2144" xr:uid="{00000000-0005-0000-0000-000011760000}"/>
    <cellStyle name="Normal 6 2 7 4 2" xfId="2983" xr:uid="{00000000-0005-0000-0000-000012760000}"/>
    <cellStyle name="Normal 6 2 7 4 2 2" xfId="4673" xr:uid="{00000000-0005-0000-0000-000013760000}"/>
    <cellStyle name="Normal 6 2 7 4 2 2 2" xfId="14746" xr:uid="{00000000-0005-0000-0000-000014760000}"/>
    <cellStyle name="Normal 6 2 7 4 2 2 2 2" xfId="45068" xr:uid="{00000000-0005-0000-0000-000015760000}"/>
    <cellStyle name="Normal 6 2 7 4 2 2 2 3" xfId="29844" xr:uid="{00000000-0005-0000-0000-000016760000}"/>
    <cellStyle name="Normal 6 2 7 4 2 2 3" xfId="9726" xr:uid="{00000000-0005-0000-0000-000017760000}"/>
    <cellStyle name="Normal 6 2 7 4 2 2 3 2" xfId="40051" xr:uid="{00000000-0005-0000-0000-000018760000}"/>
    <cellStyle name="Normal 6 2 7 4 2 2 3 3" xfId="24827" xr:uid="{00000000-0005-0000-0000-000019760000}"/>
    <cellStyle name="Normal 6 2 7 4 2 2 4" xfId="35038" xr:uid="{00000000-0005-0000-0000-00001A760000}"/>
    <cellStyle name="Normal 6 2 7 4 2 2 5" xfId="19814" xr:uid="{00000000-0005-0000-0000-00001B760000}"/>
    <cellStyle name="Normal 6 2 7 4 2 3" xfId="6365" xr:uid="{00000000-0005-0000-0000-00001C760000}"/>
    <cellStyle name="Normal 6 2 7 4 2 3 2" xfId="16417" xr:uid="{00000000-0005-0000-0000-00001D760000}"/>
    <cellStyle name="Normal 6 2 7 4 2 3 2 2" xfId="46739" xr:uid="{00000000-0005-0000-0000-00001E760000}"/>
    <cellStyle name="Normal 6 2 7 4 2 3 2 3" xfId="31515" xr:uid="{00000000-0005-0000-0000-00001F760000}"/>
    <cellStyle name="Normal 6 2 7 4 2 3 3" xfId="11397" xr:uid="{00000000-0005-0000-0000-000020760000}"/>
    <cellStyle name="Normal 6 2 7 4 2 3 3 2" xfId="41722" xr:uid="{00000000-0005-0000-0000-000021760000}"/>
    <cellStyle name="Normal 6 2 7 4 2 3 3 3" xfId="26498" xr:uid="{00000000-0005-0000-0000-000022760000}"/>
    <cellStyle name="Normal 6 2 7 4 2 3 4" xfId="36709" xr:uid="{00000000-0005-0000-0000-000023760000}"/>
    <cellStyle name="Normal 6 2 7 4 2 3 5" xfId="21485" xr:uid="{00000000-0005-0000-0000-000024760000}"/>
    <cellStyle name="Normal 6 2 7 4 2 4" xfId="13075" xr:uid="{00000000-0005-0000-0000-000025760000}"/>
    <cellStyle name="Normal 6 2 7 4 2 4 2" xfId="43397" xr:uid="{00000000-0005-0000-0000-000026760000}"/>
    <cellStyle name="Normal 6 2 7 4 2 4 3" xfId="28173" xr:uid="{00000000-0005-0000-0000-000027760000}"/>
    <cellStyle name="Normal 6 2 7 4 2 5" xfId="8054" xr:uid="{00000000-0005-0000-0000-000028760000}"/>
    <cellStyle name="Normal 6 2 7 4 2 5 2" xfId="38380" xr:uid="{00000000-0005-0000-0000-000029760000}"/>
    <cellStyle name="Normal 6 2 7 4 2 5 3" xfId="23156" xr:uid="{00000000-0005-0000-0000-00002A760000}"/>
    <cellStyle name="Normal 6 2 7 4 2 6" xfId="33368" xr:uid="{00000000-0005-0000-0000-00002B760000}"/>
    <cellStyle name="Normal 6 2 7 4 2 7" xfId="18143" xr:uid="{00000000-0005-0000-0000-00002C760000}"/>
    <cellStyle name="Normal 6 2 7 4 3" xfId="3836" xr:uid="{00000000-0005-0000-0000-00002D760000}"/>
    <cellStyle name="Normal 6 2 7 4 3 2" xfId="13910" xr:uid="{00000000-0005-0000-0000-00002E760000}"/>
    <cellStyle name="Normal 6 2 7 4 3 2 2" xfId="44232" xr:uid="{00000000-0005-0000-0000-00002F760000}"/>
    <cellStyle name="Normal 6 2 7 4 3 2 3" xfId="29008" xr:uid="{00000000-0005-0000-0000-000030760000}"/>
    <cellStyle name="Normal 6 2 7 4 3 3" xfId="8890" xr:uid="{00000000-0005-0000-0000-000031760000}"/>
    <cellStyle name="Normal 6 2 7 4 3 3 2" xfId="39215" xr:uid="{00000000-0005-0000-0000-000032760000}"/>
    <cellStyle name="Normal 6 2 7 4 3 3 3" xfId="23991" xr:uid="{00000000-0005-0000-0000-000033760000}"/>
    <cellStyle name="Normal 6 2 7 4 3 4" xfId="34202" xr:uid="{00000000-0005-0000-0000-000034760000}"/>
    <cellStyle name="Normal 6 2 7 4 3 5" xfId="18978" xr:uid="{00000000-0005-0000-0000-000035760000}"/>
    <cellStyle name="Normal 6 2 7 4 4" xfId="5529" xr:uid="{00000000-0005-0000-0000-000036760000}"/>
    <cellStyle name="Normal 6 2 7 4 4 2" xfId="15581" xr:uid="{00000000-0005-0000-0000-000037760000}"/>
    <cellStyle name="Normal 6 2 7 4 4 2 2" xfId="45903" xr:uid="{00000000-0005-0000-0000-000038760000}"/>
    <cellStyle name="Normal 6 2 7 4 4 2 3" xfId="30679" xr:uid="{00000000-0005-0000-0000-000039760000}"/>
    <cellStyle name="Normal 6 2 7 4 4 3" xfId="10561" xr:uid="{00000000-0005-0000-0000-00003A760000}"/>
    <cellStyle name="Normal 6 2 7 4 4 3 2" xfId="40886" xr:uid="{00000000-0005-0000-0000-00003B760000}"/>
    <cellStyle name="Normal 6 2 7 4 4 3 3" xfId="25662" xr:uid="{00000000-0005-0000-0000-00003C760000}"/>
    <cellStyle name="Normal 6 2 7 4 4 4" xfId="35873" xr:uid="{00000000-0005-0000-0000-00003D760000}"/>
    <cellStyle name="Normal 6 2 7 4 4 5" xfId="20649" xr:uid="{00000000-0005-0000-0000-00003E760000}"/>
    <cellStyle name="Normal 6 2 7 4 5" xfId="12239" xr:uid="{00000000-0005-0000-0000-00003F760000}"/>
    <cellStyle name="Normal 6 2 7 4 5 2" xfId="42561" xr:uid="{00000000-0005-0000-0000-000040760000}"/>
    <cellStyle name="Normal 6 2 7 4 5 3" xfId="27337" xr:uid="{00000000-0005-0000-0000-000041760000}"/>
    <cellStyle name="Normal 6 2 7 4 6" xfId="7218" xr:uid="{00000000-0005-0000-0000-000042760000}"/>
    <cellStyle name="Normal 6 2 7 4 6 2" xfId="37544" xr:uid="{00000000-0005-0000-0000-000043760000}"/>
    <cellStyle name="Normal 6 2 7 4 6 3" xfId="22320" xr:uid="{00000000-0005-0000-0000-000044760000}"/>
    <cellStyle name="Normal 6 2 7 4 7" xfId="32532" xr:uid="{00000000-0005-0000-0000-000045760000}"/>
    <cellStyle name="Normal 6 2 7 4 8" xfId="17307" xr:uid="{00000000-0005-0000-0000-000046760000}"/>
    <cellStyle name="Normal 6 2 7 5" xfId="2565" xr:uid="{00000000-0005-0000-0000-000047760000}"/>
    <cellStyle name="Normal 6 2 7 5 2" xfId="4255" xr:uid="{00000000-0005-0000-0000-000048760000}"/>
    <cellStyle name="Normal 6 2 7 5 2 2" xfId="14328" xr:uid="{00000000-0005-0000-0000-000049760000}"/>
    <cellStyle name="Normal 6 2 7 5 2 2 2" xfId="44650" xr:uid="{00000000-0005-0000-0000-00004A760000}"/>
    <cellStyle name="Normal 6 2 7 5 2 2 3" xfId="29426" xr:uid="{00000000-0005-0000-0000-00004B760000}"/>
    <cellStyle name="Normal 6 2 7 5 2 3" xfId="9308" xr:uid="{00000000-0005-0000-0000-00004C760000}"/>
    <cellStyle name="Normal 6 2 7 5 2 3 2" xfId="39633" xr:uid="{00000000-0005-0000-0000-00004D760000}"/>
    <cellStyle name="Normal 6 2 7 5 2 3 3" xfId="24409" xr:uid="{00000000-0005-0000-0000-00004E760000}"/>
    <cellStyle name="Normal 6 2 7 5 2 4" xfId="34620" xr:uid="{00000000-0005-0000-0000-00004F760000}"/>
    <cellStyle name="Normal 6 2 7 5 2 5" xfId="19396" xr:uid="{00000000-0005-0000-0000-000050760000}"/>
    <cellStyle name="Normal 6 2 7 5 3" xfId="5947" xr:uid="{00000000-0005-0000-0000-000051760000}"/>
    <cellStyle name="Normal 6 2 7 5 3 2" xfId="15999" xr:uid="{00000000-0005-0000-0000-000052760000}"/>
    <cellStyle name="Normal 6 2 7 5 3 2 2" xfId="46321" xr:uid="{00000000-0005-0000-0000-000053760000}"/>
    <cellStyle name="Normal 6 2 7 5 3 2 3" xfId="31097" xr:uid="{00000000-0005-0000-0000-000054760000}"/>
    <cellStyle name="Normal 6 2 7 5 3 3" xfId="10979" xr:uid="{00000000-0005-0000-0000-000055760000}"/>
    <cellStyle name="Normal 6 2 7 5 3 3 2" xfId="41304" xr:uid="{00000000-0005-0000-0000-000056760000}"/>
    <cellStyle name="Normal 6 2 7 5 3 3 3" xfId="26080" xr:uid="{00000000-0005-0000-0000-000057760000}"/>
    <cellStyle name="Normal 6 2 7 5 3 4" xfId="36291" xr:uid="{00000000-0005-0000-0000-000058760000}"/>
    <cellStyle name="Normal 6 2 7 5 3 5" xfId="21067" xr:uid="{00000000-0005-0000-0000-000059760000}"/>
    <cellStyle name="Normal 6 2 7 5 4" xfId="12657" xr:uid="{00000000-0005-0000-0000-00005A760000}"/>
    <cellStyle name="Normal 6 2 7 5 4 2" xfId="42979" xr:uid="{00000000-0005-0000-0000-00005B760000}"/>
    <cellStyle name="Normal 6 2 7 5 4 3" xfId="27755" xr:uid="{00000000-0005-0000-0000-00005C760000}"/>
    <cellStyle name="Normal 6 2 7 5 5" xfId="7636" xr:uid="{00000000-0005-0000-0000-00005D760000}"/>
    <cellStyle name="Normal 6 2 7 5 5 2" xfId="37962" xr:uid="{00000000-0005-0000-0000-00005E760000}"/>
    <cellStyle name="Normal 6 2 7 5 5 3" xfId="22738" xr:uid="{00000000-0005-0000-0000-00005F760000}"/>
    <cellStyle name="Normal 6 2 7 5 6" xfId="32950" xr:uid="{00000000-0005-0000-0000-000060760000}"/>
    <cellStyle name="Normal 6 2 7 5 7" xfId="17725" xr:uid="{00000000-0005-0000-0000-000061760000}"/>
    <cellStyle name="Normal 6 2 7 6" xfId="3418" xr:uid="{00000000-0005-0000-0000-000062760000}"/>
    <cellStyle name="Normal 6 2 7 6 2" xfId="13492" xr:uid="{00000000-0005-0000-0000-000063760000}"/>
    <cellStyle name="Normal 6 2 7 6 2 2" xfId="43814" xr:uid="{00000000-0005-0000-0000-000064760000}"/>
    <cellStyle name="Normal 6 2 7 6 2 3" xfId="28590" xr:uid="{00000000-0005-0000-0000-000065760000}"/>
    <cellStyle name="Normal 6 2 7 6 3" xfId="8472" xr:uid="{00000000-0005-0000-0000-000066760000}"/>
    <cellStyle name="Normal 6 2 7 6 3 2" xfId="38797" xr:uid="{00000000-0005-0000-0000-000067760000}"/>
    <cellStyle name="Normal 6 2 7 6 3 3" xfId="23573" xr:uid="{00000000-0005-0000-0000-000068760000}"/>
    <cellStyle name="Normal 6 2 7 6 4" xfId="33784" xr:uid="{00000000-0005-0000-0000-000069760000}"/>
    <cellStyle name="Normal 6 2 7 6 5" xfId="18560" xr:uid="{00000000-0005-0000-0000-00006A760000}"/>
    <cellStyle name="Normal 6 2 7 7" xfId="5111" xr:uid="{00000000-0005-0000-0000-00006B760000}"/>
    <cellStyle name="Normal 6 2 7 7 2" xfId="15163" xr:uid="{00000000-0005-0000-0000-00006C760000}"/>
    <cellStyle name="Normal 6 2 7 7 2 2" xfId="45485" xr:uid="{00000000-0005-0000-0000-00006D760000}"/>
    <cellStyle name="Normal 6 2 7 7 2 3" xfId="30261" xr:uid="{00000000-0005-0000-0000-00006E760000}"/>
    <cellStyle name="Normal 6 2 7 7 3" xfId="10143" xr:uid="{00000000-0005-0000-0000-00006F760000}"/>
    <cellStyle name="Normal 6 2 7 7 3 2" xfId="40468" xr:uid="{00000000-0005-0000-0000-000070760000}"/>
    <cellStyle name="Normal 6 2 7 7 3 3" xfId="25244" xr:uid="{00000000-0005-0000-0000-000071760000}"/>
    <cellStyle name="Normal 6 2 7 7 4" xfId="35455" xr:uid="{00000000-0005-0000-0000-000072760000}"/>
    <cellStyle name="Normal 6 2 7 7 5" xfId="20231" xr:uid="{00000000-0005-0000-0000-000073760000}"/>
    <cellStyle name="Normal 6 2 7 8" xfId="11821" xr:uid="{00000000-0005-0000-0000-000074760000}"/>
    <cellStyle name="Normal 6 2 7 8 2" xfId="42143" xr:uid="{00000000-0005-0000-0000-000075760000}"/>
    <cellStyle name="Normal 6 2 7 8 3" xfId="26919" xr:uid="{00000000-0005-0000-0000-000076760000}"/>
    <cellStyle name="Normal 6 2 7 9" xfId="6800" xr:uid="{00000000-0005-0000-0000-000077760000}"/>
    <cellStyle name="Normal 6 2 7 9 2" xfId="37126" xr:uid="{00000000-0005-0000-0000-000078760000}"/>
    <cellStyle name="Normal 6 2 7 9 3" xfId="21902" xr:uid="{00000000-0005-0000-0000-000079760000}"/>
    <cellStyle name="Normal 6 2 8" xfId="1764" xr:uid="{00000000-0005-0000-0000-00007A760000}"/>
    <cellStyle name="Normal 6 2 8 10" xfId="16941" xr:uid="{00000000-0005-0000-0000-00007B760000}"/>
    <cellStyle name="Normal 6 2 8 2" xfId="1983" xr:uid="{00000000-0005-0000-0000-00007C760000}"/>
    <cellStyle name="Normal 6 2 8 2 2" xfId="2404" xr:uid="{00000000-0005-0000-0000-00007D760000}"/>
    <cellStyle name="Normal 6 2 8 2 2 2" xfId="3243" xr:uid="{00000000-0005-0000-0000-00007E760000}"/>
    <cellStyle name="Normal 6 2 8 2 2 2 2" xfId="4933" xr:uid="{00000000-0005-0000-0000-00007F760000}"/>
    <cellStyle name="Normal 6 2 8 2 2 2 2 2" xfId="15006" xr:uid="{00000000-0005-0000-0000-000080760000}"/>
    <cellStyle name="Normal 6 2 8 2 2 2 2 2 2" xfId="45328" xr:uid="{00000000-0005-0000-0000-000081760000}"/>
    <cellStyle name="Normal 6 2 8 2 2 2 2 2 3" xfId="30104" xr:uid="{00000000-0005-0000-0000-000082760000}"/>
    <cellStyle name="Normal 6 2 8 2 2 2 2 3" xfId="9986" xr:uid="{00000000-0005-0000-0000-000083760000}"/>
    <cellStyle name="Normal 6 2 8 2 2 2 2 3 2" xfId="40311" xr:uid="{00000000-0005-0000-0000-000084760000}"/>
    <cellStyle name="Normal 6 2 8 2 2 2 2 3 3" xfId="25087" xr:uid="{00000000-0005-0000-0000-000085760000}"/>
    <cellStyle name="Normal 6 2 8 2 2 2 2 4" xfId="35298" xr:uid="{00000000-0005-0000-0000-000086760000}"/>
    <cellStyle name="Normal 6 2 8 2 2 2 2 5" xfId="20074" xr:uid="{00000000-0005-0000-0000-000087760000}"/>
    <cellStyle name="Normal 6 2 8 2 2 2 3" xfId="6625" xr:uid="{00000000-0005-0000-0000-000088760000}"/>
    <cellStyle name="Normal 6 2 8 2 2 2 3 2" xfId="16677" xr:uid="{00000000-0005-0000-0000-000089760000}"/>
    <cellStyle name="Normal 6 2 8 2 2 2 3 2 2" xfId="46999" xr:uid="{00000000-0005-0000-0000-00008A760000}"/>
    <cellStyle name="Normal 6 2 8 2 2 2 3 2 3" xfId="31775" xr:uid="{00000000-0005-0000-0000-00008B760000}"/>
    <cellStyle name="Normal 6 2 8 2 2 2 3 3" xfId="11657" xr:uid="{00000000-0005-0000-0000-00008C760000}"/>
    <cellStyle name="Normal 6 2 8 2 2 2 3 3 2" xfId="41982" xr:uid="{00000000-0005-0000-0000-00008D760000}"/>
    <cellStyle name="Normal 6 2 8 2 2 2 3 3 3" xfId="26758" xr:uid="{00000000-0005-0000-0000-00008E760000}"/>
    <cellStyle name="Normal 6 2 8 2 2 2 3 4" xfId="36969" xr:uid="{00000000-0005-0000-0000-00008F760000}"/>
    <cellStyle name="Normal 6 2 8 2 2 2 3 5" xfId="21745" xr:uid="{00000000-0005-0000-0000-000090760000}"/>
    <cellStyle name="Normal 6 2 8 2 2 2 4" xfId="13335" xr:uid="{00000000-0005-0000-0000-000091760000}"/>
    <cellStyle name="Normal 6 2 8 2 2 2 4 2" xfId="43657" xr:uid="{00000000-0005-0000-0000-000092760000}"/>
    <cellStyle name="Normal 6 2 8 2 2 2 4 3" xfId="28433" xr:uid="{00000000-0005-0000-0000-000093760000}"/>
    <cellStyle name="Normal 6 2 8 2 2 2 5" xfId="8314" xr:uid="{00000000-0005-0000-0000-000094760000}"/>
    <cellStyle name="Normal 6 2 8 2 2 2 5 2" xfId="38640" xr:uid="{00000000-0005-0000-0000-000095760000}"/>
    <cellStyle name="Normal 6 2 8 2 2 2 5 3" xfId="23416" xr:uid="{00000000-0005-0000-0000-000096760000}"/>
    <cellStyle name="Normal 6 2 8 2 2 2 6" xfId="33628" xr:uid="{00000000-0005-0000-0000-000097760000}"/>
    <cellStyle name="Normal 6 2 8 2 2 2 7" xfId="18403" xr:uid="{00000000-0005-0000-0000-000098760000}"/>
    <cellStyle name="Normal 6 2 8 2 2 3" xfId="4096" xr:uid="{00000000-0005-0000-0000-000099760000}"/>
    <cellStyle name="Normal 6 2 8 2 2 3 2" xfId="14170" xr:uid="{00000000-0005-0000-0000-00009A760000}"/>
    <cellStyle name="Normal 6 2 8 2 2 3 2 2" xfId="44492" xr:uid="{00000000-0005-0000-0000-00009B760000}"/>
    <cellStyle name="Normal 6 2 8 2 2 3 2 3" xfId="29268" xr:uid="{00000000-0005-0000-0000-00009C760000}"/>
    <cellStyle name="Normal 6 2 8 2 2 3 3" xfId="9150" xr:uid="{00000000-0005-0000-0000-00009D760000}"/>
    <cellStyle name="Normal 6 2 8 2 2 3 3 2" xfId="39475" xr:uid="{00000000-0005-0000-0000-00009E760000}"/>
    <cellStyle name="Normal 6 2 8 2 2 3 3 3" xfId="24251" xr:uid="{00000000-0005-0000-0000-00009F760000}"/>
    <cellStyle name="Normal 6 2 8 2 2 3 4" xfId="34462" xr:uid="{00000000-0005-0000-0000-0000A0760000}"/>
    <cellStyle name="Normal 6 2 8 2 2 3 5" xfId="19238" xr:uid="{00000000-0005-0000-0000-0000A1760000}"/>
    <cellStyle name="Normal 6 2 8 2 2 4" xfId="5789" xr:uid="{00000000-0005-0000-0000-0000A2760000}"/>
    <cellStyle name="Normal 6 2 8 2 2 4 2" xfId="15841" xr:uid="{00000000-0005-0000-0000-0000A3760000}"/>
    <cellStyle name="Normal 6 2 8 2 2 4 2 2" xfId="46163" xr:uid="{00000000-0005-0000-0000-0000A4760000}"/>
    <cellStyle name="Normal 6 2 8 2 2 4 2 3" xfId="30939" xr:uid="{00000000-0005-0000-0000-0000A5760000}"/>
    <cellStyle name="Normal 6 2 8 2 2 4 3" xfId="10821" xr:uid="{00000000-0005-0000-0000-0000A6760000}"/>
    <cellStyle name="Normal 6 2 8 2 2 4 3 2" xfId="41146" xr:uid="{00000000-0005-0000-0000-0000A7760000}"/>
    <cellStyle name="Normal 6 2 8 2 2 4 3 3" xfId="25922" xr:uid="{00000000-0005-0000-0000-0000A8760000}"/>
    <cellStyle name="Normal 6 2 8 2 2 4 4" xfId="36133" xr:uid="{00000000-0005-0000-0000-0000A9760000}"/>
    <cellStyle name="Normal 6 2 8 2 2 4 5" xfId="20909" xr:uid="{00000000-0005-0000-0000-0000AA760000}"/>
    <cellStyle name="Normal 6 2 8 2 2 5" xfId="12499" xr:uid="{00000000-0005-0000-0000-0000AB760000}"/>
    <cellStyle name="Normal 6 2 8 2 2 5 2" xfId="42821" xr:uid="{00000000-0005-0000-0000-0000AC760000}"/>
    <cellStyle name="Normal 6 2 8 2 2 5 3" xfId="27597" xr:uid="{00000000-0005-0000-0000-0000AD760000}"/>
    <cellStyle name="Normal 6 2 8 2 2 6" xfId="7478" xr:uid="{00000000-0005-0000-0000-0000AE760000}"/>
    <cellStyle name="Normal 6 2 8 2 2 6 2" xfId="37804" xr:uid="{00000000-0005-0000-0000-0000AF760000}"/>
    <cellStyle name="Normal 6 2 8 2 2 6 3" xfId="22580" xr:uid="{00000000-0005-0000-0000-0000B0760000}"/>
    <cellStyle name="Normal 6 2 8 2 2 7" xfId="32792" xr:uid="{00000000-0005-0000-0000-0000B1760000}"/>
    <cellStyle name="Normal 6 2 8 2 2 8" xfId="17567" xr:uid="{00000000-0005-0000-0000-0000B2760000}"/>
    <cellStyle name="Normal 6 2 8 2 3" xfId="2825" xr:uid="{00000000-0005-0000-0000-0000B3760000}"/>
    <cellStyle name="Normal 6 2 8 2 3 2" xfId="4515" xr:uid="{00000000-0005-0000-0000-0000B4760000}"/>
    <cellStyle name="Normal 6 2 8 2 3 2 2" xfId="14588" xr:uid="{00000000-0005-0000-0000-0000B5760000}"/>
    <cellStyle name="Normal 6 2 8 2 3 2 2 2" xfId="44910" xr:uid="{00000000-0005-0000-0000-0000B6760000}"/>
    <cellStyle name="Normal 6 2 8 2 3 2 2 3" xfId="29686" xr:uid="{00000000-0005-0000-0000-0000B7760000}"/>
    <cellStyle name="Normal 6 2 8 2 3 2 3" xfId="9568" xr:uid="{00000000-0005-0000-0000-0000B8760000}"/>
    <cellStyle name="Normal 6 2 8 2 3 2 3 2" xfId="39893" xr:uid="{00000000-0005-0000-0000-0000B9760000}"/>
    <cellStyle name="Normal 6 2 8 2 3 2 3 3" xfId="24669" xr:uid="{00000000-0005-0000-0000-0000BA760000}"/>
    <cellStyle name="Normal 6 2 8 2 3 2 4" xfId="34880" xr:uid="{00000000-0005-0000-0000-0000BB760000}"/>
    <cellStyle name="Normal 6 2 8 2 3 2 5" xfId="19656" xr:uid="{00000000-0005-0000-0000-0000BC760000}"/>
    <cellStyle name="Normal 6 2 8 2 3 3" xfId="6207" xr:uid="{00000000-0005-0000-0000-0000BD760000}"/>
    <cellStyle name="Normal 6 2 8 2 3 3 2" xfId="16259" xr:uid="{00000000-0005-0000-0000-0000BE760000}"/>
    <cellStyle name="Normal 6 2 8 2 3 3 2 2" xfId="46581" xr:uid="{00000000-0005-0000-0000-0000BF760000}"/>
    <cellStyle name="Normal 6 2 8 2 3 3 2 3" xfId="31357" xr:uid="{00000000-0005-0000-0000-0000C0760000}"/>
    <cellStyle name="Normal 6 2 8 2 3 3 3" xfId="11239" xr:uid="{00000000-0005-0000-0000-0000C1760000}"/>
    <cellStyle name="Normal 6 2 8 2 3 3 3 2" xfId="41564" xr:uid="{00000000-0005-0000-0000-0000C2760000}"/>
    <cellStyle name="Normal 6 2 8 2 3 3 3 3" xfId="26340" xr:uid="{00000000-0005-0000-0000-0000C3760000}"/>
    <cellStyle name="Normal 6 2 8 2 3 3 4" xfId="36551" xr:uid="{00000000-0005-0000-0000-0000C4760000}"/>
    <cellStyle name="Normal 6 2 8 2 3 3 5" xfId="21327" xr:uid="{00000000-0005-0000-0000-0000C5760000}"/>
    <cellStyle name="Normal 6 2 8 2 3 4" xfId="12917" xr:uid="{00000000-0005-0000-0000-0000C6760000}"/>
    <cellStyle name="Normal 6 2 8 2 3 4 2" xfId="43239" xr:uid="{00000000-0005-0000-0000-0000C7760000}"/>
    <cellStyle name="Normal 6 2 8 2 3 4 3" xfId="28015" xr:uid="{00000000-0005-0000-0000-0000C8760000}"/>
    <cellStyle name="Normal 6 2 8 2 3 5" xfId="7896" xr:uid="{00000000-0005-0000-0000-0000C9760000}"/>
    <cellStyle name="Normal 6 2 8 2 3 5 2" xfId="38222" xr:uid="{00000000-0005-0000-0000-0000CA760000}"/>
    <cellStyle name="Normal 6 2 8 2 3 5 3" xfId="22998" xr:uid="{00000000-0005-0000-0000-0000CB760000}"/>
    <cellStyle name="Normal 6 2 8 2 3 6" xfId="33210" xr:uid="{00000000-0005-0000-0000-0000CC760000}"/>
    <cellStyle name="Normal 6 2 8 2 3 7" xfId="17985" xr:uid="{00000000-0005-0000-0000-0000CD760000}"/>
    <cellStyle name="Normal 6 2 8 2 4" xfId="3678" xr:uid="{00000000-0005-0000-0000-0000CE760000}"/>
    <cellStyle name="Normal 6 2 8 2 4 2" xfId="13752" xr:uid="{00000000-0005-0000-0000-0000CF760000}"/>
    <cellStyle name="Normal 6 2 8 2 4 2 2" xfId="44074" xr:uid="{00000000-0005-0000-0000-0000D0760000}"/>
    <cellStyle name="Normal 6 2 8 2 4 2 3" xfId="28850" xr:uid="{00000000-0005-0000-0000-0000D1760000}"/>
    <cellStyle name="Normal 6 2 8 2 4 3" xfId="8732" xr:uid="{00000000-0005-0000-0000-0000D2760000}"/>
    <cellStyle name="Normal 6 2 8 2 4 3 2" xfId="39057" xr:uid="{00000000-0005-0000-0000-0000D3760000}"/>
    <cellStyle name="Normal 6 2 8 2 4 3 3" xfId="23833" xr:uid="{00000000-0005-0000-0000-0000D4760000}"/>
    <cellStyle name="Normal 6 2 8 2 4 4" xfId="34044" xr:uid="{00000000-0005-0000-0000-0000D5760000}"/>
    <cellStyle name="Normal 6 2 8 2 4 5" xfId="18820" xr:uid="{00000000-0005-0000-0000-0000D6760000}"/>
    <cellStyle name="Normal 6 2 8 2 5" xfId="5371" xr:uid="{00000000-0005-0000-0000-0000D7760000}"/>
    <cellStyle name="Normal 6 2 8 2 5 2" xfId="15423" xr:uid="{00000000-0005-0000-0000-0000D8760000}"/>
    <cellStyle name="Normal 6 2 8 2 5 2 2" xfId="45745" xr:uid="{00000000-0005-0000-0000-0000D9760000}"/>
    <cellStyle name="Normal 6 2 8 2 5 2 3" xfId="30521" xr:uid="{00000000-0005-0000-0000-0000DA760000}"/>
    <cellStyle name="Normal 6 2 8 2 5 3" xfId="10403" xr:uid="{00000000-0005-0000-0000-0000DB760000}"/>
    <cellStyle name="Normal 6 2 8 2 5 3 2" xfId="40728" xr:uid="{00000000-0005-0000-0000-0000DC760000}"/>
    <cellStyle name="Normal 6 2 8 2 5 3 3" xfId="25504" xr:uid="{00000000-0005-0000-0000-0000DD760000}"/>
    <cellStyle name="Normal 6 2 8 2 5 4" xfId="35715" xr:uid="{00000000-0005-0000-0000-0000DE760000}"/>
    <cellStyle name="Normal 6 2 8 2 5 5" xfId="20491" xr:uid="{00000000-0005-0000-0000-0000DF760000}"/>
    <cellStyle name="Normal 6 2 8 2 6" xfId="12081" xr:uid="{00000000-0005-0000-0000-0000E0760000}"/>
    <cellStyle name="Normal 6 2 8 2 6 2" xfId="42403" xr:uid="{00000000-0005-0000-0000-0000E1760000}"/>
    <cellStyle name="Normal 6 2 8 2 6 3" xfId="27179" xr:uid="{00000000-0005-0000-0000-0000E2760000}"/>
    <cellStyle name="Normal 6 2 8 2 7" xfId="7060" xr:uid="{00000000-0005-0000-0000-0000E3760000}"/>
    <cellStyle name="Normal 6 2 8 2 7 2" xfId="37386" xr:uid="{00000000-0005-0000-0000-0000E4760000}"/>
    <cellStyle name="Normal 6 2 8 2 7 3" xfId="22162" xr:uid="{00000000-0005-0000-0000-0000E5760000}"/>
    <cellStyle name="Normal 6 2 8 2 8" xfId="32374" xr:uid="{00000000-0005-0000-0000-0000E6760000}"/>
    <cellStyle name="Normal 6 2 8 2 9" xfId="17149" xr:uid="{00000000-0005-0000-0000-0000E7760000}"/>
    <cellStyle name="Normal 6 2 8 3" xfId="2196" xr:uid="{00000000-0005-0000-0000-0000E8760000}"/>
    <cellStyle name="Normal 6 2 8 3 2" xfId="3035" xr:uid="{00000000-0005-0000-0000-0000E9760000}"/>
    <cellStyle name="Normal 6 2 8 3 2 2" xfId="4725" xr:uid="{00000000-0005-0000-0000-0000EA760000}"/>
    <cellStyle name="Normal 6 2 8 3 2 2 2" xfId="14798" xr:uid="{00000000-0005-0000-0000-0000EB760000}"/>
    <cellStyle name="Normal 6 2 8 3 2 2 2 2" xfId="45120" xr:uid="{00000000-0005-0000-0000-0000EC760000}"/>
    <cellStyle name="Normal 6 2 8 3 2 2 2 3" xfId="29896" xr:uid="{00000000-0005-0000-0000-0000ED760000}"/>
    <cellStyle name="Normal 6 2 8 3 2 2 3" xfId="9778" xr:uid="{00000000-0005-0000-0000-0000EE760000}"/>
    <cellStyle name="Normal 6 2 8 3 2 2 3 2" xfId="40103" xr:uid="{00000000-0005-0000-0000-0000EF760000}"/>
    <cellStyle name="Normal 6 2 8 3 2 2 3 3" xfId="24879" xr:uid="{00000000-0005-0000-0000-0000F0760000}"/>
    <cellStyle name="Normal 6 2 8 3 2 2 4" xfId="35090" xr:uid="{00000000-0005-0000-0000-0000F1760000}"/>
    <cellStyle name="Normal 6 2 8 3 2 2 5" xfId="19866" xr:uid="{00000000-0005-0000-0000-0000F2760000}"/>
    <cellStyle name="Normal 6 2 8 3 2 3" xfId="6417" xr:uid="{00000000-0005-0000-0000-0000F3760000}"/>
    <cellStyle name="Normal 6 2 8 3 2 3 2" xfId="16469" xr:uid="{00000000-0005-0000-0000-0000F4760000}"/>
    <cellStyle name="Normal 6 2 8 3 2 3 2 2" xfId="46791" xr:uid="{00000000-0005-0000-0000-0000F5760000}"/>
    <cellStyle name="Normal 6 2 8 3 2 3 2 3" xfId="31567" xr:uid="{00000000-0005-0000-0000-0000F6760000}"/>
    <cellStyle name="Normal 6 2 8 3 2 3 3" xfId="11449" xr:uid="{00000000-0005-0000-0000-0000F7760000}"/>
    <cellStyle name="Normal 6 2 8 3 2 3 3 2" xfId="41774" xr:uid="{00000000-0005-0000-0000-0000F8760000}"/>
    <cellStyle name="Normal 6 2 8 3 2 3 3 3" xfId="26550" xr:uid="{00000000-0005-0000-0000-0000F9760000}"/>
    <cellStyle name="Normal 6 2 8 3 2 3 4" xfId="36761" xr:uid="{00000000-0005-0000-0000-0000FA760000}"/>
    <cellStyle name="Normal 6 2 8 3 2 3 5" xfId="21537" xr:uid="{00000000-0005-0000-0000-0000FB760000}"/>
    <cellStyle name="Normal 6 2 8 3 2 4" xfId="13127" xr:uid="{00000000-0005-0000-0000-0000FC760000}"/>
    <cellStyle name="Normal 6 2 8 3 2 4 2" xfId="43449" xr:uid="{00000000-0005-0000-0000-0000FD760000}"/>
    <cellStyle name="Normal 6 2 8 3 2 4 3" xfId="28225" xr:uid="{00000000-0005-0000-0000-0000FE760000}"/>
    <cellStyle name="Normal 6 2 8 3 2 5" xfId="8106" xr:uid="{00000000-0005-0000-0000-0000FF760000}"/>
    <cellStyle name="Normal 6 2 8 3 2 5 2" xfId="38432" xr:uid="{00000000-0005-0000-0000-000000770000}"/>
    <cellStyle name="Normal 6 2 8 3 2 5 3" xfId="23208" xr:uid="{00000000-0005-0000-0000-000001770000}"/>
    <cellStyle name="Normal 6 2 8 3 2 6" xfId="33420" xr:uid="{00000000-0005-0000-0000-000002770000}"/>
    <cellStyle name="Normal 6 2 8 3 2 7" xfId="18195" xr:uid="{00000000-0005-0000-0000-000003770000}"/>
    <cellStyle name="Normal 6 2 8 3 3" xfId="3888" xr:uid="{00000000-0005-0000-0000-000004770000}"/>
    <cellStyle name="Normal 6 2 8 3 3 2" xfId="13962" xr:uid="{00000000-0005-0000-0000-000005770000}"/>
    <cellStyle name="Normal 6 2 8 3 3 2 2" xfId="44284" xr:uid="{00000000-0005-0000-0000-000006770000}"/>
    <cellStyle name="Normal 6 2 8 3 3 2 3" xfId="29060" xr:uid="{00000000-0005-0000-0000-000007770000}"/>
    <cellStyle name="Normal 6 2 8 3 3 3" xfId="8942" xr:uid="{00000000-0005-0000-0000-000008770000}"/>
    <cellStyle name="Normal 6 2 8 3 3 3 2" xfId="39267" xr:uid="{00000000-0005-0000-0000-000009770000}"/>
    <cellStyle name="Normal 6 2 8 3 3 3 3" xfId="24043" xr:uid="{00000000-0005-0000-0000-00000A770000}"/>
    <cellStyle name="Normal 6 2 8 3 3 4" xfId="34254" xr:uid="{00000000-0005-0000-0000-00000B770000}"/>
    <cellStyle name="Normal 6 2 8 3 3 5" xfId="19030" xr:uid="{00000000-0005-0000-0000-00000C770000}"/>
    <cellStyle name="Normal 6 2 8 3 4" xfId="5581" xr:uid="{00000000-0005-0000-0000-00000D770000}"/>
    <cellStyle name="Normal 6 2 8 3 4 2" xfId="15633" xr:uid="{00000000-0005-0000-0000-00000E770000}"/>
    <cellStyle name="Normal 6 2 8 3 4 2 2" xfId="45955" xr:uid="{00000000-0005-0000-0000-00000F770000}"/>
    <cellStyle name="Normal 6 2 8 3 4 2 3" xfId="30731" xr:uid="{00000000-0005-0000-0000-000010770000}"/>
    <cellStyle name="Normal 6 2 8 3 4 3" xfId="10613" xr:uid="{00000000-0005-0000-0000-000011770000}"/>
    <cellStyle name="Normal 6 2 8 3 4 3 2" xfId="40938" xr:uid="{00000000-0005-0000-0000-000012770000}"/>
    <cellStyle name="Normal 6 2 8 3 4 3 3" xfId="25714" xr:uid="{00000000-0005-0000-0000-000013770000}"/>
    <cellStyle name="Normal 6 2 8 3 4 4" xfId="35925" xr:uid="{00000000-0005-0000-0000-000014770000}"/>
    <cellStyle name="Normal 6 2 8 3 4 5" xfId="20701" xr:uid="{00000000-0005-0000-0000-000015770000}"/>
    <cellStyle name="Normal 6 2 8 3 5" xfId="12291" xr:uid="{00000000-0005-0000-0000-000016770000}"/>
    <cellStyle name="Normal 6 2 8 3 5 2" xfId="42613" xr:uid="{00000000-0005-0000-0000-000017770000}"/>
    <cellStyle name="Normal 6 2 8 3 5 3" xfId="27389" xr:uid="{00000000-0005-0000-0000-000018770000}"/>
    <cellStyle name="Normal 6 2 8 3 6" xfId="7270" xr:uid="{00000000-0005-0000-0000-000019770000}"/>
    <cellStyle name="Normal 6 2 8 3 6 2" xfId="37596" xr:uid="{00000000-0005-0000-0000-00001A770000}"/>
    <cellStyle name="Normal 6 2 8 3 6 3" xfId="22372" xr:uid="{00000000-0005-0000-0000-00001B770000}"/>
    <cellStyle name="Normal 6 2 8 3 7" xfId="32584" xr:uid="{00000000-0005-0000-0000-00001C770000}"/>
    <cellStyle name="Normal 6 2 8 3 8" xfId="17359" xr:uid="{00000000-0005-0000-0000-00001D770000}"/>
    <cellStyle name="Normal 6 2 8 4" xfId="2617" xr:uid="{00000000-0005-0000-0000-00001E770000}"/>
    <cellStyle name="Normal 6 2 8 4 2" xfId="4307" xr:uid="{00000000-0005-0000-0000-00001F770000}"/>
    <cellStyle name="Normal 6 2 8 4 2 2" xfId="14380" xr:uid="{00000000-0005-0000-0000-000020770000}"/>
    <cellStyle name="Normal 6 2 8 4 2 2 2" xfId="44702" xr:uid="{00000000-0005-0000-0000-000021770000}"/>
    <cellStyle name="Normal 6 2 8 4 2 2 3" xfId="29478" xr:uid="{00000000-0005-0000-0000-000022770000}"/>
    <cellStyle name="Normal 6 2 8 4 2 3" xfId="9360" xr:uid="{00000000-0005-0000-0000-000023770000}"/>
    <cellStyle name="Normal 6 2 8 4 2 3 2" xfId="39685" xr:uid="{00000000-0005-0000-0000-000024770000}"/>
    <cellStyle name="Normal 6 2 8 4 2 3 3" xfId="24461" xr:uid="{00000000-0005-0000-0000-000025770000}"/>
    <cellStyle name="Normal 6 2 8 4 2 4" xfId="34672" xr:uid="{00000000-0005-0000-0000-000026770000}"/>
    <cellStyle name="Normal 6 2 8 4 2 5" xfId="19448" xr:uid="{00000000-0005-0000-0000-000027770000}"/>
    <cellStyle name="Normal 6 2 8 4 3" xfId="5999" xr:uid="{00000000-0005-0000-0000-000028770000}"/>
    <cellStyle name="Normal 6 2 8 4 3 2" xfId="16051" xr:uid="{00000000-0005-0000-0000-000029770000}"/>
    <cellStyle name="Normal 6 2 8 4 3 2 2" xfId="46373" xr:uid="{00000000-0005-0000-0000-00002A770000}"/>
    <cellStyle name="Normal 6 2 8 4 3 2 3" xfId="31149" xr:uid="{00000000-0005-0000-0000-00002B770000}"/>
    <cellStyle name="Normal 6 2 8 4 3 3" xfId="11031" xr:uid="{00000000-0005-0000-0000-00002C770000}"/>
    <cellStyle name="Normal 6 2 8 4 3 3 2" xfId="41356" xr:uid="{00000000-0005-0000-0000-00002D770000}"/>
    <cellStyle name="Normal 6 2 8 4 3 3 3" xfId="26132" xr:uid="{00000000-0005-0000-0000-00002E770000}"/>
    <cellStyle name="Normal 6 2 8 4 3 4" xfId="36343" xr:uid="{00000000-0005-0000-0000-00002F770000}"/>
    <cellStyle name="Normal 6 2 8 4 3 5" xfId="21119" xr:uid="{00000000-0005-0000-0000-000030770000}"/>
    <cellStyle name="Normal 6 2 8 4 4" xfId="12709" xr:uid="{00000000-0005-0000-0000-000031770000}"/>
    <cellStyle name="Normal 6 2 8 4 4 2" xfId="43031" xr:uid="{00000000-0005-0000-0000-000032770000}"/>
    <cellStyle name="Normal 6 2 8 4 4 3" xfId="27807" xr:uid="{00000000-0005-0000-0000-000033770000}"/>
    <cellStyle name="Normal 6 2 8 4 5" xfId="7688" xr:uid="{00000000-0005-0000-0000-000034770000}"/>
    <cellStyle name="Normal 6 2 8 4 5 2" xfId="38014" xr:uid="{00000000-0005-0000-0000-000035770000}"/>
    <cellStyle name="Normal 6 2 8 4 5 3" xfId="22790" xr:uid="{00000000-0005-0000-0000-000036770000}"/>
    <cellStyle name="Normal 6 2 8 4 6" xfId="33002" xr:uid="{00000000-0005-0000-0000-000037770000}"/>
    <cellStyle name="Normal 6 2 8 4 7" xfId="17777" xr:uid="{00000000-0005-0000-0000-000038770000}"/>
    <cellStyle name="Normal 6 2 8 5" xfId="3470" xr:uid="{00000000-0005-0000-0000-000039770000}"/>
    <cellStyle name="Normal 6 2 8 5 2" xfId="13544" xr:uid="{00000000-0005-0000-0000-00003A770000}"/>
    <cellStyle name="Normal 6 2 8 5 2 2" xfId="43866" xr:uid="{00000000-0005-0000-0000-00003B770000}"/>
    <cellStyle name="Normal 6 2 8 5 2 3" xfId="28642" xr:uid="{00000000-0005-0000-0000-00003C770000}"/>
    <cellStyle name="Normal 6 2 8 5 3" xfId="8524" xr:uid="{00000000-0005-0000-0000-00003D770000}"/>
    <cellStyle name="Normal 6 2 8 5 3 2" xfId="38849" xr:uid="{00000000-0005-0000-0000-00003E770000}"/>
    <cellStyle name="Normal 6 2 8 5 3 3" xfId="23625" xr:uid="{00000000-0005-0000-0000-00003F770000}"/>
    <cellStyle name="Normal 6 2 8 5 4" xfId="33836" xr:uid="{00000000-0005-0000-0000-000040770000}"/>
    <cellStyle name="Normal 6 2 8 5 5" xfId="18612" xr:uid="{00000000-0005-0000-0000-000041770000}"/>
    <cellStyle name="Normal 6 2 8 6" xfId="5163" xr:uid="{00000000-0005-0000-0000-000042770000}"/>
    <cellStyle name="Normal 6 2 8 6 2" xfId="15215" xr:uid="{00000000-0005-0000-0000-000043770000}"/>
    <cellStyle name="Normal 6 2 8 6 2 2" xfId="45537" xr:uid="{00000000-0005-0000-0000-000044770000}"/>
    <cellStyle name="Normal 6 2 8 6 2 3" xfId="30313" xr:uid="{00000000-0005-0000-0000-000045770000}"/>
    <cellStyle name="Normal 6 2 8 6 3" xfId="10195" xr:uid="{00000000-0005-0000-0000-000046770000}"/>
    <cellStyle name="Normal 6 2 8 6 3 2" xfId="40520" xr:uid="{00000000-0005-0000-0000-000047770000}"/>
    <cellStyle name="Normal 6 2 8 6 3 3" xfId="25296" xr:uid="{00000000-0005-0000-0000-000048770000}"/>
    <cellStyle name="Normal 6 2 8 6 4" xfId="35507" xr:uid="{00000000-0005-0000-0000-000049770000}"/>
    <cellStyle name="Normal 6 2 8 6 5" xfId="20283" xr:uid="{00000000-0005-0000-0000-00004A770000}"/>
    <cellStyle name="Normal 6 2 8 7" xfId="11873" xr:uid="{00000000-0005-0000-0000-00004B770000}"/>
    <cellStyle name="Normal 6 2 8 7 2" xfId="42195" xr:uid="{00000000-0005-0000-0000-00004C770000}"/>
    <cellStyle name="Normal 6 2 8 7 3" xfId="26971" xr:uid="{00000000-0005-0000-0000-00004D770000}"/>
    <cellStyle name="Normal 6 2 8 8" xfId="6852" xr:uid="{00000000-0005-0000-0000-00004E770000}"/>
    <cellStyle name="Normal 6 2 8 8 2" xfId="37178" xr:uid="{00000000-0005-0000-0000-00004F770000}"/>
    <cellStyle name="Normal 6 2 8 8 3" xfId="21954" xr:uid="{00000000-0005-0000-0000-000050770000}"/>
    <cellStyle name="Normal 6 2 8 9" xfId="32167" xr:uid="{00000000-0005-0000-0000-000051770000}"/>
    <cellStyle name="Normal 6 2 9" xfId="1877" xr:uid="{00000000-0005-0000-0000-000052770000}"/>
    <cellStyle name="Normal 6 2 9 2" xfId="2300" xr:uid="{00000000-0005-0000-0000-000053770000}"/>
    <cellStyle name="Normal 6 2 9 2 2" xfId="3139" xr:uid="{00000000-0005-0000-0000-000054770000}"/>
    <cellStyle name="Normal 6 2 9 2 2 2" xfId="4829" xr:uid="{00000000-0005-0000-0000-000055770000}"/>
    <cellStyle name="Normal 6 2 9 2 2 2 2" xfId="14902" xr:uid="{00000000-0005-0000-0000-000056770000}"/>
    <cellStyle name="Normal 6 2 9 2 2 2 2 2" xfId="45224" xr:uid="{00000000-0005-0000-0000-000057770000}"/>
    <cellStyle name="Normal 6 2 9 2 2 2 2 3" xfId="30000" xr:uid="{00000000-0005-0000-0000-000058770000}"/>
    <cellStyle name="Normal 6 2 9 2 2 2 3" xfId="9882" xr:uid="{00000000-0005-0000-0000-000059770000}"/>
    <cellStyle name="Normal 6 2 9 2 2 2 3 2" xfId="40207" xr:uid="{00000000-0005-0000-0000-00005A770000}"/>
    <cellStyle name="Normal 6 2 9 2 2 2 3 3" xfId="24983" xr:uid="{00000000-0005-0000-0000-00005B770000}"/>
    <cellStyle name="Normal 6 2 9 2 2 2 4" xfId="35194" xr:uid="{00000000-0005-0000-0000-00005C770000}"/>
    <cellStyle name="Normal 6 2 9 2 2 2 5" xfId="19970" xr:uid="{00000000-0005-0000-0000-00005D770000}"/>
    <cellStyle name="Normal 6 2 9 2 2 3" xfId="6521" xr:uid="{00000000-0005-0000-0000-00005E770000}"/>
    <cellStyle name="Normal 6 2 9 2 2 3 2" xfId="16573" xr:uid="{00000000-0005-0000-0000-00005F770000}"/>
    <cellStyle name="Normal 6 2 9 2 2 3 2 2" xfId="46895" xr:uid="{00000000-0005-0000-0000-000060770000}"/>
    <cellStyle name="Normal 6 2 9 2 2 3 2 3" xfId="31671" xr:uid="{00000000-0005-0000-0000-000061770000}"/>
    <cellStyle name="Normal 6 2 9 2 2 3 3" xfId="11553" xr:uid="{00000000-0005-0000-0000-000062770000}"/>
    <cellStyle name="Normal 6 2 9 2 2 3 3 2" xfId="41878" xr:uid="{00000000-0005-0000-0000-000063770000}"/>
    <cellStyle name="Normal 6 2 9 2 2 3 3 3" xfId="26654" xr:uid="{00000000-0005-0000-0000-000064770000}"/>
    <cellStyle name="Normal 6 2 9 2 2 3 4" xfId="36865" xr:uid="{00000000-0005-0000-0000-000065770000}"/>
    <cellStyle name="Normal 6 2 9 2 2 3 5" xfId="21641" xr:uid="{00000000-0005-0000-0000-000066770000}"/>
    <cellStyle name="Normal 6 2 9 2 2 4" xfId="13231" xr:uid="{00000000-0005-0000-0000-000067770000}"/>
    <cellStyle name="Normal 6 2 9 2 2 4 2" xfId="43553" xr:uid="{00000000-0005-0000-0000-000068770000}"/>
    <cellStyle name="Normal 6 2 9 2 2 4 3" xfId="28329" xr:uid="{00000000-0005-0000-0000-000069770000}"/>
    <cellStyle name="Normal 6 2 9 2 2 5" xfId="8210" xr:uid="{00000000-0005-0000-0000-00006A770000}"/>
    <cellStyle name="Normal 6 2 9 2 2 5 2" xfId="38536" xr:uid="{00000000-0005-0000-0000-00006B770000}"/>
    <cellStyle name="Normal 6 2 9 2 2 5 3" xfId="23312" xr:uid="{00000000-0005-0000-0000-00006C770000}"/>
    <cellStyle name="Normal 6 2 9 2 2 6" xfId="33524" xr:uid="{00000000-0005-0000-0000-00006D770000}"/>
    <cellStyle name="Normal 6 2 9 2 2 7" xfId="18299" xr:uid="{00000000-0005-0000-0000-00006E770000}"/>
    <cellStyle name="Normal 6 2 9 2 3" xfId="3992" xr:uid="{00000000-0005-0000-0000-00006F770000}"/>
    <cellStyle name="Normal 6 2 9 2 3 2" xfId="14066" xr:uid="{00000000-0005-0000-0000-000070770000}"/>
    <cellStyle name="Normal 6 2 9 2 3 2 2" xfId="44388" xr:uid="{00000000-0005-0000-0000-000071770000}"/>
    <cellStyle name="Normal 6 2 9 2 3 2 3" xfId="29164" xr:uid="{00000000-0005-0000-0000-000072770000}"/>
    <cellStyle name="Normal 6 2 9 2 3 3" xfId="9046" xr:uid="{00000000-0005-0000-0000-000073770000}"/>
    <cellStyle name="Normal 6 2 9 2 3 3 2" xfId="39371" xr:uid="{00000000-0005-0000-0000-000074770000}"/>
    <cellStyle name="Normal 6 2 9 2 3 3 3" xfId="24147" xr:uid="{00000000-0005-0000-0000-000075770000}"/>
    <cellStyle name="Normal 6 2 9 2 3 4" xfId="34358" xr:uid="{00000000-0005-0000-0000-000076770000}"/>
    <cellStyle name="Normal 6 2 9 2 3 5" xfId="19134" xr:uid="{00000000-0005-0000-0000-000077770000}"/>
    <cellStyle name="Normal 6 2 9 2 4" xfId="5685" xr:uid="{00000000-0005-0000-0000-000078770000}"/>
    <cellStyle name="Normal 6 2 9 2 4 2" xfId="15737" xr:uid="{00000000-0005-0000-0000-000079770000}"/>
    <cellStyle name="Normal 6 2 9 2 4 2 2" xfId="46059" xr:uid="{00000000-0005-0000-0000-00007A770000}"/>
    <cellStyle name="Normal 6 2 9 2 4 2 3" xfId="30835" xr:uid="{00000000-0005-0000-0000-00007B770000}"/>
    <cellStyle name="Normal 6 2 9 2 4 3" xfId="10717" xr:uid="{00000000-0005-0000-0000-00007C770000}"/>
    <cellStyle name="Normal 6 2 9 2 4 3 2" xfId="41042" xr:uid="{00000000-0005-0000-0000-00007D770000}"/>
    <cellStyle name="Normal 6 2 9 2 4 3 3" xfId="25818" xr:uid="{00000000-0005-0000-0000-00007E770000}"/>
    <cellStyle name="Normal 6 2 9 2 4 4" xfId="36029" xr:uid="{00000000-0005-0000-0000-00007F770000}"/>
    <cellStyle name="Normal 6 2 9 2 4 5" xfId="20805" xr:uid="{00000000-0005-0000-0000-000080770000}"/>
    <cellStyle name="Normal 6 2 9 2 5" xfId="12395" xr:uid="{00000000-0005-0000-0000-000081770000}"/>
    <cellStyle name="Normal 6 2 9 2 5 2" xfId="42717" xr:uid="{00000000-0005-0000-0000-000082770000}"/>
    <cellStyle name="Normal 6 2 9 2 5 3" xfId="27493" xr:uid="{00000000-0005-0000-0000-000083770000}"/>
    <cellStyle name="Normal 6 2 9 2 6" xfId="7374" xr:uid="{00000000-0005-0000-0000-000084770000}"/>
    <cellStyle name="Normal 6 2 9 2 6 2" xfId="37700" xr:uid="{00000000-0005-0000-0000-000085770000}"/>
    <cellStyle name="Normal 6 2 9 2 6 3" xfId="22476" xr:uid="{00000000-0005-0000-0000-000086770000}"/>
    <cellStyle name="Normal 6 2 9 2 7" xfId="32688" xr:uid="{00000000-0005-0000-0000-000087770000}"/>
    <cellStyle name="Normal 6 2 9 2 8" xfId="17463" xr:uid="{00000000-0005-0000-0000-000088770000}"/>
    <cellStyle name="Normal 6 2 9 3" xfId="2721" xr:uid="{00000000-0005-0000-0000-000089770000}"/>
    <cellStyle name="Normal 6 2 9 3 2" xfId="4411" xr:uid="{00000000-0005-0000-0000-00008A770000}"/>
    <cellStyle name="Normal 6 2 9 3 2 2" xfId="14484" xr:uid="{00000000-0005-0000-0000-00008B770000}"/>
    <cellStyle name="Normal 6 2 9 3 2 2 2" xfId="44806" xr:uid="{00000000-0005-0000-0000-00008C770000}"/>
    <cellStyle name="Normal 6 2 9 3 2 2 3" xfId="29582" xr:uid="{00000000-0005-0000-0000-00008D770000}"/>
    <cellStyle name="Normal 6 2 9 3 2 3" xfId="9464" xr:uid="{00000000-0005-0000-0000-00008E770000}"/>
    <cellStyle name="Normal 6 2 9 3 2 3 2" xfId="39789" xr:uid="{00000000-0005-0000-0000-00008F770000}"/>
    <cellStyle name="Normal 6 2 9 3 2 3 3" xfId="24565" xr:uid="{00000000-0005-0000-0000-000090770000}"/>
    <cellStyle name="Normal 6 2 9 3 2 4" xfId="34776" xr:uid="{00000000-0005-0000-0000-000091770000}"/>
    <cellStyle name="Normal 6 2 9 3 2 5" xfId="19552" xr:uid="{00000000-0005-0000-0000-000092770000}"/>
    <cellStyle name="Normal 6 2 9 3 3" xfId="6103" xr:uid="{00000000-0005-0000-0000-000093770000}"/>
    <cellStyle name="Normal 6 2 9 3 3 2" xfId="16155" xr:uid="{00000000-0005-0000-0000-000094770000}"/>
    <cellStyle name="Normal 6 2 9 3 3 2 2" xfId="46477" xr:uid="{00000000-0005-0000-0000-000095770000}"/>
    <cellStyle name="Normal 6 2 9 3 3 2 3" xfId="31253" xr:uid="{00000000-0005-0000-0000-000096770000}"/>
    <cellStyle name="Normal 6 2 9 3 3 3" xfId="11135" xr:uid="{00000000-0005-0000-0000-000097770000}"/>
    <cellStyle name="Normal 6 2 9 3 3 3 2" xfId="41460" xr:uid="{00000000-0005-0000-0000-000098770000}"/>
    <cellStyle name="Normal 6 2 9 3 3 3 3" xfId="26236" xr:uid="{00000000-0005-0000-0000-000099770000}"/>
    <cellStyle name="Normal 6 2 9 3 3 4" xfId="36447" xr:uid="{00000000-0005-0000-0000-00009A770000}"/>
    <cellStyle name="Normal 6 2 9 3 3 5" xfId="21223" xr:uid="{00000000-0005-0000-0000-00009B770000}"/>
    <cellStyle name="Normal 6 2 9 3 4" xfId="12813" xr:uid="{00000000-0005-0000-0000-00009C770000}"/>
    <cellStyle name="Normal 6 2 9 3 4 2" xfId="43135" xr:uid="{00000000-0005-0000-0000-00009D770000}"/>
    <cellStyle name="Normal 6 2 9 3 4 3" xfId="27911" xr:uid="{00000000-0005-0000-0000-00009E770000}"/>
    <cellStyle name="Normal 6 2 9 3 5" xfId="7792" xr:uid="{00000000-0005-0000-0000-00009F770000}"/>
    <cellStyle name="Normal 6 2 9 3 5 2" xfId="38118" xr:uid="{00000000-0005-0000-0000-0000A0770000}"/>
    <cellStyle name="Normal 6 2 9 3 5 3" xfId="22894" xr:uid="{00000000-0005-0000-0000-0000A1770000}"/>
    <cellStyle name="Normal 6 2 9 3 6" xfId="33106" xr:uid="{00000000-0005-0000-0000-0000A2770000}"/>
    <cellStyle name="Normal 6 2 9 3 7" xfId="17881" xr:uid="{00000000-0005-0000-0000-0000A3770000}"/>
    <cellStyle name="Normal 6 2 9 4" xfId="3574" xr:uid="{00000000-0005-0000-0000-0000A4770000}"/>
    <cellStyle name="Normal 6 2 9 4 2" xfId="13648" xr:uid="{00000000-0005-0000-0000-0000A5770000}"/>
    <cellStyle name="Normal 6 2 9 4 2 2" xfId="43970" xr:uid="{00000000-0005-0000-0000-0000A6770000}"/>
    <cellStyle name="Normal 6 2 9 4 2 3" xfId="28746" xr:uid="{00000000-0005-0000-0000-0000A7770000}"/>
    <cellStyle name="Normal 6 2 9 4 3" xfId="8628" xr:uid="{00000000-0005-0000-0000-0000A8770000}"/>
    <cellStyle name="Normal 6 2 9 4 3 2" xfId="38953" xr:uid="{00000000-0005-0000-0000-0000A9770000}"/>
    <cellStyle name="Normal 6 2 9 4 3 3" xfId="23729" xr:uid="{00000000-0005-0000-0000-0000AA770000}"/>
    <cellStyle name="Normal 6 2 9 4 4" xfId="33940" xr:uid="{00000000-0005-0000-0000-0000AB770000}"/>
    <cellStyle name="Normal 6 2 9 4 5" xfId="18716" xr:uid="{00000000-0005-0000-0000-0000AC770000}"/>
    <cellStyle name="Normal 6 2 9 5" xfId="5267" xr:uid="{00000000-0005-0000-0000-0000AD770000}"/>
    <cellStyle name="Normal 6 2 9 5 2" xfId="15319" xr:uid="{00000000-0005-0000-0000-0000AE770000}"/>
    <cellStyle name="Normal 6 2 9 5 2 2" xfId="45641" xr:uid="{00000000-0005-0000-0000-0000AF770000}"/>
    <cellStyle name="Normal 6 2 9 5 2 3" xfId="30417" xr:uid="{00000000-0005-0000-0000-0000B0770000}"/>
    <cellStyle name="Normal 6 2 9 5 3" xfId="10299" xr:uid="{00000000-0005-0000-0000-0000B1770000}"/>
    <cellStyle name="Normal 6 2 9 5 3 2" xfId="40624" xr:uid="{00000000-0005-0000-0000-0000B2770000}"/>
    <cellStyle name="Normal 6 2 9 5 3 3" xfId="25400" xr:uid="{00000000-0005-0000-0000-0000B3770000}"/>
    <cellStyle name="Normal 6 2 9 5 4" xfId="35611" xr:uid="{00000000-0005-0000-0000-0000B4770000}"/>
    <cellStyle name="Normal 6 2 9 5 5" xfId="20387" xr:uid="{00000000-0005-0000-0000-0000B5770000}"/>
    <cellStyle name="Normal 6 2 9 6" xfId="11977" xr:uid="{00000000-0005-0000-0000-0000B6770000}"/>
    <cellStyle name="Normal 6 2 9 6 2" xfId="42299" xr:uid="{00000000-0005-0000-0000-0000B7770000}"/>
    <cellStyle name="Normal 6 2 9 6 3" xfId="27075" xr:uid="{00000000-0005-0000-0000-0000B8770000}"/>
    <cellStyle name="Normal 6 2 9 7" xfId="6956" xr:uid="{00000000-0005-0000-0000-0000B9770000}"/>
    <cellStyle name="Normal 6 2 9 7 2" xfId="37282" xr:uid="{00000000-0005-0000-0000-0000BA770000}"/>
    <cellStyle name="Normal 6 2 9 7 3" xfId="22058" xr:uid="{00000000-0005-0000-0000-0000BB770000}"/>
    <cellStyle name="Normal 6 2 9 8" xfId="32270" xr:uid="{00000000-0005-0000-0000-0000BC770000}"/>
    <cellStyle name="Normal 6 2 9 9" xfId="17045" xr:uid="{00000000-0005-0000-0000-0000BD770000}"/>
    <cellStyle name="Normal 6 3" xfId="659" xr:uid="{00000000-0005-0000-0000-0000BE770000}"/>
    <cellStyle name="Normal 6 3 10" xfId="6778" xr:uid="{00000000-0005-0000-0000-0000BF770000}"/>
    <cellStyle name="Normal 6 3 10 2" xfId="37106" xr:uid="{00000000-0005-0000-0000-0000C0770000}"/>
    <cellStyle name="Normal 6 3 10 3" xfId="21882" xr:uid="{00000000-0005-0000-0000-0000C1770000}"/>
    <cellStyle name="Normal 6 3 11" xfId="31921" xr:uid="{00000000-0005-0000-0000-0000C2770000}"/>
    <cellStyle name="Normal 6 3 12" xfId="16867" xr:uid="{00000000-0005-0000-0000-0000C3770000}"/>
    <cellStyle name="Normal 6 3 13" xfId="1465" xr:uid="{00000000-0005-0000-0000-0000C4770000}"/>
    <cellStyle name="Normal 6 3 14" xfId="47308" xr:uid="{00000000-0005-0000-0000-0000C5770000}"/>
    <cellStyle name="Normal 6 3 2" xfId="712" xr:uid="{00000000-0005-0000-0000-0000C6770000}"/>
    <cellStyle name="Normal 6 3 2 10" xfId="31930" xr:uid="{00000000-0005-0000-0000-0000C7770000}"/>
    <cellStyle name="Normal 6 3 2 11" xfId="16921" xr:uid="{00000000-0005-0000-0000-0000C8770000}"/>
    <cellStyle name="Normal 6 3 2 12" xfId="1742" xr:uid="{00000000-0005-0000-0000-0000C9770000}"/>
    <cellStyle name="Normal 6 3 2 2" xfId="733" xr:uid="{00000000-0005-0000-0000-0000CA770000}"/>
    <cellStyle name="Normal 6 3 2 2 10" xfId="17025" xr:uid="{00000000-0005-0000-0000-0000CB770000}"/>
    <cellStyle name="Normal 6 3 2 2 11" xfId="1850" xr:uid="{00000000-0005-0000-0000-0000CC770000}"/>
    <cellStyle name="Normal 6 3 2 2 2" xfId="2067" xr:uid="{00000000-0005-0000-0000-0000CD770000}"/>
    <cellStyle name="Normal 6 3 2 2 2 2" xfId="2488" xr:uid="{00000000-0005-0000-0000-0000CE770000}"/>
    <cellStyle name="Normal 6 3 2 2 2 2 2" xfId="3327" xr:uid="{00000000-0005-0000-0000-0000CF770000}"/>
    <cellStyle name="Normal 6 3 2 2 2 2 2 2" xfId="5017" xr:uid="{00000000-0005-0000-0000-0000D0770000}"/>
    <cellStyle name="Normal 6 3 2 2 2 2 2 2 2" xfId="15090" xr:uid="{00000000-0005-0000-0000-0000D1770000}"/>
    <cellStyle name="Normal 6 3 2 2 2 2 2 2 2 2" xfId="45412" xr:uid="{00000000-0005-0000-0000-0000D2770000}"/>
    <cellStyle name="Normal 6 3 2 2 2 2 2 2 2 3" xfId="30188" xr:uid="{00000000-0005-0000-0000-0000D3770000}"/>
    <cellStyle name="Normal 6 3 2 2 2 2 2 2 3" xfId="10070" xr:uid="{00000000-0005-0000-0000-0000D4770000}"/>
    <cellStyle name="Normal 6 3 2 2 2 2 2 2 3 2" xfId="40395" xr:uid="{00000000-0005-0000-0000-0000D5770000}"/>
    <cellStyle name="Normal 6 3 2 2 2 2 2 2 3 3" xfId="25171" xr:uid="{00000000-0005-0000-0000-0000D6770000}"/>
    <cellStyle name="Normal 6 3 2 2 2 2 2 2 4" xfId="35382" xr:uid="{00000000-0005-0000-0000-0000D7770000}"/>
    <cellStyle name="Normal 6 3 2 2 2 2 2 2 5" xfId="20158" xr:uid="{00000000-0005-0000-0000-0000D8770000}"/>
    <cellStyle name="Normal 6 3 2 2 2 2 2 3" xfId="6709" xr:uid="{00000000-0005-0000-0000-0000D9770000}"/>
    <cellStyle name="Normal 6 3 2 2 2 2 2 3 2" xfId="16761" xr:uid="{00000000-0005-0000-0000-0000DA770000}"/>
    <cellStyle name="Normal 6 3 2 2 2 2 2 3 2 2" xfId="47083" xr:uid="{00000000-0005-0000-0000-0000DB770000}"/>
    <cellStyle name="Normal 6 3 2 2 2 2 2 3 2 3" xfId="31859" xr:uid="{00000000-0005-0000-0000-0000DC770000}"/>
    <cellStyle name="Normal 6 3 2 2 2 2 2 3 3" xfId="11741" xr:uid="{00000000-0005-0000-0000-0000DD770000}"/>
    <cellStyle name="Normal 6 3 2 2 2 2 2 3 3 2" xfId="42066" xr:uid="{00000000-0005-0000-0000-0000DE770000}"/>
    <cellStyle name="Normal 6 3 2 2 2 2 2 3 3 3" xfId="26842" xr:uid="{00000000-0005-0000-0000-0000DF770000}"/>
    <cellStyle name="Normal 6 3 2 2 2 2 2 3 4" xfId="37053" xr:uid="{00000000-0005-0000-0000-0000E0770000}"/>
    <cellStyle name="Normal 6 3 2 2 2 2 2 3 5" xfId="21829" xr:uid="{00000000-0005-0000-0000-0000E1770000}"/>
    <cellStyle name="Normal 6 3 2 2 2 2 2 4" xfId="13419" xr:uid="{00000000-0005-0000-0000-0000E2770000}"/>
    <cellStyle name="Normal 6 3 2 2 2 2 2 4 2" xfId="43741" xr:uid="{00000000-0005-0000-0000-0000E3770000}"/>
    <cellStyle name="Normal 6 3 2 2 2 2 2 4 3" xfId="28517" xr:uid="{00000000-0005-0000-0000-0000E4770000}"/>
    <cellStyle name="Normal 6 3 2 2 2 2 2 5" xfId="8398" xr:uid="{00000000-0005-0000-0000-0000E5770000}"/>
    <cellStyle name="Normal 6 3 2 2 2 2 2 5 2" xfId="38724" xr:uid="{00000000-0005-0000-0000-0000E6770000}"/>
    <cellStyle name="Normal 6 3 2 2 2 2 2 5 3" xfId="23500" xr:uid="{00000000-0005-0000-0000-0000E7770000}"/>
    <cellStyle name="Normal 6 3 2 2 2 2 2 6" xfId="33712" xr:uid="{00000000-0005-0000-0000-0000E8770000}"/>
    <cellStyle name="Normal 6 3 2 2 2 2 2 7" xfId="18487" xr:uid="{00000000-0005-0000-0000-0000E9770000}"/>
    <cellStyle name="Normal 6 3 2 2 2 2 3" xfId="4180" xr:uid="{00000000-0005-0000-0000-0000EA770000}"/>
    <cellStyle name="Normal 6 3 2 2 2 2 3 2" xfId="14254" xr:uid="{00000000-0005-0000-0000-0000EB770000}"/>
    <cellStyle name="Normal 6 3 2 2 2 2 3 2 2" xfId="44576" xr:uid="{00000000-0005-0000-0000-0000EC770000}"/>
    <cellStyle name="Normal 6 3 2 2 2 2 3 2 3" xfId="29352" xr:uid="{00000000-0005-0000-0000-0000ED770000}"/>
    <cellStyle name="Normal 6 3 2 2 2 2 3 3" xfId="9234" xr:uid="{00000000-0005-0000-0000-0000EE770000}"/>
    <cellStyle name="Normal 6 3 2 2 2 2 3 3 2" xfId="39559" xr:uid="{00000000-0005-0000-0000-0000EF770000}"/>
    <cellStyle name="Normal 6 3 2 2 2 2 3 3 3" xfId="24335" xr:uid="{00000000-0005-0000-0000-0000F0770000}"/>
    <cellStyle name="Normal 6 3 2 2 2 2 3 4" xfId="34546" xr:uid="{00000000-0005-0000-0000-0000F1770000}"/>
    <cellStyle name="Normal 6 3 2 2 2 2 3 5" xfId="19322" xr:uid="{00000000-0005-0000-0000-0000F2770000}"/>
    <cellStyle name="Normal 6 3 2 2 2 2 4" xfId="5873" xr:uid="{00000000-0005-0000-0000-0000F3770000}"/>
    <cellStyle name="Normal 6 3 2 2 2 2 4 2" xfId="15925" xr:uid="{00000000-0005-0000-0000-0000F4770000}"/>
    <cellStyle name="Normal 6 3 2 2 2 2 4 2 2" xfId="46247" xr:uid="{00000000-0005-0000-0000-0000F5770000}"/>
    <cellStyle name="Normal 6 3 2 2 2 2 4 2 3" xfId="31023" xr:uid="{00000000-0005-0000-0000-0000F6770000}"/>
    <cellStyle name="Normal 6 3 2 2 2 2 4 3" xfId="10905" xr:uid="{00000000-0005-0000-0000-0000F7770000}"/>
    <cellStyle name="Normal 6 3 2 2 2 2 4 3 2" xfId="41230" xr:uid="{00000000-0005-0000-0000-0000F8770000}"/>
    <cellStyle name="Normal 6 3 2 2 2 2 4 3 3" xfId="26006" xr:uid="{00000000-0005-0000-0000-0000F9770000}"/>
    <cellStyle name="Normal 6 3 2 2 2 2 4 4" xfId="36217" xr:uid="{00000000-0005-0000-0000-0000FA770000}"/>
    <cellStyle name="Normal 6 3 2 2 2 2 4 5" xfId="20993" xr:uid="{00000000-0005-0000-0000-0000FB770000}"/>
    <cellStyle name="Normal 6 3 2 2 2 2 5" xfId="12583" xr:uid="{00000000-0005-0000-0000-0000FC770000}"/>
    <cellStyle name="Normal 6 3 2 2 2 2 5 2" xfId="42905" xr:uid="{00000000-0005-0000-0000-0000FD770000}"/>
    <cellStyle name="Normal 6 3 2 2 2 2 5 3" xfId="27681" xr:uid="{00000000-0005-0000-0000-0000FE770000}"/>
    <cellStyle name="Normal 6 3 2 2 2 2 6" xfId="7562" xr:uid="{00000000-0005-0000-0000-0000FF770000}"/>
    <cellStyle name="Normal 6 3 2 2 2 2 6 2" xfId="37888" xr:uid="{00000000-0005-0000-0000-000000780000}"/>
    <cellStyle name="Normal 6 3 2 2 2 2 6 3" xfId="22664" xr:uid="{00000000-0005-0000-0000-000001780000}"/>
    <cellStyle name="Normal 6 3 2 2 2 2 7" xfId="32876" xr:uid="{00000000-0005-0000-0000-000002780000}"/>
    <cellStyle name="Normal 6 3 2 2 2 2 8" xfId="17651" xr:uid="{00000000-0005-0000-0000-000003780000}"/>
    <cellStyle name="Normal 6 3 2 2 2 3" xfId="2909" xr:uid="{00000000-0005-0000-0000-000004780000}"/>
    <cellStyle name="Normal 6 3 2 2 2 3 2" xfId="4599" xr:uid="{00000000-0005-0000-0000-000005780000}"/>
    <cellStyle name="Normal 6 3 2 2 2 3 2 2" xfId="14672" xr:uid="{00000000-0005-0000-0000-000006780000}"/>
    <cellStyle name="Normal 6 3 2 2 2 3 2 2 2" xfId="44994" xr:uid="{00000000-0005-0000-0000-000007780000}"/>
    <cellStyle name="Normal 6 3 2 2 2 3 2 2 3" xfId="29770" xr:uid="{00000000-0005-0000-0000-000008780000}"/>
    <cellStyle name="Normal 6 3 2 2 2 3 2 3" xfId="9652" xr:uid="{00000000-0005-0000-0000-000009780000}"/>
    <cellStyle name="Normal 6 3 2 2 2 3 2 3 2" xfId="39977" xr:uid="{00000000-0005-0000-0000-00000A780000}"/>
    <cellStyle name="Normal 6 3 2 2 2 3 2 3 3" xfId="24753" xr:uid="{00000000-0005-0000-0000-00000B780000}"/>
    <cellStyle name="Normal 6 3 2 2 2 3 2 4" xfId="34964" xr:uid="{00000000-0005-0000-0000-00000C780000}"/>
    <cellStyle name="Normal 6 3 2 2 2 3 2 5" xfId="19740" xr:uid="{00000000-0005-0000-0000-00000D780000}"/>
    <cellStyle name="Normal 6 3 2 2 2 3 3" xfId="6291" xr:uid="{00000000-0005-0000-0000-00000E780000}"/>
    <cellStyle name="Normal 6 3 2 2 2 3 3 2" xfId="16343" xr:uid="{00000000-0005-0000-0000-00000F780000}"/>
    <cellStyle name="Normal 6 3 2 2 2 3 3 2 2" xfId="46665" xr:uid="{00000000-0005-0000-0000-000010780000}"/>
    <cellStyle name="Normal 6 3 2 2 2 3 3 2 3" xfId="31441" xr:uid="{00000000-0005-0000-0000-000011780000}"/>
    <cellStyle name="Normal 6 3 2 2 2 3 3 3" xfId="11323" xr:uid="{00000000-0005-0000-0000-000012780000}"/>
    <cellStyle name="Normal 6 3 2 2 2 3 3 3 2" xfId="41648" xr:uid="{00000000-0005-0000-0000-000013780000}"/>
    <cellStyle name="Normal 6 3 2 2 2 3 3 3 3" xfId="26424" xr:uid="{00000000-0005-0000-0000-000014780000}"/>
    <cellStyle name="Normal 6 3 2 2 2 3 3 4" xfId="36635" xr:uid="{00000000-0005-0000-0000-000015780000}"/>
    <cellStyle name="Normal 6 3 2 2 2 3 3 5" xfId="21411" xr:uid="{00000000-0005-0000-0000-000016780000}"/>
    <cellStyle name="Normal 6 3 2 2 2 3 4" xfId="13001" xr:uid="{00000000-0005-0000-0000-000017780000}"/>
    <cellStyle name="Normal 6 3 2 2 2 3 4 2" xfId="43323" xr:uid="{00000000-0005-0000-0000-000018780000}"/>
    <cellStyle name="Normal 6 3 2 2 2 3 4 3" xfId="28099" xr:uid="{00000000-0005-0000-0000-000019780000}"/>
    <cellStyle name="Normal 6 3 2 2 2 3 5" xfId="7980" xr:uid="{00000000-0005-0000-0000-00001A780000}"/>
    <cellStyle name="Normal 6 3 2 2 2 3 5 2" xfId="38306" xr:uid="{00000000-0005-0000-0000-00001B780000}"/>
    <cellStyle name="Normal 6 3 2 2 2 3 5 3" xfId="23082" xr:uid="{00000000-0005-0000-0000-00001C780000}"/>
    <cellStyle name="Normal 6 3 2 2 2 3 6" xfId="33294" xr:uid="{00000000-0005-0000-0000-00001D780000}"/>
    <cellStyle name="Normal 6 3 2 2 2 3 7" xfId="18069" xr:uid="{00000000-0005-0000-0000-00001E780000}"/>
    <cellStyle name="Normal 6 3 2 2 2 4" xfId="3762" xr:uid="{00000000-0005-0000-0000-00001F780000}"/>
    <cellStyle name="Normal 6 3 2 2 2 4 2" xfId="13836" xr:uid="{00000000-0005-0000-0000-000020780000}"/>
    <cellStyle name="Normal 6 3 2 2 2 4 2 2" xfId="44158" xr:uid="{00000000-0005-0000-0000-000021780000}"/>
    <cellStyle name="Normal 6 3 2 2 2 4 2 3" xfId="28934" xr:uid="{00000000-0005-0000-0000-000022780000}"/>
    <cellStyle name="Normal 6 3 2 2 2 4 3" xfId="8816" xr:uid="{00000000-0005-0000-0000-000023780000}"/>
    <cellStyle name="Normal 6 3 2 2 2 4 3 2" xfId="39141" xr:uid="{00000000-0005-0000-0000-000024780000}"/>
    <cellStyle name="Normal 6 3 2 2 2 4 3 3" xfId="23917" xr:uid="{00000000-0005-0000-0000-000025780000}"/>
    <cellStyle name="Normal 6 3 2 2 2 4 4" xfId="34128" xr:uid="{00000000-0005-0000-0000-000026780000}"/>
    <cellStyle name="Normal 6 3 2 2 2 4 5" xfId="18904" xr:uid="{00000000-0005-0000-0000-000027780000}"/>
    <cellStyle name="Normal 6 3 2 2 2 5" xfId="5455" xr:uid="{00000000-0005-0000-0000-000028780000}"/>
    <cellStyle name="Normal 6 3 2 2 2 5 2" xfId="15507" xr:uid="{00000000-0005-0000-0000-000029780000}"/>
    <cellStyle name="Normal 6 3 2 2 2 5 2 2" xfId="45829" xr:uid="{00000000-0005-0000-0000-00002A780000}"/>
    <cellStyle name="Normal 6 3 2 2 2 5 2 3" xfId="30605" xr:uid="{00000000-0005-0000-0000-00002B780000}"/>
    <cellStyle name="Normal 6 3 2 2 2 5 3" xfId="10487" xr:uid="{00000000-0005-0000-0000-00002C780000}"/>
    <cellStyle name="Normal 6 3 2 2 2 5 3 2" xfId="40812" xr:uid="{00000000-0005-0000-0000-00002D780000}"/>
    <cellStyle name="Normal 6 3 2 2 2 5 3 3" xfId="25588" xr:uid="{00000000-0005-0000-0000-00002E780000}"/>
    <cellStyle name="Normal 6 3 2 2 2 5 4" xfId="35799" xr:uid="{00000000-0005-0000-0000-00002F780000}"/>
    <cellStyle name="Normal 6 3 2 2 2 5 5" xfId="20575" xr:uid="{00000000-0005-0000-0000-000030780000}"/>
    <cellStyle name="Normal 6 3 2 2 2 6" xfId="12165" xr:uid="{00000000-0005-0000-0000-000031780000}"/>
    <cellStyle name="Normal 6 3 2 2 2 6 2" xfId="42487" xr:uid="{00000000-0005-0000-0000-000032780000}"/>
    <cellStyle name="Normal 6 3 2 2 2 6 3" xfId="27263" xr:uid="{00000000-0005-0000-0000-000033780000}"/>
    <cellStyle name="Normal 6 3 2 2 2 7" xfId="7144" xr:uid="{00000000-0005-0000-0000-000034780000}"/>
    <cellStyle name="Normal 6 3 2 2 2 7 2" xfId="37470" xr:uid="{00000000-0005-0000-0000-000035780000}"/>
    <cellStyle name="Normal 6 3 2 2 2 7 3" xfId="22246" xr:uid="{00000000-0005-0000-0000-000036780000}"/>
    <cellStyle name="Normal 6 3 2 2 2 8" xfId="32458" xr:uid="{00000000-0005-0000-0000-000037780000}"/>
    <cellStyle name="Normal 6 3 2 2 2 9" xfId="17233" xr:uid="{00000000-0005-0000-0000-000038780000}"/>
    <cellStyle name="Normal 6 3 2 2 3" xfId="2280" xr:uid="{00000000-0005-0000-0000-000039780000}"/>
    <cellStyle name="Normal 6 3 2 2 3 2" xfId="3119" xr:uid="{00000000-0005-0000-0000-00003A780000}"/>
    <cellStyle name="Normal 6 3 2 2 3 2 2" xfId="4809" xr:uid="{00000000-0005-0000-0000-00003B780000}"/>
    <cellStyle name="Normal 6 3 2 2 3 2 2 2" xfId="14882" xr:uid="{00000000-0005-0000-0000-00003C780000}"/>
    <cellStyle name="Normal 6 3 2 2 3 2 2 2 2" xfId="45204" xr:uid="{00000000-0005-0000-0000-00003D780000}"/>
    <cellStyle name="Normal 6 3 2 2 3 2 2 2 3" xfId="29980" xr:uid="{00000000-0005-0000-0000-00003E780000}"/>
    <cellStyle name="Normal 6 3 2 2 3 2 2 3" xfId="9862" xr:uid="{00000000-0005-0000-0000-00003F780000}"/>
    <cellStyle name="Normal 6 3 2 2 3 2 2 3 2" xfId="40187" xr:uid="{00000000-0005-0000-0000-000040780000}"/>
    <cellStyle name="Normal 6 3 2 2 3 2 2 3 3" xfId="24963" xr:uid="{00000000-0005-0000-0000-000041780000}"/>
    <cellStyle name="Normal 6 3 2 2 3 2 2 4" xfId="35174" xr:uid="{00000000-0005-0000-0000-000042780000}"/>
    <cellStyle name="Normal 6 3 2 2 3 2 2 5" xfId="19950" xr:uid="{00000000-0005-0000-0000-000043780000}"/>
    <cellStyle name="Normal 6 3 2 2 3 2 3" xfId="6501" xr:uid="{00000000-0005-0000-0000-000044780000}"/>
    <cellStyle name="Normal 6 3 2 2 3 2 3 2" xfId="16553" xr:uid="{00000000-0005-0000-0000-000045780000}"/>
    <cellStyle name="Normal 6 3 2 2 3 2 3 2 2" xfId="46875" xr:uid="{00000000-0005-0000-0000-000046780000}"/>
    <cellStyle name="Normal 6 3 2 2 3 2 3 2 3" xfId="31651" xr:uid="{00000000-0005-0000-0000-000047780000}"/>
    <cellStyle name="Normal 6 3 2 2 3 2 3 3" xfId="11533" xr:uid="{00000000-0005-0000-0000-000048780000}"/>
    <cellStyle name="Normal 6 3 2 2 3 2 3 3 2" xfId="41858" xr:uid="{00000000-0005-0000-0000-000049780000}"/>
    <cellStyle name="Normal 6 3 2 2 3 2 3 3 3" xfId="26634" xr:uid="{00000000-0005-0000-0000-00004A780000}"/>
    <cellStyle name="Normal 6 3 2 2 3 2 3 4" xfId="36845" xr:uid="{00000000-0005-0000-0000-00004B780000}"/>
    <cellStyle name="Normal 6 3 2 2 3 2 3 5" xfId="21621" xr:uid="{00000000-0005-0000-0000-00004C780000}"/>
    <cellStyle name="Normal 6 3 2 2 3 2 4" xfId="13211" xr:uid="{00000000-0005-0000-0000-00004D780000}"/>
    <cellStyle name="Normal 6 3 2 2 3 2 4 2" xfId="43533" xr:uid="{00000000-0005-0000-0000-00004E780000}"/>
    <cellStyle name="Normal 6 3 2 2 3 2 4 3" xfId="28309" xr:uid="{00000000-0005-0000-0000-00004F780000}"/>
    <cellStyle name="Normal 6 3 2 2 3 2 5" xfId="8190" xr:uid="{00000000-0005-0000-0000-000050780000}"/>
    <cellStyle name="Normal 6 3 2 2 3 2 5 2" xfId="38516" xr:uid="{00000000-0005-0000-0000-000051780000}"/>
    <cellStyle name="Normal 6 3 2 2 3 2 5 3" xfId="23292" xr:uid="{00000000-0005-0000-0000-000052780000}"/>
    <cellStyle name="Normal 6 3 2 2 3 2 6" xfId="33504" xr:uid="{00000000-0005-0000-0000-000053780000}"/>
    <cellStyle name="Normal 6 3 2 2 3 2 7" xfId="18279" xr:uid="{00000000-0005-0000-0000-000054780000}"/>
    <cellStyle name="Normal 6 3 2 2 3 3" xfId="3972" xr:uid="{00000000-0005-0000-0000-000055780000}"/>
    <cellStyle name="Normal 6 3 2 2 3 3 2" xfId="14046" xr:uid="{00000000-0005-0000-0000-000056780000}"/>
    <cellStyle name="Normal 6 3 2 2 3 3 2 2" xfId="44368" xr:uid="{00000000-0005-0000-0000-000057780000}"/>
    <cellStyle name="Normal 6 3 2 2 3 3 2 3" xfId="29144" xr:uid="{00000000-0005-0000-0000-000058780000}"/>
    <cellStyle name="Normal 6 3 2 2 3 3 3" xfId="9026" xr:uid="{00000000-0005-0000-0000-000059780000}"/>
    <cellStyle name="Normal 6 3 2 2 3 3 3 2" xfId="39351" xr:uid="{00000000-0005-0000-0000-00005A780000}"/>
    <cellStyle name="Normal 6 3 2 2 3 3 3 3" xfId="24127" xr:uid="{00000000-0005-0000-0000-00005B780000}"/>
    <cellStyle name="Normal 6 3 2 2 3 3 4" xfId="34338" xr:uid="{00000000-0005-0000-0000-00005C780000}"/>
    <cellStyle name="Normal 6 3 2 2 3 3 5" xfId="19114" xr:uid="{00000000-0005-0000-0000-00005D780000}"/>
    <cellStyle name="Normal 6 3 2 2 3 4" xfId="5665" xr:uid="{00000000-0005-0000-0000-00005E780000}"/>
    <cellStyle name="Normal 6 3 2 2 3 4 2" xfId="15717" xr:uid="{00000000-0005-0000-0000-00005F780000}"/>
    <cellStyle name="Normal 6 3 2 2 3 4 2 2" xfId="46039" xr:uid="{00000000-0005-0000-0000-000060780000}"/>
    <cellStyle name="Normal 6 3 2 2 3 4 2 3" xfId="30815" xr:uid="{00000000-0005-0000-0000-000061780000}"/>
    <cellStyle name="Normal 6 3 2 2 3 4 3" xfId="10697" xr:uid="{00000000-0005-0000-0000-000062780000}"/>
    <cellStyle name="Normal 6 3 2 2 3 4 3 2" xfId="41022" xr:uid="{00000000-0005-0000-0000-000063780000}"/>
    <cellStyle name="Normal 6 3 2 2 3 4 3 3" xfId="25798" xr:uid="{00000000-0005-0000-0000-000064780000}"/>
    <cellStyle name="Normal 6 3 2 2 3 4 4" xfId="36009" xr:uid="{00000000-0005-0000-0000-000065780000}"/>
    <cellStyle name="Normal 6 3 2 2 3 4 5" xfId="20785" xr:uid="{00000000-0005-0000-0000-000066780000}"/>
    <cellStyle name="Normal 6 3 2 2 3 5" xfId="12375" xr:uid="{00000000-0005-0000-0000-000067780000}"/>
    <cellStyle name="Normal 6 3 2 2 3 5 2" xfId="42697" xr:uid="{00000000-0005-0000-0000-000068780000}"/>
    <cellStyle name="Normal 6 3 2 2 3 5 3" xfId="27473" xr:uid="{00000000-0005-0000-0000-000069780000}"/>
    <cellStyle name="Normal 6 3 2 2 3 6" xfId="7354" xr:uid="{00000000-0005-0000-0000-00006A780000}"/>
    <cellStyle name="Normal 6 3 2 2 3 6 2" xfId="37680" xr:uid="{00000000-0005-0000-0000-00006B780000}"/>
    <cellStyle name="Normal 6 3 2 2 3 6 3" xfId="22456" xr:uid="{00000000-0005-0000-0000-00006C780000}"/>
    <cellStyle name="Normal 6 3 2 2 3 7" xfId="32668" xr:uid="{00000000-0005-0000-0000-00006D780000}"/>
    <cellStyle name="Normal 6 3 2 2 3 8" xfId="17443" xr:uid="{00000000-0005-0000-0000-00006E780000}"/>
    <cellStyle name="Normal 6 3 2 2 4" xfId="2701" xr:uid="{00000000-0005-0000-0000-00006F780000}"/>
    <cellStyle name="Normal 6 3 2 2 4 2" xfId="4391" xr:uid="{00000000-0005-0000-0000-000070780000}"/>
    <cellStyle name="Normal 6 3 2 2 4 2 2" xfId="14464" xr:uid="{00000000-0005-0000-0000-000071780000}"/>
    <cellStyle name="Normal 6 3 2 2 4 2 2 2" xfId="44786" xr:uid="{00000000-0005-0000-0000-000072780000}"/>
    <cellStyle name="Normal 6 3 2 2 4 2 2 3" xfId="29562" xr:uid="{00000000-0005-0000-0000-000073780000}"/>
    <cellStyle name="Normal 6 3 2 2 4 2 3" xfId="9444" xr:uid="{00000000-0005-0000-0000-000074780000}"/>
    <cellStyle name="Normal 6 3 2 2 4 2 3 2" xfId="39769" xr:uid="{00000000-0005-0000-0000-000075780000}"/>
    <cellStyle name="Normal 6 3 2 2 4 2 3 3" xfId="24545" xr:uid="{00000000-0005-0000-0000-000076780000}"/>
    <cellStyle name="Normal 6 3 2 2 4 2 4" xfId="34756" xr:uid="{00000000-0005-0000-0000-000077780000}"/>
    <cellStyle name="Normal 6 3 2 2 4 2 5" xfId="19532" xr:uid="{00000000-0005-0000-0000-000078780000}"/>
    <cellStyle name="Normal 6 3 2 2 4 3" xfId="6083" xr:uid="{00000000-0005-0000-0000-000079780000}"/>
    <cellStyle name="Normal 6 3 2 2 4 3 2" xfId="16135" xr:uid="{00000000-0005-0000-0000-00007A780000}"/>
    <cellStyle name="Normal 6 3 2 2 4 3 2 2" xfId="46457" xr:uid="{00000000-0005-0000-0000-00007B780000}"/>
    <cellStyle name="Normal 6 3 2 2 4 3 2 3" xfId="31233" xr:uid="{00000000-0005-0000-0000-00007C780000}"/>
    <cellStyle name="Normal 6 3 2 2 4 3 3" xfId="11115" xr:uid="{00000000-0005-0000-0000-00007D780000}"/>
    <cellStyle name="Normal 6 3 2 2 4 3 3 2" xfId="41440" xr:uid="{00000000-0005-0000-0000-00007E780000}"/>
    <cellStyle name="Normal 6 3 2 2 4 3 3 3" xfId="26216" xr:uid="{00000000-0005-0000-0000-00007F780000}"/>
    <cellStyle name="Normal 6 3 2 2 4 3 4" xfId="36427" xr:uid="{00000000-0005-0000-0000-000080780000}"/>
    <cellStyle name="Normal 6 3 2 2 4 3 5" xfId="21203" xr:uid="{00000000-0005-0000-0000-000081780000}"/>
    <cellStyle name="Normal 6 3 2 2 4 4" xfId="12793" xr:uid="{00000000-0005-0000-0000-000082780000}"/>
    <cellStyle name="Normal 6 3 2 2 4 4 2" xfId="43115" xr:uid="{00000000-0005-0000-0000-000083780000}"/>
    <cellStyle name="Normal 6 3 2 2 4 4 3" xfId="27891" xr:uid="{00000000-0005-0000-0000-000084780000}"/>
    <cellStyle name="Normal 6 3 2 2 4 5" xfId="7772" xr:uid="{00000000-0005-0000-0000-000085780000}"/>
    <cellStyle name="Normal 6 3 2 2 4 5 2" xfId="38098" xr:uid="{00000000-0005-0000-0000-000086780000}"/>
    <cellStyle name="Normal 6 3 2 2 4 5 3" xfId="22874" xr:uid="{00000000-0005-0000-0000-000087780000}"/>
    <cellStyle name="Normal 6 3 2 2 4 6" xfId="33086" xr:uid="{00000000-0005-0000-0000-000088780000}"/>
    <cellStyle name="Normal 6 3 2 2 4 7" xfId="17861" xr:uid="{00000000-0005-0000-0000-000089780000}"/>
    <cellStyle name="Normal 6 3 2 2 5" xfId="3554" xr:uid="{00000000-0005-0000-0000-00008A780000}"/>
    <cellStyle name="Normal 6 3 2 2 5 2" xfId="13628" xr:uid="{00000000-0005-0000-0000-00008B780000}"/>
    <cellStyle name="Normal 6 3 2 2 5 2 2" xfId="43950" xr:uid="{00000000-0005-0000-0000-00008C780000}"/>
    <cellStyle name="Normal 6 3 2 2 5 2 3" xfId="28726" xr:uid="{00000000-0005-0000-0000-00008D780000}"/>
    <cellStyle name="Normal 6 3 2 2 5 3" xfId="8608" xr:uid="{00000000-0005-0000-0000-00008E780000}"/>
    <cellStyle name="Normal 6 3 2 2 5 3 2" xfId="38933" xr:uid="{00000000-0005-0000-0000-00008F780000}"/>
    <cellStyle name="Normal 6 3 2 2 5 3 3" xfId="23709" xr:uid="{00000000-0005-0000-0000-000090780000}"/>
    <cellStyle name="Normal 6 3 2 2 5 4" xfId="33920" xr:uid="{00000000-0005-0000-0000-000091780000}"/>
    <cellStyle name="Normal 6 3 2 2 5 5" xfId="18696" xr:uid="{00000000-0005-0000-0000-000092780000}"/>
    <cellStyle name="Normal 6 3 2 2 6" xfId="5247" xr:uid="{00000000-0005-0000-0000-000093780000}"/>
    <cellStyle name="Normal 6 3 2 2 6 2" xfId="15299" xr:uid="{00000000-0005-0000-0000-000094780000}"/>
    <cellStyle name="Normal 6 3 2 2 6 2 2" xfId="45621" xr:uid="{00000000-0005-0000-0000-000095780000}"/>
    <cellStyle name="Normal 6 3 2 2 6 2 3" xfId="30397" xr:uid="{00000000-0005-0000-0000-000096780000}"/>
    <cellStyle name="Normal 6 3 2 2 6 3" xfId="10279" xr:uid="{00000000-0005-0000-0000-000097780000}"/>
    <cellStyle name="Normal 6 3 2 2 6 3 2" xfId="40604" xr:uid="{00000000-0005-0000-0000-000098780000}"/>
    <cellStyle name="Normal 6 3 2 2 6 3 3" xfId="25380" xr:uid="{00000000-0005-0000-0000-000099780000}"/>
    <cellStyle name="Normal 6 3 2 2 6 4" xfId="35591" xr:uid="{00000000-0005-0000-0000-00009A780000}"/>
    <cellStyle name="Normal 6 3 2 2 6 5" xfId="20367" xr:uid="{00000000-0005-0000-0000-00009B780000}"/>
    <cellStyle name="Normal 6 3 2 2 7" xfId="11957" xr:uid="{00000000-0005-0000-0000-00009C780000}"/>
    <cellStyle name="Normal 6 3 2 2 7 2" xfId="42279" xr:uid="{00000000-0005-0000-0000-00009D780000}"/>
    <cellStyle name="Normal 6 3 2 2 7 3" xfId="27055" xr:uid="{00000000-0005-0000-0000-00009E780000}"/>
    <cellStyle name="Normal 6 3 2 2 8" xfId="6936" xr:uid="{00000000-0005-0000-0000-00009F780000}"/>
    <cellStyle name="Normal 6 3 2 2 8 2" xfId="37262" xr:uid="{00000000-0005-0000-0000-0000A0780000}"/>
    <cellStyle name="Normal 6 3 2 2 8 3" xfId="22038" xr:uid="{00000000-0005-0000-0000-0000A1780000}"/>
    <cellStyle name="Normal 6 3 2 2 9" xfId="32250" xr:uid="{00000000-0005-0000-0000-0000A2780000}"/>
    <cellStyle name="Normal 6 3 2 3" xfId="754" xr:uid="{00000000-0005-0000-0000-0000A3780000}"/>
    <cellStyle name="Normal 6 3 2 3 10" xfId="1963" xr:uid="{00000000-0005-0000-0000-0000A4780000}"/>
    <cellStyle name="Normal 6 3 2 3 2" xfId="2384" xr:uid="{00000000-0005-0000-0000-0000A5780000}"/>
    <cellStyle name="Normal 6 3 2 3 2 2" xfId="3223" xr:uid="{00000000-0005-0000-0000-0000A6780000}"/>
    <cellStyle name="Normal 6 3 2 3 2 2 2" xfId="4913" xr:uid="{00000000-0005-0000-0000-0000A7780000}"/>
    <cellStyle name="Normal 6 3 2 3 2 2 2 2" xfId="14986" xr:uid="{00000000-0005-0000-0000-0000A8780000}"/>
    <cellStyle name="Normal 6 3 2 3 2 2 2 2 2" xfId="45308" xr:uid="{00000000-0005-0000-0000-0000A9780000}"/>
    <cellStyle name="Normal 6 3 2 3 2 2 2 2 3" xfId="30084" xr:uid="{00000000-0005-0000-0000-0000AA780000}"/>
    <cellStyle name="Normal 6 3 2 3 2 2 2 3" xfId="9966" xr:uid="{00000000-0005-0000-0000-0000AB780000}"/>
    <cellStyle name="Normal 6 3 2 3 2 2 2 3 2" xfId="40291" xr:uid="{00000000-0005-0000-0000-0000AC780000}"/>
    <cellStyle name="Normal 6 3 2 3 2 2 2 3 3" xfId="25067" xr:uid="{00000000-0005-0000-0000-0000AD780000}"/>
    <cellStyle name="Normal 6 3 2 3 2 2 2 4" xfId="35278" xr:uid="{00000000-0005-0000-0000-0000AE780000}"/>
    <cellStyle name="Normal 6 3 2 3 2 2 2 5" xfId="20054" xr:uid="{00000000-0005-0000-0000-0000AF780000}"/>
    <cellStyle name="Normal 6 3 2 3 2 2 3" xfId="6605" xr:uid="{00000000-0005-0000-0000-0000B0780000}"/>
    <cellStyle name="Normal 6 3 2 3 2 2 3 2" xfId="16657" xr:uid="{00000000-0005-0000-0000-0000B1780000}"/>
    <cellStyle name="Normal 6 3 2 3 2 2 3 2 2" xfId="46979" xr:uid="{00000000-0005-0000-0000-0000B2780000}"/>
    <cellStyle name="Normal 6 3 2 3 2 2 3 2 3" xfId="31755" xr:uid="{00000000-0005-0000-0000-0000B3780000}"/>
    <cellStyle name="Normal 6 3 2 3 2 2 3 3" xfId="11637" xr:uid="{00000000-0005-0000-0000-0000B4780000}"/>
    <cellStyle name="Normal 6 3 2 3 2 2 3 3 2" xfId="41962" xr:uid="{00000000-0005-0000-0000-0000B5780000}"/>
    <cellStyle name="Normal 6 3 2 3 2 2 3 3 3" xfId="26738" xr:uid="{00000000-0005-0000-0000-0000B6780000}"/>
    <cellStyle name="Normal 6 3 2 3 2 2 3 4" xfId="36949" xr:uid="{00000000-0005-0000-0000-0000B7780000}"/>
    <cellStyle name="Normal 6 3 2 3 2 2 3 5" xfId="21725" xr:uid="{00000000-0005-0000-0000-0000B8780000}"/>
    <cellStyle name="Normal 6 3 2 3 2 2 4" xfId="13315" xr:uid="{00000000-0005-0000-0000-0000B9780000}"/>
    <cellStyle name="Normal 6 3 2 3 2 2 4 2" xfId="43637" xr:uid="{00000000-0005-0000-0000-0000BA780000}"/>
    <cellStyle name="Normal 6 3 2 3 2 2 4 3" xfId="28413" xr:uid="{00000000-0005-0000-0000-0000BB780000}"/>
    <cellStyle name="Normal 6 3 2 3 2 2 5" xfId="8294" xr:uid="{00000000-0005-0000-0000-0000BC780000}"/>
    <cellStyle name="Normal 6 3 2 3 2 2 5 2" xfId="38620" xr:uid="{00000000-0005-0000-0000-0000BD780000}"/>
    <cellStyle name="Normal 6 3 2 3 2 2 5 3" xfId="23396" xr:uid="{00000000-0005-0000-0000-0000BE780000}"/>
    <cellStyle name="Normal 6 3 2 3 2 2 6" xfId="33608" xr:uid="{00000000-0005-0000-0000-0000BF780000}"/>
    <cellStyle name="Normal 6 3 2 3 2 2 7" xfId="18383" xr:uid="{00000000-0005-0000-0000-0000C0780000}"/>
    <cellStyle name="Normal 6 3 2 3 2 3" xfId="4076" xr:uid="{00000000-0005-0000-0000-0000C1780000}"/>
    <cellStyle name="Normal 6 3 2 3 2 3 2" xfId="14150" xr:uid="{00000000-0005-0000-0000-0000C2780000}"/>
    <cellStyle name="Normal 6 3 2 3 2 3 2 2" xfId="44472" xr:uid="{00000000-0005-0000-0000-0000C3780000}"/>
    <cellStyle name="Normal 6 3 2 3 2 3 2 3" xfId="29248" xr:uid="{00000000-0005-0000-0000-0000C4780000}"/>
    <cellStyle name="Normal 6 3 2 3 2 3 3" xfId="9130" xr:uid="{00000000-0005-0000-0000-0000C5780000}"/>
    <cellStyle name="Normal 6 3 2 3 2 3 3 2" xfId="39455" xr:uid="{00000000-0005-0000-0000-0000C6780000}"/>
    <cellStyle name="Normal 6 3 2 3 2 3 3 3" xfId="24231" xr:uid="{00000000-0005-0000-0000-0000C7780000}"/>
    <cellStyle name="Normal 6 3 2 3 2 3 4" xfId="34442" xr:uid="{00000000-0005-0000-0000-0000C8780000}"/>
    <cellStyle name="Normal 6 3 2 3 2 3 5" xfId="19218" xr:uid="{00000000-0005-0000-0000-0000C9780000}"/>
    <cellStyle name="Normal 6 3 2 3 2 4" xfId="5769" xr:uid="{00000000-0005-0000-0000-0000CA780000}"/>
    <cellStyle name="Normal 6 3 2 3 2 4 2" xfId="15821" xr:uid="{00000000-0005-0000-0000-0000CB780000}"/>
    <cellStyle name="Normal 6 3 2 3 2 4 2 2" xfId="46143" xr:uid="{00000000-0005-0000-0000-0000CC780000}"/>
    <cellStyle name="Normal 6 3 2 3 2 4 2 3" xfId="30919" xr:uid="{00000000-0005-0000-0000-0000CD780000}"/>
    <cellStyle name="Normal 6 3 2 3 2 4 3" xfId="10801" xr:uid="{00000000-0005-0000-0000-0000CE780000}"/>
    <cellStyle name="Normal 6 3 2 3 2 4 3 2" xfId="41126" xr:uid="{00000000-0005-0000-0000-0000CF780000}"/>
    <cellStyle name="Normal 6 3 2 3 2 4 3 3" xfId="25902" xr:uid="{00000000-0005-0000-0000-0000D0780000}"/>
    <cellStyle name="Normal 6 3 2 3 2 4 4" xfId="36113" xr:uid="{00000000-0005-0000-0000-0000D1780000}"/>
    <cellStyle name="Normal 6 3 2 3 2 4 5" xfId="20889" xr:uid="{00000000-0005-0000-0000-0000D2780000}"/>
    <cellStyle name="Normal 6 3 2 3 2 5" xfId="12479" xr:uid="{00000000-0005-0000-0000-0000D3780000}"/>
    <cellStyle name="Normal 6 3 2 3 2 5 2" xfId="42801" xr:uid="{00000000-0005-0000-0000-0000D4780000}"/>
    <cellStyle name="Normal 6 3 2 3 2 5 3" xfId="27577" xr:uid="{00000000-0005-0000-0000-0000D5780000}"/>
    <cellStyle name="Normal 6 3 2 3 2 6" xfId="7458" xr:uid="{00000000-0005-0000-0000-0000D6780000}"/>
    <cellStyle name="Normal 6 3 2 3 2 6 2" xfId="37784" xr:uid="{00000000-0005-0000-0000-0000D7780000}"/>
    <cellStyle name="Normal 6 3 2 3 2 6 3" xfId="22560" xr:uid="{00000000-0005-0000-0000-0000D8780000}"/>
    <cellStyle name="Normal 6 3 2 3 2 7" xfId="32772" xr:uid="{00000000-0005-0000-0000-0000D9780000}"/>
    <cellStyle name="Normal 6 3 2 3 2 8" xfId="17547" xr:uid="{00000000-0005-0000-0000-0000DA780000}"/>
    <cellStyle name="Normal 6 3 2 3 3" xfId="2805" xr:uid="{00000000-0005-0000-0000-0000DB780000}"/>
    <cellStyle name="Normal 6 3 2 3 3 2" xfId="4495" xr:uid="{00000000-0005-0000-0000-0000DC780000}"/>
    <cellStyle name="Normal 6 3 2 3 3 2 2" xfId="14568" xr:uid="{00000000-0005-0000-0000-0000DD780000}"/>
    <cellStyle name="Normal 6 3 2 3 3 2 2 2" xfId="44890" xr:uid="{00000000-0005-0000-0000-0000DE780000}"/>
    <cellStyle name="Normal 6 3 2 3 3 2 2 3" xfId="29666" xr:uid="{00000000-0005-0000-0000-0000DF780000}"/>
    <cellStyle name="Normal 6 3 2 3 3 2 3" xfId="9548" xr:uid="{00000000-0005-0000-0000-0000E0780000}"/>
    <cellStyle name="Normal 6 3 2 3 3 2 3 2" xfId="39873" xr:uid="{00000000-0005-0000-0000-0000E1780000}"/>
    <cellStyle name="Normal 6 3 2 3 3 2 3 3" xfId="24649" xr:uid="{00000000-0005-0000-0000-0000E2780000}"/>
    <cellStyle name="Normal 6 3 2 3 3 2 4" xfId="34860" xr:uid="{00000000-0005-0000-0000-0000E3780000}"/>
    <cellStyle name="Normal 6 3 2 3 3 2 5" xfId="19636" xr:uid="{00000000-0005-0000-0000-0000E4780000}"/>
    <cellStyle name="Normal 6 3 2 3 3 3" xfId="6187" xr:uid="{00000000-0005-0000-0000-0000E5780000}"/>
    <cellStyle name="Normal 6 3 2 3 3 3 2" xfId="16239" xr:uid="{00000000-0005-0000-0000-0000E6780000}"/>
    <cellStyle name="Normal 6 3 2 3 3 3 2 2" xfId="46561" xr:uid="{00000000-0005-0000-0000-0000E7780000}"/>
    <cellStyle name="Normal 6 3 2 3 3 3 2 3" xfId="31337" xr:uid="{00000000-0005-0000-0000-0000E8780000}"/>
    <cellStyle name="Normal 6 3 2 3 3 3 3" xfId="11219" xr:uid="{00000000-0005-0000-0000-0000E9780000}"/>
    <cellStyle name="Normal 6 3 2 3 3 3 3 2" xfId="41544" xr:uid="{00000000-0005-0000-0000-0000EA780000}"/>
    <cellStyle name="Normal 6 3 2 3 3 3 3 3" xfId="26320" xr:uid="{00000000-0005-0000-0000-0000EB780000}"/>
    <cellStyle name="Normal 6 3 2 3 3 3 4" xfId="36531" xr:uid="{00000000-0005-0000-0000-0000EC780000}"/>
    <cellStyle name="Normal 6 3 2 3 3 3 5" xfId="21307" xr:uid="{00000000-0005-0000-0000-0000ED780000}"/>
    <cellStyle name="Normal 6 3 2 3 3 4" xfId="12897" xr:uid="{00000000-0005-0000-0000-0000EE780000}"/>
    <cellStyle name="Normal 6 3 2 3 3 4 2" xfId="43219" xr:uid="{00000000-0005-0000-0000-0000EF780000}"/>
    <cellStyle name="Normal 6 3 2 3 3 4 3" xfId="27995" xr:uid="{00000000-0005-0000-0000-0000F0780000}"/>
    <cellStyle name="Normal 6 3 2 3 3 5" xfId="7876" xr:uid="{00000000-0005-0000-0000-0000F1780000}"/>
    <cellStyle name="Normal 6 3 2 3 3 5 2" xfId="38202" xr:uid="{00000000-0005-0000-0000-0000F2780000}"/>
    <cellStyle name="Normal 6 3 2 3 3 5 3" xfId="22978" xr:uid="{00000000-0005-0000-0000-0000F3780000}"/>
    <cellStyle name="Normal 6 3 2 3 3 6" xfId="33190" xr:uid="{00000000-0005-0000-0000-0000F4780000}"/>
    <cellStyle name="Normal 6 3 2 3 3 7" xfId="17965" xr:uid="{00000000-0005-0000-0000-0000F5780000}"/>
    <cellStyle name="Normal 6 3 2 3 4" xfId="3658" xr:uid="{00000000-0005-0000-0000-0000F6780000}"/>
    <cellStyle name="Normal 6 3 2 3 4 2" xfId="13732" xr:uid="{00000000-0005-0000-0000-0000F7780000}"/>
    <cellStyle name="Normal 6 3 2 3 4 2 2" xfId="44054" xr:uid="{00000000-0005-0000-0000-0000F8780000}"/>
    <cellStyle name="Normal 6 3 2 3 4 2 3" xfId="28830" xr:uid="{00000000-0005-0000-0000-0000F9780000}"/>
    <cellStyle name="Normal 6 3 2 3 4 3" xfId="8712" xr:uid="{00000000-0005-0000-0000-0000FA780000}"/>
    <cellStyle name="Normal 6 3 2 3 4 3 2" xfId="39037" xr:uid="{00000000-0005-0000-0000-0000FB780000}"/>
    <cellStyle name="Normal 6 3 2 3 4 3 3" xfId="23813" xr:uid="{00000000-0005-0000-0000-0000FC780000}"/>
    <cellStyle name="Normal 6 3 2 3 4 4" xfId="34024" xr:uid="{00000000-0005-0000-0000-0000FD780000}"/>
    <cellStyle name="Normal 6 3 2 3 4 5" xfId="18800" xr:uid="{00000000-0005-0000-0000-0000FE780000}"/>
    <cellStyle name="Normal 6 3 2 3 5" xfId="5351" xr:uid="{00000000-0005-0000-0000-0000FF780000}"/>
    <cellStyle name="Normal 6 3 2 3 5 2" xfId="15403" xr:uid="{00000000-0005-0000-0000-000000790000}"/>
    <cellStyle name="Normal 6 3 2 3 5 2 2" xfId="45725" xr:uid="{00000000-0005-0000-0000-000001790000}"/>
    <cellStyle name="Normal 6 3 2 3 5 2 3" xfId="30501" xr:uid="{00000000-0005-0000-0000-000002790000}"/>
    <cellStyle name="Normal 6 3 2 3 5 3" xfId="10383" xr:uid="{00000000-0005-0000-0000-000003790000}"/>
    <cellStyle name="Normal 6 3 2 3 5 3 2" xfId="40708" xr:uid="{00000000-0005-0000-0000-000004790000}"/>
    <cellStyle name="Normal 6 3 2 3 5 3 3" xfId="25484" xr:uid="{00000000-0005-0000-0000-000005790000}"/>
    <cellStyle name="Normal 6 3 2 3 5 4" xfId="35695" xr:uid="{00000000-0005-0000-0000-000006790000}"/>
    <cellStyle name="Normal 6 3 2 3 5 5" xfId="20471" xr:uid="{00000000-0005-0000-0000-000007790000}"/>
    <cellStyle name="Normal 6 3 2 3 6" xfId="12061" xr:uid="{00000000-0005-0000-0000-000008790000}"/>
    <cellStyle name="Normal 6 3 2 3 6 2" xfId="42383" xr:uid="{00000000-0005-0000-0000-000009790000}"/>
    <cellStyle name="Normal 6 3 2 3 6 3" xfId="27159" xr:uid="{00000000-0005-0000-0000-00000A790000}"/>
    <cellStyle name="Normal 6 3 2 3 7" xfId="7040" xr:uid="{00000000-0005-0000-0000-00000B790000}"/>
    <cellStyle name="Normal 6 3 2 3 7 2" xfId="37366" xr:uid="{00000000-0005-0000-0000-00000C790000}"/>
    <cellStyle name="Normal 6 3 2 3 7 3" xfId="22142" xr:uid="{00000000-0005-0000-0000-00000D790000}"/>
    <cellStyle name="Normal 6 3 2 3 8" xfId="32354" xr:uid="{00000000-0005-0000-0000-00000E790000}"/>
    <cellStyle name="Normal 6 3 2 3 9" xfId="17129" xr:uid="{00000000-0005-0000-0000-00000F790000}"/>
    <cellStyle name="Normal 6 3 2 4" xfId="2176" xr:uid="{00000000-0005-0000-0000-000010790000}"/>
    <cellStyle name="Normal 6 3 2 4 2" xfId="3015" xr:uid="{00000000-0005-0000-0000-000011790000}"/>
    <cellStyle name="Normal 6 3 2 4 2 2" xfId="4705" xr:uid="{00000000-0005-0000-0000-000012790000}"/>
    <cellStyle name="Normal 6 3 2 4 2 2 2" xfId="14778" xr:uid="{00000000-0005-0000-0000-000013790000}"/>
    <cellStyle name="Normal 6 3 2 4 2 2 2 2" xfId="45100" xr:uid="{00000000-0005-0000-0000-000014790000}"/>
    <cellStyle name="Normal 6 3 2 4 2 2 2 3" xfId="29876" xr:uid="{00000000-0005-0000-0000-000015790000}"/>
    <cellStyle name="Normal 6 3 2 4 2 2 3" xfId="9758" xr:uid="{00000000-0005-0000-0000-000016790000}"/>
    <cellStyle name="Normal 6 3 2 4 2 2 3 2" xfId="40083" xr:uid="{00000000-0005-0000-0000-000017790000}"/>
    <cellStyle name="Normal 6 3 2 4 2 2 3 3" xfId="24859" xr:uid="{00000000-0005-0000-0000-000018790000}"/>
    <cellStyle name="Normal 6 3 2 4 2 2 4" xfId="35070" xr:uid="{00000000-0005-0000-0000-000019790000}"/>
    <cellStyle name="Normal 6 3 2 4 2 2 5" xfId="19846" xr:uid="{00000000-0005-0000-0000-00001A790000}"/>
    <cellStyle name="Normal 6 3 2 4 2 3" xfId="6397" xr:uid="{00000000-0005-0000-0000-00001B790000}"/>
    <cellStyle name="Normal 6 3 2 4 2 3 2" xfId="16449" xr:uid="{00000000-0005-0000-0000-00001C790000}"/>
    <cellStyle name="Normal 6 3 2 4 2 3 2 2" xfId="46771" xr:uid="{00000000-0005-0000-0000-00001D790000}"/>
    <cellStyle name="Normal 6 3 2 4 2 3 2 3" xfId="31547" xr:uid="{00000000-0005-0000-0000-00001E790000}"/>
    <cellStyle name="Normal 6 3 2 4 2 3 3" xfId="11429" xr:uid="{00000000-0005-0000-0000-00001F790000}"/>
    <cellStyle name="Normal 6 3 2 4 2 3 3 2" xfId="41754" xr:uid="{00000000-0005-0000-0000-000020790000}"/>
    <cellStyle name="Normal 6 3 2 4 2 3 3 3" xfId="26530" xr:uid="{00000000-0005-0000-0000-000021790000}"/>
    <cellStyle name="Normal 6 3 2 4 2 3 4" xfId="36741" xr:uid="{00000000-0005-0000-0000-000022790000}"/>
    <cellStyle name="Normal 6 3 2 4 2 3 5" xfId="21517" xr:uid="{00000000-0005-0000-0000-000023790000}"/>
    <cellStyle name="Normal 6 3 2 4 2 4" xfId="13107" xr:uid="{00000000-0005-0000-0000-000024790000}"/>
    <cellStyle name="Normal 6 3 2 4 2 4 2" xfId="43429" xr:uid="{00000000-0005-0000-0000-000025790000}"/>
    <cellStyle name="Normal 6 3 2 4 2 4 3" xfId="28205" xr:uid="{00000000-0005-0000-0000-000026790000}"/>
    <cellStyle name="Normal 6 3 2 4 2 5" xfId="8086" xr:uid="{00000000-0005-0000-0000-000027790000}"/>
    <cellStyle name="Normal 6 3 2 4 2 5 2" xfId="38412" xr:uid="{00000000-0005-0000-0000-000028790000}"/>
    <cellStyle name="Normal 6 3 2 4 2 5 3" xfId="23188" xr:uid="{00000000-0005-0000-0000-000029790000}"/>
    <cellStyle name="Normal 6 3 2 4 2 6" xfId="33400" xr:uid="{00000000-0005-0000-0000-00002A790000}"/>
    <cellStyle name="Normal 6 3 2 4 2 7" xfId="18175" xr:uid="{00000000-0005-0000-0000-00002B790000}"/>
    <cellStyle name="Normal 6 3 2 4 3" xfId="3868" xr:uid="{00000000-0005-0000-0000-00002C790000}"/>
    <cellStyle name="Normal 6 3 2 4 3 2" xfId="13942" xr:uid="{00000000-0005-0000-0000-00002D790000}"/>
    <cellStyle name="Normal 6 3 2 4 3 2 2" xfId="44264" xr:uid="{00000000-0005-0000-0000-00002E790000}"/>
    <cellStyle name="Normal 6 3 2 4 3 2 3" xfId="29040" xr:uid="{00000000-0005-0000-0000-00002F790000}"/>
    <cellStyle name="Normal 6 3 2 4 3 3" xfId="8922" xr:uid="{00000000-0005-0000-0000-000030790000}"/>
    <cellStyle name="Normal 6 3 2 4 3 3 2" xfId="39247" xr:uid="{00000000-0005-0000-0000-000031790000}"/>
    <cellStyle name="Normal 6 3 2 4 3 3 3" xfId="24023" xr:uid="{00000000-0005-0000-0000-000032790000}"/>
    <cellStyle name="Normal 6 3 2 4 3 4" xfId="34234" xr:uid="{00000000-0005-0000-0000-000033790000}"/>
    <cellStyle name="Normal 6 3 2 4 3 5" xfId="19010" xr:uid="{00000000-0005-0000-0000-000034790000}"/>
    <cellStyle name="Normal 6 3 2 4 4" xfId="5561" xr:uid="{00000000-0005-0000-0000-000035790000}"/>
    <cellStyle name="Normal 6 3 2 4 4 2" xfId="15613" xr:uid="{00000000-0005-0000-0000-000036790000}"/>
    <cellStyle name="Normal 6 3 2 4 4 2 2" xfId="45935" xr:uid="{00000000-0005-0000-0000-000037790000}"/>
    <cellStyle name="Normal 6 3 2 4 4 2 3" xfId="30711" xr:uid="{00000000-0005-0000-0000-000038790000}"/>
    <cellStyle name="Normal 6 3 2 4 4 3" xfId="10593" xr:uid="{00000000-0005-0000-0000-000039790000}"/>
    <cellStyle name="Normal 6 3 2 4 4 3 2" xfId="40918" xr:uid="{00000000-0005-0000-0000-00003A790000}"/>
    <cellStyle name="Normal 6 3 2 4 4 3 3" xfId="25694" xr:uid="{00000000-0005-0000-0000-00003B790000}"/>
    <cellStyle name="Normal 6 3 2 4 4 4" xfId="35905" xr:uid="{00000000-0005-0000-0000-00003C790000}"/>
    <cellStyle name="Normal 6 3 2 4 4 5" xfId="20681" xr:uid="{00000000-0005-0000-0000-00003D790000}"/>
    <cellStyle name="Normal 6 3 2 4 5" xfId="12271" xr:uid="{00000000-0005-0000-0000-00003E790000}"/>
    <cellStyle name="Normal 6 3 2 4 5 2" xfId="42593" xr:uid="{00000000-0005-0000-0000-00003F790000}"/>
    <cellStyle name="Normal 6 3 2 4 5 3" xfId="27369" xr:uid="{00000000-0005-0000-0000-000040790000}"/>
    <cellStyle name="Normal 6 3 2 4 6" xfId="7250" xr:uid="{00000000-0005-0000-0000-000041790000}"/>
    <cellStyle name="Normal 6 3 2 4 6 2" xfId="37576" xr:uid="{00000000-0005-0000-0000-000042790000}"/>
    <cellStyle name="Normal 6 3 2 4 6 3" xfId="22352" xr:uid="{00000000-0005-0000-0000-000043790000}"/>
    <cellStyle name="Normal 6 3 2 4 7" xfId="32564" xr:uid="{00000000-0005-0000-0000-000044790000}"/>
    <cellStyle name="Normal 6 3 2 4 8" xfId="17339" xr:uid="{00000000-0005-0000-0000-000045790000}"/>
    <cellStyle name="Normal 6 3 2 5" xfId="2597" xr:uid="{00000000-0005-0000-0000-000046790000}"/>
    <cellStyle name="Normal 6 3 2 5 2" xfId="4287" xr:uid="{00000000-0005-0000-0000-000047790000}"/>
    <cellStyle name="Normal 6 3 2 5 2 2" xfId="14360" xr:uid="{00000000-0005-0000-0000-000048790000}"/>
    <cellStyle name="Normal 6 3 2 5 2 2 2" xfId="44682" xr:uid="{00000000-0005-0000-0000-000049790000}"/>
    <cellStyle name="Normal 6 3 2 5 2 2 3" xfId="29458" xr:uid="{00000000-0005-0000-0000-00004A790000}"/>
    <cellStyle name="Normal 6 3 2 5 2 3" xfId="9340" xr:uid="{00000000-0005-0000-0000-00004B790000}"/>
    <cellStyle name="Normal 6 3 2 5 2 3 2" xfId="39665" xr:uid="{00000000-0005-0000-0000-00004C790000}"/>
    <cellStyle name="Normal 6 3 2 5 2 3 3" xfId="24441" xr:uid="{00000000-0005-0000-0000-00004D790000}"/>
    <cellStyle name="Normal 6 3 2 5 2 4" xfId="34652" xr:uid="{00000000-0005-0000-0000-00004E790000}"/>
    <cellStyle name="Normal 6 3 2 5 2 5" xfId="19428" xr:uid="{00000000-0005-0000-0000-00004F790000}"/>
    <cellStyle name="Normal 6 3 2 5 3" xfId="5979" xr:uid="{00000000-0005-0000-0000-000050790000}"/>
    <cellStyle name="Normal 6 3 2 5 3 2" xfId="16031" xr:uid="{00000000-0005-0000-0000-000051790000}"/>
    <cellStyle name="Normal 6 3 2 5 3 2 2" xfId="46353" xr:uid="{00000000-0005-0000-0000-000052790000}"/>
    <cellStyle name="Normal 6 3 2 5 3 2 3" xfId="31129" xr:uid="{00000000-0005-0000-0000-000053790000}"/>
    <cellStyle name="Normal 6 3 2 5 3 3" xfId="11011" xr:uid="{00000000-0005-0000-0000-000054790000}"/>
    <cellStyle name="Normal 6 3 2 5 3 3 2" xfId="41336" xr:uid="{00000000-0005-0000-0000-000055790000}"/>
    <cellStyle name="Normal 6 3 2 5 3 3 3" xfId="26112" xr:uid="{00000000-0005-0000-0000-000056790000}"/>
    <cellStyle name="Normal 6 3 2 5 3 4" xfId="36323" xr:uid="{00000000-0005-0000-0000-000057790000}"/>
    <cellStyle name="Normal 6 3 2 5 3 5" xfId="21099" xr:uid="{00000000-0005-0000-0000-000058790000}"/>
    <cellStyle name="Normal 6 3 2 5 4" xfId="12689" xr:uid="{00000000-0005-0000-0000-000059790000}"/>
    <cellStyle name="Normal 6 3 2 5 4 2" xfId="43011" xr:uid="{00000000-0005-0000-0000-00005A790000}"/>
    <cellStyle name="Normal 6 3 2 5 4 3" xfId="27787" xr:uid="{00000000-0005-0000-0000-00005B790000}"/>
    <cellStyle name="Normal 6 3 2 5 5" xfId="7668" xr:uid="{00000000-0005-0000-0000-00005C790000}"/>
    <cellStyle name="Normal 6 3 2 5 5 2" xfId="37994" xr:uid="{00000000-0005-0000-0000-00005D790000}"/>
    <cellStyle name="Normal 6 3 2 5 5 3" xfId="22770" xr:uid="{00000000-0005-0000-0000-00005E790000}"/>
    <cellStyle name="Normal 6 3 2 5 6" xfId="32982" xr:uid="{00000000-0005-0000-0000-00005F790000}"/>
    <cellStyle name="Normal 6 3 2 5 7" xfId="17757" xr:uid="{00000000-0005-0000-0000-000060790000}"/>
    <cellStyle name="Normal 6 3 2 6" xfId="3450" xr:uid="{00000000-0005-0000-0000-000061790000}"/>
    <cellStyle name="Normal 6 3 2 6 2" xfId="13524" xr:uid="{00000000-0005-0000-0000-000062790000}"/>
    <cellStyle name="Normal 6 3 2 6 2 2" xfId="43846" xr:uid="{00000000-0005-0000-0000-000063790000}"/>
    <cellStyle name="Normal 6 3 2 6 2 3" xfId="28622" xr:uid="{00000000-0005-0000-0000-000064790000}"/>
    <cellStyle name="Normal 6 3 2 6 3" xfId="8504" xr:uid="{00000000-0005-0000-0000-000065790000}"/>
    <cellStyle name="Normal 6 3 2 6 3 2" xfId="38829" xr:uid="{00000000-0005-0000-0000-000066790000}"/>
    <cellStyle name="Normal 6 3 2 6 3 3" xfId="23605" xr:uid="{00000000-0005-0000-0000-000067790000}"/>
    <cellStyle name="Normal 6 3 2 6 4" xfId="33816" xr:uid="{00000000-0005-0000-0000-000068790000}"/>
    <cellStyle name="Normal 6 3 2 6 5" xfId="18592" xr:uid="{00000000-0005-0000-0000-000069790000}"/>
    <cellStyle name="Normal 6 3 2 7" xfId="5143" xr:uid="{00000000-0005-0000-0000-00006A790000}"/>
    <cellStyle name="Normal 6 3 2 7 2" xfId="15195" xr:uid="{00000000-0005-0000-0000-00006B790000}"/>
    <cellStyle name="Normal 6 3 2 7 2 2" xfId="45517" xr:uid="{00000000-0005-0000-0000-00006C790000}"/>
    <cellStyle name="Normal 6 3 2 7 2 3" xfId="30293" xr:uid="{00000000-0005-0000-0000-00006D790000}"/>
    <cellStyle name="Normal 6 3 2 7 3" xfId="10175" xr:uid="{00000000-0005-0000-0000-00006E790000}"/>
    <cellStyle name="Normal 6 3 2 7 3 2" xfId="40500" xr:uid="{00000000-0005-0000-0000-00006F790000}"/>
    <cellStyle name="Normal 6 3 2 7 3 3" xfId="25276" xr:uid="{00000000-0005-0000-0000-000070790000}"/>
    <cellStyle name="Normal 6 3 2 7 4" xfId="35487" xr:uid="{00000000-0005-0000-0000-000071790000}"/>
    <cellStyle name="Normal 6 3 2 7 5" xfId="20263" xr:uid="{00000000-0005-0000-0000-000072790000}"/>
    <cellStyle name="Normal 6 3 2 8" xfId="11853" xr:uid="{00000000-0005-0000-0000-000073790000}"/>
    <cellStyle name="Normal 6 3 2 8 2" xfId="42175" xr:uid="{00000000-0005-0000-0000-000074790000}"/>
    <cellStyle name="Normal 6 3 2 8 3" xfId="26951" xr:uid="{00000000-0005-0000-0000-000075790000}"/>
    <cellStyle name="Normal 6 3 2 9" xfId="6832" xr:uid="{00000000-0005-0000-0000-000076790000}"/>
    <cellStyle name="Normal 6 3 2 9 2" xfId="37158" xr:uid="{00000000-0005-0000-0000-000077790000}"/>
    <cellStyle name="Normal 6 3 2 9 3" xfId="21934" xr:uid="{00000000-0005-0000-0000-000078790000}"/>
    <cellStyle name="Normal 6 3 3" xfId="724" xr:uid="{00000000-0005-0000-0000-000079790000}"/>
    <cellStyle name="Normal 6 3 3 10" xfId="16973" xr:uid="{00000000-0005-0000-0000-00007A790000}"/>
    <cellStyle name="Normal 6 3 3 11" xfId="1796" xr:uid="{00000000-0005-0000-0000-00007B790000}"/>
    <cellStyle name="Normal 6 3 3 2" xfId="2015" xr:uid="{00000000-0005-0000-0000-00007C790000}"/>
    <cellStyle name="Normal 6 3 3 2 2" xfId="2436" xr:uid="{00000000-0005-0000-0000-00007D790000}"/>
    <cellStyle name="Normal 6 3 3 2 2 2" xfId="3275" xr:uid="{00000000-0005-0000-0000-00007E790000}"/>
    <cellStyle name="Normal 6 3 3 2 2 2 2" xfId="4965" xr:uid="{00000000-0005-0000-0000-00007F790000}"/>
    <cellStyle name="Normal 6 3 3 2 2 2 2 2" xfId="15038" xr:uid="{00000000-0005-0000-0000-000080790000}"/>
    <cellStyle name="Normal 6 3 3 2 2 2 2 2 2" xfId="45360" xr:uid="{00000000-0005-0000-0000-000081790000}"/>
    <cellStyle name="Normal 6 3 3 2 2 2 2 2 3" xfId="30136" xr:uid="{00000000-0005-0000-0000-000082790000}"/>
    <cellStyle name="Normal 6 3 3 2 2 2 2 3" xfId="10018" xr:uid="{00000000-0005-0000-0000-000083790000}"/>
    <cellStyle name="Normal 6 3 3 2 2 2 2 3 2" xfId="40343" xr:uid="{00000000-0005-0000-0000-000084790000}"/>
    <cellStyle name="Normal 6 3 3 2 2 2 2 3 3" xfId="25119" xr:uid="{00000000-0005-0000-0000-000085790000}"/>
    <cellStyle name="Normal 6 3 3 2 2 2 2 4" xfId="35330" xr:uid="{00000000-0005-0000-0000-000086790000}"/>
    <cellStyle name="Normal 6 3 3 2 2 2 2 5" xfId="20106" xr:uid="{00000000-0005-0000-0000-000087790000}"/>
    <cellStyle name="Normal 6 3 3 2 2 2 3" xfId="6657" xr:uid="{00000000-0005-0000-0000-000088790000}"/>
    <cellStyle name="Normal 6 3 3 2 2 2 3 2" xfId="16709" xr:uid="{00000000-0005-0000-0000-000089790000}"/>
    <cellStyle name="Normal 6 3 3 2 2 2 3 2 2" xfId="47031" xr:uid="{00000000-0005-0000-0000-00008A790000}"/>
    <cellStyle name="Normal 6 3 3 2 2 2 3 2 3" xfId="31807" xr:uid="{00000000-0005-0000-0000-00008B790000}"/>
    <cellStyle name="Normal 6 3 3 2 2 2 3 3" xfId="11689" xr:uid="{00000000-0005-0000-0000-00008C790000}"/>
    <cellStyle name="Normal 6 3 3 2 2 2 3 3 2" xfId="42014" xr:uid="{00000000-0005-0000-0000-00008D790000}"/>
    <cellStyle name="Normal 6 3 3 2 2 2 3 3 3" xfId="26790" xr:uid="{00000000-0005-0000-0000-00008E790000}"/>
    <cellStyle name="Normal 6 3 3 2 2 2 3 4" xfId="37001" xr:uid="{00000000-0005-0000-0000-00008F790000}"/>
    <cellStyle name="Normal 6 3 3 2 2 2 3 5" xfId="21777" xr:uid="{00000000-0005-0000-0000-000090790000}"/>
    <cellStyle name="Normal 6 3 3 2 2 2 4" xfId="13367" xr:uid="{00000000-0005-0000-0000-000091790000}"/>
    <cellStyle name="Normal 6 3 3 2 2 2 4 2" xfId="43689" xr:uid="{00000000-0005-0000-0000-000092790000}"/>
    <cellStyle name="Normal 6 3 3 2 2 2 4 3" xfId="28465" xr:uid="{00000000-0005-0000-0000-000093790000}"/>
    <cellStyle name="Normal 6 3 3 2 2 2 5" xfId="8346" xr:uid="{00000000-0005-0000-0000-000094790000}"/>
    <cellStyle name="Normal 6 3 3 2 2 2 5 2" xfId="38672" xr:uid="{00000000-0005-0000-0000-000095790000}"/>
    <cellStyle name="Normal 6 3 3 2 2 2 5 3" xfId="23448" xr:uid="{00000000-0005-0000-0000-000096790000}"/>
    <cellStyle name="Normal 6 3 3 2 2 2 6" xfId="33660" xr:uid="{00000000-0005-0000-0000-000097790000}"/>
    <cellStyle name="Normal 6 3 3 2 2 2 7" xfId="18435" xr:uid="{00000000-0005-0000-0000-000098790000}"/>
    <cellStyle name="Normal 6 3 3 2 2 3" xfId="4128" xr:uid="{00000000-0005-0000-0000-000099790000}"/>
    <cellStyle name="Normal 6 3 3 2 2 3 2" xfId="14202" xr:uid="{00000000-0005-0000-0000-00009A790000}"/>
    <cellStyle name="Normal 6 3 3 2 2 3 2 2" xfId="44524" xr:uid="{00000000-0005-0000-0000-00009B790000}"/>
    <cellStyle name="Normal 6 3 3 2 2 3 2 3" xfId="29300" xr:uid="{00000000-0005-0000-0000-00009C790000}"/>
    <cellStyle name="Normal 6 3 3 2 2 3 3" xfId="9182" xr:uid="{00000000-0005-0000-0000-00009D790000}"/>
    <cellStyle name="Normal 6 3 3 2 2 3 3 2" xfId="39507" xr:uid="{00000000-0005-0000-0000-00009E790000}"/>
    <cellStyle name="Normal 6 3 3 2 2 3 3 3" xfId="24283" xr:uid="{00000000-0005-0000-0000-00009F790000}"/>
    <cellStyle name="Normal 6 3 3 2 2 3 4" xfId="34494" xr:uid="{00000000-0005-0000-0000-0000A0790000}"/>
    <cellStyle name="Normal 6 3 3 2 2 3 5" xfId="19270" xr:uid="{00000000-0005-0000-0000-0000A1790000}"/>
    <cellStyle name="Normal 6 3 3 2 2 4" xfId="5821" xr:uid="{00000000-0005-0000-0000-0000A2790000}"/>
    <cellStyle name="Normal 6 3 3 2 2 4 2" xfId="15873" xr:uid="{00000000-0005-0000-0000-0000A3790000}"/>
    <cellStyle name="Normal 6 3 3 2 2 4 2 2" xfId="46195" xr:uid="{00000000-0005-0000-0000-0000A4790000}"/>
    <cellStyle name="Normal 6 3 3 2 2 4 2 3" xfId="30971" xr:uid="{00000000-0005-0000-0000-0000A5790000}"/>
    <cellStyle name="Normal 6 3 3 2 2 4 3" xfId="10853" xr:uid="{00000000-0005-0000-0000-0000A6790000}"/>
    <cellStyle name="Normal 6 3 3 2 2 4 3 2" xfId="41178" xr:uid="{00000000-0005-0000-0000-0000A7790000}"/>
    <cellStyle name="Normal 6 3 3 2 2 4 3 3" xfId="25954" xr:uid="{00000000-0005-0000-0000-0000A8790000}"/>
    <cellStyle name="Normal 6 3 3 2 2 4 4" xfId="36165" xr:uid="{00000000-0005-0000-0000-0000A9790000}"/>
    <cellStyle name="Normal 6 3 3 2 2 4 5" xfId="20941" xr:uid="{00000000-0005-0000-0000-0000AA790000}"/>
    <cellStyle name="Normal 6 3 3 2 2 5" xfId="12531" xr:uid="{00000000-0005-0000-0000-0000AB790000}"/>
    <cellStyle name="Normal 6 3 3 2 2 5 2" xfId="42853" xr:uid="{00000000-0005-0000-0000-0000AC790000}"/>
    <cellStyle name="Normal 6 3 3 2 2 5 3" xfId="27629" xr:uid="{00000000-0005-0000-0000-0000AD790000}"/>
    <cellStyle name="Normal 6 3 3 2 2 6" xfId="7510" xr:uid="{00000000-0005-0000-0000-0000AE790000}"/>
    <cellStyle name="Normal 6 3 3 2 2 6 2" xfId="37836" xr:uid="{00000000-0005-0000-0000-0000AF790000}"/>
    <cellStyle name="Normal 6 3 3 2 2 6 3" xfId="22612" xr:uid="{00000000-0005-0000-0000-0000B0790000}"/>
    <cellStyle name="Normal 6 3 3 2 2 7" xfId="32824" xr:uid="{00000000-0005-0000-0000-0000B1790000}"/>
    <cellStyle name="Normal 6 3 3 2 2 8" xfId="17599" xr:uid="{00000000-0005-0000-0000-0000B2790000}"/>
    <cellStyle name="Normal 6 3 3 2 3" xfId="2857" xr:uid="{00000000-0005-0000-0000-0000B3790000}"/>
    <cellStyle name="Normal 6 3 3 2 3 2" xfId="4547" xr:uid="{00000000-0005-0000-0000-0000B4790000}"/>
    <cellStyle name="Normal 6 3 3 2 3 2 2" xfId="14620" xr:uid="{00000000-0005-0000-0000-0000B5790000}"/>
    <cellStyle name="Normal 6 3 3 2 3 2 2 2" xfId="44942" xr:uid="{00000000-0005-0000-0000-0000B6790000}"/>
    <cellStyle name="Normal 6 3 3 2 3 2 2 3" xfId="29718" xr:uid="{00000000-0005-0000-0000-0000B7790000}"/>
    <cellStyle name="Normal 6 3 3 2 3 2 3" xfId="9600" xr:uid="{00000000-0005-0000-0000-0000B8790000}"/>
    <cellStyle name="Normal 6 3 3 2 3 2 3 2" xfId="39925" xr:uid="{00000000-0005-0000-0000-0000B9790000}"/>
    <cellStyle name="Normal 6 3 3 2 3 2 3 3" xfId="24701" xr:uid="{00000000-0005-0000-0000-0000BA790000}"/>
    <cellStyle name="Normal 6 3 3 2 3 2 4" xfId="34912" xr:uid="{00000000-0005-0000-0000-0000BB790000}"/>
    <cellStyle name="Normal 6 3 3 2 3 2 5" xfId="19688" xr:uid="{00000000-0005-0000-0000-0000BC790000}"/>
    <cellStyle name="Normal 6 3 3 2 3 3" xfId="6239" xr:uid="{00000000-0005-0000-0000-0000BD790000}"/>
    <cellStyle name="Normal 6 3 3 2 3 3 2" xfId="16291" xr:uid="{00000000-0005-0000-0000-0000BE790000}"/>
    <cellStyle name="Normal 6 3 3 2 3 3 2 2" xfId="46613" xr:uid="{00000000-0005-0000-0000-0000BF790000}"/>
    <cellStyle name="Normal 6 3 3 2 3 3 2 3" xfId="31389" xr:uid="{00000000-0005-0000-0000-0000C0790000}"/>
    <cellStyle name="Normal 6 3 3 2 3 3 3" xfId="11271" xr:uid="{00000000-0005-0000-0000-0000C1790000}"/>
    <cellStyle name="Normal 6 3 3 2 3 3 3 2" xfId="41596" xr:uid="{00000000-0005-0000-0000-0000C2790000}"/>
    <cellStyle name="Normal 6 3 3 2 3 3 3 3" xfId="26372" xr:uid="{00000000-0005-0000-0000-0000C3790000}"/>
    <cellStyle name="Normal 6 3 3 2 3 3 4" xfId="36583" xr:uid="{00000000-0005-0000-0000-0000C4790000}"/>
    <cellStyle name="Normal 6 3 3 2 3 3 5" xfId="21359" xr:uid="{00000000-0005-0000-0000-0000C5790000}"/>
    <cellStyle name="Normal 6 3 3 2 3 4" xfId="12949" xr:uid="{00000000-0005-0000-0000-0000C6790000}"/>
    <cellStyle name="Normal 6 3 3 2 3 4 2" xfId="43271" xr:uid="{00000000-0005-0000-0000-0000C7790000}"/>
    <cellStyle name="Normal 6 3 3 2 3 4 3" xfId="28047" xr:uid="{00000000-0005-0000-0000-0000C8790000}"/>
    <cellStyle name="Normal 6 3 3 2 3 5" xfId="7928" xr:uid="{00000000-0005-0000-0000-0000C9790000}"/>
    <cellStyle name="Normal 6 3 3 2 3 5 2" xfId="38254" xr:uid="{00000000-0005-0000-0000-0000CA790000}"/>
    <cellStyle name="Normal 6 3 3 2 3 5 3" xfId="23030" xr:uid="{00000000-0005-0000-0000-0000CB790000}"/>
    <cellStyle name="Normal 6 3 3 2 3 6" xfId="33242" xr:uid="{00000000-0005-0000-0000-0000CC790000}"/>
    <cellStyle name="Normal 6 3 3 2 3 7" xfId="18017" xr:uid="{00000000-0005-0000-0000-0000CD790000}"/>
    <cellStyle name="Normal 6 3 3 2 4" xfId="3710" xr:uid="{00000000-0005-0000-0000-0000CE790000}"/>
    <cellStyle name="Normal 6 3 3 2 4 2" xfId="13784" xr:uid="{00000000-0005-0000-0000-0000CF790000}"/>
    <cellStyle name="Normal 6 3 3 2 4 2 2" xfId="44106" xr:uid="{00000000-0005-0000-0000-0000D0790000}"/>
    <cellStyle name="Normal 6 3 3 2 4 2 3" xfId="28882" xr:uid="{00000000-0005-0000-0000-0000D1790000}"/>
    <cellStyle name="Normal 6 3 3 2 4 3" xfId="8764" xr:uid="{00000000-0005-0000-0000-0000D2790000}"/>
    <cellStyle name="Normal 6 3 3 2 4 3 2" xfId="39089" xr:uid="{00000000-0005-0000-0000-0000D3790000}"/>
    <cellStyle name="Normal 6 3 3 2 4 3 3" xfId="23865" xr:uid="{00000000-0005-0000-0000-0000D4790000}"/>
    <cellStyle name="Normal 6 3 3 2 4 4" xfId="34076" xr:uid="{00000000-0005-0000-0000-0000D5790000}"/>
    <cellStyle name="Normal 6 3 3 2 4 5" xfId="18852" xr:uid="{00000000-0005-0000-0000-0000D6790000}"/>
    <cellStyle name="Normal 6 3 3 2 5" xfId="5403" xr:uid="{00000000-0005-0000-0000-0000D7790000}"/>
    <cellStyle name="Normal 6 3 3 2 5 2" xfId="15455" xr:uid="{00000000-0005-0000-0000-0000D8790000}"/>
    <cellStyle name="Normal 6 3 3 2 5 2 2" xfId="45777" xr:uid="{00000000-0005-0000-0000-0000D9790000}"/>
    <cellStyle name="Normal 6 3 3 2 5 2 3" xfId="30553" xr:uid="{00000000-0005-0000-0000-0000DA790000}"/>
    <cellStyle name="Normal 6 3 3 2 5 3" xfId="10435" xr:uid="{00000000-0005-0000-0000-0000DB790000}"/>
    <cellStyle name="Normal 6 3 3 2 5 3 2" xfId="40760" xr:uid="{00000000-0005-0000-0000-0000DC790000}"/>
    <cellStyle name="Normal 6 3 3 2 5 3 3" xfId="25536" xr:uid="{00000000-0005-0000-0000-0000DD790000}"/>
    <cellStyle name="Normal 6 3 3 2 5 4" xfId="35747" xr:uid="{00000000-0005-0000-0000-0000DE790000}"/>
    <cellStyle name="Normal 6 3 3 2 5 5" xfId="20523" xr:uid="{00000000-0005-0000-0000-0000DF790000}"/>
    <cellStyle name="Normal 6 3 3 2 6" xfId="12113" xr:uid="{00000000-0005-0000-0000-0000E0790000}"/>
    <cellStyle name="Normal 6 3 3 2 6 2" xfId="42435" xr:uid="{00000000-0005-0000-0000-0000E1790000}"/>
    <cellStyle name="Normal 6 3 3 2 6 3" xfId="27211" xr:uid="{00000000-0005-0000-0000-0000E2790000}"/>
    <cellStyle name="Normal 6 3 3 2 7" xfId="7092" xr:uid="{00000000-0005-0000-0000-0000E3790000}"/>
    <cellStyle name="Normal 6 3 3 2 7 2" xfId="37418" xr:uid="{00000000-0005-0000-0000-0000E4790000}"/>
    <cellStyle name="Normal 6 3 3 2 7 3" xfId="22194" xr:uid="{00000000-0005-0000-0000-0000E5790000}"/>
    <cellStyle name="Normal 6 3 3 2 8" xfId="32406" xr:uid="{00000000-0005-0000-0000-0000E6790000}"/>
    <cellStyle name="Normal 6 3 3 2 9" xfId="17181" xr:uid="{00000000-0005-0000-0000-0000E7790000}"/>
    <cellStyle name="Normal 6 3 3 3" xfId="2228" xr:uid="{00000000-0005-0000-0000-0000E8790000}"/>
    <cellStyle name="Normal 6 3 3 3 2" xfId="3067" xr:uid="{00000000-0005-0000-0000-0000E9790000}"/>
    <cellStyle name="Normal 6 3 3 3 2 2" xfId="4757" xr:uid="{00000000-0005-0000-0000-0000EA790000}"/>
    <cellStyle name="Normal 6 3 3 3 2 2 2" xfId="14830" xr:uid="{00000000-0005-0000-0000-0000EB790000}"/>
    <cellStyle name="Normal 6 3 3 3 2 2 2 2" xfId="45152" xr:uid="{00000000-0005-0000-0000-0000EC790000}"/>
    <cellStyle name="Normal 6 3 3 3 2 2 2 3" xfId="29928" xr:uid="{00000000-0005-0000-0000-0000ED790000}"/>
    <cellStyle name="Normal 6 3 3 3 2 2 3" xfId="9810" xr:uid="{00000000-0005-0000-0000-0000EE790000}"/>
    <cellStyle name="Normal 6 3 3 3 2 2 3 2" xfId="40135" xr:uid="{00000000-0005-0000-0000-0000EF790000}"/>
    <cellStyle name="Normal 6 3 3 3 2 2 3 3" xfId="24911" xr:uid="{00000000-0005-0000-0000-0000F0790000}"/>
    <cellStyle name="Normal 6 3 3 3 2 2 4" xfId="35122" xr:uid="{00000000-0005-0000-0000-0000F1790000}"/>
    <cellStyle name="Normal 6 3 3 3 2 2 5" xfId="19898" xr:uid="{00000000-0005-0000-0000-0000F2790000}"/>
    <cellStyle name="Normal 6 3 3 3 2 3" xfId="6449" xr:uid="{00000000-0005-0000-0000-0000F3790000}"/>
    <cellStyle name="Normal 6 3 3 3 2 3 2" xfId="16501" xr:uid="{00000000-0005-0000-0000-0000F4790000}"/>
    <cellStyle name="Normal 6 3 3 3 2 3 2 2" xfId="46823" xr:uid="{00000000-0005-0000-0000-0000F5790000}"/>
    <cellStyle name="Normal 6 3 3 3 2 3 2 3" xfId="31599" xr:uid="{00000000-0005-0000-0000-0000F6790000}"/>
    <cellStyle name="Normal 6 3 3 3 2 3 3" xfId="11481" xr:uid="{00000000-0005-0000-0000-0000F7790000}"/>
    <cellStyle name="Normal 6 3 3 3 2 3 3 2" xfId="41806" xr:uid="{00000000-0005-0000-0000-0000F8790000}"/>
    <cellStyle name="Normal 6 3 3 3 2 3 3 3" xfId="26582" xr:uid="{00000000-0005-0000-0000-0000F9790000}"/>
    <cellStyle name="Normal 6 3 3 3 2 3 4" xfId="36793" xr:uid="{00000000-0005-0000-0000-0000FA790000}"/>
    <cellStyle name="Normal 6 3 3 3 2 3 5" xfId="21569" xr:uid="{00000000-0005-0000-0000-0000FB790000}"/>
    <cellStyle name="Normal 6 3 3 3 2 4" xfId="13159" xr:uid="{00000000-0005-0000-0000-0000FC790000}"/>
    <cellStyle name="Normal 6 3 3 3 2 4 2" xfId="43481" xr:uid="{00000000-0005-0000-0000-0000FD790000}"/>
    <cellStyle name="Normal 6 3 3 3 2 4 3" xfId="28257" xr:uid="{00000000-0005-0000-0000-0000FE790000}"/>
    <cellStyle name="Normal 6 3 3 3 2 5" xfId="8138" xr:uid="{00000000-0005-0000-0000-0000FF790000}"/>
    <cellStyle name="Normal 6 3 3 3 2 5 2" xfId="38464" xr:uid="{00000000-0005-0000-0000-0000007A0000}"/>
    <cellStyle name="Normal 6 3 3 3 2 5 3" xfId="23240" xr:uid="{00000000-0005-0000-0000-0000017A0000}"/>
    <cellStyle name="Normal 6 3 3 3 2 6" xfId="33452" xr:uid="{00000000-0005-0000-0000-0000027A0000}"/>
    <cellStyle name="Normal 6 3 3 3 2 7" xfId="18227" xr:uid="{00000000-0005-0000-0000-0000037A0000}"/>
    <cellStyle name="Normal 6 3 3 3 3" xfId="3920" xr:uid="{00000000-0005-0000-0000-0000047A0000}"/>
    <cellStyle name="Normal 6 3 3 3 3 2" xfId="13994" xr:uid="{00000000-0005-0000-0000-0000057A0000}"/>
    <cellStyle name="Normal 6 3 3 3 3 2 2" xfId="44316" xr:uid="{00000000-0005-0000-0000-0000067A0000}"/>
    <cellStyle name="Normal 6 3 3 3 3 2 3" xfId="29092" xr:uid="{00000000-0005-0000-0000-0000077A0000}"/>
    <cellStyle name="Normal 6 3 3 3 3 3" xfId="8974" xr:uid="{00000000-0005-0000-0000-0000087A0000}"/>
    <cellStyle name="Normal 6 3 3 3 3 3 2" xfId="39299" xr:uid="{00000000-0005-0000-0000-0000097A0000}"/>
    <cellStyle name="Normal 6 3 3 3 3 3 3" xfId="24075" xr:uid="{00000000-0005-0000-0000-00000A7A0000}"/>
    <cellStyle name="Normal 6 3 3 3 3 4" xfId="34286" xr:uid="{00000000-0005-0000-0000-00000B7A0000}"/>
    <cellStyle name="Normal 6 3 3 3 3 5" xfId="19062" xr:uid="{00000000-0005-0000-0000-00000C7A0000}"/>
    <cellStyle name="Normal 6 3 3 3 4" xfId="5613" xr:uid="{00000000-0005-0000-0000-00000D7A0000}"/>
    <cellStyle name="Normal 6 3 3 3 4 2" xfId="15665" xr:uid="{00000000-0005-0000-0000-00000E7A0000}"/>
    <cellStyle name="Normal 6 3 3 3 4 2 2" xfId="45987" xr:uid="{00000000-0005-0000-0000-00000F7A0000}"/>
    <cellStyle name="Normal 6 3 3 3 4 2 3" xfId="30763" xr:uid="{00000000-0005-0000-0000-0000107A0000}"/>
    <cellStyle name="Normal 6 3 3 3 4 3" xfId="10645" xr:uid="{00000000-0005-0000-0000-0000117A0000}"/>
    <cellStyle name="Normal 6 3 3 3 4 3 2" xfId="40970" xr:uid="{00000000-0005-0000-0000-0000127A0000}"/>
    <cellStyle name="Normal 6 3 3 3 4 3 3" xfId="25746" xr:uid="{00000000-0005-0000-0000-0000137A0000}"/>
    <cellStyle name="Normal 6 3 3 3 4 4" xfId="35957" xr:uid="{00000000-0005-0000-0000-0000147A0000}"/>
    <cellStyle name="Normal 6 3 3 3 4 5" xfId="20733" xr:uid="{00000000-0005-0000-0000-0000157A0000}"/>
    <cellStyle name="Normal 6 3 3 3 5" xfId="12323" xr:uid="{00000000-0005-0000-0000-0000167A0000}"/>
    <cellStyle name="Normal 6 3 3 3 5 2" xfId="42645" xr:uid="{00000000-0005-0000-0000-0000177A0000}"/>
    <cellStyle name="Normal 6 3 3 3 5 3" xfId="27421" xr:uid="{00000000-0005-0000-0000-0000187A0000}"/>
    <cellStyle name="Normal 6 3 3 3 6" xfId="7302" xr:uid="{00000000-0005-0000-0000-0000197A0000}"/>
    <cellStyle name="Normal 6 3 3 3 6 2" xfId="37628" xr:uid="{00000000-0005-0000-0000-00001A7A0000}"/>
    <cellStyle name="Normal 6 3 3 3 6 3" xfId="22404" xr:uid="{00000000-0005-0000-0000-00001B7A0000}"/>
    <cellStyle name="Normal 6 3 3 3 7" xfId="32616" xr:uid="{00000000-0005-0000-0000-00001C7A0000}"/>
    <cellStyle name="Normal 6 3 3 3 8" xfId="17391" xr:uid="{00000000-0005-0000-0000-00001D7A0000}"/>
    <cellStyle name="Normal 6 3 3 4" xfId="2649" xr:uid="{00000000-0005-0000-0000-00001E7A0000}"/>
    <cellStyle name="Normal 6 3 3 4 2" xfId="4339" xr:uid="{00000000-0005-0000-0000-00001F7A0000}"/>
    <cellStyle name="Normal 6 3 3 4 2 2" xfId="14412" xr:uid="{00000000-0005-0000-0000-0000207A0000}"/>
    <cellStyle name="Normal 6 3 3 4 2 2 2" xfId="44734" xr:uid="{00000000-0005-0000-0000-0000217A0000}"/>
    <cellStyle name="Normal 6 3 3 4 2 2 3" xfId="29510" xr:uid="{00000000-0005-0000-0000-0000227A0000}"/>
    <cellStyle name="Normal 6 3 3 4 2 3" xfId="9392" xr:uid="{00000000-0005-0000-0000-0000237A0000}"/>
    <cellStyle name="Normal 6 3 3 4 2 3 2" xfId="39717" xr:uid="{00000000-0005-0000-0000-0000247A0000}"/>
    <cellStyle name="Normal 6 3 3 4 2 3 3" xfId="24493" xr:uid="{00000000-0005-0000-0000-0000257A0000}"/>
    <cellStyle name="Normal 6 3 3 4 2 4" xfId="34704" xr:uid="{00000000-0005-0000-0000-0000267A0000}"/>
    <cellStyle name="Normal 6 3 3 4 2 5" xfId="19480" xr:uid="{00000000-0005-0000-0000-0000277A0000}"/>
    <cellStyle name="Normal 6 3 3 4 3" xfId="6031" xr:uid="{00000000-0005-0000-0000-0000287A0000}"/>
    <cellStyle name="Normal 6 3 3 4 3 2" xfId="16083" xr:uid="{00000000-0005-0000-0000-0000297A0000}"/>
    <cellStyle name="Normal 6 3 3 4 3 2 2" xfId="46405" xr:uid="{00000000-0005-0000-0000-00002A7A0000}"/>
    <cellStyle name="Normal 6 3 3 4 3 2 3" xfId="31181" xr:uid="{00000000-0005-0000-0000-00002B7A0000}"/>
    <cellStyle name="Normal 6 3 3 4 3 3" xfId="11063" xr:uid="{00000000-0005-0000-0000-00002C7A0000}"/>
    <cellStyle name="Normal 6 3 3 4 3 3 2" xfId="41388" xr:uid="{00000000-0005-0000-0000-00002D7A0000}"/>
    <cellStyle name="Normal 6 3 3 4 3 3 3" xfId="26164" xr:uid="{00000000-0005-0000-0000-00002E7A0000}"/>
    <cellStyle name="Normal 6 3 3 4 3 4" xfId="36375" xr:uid="{00000000-0005-0000-0000-00002F7A0000}"/>
    <cellStyle name="Normal 6 3 3 4 3 5" xfId="21151" xr:uid="{00000000-0005-0000-0000-0000307A0000}"/>
    <cellStyle name="Normal 6 3 3 4 4" xfId="12741" xr:uid="{00000000-0005-0000-0000-0000317A0000}"/>
    <cellStyle name="Normal 6 3 3 4 4 2" xfId="43063" xr:uid="{00000000-0005-0000-0000-0000327A0000}"/>
    <cellStyle name="Normal 6 3 3 4 4 3" xfId="27839" xr:uid="{00000000-0005-0000-0000-0000337A0000}"/>
    <cellStyle name="Normal 6 3 3 4 5" xfId="7720" xr:uid="{00000000-0005-0000-0000-0000347A0000}"/>
    <cellStyle name="Normal 6 3 3 4 5 2" xfId="38046" xr:uid="{00000000-0005-0000-0000-0000357A0000}"/>
    <cellStyle name="Normal 6 3 3 4 5 3" xfId="22822" xr:uid="{00000000-0005-0000-0000-0000367A0000}"/>
    <cellStyle name="Normal 6 3 3 4 6" xfId="33034" xr:uid="{00000000-0005-0000-0000-0000377A0000}"/>
    <cellStyle name="Normal 6 3 3 4 7" xfId="17809" xr:uid="{00000000-0005-0000-0000-0000387A0000}"/>
    <cellStyle name="Normal 6 3 3 5" xfId="3502" xr:uid="{00000000-0005-0000-0000-0000397A0000}"/>
    <cellStyle name="Normal 6 3 3 5 2" xfId="13576" xr:uid="{00000000-0005-0000-0000-00003A7A0000}"/>
    <cellStyle name="Normal 6 3 3 5 2 2" xfId="43898" xr:uid="{00000000-0005-0000-0000-00003B7A0000}"/>
    <cellStyle name="Normal 6 3 3 5 2 3" xfId="28674" xr:uid="{00000000-0005-0000-0000-00003C7A0000}"/>
    <cellStyle name="Normal 6 3 3 5 3" xfId="8556" xr:uid="{00000000-0005-0000-0000-00003D7A0000}"/>
    <cellStyle name="Normal 6 3 3 5 3 2" xfId="38881" xr:uid="{00000000-0005-0000-0000-00003E7A0000}"/>
    <cellStyle name="Normal 6 3 3 5 3 3" xfId="23657" xr:uid="{00000000-0005-0000-0000-00003F7A0000}"/>
    <cellStyle name="Normal 6 3 3 5 4" xfId="33868" xr:uid="{00000000-0005-0000-0000-0000407A0000}"/>
    <cellStyle name="Normal 6 3 3 5 5" xfId="18644" xr:uid="{00000000-0005-0000-0000-0000417A0000}"/>
    <cellStyle name="Normal 6 3 3 6" xfId="5195" xr:uid="{00000000-0005-0000-0000-0000427A0000}"/>
    <cellStyle name="Normal 6 3 3 6 2" xfId="15247" xr:uid="{00000000-0005-0000-0000-0000437A0000}"/>
    <cellStyle name="Normal 6 3 3 6 2 2" xfId="45569" xr:uid="{00000000-0005-0000-0000-0000447A0000}"/>
    <cellStyle name="Normal 6 3 3 6 2 3" xfId="30345" xr:uid="{00000000-0005-0000-0000-0000457A0000}"/>
    <cellStyle name="Normal 6 3 3 6 3" xfId="10227" xr:uid="{00000000-0005-0000-0000-0000467A0000}"/>
    <cellStyle name="Normal 6 3 3 6 3 2" xfId="40552" xr:uid="{00000000-0005-0000-0000-0000477A0000}"/>
    <cellStyle name="Normal 6 3 3 6 3 3" xfId="25328" xr:uid="{00000000-0005-0000-0000-0000487A0000}"/>
    <cellStyle name="Normal 6 3 3 6 4" xfId="35539" xr:uid="{00000000-0005-0000-0000-0000497A0000}"/>
    <cellStyle name="Normal 6 3 3 6 5" xfId="20315" xr:uid="{00000000-0005-0000-0000-00004A7A0000}"/>
    <cellStyle name="Normal 6 3 3 7" xfId="11905" xr:uid="{00000000-0005-0000-0000-00004B7A0000}"/>
    <cellStyle name="Normal 6 3 3 7 2" xfId="42227" xr:uid="{00000000-0005-0000-0000-00004C7A0000}"/>
    <cellStyle name="Normal 6 3 3 7 3" xfId="27003" xr:uid="{00000000-0005-0000-0000-00004D7A0000}"/>
    <cellStyle name="Normal 6 3 3 8" xfId="6884" xr:uid="{00000000-0005-0000-0000-00004E7A0000}"/>
    <cellStyle name="Normal 6 3 3 8 2" xfId="37210" xr:uid="{00000000-0005-0000-0000-00004F7A0000}"/>
    <cellStyle name="Normal 6 3 3 8 3" xfId="21986" xr:uid="{00000000-0005-0000-0000-0000507A0000}"/>
    <cellStyle name="Normal 6 3 3 9" xfId="32199" xr:uid="{00000000-0005-0000-0000-0000517A0000}"/>
    <cellStyle name="Normal 6 3 4" xfId="745" xr:uid="{00000000-0005-0000-0000-0000527A0000}"/>
    <cellStyle name="Normal 6 3 4 10" xfId="1909" xr:uid="{00000000-0005-0000-0000-0000537A0000}"/>
    <cellStyle name="Normal 6 3 4 2" xfId="2332" xr:uid="{00000000-0005-0000-0000-0000547A0000}"/>
    <cellStyle name="Normal 6 3 4 2 2" xfId="3171" xr:uid="{00000000-0005-0000-0000-0000557A0000}"/>
    <cellStyle name="Normal 6 3 4 2 2 2" xfId="4861" xr:uid="{00000000-0005-0000-0000-0000567A0000}"/>
    <cellStyle name="Normal 6 3 4 2 2 2 2" xfId="14934" xr:uid="{00000000-0005-0000-0000-0000577A0000}"/>
    <cellStyle name="Normal 6 3 4 2 2 2 2 2" xfId="45256" xr:uid="{00000000-0005-0000-0000-0000587A0000}"/>
    <cellStyle name="Normal 6 3 4 2 2 2 2 3" xfId="30032" xr:uid="{00000000-0005-0000-0000-0000597A0000}"/>
    <cellStyle name="Normal 6 3 4 2 2 2 3" xfId="9914" xr:uid="{00000000-0005-0000-0000-00005A7A0000}"/>
    <cellStyle name="Normal 6 3 4 2 2 2 3 2" xfId="40239" xr:uid="{00000000-0005-0000-0000-00005B7A0000}"/>
    <cellStyle name="Normal 6 3 4 2 2 2 3 3" xfId="25015" xr:uid="{00000000-0005-0000-0000-00005C7A0000}"/>
    <cellStyle name="Normal 6 3 4 2 2 2 4" xfId="35226" xr:uid="{00000000-0005-0000-0000-00005D7A0000}"/>
    <cellStyle name="Normal 6 3 4 2 2 2 5" xfId="20002" xr:uid="{00000000-0005-0000-0000-00005E7A0000}"/>
    <cellStyle name="Normal 6 3 4 2 2 3" xfId="6553" xr:uid="{00000000-0005-0000-0000-00005F7A0000}"/>
    <cellStyle name="Normal 6 3 4 2 2 3 2" xfId="16605" xr:uid="{00000000-0005-0000-0000-0000607A0000}"/>
    <cellStyle name="Normal 6 3 4 2 2 3 2 2" xfId="46927" xr:uid="{00000000-0005-0000-0000-0000617A0000}"/>
    <cellStyle name="Normal 6 3 4 2 2 3 2 3" xfId="31703" xr:uid="{00000000-0005-0000-0000-0000627A0000}"/>
    <cellStyle name="Normal 6 3 4 2 2 3 3" xfId="11585" xr:uid="{00000000-0005-0000-0000-0000637A0000}"/>
    <cellStyle name="Normal 6 3 4 2 2 3 3 2" xfId="41910" xr:uid="{00000000-0005-0000-0000-0000647A0000}"/>
    <cellStyle name="Normal 6 3 4 2 2 3 3 3" xfId="26686" xr:uid="{00000000-0005-0000-0000-0000657A0000}"/>
    <cellStyle name="Normal 6 3 4 2 2 3 4" xfId="36897" xr:uid="{00000000-0005-0000-0000-0000667A0000}"/>
    <cellStyle name="Normal 6 3 4 2 2 3 5" xfId="21673" xr:uid="{00000000-0005-0000-0000-0000677A0000}"/>
    <cellStyle name="Normal 6 3 4 2 2 4" xfId="13263" xr:uid="{00000000-0005-0000-0000-0000687A0000}"/>
    <cellStyle name="Normal 6 3 4 2 2 4 2" xfId="43585" xr:uid="{00000000-0005-0000-0000-0000697A0000}"/>
    <cellStyle name="Normal 6 3 4 2 2 4 3" xfId="28361" xr:uid="{00000000-0005-0000-0000-00006A7A0000}"/>
    <cellStyle name="Normal 6 3 4 2 2 5" xfId="8242" xr:uid="{00000000-0005-0000-0000-00006B7A0000}"/>
    <cellStyle name="Normal 6 3 4 2 2 5 2" xfId="38568" xr:uid="{00000000-0005-0000-0000-00006C7A0000}"/>
    <cellStyle name="Normal 6 3 4 2 2 5 3" xfId="23344" xr:uid="{00000000-0005-0000-0000-00006D7A0000}"/>
    <cellStyle name="Normal 6 3 4 2 2 6" xfId="33556" xr:uid="{00000000-0005-0000-0000-00006E7A0000}"/>
    <cellStyle name="Normal 6 3 4 2 2 7" xfId="18331" xr:uid="{00000000-0005-0000-0000-00006F7A0000}"/>
    <cellStyle name="Normal 6 3 4 2 3" xfId="4024" xr:uid="{00000000-0005-0000-0000-0000707A0000}"/>
    <cellStyle name="Normal 6 3 4 2 3 2" xfId="14098" xr:uid="{00000000-0005-0000-0000-0000717A0000}"/>
    <cellStyle name="Normal 6 3 4 2 3 2 2" xfId="44420" xr:uid="{00000000-0005-0000-0000-0000727A0000}"/>
    <cellStyle name="Normal 6 3 4 2 3 2 3" xfId="29196" xr:uid="{00000000-0005-0000-0000-0000737A0000}"/>
    <cellStyle name="Normal 6 3 4 2 3 3" xfId="9078" xr:uid="{00000000-0005-0000-0000-0000747A0000}"/>
    <cellStyle name="Normal 6 3 4 2 3 3 2" xfId="39403" xr:uid="{00000000-0005-0000-0000-0000757A0000}"/>
    <cellStyle name="Normal 6 3 4 2 3 3 3" xfId="24179" xr:uid="{00000000-0005-0000-0000-0000767A0000}"/>
    <cellStyle name="Normal 6 3 4 2 3 4" xfId="34390" xr:uid="{00000000-0005-0000-0000-0000777A0000}"/>
    <cellStyle name="Normal 6 3 4 2 3 5" xfId="19166" xr:uid="{00000000-0005-0000-0000-0000787A0000}"/>
    <cellStyle name="Normal 6 3 4 2 4" xfId="5717" xr:uid="{00000000-0005-0000-0000-0000797A0000}"/>
    <cellStyle name="Normal 6 3 4 2 4 2" xfId="15769" xr:uid="{00000000-0005-0000-0000-00007A7A0000}"/>
    <cellStyle name="Normal 6 3 4 2 4 2 2" xfId="46091" xr:uid="{00000000-0005-0000-0000-00007B7A0000}"/>
    <cellStyle name="Normal 6 3 4 2 4 2 3" xfId="30867" xr:uid="{00000000-0005-0000-0000-00007C7A0000}"/>
    <cellStyle name="Normal 6 3 4 2 4 3" xfId="10749" xr:uid="{00000000-0005-0000-0000-00007D7A0000}"/>
    <cellStyle name="Normal 6 3 4 2 4 3 2" xfId="41074" xr:uid="{00000000-0005-0000-0000-00007E7A0000}"/>
    <cellStyle name="Normal 6 3 4 2 4 3 3" xfId="25850" xr:uid="{00000000-0005-0000-0000-00007F7A0000}"/>
    <cellStyle name="Normal 6 3 4 2 4 4" xfId="36061" xr:uid="{00000000-0005-0000-0000-0000807A0000}"/>
    <cellStyle name="Normal 6 3 4 2 4 5" xfId="20837" xr:uid="{00000000-0005-0000-0000-0000817A0000}"/>
    <cellStyle name="Normal 6 3 4 2 5" xfId="12427" xr:uid="{00000000-0005-0000-0000-0000827A0000}"/>
    <cellStyle name="Normal 6 3 4 2 5 2" xfId="42749" xr:uid="{00000000-0005-0000-0000-0000837A0000}"/>
    <cellStyle name="Normal 6 3 4 2 5 3" xfId="27525" xr:uid="{00000000-0005-0000-0000-0000847A0000}"/>
    <cellStyle name="Normal 6 3 4 2 6" xfId="7406" xr:uid="{00000000-0005-0000-0000-0000857A0000}"/>
    <cellStyle name="Normal 6 3 4 2 6 2" xfId="37732" xr:uid="{00000000-0005-0000-0000-0000867A0000}"/>
    <cellStyle name="Normal 6 3 4 2 6 3" xfId="22508" xr:uid="{00000000-0005-0000-0000-0000877A0000}"/>
    <cellStyle name="Normal 6 3 4 2 7" xfId="32720" xr:uid="{00000000-0005-0000-0000-0000887A0000}"/>
    <cellStyle name="Normal 6 3 4 2 8" xfId="17495" xr:uid="{00000000-0005-0000-0000-0000897A0000}"/>
    <cellStyle name="Normal 6 3 4 3" xfId="2753" xr:uid="{00000000-0005-0000-0000-00008A7A0000}"/>
    <cellStyle name="Normal 6 3 4 3 2" xfId="4443" xr:uid="{00000000-0005-0000-0000-00008B7A0000}"/>
    <cellStyle name="Normal 6 3 4 3 2 2" xfId="14516" xr:uid="{00000000-0005-0000-0000-00008C7A0000}"/>
    <cellStyle name="Normal 6 3 4 3 2 2 2" xfId="44838" xr:uid="{00000000-0005-0000-0000-00008D7A0000}"/>
    <cellStyle name="Normal 6 3 4 3 2 2 3" xfId="29614" xr:uid="{00000000-0005-0000-0000-00008E7A0000}"/>
    <cellStyle name="Normal 6 3 4 3 2 3" xfId="9496" xr:uid="{00000000-0005-0000-0000-00008F7A0000}"/>
    <cellStyle name="Normal 6 3 4 3 2 3 2" xfId="39821" xr:uid="{00000000-0005-0000-0000-0000907A0000}"/>
    <cellStyle name="Normal 6 3 4 3 2 3 3" xfId="24597" xr:uid="{00000000-0005-0000-0000-0000917A0000}"/>
    <cellStyle name="Normal 6 3 4 3 2 4" xfId="34808" xr:uid="{00000000-0005-0000-0000-0000927A0000}"/>
    <cellStyle name="Normal 6 3 4 3 2 5" xfId="19584" xr:uid="{00000000-0005-0000-0000-0000937A0000}"/>
    <cellStyle name="Normal 6 3 4 3 3" xfId="6135" xr:uid="{00000000-0005-0000-0000-0000947A0000}"/>
    <cellStyle name="Normal 6 3 4 3 3 2" xfId="16187" xr:uid="{00000000-0005-0000-0000-0000957A0000}"/>
    <cellStyle name="Normal 6 3 4 3 3 2 2" xfId="46509" xr:uid="{00000000-0005-0000-0000-0000967A0000}"/>
    <cellStyle name="Normal 6 3 4 3 3 2 3" xfId="31285" xr:uid="{00000000-0005-0000-0000-0000977A0000}"/>
    <cellStyle name="Normal 6 3 4 3 3 3" xfId="11167" xr:uid="{00000000-0005-0000-0000-0000987A0000}"/>
    <cellStyle name="Normal 6 3 4 3 3 3 2" xfId="41492" xr:uid="{00000000-0005-0000-0000-0000997A0000}"/>
    <cellStyle name="Normal 6 3 4 3 3 3 3" xfId="26268" xr:uid="{00000000-0005-0000-0000-00009A7A0000}"/>
    <cellStyle name="Normal 6 3 4 3 3 4" xfId="36479" xr:uid="{00000000-0005-0000-0000-00009B7A0000}"/>
    <cellStyle name="Normal 6 3 4 3 3 5" xfId="21255" xr:uid="{00000000-0005-0000-0000-00009C7A0000}"/>
    <cellStyle name="Normal 6 3 4 3 4" xfId="12845" xr:uid="{00000000-0005-0000-0000-00009D7A0000}"/>
    <cellStyle name="Normal 6 3 4 3 4 2" xfId="43167" xr:uid="{00000000-0005-0000-0000-00009E7A0000}"/>
    <cellStyle name="Normal 6 3 4 3 4 3" xfId="27943" xr:uid="{00000000-0005-0000-0000-00009F7A0000}"/>
    <cellStyle name="Normal 6 3 4 3 5" xfId="7824" xr:uid="{00000000-0005-0000-0000-0000A07A0000}"/>
    <cellStyle name="Normal 6 3 4 3 5 2" xfId="38150" xr:uid="{00000000-0005-0000-0000-0000A17A0000}"/>
    <cellStyle name="Normal 6 3 4 3 5 3" xfId="22926" xr:uid="{00000000-0005-0000-0000-0000A27A0000}"/>
    <cellStyle name="Normal 6 3 4 3 6" xfId="33138" xr:uid="{00000000-0005-0000-0000-0000A37A0000}"/>
    <cellStyle name="Normal 6 3 4 3 7" xfId="17913" xr:uid="{00000000-0005-0000-0000-0000A47A0000}"/>
    <cellStyle name="Normal 6 3 4 4" xfId="3606" xr:uid="{00000000-0005-0000-0000-0000A57A0000}"/>
    <cellStyle name="Normal 6 3 4 4 2" xfId="13680" xr:uid="{00000000-0005-0000-0000-0000A67A0000}"/>
    <cellStyle name="Normal 6 3 4 4 2 2" xfId="44002" xr:uid="{00000000-0005-0000-0000-0000A77A0000}"/>
    <cellStyle name="Normal 6 3 4 4 2 3" xfId="28778" xr:uid="{00000000-0005-0000-0000-0000A87A0000}"/>
    <cellStyle name="Normal 6 3 4 4 3" xfId="8660" xr:uid="{00000000-0005-0000-0000-0000A97A0000}"/>
    <cellStyle name="Normal 6 3 4 4 3 2" xfId="38985" xr:uid="{00000000-0005-0000-0000-0000AA7A0000}"/>
    <cellStyle name="Normal 6 3 4 4 3 3" xfId="23761" xr:uid="{00000000-0005-0000-0000-0000AB7A0000}"/>
    <cellStyle name="Normal 6 3 4 4 4" xfId="33972" xr:uid="{00000000-0005-0000-0000-0000AC7A0000}"/>
    <cellStyle name="Normal 6 3 4 4 5" xfId="18748" xr:uid="{00000000-0005-0000-0000-0000AD7A0000}"/>
    <cellStyle name="Normal 6 3 4 5" xfId="5299" xr:uid="{00000000-0005-0000-0000-0000AE7A0000}"/>
    <cellStyle name="Normal 6 3 4 5 2" xfId="15351" xr:uid="{00000000-0005-0000-0000-0000AF7A0000}"/>
    <cellStyle name="Normal 6 3 4 5 2 2" xfId="45673" xr:uid="{00000000-0005-0000-0000-0000B07A0000}"/>
    <cellStyle name="Normal 6 3 4 5 2 3" xfId="30449" xr:uid="{00000000-0005-0000-0000-0000B17A0000}"/>
    <cellStyle name="Normal 6 3 4 5 3" xfId="10331" xr:uid="{00000000-0005-0000-0000-0000B27A0000}"/>
    <cellStyle name="Normal 6 3 4 5 3 2" xfId="40656" xr:uid="{00000000-0005-0000-0000-0000B37A0000}"/>
    <cellStyle name="Normal 6 3 4 5 3 3" xfId="25432" xr:uid="{00000000-0005-0000-0000-0000B47A0000}"/>
    <cellStyle name="Normal 6 3 4 5 4" xfId="35643" xr:uid="{00000000-0005-0000-0000-0000B57A0000}"/>
    <cellStyle name="Normal 6 3 4 5 5" xfId="20419" xr:uid="{00000000-0005-0000-0000-0000B67A0000}"/>
    <cellStyle name="Normal 6 3 4 6" xfId="12009" xr:uid="{00000000-0005-0000-0000-0000B77A0000}"/>
    <cellStyle name="Normal 6 3 4 6 2" xfId="42331" xr:uid="{00000000-0005-0000-0000-0000B87A0000}"/>
    <cellStyle name="Normal 6 3 4 6 3" xfId="27107" xr:uid="{00000000-0005-0000-0000-0000B97A0000}"/>
    <cellStyle name="Normal 6 3 4 7" xfId="6988" xr:uid="{00000000-0005-0000-0000-0000BA7A0000}"/>
    <cellStyle name="Normal 6 3 4 7 2" xfId="37314" xr:uid="{00000000-0005-0000-0000-0000BB7A0000}"/>
    <cellStyle name="Normal 6 3 4 7 3" xfId="22090" xr:uid="{00000000-0005-0000-0000-0000BC7A0000}"/>
    <cellStyle name="Normal 6 3 4 8" xfId="32302" xr:uid="{00000000-0005-0000-0000-0000BD7A0000}"/>
    <cellStyle name="Normal 6 3 4 9" xfId="17077" xr:uid="{00000000-0005-0000-0000-0000BE7A0000}"/>
    <cellStyle name="Normal 6 3 5" xfId="2122" xr:uid="{00000000-0005-0000-0000-0000BF7A0000}"/>
    <cellStyle name="Normal 6 3 5 2" xfId="2963" xr:uid="{00000000-0005-0000-0000-0000C07A0000}"/>
    <cellStyle name="Normal 6 3 5 2 2" xfId="4653" xr:uid="{00000000-0005-0000-0000-0000C17A0000}"/>
    <cellStyle name="Normal 6 3 5 2 2 2" xfId="14726" xr:uid="{00000000-0005-0000-0000-0000C27A0000}"/>
    <cellStyle name="Normal 6 3 5 2 2 2 2" xfId="45048" xr:uid="{00000000-0005-0000-0000-0000C37A0000}"/>
    <cellStyle name="Normal 6 3 5 2 2 2 3" xfId="29824" xr:uid="{00000000-0005-0000-0000-0000C47A0000}"/>
    <cellStyle name="Normal 6 3 5 2 2 3" xfId="9706" xr:uid="{00000000-0005-0000-0000-0000C57A0000}"/>
    <cellStyle name="Normal 6 3 5 2 2 3 2" xfId="40031" xr:uid="{00000000-0005-0000-0000-0000C67A0000}"/>
    <cellStyle name="Normal 6 3 5 2 2 3 3" xfId="24807" xr:uid="{00000000-0005-0000-0000-0000C77A0000}"/>
    <cellStyle name="Normal 6 3 5 2 2 4" xfId="35018" xr:uid="{00000000-0005-0000-0000-0000C87A0000}"/>
    <cellStyle name="Normal 6 3 5 2 2 5" xfId="19794" xr:uid="{00000000-0005-0000-0000-0000C97A0000}"/>
    <cellStyle name="Normal 6 3 5 2 3" xfId="6345" xr:uid="{00000000-0005-0000-0000-0000CA7A0000}"/>
    <cellStyle name="Normal 6 3 5 2 3 2" xfId="16397" xr:uid="{00000000-0005-0000-0000-0000CB7A0000}"/>
    <cellStyle name="Normal 6 3 5 2 3 2 2" xfId="46719" xr:uid="{00000000-0005-0000-0000-0000CC7A0000}"/>
    <cellStyle name="Normal 6 3 5 2 3 2 3" xfId="31495" xr:uid="{00000000-0005-0000-0000-0000CD7A0000}"/>
    <cellStyle name="Normal 6 3 5 2 3 3" xfId="11377" xr:uid="{00000000-0005-0000-0000-0000CE7A0000}"/>
    <cellStyle name="Normal 6 3 5 2 3 3 2" xfId="41702" xr:uid="{00000000-0005-0000-0000-0000CF7A0000}"/>
    <cellStyle name="Normal 6 3 5 2 3 3 3" xfId="26478" xr:uid="{00000000-0005-0000-0000-0000D07A0000}"/>
    <cellStyle name="Normal 6 3 5 2 3 4" xfId="36689" xr:uid="{00000000-0005-0000-0000-0000D17A0000}"/>
    <cellStyle name="Normal 6 3 5 2 3 5" xfId="21465" xr:uid="{00000000-0005-0000-0000-0000D27A0000}"/>
    <cellStyle name="Normal 6 3 5 2 4" xfId="13055" xr:uid="{00000000-0005-0000-0000-0000D37A0000}"/>
    <cellStyle name="Normal 6 3 5 2 4 2" xfId="43377" xr:uid="{00000000-0005-0000-0000-0000D47A0000}"/>
    <cellStyle name="Normal 6 3 5 2 4 3" xfId="28153" xr:uid="{00000000-0005-0000-0000-0000D57A0000}"/>
    <cellStyle name="Normal 6 3 5 2 5" xfId="8034" xr:uid="{00000000-0005-0000-0000-0000D67A0000}"/>
    <cellStyle name="Normal 6 3 5 2 5 2" xfId="38360" xr:uid="{00000000-0005-0000-0000-0000D77A0000}"/>
    <cellStyle name="Normal 6 3 5 2 5 3" xfId="23136" xr:uid="{00000000-0005-0000-0000-0000D87A0000}"/>
    <cellStyle name="Normal 6 3 5 2 6" xfId="33348" xr:uid="{00000000-0005-0000-0000-0000D97A0000}"/>
    <cellStyle name="Normal 6 3 5 2 7" xfId="18123" xr:uid="{00000000-0005-0000-0000-0000DA7A0000}"/>
    <cellStyle name="Normal 6 3 5 3" xfId="3816" xr:uid="{00000000-0005-0000-0000-0000DB7A0000}"/>
    <cellStyle name="Normal 6 3 5 3 2" xfId="13890" xr:uid="{00000000-0005-0000-0000-0000DC7A0000}"/>
    <cellStyle name="Normal 6 3 5 3 2 2" xfId="44212" xr:uid="{00000000-0005-0000-0000-0000DD7A0000}"/>
    <cellStyle name="Normal 6 3 5 3 2 3" xfId="28988" xr:uid="{00000000-0005-0000-0000-0000DE7A0000}"/>
    <cellStyle name="Normal 6 3 5 3 3" xfId="8870" xr:uid="{00000000-0005-0000-0000-0000DF7A0000}"/>
    <cellStyle name="Normal 6 3 5 3 3 2" xfId="39195" xr:uid="{00000000-0005-0000-0000-0000E07A0000}"/>
    <cellStyle name="Normal 6 3 5 3 3 3" xfId="23971" xr:uid="{00000000-0005-0000-0000-0000E17A0000}"/>
    <cellStyle name="Normal 6 3 5 3 4" xfId="34182" xr:uid="{00000000-0005-0000-0000-0000E27A0000}"/>
    <cellStyle name="Normal 6 3 5 3 5" xfId="18958" xr:uid="{00000000-0005-0000-0000-0000E37A0000}"/>
    <cellStyle name="Normal 6 3 5 4" xfId="5509" xr:uid="{00000000-0005-0000-0000-0000E47A0000}"/>
    <cellStyle name="Normal 6 3 5 4 2" xfId="15561" xr:uid="{00000000-0005-0000-0000-0000E57A0000}"/>
    <cellStyle name="Normal 6 3 5 4 2 2" xfId="45883" xr:uid="{00000000-0005-0000-0000-0000E67A0000}"/>
    <cellStyle name="Normal 6 3 5 4 2 3" xfId="30659" xr:uid="{00000000-0005-0000-0000-0000E77A0000}"/>
    <cellStyle name="Normal 6 3 5 4 3" xfId="10541" xr:uid="{00000000-0005-0000-0000-0000E87A0000}"/>
    <cellStyle name="Normal 6 3 5 4 3 2" xfId="40866" xr:uid="{00000000-0005-0000-0000-0000E97A0000}"/>
    <cellStyle name="Normal 6 3 5 4 3 3" xfId="25642" xr:uid="{00000000-0005-0000-0000-0000EA7A0000}"/>
    <cellStyle name="Normal 6 3 5 4 4" xfId="35853" xr:uid="{00000000-0005-0000-0000-0000EB7A0000}"/>
    <cellStyle name="Normal 6 3 5 4 5" xfId="20629" xr:uid="{00000000-0005-0000-0000-0000EC7A0000}"/>
    <cellStyle name="Normal 6 3 5 5" xfId="12219" xr:uid="{00000000-0005-0000-0000-0000ED7A0000}"/>
    <cellStyle name="Normal 6 3 5 5 2" xfId="42541" xr:uid="{00000000-0005-0000-0000-0000EE7A0000}"/>
    <cellStyle name="Normal 6 3 5 5 3" xfId="27317" xr:uid="{00000000-0005-0000-0000-0000EF7A0000}"/>
    <cellStyle name="Normal 6 3 5 6" xfId="7198" xr:uid="{00000000-0005-0000-0000-0000F07A0000}"/>
    <cellStyle name="Normal 6 3 5 6 2" xfId="37524" xr:uid="{00000000-0005-0000-0000-0000F17A0000}"/>
    <cellStyle name="Normal 6 3 5 6 3" xfId="22300" xr:uid="{00000000-0005-0000-0000-0000F27A0000}"/>
    <cellStyle name="Normal 6 3 5 7" xfId="32512" xr:uid="{00000000-0005-0000-0000-0000F37A0000}"/>
    <cellStyle name="Normal 6 3 5 8" xfId="17287" xr:uid="{00000000-0005-0000-0000-0000F47A0000}"/>
    <cellStyle name="Normal 6 3 6" xfId="2543" xr:uid="{00000000-0005-0000-0000-0000F57A0000}"/>
    <cellStyle name="Normal 6 3 6 2" xfId="4235" xr:uid="{00000000-0005-0000-0000-0000F67A0000}"/>
    <cellStyle name="Normal 6 3 6 2 2" xfId="14308" xr:uid="{00000000-0005-0000-0000-0000F77A0000}"/>
    <cellStyle name="Normal 6 3 6 2 2 2" xfId="44630" xr:uid="{00000000-0005-0000-0000-0000F87A0000}"/>
    <cellStyle name="Normal 6 3 6 2 2 3" xfId="29406" xr:uid="{00000000-0005-0000-0000-0000F97A0000}"/>
    <cellStyle name="Normal 6 3 6 2 3" xfId="9288" xr:uid="{00000000-0005-0000-0000-0000FA7A0000}"/>
    <cellStyle name="Normal 6 3 6 2 3 2" xfId="39613" xr:uid="{00000000-0005-0000-0000-0000FB7A0000}"/>
    <cellStyle name="Normal 6 3 6 2 3 3" xfId="24389" xr:uid="{00000000-0005-0000-0000-0000FC7A0000}"/>
    <cellStyle name="Normal 6 3 6 2 4" xfId="34600" xr:uid="{00000000-0005-0000-0000-0000FD7A0000}"/>
    <cellStyle name="Normal 6 3 6 2 5" xfId="19376" xr:uid="{00000000-0005-0000-0000-0000FE7A0000}"/>
    <cellStyle name="Normal 6 3 6 3" xfId="5927" xr:uid="{00000000-0005-0000-0000-0000FF7A0000}"/>
    <cellStyle name="Normal 6 3 6 3 2" xfId="15979" xr:uid="{00000000-0005-0000-0000-0000007B0000}"/>
    <cellStyle name="Normal 6 3 6 3 2 2" xfId="46301" xr:uid="{00000000-0005-0000-0000-0000017B0000}"/>
    <cellStyle name="Normal 6 3 6 3 2 3" xfId="31077" xr:uid="{00000000-0005-0000-0000-0000027B0000}"/>
    <cellStyle name="Normal 6 3 6 3 3" xfId="10959" xr:uid="{00000000-0005-0000-0000-0000037B0000}"/>
    <cellStyle name="Normal 6 3 6 3 3 2" xfId="41284" xr:uid="{00000000-0005-0000-0000-0000047B0000}"/>
    <cellStyle name="Normal 6 3 6 3 3 3" xfId="26060" xr:uid="{00000000-0005-0000-0000-0000057B0000}"/>
    <cellStyle name="Normal 6 3 6 3 4" xfId="36271" xr:uid="{00000000-0005-0000-0000-0000067B0000}"/>
    <cellStyle name="Normal 6 3 6 3 5" xfId="21047" xr:uid="{00000000-0005-0000-0000-0000077B0000}"/>
    <cellStyle name="Normal 6 3 6 4" xfId="12637" xr:uid="{00000000-0005-0000-0000-0000087B0000}"/>
    <cellStyle name="Normal 6 3 6 4 2" xfId="42959" xr:uid="{00000000-0005-0000-0000-0000097B0000}"/>
    <cellStyle name="Normal 6 3 6 4 3" xfId="27735" xr:uid="{00000000-0005-0000-0000-00000A7B0000}"/>
    <cellStyle name="Normal 6 3 6 5" xfId="7616" xr:uid="{00000000-0005-0000-0000-00000B7B0000}"/>
    <cellStyle name="Normal 6 3 6 5 2" xfId="37942" xr:uid="{00000000-0005-0000-0000-00000C7B0000}"/>
    <cellStyle name="Normal 6 3 6 5 3" xfId="22718" xr:uid="{00000000-0005-0000-0000-00000D7B0000}"/>
    <cellStyle name="Normal 6 3 6 6" xfId="32930" xr:uid="{00000000-0005-0000-0000-00000E7B0000}"/>
    <cellStyle name="Normal 6 3 6 7" xfId="17705" xr:uid="{00000000-0005-0000-0000-00000F7B0000}"/>
    <cellStyle name="Normal 6 3 7" xfId="3394" xr:uid="{00000000-0005-0000-0000-0000107B0000}"/>
    <cellStyle name="Normal 6 3 7 2" xfId="13472" xr:uid="{00000000-0005-0000-0000-0000117B0000}"/>
    <cellStyle name="Normal 6 3 7 2 2" xfId="43794" xr:uid="{00000000-0005-0000-0000-0000127B0000}"/>
    <cellStyle name="Normal 6 3 7 2 3" xfId="28570" xr:uid="{00000000-0005-0000-0000-0000137B0000}"/>
    <cellStyle name="Normal 6 3 7 3" xfId="8452" xr:uid="{00000000-0005-0000-0000-0000147B0000}"/>
    <cellStyle name="Normal 6 3 7 3 2" xfId="38777" xr:uid="{00000000-0005-0000-0000-0000157B0000}"/>
    <cellStyle name="Normal 6 3 7 3 3" xfId="23553" xr:uid="{00000000-0005-0000-0000-0000167B0000}"/>
    <cellStyle name="Normal 6 3 7 4" xfId="33764" xr:uid="{00000000-0005-0000-0000-0000177B0000}"/>
    <cellStyle name="Normal 6 3 7 5" xfId="18540" xr:uid="{00000000-0005-0000-0000-0000187B0000}"/>
    <cellStyle name="Normal 6 3 8" xfId="5088" xr:uid="{00000000-0005-0000-0000-0000197B0000}"/>
    <cellStyle name="Normal 6 3 8 2" xfId="15143" xr:uid="{00000000-0005-0000-0000-00001A7B0000}"/>
    <cellStyle name="Normal 6 3 8 2 2" xfId="45465" xr:uid="{00000000-0005-0000-0000-00001B7B0000}"/>
    <cellStyle name="Normal 6 3 8 2 3" xfId="30241" xr:uid="{00000000-0005-0000-0000-00001C7B0000}"/>
    <cellStyle name="Normal 6 3 8 3" xfId="10123" xr:uid="{00000000-0005-0000-0000-00001D7B0000}"/>
    <cellStyle name="Normal 6 3 8 3 2" xfId="40448" xr:uid="{00000000-0005-0000-0000-00001E7B0000}"/>
    <cellStyle name="Normal 6 3 8 3 3" xfId="25224" xr:uid="{00000000-0005-0000-0000-00001F7B0000}"/>
    <cellStyle name="Normal 6 3 8 4" xfId="35435" xr:uid="{00000000-0005-0000-0000-0000207B0000}"/>
    <cellStyle name="Normal 6 3 8 5" xfId="20211" xr:uid="{00000000-0005-0000-0000-0000217B0000}"/>
    <cellStyle name="Normal 6 3 9" xfId="11799" xr:uid="{00000000-0005-0000-0000-0000227B0000}"/>
    <cellStyle name="Normal 6 3 9 2" xfId="42123" xr:uid="{00000000-0005-0000-0000-0000237B0000}"/>
    <cellStyle name="Normal 6 3 9 3" xfId="26899" xr:uid="{00000000-0005-0000-0000-0000247B0000}"/>
    <cellStyle name="Normal 6 4" xfId="708" xr:uid="{00000000-0005-0000-0000-0000257B0000}"/>
    <cellStyle name="Normal 6 4 2" xfId="729" xr:uid="{00000000-0005-0000-0000-0000267B0000}"/>
    <cellStyle name="Normal 6 4 2 2" xfId="32097" xr:uid="{00000000-0005-0000-0000-0000277B0000}"/>
    <cellStyle name="Normal 6 4 3" xfId="750" xr:uid="{00000000-0005-0000-0000-0000287B0000}"/>
    <cellStyle name="Normal 6 4 3 2" xfId="31926" xr:uid="{00000000-0005-0000-0000-0000297B0000}"/>
    <cellStyle name="Normal 6 4 4" xfId="1466" xr:uid="{00000000-0005-0000-0000-00002A7B0000}"/>
    <cellStyle name="Normal 6 5" xfId="720" xr:uid="{00000000-0005-0000-0000-00002B7B0000}"/>
    <cellStyle name="Normal 6 5 2" xfId="1467" xr:uid="{00000000-0005-0000-0000-00002C7B0000}"/>
    <cellStyle name="Normal 6 6" xfId="741" xr:uid="{00000000-0005-0000-0000-00002D7B0000}"/>
    <cellStyle name="Normal 6 6 2" xfId="1468" xr:uid="{00000000-0005-0000-0000-00002E7B0000}"/>
    <cellStyle name="Normal 6 7" xfId="781" xr:uid="{00000000-0005-0000-0000-00002F7B0000}"/>
    <cellStyle name="Normal 6 8" xfId="591" xr:uid="{00000000-0005-0000-0000-0000307B0000}"/>
    <cellStyle name="Normal 6 8 10" xfId="6743" xr:uid="{00000000-0005-0000-0000-0000317B0000}"/>
    <cellStyle name="Normal 6 8 10 2" xfId="37072" xr:uid="{00000000-0005-0000-0000-0000327B0000}"/>
    <cellStyle name="Normal 6 8 10 3" xfId="21848" xr:uid="{00000000-0005-0000-0000-0000337B0000}"/>
    <cellStyle name="Normal 6 8 11" xfId="32063" xr:uid="{00000000-0005-0000-0000-0000347B0000}"/>
    <cellStyle name="Normal 6 8 12" xfId="16833" xr:uid="{00000000-0005-0000-0000-0000357B0000}"/>
    <cellStyle name="Normal 6 8 13" xfId="1154" xr:uid="{00000000-0005-0000-0000-0000367B0000}"/>
    <cellStyle name="Normal 6 8 2" xfId="1707" xr:uid="{00000000-0005-0000-0000-0000377B0000}"/>
    <cellStyle name="Normal 6 8 2 10" xfId="32116" xr:uid="{00000000-0005-0000-0000-0000387B0000}"/>
    <cellStyle name="Normal 6 8 2 11" xfId="16887" xr:uid="{00000000-0005-0000-0000-0000397B0000}"/>
    <cellStyle name="Normal 6 8 2 2" xfId="1816" xr:uid="{00000000-0005-0000-0000-00003A7B0000}"/>
    <cellStyle name="Normal 6 8 2 2 10" xfId="16991" xr:uid="{00000000-0005-0000-0000-00003B7B0000}"/>
    <cellStyle name="Normal 6 8 2 2 2" xfId="2033" xr:uid="{00000000-0005-0000-0000-00003C7B0000}"/>
    <cellStyle name="Normal 6 8 2 2 2 2" xfId="2454" xr:uid="{00000000-0005-0000-0000-00003D7B0000}"/>
    <cellStyle name="Normal 6 8 2 2 2 2 2" xfId="3293" xr:uid="{00000000-0005-0000-0000-00003E7B0000}"/>
    <cellStyle name="Normal 6 8 2 2 2 2 2 2" xfId="4983" xr:uid="{00000000-0005-0000-0000-00003F7B0000}"/>
    <cellStyle name="Normal 6 8 2 2 2 2 2 2 2" xfId="15056" xr:uid="{00000000-0005-0000-0000-0000407B0000}"/>
    <cellStyle name="Normal 6 8 2 2 2 2 2 2 2 2" xfId="45378" xr:uid="{00000000-0005-0000-0000-0000417B0000}"/>
    <cellStyle name="Normal 6 8 2 2 2 2 2 2 2 3" xfId="30154" xr:uid="{00000000-0005-0000-0000-0000427B0000}"/>
    <cellStyle name="Normal 6 8 2 2 2 2 2 2 3" xfId="10036" xr:uid="{00000000-0005-0000-0000-0000437B0000}"/>
    <cellStyle name="Normal 6 8 2 2 2 2 2 2 3 2" xfId="40361" xr:uid="{00000000-0005-0000-0000-0000447B0000}"/>
    <cellStyle name="Normal 6 8 2 2 2 2 2 2 3 3" xfId="25137" xr:uid="{00000000-0005-0000-0000-0000457B0000}"/>
    <cellStyle name="Normal 6 8 2 2 2 2 2 2 4" xfId="35348" xr:uid="{00000000-0005-0000-0000-0000467B0000}"/>
    <cellStyle name="Normal 6 8 2 2 2 2 2 2 5" xfId="20124" xr:uid="{00000000-0005-0000-0000-0000477B0000}"/>
    <cellStyle name="Normal 6 8 2 2 2 2 2 3" xfId="6675" xr:uid="{00000000-0005-0000-0000-0000487B0000}"/>
    <cellStyle name="Normal 6 8 2 2 2 2 2 3 2" xfId="16727" xr:uid="{00000000-0005-0000-0000-0000497B0000}"/>
    <cellStyle name="Normal 6 8 2 2 2 2 2 3 2 2" xfId="47049" xr:uid="{00000000-0005-0000-0000-00004A7B0000}"/>
    <cellStyle name="Normal 6 8 2 2 2 2 2 3 2 3" xfId="31825" xr:uid="{00000000-0005-0000-0000-00004B7B0000}"/>
    <cellStyle name="Normal 6 8 2 2 2 2 2 3 3" xfId="11707" xr:uid="{00000000-0005-0000-0000-00004C7B0000}"/>
    <cellStyle name="Normal 6 8 2 2 2 2 2 3 3 2" xfId="42032" xr:uid="{00000000-0005-0000-0000-00004D7B0000}"/>
    <cellStyle name="Normal 6 8 2 2 2 2 2 3 3 3" xfId="26808" xr:uid="{00000000-0005-0000-0000-00004E7B0000}"/>
    <cellStyle name="Normal 6 8 2 2 2 2 2 3 4" xfId="37019" xr:uid="{00000000-0005-0000-0000-00004F7B0000}"/>
    <cellStyle name="Normal 6 8 2 2 2 2 2 3 5" xfId="21795" xr:uid="{00000000-0005-0000-0000-0000507B0000}"/>
    <cellStyle name="Normal 6 8 2 2 2 2 2 4" xfId="13385" xr:uid="{00000000-0005-0000-0000-0000517B0000}"/>
    <cellStyle name="Normal 6 8 2 2 2 2 2 4 2" xfId="43707" xr:uid="{00000000-0005-0000-0000-0000527B0000}"/>
    <cellStyle name="Normal 6 8 2 2 2 2 2 4 3" xfId="28483" xr:uid="{00000000-0005-0000-0000-0000537B0000}"/>
    <cellStyle name="Normal 6 8 2 2 2 2 2 5" xfId="8364" xr:uid="{00000000-0005-0000-0000-0000547B0000}"/>
    <cellStyle name="Normal 6 8 2 2 2 2 2 5 2" xfId="38690" xr:uid="{00000000-0005-0000-0000-0000557B0000}"/>
    <cellStyle name="Normal 6 8 2 2 2 2 2 5 3" xfId="23466" xr:uid="{00000000-0005-0000-0000-0000567B0000}"/>
    <cellStyle name="Normal 6 8 2 2 2 2 2 6" xfId="33678" xr:uid="{00000000-0005-0000-0000-0000577B0000}"/>
    <cellStyle name="Normal 6 8 2 2 2 2 2 7" xfId="18453" xr:uid="{00000000-0005-0000-0000-0000587B0000}"/>
    <cellStyle name="Normal 6 8 2 2 2 2 3" xfId="4146" xr:uid="{00000000-0005-0000-0000-0000597B0000}"/>
    <cellStyle name="Normal 6 8 2 2 2 2 3 2" xfId="14220" xr:uid="{00000000-0005-0000-0000-00005A7B0000}"/>
    <cellStyle name="Normal 6 8 2 2 2 2 3 2 2" xfId="44542" xr:uid="{00000000-0005-0000-0000-00005B7B0000}"/>
    <cellStyle name="Normal 6 8 2 2 2 2 3 2 3" xfId="29318" xr:uid="{00000000-0005-0000-0000-00005C7B0000}"/>
    <cellStyle name="Normal 6 8 2 2 2 2 3 3" xfId="9200" xr:uid="{00000000-0005-0000-0000-00005D7B0000}"/>
    <cellStyle name="Normal 6 8 2 2 2 2 3 3 2" xfId="39525" xr:uid="{00000000-0005-0000-0000-00005E7B0000}"/>
    <cellStyle name="Normal 6 8 2 2 2 2 3 3 3" xfId="24301" xr:uid="{00000000-0005-0000-0000-00005F7B0000}"/>
    <cellStyle name="Normal 6 8 2 2 2 2 3 4" xfId="34512" xr:uid="{00000000-0005-0000-0000-0000607B0000}"/>
    <cellStyle name="Normal 6 8 2 2 2 2 3 5" xfId="19288" xr:uid="{00000000-0005-0000-0000-0000617B0000}"/>
    <cellStyle name="Normal 6 8 2 2 2 2 4" xfId="5839" xr:uid="{00000000-0005-0000-0000-0000627B0000}"/>
    <cellStyle name="Normal 6 8 2 2 2 2 4 2" xfId="15891" xr:uid="{00000000-0005-0000-0000-0000637B0000}"/>
    <cellStyle name="Normal 6 8 2 2 2 2 4 2 2" xfId="46213" xr:uid="{00000000-0005-0000-0000-0000647B0000}"/>
    <cellStyle name="Normal 6 8 2 2 2 2 4 2 3" xfId="30989" xr:uid="{00000000-0005-0000-0000-0000657B0000}"/>
    <cellStyle name="Normal 6 8 2 2 2 2 4 3" xfId="10871" xr:uid="{00000000-0005-0000-0000-0000667B0000}"/>
    <cellStyle name="Normal 6 8 2 2 2 2 4 3 2" xfId="41196" xr:uid="{00000000-0005-0000-0000-0000677B0000}"/>
    <cellStyle name="Normal 6 8 2 2 2 2 4 3 3" xfId="25972" xr:uid="{00000000-0005-0000-0000-0000687B0000}"/>
    <cellStyle name="Normal 6 8 2 2 2 2 4 4" xfId="36183" xr:uid="{00000000-0005-0000-0000-0000697B0000}"/>
    <cellStyle name="Normal 6 8 2 2 2 2 4 5" xfId="20959" xr:uid="{00000000-0005-0000-0000-00006A7B0000}"/>
    <cellStyle name="Normal 6 8 2 2 2 2 5" xfId="12549" xr:uid="{00000000-0005-0000-0000-00006B7B0000}"/>
    <cellStyle name="Normal 6 8 2 2 2 2 5 2" xfId="42871" xr:uid="{00000000-0005-0000-0000-00006C7B0000}"/>
    <cellStyle name="Normal 6 8 2 2 2 2 5 3" xfId="27647" xr:uid="{00000000-0005-0000-0000-00006D7B0000}"/>
    <cellStyle name="Normal 6 8 2 2 2 2 6" xfId="7528" xr:uid="{00000000-0005-0000-0000-00006E7B0000}"/>
    <cellStyle name="Normal 6 8 2 2 2 2 6 2" xfId="37854" xr:uid="{00000000-0005-0000-0000-00006F7B0000}"/>
    <cellStyle name="Normal 6 8 2 2 2 2 6 3" xfId="22630" xr:uid="{00000000-0005-0000-0000-0000707B0000}"/>
    <cellStyle name="Normal 6 8 2 2 2 2 7" xfId="32842" xr:uid="{00000000-0005-0000-0000-0000717B0000}"/>
    <cellStyle name="Normal 6 8 2 2 2 2 8" xfId="17617" xr:uid="{00000000-0005-0000-0000-0000727B0000}"/>
    <cellStyle name="Normal 6 8 2 2 2 3" xfId="2875" xr:uid="{00000000-0005-0000-0000-0000737B0000}"/>
    <cellStyle name="Normal 6 8 2 2 2 3 2" xfId="4565" xr:uid="{00000000-0005-0000-0000-0000747B0000}"/>
    <cellStyle name="Normal 6 8 2 2 2 3 2 2" xfId="14638" xr:uid="{00000000-0005-0000-0000-0000757B0000}"/>
    <cellStyle name="Normal 6 8 2 2 2 3 2 2 2" xfId="44960" xr:uid="{00000000-0005-0000-0000-0000767B0000}"/>
    <cellStyle name="Normal 6 8 2 2 2 3 2 2 3" xfId="29736" xr:uid="{00000000-0005-0000-0000-0000777B0000}"/>
    <cellStyle name="Normal 6 8 2 2 2 3 2 3" xfId="9618" xr:uid="{00000000-0005-0000-0000-0000787B0000}"/>
    <cellStyle name="Normal 6 8 2 2 2 3 2 3 2" xfId="39943" xr:uid="{00000000-0005-0000-0000-0000797B0000}"/>
    <cellStyle name="Normal 6 8 2 2 2 3 2 3 3" xfId="24719" xr:uid="{00000000-0005-0000-0000-00007A7B0000}"/>
    <cellStyle name="Normal 6 8 2 2 2 3 2 4" xfId="34930" xr:uid="{00000000-0005-0000-0000-00007B7B0000}"/>
    <cellStyle name="Normal 6 8 2 2 2 3 2 5" xfId="19706" xr:uid="{00000000-0005-0000-0000-00007C7B0000}"/>
    <cellStyle name="Normal 6 8 2 2 2 3 3" xfId="6257" xr:uid="{00000000-0005-0000-0000-00007D7B0000}"/>
    <cellStyle name="Normal 6 8 2 2 2 3 3 2" xfId="16309" xr:uid="{00000000-0005-0000-0000-00007E7B0000}"/>
    <cellStyle name="Normal 6 8 2 2 2 3 3 2 2" xfId="46631" xr:uid="{00000000-0005-0000-0000-00007F7B0000}"/>
    <cellStyle name="Normal 6 8 2 2 2 3 3 2 3" xfId="31407" xr:uid="{00000000-0005-0000-0000-0000807B0000}"/>
    <cellStyle name="Normal 6 8 2 2 2 3 3 3" xfId="11289" xr:uid="{00000000-0005-0000-0000-0000817B0000}"/>
    <cellStyle name="Normal 6 8 2 2 2 3 3 3 2" xfId="41614" xr:uid="{00000000-0005-0000-0000-0000827B0000}"/>
    <cellStyle name="Normal 6 8 2 2 2 3 3 3 3" xfId="26390" xr:uid="{00000000-0005-0000-0000-0000837B0000}"/>
    <cellStyle name="Normal 6 8 2 2 2 3 3 4" xfId="36601" xr:uid="{00000000-0005-0000-0000-0000847B0000}"/>
    <cellStyle name="Normal 6 8 2 2 2 3 3 5" xfId="21377" xr:uid="{00000000-0005-0000-0000-0000857B0000}"/>
    <cellStyle name="Normal 6 8 2 2 2 3 4" xfId="12967" xr:uid="{00000000-0005-0000-0000-0000867B0000}"/>
    <cellStyle name="Normal 6 8 2 2 2 3 4 2" xfId="43289" xr:uid="{00000000-0005-0000-0000-0000877B0000}"/>
    <cellStyle name="Normal 6 8 2 2 2 3 4 3" xfId="28065" xr:uid="{00000000-0005-0000-0000-0000887B0000}"/>
    <cellStyle name="Normal 6 8 2 2 2 3 5" xfId="7946" xr:uid="{00000000-0005-0000-0000-0000897B0000}"/>
    <cellStyle name="Normal 6 8 2 2 2 3 5 2" xfId="38272" xr:uid="{00000000-0005-0000-0000-00008A7B0000}"/>
    <cellStyle name="Normal 6 8 2 2 2 3 5 3" xfId="23048" xr:uid="{00000000-0005-0000-0000-00008B7B0000}"/>
    <cellStyle name="Normal 6 8 2 2 2 3 6" xfId="33260" xr:uid="{00000000-0005-0000-0000-00008C7B0000}"/>
    <cellStyle name="Normal 6 8 2 2 2 3 7" xfId="18035" xr:uid="{00000000-0005-0000-0000-00008D7B0000}"/>
    <cellStyle name="Normal 6 8 2 2 2 4" xfId="3728" xr:uid="{00000000-0005-0000-0000-00008E7B0000}"/>
    <cellStyle name="Normal 6 8 2 2 2 4 2" xfId="13802" xr:uid="{00000000-0005-0000-0000-00008F7B0000}"/>
    <cellStyle name="Normal 6 8 2 2 2 4 2 2" xfId="44124" xr:uid="{00000000-0005-0000-0000-0000907B0000}"/>
    <cellStyle name="Normal 6 8 2 2 2 4 2 3" xfId="28900" xr:uid="{00000000-0005-0000-0000-0000917B0000}"/>
    <cellStyle name="Normal 6 8 2 2 2 4 3" xfId="8782" xr:uid="{00000000-0005-0000-0000-0000927B0000}"/>
    <cellStyle name="Normal 6 8 2 2 2 4 3 2" xfId="39107" xr:uid="{00000000-0005-0000-0000-0000937B0000}"/>
    <cellStyle name="Normal 6 8 2 2 2 4 3 3" xfId="23883" xr:uid="{00000000-0005-0000-0000-0000947B0000}"/>
    <cellStyle name="Normal 6 8 2 2 2 4 4" xfId="34094" xr:uid="{00000000-0005-0000-0000-0000957B0000}"/>
    <cellStyle name="Normal 6 8 2 2 2 4 5" xfId="18870" xr:uid="{00000000-0005-0000-0000-0000967B0000}"/>
    <cellStyle name="Normal 6 8 2 2 2 5" xfId="5421" xr:uid="{00000000-0005-0000-0000-0000977B0000}"/>
    <cellStyle name="Normal 6 8 2 2 2 5 2" xfId="15473" xr:uid="{00000000-0005-0000-0000-0000987B0000}"/>
    <cellStyle name="Normal 6 8 2 2 2 5 2 2" xfId="45795" xr:uid="{00000000-0005-0000-0000-0000997B0000}"/>
    <cellStyle name="Normal 6 8 2 2 2 5 2 3" xfId="30571" xr:uid="{00000000-0005-0000-0000-00009A7B0000}"/>
    <cellStyle name="Normal 6 8 2 2 2 5 3" xfId="10453" xr:uid="{00000000-0005-0000-0000-00009B7B0000}"/>
    <cellStyle name="Normal 6 8 2 2 2 5 3 2" xfId="40778" xr:uid="{00000000-0005-0000-0000-00009C7B0000}"/>
    <cellStyle name="Normal 6 8 2 2 2 5 3 3" xfId="25554" xr:uid="{00000000-0005-0000-0000-00009D7B0000}"/>
    <cellStyle name="Normal 6 8 2 2 2 5 4" xfId="35765" xr:uid="{00000000-0005-0000-0000-00009E7B0000}"/>
    <cellStyle name="Normal 6 8 2 2 2 5 5" xfId="20541" xr:uid="{00000000-0005-0000-0000-00009F7B0000}"/>
    <cellStyle name="Normal 6 8 2 2 2 6" xfId="12131" xr:uid="{00000000-0005-0000-0000-0000A07B0000}"/>
    <cellStyle name="Normal 6 8 2 2 2 6 2" xfId="42453" xr:uid="{00000000-0005-0000-0000-0000A17B0000}"/>
    <cellStyle name="Normal 6 8 2 2 2 6 3" xfId="27229" xr:uid="{00000000-0005-0000-0000-0000A27B0000}"/>
    <cellStyle name="Normal 6 8 2 2 2 7" xfId="7110" xr:uid="{00000000-0005-0000-0000-0000A37B0000}"/>
    <cellStyle name="Normal 6 8 2 2 2 7 2" xfId="37436" xr:uid="{00000000-0005-0000-0000-0000A47B0000}"/>
    <cellStyle name="Normal 6 8 2 2 2 7 3" xfId="22212" xr:uid="{00000000-0005-0000-0000-0000A57B0000}"/>
    <cellStyle name="Normal 6 8 2 2 2 8" xfId="32424" xr:uid="{00000000-0005-0000-0000-0000A67B0000}"/>
    <cellStyle name="Normal 6 8 2 2 2 9" xfId="17199" xr:uid="{00000000-0005-0000-0000-0000A77B0000}"/>
    <cellStyle name="Normal 6 8 2 2 3" xfId="2246" xr:uid="{00000000-0005-0000-0000-0000A87B0000}"/>
    <cellStyle name="Normal 6 8 2 2 3 2" xfId="3085" xr:uid="{00000000-0005-0000-0000-0000A97B0000}"/>
    <cellStyle name="Normal 6 8 2 2 3 2 2" xfId="4775" xr:uid="{00000000-0005-0000-0000-0000AA7B0000}"/>
    <cellStyle name="Normal 6 8 2 2 3 2 2 2" xfId="14848" xr:uid="{00000000-0005-0000-0000-0000AB7B0000}"/>
    <cellStyle name="Normal 6 8 2 2 3 2 2 2 2" xfId="45170" xr:uid="{00000000-0005-0000-0000-0000AC7B0000}"/>
    <cellStyle name="Normal 6 8 2 2 3 2 2 2 3" xfId="29946" xr:uid="{00000000-0005-0000-0000-0000AD7B0000}"/>
    <cellStyle name="Normal 6 8 2 2 3 2 2 3" xfId="9828" xr:uid="{00000000-0005-0000-0000-0000AE7B0000}"/>
    <cellStyle name="Normal 6 8 2 2 3 2 2 3 2" xfId="40153" xr:uid="{00000000-0005-0000-0000-0000AF7B0000}"/>
    <cellStyle name="Normal 6 8 2 2 3 2 2 3 3" xfId="24929" xr:uid="{00000000-0005-0000-0000-0000B07B0000}"/>
    <cellStyle name="Normal 6 8 2 2 3 2 2 4" xfId="35140" xr:uid="{00000000-0005-0000-0000-0000B17B0000}"/>
    <cellStyle name="Normal 6 8 2 2 3 2 2 5" xfId="19916" xr:uid="{00000000-0005-0000-0000-0000B27B0000}"/>
    <cellStyle name="Normal 6 8 2 2 3 2 3" xfId="6467" xr:uid="{00000000-0005-0000-0000-0000B37B0000}"/>
    <cellStyle name="Normal 6 8 2 2 3 2 3 2" xfId="16519" xr:uid="{00000000-0005-0000-0000-0000B47B0000}"/>
    <cellStyle name="Normal 6 8 2 2 3 2 3 2 2" xfId="46841" xr:uid="{00000000-0005-0000-0000-0000B57B0000}"/>
    <cellStyle name="Normal 6 8 2 2 3 2 3 2 3" xfId="31617" xr:uid="{00000000-0005-0000-0000-0000B67B0000}"/>
    <cellStyle name="Normal 6 8 2 2 3 2 3 3" xfId="11499" xr:uid="{00000000-0005-0000-0000-0000B77B0000}"/>
    <cellStyle name="Normal 6 8 2 2 3 2 3 3 2" xfId="41824" xr:uid="{00000000-0005-0000-0000-0000B87B0000}"/>
    <cellStyle name="Normal 6 8 2 2 3 2 3 3 3" xfId="26600" xr:uid="{00000000-0005-0000-0000-0000B97B0000}"/>
    <cellStyle name="Normal 6 8 2 2 3 2 3 4" xfId="36811" xr:uid="{00000000-0005-0000-0000-0000BA7B0000}"/>
    <cellStyle name="Normal 6 8 2 2 3 2 3 5" xfId="21587" xr:uid="{00000000-0005-0000-0000-0000BB7B0000}"/>
    <cellStyle name="Normal 6 8 2 2 3 2 4" xfId="13177" xr:uid="{00000000-0005-0000-0000-0000BC7B0000}"/>
    <cellStyle name="Normal 6 8 2 2 3 2 4 2" xfId="43499" xr:uid="{00000000-0005-0000-0000-0000BD7B0000}"/>
    <cellStyle name="Normal 6 8 2 2 3 2 4 3" xfId="28275" xr:uid="{00000000-0005-0000-0000-0000BE7B0000}"/>
    <cellStyle name="Normal 6 8 2 2 3 2 5" xfId="8156" xr:uid="{00000000-0005-0000-0000-0000BF7B0000}"/>
    <cellStyle name="Normal 6 8 2 2 3 2 5 2" xfId="38482" xr:uid="{00000000-0005-0000-0000-0000C07B0000}"/>
    <cellStyle name="Normal 6 8 2 2 3 2 5 3" xfId="23258" xr:uid="{00000000-0005-0000-0000-0000C17B0000}"/>
    <cellStyle name="Normal 6 8 2 2 3 2 6" xfId="33470" xr:uid="{00000000-0005-0000-0000-0000C27B0000}"/>
    <cellStyle name="Normal 6 8 2 2 3 2 7" xfId="18245" xr:uid="{00000000-0005-0000-0000-0000C37B0000}"/>
    <cellStyle name="Normal 6 8 2 2 3 3" xfId="3938" xr:uid="{00000000-0005-0000-0000-0000C47B0000}"/>
    <cellStyle name="Normal 6 8 2 2 3 3 2" xfId="14012" xr:uid="{00000000-0005-0000-0000-0000C57B0000}"/>
    <cellStyle name="Normal 6 8 2 2 3 3 2 2" xfId="44334" xr:uid="{00000000-0005-0000-0000-0000C67B0000}"/>
    <cellStyle name="Normal 6 8 2 2 3 3 2 3" xfId="29110" xr:uid="{00000000-0005-0000-0000-0000C77B0000}"/>
    <cellStyle name="Normal 6 8 2 2 3 3 3" xfId="8992" xr:uid="{00000000-0005-0000-0000-0000C87B0000}"/>
    <cellStyle name="Normal 6 8 2 2 3 3 3 2" xfId="39317" xr:uid="{00000000-0005-0000-0000-0000C97B0000}"/>
    <cellStyle name="Normal 6 8 2 2 3 3 3 3" xfId="24093" xr:uid="{00000000-0005-0000-0000-0000CA7B0000}"/>
    <cellStyle name="Normal 6 8 2 2 3 3 4" xfId="34304" xr:uid="{00000000-0005-0000-0000-0000CB7B0000}"/>
    <cellStyle name="Normal 6 8 2 2 3 3 5" xfId="19080" xr:uid="{00000000-0005-0000-0000-0000CC7B0000}"/>
    <cellStyle name="Normal 6 8 2 2 3 4" xfId="5631" xr:uid="{00000000-0005-0000-0000-0000CD7B0000}"/>
    <cellStyle name="Normal 6 8 2 2 3 4 2" xfId="15683" xr:uid="{00000000-0005-0000-0000-0000CE7B0000}"/>
    <cellStyle name="Normal 6 8 2 2 3 4 2 2" xfId="46005" xr:uid="{00000000-0005-0000-0000-0000CF7B0000}"/>
    <cellStyle name="Normal 6 8 2 2 3 4 2 3" xfId="30781" xr:uid="{00000000-0005-0000-0000-0000D07B0000}"/>
    <cellStyle name="Normal 6 8 2 2 3 4 3" xfId="10663" xr:uid="{00000000-0005-0000-0000-0000D17B0000}"/>
    <cellStyle name="Normal 6 8 2 2 3 4 3 2" xfId="40988" xr:uid="{00000000-0005-0000-0000-0000D27B0000}"/>
    <cellStyle name="Normal 6 8 2 2 3 4 3 3" xfId="25764" xr:uid="{00000000-0005-0000-0000-0000D37B0000}"/>
    <cellStyle name="Normal 6 8 2 2 3 4 4" xfId="35975" xr:uid="{00000000-0005-0000-0000-0000D47B0000}"/>
    <cellStyle name="Normal 6 8 2 2 3 4 5" xfId="20751" xr:uid="{00000000-0005-0000-0000-0000D57B0000}"/>
    <cellStyle name="Normal 6 8 2 2 3 5" xfId="12341" xr:uid="{00000000-0005-0000-0000-0000D67B0000}"/>
    <cellStyle name="Normal 6 8 2 2 3 5 2" xfId="42663" xr:uid="{00000000-0005-0000-0000-0000D77B0000}"/>
    <cellStyle name="Normal 6 8 2 2 3 5 3" xfId="27439" xr:uid="{00000000-0005-0000-0000-0000D87B0000}"/>
    <cellStyle name="Normal 6 8 2 2 3 6" xfId="7320" xr:uid="{00000000-0005-0000-0000-0000D97B0000}"/>
    <cellStyle name="Normal 6 8 2 2 3 6 2" xfId="37646" xr:uid="{00000000-0005-0000-0000-0000DA7B0000}"/>
    <cellStyle name="Normal 6 8 2 2 3 6 3" xfId="22422" xr:uid="{00000000-0005-0000-0000-0000DB7B0000}"/>
    <cellStyle name="Normal 6 8 2 2 3 7" xfId="32634" xr:uid="{00000000-0005-0000-0000-0000DC7B0000}"/>
    <cellStyle name="Normal 6 8 2 2 3 8" xfId="17409" xr:uid="{00000000-0005-0000-0000-0000DD7B0000}"/>
    <cellStyle name="Normal 6 8 2 2 4" xfId="2667" xr:uid="{00000000-0005-0000-0000-0000DE7B0000}"/>
    <cellStyle name="Normal 6 8 2 2 4 2" xfId="4357" xr:uid="{00000000-0005-0000-0000-0000DF7B0000}"/>
    <cellStyle name="Normal 6 8 2 2 4 2 2" xfId="14430" xr:uid="{00000000-0005-0000-0000-0000E07B0000}"/>
    <cellStyle name="Normal 6 8 2 2 4 2 2 2" xfId="44752" xr:uid="{00000000-0005-0000-0000-0000E17B0000}"/>
    <cellStyle name="Normal 6 8 2 2 4 2 2 3" xfId="29528" xr:uid="{00000000-0005-0000-0000-0000E27B0000}"/>
    <cellStyle name="Normal 6 8 2 2 4 2 3" xfId="9410" xr:uid="{00000000-0005-0000-0000-0000E37B0000}"/>
    <cellStyle name="Normal 6 8 2 2 4 2 3 2" xfId="39735" xr:uid="{00000000-0005-0000-0000-0000E47B0000}"/>
    <cellStyle name="Normal 6 8 2 2 4 2 3 3" xfId="24511" xr:uid="{00000000-0005-0000-0000-0000E57B0000}"/>
    <cellStyle name="Normal 6 8 2 2 4 2 4" xfId="34722" xr:uid="{00000000-0005-0000-0000-0000E67B0000}"/>
    <cellStyle name="Normal 6 8 2 2 4 2 5" xfId="19498" xr:uid="{00000000-0005-0000-0000-0000E77B0000}"/>
    <cellStyle name="Normal 6 8 2 2 4 3" xfId="6049" xr:uid="{00000000-0005-0000-0000-0000E87B0000}"/>
    <cellStyle name="Normal 6 8 2 2 4 3 2" xfId="16101" xr:uid="{00000000-0005-0000-0000-0000E97B0000}"/>
    <cellStyle name="Normal 6 8 2 2 4 3 2 2" xfId="46423" xr:uid="{00000000-0005-0000-0000-0000EA7B0000}"/>
    <cellStyle name="Normal 6 8 2 2 4 3 2 3" xfId="31199" xr:uid="{00000000-0005-0000-0000-0000EB7B0000}"/>
    <cellStyle name="Normal 6 8 2 2 4 3 3" xfId="11081" xr:uid="{00000000-0005-0000-0000-0000EC7B0000}"/>
    <cellStyle name="Normal 6 8 2 2 4 3 3 2" xfId="41406" xr:uid="{00000000-0005-0000-0000-0000ED7B0000}"/>
    <cellStyle name="Normal 6 8 2 2 4 3 3 3" xfId="26182" xr:uid="{00000000-0005-0000-0000-0000EE7B0000}"/>
    <cellStyle name="Normal 6 8 2 2 4 3 4" xfId="36393" xr:uid="{00000000-0005-0000-0000-0000EF7B0000}"/>
    <cellStyle name="Normal 6 8 2 2 4 3 5" xfId="21169" xr:uid="{00000000-0005-0000-0000-0000F07B0000}"/>
    <cellStyle name="Normal 6 8 2 2 4 4" xfId="12759" xr:uid="{00000000-0005-0000-0000-0000F17B0000}"/>
    <cellStyle name="Normal 6 8 2 2 4 4 2" xfId="43081" xr:uid="{00000000-0005-0000-0000-0000F27B0000}"/>
    <cellStyle name="Normal 6 8 2 2 4 4 3" xfId="27857" xr:uid="{00000000-0005-0000-0000-0000F37B0000}"/>
    <cellStyle name="Normal 6 8 2 2 4 5" xfId="7738" xr:uid="{00000000-0005-0000-0000-0000F47B0000}"/>
    <cellStyle name="Normal 6 8 2 2 4 5 2" xfId="38064" xr:uid="{00000000-0005-0000-0000-0000F57B0000}"/>
    <cellStyle name="Normal 6 8 2 2 4 5 3" xfId="22840" xr:uid="{00000000-0005-0000-0000-0000F67B0000}"/>
    <cellStyle name="Normal 6 8 2 2 4 6" xfId="33052" xr:uid="{00000000-0005-0000-0000-0000F77B0000}"/>
    <cellStyle name="Normal 6 8 2 2 4 7" xfId="17827" xr:uid="{00000000-0005-0000-0000-0000F87B0000}"/>
    <cellStyle name="Normal 6 8 2 2 5" xfId="3520" xr:uid="{00000000-0005-0000-0000-0000F97B0000}"/>
    <cellStyle name="Normal 6 8 2 2 5 2" xfId="13594" xr:uid="{00000000-0005-0000-0000-0000FA7B0000}"/>
    <cellStyle name="Normal 6 8 2 2 5 2 2" xfId="43916" xr:uid="{00000000-0005-0000-0000-0000FB7B0000}"/>
    <cellStyle name="Normal 6 8 2 2 5 2 3" xfId="28692" xr:uid="{00000000-0005-0000-0000-0000FC7B0000}"/>
    <cellStyle name="Normal 6 8 2 2 5 3" xfId="8574" xr:uid="{00000000-0005-0000-0000-0000FD7B0000}"/>
    <cellStyle name="Normal 6 8 2 2 5 3 2" xfId="38899" xr:uid="{00000000-0005-0000-0000-0000FE7B0000}"/>
    <cellStyle name="Normal 6 8 2 2 5 3 3" xfId="23675" xr:uid="{00000000-0005-0000-0000-0000FF7B0000}"/>
    <cellStyle name="Normal 6 8 2 2 5 4" xfId="33886" xr:uid="{00000000-0005-0000-0000-0000007C0000}"/>
    <cellStyle name="Normal 6 8 2 2 5 5" xfId="18662" xr:uid="{00000000-0005-0000-0000-0000017C0000}"/>
    <cellStyle name="Normal 6 8 2 2 6" xfId="5213" xr:uid="{00000000-0005-0000-0000-0000027C0000}"/>
    <cellStyle name="Normal 6 8 2 2 6 2" xfId="15265" xr:uid="{00000000-0005-0000-0000-0000037C0000}"/>
    <cellStyle name="Normal 6 8 2 2 6 2 2" xfId="45587" xr:uid="{00000000-0005-0000-0000-0000047C0000}"/>
    <cellStyle name="Normal 6 8 2 2 6 2 3" xfId="30363" xr:uid="{00000000-0005-0000-0000-0000057C0000}"/>
    <cellStyle name="Normal 6 8 2 2 6 3" xfId="10245" xr:uid="{00000000-0005-0000-0000-0000067C0000}"/>
    <cellStyle name="Normal 6 8 2 2 6 3 2" xfId="40570" xr:uid="{00000000-0005-0000-0000-0000077C0000}"/>
    <cellStyle name="Normal 6 8 2 2 6 3 3" xfId="25346" xr:uid="{00000000-0005-0000-0000-0000087C0000}"/>
    <cellStyle name="Normal 6 8 2 2 6 4" xfId="35557" xr:uid="{00000000-0005-0000-0000-0000097C0000}"/>
    <cellStyle name="Normal 6 8 2 2 6 5" xfId="20333" xr:uid="{00000000-0005-0000-0000-00000A7C0000}"/>
    <cellStyle name="Normal 6 8 2 2 7" xfId="11923" xr:uid="{00000000-0005-0000-0000-00000B7C0000}"/>
    <cellStyle name="Normal 6 8 2 2 7 2" xfId="42245" xr:uid="{00000000-0005-0000-0000-00000C7C0000}"/>
    <cellStyle name="Normal 6 8 2 2 7 3" xfId="27021" xr:uid="{00000000-0005-0000-0000-00000D7C0000}"/>
    <cellStyle name="Normal 6 8 2 2 8" xfId="6902" xr:uid="{00000000-0005-0000-0000-00000E7C0000}"/>
    <cellStyle name="Normal 6 8 2 2 8 2" xfId="37228" xr:uid="{00000000-0005-0000-0000-00000F7C0000}"/>
    <cellStyle name="Normal 6 8 2 2 8 3" xfId="22004" xr:uid="{00000000-0005-0000-0000-0000107C0000}"/>
    <cellStyle name="Normal 6 8 2 2 9" xfId="32217" xr:uid="{00000000-0005-0000-0000-0000117C0000}"/>
    <cellStyle name="Normal 6 8 2 3" xfId="1929" xr:uid="{00000000-0005-0000-0000-0000127C0000}"/>
    <cellStyle name="Normal 6 8 2 3 2" xfId="2350" xr:uid="{00000000-0005-0000-0000-0000137C0000}"/>
    <cellStyle name="Normal 6 8 2 3 2 2" xfId="3189" xr:uid="{00000000-0005-0000-0000-0000147C0000}"/>
    <cellStyle name="Normal 6 8 2 3 2 2 2" xfId="4879" xr:uid="{00000000-0005-0000-0000-0000157C0000}"/>
    <cellStyle name="Normal 6 8 2 3 2 2 2 2" xfId="14952" xr:uid="{00000000-0005-0000-0000-0000167C0000}"/>
    <cellStyle name="Normal 6 8 2 3 2 2 2 2 2" xfId="45274" xr:uid="{00000000-0005-0000-0000-0000177C0000}"/>
    <cellStyle name="Normal 6 8 2 3 2 2 2 2 3" xfId="30050" xr:uid="{00000000-0005-0000-0000-0000187C0000}"/>
    <cellStyle name="Normal 6 8 2 3 2 2 2 3" xfId="9932" xr:uid="{00000000-0005-0000-0000-0000197C0000}"/>
    <cellStyle name="Normal 6 8 2 3 2 2 2 3 2" xfId="40257" xr:uid="{00000000-0005-0000-0000-00001A7C0000}"/>
    <cellStyle name="Normal 6 8 2 3 2 2 2 3 3" xfId="25033" xr:uid="{00000000-0005-0000-0000-00001B7C0000}"/>
    <cellStyle name="Normal 6 8 2 3 2 2 2 4" xfId="35244" xr:uid="{00000000-0005-0000-0000-00001C7C0000}"/>
    <cellStyle name="Normal 6 8 2 3 2 2 2 5" xfId="20020" xr:uid="{00000000-0005-0000-0000-00001D7C0000}"/>
    <cellStyle name="Normal 6 8 2 3 2 2 3" xfId="6571" xr:uid="{00000000-0005-0000-0000-00001E7C0000}"/>
    <cellStyle name="Normal 6 8 2 3 2 2 3 2" xfId="16623" xr:uid="{00000000-0005-0000-0000-00001F7C0000}"/>
    <cellStyle name="Normal 6 8 2 3 2 2 3 2 2" xfId="46945" xr:uid="{00000000-0005-0000-0000-0000207C0000}"/>
    <cellStyle name="Normal 6 8 2 3 2 2 3 2 3" xfId="31721" xr:uid="{00000000-0005-0000-0000-0000217C0000}"/>
    <cellStyle name="Normal 6 8 2 3 2 2 3 3" xfId="11603" xr:uid="{00000000-0005-0000-0000-0000227C0000}"/>
    <cellStyle name="Normal 6 8 2 3 2 2 3 3 2" xfId="41928" xr:uid="{00000000-0005-0000-0000-0000237C0000}"/>
    <cellStyle name="Normal 6 8 2 3 2 2 3 3 3" xfId="26704" xr:uid="{00000000-0005-0000-0000-0000247C0000}"/>
    <cellStyle name="Normal 6 8 2 3 2 2 3 4" xfId="36915" xr:uid="{00000000-0005-0000-0000-0000257C0000}"/>
    <cellStyle name="Normal 6 8 2 3 2 2 3 5" xfId="21691" xr:uid="{00000000-0005-0000-0000-0000267C0000}"/>
    <cellStyle name="Normal 6 8 2 3 2 2 4" xfId="13281" xr:uid="{00000000-0005-0000-0000-0000277C0000}"/>
    <cellStyle name="Normal 6 8 2 3 2 2 4 2" xfId="43603" xr:uid="{00000000-0005-0000-0000-0000287C0000}"/>
    <cellStyle name="Normal 6 8 2 3 2 2 4 3" xfId="28379" xr:uid="{00000000-0005-0000-0000-0000297C0000}"/>
    <cellStyle name="Normal 6 8 2 3 2 2 5" xfId="8260" xr:uid="{00000000-0005-0000-0000-00002A7C0000}"/>
    <cellStyle name="Normal 6 8 2 3 2 2 5 2" xfId="38586" xr:uid="{00000000-0005-0000-0000-00002B7C0000}"/>
    <cellStyle name="Normal 6 8 2 3 2 2 5 3" xfId="23362" xr:uid="{00000000-0005-0000-0000-00002C7C0000}"/>
    <cellStyle name="Normal 6 8 2 3 2 2 6" xfId="33574" xr:uid="{00000000-0005-0000-0000-00002D7C0000}"/>
    <cellStyle name="Normal 6 8 2 3 2 2 7" xfId="18349" xr:uid="{00000000-0005-0000-0000-00002E7C0000}"/>
    <cellStyle name="Normal 6 8 2 3 2 3" xfId="4042" xr:uid="{00000000-0005-0000-0000-00002F7C0000}"/>
    <cellStyle name="Normal 6 8 2 3 2 3 2" xfId="14116" xr:uid="{00000000-0005-0000-0000-0000307C0000}"/>
    <cellStyle name="Normal 6 8 2 3 2 3 2 2" xfId="44438" xr:uid="{00000000-0005-0000-0000-0000317C0000}"/>
    <cellStyle name="Normal 6 8 2 3 2 3 2 3" xfId="29214" xr:uid="{00000000-0005-0000-0000-0000327C0000}"/>
    <cellStyle name="Normal 6 8 2 3 2 3 3" xfId="9096" xr:uid="{00000000-0005-0000-0000-0000337C0000}"/>
    <cellStyle name="Normal 6 8 2 3 2 3 3 2" xfId="39421" xr:uid="{00000000-0005-0000-0000-0000347C0000}"/>
    <cellStyle name="Normal 6 8 2 3 2 3 3 3" xfId="24197" xr:uid="{00000000-0005-0000-0000-0000357C0000}"/>
    <cellStyle name="Normal 6 8 2 3 2 3 4" xfId="34408" xr:uid="{00000000-0005-0000-0000-0000367C0000}"/>
    <cellStyle name="Normal 6 8 2 3 2 3 5" xfId="19184" xr:uid="{00000000-0005-0000-0000-0000377C0000}"/>
    <cellStyle name="Normal 6 8 2 3 2 4" xfId="5735" xr:uid="{00000000-0005-0000-0000-0000387C0000}"/>
    <cellStyle name="Normal 6 8 2 3 2 4 2" xfId="15787" xr:uid="{00000000-0005-0000-0000-0000397C0000}"/>
    <cellStyle name="Normal 6 8 2 3 2 4 2 2" xfId="46109" xr:uid="{00000000-0005-0000-0000-00003A7C0000}"/>
    <cellStyle name="Normal 6 8 2 3 2 4 2 3" xfId="30885" xr:uid="{00000000-0005-0000-0000-00003B7C0000}"/>
    <cellStyle name="Normal 6 8 2 3 2 4 3" xfId="10767" xr:uid="{00000000-0005-0000-0000-00003C7C0000}"/>
    <cellStyle name="Normal 6 8 2 3 2 4 3 2" xfId="41092" xr:uid="{00000000-0005-0000-0000-00003D7C0000}"/>
    <cellStyle name="Normal 6 8 2 3 2 4 3 3" xfId="25868" xr:uid="{00000000-0005-0000-0000-00003E7C0000}"/>
    <cellStyle name="Normal 6 8 2 3 2 4 4" xfId="36079" xr:uid="{00000000-0005-0000-0000-00003F7C0000}"/>
    <cellStyle name="Normal 6 8 2 3 2 4 5" xfId="20855" xr:uid="{00000000-0005-0000-0000-0000407C0000}"/>
    <cellStyle name="Normal 6 8 2 3 2 5" xfId="12445" xr:uid="{00000000-0005-0000-0000-0000417C0000}"/>
    <cellStyle name="Normal 6 8 2 3 2 5 2" xfId="42767" xr:uid="{00000000-0005-0000-0000-0000427C0000}"/>
    <cellStyle name="Normal 6 8 2 3 2 5 3" xfId="27543" xr:uid="{00000000-0005-0000-0000-0000437C0000}"/>
    <cellStyle name="Normal 6 8 2 3 2 6" xfId="7424" xr:uid="{00000000-0005-0000-0000-0000447C0000}"/>
    <cellStyle name="Normal 6 8 2 3 2 6 2" xfId="37750" xr:uid="{00000000-0005-0000-0000-0000457C0000}"/>
    <cellStyle name="Normal 6 8 2 3 2 6 3" xfId="22526" xr:uid="{00000000-0005-0000-0000-0000467C0000}"/>
    <cellStyle name="Normal 6 8 2 3 2 7" xfId="32738" xr:uid="{00000000-0005-0000-0000-0000477C0000}"/>
    <cellStyle name="Normal 6 8 2 3 2 8" xfId="17513" xr:uid="{00000000-0005-0000-0000-0000487C0000}"/>
    <cellStyle name="Normal 6 8 2 3 3" xfId="2771" xr:uid="{00000000-0005-0000-0000-0000497C0000}"/>
    <cellStyle name="Normal 6 8 2 3 3 2" xfId="4461" xr:uid="{00000000-0005-0000-0000-00004A7C0000}"/>
    <cellStyle name="Normal 6 8 2 3 3 2 2" xfId="14534" xr:uid="{00000000-0005-0000-0000-00004B7C0000}"/>
    <cellStyle name="Normal 6 8 2 3 3 2 2 2" xfId="44856" xr:uid="{00000000-0005-0000-0000-00004C7C0000}"/>
    <cellStyle name="Normal 6 8 2 3 3 2 2 3" xfId="29632" xr:uid="{00000000-0005-0000-0000-00004D7C0000}"/>
    <cellStyle name="Normal 6 8 2 3 3 2 3" xfId="9514" xr:uid="{00000000-0005-0000-0000-00004E7C0000}"/>
    <cellStyle name="Normal 6 8 2 3 3 2 3 2" xfId="39839" xr:uid="{00000000-0005-0000-0000-00004F7C0000}"/>
    <cellStyle name="Normal 6 8 2 3 3 2 3 3" xfId="24615" xr:uid="{00000000-0005-0000-0000-0000507C0000}"/>
    <cellStyle name="Normal 6 8 2 3 3 2 4" xfId="34826" xr:uid="{00000000-0005-0000-0000-0000517C0000}"/>
    <cellStyle name="Normal 6 8 2 3 3 2 5" xfId="19602" xr:uid="{00000000-0005-0000-0000-0000527C0000}"/>
    <cellStyle name="Normal 6 8 2 3 3 3" xfId="6153" xr:uid="{00000000-0005-0000-0000-0000537C0000}"/>
    <cellStyle name="Normal 6 8 2 3 3 3 2" xfId="16205" xr:uid="{00000000-0005-0000-0000-0000547C0000}"/>
    <cellStyle name="Normal 6 8 2 3 3 3 2 2" xfId="46527" xr:uid="{00000000-0005-0000-0000-0000557C0000}"/>
    <cellStyle name="Normal 6 8 2 3 3 3 2 3" xfId="31303" xr:uid="{00000000-0005-0000-0000-0000567C0000}"/>
    <cellStyle name="Normal 6 8 2 3 3 3 3" xfId="11185" xr:uid="{00000000-0005-0000-0000-0000577C0000}"/>
    <cellStyle name="Normal 6 8 2 3 3 3 3 2" xfId="41510" xr:uid="{00000000-0005-0000-0000-0000587C0000}"/>
    <cellStyle name="Normal 6 8 2 3 3 3 3 3" xfId="26286" xr:uid="{00000000-0005-0000-0000-0000597C0000}"/>
    <cellStyle name="Normal 6 8 2 3 3 3 4" xfId="36497" xr:uid="{00000000-0005-0000-0000-00005A7C0000}"/>
    <cellStyle name="Normal 6 8 2 3 3 3 5" xfId="21273" xr:uid="{00000000-0005-0000-0000-00005B7C0000}"/>
    <cellStyle name="Normal 6 8 2 3 3 4" xfId="12863" xr:uid="{00000000-0005-0000-0000-00005C7C0000}"/>
    <cellStyle name="Normal 6 8 2 3 3 4 2" xfId="43185" xr:uid="{00000000-0005-0000-0000-00005D7C0000}"/>
    <cellStyle name="Normal 6 8 2 3 3 4 3" xfId="27961" xr:uid="{00000000-0005-0000-0000-00005E7C0000}"/>
    <cellStyle name="Normal 6 8 2 3 3 5" xfId="7842" xr:uid="{00000000-0005-0000-0000-00005F7C0000}"/>
    <cellStyle name="Normal 6 8 2 3 3 5 2" xfId="38168" xr:uid="{00000000-0005-0000-0000-0000607C0000}"/>
    <cellStyle name="Normal 6 8 2 3 3 5 3" xfId="22944" xr:uid="{00000000-0005-0000-0000-0000617C0000}"/>
    <cellStyle name="Normal 6 8 2 3 3 6" xfId="33156" xr:uid="{00000000-0005-0000-0000-0000627C0000}"/>
    <cellStyle name="Normal 6 8 2 3 3 7" xfId="17931" xr:uid="{00000000-0005-0000-0000-0000637C0000}"/>
    <cellStyle name="Normal 6 8 2 3 4" xfId="3624" xr:uid="{00000000-0005-0000-0000-0000647C0000}"/>
    <cellStyle name="Normal 6 8 2 3 4 2" xfId="13698" xr:uid="{00000000-0005-0000-0000-0000657C0000}"/>
    <cellStyle name="Normal 6 8 2 3 4 2 2" xfId="44020" xr:uid="{00000000-0005-0000-0000-0000667C0000}"/>
    <cellStyle name="Normal 6 8 2 3 4 2 3" xfId="28796" xr:uid="{00000000-0005-0000-0000-0000677C0000}"/>
    <cellStyle name="Normal 6 8 2 3 4 3" xfId="8678" xr:uid="{00000000-0005-0000-0000-0000687C0000}"/>
    <cellStyle name="Normal 6 8 2 3 4 3 2" xfId="39003" xr:uid="{00000000-0005-0000-0000-0000697C0000}"/>
    <cellStyle name="Normal 6 8 2 3 4 3 3" xfId="23779" xr:uid="{00000000-0005-0000-0000-00006A7C0000}"/>
    <cellStyle name="Normal 6 8 2 3 4 4" xfId="33990" xr:uid="{00000000-0005-0000-0000-00006B7C0000}"/>
    <cellStyle name="Normal 6 8 2 3 4 5" xfId="18766" xr:uid="{00000000-0005-0000-0000-00006C7C0000}"/>
    <cellStyle name="Normal 6 8 2 3 5" xfId="5317" xr:uid="{00000000-0005-0000-0000-00006D7C0000}"/>
    <cellStyle name="Normal 6 8 2 3 5 2" xfId="15369" xr:uid="{00000000-0005-0000-0000-00006E7C0000}"/>
    <cellStyle name="Normal 6 8 2 3 5 2 2" xfId="45691" xr:uid="{00000000-0005-0000-0000-00006F7C0000}"/>
    <cellStyle name="Normal 6 8 2 3 5 2 3" xfId="30467" xr:uid="{00000000-0005-0000-0000-0000707C0000}"/>
    <cellStyle name="Normal 6 8 2 3 5 3" xfId="10349" xr:uid="{00000000-0005-0000-0000-0000717C0000}"/>
    <cellStyle name="Normal 6 8 2 3 5 3 2" xfId="40674" xr:uid="{00000000-0005-0000-0000-0000727C0000}"/>
    <cellStyle name="Normal 6 8 2 3 5 3 3" xfId="25450" xr:uid="{00000000-0005-0000-0000-0000737C0000}"/>
    <cellStyle name="Normal 6 8 2 3 5 4" xfId="35661" xr:uid="{00000000-0005-0000-0000-0000747C0000}"/>
    <cellStyle name="Normal 6 8 2 3 5 5" xfId="20437" xr:uid="{00000000-0005-0000-0000-0000757C0000}"/>
    <cellStyle name="Normal 6 8 2 3 6" xfId="12027" xr:uid="{00000000-0005-0000-0000-0000767C0000}"/>
    <cellStyle name="Normal 6 8 2 3 6 2" xfId="42349" xr:uid="{00000000-0005-0000-0000-0000777C0000}"/>
    <cellStyle name="Normal 6 8 2 3 6 3" xfId="27125" xr:uid="{00000000-0005-0000-0000-0000787C0000}"/>
    <cellStyle name="Normal 6 8 2 3 7" xfId="7006" xr:uid="{00000000-0005-0000-0000-0000797C0000}"/>
    <cellStyle name="Normal 6 8 2 3 7 2" xfId="37332" xr:uid="{00000000-0005-0000-0000-00007A7C0000}"/>
    <cellStyle name="Normal 6 8 2 3 7 3" xfId="22108" xr:uid="{00000000-0005-0000-0000-00007B7C0000}"/>
    <cellStyle name="Normal 6 8 2 3 8" xfId="32320" xr:uid="{00000000-0005-0000-0000-00007C7C0000}"/>
    <cellStyle name="Normal 6 8 2 3 9" xfId="17095" xr:uid="{00000000-0005-0000-0000-00007D7C0000}"/>
    <cellStyle name="Normal 6 8 2 4" xfId="2142" xr:uid="{00000000-0005-0000-0000-00007E7C0000}"/>
    <cellStyle name="Normal 6 8 2 4 2" xfId="2981" xr:uid="{00000000-0005-0000-0000-00007F7C0000}"/>
    <cellStyle name="Normal 6 8 2 4 2 2" xfId="4671" xr:uid="{00000000-0005-0000-0000-0000807C0000}"/>
    <cellStyle name="Normal 6 8 2 4 2 2 2" xfId="14744" xr:uid="{00000000-0005-0000-0000-0000817C0000}"/>
    <cellStyle name="Normal 6 8 2 4 2 2 2 2" xfId="45066" xr:uid="{00000000-0005-0000-0000-0000827C0000}"/>
    <cellStyle name="Normal 6 8 2 4 2 2 2 3" xfId="29842" xr:uid="{00000000-0005-0000-0000-0000837C0000}"/>
    <cellStyle name="Normal 6 8 2 4 2 2 3" xfId="9724" xr:uid="{00000000-0005-0000-0000-0000847C0000}"/>
    <cellStyle name="Normal 6 8 2 4 2 2 3 2" xfId="40049" xr:uid="{00000000-0005-0000-0000-0000857C0000}"/>
    <cellStyle name="Normal 6 8 2 4 2 2 3 3" xfId="24825" xr:uid="{00000000-0005-0000-0000-0000867C0000}"/>
    <cellStyle name="Normal 6 8 2 4 2 2 4" xfId="35036" xr:uid="{00000000-0005-0000-0000-0000877C0000}"/>
    <cellStyle name="Normal 6 8 2 4 2 2 5" xfId="19812" xr:uid="{00000000-0005-0000-0000-0000887C0000}"/>
    <cellStyle name="Normal 6 8 2 4 2 3" xfId="6363" xr:uid="{00000000-0005-0000-0000-0000897C0000}"/>
    <cellStyle name="Normal 6 8 2 4 2 3 2" xfId="16415" xr:uid="{00000000-0005-0000-0000-00008A7C0000}"/>
    <cellStyle name="Normal 6 8 2 4 2 3 2 2" xfId="46737" xr:uid="{00000000-0005-0000-0000-00008B7C0000}"/>
    <cellStyle name="Normal 6 8 2 4 2 3 2 3" xfId="31513" xr:uid="{00000000-0005-0000-0000-00008C7C0000}"/>
    <cellStyle name="Normal 6 8 2 4 2 3 3" xfId="11395" xr:uid="{00000000-0005-0000-0000-00008D7C0000}"/>
    <cellStyle name="Normal 6 8 2 4 2 3 3 2" xfId="41720" xr:uid="{00000000-0005-0000-0000-00008E7C0000}"/>
    <cellStyle name="Normal 6 8 2 4 2 3 3 3" xfId="26496" xr:uid="{00000000-0005-0000-0000-00008F7C0000}"/>
    <cellStyle name="Normal 6 8 2 4 2 3 4" xfId="36707" xr:uid="{00000000-0005-0000-0000-0000907C0000}"/>
    <cellStyle name="Normal 6 8 2 4 2 3 5" xfId="21483" xr:uid="{00000000-0005-0000-0000-0000917C0000}"/>
    <cellStyle name="Normal 6 8 2 4 2 4" xfId="13073" xr:uid="{00000000-0005-0000-0000-0000927C0000}"/>
    <cellStyle name="Normal 6 8 2 4 2 4 2" xfId="43395" xr:uid="{00000000-0005-0000-0000-0000937C0000}"/>
    <cellStyle name="Normal 6 8 2 4 2 4 3" xfId="28171" xr:uid="{00000000-0005-0000-0000-0000947C0000}"/>
    <cellStyle name="Normal 6 8 2 4 2 5" xfId="8052" xr:uid="{00000000-0005-0000-0000-0000957C0000}"/>
    <cellStyle name="Normal 6 8 2 4 2 5 2" xfId="38378" xr:uid="{00000000-0005-0000-0000-0000967C0000}"/>
    <cellStyle name="Normal 6 8 2 4 2 5 3" xfId="23154" xr:uid="{00000000-0005-0000-0000-0000977C0000}"/>
    <cellStyle name="Normal 6 8 2 4 2 6" xfId="33366" xr:uid="{00000000-0005-0000-0000-0000987C0000}"/>
    <cellStyle name="Normal 6 8 2 4 2 7" xfId="18141" xr:uid="{00000000-0005-0000-0000-0000997C0000}"/>
    <cellStyle name="Normal 6 8 2 4 3" xfId="3834" xr:uid="{00000000-0005-0000-0000-00009A7C0000}"/>
    <cellStyle name="Normal 6 8 2 4 3 2" xfId="13908" xr:uid="{00000000-0005-0000-0000-00009B7C0000}"/>
    <cellStyle name="Normal 6 8 2 4 3 2 2" xfId="44230" xr:uid="{00000000-0005-0000-0000-00009C7C0000}"/>
    <cellStyle name="Normal 6 8 2 4 3 2 3" xfId="29006" xr:uid="{00000000-0005-0000-0000-00009D7C0000}"/>
    <cellStyle name="Normal 6 8 2 4 3 3" xfId="8888" xr:uid="{00000000-0005-0000-0000-00009E7C0000}"/>
    <cellStyle name="Normal 6 8 2 4 3 3 2" xfId="39213" xr:uid="{00000000-0005-0000-0000-00009F7C0000}"/>
    <cellStyle name="Normal 6 8 2 4 3 3 3" xfId="23989" xr:uid="{00000000-0005-0000-0000-0000A07C0000}"/>
    <cellStyle name="Normal 6 8 2 4 3 4" xfId="34200" xr:uid="{00000000-0005-0000-0000-0000A17C0000}"/>
    <cellStyle name="Normal 6 8 2 4 3 5" xfId="18976" xr:uid="{00000000-0005-0000-0000-0000A27C0000}"/>
    <cellStyle name="Normal 6 8 2 4 4" xfId="5527" xr:uid="{00000000-0005-0000-0000-0000A37C0000}"/>
    <cellStyle name="Normal 6 8 2 4 4 2" xfId="15579" xr:uid="{00000000-0005-0000-0000-0000A47C0000}"/>
    <cellStyle name="Normal 6 8 2 4 4 2 2" xfId="45901" xr:uid="{00000000-0005-0000-0000-0000A57C0000}"/>
    <cellStyle name="Normal 6 8 2 4 4 2 3" xfId="30677" xr:uid="{00000000-0005-0000-0000-0000A67C0000}"/>
    <cellStyle name="Normal 6 8 2 4 4 3" xfId="10559" xr:uid="{00000000-0005-0000-0000-0000A77C0000}"/>
    <cellStyle name="Normal 6 8 2 4 4 3 2" xfId="40884" xr:uid="{00000000-0005-0000-0000-0000A87C0000}"/>
    <cellStyle name="Normal 6 8 2 4 4 3 3" xfId="25660" xr:uid="{00000000-0005-0000-0000-0000A97C0000}"/>
    <cellStyle name="Normal 6 8 2 4 4 4" xfId="35871" xr:uid="{00000000-0005-0000-0000-0000AA7C0000}"/>
    <cellStyle name="Normal 6 8 2 4 4 5" xfId="20647" xr:uid="{00000000-0005-0000-0000-0000AB7C0000}"/>
    <cellStyle name="Normal 6 8 2 4 5" xfId="12237" xr:uid="{00000000-0005-0000-0000-0000AC7C0000}"/>
    <cellStyle name="Normal 6 8 2 4 5 2" xfId="42559" xr:uid="{00000000-0005-0000-0000-0000AD7C0000}"/>
    <cellStyle name="Normal 6 8 2 4 5 3" xfId="27335" xr:uid="{00000000-0005-0000-0000-0000AE7C0000}"/>
    <cellStyle name="Normal 6 8 2 4 6" xfId="7216" xr:uid="{00000000-0005-0000-0000-0000AF7C0000}"/>
    <cellStyle name="Normal 6 8 2 4 6 2" xfId="37542" xr:uid="{00000000-0005-0000-0000-0000B07C0000}"/>
    <cellStyle name="Normal 6 8 2 4 6 3" xfId="22318" xr:uid="{00000000-0005-0000-0000-0000B17C0000}"/>
    <cellStyle name="Normal 6 8 2 4 7" xfId="32530" xr:uid="{00000000-0005-0000-0000-0000B27C0000}"/>
    <cellStyle name="Normal 6 8 2 4 8" xfId="17305" xr:uid="{00000000-0005-0000-0000-0000B37C0000}"/>
    <cellStyle name="Normal 6 8 2 5" xfId="2563" xr:uid="{00000000-0005-0000-0000-0000B47C0000}"/>
    <cellStyle name="Normal 6 8 2 5 2" xfId="4253" xr:uid="{00000000-0005-0000-0000-0000B57C0000}"/>
    <cellStyle name="Normal 6 8 2 5 2 2" xfId="14326" xr:uid="{00000000-0005-0000-0000-0000B67C0000}"/>
    <cellStyle name="Normal 6 8 2 5 2 2 2" xfId="44648" xr:uid="{00000000-0005-0000-0000-0000B77C0000}"/>
    <cellStyle name="Normal 6 8 2 5 2 2 3" xfId="29424" xr:uid="{00000000-0005-0000-0000-0000B87C0000}"/>
    <cellStyle name="Normal 6 8 2 5 2 3" xfId="9306" xr:uid="{00000000-0005-0000-0000-0000B97C0000}"/>
    <cellStyle name="Normal 6 8 2 5 2 3 2" xfId="39631" xr:uid="{00000000-0005-0000-0000-0000BA7C0000}"/>
    <cellStyle name="Normal 6 8 2 5 2 3 3" xfId="24407" xr:uid="{00000000-0005-0000-0000-0000BB7C0000}"/>
    <cellStyle name="Normal 6 8 2 5 2 4" xfId="34618" xr:uid="{00000000-0005-0000-0000-0000BC7C0000}"/>
    <cellStyle name="Normal 6 8 2 5 2 5" xfId="19394" xr:uid="{00000000-0005-0000-0000-0000BD7C0000}"/>
    <cellStyle name="Normal 6 8 2 5 3" xfId="5945" xr:uid="{00000000-0005-0000-0000-0000BE7C0000}"/>
    <cellStyle name="Normal 6 8 2 5 3 2" xfId="15997" xr:uid="{00000000-0005-0000-0000-0000BF7C0000}"/>
    <cellStyle name="Normal 6 8 2 5 3 2 2" xfId="46319" xr:uid="{00000000-0005-0000-0000-0000C07C0000}"/>
    <cellStyle name="Normal 6 8 2 5 3 2 3" xfId="31095" xr:uid="{00000000-0005-0000-0000-0000C17C0000}"/>
    <cellStyle name="Normal 6 8 2 5 3 3" xfId="10977" xr:uid="{00000000-0005-0000-0000-0000C27C0000}"/>
    <cellStyle name="Normal 6 8 2 5 3 3 2" xfId="41302" xr:uid="{00000000-0005-0000-0000-0000C37C0000}"/>
    <cellStyle name="Normal 6 8 2 5 3 3 3" xfId="26078" xr:uid="{00000000-0005-0000-0000-0000C47C0000}"/>
    <cellStyle name="Normal 6 8 2 5 3 4" xfId="36289" xr:uid="{00000000-0005-0000-0000-0000C57C0000}"/>
    <cellStyle name="Normal 6 8 2 5 3 5" xfId="21065" xr:uid="{00000000-0005-0000-0000-0000C67C0000}"/>
    <cellStyle name="Normal 6 8 2 5 4" xfId="12655" xr:uid="{00000000-0005-0000-0000-0000C77C0000}"/>
    <cellStyle name="Normal 6 8 2 5 4 2" xfId="42977" xr:uid="{00000000-0005-0000-0000-0000C87C0000}"/>
    <cellStyle name="Normal 6 8 2 5 4 3" xfId="27753" xr:uid="{00000000-0005-0000-0000-0000C97C0000}"/>
    <cellStyle name="Normal 6 8 2 5 5" xfId="7634" xr:uid="{00000000-0005-0000-0000-0000CA7C0000}"/>
    <cellStyle name="Normal 6 8 2 5 5 2" xfId="37960" xr:uid="{00000000-0005-0000-0000-0000CB7C0000}"/>
    <cellStyle name="Normal 6 8 2 5 5 3" xfId="22736" xr:uid="{00000000-0005-0000-0000-0000CC7C0000}"/>
    <cellStyle name="Normal 6 8 2 5 6" xfId="32948" xr:uid="{00000000-0005-0000-0000-0000CD7C0000}"/>
    <cellStyle name="Normal 6 8 2 5 7" xfId="17723" xr:uid="{00000000-0005-0000-0000-0000CE7C0000}"/>
    <cellStyle name="Normal 6 8 2 6" xfId="3416" xr:uid="{00000000-0005-0000-0000-0000CF7C0000}"/>
    <cellStyle name="Normal 6 8 2 6 2" xfId="13490" xr:uid="{00000000-0005-0000-0000-0000D07C0000}"/>
    <cellStyle name="Normal 6 8 2 6 2 2" xfId="43812" xr:uid="{00000000-0005-0000-0000-0000D17C0000}"/>
    <cellStyle name="Normal 6 8 2 6 2 3" xfId="28588" xr:uid="{00000000-0005-0000-0000-0000D27C0000}"/>
    <cellStyle name="Normal 6 8 2 6 3" xfId="8470" xr:uid="{00000000-0005-0000-0000-0000D37C0000}"/>
    <cellStyle name="Normal 6 8 2 6 3 2" xfId="38795" xr:uid="{00000000-0005-0000-0000-0000D47C0000}"/>
    <cellStyle name="Normal 6 8 2 6 3 3" xfId="23571" xr:uid="{00000000-0005-0000-0000-0000D57C0000}"/>
    <cellStyle name="Normal 6 8 2 6 4" xfId="33782" xr:uid="{00000000-0005-0000-0000-0000D67C0000}"/>
    <cellStyle name="Normal 6 8 2 6 5" xfId="18558" xr:uid="{00000000-0005-0000-0000-0000D77C0000}"/>
    <cellStyle name="Normal 6 8 2 7" xfId="5109" xr:uid="{00000000-0005-0000-0000-0000D87C0000}"/>
    <cellStyle name="Normal 6 8 2 7 2" xfId="15161" xr:uid="{00000000-0005-0000-0000-0000D97C0000}"/>
    <cellStyle name="Normal 6 8 2 7 2 2" xfId="45483" xr:uid="{00000000-0005-0000-0000-0000DA7C0000}"/>
    <cellStyle name="Normal 6 8 2 7 2 3" xfId="30259" xr:uid="{00000000-0005-0000-0000-0000DB7C0000}"/>
    <cellStyle name="Normal 6 8 2 7 3" xfId="10141" xr:uid="{00000000-0005-0000-0000-0000DC7C0000}"/>
    <cellStyle name="Normal 6 8 2 7 3 2" xfId="40466" xr:uid="{00000000-0005-0000-0000-0000DD7C0000}"/>
    <cellStyle name="Normal 6 8 2 7 3 3" xfId="25242" xr:uid="{00000000-0005-0000-0000-0000DE7C0000}"/>
    <cellStyle name="Normal 6 8 2 7 4" xfId="35453" xr:uid="{00000000-0005-0000-0000-0000DF7C0000}"/>
    <cellStyle name="Normal 6 8 2 7 5" xfId="20229" xr:uid="{00000000-0005-0000-0000-0000E07C0000}"/>
    <cellStyle name="Normal 6 8 2 8" xfId="11819" xr:uid="{00000000-0005-0000-0000-0000E17C0000}"/>
    <cellStyle name="Normal 6 8 2 8 2" xfId="42141" xr:uid="{00000000-0005-0000-0000-0000E27C0000}"/>
    <cellStyle name="Normal 6 8 2 8 3" xfId="26917" xr:uid="{00000000-0005-0000-0000-0000E37C0000}"/>
    <cellStyle name="Normal 6 8 2 9" xfId="6798" xr:uid="{00000000-0005-0000-0000-0000E47C0000}"/>
    <cellStyle name="Normal 6 8 2 9 2" xfId="37124" xr:uid="{00000000-0005-0000-0000-0000E57C0000}"/>
    <cellStyle name="Normal 6 8 2 9 3" xfId="21900" xr:uid="{00000000-0005-0000-0000-0000E67C0000}"/>
    <cellStyle name="Normal 6 8 3" xfId="1762" xr:uid="{00000000-0005-0000-0000-0000E77C0000}"/>
    <cellStyle name="Normal 6 8 3 10" xfId="16939" xr:uid="{00000000-0005-0000-0000-0000E87C0000}"/>
    <cellStyle name="Normal 6 8 3 2" xfId="1981" xr:uid="{00000000-0005-0000-0000-0000E97C0000}"/>
    <cellStyle name="Normal 6 8 3 2 2" xfId="2402" xr:uid="{00000000-0005-0000-0000-0000EA7C0000}"/>
    <cellStyle name="Normal 6 8 3 2 2 2" xfId="3241" xr:uid="{00000000-0005-0000-0000-0000EB7C0000}"/>
    <cellStyle name="Normal 6 8 3 2 2 2 2" xfId="4931" xr:uid="{00000000-0005-0000-0000-0000EC7C0000}"/>
    <cellStyle name="Normal 6 8 3 2 2 2 2 2" xfId="15004" xr:uid="{00000000-0005-0000-0000-0000ED7C0000}"/>
    <cellStyle name="Normal 6 8 3 2 2 2 2 2 2" xfId="45326" xr:uid="{00000000-0005-0000-0000-0000EE7C0000}"/>
    <cellStyle name="Normal 6 8 3 2 2 2 2 2 3" xfId="30102" xr:uid="{00000000-0005-0000-0000-0000EF7C0000}"/>
    <cellStyle name="Normal 6 8 3 2 2 2 2 3" xfId="9984" xr:uid="{00000000-0005-0000-0000-0000F07C0000}"/>
    <cellStyle name="Normal 6 8 3 2 2 2 2 3 2" xfId="40309" xr:uid="{00000000-0005-0000-0000-0000F17C0000}"/>
    <cellStyle name="Normal 6 8 3 2 2 2 2 3 3" xfId="25085" xr:uid="{00000000-0005-0000-0000-0000F27C0000}"/>
    <cellStyle name="Normal 6 8 3 2 2 2 2 4" xfId="35296" xr:uid="{00000000-0005-0000-0000-0000F37C0000}"/>
    <cellStyle name="Normal 6 8 3 2 2 2 2 5" xfId="20072" xr:uid="{00000000-0005-0000-0000-0000F47C0000}"/>
    <cellStyle name="Normal 6 8 3 2 2 2 3" xfId="6623" xr:uid="{00000000-0005-0000-0000-0000F57C0000}"/>
    <cellStyle name="Normal 6 8 3 2 2 2 3 2" xfId="16675" xr:uid="{00000000-0005-0000-0000-0000F67C0000}"/>
    <cellStyle name="Normal 6 8 3 2 2 2 3 2 2" xfId="46997" xr:uid="{00000000-0005-0000-0000-0000F77C0000}"/>
    <cellStyle name="Normal 6 8 3 2 2 2 3 2 3" xfId="31773" xr:uid="{00000000-0005-0000-0000-0000F87C0000}"/>
    <cellStyle name="Normal 6 8 3 2 2 2 3 3" xfId="11655" xr:uid="{00000000-0005-0000-0000-0000F97C0000}"/>
    <cellStyle name="Normal 6 8 3 2 2 2 3 3 2" xfId="41980" xr:uid="{00000000-0005-0000-0000-0000FA7C0000}"/>
    <cellStyle name="Normal 6 8 3 2 2 2 3 3 3" xfId="26756" xr:uid="{00000000-0005-0000-0000-0000FB7C0000}"/>
    <cellStyle name="Normal 6 8 3 2 2 2 3 4" xfId="36967" xr:uid="{00000000-0005-0000-0000-0000FC7C0000}"/>
    <cellStyle name="Normal 6 8 3 2 2 2 3 5" xfId="21743" xr:uid="{00000000-0005-0000-0000-0000FD7C0000}"/>
    <cellStyle name="Normal 6 8 3 2 2 2 4" xfId="13333" xr:uid="{00000000-0005-0000-0000-0000FE7C0000}"/>
    <cellStyle name="Normal 6 8 3 2 2 2 4 2" xfId="43655" xr:uid="{00000000-0005-0000-0000-0000FF7C0000}"/>
    <cellStyle name="Normal 6 8 3 2 2 2 4 3" xfId="28431" xr:uid="{00000000-0005-0000-0000-0000007D0000}"/>
    <cellStyle name="Normal 6 8 3 2 2 2 5" xfId="8312" xr:uid="{00000000-0005-0000-0000-0000017D0000}"/>
    <cellStyle name="Normal 6 8 3 2 2 2 5 2" xfId="38638" xr:uid="{00000000-0005-0000-0000-0000027D0000}"/>
    <cellStyle name="Normal 6 8 3 2 2 2 5 3" xfId="23414" xr:uid="{00000000-0005-0000-0000-0000037D0000}"/>
    <cellStyle name="Normal 6 8 3 2 2 2 6" xfId="33626" xr:uid="{00000000-0005-0000-0000-0000047D0000}"/>
    <cellStyle name="Normal 6 8 3 2 2 2 7" xfId="18401" xr:uid="{00000000-0005-0000-0000-0000057D0000}"/>
    <cellStyle name="Normal 6 8 3 2 2 3" xfId="4094" xr:uid="{00000000-0005-0000-0000-0000067D0000}"/>
    <cellStyle name="Normal 6 8 3 2 2 3 2" xfId="14168" xr:uid="{00000000-0005-0000-0000-0000077D0000}"/>
    <cellStyle name="Normal 6 8 3 2 2 3 2 2" xfId="44490" xr:uid="{00000000-0005-0000-0000-0000087D0000}"/>
    <cellStyle name="Normal 6 8 3 2 2 3 2 3" xfId="29266" xr:uid="{00000000-0005-0000-0000-0000097D0000}"/>
    <cellStyle name="Normal 6 8 3 2 2 3 3" xfId="9148" xr:uid="{00000000-0005-0000-0000-00000A7D0000}"/>
    <cellStyle name="Normal 6 8 3 2 2 3 3 2" xfId="39473" xr:uid="{00000000-0005-0000-0000-00000B7D0000}"/>
    <cellStyle name="Normal 6 8 3 2 2 3 3 3" xfId="24249" xr:uid="{00000000-0005-0000-0000-00000C7D0000}"/>
    <cellStyle name="Normal 6 8 3 2 2 3 4" xfId="34460" xr:uid="{00000000-0005-0000-0000-00000D7D0000}"/>
    <cellStyle name="Normal 6 8 3 2 2 3 5" xfId="19236" xr:uid="{00000000-0005-0000-0000-00000E7D0000}"/>
    <cellStyle name="Normal 6 8 3 2 2 4" xfId="5787" xr:uid="{00000000-0005-0000-0000-00000F7D0000}"/>
    <cellStyle name="Normal 6 8 3 2 2 4 2" xfId="15839" xr:uid="{00000000-0005-0000-0000-0000107D0000}"/>
    <cellStyle name="Normal 6 8 3 2 2 4 2 2" xfId="46161" xr:uid="{00000000-0005-0000-0000-0000117D0000}"/>
    <cellStyle name="Normal 6 8 3 2 2 4 2 3" xfId="30937" xr:uid="{00000000-0005-0000-0000-0000127D0000}"/>
    <cellStyle name="Normal 6 8 3 2 2 4 3" xfId="10819" xr:uid="{00000000-0005-0000-0000-0000137D0000}"/>
    <cellStyle name="Normal 6 8 3 2 2 4 3 2" xfId="41144" xr:uid="{00000000-0005-0000-0000-0000147D0000}"/>
    <cellStyle name="Normal 6 8 3 2 2 4 3 3" xfId="25920" xr:uid="{00000000-0005-0000-0000-0000157D0000}"/>
    <cellStyle name="Normal 6 8 3 2 2 4 4" xfId="36131" xr:uid="{00000000-0005-0000-0000-0000167D0000}"/>
    <cellStyle name="Normal 6 8 3 2 2 4 5" xfId="20907" xr:uid="{00000000-0005-0000-0000-0000177D0000}"/>
    <cellStyle name="Normal 6 8 3 2 2 5" xfId="12497" xr:uid="{00000000-0005-0000-0000-0000187D0000}"/>
    <cellStyle name="Normal 6 8 3 2 2 5 2" xfId="42819" xr:uid="{00000000-0005-0000-0000-0000197D0000}"/>
    <cellStyle name="Normal 6 8 3 2 2 5 3" xfId="27595" xr:uid="{00000000-0005-0000-0000-00001A7D0000}"/>
    <cellStyle name="Normal 6 8 3 2 2 6" xfId="7476" xr:uid="{00000000-0005-0000-0000-00001B7D0000}"/>
    <cellStyle name="Normal 6 8 3 2 2 6 2" xfId="37802" xr:uid="{00000000-0005-0000-0000-00001C7D0000}"/>
    <cellStyle name="Normal 6 8 3 2 2 6 3" xfId="22578" xr:uid="{00000000-0005-0000-0000-00001D7D0000}"/>
    <cellStyle name="Normal 6 8 3 2 2 7" xfId="32790" xr:uid="{00000000-0005-0000-0000-00001E7D0000}"/>
    <cellStyle name="Normal 6 8 3 2 2 8" xfId="17565" xr:uid="{00000000-0005-0000-0000-00001F7D0000}"/>
    <cellStyle name="Normal 6 8 3 2 3" xfId="2823" xr:uid="{00000000-0005-0000-0000-0000207D0000}"/>
    <cellStyle name="Normal 6 8 3 2 3 2" xfId="4513" xr:uid="{00000000-0005-0000-0000-0000217D0000}"/>
    <cellStyle name="Normal 6 8 3 2 3 2 2" xfId="14586" xr:uid="{00000000-0005-0000-0000-0000227D0000}"/>
    <cellStyle name="Normal 6 8 3 2 3 2 2 2" xfId="44908" xr:uid="{00000000-0005-0000-0000-0000237D0000}"/>
    <cellStyle name="Normal 6 8 3 2 3 2 2 3" xfId="29684" xr:uid="{00000000-0005-0000-0000-0000247D0000}"/>
    <cellStyle name="Normal 6 8 3 2 3 2 3" xfId="9566" xr:uid="{00000000-0005-0000-0000-0000257D0000}"/>
    <cellStyle name="Normal 6 8 3 2 3 2 3 2" xfId="39891" xr:uid="{00000000-0005-0000-0000-0000267D0000}"/>
    <cellStyle name="Normal 6 8 3 2 3 2 3 3" xfId="24667" xr:uid="{00000000-0005-0000-0000-0000277D0000}"/>
    <cellStyle name="Normal 6 8 3 2 3 2 4" xfId="34878" xr:uid="{00000000-0005-0000-0000-0000287D0000}"/>
    <cellStyle name="Normal 6 8 3 2 3 2 5" xfId="19654" xr:uid="{00000000-0005-0000-0000-0000297D0000}"/>
    <cellStyle name="Normal 6 8 3 2 3 3" xfId="6205" xr:uid="{00000000-0005-0000-0000-00002A7D0000}"/>
    <cellStyle name="Normal 6 8 3 2 3 3 2" xfId="16257" xr:uid="{00000000-0005-0000-0000-00002B7D0000}"/>
    <cellStyle name="Normal 6 8 3 2 3 3 2 2" xfId="46579" xr:uid="{00000000-0005-0000-0000-00002C7D0000}"/>
    <cellStyle name="Normal 6 8 3 2 3 3 2 3" xfId="31355" xr:uid="{00000000-0005-0000-0000-00002D7D0000}"/>
    <cellStyle name="Normal 6 8 3 2 3 3 3" xfId="11237" xr:uid="{00000000-0005-0000-0000-00002E7D0000}"/>
    <cellStyle name="Normal 6 8 3 2 3 3 3 2" xfId="41562" xr:uid="{00000000-0005-0000-0000-00002F7D0000}"/>
    <cellStyle name="Normal 6 8 3 2 3 3 3 3" xfId="26338" xr:uid="{00000000-0005-0000-0000-0000307D0000}"/>
    <cellStyle name="Normal 6 8 3 2 3 3 4" xfId="36549" xr:uid="{00000000-0005-0000-0000-0000317D0000}"/>
    <cellStyle name="Normal 6 8 3 2 3 3 5" xfId="21325" xr:uid="{00000000-0005-0000-0000-0000327D0000}"/>
    <cellStyle name="Normal 6 8 3 2 3 4" xfId="12915" xr:uid="{00000000-0005-0000-0000-0000337D0000}"/>
    <cellStyle name="Normal 6 8 3 2 3 4 2" xfId="43237" xr:uid="{00000000-0005-0000-0000-0000347D0000}"/>
    <cellStyle name="Normal 6 8 3 2 3 4 3" xfId="28013" xr:uid="{00000000-0005-0000-0000-0000357D0000}"/>
    <cellStyle name="Normal 6 8 3 2 3 5" xfId="7894" xr:uid="{00000000-0005-0000-0000-0000367D0000}"/>
    <cellStyle name="Normal 6 8 3 2 3 5 2" xfId="38220" xr:uid="{00000000-0005-0000-0000-0000377D0000}"/>
    <cellStyle name="Normal 6 8 3 2 3 5 3" xfId="22996" xr:uid="{00000000-0005-0000-0000-0000387D0000}"/>
    <cellStyle name="Normal 6 8 3 2 3 6" xfId="33208" xr:uid="{00000000-0005-0000-0000-0000397D0000}"/>
    <cellStyle name="Normal 6 8 3 2 3 7" xfId="17983" xr:uid="{00000000-0005-0000-0000-00003A7D0000}"/>
    <cellStyle name="Normal 6 8 3 2 4" xfId="3676" xr:uid="{00000000-0005-0000-0000-00003B7D0000}"/>
    <cellStyle name="Normal 6 8 3 2 4 2" xfId="13750" xr:uid="{00000000-0005-0000-0000-00003C7D0000}"/>
    <cellStyle name="Normal 6 8 3 2 4 2 2" xfId="44072" xr:uid="{00000000-0005-0000-0000-00003D7D0000}"/>
    <cellStyle name="Normal 6 8 3 2 4 2 3" xfId="28848" xr:uid="{00000000-0005-0000-0000-00003E7D0000}"/>
    <cellStyle name="Normal 6 8 3 2 4 3" xfId="8730" xr:uid="{00000000-0005-0000-0000-00003F7D0000}"/>
    <cellStyle name="Normal 6 8 3 2 4 3 2" xfId="39055" xr:uid="{00000000-0005-0000-0000-0000407D0000}"/>
    <cellStyle name="Normal 6 8 3 2 4 3 3" xfId="23831" xr:uid="{00000000-0005-0000-0000-0000417D0000}"/>
    <cellStyle name="Normal 6 8 3 2 4 4" xfId="34042" xr:uid="{00000000-0005-0000-0000-0000427D0000}"/>
    <cellStyle name="Normal 6 8 3 2 4 5" xfId="18818" xr:uid="{00000000-0005-0000-0000-0000437D0000}"/>
    <cellStyle name="Normal 6 8 3 2 5" xfId="5369" xr:uid="{00000000-0005-0000-0000-0000447D0000}"/>
    <cellStyle name="Normal 6 8 3 2 5 2" xfId="15421" xr:uid="{00000000-0005-0000-0000-0000457D0000}"/>
    <cellStyle name="Normal 6 8 3 2 5 2 2" xfId="45743" xr:uid="{00000000-0005-0000-0000-0000467D0000}"/>
    <cellStyle name="Normal 6 8 3 2 5 2 3" xfId="30519" xr:uid="{00000000-0005-0000-0000-0000477D0000}"/>
    <cellStyle name="Normal 6 8 3 2 5 3" xfId="10401" xr:uid="{00000000-0005-0000-0000-0000487D0000}"/>
    <cellStyle name="Normal 6 8 3 2 5 3 2" xfId="40726" xr:uid="{00000000-0005-0000-0000-0000497D0000}"/>
    <cellStyle name="Normal 6 8 3 2 5 3 3" xfId="25502" xr:uid="{00000000-0005-0000-0000-00004A7D0000}"/>
    <cellStyle name="Normal 6 8 3 2 5 4" xfId="35713" xr:uid="{00000000-0005-0000-0000-00004B7D0000}"/>
    <cellStyle name="Normal 6 8 3 2 5 5" xfId="20489" xr:uid="{00000000-0005-0000-0000-00004C7D0000}"/>
    <cellStyle name="Normal 6 8 3 2 6" xfId="12079" xr:uid="{00000000-0005-0000-0000-00004D7D0000}"/>
    <cellStyle name="Normal 6 8 3 2 6 2" xfId="42401" xr:uid="{00000000-0005-0000-0000-00004E7D0000}"/>
    <cellStyle name="Normal 6 8 3 2 6 3" xfId="27177" xr:uid="{00000000-0005-0000-0000-00004F7D0000}"/>
    <cellStyle name="Normal 6 8 3 2 7" xfId="7058" xr:uid="{00000000-0005-0000-0000-0000507D0000}"/>
    <cellStyle name="Normal 6 8 3 2 7 2" xfId="37384" xr:uid="{00000000-0005-0000-0000-0000517D0000}"/>
    <cellStyle name="Normal 6 8 3 2 7 3" xfId="22160" xr:uid="{00000000-0005-0000-0000-0000527D0000}"/>
    <cellStyle name="Normal 6 8 3 2 8" xfId="32372" xr:uid="{00000000-0005-0000-0000-0000537D0000}"/>
    <cellStyle name="Normal 6 8 3 2 9" xfId="17147" xr:uid="{00000000-0005-0000-0000-0000547D0000}"/>
    <cellStyle name="Normal 6 8 3 3" xfId="2194" xr:uid="{00000000-0005-0000-0000-0000557D0000}"/>
    <cellStyle name="Normal 6 8 3 3 2" xfId="3033" xr:uid="{00000000-0005-0000-0000-0000567D0000}"/>
    <cellStyle name="Normal 6 8 3 3 2 2" xfId="4723" xr:uid="{00000000-0005-0000-0000-0000577D0000}"/>
    <cellStyle name="Normal 6 8 3 3 2 2 2" xfId="14796" xr:uid="{00000000-0005-0000-0000-0000587D0000}"/>
    <cellStyle name="Normal 6 8 3 3 2 2 2 2" xfId="45118" xr:uid="{00000000-0005-0000-0000-0000597D0000}"/>
    <cellStyle name="Normal 6 8 3 3 2 2 2 3" xfId="29894" xr:uid="{00000000-0005-0000-0000-00005A7D0000}"/>
    <cellStyle name="Normal 6 8 3 3 2 2 3" xfId="9776" xr:uid="{00000000-0005-0000-0000-00005B7D0000}"/>
    <cellStyle name="Normal 6 8 3 3 2 2 3 2" xfId="40101" xr:uid="{00000000-0005-0000-0000-00005C7D0000}"/>
    <cellStyle name="Normal 6 8 3 3 2 2 3 3" xfId="24877" xr:uid="{00000000-0005-0000-0000-00005D7D0000}"/>
    <cellStyle name="Normal 6 8 3 3 2 2 4" xfId="35088" xr:uid="{00000000-0005-0000-0000-00005E7D0000}"/>
    <cellStyle name="Normal 6 8 3 3 2 2 5" xfId="19864" xr:uid="{00000000-0005-0000-0000-00005F7D0000}"/>
    <cellStyle name="Normal 6 8 3 3 2 3" xfId="6415" xr:uid="{00000000-0005-0000-0000-0000607D0000}"/>
    <cellStyle name="Normal 6 8 3 3 2 3 2" xfId="16467" xr:uid="{00000000-0005-0000-0000-0000617D0000}"/>
    <cellStyle name="Normal 6 8 3 3 2 3 2 2" xfId="46789" xr:uid="{00000000-0005-0000-0000-0000627D0000}"/>
    <cellStyle name="Normal 6 8 3 3 2 3 2 3" xfId="31565" xr:uid="{00000000-0005-0000-0000-0000637D0000}"/>
    <cellStyle name="Normal 6 8 3 3 2 3 3" xfId="11447" xr:uid="{00000000-0005-0000-0000-0000647D0000}"/>
    <cellStyle name="Normal 6 8 3 3 2 3 3 2" xfId="41772" xr:uid="{00000000-0005-0000-0000-0000657D0000}"/>
    <cellStyle name="Normal 6 8 3 3 2 3 3 3" xfId="26548" xr:uid="{00000000-0005-0000-0000-0000667D0000}"/>
    <cellStyle name="Normal 6 8 3 3 2 3 4" xfId="36759" xr:uid="{00000000-0005-0000-0000-0000677D0000}"/>
    <cellStyle name="Normal 6 8 3 3 2 3 5" xfId="21535" xr:uid="{00000000-0005-0000-0000-0000687D0000}"/>
    <cellStyle name="Normal 6 8 3 3 2 4" xfId="13125" xr:uid="{00000000-0005-0000-0000-0000697D0000}"/>
    <cellStyle name="Normal 6 8 3 3 2 4 2" xfId="43447" xr:uid="{00000000-0005-0000-0000-00006A7D0000}"/>
    <cellStyle name="Normal 6 8 3 3 2 4 3" xfId="28223" xr:uid="{00000000-0005-0000-0000-00006B7D0000}"/>
    <cellStyle name="Normal 6 8 3 3 2 5" xfId="8104" xr:uid="{00000000-0005-0000-0000-00006C7D0000}"/>
    <cellStyle name="Normal 6 8 3 3 2 5 2" xfId="38430" xr:uid="{00000000-0005-0000-0000-00006D7D0000}"/>
    <cellStyle name="Normal 6 8 3 3 2 5 3" xfId="23206" xr:uid="{00000000-0005-0000-0000-00006E7D0000}"/>
    <cellStyle name="Normal 6 8 3 3 2 6" xfId="33418" xr:uid="{00000000-0005-0000-0000-00006F7D0000}"/>
    <cellStyle name="Normal 6 8 3 3 2 7" xfId="18193" xr:uid="{00000000-0005-0000-0000-0000707D0000}"/>
    <cellStyle name="Normal 6 8 3 3 3" xfId="3886" xr:uid="{00000000-0005-0000-0000-0000717D0000}"/>
    <cellStyle name="Normal 6 8 3 3 3 2" xfId="13960" xr:uid="{00000000-0005-0000-0000-0000727D0000}"/>
    <cellStyle name="Normal 6 8 3 3 3 2 2" xfId="44282" xr:uid="{00000000-0005-0000-0000-0000737D0000}"/>
    <cellStyle name="Normal 6 8 3 3 3 2 3" xfId="29058" xr:uid="{00000000-0005-0000-0000-0000747D0000}"/>
    <cellStyle name="Normal 6 8 3 3 3 3" xfId="8940" xr:uid="{00000000-0005-0000-0000-0000757D0000}"/>
    <cellStyle name="Normal 6 8 3 3 3 3 2" xfId="39265" xr:uid="{00000000-0005-0000-0000-0000767D0000}"/>
    <cellStyle name="Normal 6 8 3 3 3 3 3" xfId="24041" xr:uid="{00000000-0005-0000-0000-0000777D0000}"/>
    <cellStyle name="Normal 6 8 3 3 3 4" xfId="34252" xr:uid="{00000000-0005-0000-0000-0000787D0000}"/>
    <cellStyle name="Normal 6 8 3 3 3 5" xfId="19028" xr:uid="{00000000-0005-0000-0000-0000797D0000}"/>
    <cellStyle name="Normal 6 8 3 3 4" xfId="5579" xr:uid="{00000000-0005-0000-0000-00007A7D0000}"/>
    <cellStyle name="Normal 6 8 3 3 4 2" xfId="15631" xr:uid="{00000000-0005-0000-0000-00007B7D0000}"/>
    <cellStyle name="Normal 6 8 3 3 4 2 2" xfId="45953" xr:uid="{00000000-0005-0000-0000-00007C7D0000}"/>
    <cellStyle name="Normal 6 8 3 3 4 2 3" xfId="30729" xr:uid="{00000000-0005-0000-0000-00007D7D0000}"/>
    <cellStyle name="Normal 6 8 3 3 4 3" xfId="10611" xr:uid="{00000000-0005-0000-0000-00007E7D0000}"/>
    <cellStyle name="Normal 6 8 3 3 4 3 2" xfId="40936" xr:uid="{00000000-0005-0000-0000-00007F7D0000}"/>
    <cellStyle name="Normal 6 8 3 3 4 3 3" xfId="25712" xr:uid="{00000000-0005-0000-0000-0000807D0000}"/>
    <cellStyle name="Normal 6 8 3 3 4 4" xfId="35923" xr:uid="{00000000-0005-0000-0000-0000817D0000}"/>
    <cellStyle name="Normal 6 8 3 3 4 5" xfId="20699" xr:uid="{00000000-0005-0000-0000-0000827D0000}"/>
    <cellStyle name="Normal 6 8 3 3 5" xfId="12289" xr:uid="{00000000-0005-0000-0000-0000837D0000}"/>
    <cellStyle name="Normal 6 8 3 3 5 2" xfId="42611" xr:uid="{00000000-0005-0000-0000-0000847D0000}"/>
    <cellStyle name="Normal 6 8 3 3 5 3" xfId="27387" xr:uid="{00000000-0005-0000-0000-0000857D0000}"/>
    <cellStyle name="Normal 6 8 3 3 6" xfId="7268" xr:uid="{00000000-0005-0000-0000-0000867D0000}"/>
    <cellStyle name="Normal 6 8 3 3 6 2" xfId="37594" xr:uid="{00000000-0005-0000-0000-0000877D0000}"/>
    <cellStyle name="Normal 6 8 3 3 6 3" xfId="22370" xr:uid="{00000000-0005-0000-0000-0000887D0000}"/>
    <cellStyle name="Normal 6 8 3 3 7" xfId="32582" xr:uid="{00000000-0005-0000-0000-0000897D0000}"/>
    <cellStyle name="Normal 6 8 3 3 8" xfId="17357" xr:uid="{00000000-0005-0000-0000-00008A7D0000}"/>
    <cellStyle name="Normal 6 8 3 4" xfId="2615" xr:uid="{00000000-0005-0000-0000-00008B7D0000}"/>
    <cellStyle name="Normal 6 8 3 4 2" xfId="4305" xr:uid="{00000000-0005-0000-0000-00008C7D0000}"/>
    <cellStyle name="Normal 6 8 3 4 2 2" xfId="14378" xr:uid="{00000000-0005-0000-0000-00008D7D0000}"/>
    <cellStyle name="Normal 6 8 3 4 2 2 2" xfId="44700" xr:uid="{00000000-0005-0000-0000-00008E7D0000}"/>
    <cellStyle name="Normal 6 8 3 4 2 2 3" xfId="29476" xr:uid="{00000000-0005-0000-0000-00008F7D0000}"/>
    <cellStyle name="Normal 6 8 3 4 2 3" xfId="9358" xr:uid="{00000000-0005-0000-0000-0000907D0000}"/>
    <cellStyle name="Normal 6 8 3 4 2 3 2" xfId="39683" xr:uid="{00000000-0005-0000-0000-0000917D0000}"/>
    <cellStyle name="Normal 6 8 3 4 2 3 3" xfId="24459" xr:uid="{00000000-0005-0000-0000-0000927D0000}"/>
    <cellStyle name="Normal 6 8 3 4 2 4" xfId="34670" xr:uid="{00000000-0005-0000-0000-0000937D0000}"/>
    <cellStyle name="Normal 6 8 3 4 2 5" xfId="19446" xr:uid="{00000000-0005-0000-0000-0000947D0000}"/>
    <cellStyle name="Normal 6 8 3 4 3" xfId="5997" xr:uid="{00000000-0005-0000-0000-0000957D0000}"/>
    <cellStyle name="Normal 6 8 3 4 3 2" xfId="16049" xr:uid="{00000000-0005-0000-0000-0000967D0000}"/>
    <cellStyle name="Normal 6 8 3 4 3 2 2" xfId="46371" xr:uid="{00000000-0005-0000-0000-0000977D0000}"/>
    <cellStyle name="Normal 6 8 3 4 3 2 3" xfId="31147" xr:uid="{00000000-0005-0000-0000-0000987D0000}"/>
    <cellStyle name="Normal 6 8 3 4 3 3" xfId="11029" xr:uid="{00000000-0005-0000-0000-0000997D0000}"/>
    <cellStyle name="Normal 6 8 3 4 3 3 2" xfId="41354" xr:uid="{00000000-0005-0000-0000-00009A7D0000}"/>
    <cellStyle name="Normal 6 8 3 4 3 3 3" xfId="26130" xr:uid="{00000000-0005-0000-0000-00009B7D0000}"/>
    <cellStyle name="Normal 6 8 3 4 3 4" xfId="36341" xr:uid="{00000000-0005-0000-0000-00009C7D0000}"/>
    <cellStyle name="Normal 6 8 3 4 3 5" xfId="21117" xr:uid="{00000000-0005-0000-0000-00009D7D0000}"/>
    <cellStyle name="Normal 6 8 3 4 4" xfId="12707" xr:uid="{00000000-0005-0000-0000-00009E7D0000}"/>
    <cellStyle name="Normal 6 8 3 4 4 2" xfId="43029" xr:uid="{00000000-0005-0000-0000-00009F7D0000}"/>
    <cellStyle name="Normal 6 8 3 4 4 3" xfId="27805" xr:uid="{00000000-0005-0000-0000-0000A07D0000}"/>
    <cellStyle name="Normal 6 8 3 4 5" xfId="7686" xr:uid="{00000000-0005-0000-0000-0000A17D0000}"/>
    <cellStyle name="Normal 6 8 3 4 5 2" xfId="38012" xr:uid="{00000000-0005-0000-0000-0000A27D0000}"/>
    <cellStyle name="Normal 6 8 3 4 5 3" xfId="22788" xr:uid="{00000000-0005-0000-0000-0000A37D0000}"/>
    <cellStyle name="Normal 6 8 3 4 6" xfId="33000" xr:uid="{00000000-0005-0000-0000-0000A47D0000}"/>
    <cellStyle name="Normal 6 8 3 4 7" xfId="17775" xr:uid="{00000000-0005-0000-0000-0000A57D0000}"/>
    <cellStyle name="Normal 6 8 3 5" xfId="3468" xr:uid="{00000000-0005-0000-0000-0000A67D0000}"/>
    <cellStyle name="Normal 6 8 3 5 2" xfId="13542" xr:uid="{00000000-0005-0000-0000-0000A77D0000}"/>
    <cellStyle name="Normal 6 8 3 5 2 2" xfId="43864" xr:uid="{00000000-0005-0000-0000-0000A87D0000}"/>
    <cellStyle name="Normal 6 8 3 5 2 3" xfId="28640" xr:uid="{00000000-0005-0000-0000-0000A97D0000}"/>
    <cellStyle name="Normal 6 8 3 5 3" xfId="8522" xr:uid="{00000000-0005-0000-0000-0000AA7D0000}"/>
    <cellStyle name="Normal 6 8 3 5 3 2" xfId="38847" xr:uid="{00000000-0005-0000-0000-0000AB7D0000}"/>
    <cellStyle name="Normal 6 8 3 5 3 3" xfId="23623" xr:uid="{00000000-0005-0000-0000-0000AC7D0000}"/>
    <cellStyle name="Normal 6 8 3 5 4" xfId="33834" xr:uid="{00000000-0005-0000-0000-0000AD7D0000}"/>
    <cellStyle name="Normal 6 8 3 5 5" xfId="18610" xr:uid="{00000000-0005-0000-0000-0000AE7D0000}"/>
    <cellStyle name="Normal 6 8 3 6" xfId="5161" xr:uid="{00000000-0005-0000-0000-0000AF7D0000}"/>
    <cellStyle name="Normal 6 8 3 6 2" xfId="15213" xr:uid="{00000000-0005-0000-0000-0000B07D0000}"/>
    <cellStyle name="Normal 6 8 3 6 2 2" xfId="45535" xr:uid="{00000000-0005-0000-0000-0000B17D0000}"/>
    <cellStyle name="Normal 6 8 3 6 2 3" xfId="30311" xr:uid="{00000000-0005-0000-0000-0000B27D0000}"/>
    <cellStyle name="Normal 6 8 3 6 3" xfId="10193" xr:uid="{00000000-0005-0000-0000-0000B37D0000}"/>
    <cellStyle name="Normal 6 8 3 6 3 2" xfId="40518" xr:uid="{00000000-0005-0000-0000-0000B47D0000}"/>
    <cellStyle name="Normal 6 8 3 6 3 3" xfId="25294" xr:uid="{00000000-0005-0000-0000-0000B57D0000}"/>
    <cellStyle name="Normal 6 8 3 6 4" xfId="35505" xr:uid="{00000000-0005-0000-0000-0000B67D0000}"/>
    <cellStyle name="Normal 6 8 3 6 5" xfId="20281" xr:uid="{00000000-0005-0000-0000-0000B77D0000}"/>
    <cellStyle name="Normal 6 8 3 7" xfId="11871" xr:uid="{00000000-0005-0000-0000-0000B87D0000}"/>
    <cellStyle name="Normal 6 8 3 7 2" xfId="42193" xr:uid="{00000000-0005-0000-0000-0000B97D0000}"/>
    <cellStyle name="Normal 6 8 3 7 3" xfId="26969" xr:uid="{00000000-0005-0000-0000-0000BA7D0000}"/>
    <cellStyle name="Normal 6 8 3 8" xfId="6850" xr:uid="{00000000-0005-0000-0000-0000BB7D0000}"/>
    <cellStyle name="Normal 6 8 3 8 2" xfId="37176" xr:uid="{00000000-0005-0000-0000-0000BC7D0000}"/>
    <cellStyle name="Normal 6 8 3 8 3" xfId="21952" xr:uid="{00000000-0005-0000-0000-0000BD7D0000}"/>
    <cellStyle name="Normal 6 8 3 9" xfId="32166" xr:uid="{00000000-0005-0000-0000-0000BE7D0000}"/>
    <cellStyle name="Normal 6 8 4" xfId="1875" xr:uid="{00000000-0005-0000-0000-0000BF7D0000}"/>
    <cellStyle name="Normal 6 8 4 2" xfId="2298" xr:uid="{00000000-0005-0000-0000-0000C07D0000}"/>
    <cellStyle name="Normal 6 8 4 2 2" xfId="3137" xr:uid="{00000000-0005-0000-0000-0000C17D0000}"/>
    <cellStyle name="Normal 6 8 4 2 2 2" xfId="4827" xr:uid="{00000000-0005-0000-0000-0000C27D0000}"/>
    <cellStyle name="Normal 6 8 4 2 2 2 2" xfId="14900" xr:uid="{00000000-0005-0000-0000-0000C37D0000}"/>
    <cellStyle name="Normal 6 8 4 2 2 2 2 2" xfId="45222" xr:uid="{00000000-0005-0000-0000-0000C47D0000}"/>
    <cellStyle name="Normal 6 8 4 2 2 2 2 3" xfId="29998" xr:uid="{00000000-0005-0000-0000-0000C57D0000}"/>
    <cellStyle name="Normal 6 8 4 2 2 2 3" xfId="9880" xr:uid="{00000000-0005-0000-0000-0000C67D0000}"/>
    <cellStyle name="Normal 6 8 4 2 2 2 3 2" xfId="40205" xr:uid="{00000000-0005-0000-0000-0000C77D0000}"/>
    <cellStyle name="Normal 6 8 4 2 2 2 3 3" xfId="24981" xr:uid="{00000000-0005-0000-0000-0000C87D0000}"/>
    <cellStyle name="Normal 6 8 4 2 2 2 4" xfId="35192" xr:uid="{00000000-0005-0000-0000-0000C97D0000}"/>
    <cellStyle name="Normal 6 8 4 2 2 2 5" xfId="19968" xr:uid="{00000000-0005-0000-0000-0000CA7D0000}"/>
    <cellStyle name="Normal 6 8 4 2 2 3" xfId="6519" xr:uid="{00000000-0005-0000-0000-0000CB7D0000}"/>
    <cellStyle name="Normal 6 8 4 2 2 3 2" xfId="16571" xr:uid="{00000000-0005-0000-0000-0000CC7D0000}"/>
    <cellStyle name="Normal 6 8 4 2 2 3 2 2" xfId="46893" xr:uid="{00000000-0005-0000-0000-0000CD7D0000}"/>
    <cellStyle name="Normal 6 8 4 2 2 3 2 3" xfId="31669" xr:uid="{00000000-0005-0000-0000-0000CE7D0000}"/>
    <cellStyle name="Normal 6 8 4 2 2 3 3" xfId="11551" xr:uid="{00000000-0005-0000-0000-0000CF7D0000}"/>
    <cellStyle name="Normal 6 8 4 2 2 3 3 2" xfId="41876" xr:uid="{00000000-0005-0000-0000-0000D07D0000}"/>
    <cellStyle name="Normal 6 8 4 2 2 3 3 3" xfId="26652" xr:uid="{00000000-0005-0000-0000-0000D17D0000}"/>
    <cellStyle name="Normal 6 8 4 2 2 3 4" xfId="36863" xr:uid="{00000000-0005-0000-0000-0000D27D0000}"/>
    <cellStyle name="Normal 6 8 4 2 2 3 5" xfId="21639" xr:uid="{00000000-0005-0000-0000-0000D37D0000}"/>
    <cellStyle name="Normal 6 8 4 2 2 4" xfId="13229" xr:uid="{00000000-0005-0000-0000-0000D47D0000}"/>
    <cellStyle name="Normal 6 8 4 2 2 4 2" xfId="43551" xr:uid="{00000000-0005-0000-0000-0000D57D0000}"/>
    <cellStyle name="Normal 6 8 4 2 2 4 3" xfId="28327" xr:uid="{00000000-0005-0000-0000-0000D67D0000}"/>
    <cellStyle name="Normal 6 8 4 2 2 5" xfId="8208" xr:uid="{00000000-0005-0000-0000-0000D77D0000}"/>
    <cellStyle name="Normal 6 8 4 2 2 5 2" xfId="38534" xr:uid="{00000000-0005-0000-0000-0000D87D0000}"/>
    <cellStyle name="Normal 6 8 4 2 2 5 3" xfId="23310" xr:uid="{00000000-0005-0000-0000-0000D97D0000}"/>
    <cellStyle name="Normal 6 8 4 2 2 6" xfId="33522" xr:uid="{00000000-0005-0000-0000-0000DA7D0000}"/>
    <cellStyle name="Normal 6 8 4 2 2 7" xfId="18297" xr:uid="{00000000-0005-0000-0000-0000DB7D0000}"/>
    <cellStyle name="Normal 6 8 4 2 3" xfId="3990" xr:uid="{00000000-0005-0000-0000-0000DC7D0000}"/>
    <cellStyle name="Normal 6 8 4 2 3 2" xfId="14064" xr:uid="{00000000-0005-0000-0000-0000DD7D0000}"/>
    <cellStyle name="Normal 6 8 4 2 3 2 2" xfId="44386" xr:uid="{00000000-0005-0000-0000-0000DE7D0000}"/>
    <cellStyle name="Normal 6 8 4 2 3 2 3" xfId="29162" xr:uid="{00000000-0005-0000-0000-0000DF7D0000}"/>
    <cellStyle name="Normal 6 8 4 2 3 3" xfId="9044" xr:uid="{00000000-0005-0000-0000-0000E07D0000}"/>
    <cellStyle name="Normal 6 8 4 2 3 3 2" xfId="39369" xr:uid="{00000000-0005-0000-0000-0000E17D0000}"/>
    <cellStyle name="Normal 6 8 4 2 3 3 3" xfId="24145" xr:uid="{00000000-0005-0000-0000-0000E27D0000}"/>
    <cellStyle name="Normal 6 8 4 2 3 4" xfId="34356" xr:uid="{00000000-0005-0000-0000-0000E37D0000}"/>
    <cellStyle name="Normal 6 8 4 2 3 5" xfId="19132" xr:uid="{00000000-0005-0000-0000-0000E47D0000}"/>
    <cellStyle name="Normal 6 8 4 2 4" xfId="5683" xr:uid="{00000000-0005-0000-0000-0000E57D0000}"/>
    <cellStyle name="Normal 6 8 4 2 4 2" xfId="15735" xr:uid="{00000000-0005-0000-0000-0000E67D0000}"/>
    <cellStyle name="Normal 6 8 4 2 4 2 2" xfId="46057" xr:uid="{00000000-0005-0000-0000-0000E77D0000}"/>
    <cellStyle name="Normal 6 8 4 2 4 2 3" xfId="30833" xr:uid="{00000000-0005-0000-0000-0000E87D0000}"/>
    <cellStyle name="Normal 6 8 4 2 4 3" xfId="10715" xr:uid="{00000000-0005-0000-0000-0000E97D0000}"/>
    <cellStyle name="Normal 6 8 4 2 4 3 2" xfId="41040" xr:uid="{00000000-0005-0000-0000-0000EA7D0000}"/>
    <cellStyle name="Normal 6 8 4 2 4 3 3" xfId="25816" xr:uid="{00000000-0005-0000-0000-0000EB7D0000}"/>
    <cellStyle name="Normal 6 8 4 2 4 4" xfId="36027" xr:uid="{00000000-0005-0000-0000-0000EC7D0000}"/>
    <cellStyle name="Normal 6 8 4 2 4 5" xfId="20803" xr:uid="{00000000-0005-0000-0000-0000ED7D0000}"/>
    <cellStyle name="Normal 6 8 4 2 5" xfId="12393" xr:uid="{00000000-0005-0000-0000-0000EE7D0000}"/>
    <cellStyle name="Normal 6 8 4 2 5 2" xfId="42715" xr:uid="{00000000-0005-0000-0000-0000EF7D0000}"/>
    <cellStyle name="Normal 6 8 4 2 5 3" xfId="27491" xr:uid="{00000000-0005-0000-0000-0000F07D0000}"/>
    <cellStyle name="Normal 6 8 4 2 6" xfId="7372" xr:uid="{00000000-0005-0000-0000-0000F17D0000}"/>
    <cellStyle name="Normal 6 8 4 2 6 2" xfId="37698" xr:uid="{00000000-0005-0000-0000-0000F27D0000}"/>
    <cellStyle name="Normal 6 8 4 2 6 3" xfId="22474" xr:uid="{00000000-0005-0000-0000-0000F37D0000}"/>
    <cellStyle name="Normal 6 8 4 2 7" xfId="32686" xr:uid="{00000000-0005-0000-0000-0000F47D0000}"/>
    <cellStyle name="Normal 6 8 4 2 8" xfId="17461" xr:uid="{00000000-0005-0000-0000-0000F57D0000}"/>
    <cellStyle name="Normal 6 8 4 3" xfId="2719" xr:uid="{00000000-0005-0000-0000-0000F67D0000}"/>
    <cellStyle name="Normal 6 8 4 3 2" xfId="4409" xr:uid="{00000000-0005-0000-0000-0000F77D0000}"/>
    <cellStyle name="Normal 6 8 4 3 2 2" xfId="14482" xr:uid="{00000000-0005-0000-0000-0000F87D0000}"/>
    <cellStyle name="Normal 6 8 4 3 2 2 2" xfId="44804" xr:uid="{00000000-0005-0000-0000-0000F97D0000}"/>
    <cellStyle name="Normal 6 8 4 3 2 2 3" xfId="29580" xr:uid="{00000000-0005-0000-0000-0000FA7D0000}"/>
    <cellStyle name="Normal 6 8 4 3 2 3" xfId="9462" xr:uid="{00000000-0005-0000-0000-0000FB7D0000}"/>
    <cellStyle name="Normal 6 8 4 3 2 3 2" xfId="39787" xr:uid="{00000000-0005-0000-0000-0000FC7D0000}"/>
    <cellStyle name="Normal 6 8 4 3 2 3 3" xfId="24563" xr:uid="{00000000-0005-0000-0000-0000FD7D0000}"/>
    <cellStyle name="Normal 6 8 4 3 2 4" xfId="34774" xr:uid="{00000000-0005-0000-0000-0000FE7D0000}"/>
    <cellStyle name="Normal 6 8 4 3 2 5" xfId="19550" xr:uid="{00000000-0005-0000-0000-0000FF7D0000}"/>
    <cellStyle name="Normal 6 8 4 3 3" xfId="6101" xr:uid="{00000000-0005-0000-0000-0000007E0000}"/>
    <cellStyle name="Normal 6 8 4 3 3 2" xfId="16153" xr:uid="{00000000-0005-0000-0000-0000017E0000}"/>
    <cellStyle name="Normal 6 8 4 3 3 2 2" xfId="46475" xr:uid="{00000000-0005-0000-0000-0000027E0000}"/>
    <cellStyle name="Normal 6 8 4 3 3 2 3" xfId="31251" xr:uid="{00000000-0005-0000-0000-0000037E0000}"/>
    <cellStyle name="Normal 6 8 4 3 3 3" xfId="11133" xr:uid="{00000000-0005-0000-0000-0000047E0000}"/>
    <cellStyle name="Normal 6 8 4 3 3 3 2" xfId="41458" xr:uid="{00000000-0005-0000-0000-0000057E0000}"/>
    <cellStyle name="Normal 6 8 4 3 3 3 3" xfId="26234" xr:uid="{00000000-0005-0000-0000-0000067E0000}"/>
    <cellStyle name="Normal 6 8 4 3 3 4" xfId="36445" xr:uid="{00000000-0005-0000-0000-0000077E0000}"/>
    <cellStyle name="Normal 6 8 4 3 3 5" xfId="21221" xr:uid="{00000000-0005-0000-0000-0000087E0000}"/>
    <cellStyle name="Normal 6 8 4 3 4" xfId="12811" xr:uid="{00000000-0005-0000-0000-0000097E0000}"/>
    <cellStyle name="Normal 6 8 4 3 4 2" xfId="43133" xr:uid="{00000000-0005-0000-0000-00000A7E0000}"/>
    <cellStyle name="Normal 6 8 4 3 4 3" xfId="27909" xr:uid="{00000000-0005-0000-0000-00000B7E0000}"/>
    <cellStyle name="Normal 6 8 4 3 5" xfId="7790" xr:uid="{00000000-0005-0000-0000-00000C7E0000}"/>
    <cellStyle name="Normal 6 8 4 3 5 2" xfId="38116" xr:uid="{00000000-0005-0000-0000-00000D7E0000}"/>
    <cellStyle name="Normal 6 8 4 3 5 3" xfId="22892" xr:uid="{00000000-0005-0000-0000-00000E7E0000}"/>
    <cellStyle name="Normal 6 8 4 3 6" xfId="33104" xr:uid="{00000000-0005-0000-0000-00000F7E0000}"/>
    <cellStyle name="Normal 6 8 4 3 7" xfId="17879" xr:uid="{00000000-0005-0000-0000-0000107E0000}"/>
    <cellStyle name="Normal 6 8 4 4" xfId="3572" xr:uid="{00000000-0005-0000-0000-0000117E0000}"/>
    <cellStyle name="Normal 6 8 4 4 2" xfId="13646" xr:uid="{00000000-0005-0000-0000-0000127E0000}"/>
    <cellStyle name="Normal 6 8 4 4 2 2" xfId="43968" xr:uid="{00000000-0005-0000-0000-0000137E0000}"/>
    <cellStyle name="Normal 6 8 4 4 2 3" xfId="28744" xr:uid="{00000000-0005-0000-0000-0000147E0000}"/>
    <cellStyle name="Normal 6 8 4 4 3" xfId="8626" xr:uid="{00000000-0005-0000-0000-0000157E0000}"/>
    <cellStyle name="Normal 6 8 4 4 3 2" xfId="38951" xr:uid="{00000000-0005-0000-0000-0000167E0000}"/>
    <cellStyle name="Normal 6 8 4 4 3 3" xfId="23727" xr:uid="{00000000-0005-0000-0000-0000177E0000}"/>
    <cellStyle name="Normal 6 8 4 4 4" xfId="33938" xr:uid="{00000000-0005-0000-0000-0000187E0000}"/>
    <cellStyle name="Normal 6 8 4 4 5" xfId="18714" xr:uid="{00000000-0005-0000-0000-0000197E0000}"/>
    <cellStyle name="Normal 6 8 4 5" xfId="5265" xr:uid="{00000000-0005-0000-0000-00001A7E0000}"/>
    <cellStyle name="Normal 6 8 4 5 2" xfId="15317" xr:uid="{00000000-0005-0000-0000-00001B7E0000}"/>
    <cellStyle name="Normal 6 8 4 5 2 2" xfId="45639" xr:uid="{00000000-0005-0000-0000-00001C7E0000}"/>
    <cellStyle name="Normal 6 8 4 5 2 3" xfId="30415" xr:uid="{00000000-0005-0000-0000-00001D7E0000}"/>
    <cellStyle name="Normal 6 8 4 5 3" xfId="10297" xr:uid="{00000000-0005-0000-0000-00001E7E0000}"/>
    <cellStyle name="Normal 6 8 4 5 3 2" xfId="40622" xr:uid="{00000000-0005-0000-0000-00001F7E0000}"/>
    <cellStyle name="Normal 6 8 4 5 3 3" xfId="25398" xr:uid="{00000000-0005-0000-0000-0000207E0000}"/>
    <cellStyle name="Normal 6 8 4 5 4" xfId="35609" xr:uid="{00000000-0005-0000-0000-0000217E0000}"/>
    <cellStyle name="Normal 6 8 4 5 5" xfId="20385" xr:uid="{00000000-0005-0000-0000-0000227E0000}"/>
    <cellStyle name="Normal 6 8 4 6" xfId="11975" xr:uid="{00000000-0005-0000-0000-0000237E0000}"/>
    <cellStyle name="Normal 6 8 4 6 2" xfId="42297" xr:uid="{00000000-0005-0000-0000-0000247E0000}"/>
    <cellStyle name="Normal 6 8 4 6 3" xfId="27073" xr:uid="{00000000-0005-0000-0000-0000257E0000}"/>
    <cellStyle name="Normal 6 8 4 7" xfId="6954" xr:uid="{00000000-0005-0000-0000-0000267E0000}"/>
    <cellStyle name="Normal 6 8 4 7 2" xfId="37280" xr:uid="{00000000-0005-0000-0000-0000277E0000}"/>
    <cellStyle name="Normal 6 8 4 7 3" xfId="22056" xr:uid="{00000000-0005-0000-0000-0000287E0000}"/>
    <cellStyle name="Normal 6 8 4 8" xfId="32268" xr:uid="{00000000-0005-0000-0000-0000297E0000}"/>
    <cellStyle name="Normal 6 8 4 9" xfId="17043" xr:uid="{00000000-0005-0000-0000-00002A7E0000}"/>
    <cellStyle name="Normal 6 8 5" xfId="2088" xr:uid="{00000000-0005-0000-0000-00002B7E0000}"/>
    <cellStyle name="Normal 6 8 5 2" xfId="2929" xr:uid="{00000000-0005-0000-0000-00002C7E0000}"/>
    <cellStyle name="Normal 6 8 5 2 2" xfId="4619" xr:uid="{00000000-0005-0000-0000-00002D7E0000}"/>
    <cellStyle name="Normal 6 8 5 2 2 2" xfId="14692" xr:uid="{00000000-0005-0000-0000-00002E7E0000}"/>
    <cellStyle name="Normal 6 8 5 2 2 2 2" xfId="45014" xr:uid="{00000000-0005-0000-0000-00002F7E0000}"/>
    <cellStyle name="Normal 6 8 5 2 2 2 3" xfId="29790" xr:uid="{00000000-0005-0000-0000-0000307E0000}"/>
    <cellStyle name="Normal 6 8 5 2 2 3" xfId="9672" xr:uid="{00000000-0005-0000-0000-0000317E0000}"/>
    <cellStyle name="Normal 6 8 5 2 2 3 2" xfId="39997" xr:uid="{00000000-0005-0000-0000-0000327E0000}"/>
    <cellStyle name="Normal 6 8 5 2 2 3 3" xfId="24773" xr:uid="{00000000-0005-0000-0000-0000337E0000}"/>
    <cellStyle name="Normal 6 8 5 2 2 4" xfId="34984" xr:uid="{00000000-0005-0000-0000-0000347E0000}"/>
    <cellStyle name="Normal 6 8 5 2 2 5" xfId="19760" xr:uid="{00000000-0005-0000-0000-0000357E0000}"/>
    <cellStyle name="Normal 6 8 5 2 3" xfId="6311" xr:uid="{00000000-0005-0000-0000-0000367E0000}"/>
    <cellStyle name="Normal 6 8 5 2 3 2" xfId="16363" xr:uid="{00000000-0005-0000-0000-0000377E0000}"/>
    <cellStyle name="Normal 6 8 5 2 3 2 2" xfId="46685" xr:uid="{00000000-0005-0000-0000-0000387E0000}"/>
    <cellStyle name="Normal 6 8 5 2 3 2 3" xfId="31461" xr:uid="{00000000-0005-0000-0000-0000397E0000}"/>
    <cellStyle name="Normal 6 8 5 2 3 3" xfId="11343" xr:uid="{00000000-0005-0000-0000-00003A7E0000}"/>
    <cellStyle name="Normal 6 8 5 2 3 3 2" xfId="41668" xr:uid="{00000000-0005-0000-0000-00003B7E0000}"/>
    <cellStyle name="Normal 6 8 5 2 3 3 3" xfId="26444" xr:uid="{00000000-0005-0000-0000-00003C7E0000}"/>
    <cellStyle name="Normal 6 8 5 2 3 4" xfId="36655" xr:uid="{00000000-0005-0000-0000-00003D7E0000}"/>
    <cellStyle name="Normal 6 8 5 2 3 5" xfId="21431" xr:uid="{00000000-0005-0000-0000-00003E7E0000}"/>
    <cellStyle name="Normal 6 8 5 2 4" xfId="13021" xr:uid="{00000000-0005-0000-0000-00003F7E0000}"/>
    <cellStyle name="Normal 6 8 5 2 4 2" xfId="43343" xr:uid="{00000000-0005-0000-0000-0000407E0000}"/>
    <cellStyle name="Normal 6 8 5 2 4 3" xfId="28119" xr:uid="{00000000-0005-0000-0000-0000417E0000}"/>
    <cellStyle name="Normal 6 8 5 2 5" xfId="8000" xr:uid="{00000000-0005-0000-0000-0000427E0000}"/>
    <cellStyle name="Normal 6 8 5 2 5 2" xfId="38326" xr:uid="{00000000-0005-0000-0000-0000437E0000}"/>
    <cellStyle name="Normal 6 8 5 2 5 3" xfId="23102" xr:uid="{00000000-0005-0000-0000-0000447E0000}"/>
    <cellStyle name="Normal 6 8 5 2 6" xfId="33314" xr:uid="{00000000-0005-0000-0000-0000457E0000}"/>
    <cellStyle name="Normal 6 8 5 2 7" xfId="18089" xr:uid="{00000000-0005-0000-0000-0000467E0000}"/>
    <cellStyle name="Normal 6 8 5 3" xfId="3782" xr:uid="{00000000-0005-0000-0000-0000477E0000}"/>
    <cellStyle name="Normal 6 8 5 3 2" xfId="13856" xr:uid="{00000000-0005-0000-0000-0000487E0000}"/>
    <cellStyle name="Normal 6 8 5 3 2 2" xfId="44178" xr:uid="{00000000-0005-0000-0000-0000497E0000}"/>
    <cellStyle name="Normal 6 8 5 3 2 3" xfId="28954" xr:uid="{00000000-0005-0000-0000-00004A7E0000}"/>
    <cellStyle name="Normal 6 8 5 3 3" xfId="8836" xr:uid="{00000000-0005-0000-0000-00004B7E0000}"/>
    <cellStyle name="Normal 6 8 5 3 3 2" xfId="39161" xr:uid="{00000000-0005-0000-0000-00004C7E0000}"/>
    <cellStyle name="Normal 6 8 5 3 3 3" xfId="23937" xr:uid="{00000000-0005-0000-0000-00004D7E0000}"/>
    <cellStyle name="Normal 6 8 5 3 4" xfId="34148" xr:uid="{00000000-0005-0000-0000-00004E7E0000}"/>
    <cellStyle name="Normal 6 8 5 3 5" xfId="18924" xr:uid="{00000000-0005-0000-0000-00004F7E0000}"/>
    <cellStyle name="Normal 6 8 5 4" xfId="5475" xr:uid="{00000000-0005-0000-0000-0000507E0000}"/>
    <cellStyle name="Normal 6 8 5 4 2" xfId="15527" xr:uid="{00000000-0005-0000-0000-0000517E0000}"/>
    <cellStyle name="Normal 6 8 5 4 2 2" xfId="45849" xr:uid="{00000000-0005-0000-0000-0000527E0000}"/>
    <cellStyle name="Normal 6 8 5 4 2 3" xfId="30625" xr:uid="{00000000-0005-0000-0000-0000537E0000}"/>
    <cellStyle name="Normal 6 8 5 4 3" xfId="10507" xr:uid="{00000000-0005-0000-0000-0000547E0000}"/>
    <cellStyle name="Normal 6 8 5 4 3 2" xfId="40832" xr:uid="{00000000-0005-0000-0000-0000557E0000}"/>
    <cellStyle name="Normal 6 8 5 4 3 3" xfId="25608" xr:uid="{00000000-0005-0000-0000-0000567E0000}"/>
    <cellStyle name="Normal 6 8 5 4 4" xfId="35819" xr:uid="{00000000-0005-0000-0000-0000577E0000}"/>
    <cellStyle name="Normal 6 8 5 4 5" xfId="20595" xr:uid="{00000000-0005-0000-0000-0000587E0000}"/>
    <cellStyle name="Normal 6 8 5 5" xfId="12185" xr:uid="{00000000-0005-0000-0000-0000597E0000}"/>
    <cellStyle name="Normal 6 8 5 5 2" xfId="42507" xr:uid="{00000000-0005-0000-0000-00005A7E0000}"/>
    <cellStyle name="Normal 6 8 5 5 3" xfId="27283" xr:uid="{00000000-0005-0000-0000-00005B7E0000}"/>
    <cellStyle name="Normal 6 8 5 6" xfId="7164" xr:uid="{00000000-0005-0000-0000-00005C7E0000}"/>
    <cellStyle name="Normal 6 8 5 6 2" xfId="37490" xr:uid="{00000000-0005-0000-0000-00005D7E0000}"/>
    <cellStyle name="Normal 6 8 5 6 3" xfId="22266" xr:uid="{00000000-0005-0000-0000-00005E7E0000}"/>
    <cellStyle name="Normal 6 8 5 7" xfId="32478" xr:uid="{00000000-0005-0000-0000-00005F7E0000}"/>
    <cellStyle name="Normal 6 8 5 8" xfId="17253" xr:uid="{00000000-0005-0000-0000-0000607E0000}"/>
    <cellStyle name="Normal 6 8 6" xfId="2509" xr:uid="{00000000-0005-0000-0000-0000617E0000}"/>
    <cellStyle name="Normal 6 8 6 2" xfId="4201" xr:uid="{00000000-0005-0000-0000-0000627E0000}"/>
    <cellStyle name="Normal 6 8 6 2 2" xfId="14274" xr:uid="{00000000-0005-0000-0000-0000637E0000}"/>
    <cellStyle name="Normal 6 8 6 2 2 2" xfId="44596" xr:uid="{00000000-0005-0000-0000-0000647E0000}"/>
    <cellStyle name="Normal 6 8 6 2 2 3" xfId="29372" xr:uid="{00000000-0005-0000-0000-0000657E0000}"/>
    <cellStyle name="Normal 6 8 6 2 3" xfId="9254" xr:uid="{00000000-0005-0000-0000-0000667E0000}"/>
    <cellStyle name="Normal 6 8 6 2 3 2" xfId="39579" xr:uid="{00000000-0005-0000-0000-0000677E0000}"/>
    <cellStyle name="Normal 6 8 6 2 3 3" xfId="24355" xr:uid="{00000000-0005-0000-0000-0000687E0000}"/>
    <cellStyle name="Normal 6 8 6 2 4" xfId="34566" xr:uid="{00000000-0005-0000-0000-0000697E0000}"/>
    <cellStyle name="Normal 6 8 6 2 5" xfId="19342" xr:uid="{00000000-0005-0000-0000-00006A7E0000}"/>
    <cellStyle name="Normal 6 8 6 3" xfId="5893" xr:uid="{00000000-0005-0000-0000-00006B7E0000}"/>
    <cellStyle name="Normal 6 8 6 3 2" xfId="15945" xr:uid="{00000000-0005-0000-0000-00006C7E0000}"/>
    <cellStyle name="Normal 6 8 6 3 2 2" xfId="46267" xr:uid="{00000000-0005-0000-0000-00006D7E0000}"/>
    <cellStyle name="Normal 6 8 6 3 2 3" xfId="31043" xr:uid="{00000000-0005-0000-0000-00006E7E0000}"/>
    <cellStyle name="Normal 6 8 6 3 3" xfId="10925" xr:uid="{00000000-0005-0000-0000-00006F7E0000}"/>
    <cellStyle name="Normal 6 8 6 3 3 2" xfId="41250" xr:uid="{00000000-0005-0000-0000-0000707E0000}"/>
    <cellStyle name="Normal 6 8 6 3 3 3" xfId="26026" xr:uid="{00000000-0005-0000-0000-0000717E0000}"/>
    <cellStyle name="Normal 6 8 6 3 4" xfId="36237" xr:uid="{00000000-0005-0000-0000-0000727E0000}"/>
    <cellStyle name="Normal 6 8 6 3 5" xfId="21013" xr:uid="{00000000-0005-0000-0000-0000737E0000}"/>
    <cellStyle name="Normal 6 8 6 4" xfId="12603" xr:uid="{00000000-0005-0000-0000-0000747E0000}"/>
    <cellStyle name="Normal 6 8 6 4 2" xfId="42925" xr:uid="{00000000-0005-0000-0000-0000757E0000}"/>
    <cellStyle name="Normal 6 8 6 4 3" xfId="27701" xr:uid="{00000000-0005-0000-0000-0000767E0000}"/>
    <cellStyle name="Normal 6 8 6 5" xfId="7582" xr:uid="{00000000-0005-0000-0000-0000777E0000}"/>
    <cellStyle name="Normal 6 8 6 5 2" xfId="37908" xr:uid="{00000000-0005-0000-0000-0000787E0000}"/>
    <cellStyle name="Normal 6 8 6 5 3" xfId="22684" xr:uid="{00000000-0005-0000-0000-0000797E0000}"/>
    <cellStyle name="Normal 6 8 6 6" xfId="32896" xr:uid="{00000000-0005-0000-0000-00007A7E0000}"/>
    <cellStyle name="Normal 6 8 6 7" xfId="17671" xr:uid="{00000000-0005-0000-0000-00007B7E0000}"/>
    <cellStyle name="Normal 6 8 7" xfId="3357" xr:uid="{00000000-0005-0000-0000-00007C7E0000}"/>
    <cellStyle name="Normal 6 8 7 2" xfId="13438" xr:uid="{00000000-0005-0000-0000-00007D7E0000}"/>
    <cellStyle name="Normal 6 8 7 2 2" xfId="43760" xr:uid="{00000000-0005-0000-0000-00007E7E0000}"/>
    <cellStyle name="Normal 6 8 7 2 3" xfId="28536" xr:uid="{00000000-0005-0000-0000-00007F7E0000}"/>
    <cellStyle name="Normal 6 8 7 3" xfId="8417" xr:uid="{00000000-0005-0000-0000-0000807E0000}"/>
    <cellStyle name="Normal 6 8 7 3 2" xfId="38743" xr:uid="{00000000-0005-0000-0000-0000817E0000}"/>
    <cellStyle name="Normal 6 8 7 3 3" xfId="23519" xr:uid="{00000000-0005-0000-0000-0000827E0000}"/>
    <cellStyle name="Normal 6 8 7 4" xfId="33730" xr:uid="{00000000-0005-0000-0000-0000837E0000}"/>
    <cellStyle name="Normal 6 8 7 5" xfId="18506" xr:uid="{00000000-0005-0000-0000-0000847E0000}"/>
    <cellStyle name="Normal 6 8 8" xfId="5053" xr:uid="{00000000-0005-0000-0000-0000857E0000}"/>
    <cellStyle name="Normal 6 8 8 2" xfId="15109" xr:uid="{00000000-0005-0000-0000-0000867E0000}"/>
    <cellStyle name="Normal 6 8 8 2 2" xfId="45431" xr:uid="{00000000-0005-0000-0000-0000877E0000}"/>
    <cellStyle name="Normal 6 8 8 2 3" xfId="30207" xr:uid="{00000000-0005-0000-0000-0000887E0000}"/>
    <cellStyle name="Normal 6 8 8 3" xfId="10089" xr:uid="{00000000-0005-0000-0000-0000897E0000}"/>
    <cellStyle name="Normal 6 8 8 3 2" xfId="40414" xr:uid="{00000000-0005-0000-0000-00008A7E0000}"/>
    <cellStyle name="Normal 6 8 8 3 3" xfId="25190" xr:uid="{00000000-0005-0000-0000-00008B7E0000}"/>
    <cellStyle name="Normal 6 8 8 4" xfId="35401" xr:uid="{00000000-0005-0000-0000-00008C7E0000}"/>
    <cellStyle name="Normal 6 8 8 5" xfId="20177" xr:uid="{00000000-0005-0000-0000-00008D7E0000}"/>
    <cellStyle name="Normal 6 8 9" xfId="11765" xr:uid="{00000000-0005-0000-0000-00008E7E0000}"/>
    <cellStyle name="Normal 6 8 9 2" xfId="42089" xr:uid="{00000000-0005-0000-0000-00008F7E0000}"/>
    <cellStyle name="Normal 6 8 9 3" xfId="26865" xr:uid="{00000000-0005-0000-0000-0000907E0000}"/>
    <cellStyle name="Normal 6 9" xfId="31958" xr:uid="{00000000-0005-0000-0000-0000917E0000}"/>
    <cellStyle name="Normal 60" xfId="1469" xr:uid="{00000000-0005-0000-0000-0000927E0000}"/>
    <cellStyle name="Normal 60 10" xfId="6779" xr:uid="{00000000-0005-0000-0000-0000937E0000}"/>
    <cellStyle name="Normal 60 10 2" xfId="37107" xr:uid="{00000000-0005-0000-0000-0000947E0000}"/>
    <cellStyle name="Normal 60 10 3" xfId="21883" xr:uid="{00000000-0005-0000-0000-0000957E0000}"/>
    <cellStyle name="Normal 60 11" xfId="32098" xr:uid="{00000000-0005-0000-0000-0000967E0000}"/>
    <cellStyle name="Normal 60 12" xfId="16868" xr:uid="{00000000-0005-0000-0000-0000977E0000}"/>
    <cellStyle name="Normal 60 13" xfId="47309" xr:uid="{00000000-0005-0000-0000-0000987E0000}"/>
    <cellStyle name="Normal 60 2" xfId="1743" xr:uid="{00000000-0005-0000-0000-0000997E0000}"/>
    <cellStyle name="Normal 60 2 10" xfId="32149" xr:uid="{00000000-0005-0000-0000-00009A7E0000}"/>
    <cellStyle name="Normal 60 2 11" xfId="16922" xr:uid="{00000000-0005-0000-0000-00009B7E0000}"/>
    <cellStyle name="Normal 60 2 2" xfId="1851" xr:uid="{00000000-0005-0000-0000-00009C7E0000}"/>
    <cellStyle name="Normal 60 2 2 10" xfId="17026" xr:uid="{00000000-0005-0000-0000-00009D7E0000}"/>
    <cellStyle name="Normal 60 2 2 2" xfId="2068" xr:uid="{00000000-0005-0000-0000-00009E7E0000}"/>
    <cellStyle name="Normal 60 2 2 2 2" xfId="2489" xr:uid="{00000000-0005-0000-0000-00009F7E0000}"/>
    <cellStyle name="Normal 60 2 2 2 2 2" xfId="3328" xr:uid="{00000000-0005-0000-0000-0000A07E0000}"/>
    <cellStyle name="Normal 60 2 2 2 2 2 2" xfId="5018" xr:uid="{00000000-0005-0000-0000-0000A17E0000}"/>
    <cellStyle name="Normal 60 2 2 2 2 2 2 2" xfId="15091" xr:uid="{00000000-0005-0000-0000-0000A27E0000}"/>
    <cellStyle name="Normal 60 2 2 2 2 2 2 2 2" xfId="45413" xr:uid="{00000000-0005-0000-0000-0000A37E0000}"/>
    <cellStyle name="Normal 60 2 2 2 2 2 2 2 3" xfId="30189" xr:uid="{00000000-0005-0000-0000-0000A47E0000}"/>
    <cellStyle name="Normal 60 2 2 2 2 2 2 3" xfId="10071" xr:uid="{00000000-0005-0000-0000-0000A57E0000}"/>
    <cellStyle name="Normal 60 2 2 2 2 2 2 3 2" xfId="40396" xr:uid="{00000000-0005-0000-0000-0000A67E0000}"/>
    <cellStyle name="Normal 60 2 2 2 2 2 2 3 3" xfId="25172" xr:uid="{00000000-0005-0000-0000-0000A77E0000}"/>
    <cellStyle name="Normal 60 2 2 2 2 2 2 4" xfId="35383" xr:uid="{00000000-0005-0000-0000-0000A87E0000}"/>
    <cellStyle name="Normal 60 2 2 2 2 2 2 5" xfId="20159" xr:uid="{00000000-0005-0000-0000-0000A97E0000}"/>
    <cellStyle name="Normal 60 2 2 2 2 2 3" xfId="6710" xr:uid="{00000000-0005-0000-0000-0000AA7E0000}"/>
    <cellStyle name="Normal 60 2 2 2 2 2 3 2" xfId="16762" xr:uid="{00000000-0005-0000-0000-0000AB7E0000}"/>
    <cellStyle name="Normal 60 2 2 2 2 2 3 2 2" xfId="47084" xr:uid="{00000000-0005-0000-0000-0000AC7E0000}"/>
    <cellStyle name="Normal 60 2 2 2 2 2 3 2 3" xfId="31860" xr:uid="{00000000-0005-0000-0000-0000AD7E0000}"/>
    <cellStyle name="Normal 60 2 2 2 2 2 3 3" xfId="11742" xr:uid="{00000000-0005-0000-0000-0000AE7E0000}"/>
    <cellStyle name="Normal 60 2 2 2 2 2 3 3 2" xfId="42067" xr:uid="{00000000-0005-0000-0000-0000AF7E0000}"/>
    <cellStyle name="Normal 60 2 2 2 2 2 3 3 3" xfId="26843" xr:uid="{00000000-0005-0000-0000-0000B07E0000}"/>
    <cellStyle name="Normal 60 2 2 2 2 2 3 4" xfId="37054" xr:uid="{00000000-0005-0000-0000-0000B17E0000}"/>
    <cellStyle name="Normal 60 2 2 2 2 2 3 5" xfId="21830" xr:uid="{00000000-0005-0000-0000-0000B27E0000}"/>
    <cellStyle name="Normal 60 2 2 2 2 2 4" xfId="13420" xr:uid="{00000000-0005-0000-0000-0000B37E0000}"/>
    <cellStyle name="Normal 60 2 2 2 2 2 4 2" xfId="43742" xr:uid="{00000000-0005-0000-0000-0000B47E0000}"/>
    <cellStyle name="Normal 60 2 2 2 2 2 4 3" xfId="28518" xr:uid="{00000000-0005-0000-0000-0000B57E0000}"/>
    <cellStyle name="Normal 60 2 2 2 2 2 5" xfId="8399" xr:uid="{00000000-0005-0000-0000-0000B67E0000}"/>
    <cellStyle name="Normal 60 2 2 2 2 2 5 2" xfId="38725" xr:uid="{00000000-0005-0000-0000-0000B77E0000}"/>
    <cellStyle name="Normal 60 2 2 2 2 2 5 3" xfId="23501" xr:uid="{00000000-0005-0000-0000-0000B87E0000}"/>
    <cellStyle name="Normal 60 2 2 2 2 2 6" xfId="33713" xr:uid="{00000000-0005-0000-0000-0000B97E0000}"/>
    <cellStyle name="Normal 60 2 2 2 2 2 7" xfId="18488" xr:uid="{00000000-0005-0000-0000-0000BA7E0000}"/>
    <cellStyle name="Normal 60 2 2 2 2 3" xfId="4181" xr:uid="{00000000-0005-0000-0000-0000BB7E0000}"/>
    <cellStyle name="Normal 60 2 2 2 2 3 2" xfId="14255" xr:uid="{00000000-0005-0000-0000-0000BC7E0000}"/>
    <cellStyle name="Normal 60 2 2 2 2 3 2 2" xfId="44577" xr:uid="{00000000-0005-0000-0000-0000BD7E0000}"/>
    <cellStyle name="Normal 60 2 2 2 2 3 2 3" xfId="29353" xr:uid="{00000000-0005-0000-0000-0000BE7E0000}"/>
    <cellStyle name="Normal 60 2 2 2 2 3 3" xfId="9235" xr:uid="{00000000-0005-0000-0000-0000BF7E0000}"/>
    <cellStyle name="Normal 60 2 2 2 2 3 3 2" xfId="39560" xr:uid="{00000000-0005-0000-0000-0000C07E0000}"/>
    <cellStyle name="Normal 60 2 2 2 2 3 3 3" xfId="24336" xr:uid="{00000000-0005-0000-0000-0000C17E0000}"/>
    <cellStyle name="Normal 60 2 2 2 2 3 4" xfId="34547" xr:uid="{00000000-0005-0000-0000-0000C27E0000}"/>
    <cellStyle name="Normal 60 2 2 2 2 3 5" xfId="19323" xr:uid="{00000000-0005-0000-0000-0000C37E0000}"/>
    <cellStyle name="Normal 60 2 2 2 2 4" xfId="5874" xr:uid="{00000000-0005-0000-0000-0000C47E0000}"/>
    <cellStyle name="Normal 60 2 2 2 2 4 2" xfId="15926" xr:uid="{00000000-0005-0000-0000-0000C57E0000}"/>
    <cellStyle name="Normal 60 2 2 2 2 4 2 2" xfId="46248" xr:uid="{00000000-0005-0000-0000-0000C67E0000}"/>
    <cellStyle name="Normal 60 2 2 2 2 4 2 3" xfId="31024" xr:uid="{00000000-0005-0000-0000-0000C77E0000}"/>
    <cellStyle name="Normal 60 2 2 2 2 4 3" xfId="10906" xr:uid="{00000000-0005-0000-0000-0000C87E0000}"/>
    <cellStyle name="Normal 60 2 2 2 2 4 3 2" xfId="41231" xr:uid="{00000000-0005-0000-0000-0000C97E0000}"/>
    <cellStyle name="Normal 60 2 2 2 2 4 3 3" xfId="26007" xr:uid="{00000000-0005-0000-0000-0000CA7E0000}"/>
    <cellStyle name="Normal 60 2 2 2 2 4 4" xfId="36218" xr:uid="{00000000-0005-0000-0000-0000CB7E0000}"/>
    <cellStyle name="Normal 60 2 2 2 2 4 5" xfId="20994" xr:uid="{00000000-0005-0000-0000-0000CC7E0000}"/>
    <cellStyle name="Normal 60 2 2 2 2 5" xfId="12584" xr:uid="{00000000-0005-0000-0000-0000CD7E0000}"/>
    <cellStyle name="Normal 60 2 2 2 2 5 2" xfId="42906" xr:uid="{00000000-0005-0000-0000-0000CE7E0000}"/>
    <cellStyle name="Normal 60 2 2 2 2 5 3" xfId="27682" xr:uid="{00000000-0005-0000-0000-0000CF7E0000}"/>
    <cellStyle name="Normal 60 2 2 2 2 6" xfId="7563" xr:uid="{00000000-0005-0000-0000-0000D07E0000}"/>
    <cellStyle name="Normal 60 2 2 2 2 6 2" xfId="37889" xr:uid="{00000000-0005-0000-0000-0000D17E0000}"/>
    <cellStyle name="Normal 60 2 2 2 2 6 3" xfId="22665" xr:uid="{00000000-0005-0000-0000-0000D27E0000}"/>
    <cellStyle name="Normal 60 2 2 2 2 7" xfId="32877" xr:uid="{00000000-0005-0000-0000-0000D37E0000}"/>
    <cellStyle name="Normal 60 2 2 2 2 8" xfId="17652" xr:uid="{00000000-0005-0000-0000-0000D47E0000}"/>
    <cellStyle name="Normal 60 2 2 2 3" xfId="2910" xr:uid="{00000000-0005-0000-0000-0000D57E0000}"/>
    <cellStyle name="Normal 60 2 2 2 3 2" xfId="4600" xr:uid="{00000000-0005-0000-0000-0000D67E0000}"/>
    <cellStyle name="Normal 60 2 2 2 3 2 2" xfId="14673" xr:uid="{00000000-0005-0000-0000-0000D77E0000}"/>
    <cellStyle name="Normal 60 2 2 2 3 2 2 2" xfId="44995" xr:uid="{00000000-0005-0000-0000-0000D87E0000}"/>
    <cellStyle name="Normal 60 2 2 2 3 2 2 3" xfId="29771" xr:uid="{00000000-0005-0000-0000-0000D97E0000}"/>
    <cellStyle name="Normal 60 2 2 2 3 2 3" xfId="9653" xr:uid="{00000000-0005-0000-0000-0000DA7E0000}"/>
    <cellStyle name="Normal 60 2 2 2 3 2 3 2" xfId="39978" xr:uid="{00000000-0005-0000-0000-0000DB7E0000}"/>
    <cellStyle name="Normal 60 2 2 2 3 2 3 3" xfId="24754" xr:uid="{00000000-0005-0000-0000-0000DC7E0000}"/>
    <cellStyle name="Normal 60 2 2 2 3 2 4" xfId="34965" xr:uid="{00000000-0005-0000-0000-0000DD7E0000}"/>
    <cellStyle name="Normal 60 2 2 2 3 2 5" xfId="19741" xr:uid="{00000000-0005-0000-0000-0000DE7E0000}"/>
    <cellStyle name="Normal 60 2 2 2 3 3" xfId="6292" xr:uid="{00000000-0005-0000-0000-0000DF7E0000}"/>
    <cellStyle name="Normal 60 2 2 2 3 3 2" xfId="16344" xr:uid="{00000000-0005-0000-0000-0000E07E0000}"/>
    <cellStyle name="Normal 60 2 2 2 3 3 2 2" xfId="46666" xr:uid="{00000000-0005-0000-0000-0000E17E0000}"/>
    <cellStyle name="Normal 60 2 2 2 3 3 2 3" xfId="31442" xr:uid="{00000000-0005-0000-0000-0000E27E0000}"/>
    <cellStyle name="Normal 60 2 2 2 3 3 3" xfId="11324" xr:uid="{00000000-0005-0000-0000-0000E37E0000}"/>
    <cellStyle name="Normal 60 2 2 2 3 3 3 2" xfId="41649" xr:uid="{00000000-0005-0000-0000-0000E47E0000}"/>
    <cellStyle name="Normal 60 2 2 2 3 3 3 3" xfId="26425" xr:uid="{00000000-0005-0000-0000-0000E57E0000}"/>
    <cellStyle name="Normal 60 2 2 2 3 3 4" xfId="36636" xr:uid="{00000000-0005-0000-0000-0000E67E0000}"/>
    <cellStyle name="Normal 60 2 2 2 3 3 5" xfId="21412" xr:uid="{00000000-0005-0000-0000-0000E77E0000}"/>
    <cellStyle name="Normal 60 2 2 2 3 4" xfId="13002" xr:uid="{00000000-0005-0000-0000-0000E87E0000}"/>
    <cellStyle name="Normal 60 2 2 2 3 4 2" xfId="43324" xr:uid="{00000000-0005-0000-0000-0000E97E0000}"/>
    <cellStyle name="Normal 60 2 2 2 3 4 3" xfId="28100" xr:uid="{00000000-0005-0000-0000-0000EA7E0000}"/>
    <cellStyle name="Normal 60 2 2 2 3 5" xfId="7981" xr:uid="{00000000-0005-0000-0000-0000EB7E0000}"/>
    <cellStyle name="Normal 60 2 2 2 3 5 2" xfId="38307" xr:uid="{00000000-0005-0000-0000-0000EC7E0000}"/>
    <cellStyle name="Normal 60 2 2 2 3 5 3" xfId="23083" xr:uid="{00000000-0005-0000-0000-0000ED7E0000}"/>
    <cellStyle name="Normal 60 2 2 2 3 6" xfId="33295" xr:uid="{00000000-0005-0000-0000-0000EE7E0000}"/>
    <cellStyle name="Normal 60 2 2 2 3 7" xfId="18070" xr:uid="{00000000-0005-0000-0000-0000EF7E0000}"/>
    <cellStyle name="Normal 60 2 2 2 4" xfId="3763" xr:uid="{00000000-0005-0000-0000-0000F07E0000}"/>
    <cellStyle name="Normal 60 2 2 2 4 2" xfId="13837" xr:uid="{00000000-0005-0000-0000-0000F17E0000}"/>
    <cellStyle name="Normal 60 2 2 2 4 2 2" xfId="44159" xr:uid="{00000000-0005-0000-0000-0000F27E0000}"/>
    <cellStyle name="Normal 60 2 2 2 4 2 3" xfId="28935" xr:uid="{00000000-0005-0000-0000-0000F37E0000}"/>
    <cellStyle name="Normal 60 2 2 2 4 3" xfId="8817" xr:uid="{00000000-0005-0000-0000-0000F47E0000}"/>
    <cellStyle name="Normal 60 2 2 2 4 3 2" xfId="39142" xr:uid="{00000000-0005-0000-0000-0000F57E0000}"/>
    <cellStyle name="Normal 60 2 2 2 4 3 3" xfId="23918" xr:uid="{00000000-0005-0000-0000-0000F67E0000}"/>
    <cellStyle name="Normal 60 2 2 2 4 4" xfId="34129" xr:uid="{00000000-0005-0000-0000-0000F77E0000}"/>
    <cellStyle name="Normal 60 2 2 2 4 5" xfId="18905" xr:uid="{00000000-0005-0000-0000-0000F87E0000}"/>
    <cellStyle name="Normal 60 2 2 2 5" xfId="5456" xr:uid="{00000000-0005-0000-0000-0000F97E0000}"/>
    <cellStyle name="Normal 60 2 2 2 5 2" xfId="15508" xr:uid="{00000000-0005-0000-0000-0000FA7E0000}"/>
    <cellStyle name="Normal 60 2 2 2 5 2 2" xfId="45830" xr:uid="{00000000-0005-0000-0000-0000FB7E0000}"/>
    <cellStyle name="Normal 60 2 2 2 5 2 3" xfId="30606" xr:uid="{00000000-0005-0000-0000-0000FC7E0000}"/>
    <cellStyle name="Normal 60 2 2 2 5 3" xfId="10488" xr:uid="{00000000-0005-0000-0000-0000FD7E0000}"/>
    <cellStyle name="Normal 60 2 2 2 5 3 2" xfId="40813" xr:uid="{00000000-0005-0000-0000-0000FE7E0000}"/>
    <cellStyle name="Normal 60 2 2 2 5 3 3" xfId="25589" xr:uid="{00000000-0005-0000-0000-0000FF7E0000}"/>
    <cellStyle name="Normal 60 2 2 2 5 4" xfId="35800" xr:uid="{00000000-0005-0000-0000-0000007F0000}"/>
    <cellStyle name="Normal 60 2 2 2 5 5" xfId="20576" xr:uid="{00000000-0005-0000-0000-0000017F0000}"/>
    <cellStyle name="Normal 60 2 2 2 6" xfId="12166" xr:uid="{00000000-0005-0000-0000-0000027F0000}"/>
    <cellStyle name="Normal 60 2 2 2 6 2" xfId="42488" xr:uid="{00000000-0005-0000-0000-0000037F0000}"/>
    <cellStyle name="Normal 60 2 2 2 6 3" xfId="27264" xr:uid="{00000000-0005-0000-0000-0000047F0000}"/>
    <cellStyle name="Normal 60 2 2 2 7" xfId="7145" xr:uid="{00000000-0005-0000-0000-0000057F0000}"/>
    <cellStyle name="Normal 60 2 2 2 7 2" xfId="37471" xr:uid="{00000000-0005-0000-0000-0000067F0000}"/>
    <cellStyle name="Normal 60 2 2 2 7 3" xfId="22247" xr:uid="{00000000-0005-0000-0000-0000077F0000}"/>
    <cellStyle name="Normal 60 2 2 2 8" xfId="32459" xr:uid="{00000000-0005-0000-0000-0000087F0000}"/>
    <cellStyle name="Normal 60 2 2 2 9" xfId="17234" xr:uid="{00000000-0005-0000-0000-0000097F0000}"/>
    <cellStyle name="Normal 60 2 2 3" xfId="2281" xr:uid="{00000000-0005-0000-0000-00000A7F0000}"/>
    <cellStyle name="Normal 60 2 2 3 2" xfId="3120" xr:uid="{00000000-0005-0000-0000-00000B7F0000}"/>
    <cellStyle name="Normal 60 2 2 3 2 2" xfId="4810" xr:uid="{00000000-0005-0000-0000-00000C7F0000}"/>
    <cellStyle name="Normal 60 2 2 3 2 2 2" xfId="14883" xr:uid="{00000000-0005-0000-0000-00000D7F0000}"/>
    <cellStyle name="Normal 60 2 2 3 2 2 2 2" xfId="45205" xr:uid="{00000000-0005-0000-0000-00000E7F0000}"/>
    <cellStyle name="Normal 60 2 2 3 2 2 2 3" xfId="29981" xr:uid="{00000000-0005-0000-0000-00000F7F0000}"/>
    <cellStyle name="Normal 60 2 2 3 2 2 3" xfId="9863" xr:uid="{00000000-0005-0000-0000-0000107F0000}"/>
    <cellStyle name="Normal 60 2 2 3 2 2 3 2" xfId="40188" xr:uid="{00000000-0005-0000-0000-0000117F0000}"/>
    <cellStyle name="Normal 60 2 2 3 2 2 3 3" xfId="24964" xr:uid="{00000000-0005-0000-0000-0000127F0000}"/>
    <cellStyle name="Normal 60 2 2 3 2 2 4" xfId="35175" xr:uid="{00000000-0005-0000-0000-0000137F0000}"/>
    <cellStyle name="Normal 60 2 2 3 2 2 5" xfId="19951" xr:uid="{00000000-0005-0000-0000-0000147F0000}"/>
    <cellStyle name="Normal 60 2 2 3 2 3" xfId="6502" xr:uid="{00000000-0005-0000-0000-0000157F0000}"/>
    <cellStyle name="Normal 60 2 2 3 2 3 2" xfId="16554" xr:uid="{00000000-0005-0000-0000-0000167F0000}"/>
    <cellStyle name="Normal 60 2 2 3 2 3 2 2" xfId="46876" xr:uid="{00000000-0005-0000-0000-0000177F0000}"/>
    <cellStyle name="Normal 60 2 2 3 2 3 2 3" xfId="31652" xr:uid="{00000000-0005-0000-0000-0000187F0000}"/>
    <cellStyle name="Normal 60 2 2 3 2 3 3" xfId="11534" xr:uid="{00000000-0005-0000-0000-0000197F0000}"/>
    <cellStyle name="Normal 60 2 2 3 2 3 3 2" xfId="41859" xr:uid="{00000000-0005-0000-0000-00001A7F0000}"/>
    <cellStyle name="Normal 60 2 2 3 2 3 3 3" xfId="26635" xr:uid="{00000000-0005-0000-0000-00001B7F0000}"/>
    <cellStyle name="Normal 60 2 2 3 2 3 4" xfId="36846" xr:uid="{00000000-0005-0000-0000-00001C7F0000}"/>
    <cellStyle name="Normal 60 2 2 3 2 3 5" xfId="21622" xr:uid="{00000000-0005-0000-0000-00001D7F0000}"/>
    <cellStyle name="Normal 60 2 2 3 2 4" xfId="13212" xr:uid="{00000000-0005-0000-0000-00001E7F0000}"/>
    <cellStyle name="Normal 60 2 2 3 2 4 2" xfId="43534" xr:uid="{00000000-0005-0000-0000-00001F7F0000}"/>
    <cellStyle name="Normal 60 2 2 3 2 4 3" xfId="28310" xr:uid="{00000000-0005-0000-0000-0000207F0000}"/>
    <cellStyle name="Normal 60 2 2 3 2 5" xfId="8191" xr:uid="{00000000-0005-0000-0000-0000217F0000}"/>
    <cellStyle name="Normal 60 2 2 3 2 5 2" xfId="38517" xr:uid="{00000000-0005-0000-0000-0000227F0000}"/>
    <cellStyle name="Normal 60 2 2 3 2 5 3" xfId="23293" xr:uid="{00000000-0005-0000-0000-0000237F0000}"/>
    <cellStyle name="Normal 60 2 2 3 2 6" xfId="33505" xr:uid="{00000000-0005-0000-0000-0000247F0000}"/>
    <cellStyle name="Normal 60 2 2 3 2 7" xfId="18280" xr:uid="{00000000-0005-0000-0000-0000257F0000}"/>
    <cellStyle name="Normal 60 2 2 3 3" xfId="3973" xr:uid="{00000000-0005-0000-0000-0000267F0000}"/>
    <cellStyle name="Normal 60 2 2 3 3 2" xfId="14047" xr:uid="{00000000-0005-0000-0000-0000277F0000}"/>
    <cellStyle name="Normal 60 2 2 3 3 2 2" xfId="44369" xr:uid="{00000000-0005-0000-0000-0000287F0000}"/>
    <cellStyle name="Normal 60 2 2 3 3 2 3" xfId="29145" xr:uid="{00000000-0005-0000-0000-0000297F0000}"/>
    <cellStyle name="Normal 60 2 2 3 3 3" xfId="9027" xr:uid="{00000000-0005-0000-0000-00002A7F0000}"/>
    <cellStyle name="Normal 60 2 2 3 3 3 2" xfId="39352" xr:uid="{00000000-0005-0000-0000-00002B7F0000}"/>
    <cellStyle name="Normal 60 2 2 3 3 3 3" xfId="24128" xr:uid="{00000000-0005-0000-0000-00002C7F0000}"/>
    <cellStyle name="Normal 60 2 2 3 3 4" xfId="34339" xr:uid="{00000000-0005-0000-0000-00002D7F0000}"/>
    <cellStyle name="Normal 60 2 2 3 3 5" xfId="19115" xr:uid="{00000000-0005-0000-0000-00002E7F0000}"/>
    <cellStyle name="Normal 60 2 2 3 4" xfId="5666" xr:uid="{00000000-0005-0000-0000-00002F7F0000}"/>
    <cellStyle name="Normal 60 2 2 3 4 2" xfId="15718" xr:uid="{00000000-0005-0000-0000-0000307F0000}"/>
    <cellStyle name="Normal 60 2 2 3 4 2 2" xfId="46040" xr:uid="{00000000-0005-0000-0000-0000317F0000}"/>
    <cellStyle name="Normal 60 2 2 3 4 2 3" xfId="30816" xr:uid="{00000000-0005-0000-0000-0000327F0000}"/>
    <cellStyle name="Normal 60 2 2 3 4 3" xfId="10698" xr:uid="{00000000-0005-0000-0000-0000337F0000}"/>
    <cellStyle name="Normal 60 2 2 3 4 3 2" xfId="41023" xr:uid="{00000000-0005-0000-0000-0000347F0000}"/>
    <cellStyle name="Normal 60 2 2 3 4 3 3" xfId="25799" xr:uid="{00000000-0005-0000-0000-0000357F0000}"/>
    <cellStyle name="Normal 60 2 2 3 4 4" xfId="36010" xr:uid="{00000000-0005-0000-0000-0000367F0000}"/>
    <cellStyle name="Normal 60 2 2 3 4 5" xfId="20786" xr:uid="{00000000-0005-0000-0000-0000377F0000}"/>
    <cellStyle name="Normal 60 2 2 3 5" xfId="12376" xr:uid="{00000000-0005-0000-0000-0000387F0000}"/>
    <cellStyle name="Normal 60 2 2 3 5 2" xfId="42698" xr:uid="{00000000-0005-0000-0000-0000397F0000}"/>
    <cellStyle name="Normal 60 2 2 3 5 3" xfId="27474" xr:uid="{00000000-0005-0000-0000-00003A7F0000}"/>
    <cellStyle name="Normal 60 2 2 3 6" xfId="7355" xr:uid="{00000000-0005-0000-0000-00003B7F0000}"/>
    <cellStyle name="Normal 60 2 2 3 6 2" xfId="37681" xr:uid="{00000000-0005-0000-0000-00003C7F0000}"/>
    <cellStyle name="Normal 60 2 2 3 6 3" xfId="22457" xr:uid="{00000000-0005-0000-0000-00003D7F0000}"/>
    <cellStyle name="Normal 60 2 2 3 7" xfId="32669" xr:uid="{00000000-0005-0000-0000-00003E7F0000}"/>
    <cellStyle name="Normal 60 2 2 3 8" xfId="17444" xr:uid="{00000000-0005-0000-0000-00003F7F0000}"/>
    <cellStyle name="Normal 60 2 2 4" xfId="2702" xr:uid="{00000000-0005-0000-0000-0000407F0000}"/>
    <cellStyle name="Normal 60 2 2 4 2" xfId="4392" xr:uid="{00000000-0005-0000-0000-0000417F0000}"/>
    <cellStyle name="Normal 60 2 2 4 2 2" xfId="14465" xr:uid="{00000000-0005-0000-0000-0000427F0000}"/>
    <cellStyle name="Normal 60 2 2 4 2 2 2" xfId="44787" xr:uid="{00000000-0005-0000-0000-0000437F0000}"/>
    <cellStyle name="Normal 60 2 2 4 2 2 3" xfId="29563" xr:uid="{00000000-0005-0000-0000-0000447F0000}"/>
    <cellStyle name="Normal 60 2 2 4 2 3" xfId="9445" xr:uid="{00000000-0005-0000-0000-0000457F0000}"/>
    <cellStyle name="Normal 60 2 2 4 2 3 2" xfId="39770" xr:uid="{00000000-0005-0000-0000-0000467F0000}"/>
    <cellStyle name="Normal 60 2 2 4 2 3 3" xfId="24546" xr:uid="{00000000-0005-0000-0000-0000477F0000}"/>
    <cellStyle name="Normal 60 2 2 4 2 4" xfId="34757" xr:uid="{00000000-0005-0000-0000-0000487F0000}"/>
    <cellStyle name="Normal 60 2 2 4 2 5" xfId="19533" xr:uid="{00000000-0005-0000-0000-0000497F0000}"/>
    <cellStyle name="Normal 60 2 2 4 3" xfId="6084" xr:uid="{00000000-0005-0000-0000-00004A7F0000}"/>
    <cellStyle name="Normal 60 2 2 4 3 2" xfId="16136" xr:uid="{00000000-0005-0000-0000-00004B7F0000}"/>
    <cellStyle name="Normal 60 2 2 4 3 2 2" xfId="46458" xr:uid="{00000000-0005-0000-0000-00004C7F0000}"/>
    <cellStyle name="Normal 60 2 2 4 3 2 3" xfId="31234" xr:uid="{00000000-0005-0000-0000-00004D7F0000}"/>
    <cellStyle name="Normal 60 2 2 4 3 3" xfId="11116" xr:uid="{00000000-0005-0000-0000-00004E7F0000}"/>
    <cellStyle name="Normal 60 2 2 4 3 3 2" xfId="41441" xr:uid="{00000000-0005-0000-0000-00004F7F0000}"/>
    <cellStyle name="Normal 60 2 2 4 3 3 3" xfId="26217" xr:uid="{00000000-0005-0000-0000-0000507F0000}"/>
    <cellStyle name="Normal 60 2 2 4 3 4" xfId="36428" xr:uid="{00000000-0005-0000-0000-0000517F0000}"/>
    <cellStyle name="Normal 60 2 2 4 3 5" xfId="21204" xr:uid="{00000000-0005-0000-0000-0000527F0000}"/>
    <cellStyle name="Normal 60 2 2 4 4" xfId="12794" xr:uid="{00000000-0005-0000-0000-0000537F0000}"/>
    <cellStyle name="Normal 60 2 2 4 4 2" xfId="43116" xr:uid="{00000000-0005-0000-0000-0000547F0000}"/>
    <cellStyle name="Normal 60 2 2 4 4 3" xfId="27892" xr:uid="{00000000-0005-0000-0000-0000557F0000}"/>
    <cellStyle name="Normal 60 2 2 4 5" xfId="7773" xr:uid="{00000000-0005-0000-0000-0000567F0000}"/>
    <cellStyle name="Normal 60 2 2 4 5 2" xfId="38099" xr:uid="{00000000-0005-0000-0000-0000577F0000}"/>
    <cellStyle name="Normal 60 2 2 4 5 3" xfId="22875" xr:uid="{00000000-0005-0000-0000-0000587F0000}"/>
    <cellStyle name="Normal 60 2 2 4 6" xfId="33087" xr:uid="{00000000-0005-0000-0000-0000597F0000}"/>
    <cellStyle name="Normal 60 2 2 4 7" xfId="17862" xr:uid="{00000000-0005-0000-0000-00005A7F0000}"/>
    <cellStyle name="Normal 60 2 2 5" xfId="3555" xr:uid="{00000000-0005-0000-0000-00005B7F0000}"/>
    <cellStyle name="Normal 60 2 2 5 2" xfId="13629" xr:uid="{00000000-0005-0000-0000-00005C7F0000}"/>
    <cellStyle name="Normal 60 2 2 5 2 2" xfId="43951" xr:uid="{00000000-0005-0000-0000-00005D7F0000}"/>
    <cellStyle name="Normal 60 2 2 5 2 3" xfId="28727" xr:uid="{00000000-0005-0000-0000-00005E7F0000}"/>
    <cellStyle name="Normal 60 2 2 5 3" xfId="8609" xr:uid="{00000000-0005-0000-0000-00005F7F0000}"/>
    <cellStyle name="Normal 60 2 2 5 3 2" xfId="38934" xr:uid="{00000000-0005-0000-0000-0000607F0000}"/>
    <cellStyle name="Normal 60 2 2 5 3 3" xfId="23710" xr:uid="{00000000-0005-0000-0000-0000617F0000}"/>
    <cellStyle name="Normal 60 2 2 5 4" xfId="33921" xr:uid="{00000000-0005-0000-0000-0000627F0000}"/>
    <cellStyle name="Normal 60 2 2 5 5" xfId="18697" xr:uid="{00000000-0005-0000-0000-0000637F0000}"/>
    <cellStyle name="Normal 60 2 2 6" xfId="5248" xr:uid="{00000000-0005-0000-0000-0000647F0000}"/>
    <cellStyle name="Normal 60 2 2 6 2" xfId="15300" xr:uid="{00000000-0005-0000-0000-0000657F0000}"/>
    <cellStyle name="Normal 60 2 2 6 2 2" xfId="45622" xr:uid="{00000000-0005-0000-0000-0000667F0000}"/>
    <cellStyle name="Normal 60 2 2 6 2 3" xfId="30398" xr:uid="{00000000-0005-0000-0000-0000677F0000}"/>
    <cellStyle name="Normal 60 2 2 6 3" xfId="10280" xr:uid="{00000000-0005-0000-0000-0000687F0000}"/>
    <cellStyle name="Normal 60 2 2 6 3 2" xfId="40605" xr:uid="{00000000-0005-0000-0000-0000697F0000}"/>
    <cellStyle name="Normal 60 2 2 6 3 3" xfId="25381" xr:uid="{00000000-0005-0000-0000-00006A7F0000}"/>
    <cellStyle name="Normal 60 2 2 6 4" xfId="35592" xr:uid="{00000000-0005-0000-0000-00006B7F0000}"/>
    <cellStyle name="Normal 60 2 2 6 5" xfId="20368" xr:uid="{00000000-0005-0000-0000-00006C7F0000}"/>
    <cellStyle name="Normal 60 2 2 7" xfId="11958" xr:uid="{00000000-0005-0000-0000-00006D7F0000}"/>
    <cellStyle name="Normal 60 2 2 7 2" xfId="42280" xr:uid="{00000000-0005-0000-0000-00006E7F0000}"/>
    <cellStyle name="Normal 60 2 2 7 3" xfId="27056" xr:uid="{00000000-0005-0000-0000-00006F7F0000}"/>
    <cellStyle name="Normal 60 2 2 8" xfId="6937" xr:uid="{00000000-0005-0000-0000-0000707F0000}"/>
    <cellStyle name="Normal 60 2 2 8 2" xfId="37263" xr:uid="{00000000-0005-0000-0000-0000717F0000}"/>
    <cellStyle name="Normal 60 2 2 8 3" xfId="22039" xr:uid="{00000000-0005-0000-0000-0000727F0000}"/>
    <cellStyle name="Normal 60 2 2 9" xfId="32251" xr:uid="{00000000-0005-0000-0000-0000737F0000}"/>
    <cellStyle name="Normal 60 2 3" xfId="1964" xr:uid="{00000000-0005-0000-0000-0000747F0000}"/>
    <cellStyle name="Normal 60 2 3 2" xfId="2385" xr:uid="{00000000-0005-0000-0000-0000757F0000}"/>
    <cellStyle name="Normal 60 2 3 2 2" xfId="3224" xr:uid="{00000000-0005-0000-0000-0000767F0000}"/>
    <cellStyle name="Normal 60 2 3 2 2 2" xfId="4914" xr:uid="{00000000-0005-0000-0000-0000777F0000}"/>
    <cellStyle name="Normal 60 2 3 2 2 2 2" xfId="14987" xr:uid="{00000000-0005-0000-0000-0000787F0000}"/>
    <cellStyle name="Normal 60 2 3 2 2 2 2 2" xfId="45309" xr:uid="{00000000-0005-0000-0000-0000797F0000}"/>
    <cellStyle name="Normal 60 2 3 2 2 2 2 3" xfId="30085" xr:uid="{00000000-0005-0000-0000-00007A7F0000}"/>
    <cellStyle name="Normal 60 2 3 2 2 2 3" xfId="9967" xr:uid="{00000000-0005-0000-0000-00007B7F0000}"/>
    <cellStyle name="Normal 60 2 3 2 2 2 3 2" xfId="40292" xr:uid="{00000000-0005-0000-0000-00007C7F0000}"/>
    <cellStyle name="Normal 60 2 3 2 2 2 3 3" xfId="25068" xr:uid="{00000000-0005-0000-0000-00007D7F0000}"/>
    <cellStyle name="Normal 60 2 3 2 2 2 4" xfId="35279" xr:uid="{00000000-0005-0000-0000-00007E7F0000}"/>
    <cellStyle name="Normal 60 2 3 2 2 2 5" xfId="20055" xr:uid="{00000000-0005-0000-0000-00007F7F0000}"/>
    <cellStyle name="Normal 60 2 3 2 2 3" xfId="6606" xr:uid="{00000000-0005-0000-0000-0000807F0000}"/>
    <cellStyle name="Normal 60 2 3 2 2 3 2" xfId="16658" xr:uid="{00000000-0005-0000-0000-0000817F0000}"/>
    <cellStyle name="Normal 60 2 3 2 2 3 2 2" xfId="46980" xr:uid="{00000000-0005-0000-0000-0000827F0000}"/>
    <cellStyle name="Normal 60 2 3 2 2 3 2 3" xfId="31756" xr:uid="{00000000-0005-0000-0000-0000837F0000}"/>
    <cellStyle name="Normal 60 2 3 2 2 3 3" xfId="11638" xr:uid="{00000000-0005-0000-0000-0000847F0000}"/>
    <cellStyle name="Normal 60 2 3 2 2 3 3 2" xfId="41963" xr:uid="{00000000-0005-0000-0000-0000857F0000}"/>
    <cellStyle name="Normal 60 2 3 2 2 3 3 3" xfId="26739" xr:uid="{00000000-0005-0000-0000-0000867F0000}"/>
    <cellStyle name="Normal 60 2 3 2 2 3 4" xfId="36950" xr:uid="{00000000-0005-0000-0000-0000877F0000}"/>
    <cellStyle name="Normal 60 2 3 2 2 3 5" xfId="21726" xr:uid="{00000000-0005-0000-0000-0000887F0000}"/>
    <cellStyle name="Normal 60 2 3 2 2 4" xfId="13316" xr:uid="{00000000-0005-0000-0000-0000897F0000}"/>
    <cellStyle name="Normal 60 2 3 2 2 4 2" xfId="43638" xr:uid="{00000000-0005-0000-0000-00008A7F0000}"/>
    <cellStyle name="Normal 60 2 3 2 2 4 3" xfId="28414" xr:uid="{00000000-0005-0000-0000-00008B7F0000}"/>
    <cellStyle name="Normal 60 2 3 2 2 5" xfId="8295" xr:uid="{00000000-0005-0000-0000-00008C7F0000}"/>
    <cellStyle name="Normal 60 2 3 2 2 5 2" xfId="38621" xr:uid="{00000000-0005-0000-0000-00008D7F0000}"/>
    <cellStyle name="Normal 60 2 3 2 2 5 3" xfId="23397" xr:uid="{00000000-0005-0000-0000-00008E7F0000}"/>
    <cellStyle name="Normal 60 2 3 2 2 6" xfId="33609" xr:uid="{00000000-0005-0000-0000-00008F7F0000}"/>
    <cellStyle name="Normal 60 2 3 2 2 7" xfId="18384" xr:uid="{00000000-0005-0000-0000-0000907F0000}"/>
    <cellStyle name="Normal 60 2 3 2 3" xfId="4077" xr:uid="{00000000-0005-0000-0000-0000917F0000}"/>
    <cellStyle name="Normal 60 2 3 2 3 2" xfId="14151" xr:uid="{00000000-0005-0000-0000-0000927F0000}"/>
    <cellStyle name="Normal 60 2 3 2 3 2 2" xfId="44473" xr:uid="{00000000-0005-0000-0000-0000937F0000}"/>
    <cellStyle name="Normal 60 2 3 2 3 2 3" xfId="29249" xr:uid="{00000000-0005-0000-0000-0000947F0000}"/>
    <cellStyle name="Normal 60 2 3 2 3 3" xfId="9131" xr:uid="{00000000-0005-0000-0000-0000957F0000}"/>
    <cellStyle name="Normal 60 2 3 2 3 3 2" xfId="39456" xr:uid="{00000000-0005-0000-0000-0000967F0000}"/>
    <cellStyle name="Normal 60 2 3 2 3 3 3" xfId="24232" xr:uid="{00000000-0005-0000-0000-0000977F0000}"/>
    <cellStyle name="Normal 60 2 3 2 3 4" xfId="34443" xr:uid="{00000000-0005-0000-0000-0000987F0000}"/>
    <cellStyle name="Normal 60 2 3 2 3 5" xfId="19219" xr:uid="{00000000-0005-0000-0000-0000997F0000}"/>
    <cellStyle name="Normal 60 2 3 2 4" xfId="5770" xr:uid="{00000000-0005-0000-0000-00009A7F0000}"/>
    <cellStyle name="Normal 60 2 3 2 4 2" xfId="15822" xr:uid="{00000000-0005-0000-0000-00009B7F0000}"/>
    <cellStyle name="Normal 60 2 3 2 4 2 2" xfId="46144" xr:uid="{00000000-0005-0000-0000-00009C7F0000}"/>
    <cellStyle name="Normal 60 2 3 2 4 2 3" xfId="30920" xr:uid="{00000000-0005-0000-0000-00009D7F0000}"/>
    <cellStyle name="Normal 60 2 3 2 4 3" xfId="10802" xr:uid="{00000000-0005-0000-0000-00009E7F0000}"/>
    <cellStyle name="Normal 60 2 3 2 4 3 2" xfId="41127" xr:uid="{00000000-0005-0000-0000-00009F7F0000}"/>
    <cellStyle name="Normal 60 2 3 2 4 3 3" xfId="25903" xr:uid="{00000000-0005-0000-0000-0000A07F0000}"/>
    <cellStyle name="Normal 60 2 3 2 4 4" xfId="36114" xr:uid="{00000000-0005-0000-0000-0000A17F0000}"/>
    <cellStyle name="Normal 60 2 3 2 4 5" xfId="20890" xr:uid="{00000000-0005-0000-0000-0000A27F0000}"/>
    <cellStyle name="Normal 60 2 3 2 5" xfId="12480" xr:uid="{00000000-0005-0000-0000-0000A37F0000}"/>
    <cellStyle name="Normal 60 2 3 2 5 2" xfId="42802" xr:uid="{00000000-0005-0000-0000-0000A47F0000}"/>
    <cellStyle name="Normal 60 2 3 2 5 3" xfId="27578" xr:uid="{00000000-0005-0000-0000-0000A57F0000}"/>
    <cellStyle name="Normal 60 2 3 2 6" xfId="7459" xr:uid="{00000000-0005-0000-0000-0000A67F0000}"/>
    <cellStyle name="Normal 60 2 3 2 6 2" xfId="37785" xr:uid="{00000000-0005-0000-0000-0000A77F0000}"/>
    <cellStyle name="Normal 60 2 3 2 6 3" xfId="22561" xr:uid="{00000000-0005-0000-0000-0000A87F0000}"/>
    <cellStyle name="Normal 60 2 3 2 7" xfId="32773" xr:uid="{00000000-0005-0000-0000-0000A97F0000}"/>
    <cellStyle name="Normal 60 2 3 2 8" xfId="17548" xr:uid="{00000000-0005-0000-0000-0000AA7F0000}"/>
    <cellStyle name="Normal 60 2 3 3" xfId="2806" xr:uid="{00000000-0005-0000-0000-0000AB7F0000}"/>
    <cellStyle name="Normal 60 2 3 3 2" xfId="4496" xr:uid="{00000000-0005-0000-0000-0000AC7F0000}"/>
    <cellStyle name="Normal 60 2 3 3 2 2" xfId="14569" xr:uid="{00000000-0005-0000-0000-0000AD7F0000}"/>
    <cellStyle name="Normal 60 2 3 3 2 2 2" xfId="44891" xr:uid="{00000000-0005-0000-0000-0000AE7F0000}"/>
    <cellStyle name="Normal 60 2 3 3 2 2 3" xfId="29667" xr:uid="{00000000-0005-0000-0000-0000AF7F0000}"/>
    <cellStyle name="Normal 60 2 3 3 2 3" xfId="9549" xr:uid="{00000000-0005-0000-0000-0000B07F0000}"/>
    <cellStyle name="Normal 60 2 3 3 2 3 2" xfId="39874" xr:uid="{00000000-0005-0000-0000-0000B17F0000}"/>
    <cellStyle name="Normal 60 2 3 3 2 3 3" xfId="24650" xr:uid="{00000000-0005-0000-0000-0000B27F0000}"/>
    <cellStyle name="Normal 60 2 3 3 2 4" xfId="34861" xr:uid="{00000000-0005-0000-0000-0000B37F0000}"/>
    <cellStyle name="Normal 60 2 3 3 2 5" xfId="19637" xr:uid="{00000000-0005-0000-0000-0000B47F0000}"/>
    <cellStyle name="Normal 60 2 3 3 3" xfId="6188" xr:uid="{00000000-0005-0000-0000-0000B57F0000}"/>
    <cellStyle name="Normal 60 2 3 3 3 2" xfId="16240" xr:uid="{00000000-0005-0000-0000-0000B67F0000}"/>
    <cellStyle name="Normal 60 2 3 3 3 2 2" xfId="46562" xr:uid="{00000000-0005-0000-0000-0000B77F0000}"/>
    <cellStyle name="Normal 60 2 3 3 3 2 3" xfId="31338" xr:uid="{00000000-0005-0000-0000-0000B87F0000}"/>
    <cellStyle name="Normal 60 2 3 3 3 3" xfId="11220" xr:uid="{00000000-0005-0000-0000-0000B97F0000}"/>
    <cellStyle name="Normal 60 2 3 3 3 3 2" xfId="41545" xr:uid="{00000000-0005-0000-0000-0000BA7F0000}"/>
    <cellStyle name="Normal 60 2 3 3 3 3 3" xfId="26321" xr:uid="{00000000-0005-0000-0000-0000BB7F0000}"/>
    <cellStyle name="Normal 60 2 3 3 3 4" xfId="36532" xr:uid="{00000000-0005-0000-0000-0000BC7F0000}"/>
    <cellStyle name="Normal 60 2 3 3 3 5" xfId="21308" xr:uid="{00000000-0005-0000-0000-0000BD7F0000}"/>
    <cellStyle name="Normal 60 2 3 3 4" xfId="12898" xr:uid="{00000000-0005-0000-0000-0000BE7F0000}"/>
    <cellStyle name="Normal 60 2 3 3 4 2" xfId="43220" xr:uid="{00000000-0005-0000-0000-0000BF7F0000}"/>
    <cellStyle name="Normal 60 2 3 3 4 3" xfId="27996" xr:uid="{00000000-0005-0000-0000-0000C07F0000}"/>
    <cellStyle name="Normal 60 2 3 3 5" xfId="7877" xr:uid="{00000000-0005-0000-0000-0000C17F0000}"/>
    <cellStyle name="Normal 60 2 3 3 5 2" xfId="38203" xr:uid="{00000000-0005-0000-0000-0000C27F0000}"/>
    <cellStyle name="Normal 60 2 3 3 5 3" xfId="22979" xr:uid="{00000000-0005-0000-0000-0000C37F0000}"/>
    <cellStyle name="Normal 60 2 3 3 6" xfId="33191" xr:uid="{00000000-0005-0000-0000-0000C47F0000}"/>
    <cellStyle name="Normal 60 2 3 3 7" xfId="17966" xr:uid="{00000000-0005-0000-0000-0000C57F0000}"/>
    <cellStyle name="Normal 60 2 3 4" xfId="3659" xr:uid="{00000000-0005-0000-0000-0000C67F0000}"/>
    <cellStyle name="Normal 60 2 3 4 2" xfId="13733" xr:uid="{00000000-0005-0000-0000-0000C77F0000}"/>
    <cellStyle name="Normal 60 2 3 4 2 2" xfId="44055" xr:uid="{00000000-0005-0000-0000-0000C87F0000}"/>
    <cellStyle name="Normal 60 2 3 4 2 3" xfId="28831" xr:uid="{00000000-0005-0000-0000-0000C97F0000}"/>
    <cellStyle name="Normal 60 2 3 4 3" xfId="8713" xr:uid="{00000000-0005-0000-0000-0000CA7F0000}"/>
    <cellStyle name="Normal 60 2 3 4 3 2" xfId="39038" xr:uid="{00000000-0005-0000-0000-0000CB7F0000}"/>
    <cellStyle name="Normal 60 2 3 4 3 3" xfId="23814" xr:uid="{00000000-0005-0000-0000-0000CC7F0000}"/>
    <cellStyle name="Normal 60 2 3 4 4" xfId="34025" xr:uid="{00000000-0005-0000-0000-0000CD7F0000}"/>
    <cellStyle name="Normal 60 2 3 4 5" xfId="18801" xr:uid="{00000000-0005-0000-0000-0000CE7F0000}"/>
    <cellStyle name="Normal 60 2 3 5" xfId="5352" xr:uid="{00000000-0005-0000-0000-0000CF7F0000}"/>
    <cellStyle name="Normal 60 2 3 5 2" xfId="15404" xr:uid="{00000000-0005-0000-0000-0000D07F0000}"/>
    <cellStyle name="Normal 60 2 3 5 2 2" xfId="45726" xr:uid="{00000000-0005-0000-0000-0000D17F0000}"/>
    <cellStyle name="Normal 60 2 3 5 2 3" xfId="30502" xr:uid="{00000000-0005-0000-0000-0000D27F0000}"/>
    <cellStyle name="Normal 60 2 3 5 3" xfId="10384" xr:uid="{00000000-0005-0000-0000-0000D37F0000}"/>
    <cellStyle name="Normal 60 2 3 5 3 2" xfId="40709" xr:uid="{00000000-0005-0000-0000-0000D47F0000}"/>
    <cellStyle name="Normal 60 2 3 5 3 3" xfId="25485" xr:uid="{00000000-0005-0000-0000-0000D57F0000}"/>
    <cellStyle name="Normal 60 2 3 5 4" xfId="35696" xr:uid="{00000000-0005-0000-0000-0000D67F0000}"/>
    <cellStyle name="Normal 60 2 3 5 5" xfId="20472" xr:uid="{00000000-0005-0000-0000-0000D77F0000}"/>
    <cellStyle name="Normal 60 2 3 6" xfId="12062" xr:uid="{00000000-0005-0000-0000-0000D87F0000}"/>
    <cellStyle name="Normal 60 2 3 6 2" xfId="42384" xr:uid="{00000000-0005-0000-0000-0000D97F0000}"/>
    <cellStyle name="Normal 60 2 3 6 3" xfId="27160" xr:uid="{00000000-0005-0000-0000-0000DA7F0000}"/>
    <cellStyle name="Normal 60 2 3 7" xfId="7041" xr:uid="{00000000-0005-0000-0000-0000DB7F0000}"/>
    <cellStyle name="Normal 60 2 3 7 2" xfId="37367" xr:uid="{00000000-0005-0000-0000-0000DC7F0000}"/>
    <cellStyle name="Normal 60 2 3 7 3" xfId="22143" xr:uid="{00000000-0005-0000-0000-0000DD7F0000}"/>
    <cellStyle name="Normal 60 2 3 8" xfId="32355" xr:uid="{00000000-0005-0000-0000-0000DE7F0000}"/>
    <cellStyle name="Normal 60 2 3 9" xfId="17130" xr:uid="{00000000-0005-0000-0000-0000DF7F0000}"/>
    <cellStyle name="Normal 60 2 4" xfId="2177" xr:uid="{00000000-0005-0000-0000-0000E07F0000}"/>
    <cellStyle name="Normal 60 2 4 2" xfId="3016" xr:uid="{00000000-0005-0000-0000-0000E17F0000}"/>
    <cellStyle name="Normal 60 2 4 2 2" xfId="4706" xr:uid="{00000000-0005-0000-0000-0000E27F0000}"/>
    <cellStyle name="Normal 60 2 4 2 2 2" xfId="14779" xr:uid="{00000000-0005-0000-0000-0000E37F0000}"/>
    <cellStyle name="Normal 60 2 4 2 2 2 2" xfId="45101" xr:uid="{00000000-0005-0000-0000-0000E47F0000}"/>
    <cellStyle name="Normal 60 2 4 2 2 2 3" xfId="29877" xr:uid="{00000000-0005-0000-0000-0000E57F0000}"/>
    <cellStyle name="Normal 60 2 4 2 2 3" xfId="9759" xr:uid="{00000000-0005-0000-0000-0000E67F0000}"/>
    <cellStyle name="Normal 60 2 4 2 2 3 2" xfId="40084" xr:uid="{00000000-0005-0000-0000-0000E77F0000}"/>
    <cellStyle name="Normal 60 2 4 2 2 3 3" xfId="24860" xr:uid="{00000000-0005-0000-0000-0000E87F0000}"/>
    <cellStyle name="Normal 60 2 4 2 2 4" xfId="35071" xr:uid="{00000000-0005-0000-0000-0000E97F0000}"/>
    <cellStyle name="Normal 60 2 4 2 2 5" xfId="19847" xr:uid="{00000000-0005-0000-0000-0000EA7F0000}"/>
    <cellStyle name="Normal 60 2 4 2 3" xfId="6398" xr:uid="{00000000-0005-0000-0000-0000EB7F0000}"/>
    <cellStyle name="Normal 60 2 4 2 3 2" xfId="16450" xr:uid="{00000000-0005-0000-0000-0000EC7F0000}"/>
    <cellStyle name="Normal 60 2 4 2 3 2 2" xfId="46772" xr:uid="{00000000-0005-0000-0000-0000ED7F0000}"/>
    <cellStyle name="Normal 60 2 4 2 3 2 3" xfId="31548" xr:uid="{00000000-0005-0000-0000-0000EE7F0000}"/>
    <cellStyle name="Normal 60 2 4 2 3 3" xfId="11430" xr:uid="{00000000-0005-0000-0000-0000EF7F0000}"/>
    <cellStyle name="Normal 60 2 4 2 3 3 2" xfId="41755" xr:uid="{00000000-0005-0000-0000-0000F07F0000}"/>
    <cellStyle name="Normal 60 2 4 2 3 3 3" xfId="26531" xr:uid="{00000000-0005-0000-0000-0000F17F0000}"/>
    <cellStyle name="Normal 60 2 4 2 3 4" xfId="36742" xr:uid="{00000000-0005-0000-0000-0000F27F0000}"/>
    <cellStyle name="Normal 60 2 4 2 3 5" xfId="21518" xr:uid="{00000000-0005-0000-0000-0000F37F0000}"/>
    <cellStyle name="Normal 60 2 4 2 4" xfId="13108" xr:uid="{00000000-0005-0000-0000-0000F47F0000}"/>
    <cellStyle name="Normal 60 2 4 2 4 2" xfId="43430" xr:uid="{00000000-0005-0000-0000-0000F57F0000}"/>
    <cellStyle name="Normal 60 2 4 2 4 3" xfId="28206" xr:uid="{00000000-0005-0000-0000-0000F67F0000}"/>
    <cellStyle name="Normal 60 2 4 2 5" xfId="8087" xr:uid="{00000000-0005-0000-0000-0000F77F0000}"/>
    <cellStyle name="Normal 60 2 4 2 5 2" xfId="38413" xr:uid="{00000000-0005-0000-0000-0000F87F0000}"/>
    <cellStyle name="Normal 60 2 4 2 5 3" xfId="23189" xr:uid="{00000000-0005-0000-0000-0000F97F0000}"/>
    <cellStyle name="Normal 60 2 4 2 6" xfId="33401" xr:uid="{00000000-0005-0000-0000-0000FA7F0000}"/>
    <cellStyle name="Normal 60 2 4 2 7" xfId="18176" xr:uid="{00000000-0005-0000-0000-0000FB7F0000}"/>
    <cellStyle name="Normal 60 2 4 3" xfId="3869" xr:uid="{00000000-0005-0000-0000-0000FC7F0000}"/>
    <cellStyle name="Normal 60 2 4 3 2" xfId="13943" xr:uid="{00000000-0005-0000-0000-0000FD7F0000}"/>
    <cellStyle name="Normal 60 2 4 3 2 2" xfId="44265" xr:uid="{00000000-0005-0000-0000-0000FE7F0000}"/>
    <cellStyle name="Normal 60 2 4 3 2 3" xfId="29041" xr:uid="{00000000-0005-0000-0000-0000FF7F0000}"/>
    <cellStyle name="Normal 60 2 4 3 3" xfId="8923" xr:uid="{00000000-0005-0000-0000-000000800000}"/>
    <cellStyle name="Normal 60 2 4 3 3 2" xfId="39248" xr:uid="{00000000-0005-0000-0000-000001800000}"/>
    <cellStyle name="Normal 60 2 4 3 3 3" xfId="24024" xr:uid="{00000000-0005-0000-0000-000002800000}"/>
    <cellStyle name="Normal 60 2 4 3 4" xfId="34235" xr:uid="{00000000-0005-0000-0000-000003800000}"/>
    <cellStyle name="Normal 60 2 4 3 5" xfId="19011" xr:uid="{00000000-0005-0000-0000-000004800000}"/>
    <cellStyle name="Normal 60 2 4 4" xfId="5562" xr:uid="{00000000-0005-0000-0000-000005800000}"/>
    <cellStyle name="Normal 60 2 4 4 2" xfId="15614" xr:uid="{00000000-0005-0000-0000-000006800000}"/>
    <cellStyle name="Normal 60 2 4 4 2 2" xfId="45936" xr:uid="{00000000-0005-0000-0000-000007800000}"/>
    <cellStyle name="Normal 60 2 4 4 2 3" xfId="30712" xr:uid="{00000000-0005-0000-0000-000008800000}"/>
    <cellStyle name="Normal 60 2 4 4 3" xfId="10594" xr:uid="{00000000-0005-0000-0000-000009800000}"/>
    <cellStyle name="Normal 60 2 4 4 3 2" xfId="40919" xr:uid="{00000000-0005-0000-0000-00000A800000}"/>
    <cellStyle name="Normal 60 2 4 4 3 3" xfId="25695" xr:uid="{00000000-0005-0000-0000-00000B800000}"/>
    <cellStyle name="Normal 60 2 4 4 4" xfId="35906" xr:uid="{00000000-0005-0000-0000-00000C800000}"/>
    <cellStyle name="Normal 60 2 4 4 5" xfId="20682" xr:uid="{00000000-0005-0000-0000-00000D800000}"/>
    <cellStyle name="Normal 60 2 4 5" xfId="12272" xr:uid="{00000000-0005-0000-0000-00000E800000}"/>
    <cellStyle name="Normal 60 2 4 5 2" xfId="42594" xr:uid="{00000000-0005-0000-0000-00000F800000}"/>
    <cellStyle name="Normal 60 2 4 5 3" xfId="27370" xr:uid="{00000000-0005-0000-0000-000010800000}"/>
    <cellStyle name="Normal 60 2 4 6" xfId="7251" xr:uid="{00000000-0005-0000-0000-000011800000}"/>
    <cellStyle name="Normal 60 2 4 6 2" xfId="37577" xr:uid="{00000000-0005-0000-0000-000012800000}"/>
    <cellStyle name="Normal 60 2 4 6 3" xfId="22353" xr:uid="{00000000-0005-0000-0000-000013800000}"/>
    <cellStyle name="Normal 60 2 4 7" xfId="32565" xr:uid="{00000000-0005-0000-0000-000014800000}"/>
    <cellStyle name="Normal 60 2 4 8" xfId="17340" xr:uid="{00000000-0005-0000-0000-000015800000}"/>
    <cellStyle name="Normal 60 2 5" xfId="2598" xr:uid="{00000000-0005-0000-0000-000016800000}"/>
    <cellStyle name="Normal 60 2 5 2" xfId="4288" xr:uid="{00000000-0005-0000-0000-000017800000}"/>
    <cellStyle name="Normal 60 2 5 2 2" xfId="14361" xr:uid="{00000000-0005-0000-0000-000018800000}"/>
    <cellStyle name="Normal 60 2 5 2 2 2" xfId="44683" xr:uid="{00000000-0005-0000-0000-000019800000}"/>
    <cellStyle name="Normal 60 2 5 2 2 3" xfId="29459" xr:uid="{00000000-0005-0000-0000-00001A800000}"/>
    <cellStyle name="Normal 60 2 5 2 3" xfId="9341" xr:uid="{00000000-0005-0000-0000-00001B800000}"/>
    <cellStyle name="Normal 60 2 5 2 3 2" xfId="39666" xr:uid="{00000000-0005-0000-0000-00001C800000}"/>
    <cellStyle name="Normal 60 2 5 2 3 3" xfId="24442" xr:uid="{00000000-0005-0000-0000-00001D800000}"/>
    <cellStyle name="Normal 60 2 5 2 4" xfId="34653" xr:uid="{00000000-0005-0000-0000-00001E800000}"/>
    <cellStyle name="Normal 60 2 5 2 5" xfId="19429" xr:uid="{00000000-0005-0000-0000-00001F800000}"/>
    <cellStyle name="Normal 60 2 5 3" xfId="5980" xr:uid="{00000000-0005-0000-0000-000020800000}"/>
    <cellStyle name="Normal 60 2 5 3 2" xfId="16032" xr:uid="{00000000-0005-0000-0000-000021800000}"/>
    <cellStyle name="Normal 60 2 5 3 2 2" xfId="46354" xr:uid="{00000000-0005-0000-0000-000022800000}"/>
    <cellStyle name="Normal 60 2 5 3 2 3" xfId="31130" xr:uid="{00000000-0005-0000-0000-000023800000}"/>
    <cellStyle name="Normal 60 2 5 3 3" xfId="11012" xr:uid="{00000000-0005-0000-0000-000024800000}"/>
    <cellStyle name="Normal 60 2 5 3 3 2" xfId="41337" xr:uid="{00000000-0005-0000-0000-000025800000}"/>
    <cellStyle name="Normal 60 2 5 3 3 3" xfId="26113" xr:uid="{00000000-0005-0000-0000-000026800000}"/>
    <cellStyle name="Normal 60 2 5 3 4" xfId="36324" xr:uid="{00000000-0005-0000-0000-000027800000}"/>
    <cellStyle name="Normal 60 2 5 3 5" xfId="21100" xr:uid="{00000000-0005-0000-0000-000028800000}"/>
    <cellStyle name="Normal 60 2 5 4" xfId="12690" xr:uid="{00000000-0005-0000-0000-000029800000}"/>
    <cellStyle name="Normal 60 2 5 4 2" xfId="43012" xr:uid="{00000000-0005-0000-0000-00002A800000}"/>
    <cellStyle name="Normal 60 2 5 4 3" xfId="27788" xr:uid="{00000000-0005-0000-0000-00002B800000}"/>
    <cellStyle name="Normal 60 2 5 5" xfId="7669" xr:uid="{00000000-0005-0000-0000-00002C800000}"/>
    <cellStyle name="Normal 60 2 5 5 2" xfId="37995" xr:uid="{00000000-0005-0000-0000-00002D800000}"/>
    <cellStyle name="Normal 60 2 5 5 3" xfId="22771" xr:uid="{00000000-0005-0000-0000-00002E800000}"/>
    <cellStyle name="Normal 60 2 5 6" xfId="32983" xr:uid="{00000000-0005-0000-0000-00002F800000}"/>
    <cellStyle name="Normal 60 2 5 7" xfId="17758" xr:uid="{00000000-0005-0000-0000-000030800000}"/>
    <cellStyle name="Normal 60 2 6" xfId="3451" xr:uid="{00000000-0005-0000-0000-000031800000}"/>
    <cellStyle name="Normal 60 2 6 2" xfId="13525" xr:uid="{00000000-0005-0000-0000-000032800000}"/>
    <cellStyle name="Normal 60 2 6 2 2" xfId="43847" xr:uid="{00000000-0005-0000-0000-000033800000}"/>
    <cellStyle name="Normal 60 2 6 2 3" xfId="28623" xr:uid="{00000000-0005-0000-0000-000034800000}"/>
    <cellStyle name="Normal 60 2 6 3" xfId="8505" xr:uid="{00000000-0005-0000-0000-000035800000}"/>
    <cellStyle name="Normal 60 2 6 3 2" xfId="38830" xr:uid="{00000000-0005-0000-0000-000036800000}"/>
    <cellStyle name="Normal 60 2 6 3 3" xfId="23606" xr:uid="{00000000-0005-0000-0000-000037800000}"/>
    <cellStyle name="Normal 60 2 6 4" xfId="33817" xr:uid="{00000000-0005-0000-0000-000038800000}"/>
    <cellStyle name="Normal 60 2 6 5" xfId="18593" xr:uid="{00000000-0005-0000-0000-000039800000}"/>
    <cellStyle name="Normal 60 2 7" xfId="5144" xr:uid="{00000000-0005-0000-0000-00003A800000}"/>
    <cellStyle name="Normal 60 2 7 2" xfId="15196" xr:uid="{00000000-0005-0000-0000-00003B800000}"/>
    <cellStyle name="Normal 60 2 7 2 2" xfId="45518" xr:uid="{00000000-0005-0000-0000-00003C800000}"/>
    <cellStyle name="Normal 60 2 7 2 3" xfId="30294" xr:uid="{00000000-0005-0000-0000-00003D800000}"/>
    <cellStyle name="Normal 60 2 7 3" xfId="10176" xr:uid="{00000000-0005-0000-0000-00003E800000}"/>
    <cellStyle name="Normal 60 2 7 3 2" xfId="40501" xr:uid="{00000000-0005-0000-0000-00003F800000}"/>
    <cellStyle name="Normal 60 2 7 3 3" xfId="25277" xr:uid="{00000000-0005-0000-0000-000040800000}"/>
    <cellStyle name="Normal 60 2 7 4" xfId="35488" xr:uid="{00000000-0005-0000-0000-000041800000}"/>
    <cellStyle name="Normal 60 2 7 5" xfId="20264" xr:uid="{00000000-0005-0000-0000-000042800000}"/>
    <cellStyle name="Normal 60 2 8" xfId="11854" xr:uid="{00000000-0005-0000-0000-000043800000}"/>
    <cellStyle name="Normal 60 2 8 2" xfId="42176" xr:uid="{00000000-0005-0000-0000-000044800000}"/>
    <cellStyle name="Normal 60 2 8 3" xfId="26952" xr:uid="{00000000-0005-0000-0000-000045800000}"/>
    <cellStyle name="Normal 60 2 9" xfId="6833" xr:uid="{00000000-0005-0000-0000-000046800000}"/>
    <cellStyle name="Normal 60 2 9 2" xfId="37159" xr:uid="{00000000-0005-0000-0000-000047800000}"/>
    <cellStyle name="Normal 60 2 9 3" xfId="21935" xr:uid="{00000000-0005-0000-0000-000048800000}"/>
    <cellStyle name="Normal 60 3" xfId="1797" xr:uid="{00000000-0005-0000-0000-000049800000}"/>
    <cellStyle name="Normal 60 3 10" xfId="16974" xr:uid="{00000000-0005-0000-0000-00004A800000}"/>
    <cellStyle name="Normal 60 3 2" xfId="2016" xr:uid="{00000000-0005-0000-0000-00004B800000}"/>
    <cellStyle name="Normal 60 3 2 2" xfId="2437" xr:uid="{00000000-0005-0000-0000-00004C800000}"/>
    <cellStyle name="Normal 60 3 2 2 2" xfId="3276" xr:uid="{00000000-0005-0000-0000-00004D800000}"/>
    <cellStyle name="Normal 60 3 2 2 2 2" xfId="4966" xr:uid="{00000000-0005-0000-0000-00004E800000}"/>
    <cellStyle name="Normal 60 3 2 2 2 2 2" xfId="15039" xr:uid="{00000000-0005-0000-0000-00004F800000}"/>
    <cellStyle name="Normal 60 3 2 2 2 2 2 2" xfId="45361" xr:uid="{00000000-0005-0000-0000-000050800000}"/>
    <cellStyle name="Normal 60 3 2 2 2 2 2 3" xfId="30137" xr:uid="{00000000-0005-0000-0000-000051800000}"/>
    <cellStyle name="Normal 60 3 2 2 2 2 3" xfId="10019" xr:uid="{00000000-0005-0000-0000-000052800000}"/>
    <cellStyle name="Normal 60 3 2 2 2 2 3 2" xfId="40344" xr:uid="{00000000-0005-0000-0000-000053800000}"/>
    <cellStyle name="Normal 60 3 2 2 2 2 3 3" xfId="25120" xr:uid="{00000000-0005-0000-0000-000054800000}"/>
    <cellStyle name="Normal 60 3 2 2 2 2 4" xfId="35331" xr:uid="{00000000-0005-0000-0000-000055800000}"/>
    <cellStyle name="Normal 60 3 2 2 2 2 5" xfId="20107" xr:uid="{00000000-0005-0000-0000-000056800000}"/>
    <cellStyle name="Normal 60 3 2 2 2 3" xfId="6658" xr:uid="{00000000-0005-0000-0000-000057800000}"/>
    <cellStyle name="Normal 60 3 2 2 2 3 2" xfId="16710" xr:uid="{00000000-0005-0000-0000-000058800000}"/>
    <cellStyle name="Normal 60 3 2 2 2 3 2 2" xfId="47032" xr:uid="{00000000-0005-0000-0000-000059800000}"/>
    <cellStyle name="Normal 60 3 2 2 2 3 2 3" xfId="31808" xr:uid="{00000000-0005-0000-0000-00005A800000}"/>
    <cellStyle name="Normal 60 3 2 2 2 3 3" xfId="11690" xr:uid="{00000000-0005-0000-0000-00005B800000}"/>
    <cellStyle name="Normal 60 3 2 2 2 3 3 2" xfId="42015" xr:uid="{00000000-0005-0000-0000-00005C800000}"/>
    <cellStyle name="Normal 60 3 2 2 2 3 3 3" xfId="26791" xr:uid="{00000000-0005-0000-0000-00005D800000}"/>
    <cellStyle name="Normal 60 3 2 2 2 3 4" xfId="37002" xr:uid="{00000000-0005-0000-0000-00005E800000}"/>
    <cellStyle name="Normal 60 3 2 2 2 3 5" xfId="21778" xr:uid="{00000000-0005-0000-0000-00005F800000}"/>
    <cellStyle name="Normal 60 3 2 2 2 4" xfId="13368" xr:uid="{00000000-0005-0000-0000-000060800000}"/>
    <cellStyle name="Normal 60 3 2 2 2 4 2" xfId="43690" xr:uid="{00000000-0005-0000-0000-000061800000}"/>
    <cellStyle name="Normal 60 3 2 2 2 4 3" xfId="28466" xr:uid="{00000000-0005-0000-0000-000062800000}"/>
    <cellStyle name="Normal 60 3 2 2 2 5" xfId="8347" xr:uid="{00000000-0005-0000-0000-000063800000}"/>
    <cellStyle name="Normal 60 3 2 2 2 5 2" xfId="38673" xr:uid="{00000000-0005-0000-0000-000064800000}"/>
    <cellStyle name="Normal 60 3 2 2 2 5 3" xfId="23449" xr:uid="{00000000-0005-0000-0000-000065800000}"/>
    <cellStyle name="Normal 60 3 2 2 2 6" xfId="33661" xr:uid="{00000000-0005-0000-0000-000066800000}"/>
    <cellStyle name="Normal 60 3 2 2 2 7" xfId="18436" xr:uid="{00000000-0005-0000-0000-000067800000}"/>
    <cellStyle name="Normal 60 3 2 2 3" xfId="4129" xr:uid="{00000000-0005-0000-0000-000068800000}"/>
    <cellStyle name="Normal 60 3 2 2 3 2" xfId="14203" xr:uid="{00000000-0005-0000-0000-000069800000}"/>
    <cellStyle name="Normal 60 3 2 2 3 2 2" xfId="44525" xr:uid="{00000000-0005-0000-0000-00006A800000}"/>
    <cellStyle name="Normal 60 3 2 2 3 2 3" xfId="29301" xr:uid="{00000000-0005-0000-0000-00006B800000}"/>
    <cellStyle name="Normal 60 3 2 2 3 3" xfId="9183" xr:uid="{00000000-0005-0000-0000-00006C800000}"/>
    <cellStyle name="Normal 60 3 2 2 3 3 2" xfId="39508" xr:uid="{00000000-0005-0000-0000-00006D800000}"/>
    <cellStyle name="Normal 60 3 2 2 3 3 3" xfId="24284" xr:uid="{00000000-0005-0000-0000-00006E800000}"/>
    <cellStyle name="Normal 60 3 2 2 3 4" xfId="34495" xr:uid="{00000000-0005-0000-0000-00006F800000}"/>
    <cellStyle name="Normal 60 3 2 2 3 5" xfId="19271" xr:uid="{00000000-0005-0000-0000-000070800000}"/>
    <cellStyle name="Normal 60 3 2 2 4" xfId="5822" xr:uid="{00000000-0005-0000-0000-000071800000}"/>
    <cellStyle name="Normal 60 3 2 2 4 2" xfId="15874" xr:uid="{00000000-0005-0000-0000-000072800000}"/>
    <cellStyle name="Normal 60 3 2 2 4 2 2" xfId="46196" xr:uid="{00000000-0005-0000-0000-000073800000}"/>
    <cellStyle name="Normal 60 3 2 2 4 2 3" xfId="30972" xr:uid="{00000000-0005-0000-0000-000074800000}"/>
    <cellStyle name="Normal 60 3 2 2 4 3" xfId="10854" xr:uid="{00000000-0005-0000-0000-000075800000}"/>
    <cellStyle name="Normal 60 3 2 2 4 3 2" xfId="41179" xr:uid="{00000000-0005-0000-0000-000076800000}"/>
    <cellStyle name="Normal 60 3 2 2 4 3 3" xfId="25955" xr:uid="{00000000-0005-0000-0000-000077800000}"/>
    <cellStyle name="Normal 60 3 2 2 4 4" xfId="36166" xr:uid="{00000000-0005-0000-0000-000078800000}"/>
    <cellStyle name="Normal 60 3 2 2 4 5" xfId="20942" xr:uid="{00000000-0005-0000-0000-000079800000}"/>
    <cellStyle name="Normal 60 3 2 2 5" xfId="12532" xr:uid="{00000000-0005-0000-0000-00007A800000}"/>
    <cellStyle name="Normal 60 3 2 2 5 2" xfId="42854" xr:uid="{00000000-0005-0000-0000-00007B800000}"/>
    <cellStyle name="Normal 60 3 2 2 5 3" xfId="27630" xr:uid="{00000000-0005-0000-0000-00007C800000}"/>
    <cellStyle name="Normal 60 3 2 2 6" xfId="7511" xr:uid="{00000000-0005-0000-0000-00007D800000}"/>
    <cellStyle name="Normal 60 3 2 2 6 2" xfId="37837" xr:uid="{00000000-0005-0000-0000-00007E800000}"/>
    <cellStyle name="Normal 60 3 2 2 6 3" xfId="22613" xr:uid="{00000000-0005-0000-0000-00007F800000}"/>
    <cellStyle name="Normal 60 3 2 2 7" xfId="32825" xr:uid="{00000000-0005-0000-0000-000080800000}"/>
    <cellStyle name="Normal 60 3 2 2 8" xfId="17600" xr:uid="{00000000-0005-0000-0000-000081800000}"/>
    <cellStyle name="Normal 60 3 2 3" xfId="2858" xr:uid="{00000000-0005-0000-0000-000082800000}"/>
    <cellStyle name="Normal 60 3 2 3 2" xfId="4548" xr:uid="{00000000-0005-0000-0000-000083800000}"/>
    <cellStyle name="Normal 60 3 2 3 2 2" xfId="14621" xr:uid="{00000000-0005-0000-0000-000084800000}"/>
    <cellStyle name="Normal 60 3 2 3 2 2 2" xfId="44943" xr:uid="{00000000-0005-0000-0000-000085800000}"/>
    <cellStyle name="Normal 60 3 2 3 2 2 3" xfId="29719" xr:uid="{00000000-0005-0000-0000-000086800000}"/>
    <cellStyle name="Normal 60 3 2 3 2 3" xfId="9601" xr:uid="{00000000-0005-0000-0000-000087800000}"/>
    <cellStyle name="Normal 60 3 2 3 2 3 2" xfId="39926" xr:uid="{00000000-0005-0000-0000-000088800000}"/>
    <cellStyle name="Normal 60 3 2 3 2 3 3" xfId="24702" xr:uid="{00000000-0005-0000-0000-000089800000}"/>
    <cellStyle name="Normal 60 3 2 3 2 4" xfId="34913" xr:uid="{00000000-0005-0000-0000-00008A800000}"/>
    <cellStyle name="Normal 60 3 2 3 2 5" xfId="19689" xr:uid="{00000000-0005-0000-0000-00008B800000}"/>
    <cellStyle name="Normal 60 3 2 3 3" xfId="6240" xr:uid="{00000000-0005-0000-0000-00008C800000}"/>
    <cellStyle name="Normal 60 3 2 3 3 2" xfId="16292" xr:uid="{00000000-0005-0000-0000-00008D800000}"/>
    <cellStyle name="Normal 60 3 2 3 3 2 2" xfId="46614" xr:uid="{00000000-0005-0000-0000-00008E800000}"/>
    <cellStyle name="Normal 60 3 2 3 3 2 3" xfId="31390" xr:uid="{00000000-0005-0000-0000-00008F800000}"/>
    <cellStyle name="Normal 60 3 2 3 3 3" xfId="11272" xr:uid="{00000000-0005-0000-0000-000090800000}"/>
    <cellStyle name="Normal 60 3 2 3 3 3 2" xfId="41597" xr:uid="{00000000-0005-0000-0000-000091800000}"/>
    <cellStyle name="Normal 60 3 2 3 3 3 3" xfId="26373" xr:uid="{00000000-0005-0000-0000-000092800000}"/>
    <cellStyle name="Normal 60 3 2 3 3 4" xfId="36584" xr:uid="{00000000-0005-0000-0000-000093800000}"/>
    <cellStyle name="Normal 60 3 2 3 3 5" xfId="21360" xr:uid="{00000000-0005-0000-0000-000094800000}"/>
    <cellStyle name="Normal 60 3 2 3 4" xfId="12950" xr:uid="{00000000-0005-0000-0000-000095800000}"/>
    <cellStyle name="Normal 60 3 2 3 4 2" xfId="43272" xr:uid="{00000000-0005-0000-0000-000096800000}"/>
    <cellStyle name="Normal 60 3 2 3 4 3" xfId="28048" xr:uid="{00000000-0005-0000-0000-000097800000}"/>
    <cellStyle name="Normal 60 3 2 3 5" xfId="7929" xr:uid="{00000000-0005-0000-0000-000098800000}"/>
    <cellStyle name="Normal 60 3 2 3 5 2" xfId="38255" xr:uid="{00000000-0005-0000-0000-000099800000}"/>
    <cellStyle name="Normal 60 3 2 3 5 3" xfId="23031" xr:uid="{00000000-0005-0000-0000-00009A800000}"/>
    <cellStyle name="Normal 60 3 2 3 6" xfId="33243" xr:uid="{00000000-0005-0000-0000-00009B800000}"/>
    <cellStyle name="Normal 60 3 2 3 7" xfId="18018" xr:uid="{00000000-0005-0000-0000-00009C800000}"/>
    <cellStyle name="Normal 60 3 2 4" xfId="3711" xr:uid="{00000000-0005-0000-0000-00009D800000}"/>
    <cellStyle name="Normal 60 3 2 4 2" xfId="13785" xr:uid="{00000000-0005-0000-0000-00009E800000}"/>
    <cellStyle name="Normal 60 3 2 4 2 2" xfId="44107" xr:uid="{00000000-0005-0000-0000-00009F800000}"/>
    <cellStyle name="Normal 60 3 2 4 2 3" xfId="28883" xr:uid="{00000000-0005-0000-0000-0000A0800000}"/>
    <cellStyle name="Normal 60 3 2 4 3" xfId="8765" xr:uid="{00000000-0005-0000-0000-0000A1800000}"/>
    <cellStyle name="Normal 60 3 2 4 3 2" xfId="39090" xr:uid="{00000000-0005-0000-0000-0000A2800000}"/>
    <cellStyle name="Normal 60 3 2 4 3 3" xfId="23866" xr:uid="{00000000-0005-0000-0000-0000A3800000}"/>
    <cellStyle name="Normal 60 3 2 4 4" xfId="34077" xr:uid="{00000000-0005-0000-0000-0000A4800000}"/>
    <cellStyle name="Normal 60 3 2 4 5" xfId="18853" xr:uid="{00000000-0005-0000-0000-0000A5800000}"/>
    <cellStyle name="Normal 60 3 2 5" xfId="5404" xr:uid="{00000000-0005-0000-0000-0000A6800000}"/>
    <cellStyle name="Normal 60 3 2 5 2" xfId="15456" xr:uid="{00000000-0005-0000-0000-0000A7800000}"/>
    <cellStyle name="Normal 60 3 2 5 2 2" xfId="45778" xr:uid="{00000000-0005-0000-0000-0000A8800000}"/>
    <cellStyle name="Normal 60 3 2 5 2 3" xfId="30554" xr:uid="{00000000-0005-0000-0000-0000A9800000}"/>
    <cellStyle name="Normal 60 3 2 5 3" xfId="10436" xr:uid="{00000000-0005-0000-0000-0000AA800000}"/>
    <cellStyle name="Normal 60 3 2 5 3 2" xfId="40761" xr:uid="{00000000-0005-0000-0000-0000AB800000}"/>
    <cellStyle name="Normal 60 3 2 5 3 3" xfId="25537" xr:uid="{00000000-0005-0000-0000-0000AC800000}"/>
    <cellStyle name="Normal 60 3 2 5 4" xfId="35748" xr:uid="{00000000-0005-0000-0000-0000AD800000}"/>
    <cellStyle name="Normal 60 3 2 5 5" xfId="20524" xr:uid="{00000000-0005-0000-0000-0000AE800000}"/>
    <cellStyle name="Normal 60 3 2 6" xfId="12114" xr:uid="{00000000-0005-0000-0000-0000AF800000}"/>
    <cellStyle name="Normal 60 3 2 6 2" xfId="42436" xr:uid="{00000000-0005-0000-0000-0000B0800000}"/>
    <cellStyle name="Normal 60 3 2 6 3" xfId="27212" xr:uid="{00000000-0005-0000-0000-0000B1800000}"/>
    <cellStyle name="Normal 60 3 2 7" xfId="7093" xr:uid="{00000000-0005-0000-0000-0000B2800000}"/>
    <cellStyle name="Normal 60 3 2 7 2" xfId="37419" xr:uid="{00000000-0005-0000-0000-0000B3800000}"/>
    <cellStyle name="Normal 60 3 2 7 3" xfId="22195" xr:uid="{00000000-0005-0000-0000-0000B4800000}"/>
    <cellStyle name="Normal 60 3 2 8" xfId="32407" xr:uid="{00000000-0005-0000-0000-0000B5800000}"/>
    <cellStyle name="Normal 60 3 2 9" xfId="17182" xr:uid="{00000000-0005-0000-0000-0000B6800000}"/>
    <cellStyle name="Normal 60 3 3" xfId="2229" xr:uid="{00000000-0005-0000-0000-0000B7800000}"/>
    <cellStyle name="Normal 60 3 3 2" xfId="3068" xr:uid="{00000000-0005-0000-0000-0000B8800000}"/>
    <cellStyle name="Normal 60 3 3 2 2" xfId="4758" xr:uid="{00000000-0005-0000-0000-0000B9800000}"/>
    <cellStyle name="Normal 60 3 3 2 2 2" xfId="14831" xr:uid="{00000000-0005-0000-0000-0000BA800000}"/>
    <cellStyle name="Normal 60 3 3 2 2 2 2" xfId="45153" xr:uid="{00000000-0005-0000-0000-0000BB800000}"/>
    <cellStyle name="Normal 60 3 3 2 2 2 3" xfId="29929" xr:uid="{00000000-0005-0000-0000-0000BC800000}"/>
    <cellStyle name="Normal 60 3 3 2 2 3" xfId="9811" xr:uid="{00000000-0005-0000-0000-0000BD800000}"/>
    <cellStyle name="Normal 60 3 3 2 2 3 2" xfId="40136" xr:uid="{00000000-0005-0000-0000-0000BE800000}"/>
    <cellStyle name="Normal 60 3 3 2 2 3 3" xfId="24912" xr:uid="{00000000-0005-0000-0000-0000BF800000}"/>
    <cellStyle name="Normal 60 3 3 2 2 4" xfId="35123" xr:uid="{00000000-0005-0000-0000-0000C0800000}"/>
    <cellStyle name="Normal 60 3 3 2 2 5" xfId="19899" xr:uid="{00000000-0005-0000-0000-0000C1800000}"/>
    <cellStyle name="Normal 60 3 3 2 3" xfId="6450" xr:uid="{00000000-0005-0000-0000-0000C2800000}"/>
    <cellStyle name="Normal 60 3 3 2 3 2" xfId="16502" xr:uid="{00000000-0005-0000-0000-0000C3800000}"/>
    <cellStyle name="Normal 60 3 3 2 3 2 2" xfId="46824" xr:uid="{00000000-0005-0000-0000-0000C4800000}"/>
    <cellStyle name="Normal 60 3 3 2 3 2 3" xfId="31600" xr:uid="{00000000-0005-0000-0000-0000C5800000}"/>
    <cellStyle name="Normal 60 3 3 2 3 3" xfId="11482" xr:uid="{00000000-0005-0000-0000-0000C6800000}"/>
    <cellStyle name="Normal 60 3 3 2 3 3 2" xfId="41807" xr:uid="{00000000-0005-0000-0000-0000C7800000}"/>
    <cellStyle name="Normal 60 3 3 2 3 3 3" xfId="26583" xr:uid="{00000000-0005-0000-0000-0000C8800000}"/>
    <cellStyle name="Normal 60 3 3 2 3 4" xfId="36794" xr:uid="{00000000-0005-0000-0000-0000C9800000}"/>
    <cellStyle name="Normal 60 3 3 2 3 5" xfId="21570" xr:uid="{00000000-0005-0000-0000-0000CA800000}"/>
    <cellStyle name="Normal 60 3 3 2 4" xfId="13160" xr:uid="{00000000-0005-0000-0000-0000CB800000}"/>
    <cellStyle name="Normal 60 3 3 2 4 2" xfId="43482" xr:uid="{00000000-0005-0000-0000-0000CC800000}"/>
    <cellStyle name="Normal 60 3 3 2 4 3" xfId="28258" xr:uid="{00000000-0005-0000-0000-0000CD800000}"/>
    <cellStyle name="Normal 60 3 3 2 5" xfId="8139" xr:uid="{00000000-0005-0000-0000-0000CE800000}"/>
    <cellStyle name="Normal 60 3 3 2 5 2" xfId="38465" xr:uid="{00000000-0005-0000-0000-0000CF800000}"/>
    <cellStyle name="Normal 60 3 3 2 5 3" xfId="23241" xr:uid="{00000000-0005-0000-0000-0000D0800000}"/>
    <cellStyle name="Normal 60 3 3 2 6" xfId="33453" xr:uid="{00000000-0005-0000-0000-0000D1800000}"/>
    <cellStyle name="Normal 60 3 3 2 7" xfId="18228" xr:uid="{00000000-0005-0000-0000-0000D2800000}"/>
    <cellStyle name="Normal 60 3 3 3" xfId="3921" xr:uid="{00000000-0005-0000-0000-0000D3800000}"/>
    <cellStyle name="Normal 60 3 3 3 2" xfId="13995" xr:uid="{00000000-0005-0000-0000-0000D4800000}"/>
    <cellStyle name="Normal 60 3 3 3 2 2" xfId="44317" xr:uid="{00000000-0005-0000-0000-0000D5800000}"/>
    <cellStyle name="Normal 60 3 3 3 2 3" xfId="29093" xr:uid="{00000000-0005-0000-0000-0000D6800000}"/>
    <cellStyle name="Normal 60 3 3 3 3" xfId="8975" xr:uid="{00000000-0005-0000-0000-0000D7800000}"/>
    <cellStyle name="Normal 60 3 3 3 3 2" xfId="39300" xr:uid="{00000000-0005-0000-0000-0000D8800000}"/>
    <cellStyle name="Normal 60 3 3 3 3 3" xfId="24076" xr:uid="{00000000-0005-0000-0000-0000D9800000}"/>
    <cellStyle name="Normal 60 3 3 3 4" xfId="34287" xr:uid="{00000000-0005-0000-0000-0000DA800000}"/>
    <cellStyle name="Normal 60 3 3 3 5" xfId="19063" xr:uid="{00000000-0005-0000-0000-0000DB800000}"/>
    <cellStyle name="Normal 60 3 3 4" xfId="5614" xr:uid="{00000000-0005-0000-0000-0000DC800000}"/>
    <cellStyle name="Normal 60 3 3 4 2" xfId="15666" xr:uid="{00000000-0005-0000-0000-0000DD800000}"/>
    <cellStyle name="Normal 60 3 3 4 2 2" xfId="45988" xr:uid="{00000000-0005-0000-0000-0000DE800000}"/>
    <cellStyle name="Normal 60 3 3 4 2 3" xfId="30764" xr:uid="{00000000-0005-0000-0000-0000DF800000}"/>
    <cellStyle name="Normal 60 3 3 4 3" xfId="10646" xr:uid="{00000000-0005-0000-0000-0000E0800000}"/>
    <cellStyle name="Normal 60 3 3 4 3 2" xfId="40971" xr:uid="{00000000-0005-0000-0000-0000E1800000}"/>
    <cellStyle name="Normal 60 3 3 4 3 3" xfId="25747" xr:uid="{00000000-0005-0000-0000-0000E2800000}"/>
    <cellStyle name="Normal 60 3 3 4 4" xfId="35958" xr:uid="{00000000-0005-0000-0000-0000E3800000}"/>
    <cellStyle name="Normal 60 3 3 4 5" xfId="20734" xr:uid="{00000000-0005-0000-0000-0000E4800000}"/>
    <cellStyle name="Normal 60 3 3 5" xfId="12324" xr:uid="{00000000-0005-0000-0000-0000E5800000}"/>
    <cellStyle name="Normal 60 3 3 5 2" xfId="42646" xr:uid="{00000000-0005-0000-0000-0000E6800000}"/>
    <cellStyle name="Normal 60 3 3 5 3" xfId="27422" xr:uid="{00000000-0005-0000-0000-0000E7800000}"/>
    <cellStyle name="Normal 60 3 3 6" xfId="7303" xr:uid="{00000000-0005-0000-0000-0000E8800000}"/>
    <cellStyle name="Normal 60 3 3 6 2" xfId="37629" xr:uid="{00000000-0005-0000-0000-0000E9800000}"/>
    <cellStyle name="Normal 60 3 3 6 3" xfId="22405" xr:uid="{00000000-0005-0000-0000-0000EA800000}"/>
    <cellStyle name="Normal 60 3 3 7" xfId="32617" xr:uid="{00000000-0005-0000-0000-0000EB800000}"/>
    <cellStyle name="Normal 60 3 3 8" xfId="17392" xr:uid="{00000000-0005-0000-0000-0000EC800000}"/>
    <cellStyle name="Normal 60 3 4" xfId="2650" xr:uid="{00000000-0005-0000-0000-0000ED800000}"/>
    <cellStyle name="Normal 60 3 4 2" xfId="4340" xr:uid="{00000000-0005-0000-0000-0000EE800000}"/>
    <cellStyle name="Normal 60 3 4 2 2" xfId="14413" xr:uid="{00000000-0005-0000-0000-0000EF800000}"/>
    <cellStyle name="Normal 60 3 4 2 2 2" xfId="44735" xr:uid="{00000000-0005-0000-0000-0000F0800000}"/>
    <cellStyle name="Normal 60 3 4 2 2 3" xfId="29511" xr:uid="{00000000-0005-0000-0000-0000F1800000}"/>
    <cellStyle name="Normal 60 3 4 2 3" xfId="9393" xr:uid="{00000000-0005-0000-0000-0000F2800000}"/>
    <cellStyle name="Normal 60 3 4 2 3 2" xfId="39718" xr:uid="{00000000-0005-0000-0000-0000F3800000}"/>
    <cellStyle name="Normal 60 3 4 2 3 3" xfId="24494" xr:uid="{00000000-0005-0000-0000-0000F4800000}"/>
    <cellStyle name="Normal 60 3 4 2 4" xfId="34705" xr:uid="{00000000-0005-0000-0000-0000F5800000}"/>
    <cellStyle name="Normal 60 3 4 2 5" xfId="19481" xr:uid="{00000000-0005-0000-0000-0000F6800000}"/>
    <cellStyle name="Normal 60 3 4 3" xfId="6032" xr:uid="{00000000-0005-0000-0000-0000F7800000}"/>
    <cellStyle name="Normal 60 3 4 3 2" xfId="16084" xr:uid="{00000000-0005-0000-0000-0000F8800000}"/>
    <cellStyle name="Normal 60 3 4 3 2 2" xfId="46406" xr:uid="{00000000-0005-0000-0000-0000F9800000}"/>
    <cellStyle name="Normal 60 3 4 3 2 3" xfId="31182" xr:uid="{00000000-0005-0000-0000-0000FA800000}"/>
    <cellStyle name="Normal 60 3 4 3 3" xfId="11064" xr:uid="{00000000-0005-0000-0000-0000FB800000}"/>
    <cellStyle name="Normal 60 3 4 3 3 2" xfId="41389" xr:uid="{00000000-0005-0000-0000-0000FC800000}"/>
    <cellStyle name="Normal 60 3 4 3 3 3" xfId="26165" xr:uid="{00000000-0005-0000-0000-0000FD800000}"/>
    <cellStyle name="Normal 60 3 4 3 4" xfId="36376" xr:uid="{00000000-0005-0000-0000-0000FE800000}"/>
    <cellStyle name="Normal 60 3 4 3 5" xfId="21152" xr:uid="{00000000-0005-0000-0000-0000FF800000}"/>
    <cellStyle name="Normal 60 3 4 4" xfId="12742" xr:uid="{00000000-0005-0000-0000-000000810000}"/>
    <cellStyle name="Normal 60 3 4 4 2" xfId="43064" xr:uid="{00000000-0005-0000-0000-000001810000}"/>
    <cellStyle name="Normal 60 3 4 4 3" xfId="27840" xr:uid="{00000000-0005-0000-0000-000002810000}"/>
    <cellStyle name="Normal 60 3 4 5" xfId="7721" xr:uid="{00000000-0005-0000-0000-000003810000}"/>
    <cellStyle name="Normal 60 3 4 5 2" xfId="38047" xr:uid="{00000000-0005-0000-0000-000004810000}"/>
    <cellStyle name="Normal 60 3 4 5 3" xfId="22823" xr:uid="{00000000-0005-0000-0000-000005810000}"/>
    <cellStyle name="Normal 60 3 4 6" xfId="33035" xr:uid="{00000000-0005-0000-0000-000006810000}"/>
    <cellStyle name="Normal 60 3 4 7" xfId="17810" xr:uid="{00000000-0005-0000-0000-000007810000}"/>
    <cellStyle name="Normal 60 3 5" xfId="3503" xr:uid="{00000000-0005-0000-0000-000008810000}"/>
    <cellStyle name="Normal 60 3 5 2" xfId="13577" xr:uid="{00000000-0005-0000-0000-000009810000}"/>
    <cellStyle name="Normal 60 3 5 2 2" xfId="43899" xr:uid="{00000000-0005-0000-0000-00000A810000}"/>
    <cellStyle name="Normal 60 3 5 2 3" xfId="28675" xr:uid="{00000000-0005-0000-0000-00000B810000}"/>
    <cellStyle name="Normal 60 3 5 3" xfId="8557" xr:uid="{00000000-0005-0000-0000-00000C810000}"/>
    <cellStyle name="Normal 60 3 5 3 2" xfId="38882" xr:uid="{00000000-0005-0000-0000-00000D810000}"/>
    <cellStyle name="Normal 60 3 5 3 3" xfId="23658" xr:uid="{00000000-0005-0000-0000-00000E810000}"/>
    <cellStyle name="Normal 60 3 5 4" xfId="33869" xr:uid="{00000000-0005-0000-0000-00000F810000}"/>
    <cellStyle name="Normal 60 3 5 5" xfId="18645" xr:uid="{00000000-0005-0000-0000-000010810000}"/>
    <cellStyle name="Normal 60 3 6" xfId="5196" xr:uid="{00000000-0005-0000-0000-000011810000}"/>
    <cellStyle name="Normal 60 3 6 2" xfId="15248" xr:uid="{00000000-0005-0000-0000-000012810000}"/>
    <cellStyle name="Normal 60 3 6 2 2" xfId="45570" xr:uid="{00000000-0005-0000-0000-000013810000}"/>
    <cellStyle name="Normal 60 3 6 2 3" xfId="30346" xr:uid="{00000000-0005-0000-0000-000014810000}"/>
    <cellStyle name="Normal 60 3 6 3" xfId="10228" xr:uid="{00000000-0005-0000-0000-000015810000}"/>
    <cellStyle name="Normal 60 3 6 3 2" xfId="40553" xr:uid="{00000000-0005-0000-0000-000016810000}"/>
    <cellStyle name="Normal 60 3 6 3 3" xfId="25329" xr:uid="{00000000-0005-0000-0000-000017810000}"/>
    <cellStyle name="Normal 60 3 6 4" xfId="35540" xr:uid="{00000000-0005-0000-0000-000018810000}"/>
    <cellStyle name="Normal 60 3 6 5" xfId="20316" xr:uid="{00000000-0005-0000-0000-000019810000}"/>
    <cellStyle name="Normal 60 3 7" xfId="11906" xr:uid="{00000000-0005-0000-0000-00001A810000}"/>
    <cellStyle name="Normal 60 3 7 2" xfId="42228" xr:uid="{00000000-0005-0000-0000-00001B810000}"/>
    <cellStyle name="Normal 60 3 7 3" xfId="27004" xr:uid="{00000000-0005-0000-0000-00001C810000}"/>
    <cellStyle name="Normal 60 3 8" xfId="6885" xr:uid="{00000000-0005-0000-0000-00001D810000}"/>
    <cellStyle name="Normal 60 3 8 2" xfId="37211" xr:uid="{00000000-0005-0000-0000-00001E810000}"/>
    <cellStyle name="Normal 60 3 8 3" xfId="21987" xr:uid="{00000000-0005-0000-0000-00001F810000}"/>
    <cellStyle name="Normal 60 3 9" xfId="32200" xr:uid="{00000000-0005-0000-0000-000020810000}"/>
    <cellStyle name="Normal 60 4" xfId="1910" xr:uid="{00000000-0005-0000-0000-000021810000}"/>
    <cellStyle name="Normal 60 4 2" xfId="2333" xr:uid="{00000000-0005-0000-0000-000022810000}"/>
    <cellStyle name="Normal 60 4 2 2" xfId="3172" xr:uid="{00000000-0005-0000-0000-000023810000}"/>
    <cellStyle name="Normal 60 4 2 2 2" xfId="4862" xr:uid="{00000000-0005-0000-0000-000024810000}"/>
    <cellStyle name="Normal 60 4 2 2 2 2" xfId="14935" xr:uid="{00000000-0005-0000-0000-000025810000}"/>
    <cellStyle name="Normal 60 4 2 2 2 2 2" xfId="45257" xr:uid="{00000000-0005-0000-0000-000026810000}"/>
    <cellStyle name="Normal 60 4 2 2 2 2 3" xfId="30033" xr:uid="{00000000-0005-0000-0000-000027810000}"/>
    <cellStyle name="Normal 60 4 2 2 2 3" xfId="9915" xr:uid="{00000000-0005-0000-0000-000028810000}"/>
    <cellStyle name="Normal 60 4 2 2 2 3 2" xfId="40240" xr:uid="{00000000-0005-0000-0000-000029810000}"/>
    <cellStyle name="Normal 60 4 2 2 2 3 3" xfId="25016" xr:uid="{00000000-0005-0000-0000-00002A810000}"/>
    <cellStyle name="Normal 60 4 2 2 2 4" xfId="35227" xr:uid="{00000000-0005-0000-0000-00002B810000}"/>
    <cellStyle name="Normal 60 4 2 2 2 5" xfId="20003" xr:uid="{00000000-0005-0000-0000-00002C810000}"/>
    <cellStyle name="Normal 60 4 2 2 3" xfId="6554" xr:uid="{00000000-0005-0000-0000-00002D810000}"/>
    <cellStyle name="Normal 60 4 2 2 3 2" xfId="16606" xr:uid="{00000000-0005-0000-0000-00002E810000}"/>
    <cellStyle name="Normal 60 4 2 2 3 2 2" xfId="46928" xr:uid="{00000000-0005-0000-0000-00002F810000}"/>
    <cellStyle name="Normal 60 4 2 2 3 2 3" xfId="31704" xr:uid="{00000000-0005-0000-0000-000030810000}"/>
    <cellStyle name="Normal 60 4 2 2 3 3" xfId="11586" xr:uid="{00000000-0005-0000-0000-000031810000}"/>
    <cellStyle name="Normal 60 4 2 2 3 3 2" xfId="41911" xr:uid="{00000000-0005-0000-0000-000032810000}"/>
    <cellStyle name="Normal 60 4 2 2 3 3 3" xfId="26687" xr:uid="{00000000-0005-0000-0000-000033810000}"/>
    <cellStyle name="Normal 60 4 2 2 3 4" xfId="36898" xr:uid="{00000000-0005-0000-0000-000034810000}"/>
    <cellStyle name="Normal 60 4 2 2 3 5" xfId="21674" xr:uid="{00000000-0005-0000-0000-000035810000}"/>
    <cellStyle name="Normal 60 4 2 2 4" xfId="13264" xr:uid="{00000000-0005-0000-0000-000036810000}"/>
    <cellStyle name="Normal 60 4 2 2 4 2" xfId="43586" xr:uid="{00000000-0005-0000-0000-000037810000}"/>
    <cellStyle name="Normal 60 4 2 2 4 3" xfId="28362" xr:uid="{00000000-0005-0000-0000-000038810000}"/>
    <cellStyle name="Normal 60 4 2 2 5" xfId="8243" xr:uid="{00000000-0005-0000-0000-000039810000}"/>
    <cellStyle name="Normal 60 4 2 2 5 2" xfId="38569" xr:uid="{00000000-0005-0000-0000-00003A810000}"/>
    <cellStyle name="Normal 60 4 2 2 5 3" xfId="23345" xr:uid="{00000000-0005-0000-0000-00003B810000}"/>
    <cellStyle name="Normal 60 4 2 2 6" xfId="33557" xr:uid="{00000000-0005-0000-0000-00003C810000}"/>
    <cellStyle name="Normal 60 4 2 2 7" xfId="18332" xr:uid="{00000000-0005-0000-0000-00003D810000}"/>
    <cellStyle name="Normal 60 4 2 3" xfId="4025" xr:uid="{00000000-0005-0000-0000-00003E810000}"/>
    <cellStyle name="Normal 60 4 2 3 2" xfId="14099" xr:uid="{00000000-0005-0000-0000-00003F810000}"/>
    <cellStyle name="Normal 60 4 2 3 2 2" xfId="44421" xr:uid="{00000000-0005-0000-0000-000040810000}"/>
    <cellStyle name="Normal 60 4 2 3 2 3" xfId="29197" xr:uid="{00000000-0005-0000-0000-000041810000}"/>
    <cellStyle name="Normal 60 4 2 3 3" xfId="9079" xr:uid="{00000000-0005-0000-0000-000042810000}"/>
    <cellStyle name="Normal 60 4 2 3 3 2" xfId="39404" xr:uid="{00000000-0005-0000-0000-000043810000}"/>
    <cellStyle name="Normal 60 4 2 3 3 3" xfId="24180" xr:uid="{00000000-0005-0000-0000-000044810000}"/>
    <cellStyle name="Normal 60 4 2 3 4" xfId="34391" xr:uid="{00000000-0005-0000-0000-000045810000}"/>
    <cellStyle name="Normal 60 4 2 3 5" xfId="19167" xr:uid="{00000000-0005-0000-0000-000046810000}"/>
    <cellStyle name="Normal 60 4 2 4" xfId="5718" xr:uid="{00000000-0005-0000-0000-000047810000}"/>
    <cellStyle name="Normal 60 4 2 4 2" xfId="15770" xr:uid="{00000000-0005-0000-0000-000048810000}"/>
    <cellStyle name="Normal 60 4 2 4 2 2" xfId="46092" xr:uid="{00000000-0005-0000-0000-000049810000}"/>
    <cellStyle name="Normal 60 4 2 4 2 3" xfId="30868" xr:uid="{00000000-0005-0000-0000-00004A810000}"/>
    <cellStyle name="Normal 60 4 2 4 3" xfId="10750" xr:uid="{00000000-0005-0000-0000-00004B810000}"/>
    <cellStyle name="Normal 60 4 2 4 3 2" xfId="41075" xr:uid="{00000000-0005-0000-0000-00004C810000}"/>
    <cellStyle name="Normal 60 4 2 4 3 3" xfId="25851" xr:uid="{00000000-0005-0000-0000-00004D810000}"/>
    <cellStyle name="Normal 60 4 2 4 4" xfId="36062" xr:uid="{00000000-0005-0000-0000-00004E810000}"/>
    <cellStyle name="Normal 60 4 2 4 5" xfId="20838" xr:uid="{00000000-0005-0000-0000-00004F810000}"/>
    <cellStyle name="Normal 60 4 2 5" xfId="12428" xr:uid="{00000000-0005-0000-0000-000050810000}"/>
    <cellStyle name="Normal 60 4 2 5 2" xfId="42750" xr:uid="{00000000-0005-0000-0000-000051810000}"/>
    <cellStyle name="Normal 60 4 2 5 3" xfId="27526" xr:uid="{00000000-0005-0000-0000-000052810000}"/>
    <cellStyle name="Normal 60 4 2 6" xfId="7407" xr:uid="{00000000-0005-0000-0000-000053810000}"/>
    <cellStyle name="Normal 60 4 2 6 2" xfId="37733" xr:uid="{00000000-0005-0000-0000-000054810000}"/>
    <cellStyle name="Normal 60 4 2 6 3" xfId="22509" xr:uid="{00000000-0005-0000-0000-000055810000}"/>
    <cellStyle name="Normal 60 4 2 7" xfId="32721" xr:uid="{00000000-0005-0000-0000-000056810000}"/>
    <cellStyle name="Normal 60 4 2 8" xfId="17496" xr:uid="{00000000-0005-0000-0000-000057810000}"/>
    <cellStyle name="Normal 60 4 3" xfId="2754" xr:uid="{00000000-0005-0000-0000-000058810000}"/>
    <cellStyle name="Normal 60 4 3 2" xfId="4444" xr:uid="{00000000-0005-0000-0000-000059810000}"/>
    <cellStyle name="Normal 60 4 3 2 2" xfId="14517" xr:uid="{00000000-0005-0000-0000-00005A810000}"/>
    <cellStyle name="Normal 60 4 3 2 2 2" xfId="44839" xr:uid="{00000000-0005-0000-0000-00005B810000}"/>
    <cellStyle name="Normal 60 4 3 2 2 3" xfId="29615" xr:uid="{00000000-0005-0000-0000-00005C810000}"/>
    <cellStyle name="Normal 60 4 3 2 3" xfId="9497" xr:uid="{00000000-0005-0000-0000-00005D810000}"/>
    <cellStyle name="Normal 60 4 3 2 3 2" xfId="39822" xr:uid="{00000000-0005-0000-0000-00005E810000}"/>
    <cellStyle name="Normal 60 4 3 2 3 3" xfId="24598" xr:uid="{00000000-0005-0000-0000-00005F810000}"/>
    <cellStyle name="Normal 60 4 3 2 4" xfId="34809" xr:uid="{00000000-0005-0000-0000-000060810000}"/>
    <cellStyle name="Normal 60 4 3 2 5" xfId="19585" xr:uid="{00000000-0005-0000-0000-000061810000}"/>
    <cellStyle name="Normal 60 4 3 3" xfId="6136" xr:uid="{00000000-0005-0000-0000-000062810000}"/>
    <cellStyle name="Normal 60 4 3 3 2" xfId="16188" xr:uid="{00000000-0005-0000-0000-000063810000}"/>
    <cellStyle name="Normal 60 4 3 3 2 2" xfId="46510" xr:uid="{00000000-0005-0000-0000-000064810000}"/>
    <cellStyle name="Normal 60 4 3 3 2 3" xfId="31286" xr:uid="{00000000-0005-0000-0000-000065810000}"/>
    <cellStyle name="Normal 60 4 3 3 3" xfId="11168" xr:uid="{00000000-0005-0000-0000-000066810000}"/>
    <cellStyle name="Normal 60 4 3 3 3 2" xfId="41493" xr:uid="{00000000-0005-0000-0000-000067810000}"/>
    <cellStyle name="Normal 60 4 3 3 3 3" xfId="26269" xr:uid="{00000000-0005-0000-0000-000068810000}"/>
    <cellStyle name="Normal 60 4 3 3 4" xfId="36480" xr:uid="{00000000-0005-0000-0000-000069810000}"/>
    <cellStyle name="Normal 60 4 3 3 5" xfId="21256" xr:uid="{00000000-0005-0000-0000-00006A810000}"/>
    <cellStyle name="Normal 60 4 3 4" xfId="12846" xr:uid="{00000000-0005-0000-0000-00006B810000}"/>
    <cellStyle name="Normal 60 4 3 4 2" xfId="43168" xr:uid="{00000000-0005-0000-0000-00006C810000}"/>
    <cellStyle name="Normal 60 4 3 4 3" xfId="27944" xr:uid="{00000000-0005-0000-0000-00006D810000}"/>
    <cellStyle name="Normal 60 4 3 5" xfId="7825" xr:uid="{00000000-0005-0000-0000-00006E810000}"/>
    <cellStyle name="Normal 60 4 3 5 2" xfId="38151" xr:uid="{00000000-0005-0000-0000-00006F810000}"/>
    <cellStyle name="Normal 60 4 3 5 3" xfId="22927" xr:uid="{00000000-0005-0000-0000-000070810000}"/>
    <cellStyle name="Normal 60 4 3 6" xfId="33139" xr:uid="{00000000-0005-0000-0000-000071810000}"/>
    <cellStyle name="Normal 60 4 3 7" xfId="17914" xr:uid="{00000000-0005-0000-0000-000072810000}"/>
    <cellStyle name="Normal 60 4 4" xfId="3607" xr:uid="{00000000-0005-0000-0000-000073810000}"/>
    <cellStyle name="Normal 60 4 4 2" xfId="13681" xr:uid="{00000000-0005-0000-0000-000074810000}"/>
    <cellStyle name="Normal 60 4 4 2 2" xfId="44003" xr:uid="{00000000-0005-0000-0000-000075810000}"/>
    <cellStyle name="Normal 60 4 4 2 3" xfId="28779" xr:uid="{00000000-0005-0000-0000-000076810000}"/>
    <cellStyle name="Normal 60 4 4 3" xfId="8661" xr:uid="{00000000-0005-0000-0000-000077810000}"/>
    <cellStyle name="Normal 60 4 4 3 2" xfId="38986" xr:uid="{00000000-0005-0000-0000-000078810000}"/>
    <cellStyle name="Normal 60 4 4 3 3" xfId="23762" xr:uid="{00000000-0005-0000-0000-000079810000}"/>
    <cellStyle name="Normal 60 4 4 4" xfId="33973" xr:uid="{00000000-0005-0000-0000-00007A810000}"/>
    <cellStyle name="Normal 60 4 4 5" xfId="18749" xr:uid="{00000000-0005-0000-0000-00007B810000}"/>
    <cellStyle name="Normal 60 4 5" xfId="5300" xr:uid="{00000000-0005-0000-0000-00007C810000}"/>
    <cellStyle name="Normal 60 4 5 2" xfId="15352" xr:uid="{00000000-0005-0000-0000-00007D810000}"/>
    <cellStyle name="Normal 60 4 5 2 2" xfId="45674" xr:uid="{00000000-0005-0000-0000-00007E810000}"/>
    <cellStyle name="Normal 60 4 5 2 3" xfId="30450" xr:uid="{00000000-0005-0000-0000-00007F810000}"/>
    <cellStyle name="Normal 60 4 5 3" xfId="10332" xr:uid="{00000000-0005-0000-0000-000080810000}"/>
    <cellStyle name="Normal 60 4 5 3 2" xfId="40657" xr:uid="{00000000-0005-0000-0000-000081810000}"/>
    <cellStyle name="Normal 60 4 5 3 3" xfId="25433" xr:uid="{00000000-0005-0000-0000-000082810000}"/>
    <cellStyle name="Normal 60 4 5 4" xfId="35644" xr:uid="{00000000-0005-0000-0000-000083810000}"/>
    <cellStyle name="Normal 60 4 5 5" xfId="20420" xr:uid="{00000000-0005-0000-0000-000084810000}"/>
    <cellStyle name="Normal 60 4 6" xfId="12010" xr:uid="{00000000-0005-0000-0000-000085810000}"/>
    <cellStyle name="Normal 60 4 6 2" xfId="42332" xr:uid="{00000000-0005-0000-0000-000086810000}"/>
    <cellStyle name="Normal 60 4 6 3" xfId="27108" xr:uid="{00000000-0005-0000-0000-000087810000}"/>
    <cellStyle name="Normal 60 4 7" xfId="6989" xr:uid="{00000000-0005-0000-0000-000088810000}"/>
    <cellStyle name="Normal 60 4 7 2" xfId="37315" xr:uid="{00000000-0005-0000-0000-000089810000}"/>
    <cellStyle name="Normal 60 4 7 3" xfId="22091" xr:uid="{00000000-0005-0000-0000-00008A810000}"/>
    <cellStyle name="Normal 60 4 8" xfId="32303" xr:uid="{00000000-0005-0000-0000-00008B810000}"/>
    <cellStyle name="Normal 60 4 9" xfId="17078" xr:uid="{00000000-0005-0000-0000-00008C810000}"/>
    <cellStyle name="Normal 60 5" xfId="2123" xr:uid="{00000000-0005-0000-0000-00008D810000}"/>
    <cellStyle name="Normal 60 5 2" xfId="2964" xr:uid="{00000000-0005-0000-0000-00008E810000}"/>
    <cellStyle name="Normal 60 5 2 2" xfId="4654" xr:uid="{00000000-0005-0000-0000-00008F810000}"/>
    <cellStyle name="Normal 60 5 2 2 2" xfId="14727" xr:uid="{00000000-0005-0000-0000-000090810000}"/>
    <cellStyle name="Normal 60 5 2 2 2 2" xfId="45049" xr:uid="{00000000-0005-0000-0000-000091810000}"/>
    <cellStyle name="Normal 60 5 2 2 2 3" xfId="29825" xr:uid="{00000000-0005-0000-0000-000092810000}"/>
    <cellStyle name="Normal 60 5 2 2 3" xfId="9707" xr:uid="{00000000-0005-0000-0000-000093810000}"/>
    <cellStyle name="Normal 60 5 2 2 3 2" xfId="40032" xr:uid="{00000000-0005-0000-0000-000094810000}"/>
    <cellStyle name="Normal 60 5 2 2 3 3" xfId="24808" xr:uid="{00000000-0005-0000-0000-000095810000}"/>
    <cellStyle name="Normal 60 5 2 2 4" xfId="35019" xr:uid="{00000000-0005-0000-0000-000096810000}"/>
    <cellStyle name="Normal 60 5 2 2 5" xfId="19795" xr:uid="{00000000-0005-0000-0000-000097810000}"/>
    <cellStyle name="Normal 60 5 2 3" xfId="6346" xr:uid="{00000000-0005-0000-0000-000098810000}"/>
    <cellStyle name="Normal 60 5 2 3 2" xfId="16398" xr:uid="{00000000-0005-0000-0000-000099810000}"/>
    <cellStyle name="Normal 60 5 2 3 2 2" xfId="46720" xr:uid="{00000000-0005-0000-0000-00009A810000}"/>
    <cellStyle name="Normal 60 5 2 3 2 3" xfId="31496" xr:uid="{00000000-0005-0000-0000-00009B810000}"/>
    <cellStyle name="Normal 60 5 2 3 3" xfId="11378" xr:uid="{00000000-0005-0000-0000-00009C810000}"/>
    <cellStyle name="Normal 60 5 2 3 3 2" xfId="41703" xr:uid="{00000000-0005-0000-0000-00009D810000}"/>
    <cellStyle name="Normal 60 5 2 3 3 3" xfId="26479" xr:uid="{00000000-0005-0000-0000-00009E810000}"/>
    <cellStyle name="Normal 60 5 2 3 4" xfId="36690" xr:uid="{00000000-0005-0000-0000-00009F810000}"/>
    <cellStyle name="Normal 60 5 2 3 5" xfId="21466" xr:uid="{00000000-0005-0000-0000-0000A0810000}"/>
    <cellStyle name="Normal 60 5 2 4" xfId="13056" xr:uid="{00000000-0005-0000-0000-0000A1810000}"/>
    <cellStyle name="Normal 60 5 2 4 2" xfId="43378" xr:uid="{00000000-0005-0000-0000-0000A2810000}"/>
    <cellStyle name="Normal 60 5 2 4 3" xfId="28154" xr:uid="{00000000-0005-0000-0000-0000A3810000}"/>
    <cellStyle name="Normal 60 5 2 5" xfId="8035" xr:uid="{00000000-0005-0000-0000-0000A4810000}"/>
    <cellStyle name="Normal 60 5 2 5 2" xfId="38361" xr:uid="{00000000-0005-0000-0000-0000A5810000}"/>
    <cellStyle name="Normal 60 5 2 5 3" xfId="23137" xr:uid="{00000000-0005-0000-0000-0000A6810000}"/>
    <cellStyle name="Normal 60 5 2 6" xfId="33349" xr:uid="{00000000-0005-0000-0000-0000A7810000}"/>
    <cellStyle name="Normal 60 5 2 7" xfId="18124" xr:uid="{00000000-0005-0000-0000-0000A8810000}"/>
    <cellStyle name="Normal 60 5 3" xfId="3817" xr:uid="{00000000-0005-0000-0000-0000A9810000}"/>
    <cellStyle name="Normal 60 5 3 2" xfId="13891" xr:uid="{00000000-0005-0000-0000-0000AA810000}"/>
    <cellStyle name="Normal 60 5 3 2 2" xfId="44213" xr:uid="{00000000-0005-0000-0000-0000AB810000}"/>
    <cellStyle name="Normal 60 5 3 2 3" xfId="28989" xr:uid="{00000000-0005-0000-0000-0000AC810000}"/>
    <cellStyle name="Normal 60 5 3 3" xfId="8871" xr:uid="{00000000-0005-0000-0000-0000AD810000}"/>
    <cellStyle name="Normal 60 5 3 3 2" xfId="39196" xr:uid="{00000000-0005-0000-0000-0000AE810000}"/>
    <cellStyle name="Normal 60 5 3 3 3" xfId="23972" xr:uid="{00000000-0005-0000-0000-0000AF810000}"/>
    <cellStyle name="Normal 60 5 3 4" xfId="34183" xr:uid="{00000000-0005-0000-0000-0000B0810000}"/>
    <cellStyle name="Normal 60 5 3 5" xfId="18959" xr:uid="{00000000-0005-0000-0000-0000B1810000}"/>
    <cellStyle name="Normal 60 5 4" xfId="5510" xr:uid="{00000000-0005-0000-0000-0000B2810000}"/>
    <cellStyle name="Normal 60 5 4 2" xfId="15562" xr:uid="{00000000-0005-0000-0000-0000B3810000}"/>
    <cellStyle name="Normal 60 5 4 2 2" xfId="45884" xr:uid="{00000000-0005-0000-0000-0000B4810000}"/>
    <cellStyle name="Normal 60 5 4 2 3" xfId="30660" xr:uid="{00000000-0005-0000-0000-0000B5810000}"/>
    <cellStyle name="Normal 60 5 4 3" xfId="10542" xr:uid="{00000000-0005-0000-0000-0000B6810000}"/>
    <cellStyle name="Normal 60 5 4 3 2" xfId="40867" xr:uid="{00000000-0005-0000-0000-0000B7810000}"/>
    <cellStyle name="Normal 60 5 4 3 3" xfId="25643" xr:uid="{00000000-0005-0000-0000-0000B8810000}"/>
    <cellStyle name="Normal 60 5 4 4" xfId="35854" xr:uid="{00000000-0005-0000-0000-0000B9810000}"/>
    <cellStyle name="Normal 60 5 4 5" xfId="20630" xr:uid="{00000000-0005-0000-0000-0000BA810000}"/>
    <cellStyle name="Normal 60 5 5" xfId="12220" xr:uid="{00000000-0005-0000-0000-0000BB810000}"/>
    <cellStyle name="Normal 60 5 5 2" xfId="42542" xr:uid="{00000000-0005-0000-0000-0000BC810000}"/>
    <cellStyle name="Normal 60 5 5 3" xfId="27318" xr:uid="{00000000-0005-0000-0000-0000BD810000}"/>
    <cellStyle name="Normal 60 5 6" xfId="7199" xr:uid="{00000000-0005-0000-0000-0000BE810000}"/>
    <cellStyle name="Normal 60 5 6 2" xfId="37525" xr:uid="{00000000-0005-0000-0000-0000BF810000}"/>
    <cellStyle name="Normal 60 5 6 3" xfId="22301" xr:uid="{00000000-0005-0000-0000-0000C0810000}"/>
    <cellStyle name="Normal 60 5 7" xfId="32513" xr:uid="{00000000-0005-0000-0000-0000C1810000}"/>
    <cellStyle name="Normal 60 5 8" xfId="17288" xr:uid="{00000000-0005-0000-0000-0000C2810000}"/>
    <cellStyle name="Normal 60 6" xfId="2544" xr:uid="{00000000-0005-0000-0000-0000C3810000}"/>
    <cellStyle name="Normal 60 6 2" xfId="4236" xr:uid="{00000000-0005-0000-0000-0000C4810000}"/>
    <cellStyle name="Normal 60 6 2 2" xfId="14309" xr:uid="{00000000-0005-0000-0000-0000C5810000}"/>
    <cellStyle name="Normal 60 6 2 2 2" xfId="44631" xr:uid="{00000000-0005-0000-0000-0000C6810000}"/>
    <cellStyle name="Normal 60 6 2 2 3" xfId="29407" xr:uid="{00000000-0005-0000-0000-0000C7810000}"/>
    <cellStyle name="Normal 60 6 2 3" xfId="9289" xr:uid="{00000000-0005-0000-0000-0000C8810000}"/>
    <cellStyle name="Normal 60 6 2 3 2" xfId="39614" xr:uid="{00000000-0005-0000-0000-0000C9810000}"/>
    <cellStyle name="Normal 60 6 2 3 3" xfId="24390" xr:uid="{00000000-0005-0000-0000-0000CA810000}"/>
    <cellStyle name="Normal 60 6 2 4" xfId="34601" xr:uid="{00000000-0005-0000-0000-0000CB810000}"/>
    <cellStyle name="Normal 60 6 2 5" xfId="19377" xr:uid="{00000000-0005-0000-0000-0000CC810000}"/>
    <cellStyle name="Normal 60 6 3" xfId="5928" xr:uid="{00000000-0005-0000-0000-0000CD810000}"/>
    <cellStyle name="Normal 60 6 3 2" xfId="15980" xr:uid="{00000000-0005-0000-0000-0000CE810000}"/>
    <cellStyle name="Normal 60 6 3 2 2" xfId="46302" xr:uid="{00000000-0005-0000-0000-0000CF810000}"/>
    <cellStyle name="Normal 60 6 3 2 3" xfId="31078" xr:uid="{00000000-0005-0000-0000-0000D0810000}"/>
    <cellStyle name="Normal 60 6 3 3" xfId="10960" xr:uid="{00000000-0005-0000-0000-0000D1810000}"/>
    <cellStyle name="Normal 60 6 3 3 2" xfId="41285" xr:uid="{00000000-0005-0000-0000-0000D2810000}"/>
    <cellStyle name="Normal 60 6 3 3 3" xfId="26061" xr:uid="{00000000-0005-0000-0000-0000D3810000}"/>
    <cellStyle name="Normal 60 6 3 4" xfId="36272" xr:uid="{00000000-0005-0000-0000-0000D4810000}"/>
    <cellStyle name="Normal 60 6 3 5" xfId="21048" xr:uid="{00000000-0005-0000-0000-0000D5810000}"/>
    <cellStyle name="Normal 60 6 4" xfId="12638" xr:uid="{00000000-0005-0000-0000-0000D6810000}"/>
    <cellStyle name="Normal 60 6 4 2" xfId="42960" xr:uid="{00000000-0005-0000-0000-0000D7810000}"/>
    <cellStyle name="Normal 60 6 4 3" xfId="27736" xr:uid="{00000000-0005-0000-0000-0000D8810000}"/>
    <cellStyle name="Normal 60 6 5" xfId="7617" xr:uid="{00000000-0005-0000-0000-0000D9810000}"/>
    <cellStyle name="Normal 60 6 5 2" xfId="37943" xr:uid="{00000000-0005-0000-0000-0000DA810000}"/>
    <cellStyle name="Normal 60 6 5 3" xfId="22719" xr:uid="{00000000-0005-0000-0000-0000DB810000}"/>
    <cellStyle name="Normal 60 6 6" xfId="32931" xr:uid="{00000000-0005-0000-0000-0000DC810000}"/>
    <cellStyle name="Normal 60 6 7" xfId="17706" xr:uid="{00000000-0005-0000-0000-0000DD810000}"/>
    <cellStyle name="Normal 60 7" xfId="3395" xr:uid="{00000000-0005-0000-0000-0000DE810000}"/>
    <cellStyle name="Normal 60 7 2" xfId="13473" xr:uid="{00000000-0005-0000-0000-0000DF810000}"/>
    <cellStyle name="Normal 60 7 2 2" xfId="43795" xr:uid="{00000000-0005-0000-0000-0000E0810000}"/>
    <cellStyle name="Normal 60 7 2 3" xfId="28571" xr:uid="{00000000-0005-0000-0000-0000E1810000}"/>
    <cellStyle name="Normal 60 7 3" xfId="8453" xr:uid="{00000000-0005-0000-0000-0000E2810000}"/>
    <cellStyle name="Normal 60 7 3 2" xfId="38778" xr:uid="{00000000-0005-0000-0000-0000E3810000}"/>
    <cellStyle name="Normal 60 7 3 3" xfId="23554" xr:uid="{00000000-0005-0000-0000-0000E4810000}"/>
    <cellStyle name="Normal 60 7 4" xfId="33765" xr:uid="{00000000-0005-0000-0000-0000E5810000}"/>
    <cellStyle name="Normal 60 7 5" xfId="18541" xr:uid="{00000000-0005-0000-0000-0000E6810000}"/>
    <cellStyle name="Normal 60 8" xfId="5089" xr:uid="{00000000-0005-0000-0000-0000E7810000}"/>
    <cellStyle name="Normal 60 8 2" xfId="15144" xr:uid="{00000000-0005-0000-0000-0000E8810000}"/>
    <cellStyle name="Normal 60 8 2 2" xfId="45466" xr:uid="{00000000-0005-0000-0000-0000E9810000}"/>
    <cellStyle name="Normal 60 8 2 3" xfId="30242" xr:uid="{00000000-0005-0000-0000-0000EA810000}"/>
    <cellStyle name="Normal 60 8 3" xfId="10124" xr:uid="{00000000-0005-0000-0000-0000EB810000}"/>
    <cellStyle name="Normal 60 8 3 2" xfId="40449" xr:uid="{00000000-0005-0000-0000-0000EC810000}"/>
    <cellStyle name="Normal 60 8 3 3" xfId="25225" xr:uid="{00000000-0005-0000-0000-0000ED810000}"/>
    <cellStyle name="Normal 60 8 4" xfId="35436" xr:uid="{00000000-0005-0000-0000-0000EE810000}"/>
    <cellStyle name="Normal 60 8 5" xfId="20212" xr:uid="{00000000-0005-0000-0000-0000EF810000}"/>
    <cellStyle name="Normal 60 9" xfId="11800" xr:uid="{00000000-0005-0000-0000-0000F0810000}"/>
    <cellStyle name="Normal 60 9 2" xfId="42124" xr:uid="{00000000-0005-0000-0000-0000F1810000}"/>
    <cellStyle name="Normal 60 9 3" xfId="26900" xr:uid="{00000000-0005-0000-0000-0000F2810000}"/>
    <cellStyle name="Normal 61" xfId="1470" xr:uid="{00000000-0005-0000-0000-0000F3810000}"/>
    <cellStyle name="Normal 61 2" xfId="1471" xr:uid="{00000000-0005-0000-0000-0000F4810000}"/>
    <cellStyle name="Normal 62" xfId="1472" xr:uid="{00000000-0005-0000-0000-0000F5810000}"/>
    <cellStyle name="Normal 62 2" xfId="1473" xr:uid="{00000000-0005-0000-0000-0000F6810000}"/>
    <cellStyle name="Normal 63" xfId="1474" xr:uid="{00000000-0005-0000-0000-0000F7810000}"/>
    <cellStyle name="Normal 64" xfId="1475" xr:uid="{00000000-0005-0000-0000-0000F8810000}"/>
    <cellStyle name="Normal 64 10" xfId="6780" xr:uid="{00000000-0005-0000-0000-0000F9810000}"/>
    <cellStyle name="Normal 64 10 2" xfId="37108" xr:uid="{00000000-0005-0000-0000-0000FA810000}"/>
    <cellStyle name="Normal 64 10 3" xfId="21884" xr:uid="{00000000-0005-0000-0000-0000FB810000}"/>
    <cellStyle name="Normal 64 11" xfId="32099" xr:uid="{00000000-0005-0000-0000-0000FC810000}"/>
    <cellStyle name="Normal 64 12" xfId="16869" xr:uid="{00000000-0005-0000-0000-0000FD810000}"/>
    <cellStyle name="Normal 64 13" xfId="47310" xr:uid="{00000000-0005-0000-0000-0000FE810000}"/>
    <cellStyle name="Normal 64 2" xfId="1744" xr:uid="{00000000-0005-0000-0000-0000FF810000}"/>
    <cellStyle name="Normal 64 2 10" xfId="32150" xr:uid="{00000000-0005-0000-0000-000000820000}"/>
    <cellStyle name="Normal 64 2 11" xfId="16923" xr:uid="{00000000-0005-0000-0000-000001820000}"/>
    <cellStyle name="Normal 64 2 2" xfId="1852" xr:uid="{00000000-0005-0000-0000-000002820000}"/>
    <cellStyle name="Normal 64 2 2 10" xfId="17027" xr:uid="{00000000-0005-0000-0000-000003820000}"/>
    <cellStyle name="Normal 64 2 2 2" xfId="2069" xr:uid="{00000000-0005-0000-0000-000004820000}"/>
    <cellStyle name="Normal 64 2 2 2 2" xfId="2490" xr:uid="{00000000-0005-0000-0000-000005820000}"/>
    <cellStyle name="Normal 64 2 2 2 2 2" xfId="3329" xr:uid="{00000000-0005-0000-0000-000006820000}"/>
    <cellStyle name="Normal 64 2 2 2 2 2 2" xfId="5019" xr:uid="{00000000-0005-0000-0000-000007820000}"/>
    <cellStyle name="Normal 64 2 2 2 2 2 2 2" xfId="15092" xr:uid="{00000000-0005-0000-0000-000008820000}"/>
    <cellStyle name="Normal 64 2 2 2 2 2 2 2 2" xfId="45414" xr:uid="{00000000-0005-0000-0000-000009820000}"/>
    <cellStyle name="Normal 64 2 2 2 2 2 2 2 3" xfId="30190" xr:uid="{00000000-0005-0000-0000-00000A820000}"/>
    <cellStyle name="Normal 64 2 2 2 2 2 2 3" xfId="10072" xr:uid="{00000000-0005-0000-0000-00000B820000}"/>
    <cellStyle name="Normal 64 2 2 2 2 2 2 3 2" xfId="40397" xr:uid="{00000000-0005-0000-0000-00000C820000}"/>
    <cellStyle name="Normal 64 2 2 2 2 2 2 3 3" xfId="25173" xr:uid="{00000000-0005-0000-0000-00000D820000}"/>
    <cellStyle name="Normal 64 2 2 2 2 2 2 4" xfId="35384" xr:uid="{00000000-0005-0000-0000-00000E820000}"/>
    <cellStyle name="Normal 64 2 2 2 2 2 2 5" xfId="20160" xr:uid="{00000000-0005-0000-0000-00000F820000}"/>
    <cellStyle name="Normal 64 2 2 2 2 2 3" xfId="6711" xr:uid="{00000000-0005-0000-0000-000010820000}"/>
    <cellStyle name="Normal 64 2 2 2 2 2 3 2" xfId="16763" xr:uid="{00000000-0005-0000-0000-000011820000}"/>
    <cellStyle name="Normal 64 2 2 2 2 2 3 2 2" xfId="47085" xr:uid="{00000000-0005-0000-0000-000012820000}"/>
    <cellStyle name="Normal 64 2 2 2 2 2 3 2 3" xfId="31861" xr:uid="{00000000-0005-0000-0000-000013820000}"/>
    <cellStyle name="Normal 64 2 2 2 2 2 3 3" xfId="11743" xr:uid="{00000000-0005-0000-0000-000014820000}"/>
    <cellStyle name="Normal 64 2 2 2 2 2 3 3 2" xfId="42068" xr:uid="{00000000-0005-0000-0000-000015820000}"/>
    <cellStyle name="Normal 64 2 2 2 2 2 3 3 3" xfId="26844" xr:uid="{00000000-0005-0000-0000-000016820000}"/>
    <cellStyle name="Normal 64 2 2 2 2 2 3 4" xfId="37055" xr:uid="{00000000-0005-0000-0000-000017820000}"/>
    <cellStyle name="Normal 64 2 2 2 2 2 3 5" xfId="21831" xr:uid="{00000000-0005-0000-0000-000018820000}"/>
    <cellStyle name="Normal 64 2 2 2 2 2 4" xfId="13421" xr:uid="{00000000-0005-0000-0000-000019820000}"/>
    <cellStyle name="Normal 64 2 2 2 2 2 4 2" xfId="43743" xr:uid="{00000000-0005-0000-0000-00001A820000}"/>
    <cellStyle name="Normal 64 2 2 2 2 2 4 3" xfId="28519" xr:uid="{00000000-0005-0000-0000-00001B820000}"/>
    <cellStyle name="Normal 64 2 2 2 2 2 5" xfId="8400" xr:uid="{00000000-0005-0000-0000-00001C820000}"/>
    <cellStyle name="Normal 64 2 2 2 2 2 5 2" xfId="38726" xr:uid="{00000000-0005-0000-0000-00001D820000}"/>
    <cellStyle name="Normal 64 2 2 2 2 2 5 3" xfId="23502" xr:uid="{00000000-0005-0000-0000-00001E820000}"/>
    <cellStyle name="Normal 64 2 2 2 2 2 6" xfId="33714" xr:uid="{00000000-0005-0000-0000-00001F820000}"/>
    <cellStyle name="Normal 64 2 2 2 2 2 7" xfId="18489" xr:uid="{00000000-0005-0000-0000-000020820000}"/>
    <cellStyle name="Normal 64 2 2 2 2 3" xfId="4182" xr:uid="{00000000-0005-0000-0000-000021820000}"/>
    <cellStyle name="Normal 64 2 2 2 2 3 2" xfId="14256" xr:uid="{00000000-0005-0000-0000-000022820000}"/>
    <cellStyle name="Normal 64 2 2 2 2 3 2 2" xfId="44578" xr:uid="{00000000-0005-0000-0000-000023820000}"/>
    <cellStyle name="Normal 64 2 2 2 2 3 2 3" xfId="29354" xr:uid="{00000000-0005-0000-0000-000024820000}"/>
    <cellStyle name="Normal 64 2 2 2 2 3 3" xfId="9236" xr:uid="{00000000-0005-0000-0000-000025820000}"/>
    <cellStyle name="Normal 64 2 2 2 2 3 3 2" xfId="39561" xr:uid="{00000000-0005-0000-0000-000026820000}"/>
    <cellStyle name="Normal 64 2 2 2 2 3 3 3" xfId="24337" xr:uid="{00000000-0005-0000-0000-000027820000}"/>
    <cellStyle name="Normal 64 2 2 2 2 3 4" xfId="34548" xr:uid="{00000000-0005-0000-0000-000028820000}"/>
    <cellStyle name="Normal 64 2 2 2 2 3 5" xfId="19324" xr:uid="{00000000-0005-0000-0000-000029820000}"/>
    <cellStyle name="Normal 64 2 2 2 2 4" xfId="5875" xr:uid="{00000000-0005-0000-0000-00002A820000}"/>
    <cellStyle name="Normal 64 2 2 2 2 4 2" xfId="15927" xr:uid="{00000000-0005-0000-0000-00002B820000}"/>
    <cellStyle name="Normal 64 2 2 2 2 4 2 2" xfId="46249" xr:uid="{00000000-0005-0000-0000-00002C820000}"/>
    <cellStyle name="Normal 64 2 2 2 2 4 2 3" xfId="31025" xr:uid="{00000000-0005-0000-0000-00002D820000}"/>
    <cellStyle name="Normal 64 2 2 2 2 4 3" xfId="10907" xr:uid="{00000000-0005-0000-0000-00002E820000}"/>
    <cellStyle name="Normal 64 2 2 2 2 4 3 2" xfId="41232" xr:uid="{00000000-0005-0000-0000-00002F820000}"/>
    <cellStyle name="Normal 64 2 2 2 2 4 3 3" xfId="26008" xr:uid="{00000000-0005-0000-0000-000030820000}"/>
    <cellStyle name="Normal 64 2 2 2 2 4 4" xfId="36219" xr:uid="{00000000-0005-0000-0000-000031820000}"/>
    <cellStyle name="Normal 64 2 2 2 2 4 5" xfId="20995" xr:uid="{00000000-0005-0000-0000-000032820000}"/>
    <cellStyle name="Normal 64 2 2 2 2 5" xfId="12585" xr:uid="{00000000-0005-0000-0000-000033820000}"/>
    <cellStyle name="Normal 64 2 2 2 2 5 2" xfId="42907" xr:uid="{00000000-0005-0000-0000-000034820000}"/>
    <cellStyle name="Normal 64 2 2 2 2 5 3" xfId="27683" xr:uid="{00000000-0005-0000-0000-000035820000}"/>
    <cellStyle name="Normal 64 2 2 2 2 6" xfId="7564" xr:uid="{00000000-0005-0000-0000-000036820000}"/>
    <cellStyle name="Normal 64 2 2 2 2 6 2" xfId="37890" xr:uid="{00000000-0005-0000-0000-000037820000}"/>
    <cellStyle name="Normal 64 2 2 2 2 6 3" xfId="22666" xr:uid="{00000000-0005-0000-0000-000038820000}"/>
    <cellStyle name="Normal 64 2 2 2 2 7" xfId="32878" xr:uid="{00000000-0005-0000-0000-000039820000}"/>
    <cellStyle name="Normal 64 2 2 2 2 8" xfId="17653" xr:uid="{00000000-0005-0000-0000-00003A820000}"/>
    <cellStyle name="Normal 64 2 2 2 3" xfId="2911" xr:uid="{00000000-0005-0000-0000-00003B820000}"/>
    <cellStyle name="Normal 64 2 2 2 3 2" xfId="4601" xr:uid="{00000000-0005-0000-0000-00003C820000}"/>
    <cellStyle name="Normal 64 2 2 2 3 2 2" xfId="14674" xr:uid="{00000000-0005-0000-0000-00003D820000}"/>
    <cellStyle name="Normal 64 2 2 2 3 2 2 2" xfId="44996" xr:uid="{00000000-0005-0000-0000-00003E820000}"/>
    <cellStyle name="Normal 64 2 2 2 3 2 2 3" xfId="29772" xr:uid="{00000000-0005-0000-0000-00003F820000}"/>
    <cellStyle name="Normal 64 2 2 2 3 2 3" xfId="9654" xr:uid="{00000000-0005-0000-0000-000040820000}"/>
    <cellStyle name="Normal 64 2 2 2 3 2 3 2" xfId="39979" xr:uid="{00000000-0005-0000-0000-000041820000}"/>
    <cellStyle name="Normal 64 2 2 2 3 2 3 3" xfId="24755" xr:uid="{00000000-0005-0000-0000-000042820000}"/>
    <cellStyle name="Normal 64 2 2 2 3 2 4" xfId="34966" xr:uid="{00000000-0005-0000-0000-000043820000}"/>
    <cellStyle name="Normal 64 2 2 2 3 2 5" xfId="19742" xr:uid="{00000000-0005-0000-0000-000044820000}"/>
    <cellStyle name="Normal 64 2 2 2 3 3" xfId="6293" xr:uid="{00000000-0005-0000-0000-000045820000}"/>
    <cellStyle name="Normal 64 2 2 2 3 3 2" xfId="16345" xr:uid="{00000000-0005-0000-0000-000046820000}"/>
    <cellStyle name="Normal 64 2 2 2 3 3 2 2" xfId="46667" xr:uid="{00000000-0005-0000-0000-000047820000}"/>
    <cellStyle name="Normal 64 2 2 2 3 3 2 3" xfId="31443" xr:uid="{00000000-0005-0000-0000-000048820000}"/>
    <cellStyle name="Normal 64 2 2 2 3 3 3" xfId="11325" xr:uid="{00000000-0005-0000-0000-000049820000}"/>
    <cellStyle name="Normal 64 2 2 2 3 3 3 2" xfId="41650" xr:uid="{00000000-0005-0000-0000-00004A820000}"/>
    <cellStyle name="Normal 64 2 2 2 3 3 3 3" xfId="26426" xr:uid="{00000000-0005-0000-0000-00004B820000}"/>
    <cellStyle name="Normal 64 2 2 2 3 3 4" xfId="36637" xr:uid="{00000000-0005-0000-0000-00004C820000}"/>
    <cellStyle name="Normal 64 2 2 2 3 3 5" xfId="21413" xr:uid="{00000000-0005-0000-0000-00004D820000}"/>
    <cellStyle name="Normal 64 2 2 2 3 4" xfId="13003" xr:uid="{00000000-0005-0000-0000-00004E820000}"/>
    <cellStyle name="Normal 64 2 2 2 3 4 2" xfId="43325" xr:uid="{00000000-0005-0000-0000-00004F820000}"/>
    <cellStyle name="Normal 64 2 2 2 3 4 3" xfId="28101" xr:uid="{00000000-0005-0000-0000-000050820000}"/>
    <cellStyle name="Normal 64 2 2 2 3 5" xfId="7982" xr:uid="{00000000-0005-0000-0000-000051820000}"/>
    <cellStyle name="Normal 64 2 2 2 3 5 2" xfId="38308" xr:uid="{00000000-0005-0000-0000-000052820000}"/>
    <cellStyle name="Normal 64 2 2 2 3 5 3" xfId="23084" xr:uid="{00000000-0005-0000-0000-000053820000}"/>
    <cellStyle name="Normal 64 2 2 2 3 6" xfId="33296" xr:uid="{00000000-0005-0000-0000-000054820000}"/>
    <cellStyle name="Normal 64 2 2 2 3 7" xfId="18071" xr:uid="{00000000-0005-0000-0000-000055820000}"/>
    <cellStyle name="Normal 64 2 2 2 4" xfId="3764" xr:uid="{00000000-0005-0000-0000-000056820000}"/>
    <cellStyle name="Normal 64 2 2 2 4 2" xfId="13838" xr:uid="{00000000-0005-0000-0000-000057820000}"/>
    <cellStyle name="Normal 64 2 2 2 4 2 2" xfId="44160" xr:uid="{00000000-0005-0000-0000-000058820000}"/>
    <cellStyle name="Normal 64 2 2 2 4 2 3" xfId="28936" xr:uid="{00000000-0005-0000-0000-000059820000}"/>
    <cellStyle name="Normal 64 2 2 2 4 3" xfId="8818" xr:uid="{00000000-0005-0000-0000-00005A820000}"/>
    <cellStyle name="Normal 64 2 2 2 4 3 2" xfId="39143" xr:uid="{00000000-0005-0000-0000-00005B820000}"/>
    <cellStyle name="Normal 64 2 2 2 4 3 3" xfId="23919" xr:uid="{00000000-0005-0000-0000-00005C820000}"/>
    <cellStyle name="Normal 64 2 2 2 4 4" xfId="34130" xr:uid="{00000000-0005-0000-0000-00005D820000}"/>
    <cellStyle name="Normal 64 2 2 2 4 5" xfId="18906" xr:uid="{00000000-0005-0000-0000-00005E820000}"/>
    <cellStyle name="Normal 64 2 2 2 5" xfId="5457" xr:uid="{00000000-0005-0000-0000-00005F820000}"/>
    <cellStyle name="Normal 64 2 2 2 5 2" xfId="15509" xr:uid="{00000000-0005-0000-0000-000060820000}"/>
    <cellStyle name="Normal 64 2 2 2 5 2 2" xfId="45831" xr:uid="{00000000-0005-0000-0000-000061820000}"/>
    <cellStyle name="Normal 64 2 2 2 5 2 3" xfId="30607" xr:uid="{00000000-0005-0000-0000-000062820000}"/>
    <cellStyle name="Normal 64 2 2 2 5 3" xfId="10489" xr:uid="{00000000-0005-0000-0000-000063820000}"/>
    <cellStyle name="Normal 64 2 2 2 5 3 2" xfId="40814" xr:uid="{00000000-0005-0000-0000-000064820000}"/>
    <cellStyle name="Normal 64 2 2 2 5 3 3" xfId="25590" xr:uid="{00000000-0005-0000-0000-000065820000}"/>
    <cellStyle name="Normal 64 2 2 2 5 4" xfId="35801" xr:uid="{00000000-0005-0000-0000-000066820000}"/>
    <cellStyle name="Normal 64 2 2 2 5 5" xfId="20577" xr:uid="{00000000-0005-0000-0000-000067820000}"/>
    <cellStyle name="Normal 64 2 2 2 6" xfId="12167" xr:uid="{00000000-0005-0000-0000-000068820000}"/>
    <cellStyle name="Normal 64 2 2 2 6 2" xfId="42489" xr:uid="{00000000-0005-0000-0000-000069820000}"/>
    <cellStyle name="Normal 64 2 2 2 6 3" xfId="27265" xr:uid="{00000000-0005-0000-0000-00006A820000}"/>
    <cellStyle name="Normal 64 2 2 2 7" xfId="7146" xr:uid="{00000000-0005-0000-0000-00006B820000}"/>
    <cellStyle name="Normal 64 2 2 2 7 2" xfId="37472" xr:uid="{00000000-0005-0000-0000-00006C820000}"/>
    <cellStyle name="Normal 64 2 2 2 7 3" xfId="22248" xr:uid="{00000000-0005-0000-0000-00006D820000}"/>
    <cellStyle name="Normal 64 2 2 2 8" xfId="32460" xr:uid="{00000000-0005-0000-0000-00006E820000}"/>
    <cellStyle name="Normal 64 2 2 2 9" xfId="17235" xr:uid="{00000000-0005-0000-0000-00006F820000}"/>
    <cellStyle name="Normal 64 2 2 3" xfId="2282" xr:uid="{00000000-0005-0000-0000-000070820000}"/>
    <cellStyle name="Normal 64 2 2 3 2" xfId="3121" xr:uid="{00000000-0005-0000-0000-000071820000}"/>
    <cellStyle name="Normal 64 2 2 3 2 2" xfId="4811" xr:uid="{00000000-0005-0000-0000-000072820000}"/>
    <cellStyle name="Normal 64 2 2 3 2 2 2" xfId="14884" xr:uid="{00000000-0005-0000-0000-000073820000}"/>
    <cellStyle name="Normal 64 2 2 3 2 2 2 2" xfId="45206" xr:uid="{00000000-0005-0000-0000-000074820000}"/>
    <cellStyle name="Normal 64 2 2 3 2 2 2 3" xfId="29982" xr:uid="{00000000-0005-0000-0000-000075820000}"/>
    <cellStyle name="Normal 64 2 2 3 2 2 3" xfId="9864" xr:uid="{00000000-0005-0000-0000-000076820000}"/>
    <cellStyle name="Normal 64 2 2 3 2 2 3 2" xfId="40189" xr:uid="{00000000-0005-0000-0000-000077820000}"/>
    <cellStyle name="Normal 64 2 2 3 2 2 3 3" xfId="24965" xr:uid="{00000000-0005-0000-0000-000078820000}"/>
    <cellStyle name="Normal 64 2 2 3 2 2 4" xfId="35176" xr:uid="{00000000-0005-0000-0000-000079820000}"/>
    <cellStyle name="Normal 64 2 2 3 2 2 5" xfId="19952" xr:uid="{00000000-0005-0000-0000-00007A820000}"/>
    <cellStyle name="Normal 64 2 2 3 2 3" xfId="6503" xr:uid="{00000000-0005-0000-0000-00007B820000}"/>
    <cellStyle name="Normal 64 2 2 3 2 3 2" xfId="16555" xr:uid="{00000000-0005-0000-0000-00007C820000}"/>
    <cellStyle name="Normal 64 2 2 3 2 3 2 2" xfId="46877" xr:uid="{00000000-0005-0000-0000-00007D820000}"/>
    <cellStyle name="Normal 64 2 2 3 2 3 2 3" xfId="31653" xr:uid="{00000000-0005-0000-0000-00007E820000}"/>
    <cellStyle name="Normal 64 2 2 3 2 3 3" xfId="11535" xr:uid="{00000000-0005-0000-0000-00007F820000}"/>
    <cellStyle name="Normal 64 2 2 3 2 3 3 2" xfId="41860" xr:uid="{00000000-0005-0000-0000-000080820000}"/>
    <cellStyle name="Normal 64 2 2 3 2 3 3 3" xfId="26636" xr:uid="{00000000-0005-0000-0000-000081820000}"/>
    <cellStyle name="Normal 64 2 2 3 2 3 4" xfId="36847" xr:uid="{00000000-0005-0000-0000-000082820000}"/>
    <cellStyle name="Normal 64 2 2 3 2 3 5" xfId="21623" xr:uid="{00000000-0005-0000-0000-000083820000}"/>
    <cellStyle name="Normal 64 2 2 3 2 4" xfId="13213" xr:uid="{00000000-0005-0000-0000-000084820000}"/>
    <cellStyle name="Normal 64 2 2 3 2 4 2" xfId="43535" xr:uid="{00000000-0005-0000-0000-000085820000}"/>
    <cellStyle name="Normal 64 2 2 3 2 4 3" xfId="28311" xr:uid="{00000000-0005-0000-0000-000086820000}"/>
    <cellStyle name="Normal 64 2 2 3 2 5" xfId="8192" xr:uid="{00000000-0005-0000-0000-000087820000}"/>
    <cellStyle name="Normal 64 2 2 3 2 5 2" xfId="38518" xr:uid="{00000000-0005-0000-0000-000088820000}"/>
    <cellStyle name="Normal 64 2 2 3 2 5 3" xfId="23294" xr:uid="{00000000-0005-0000-0000-000089820000}"/>
    <cellStyle name="Normal 64 2 2 3 2 6" xfId="33506" xr:uid="{00000000-0005-0000-0000-00008A820000}"/>
    <cellStyle name="Normal 64 2 2 3 2 7" xfId="18281" xr:uid="{00000000-0005-0000-0000-00008B820000}"/>
    <cellStyle name="Normal 64 2 2 3 3" xfId="3974" xr:uid="{00000000-0005-0000-0000-00008C820000}"/>
    <cellStyle name="Normal 64 2 2 3 3 2" xfId="14048" xr:uid="{00000000-0005-0000-0000-00008D820000}"/>
    <cellStyle name="Normal 64 2 2 3 3 2 2" xfId="44370" xr:uid="{00000000-0005-0000-0000-00008E820000}"/>
    <cellStyle name="Normal 64 2 2 3 3 2 3" xfId="29146" xr:uid="{00000000-0005-0000-0000-00008F820000}"/>
    <cellStyle name="Normal 64 2 2 3 3 3" xfId="9028" xr:uid="{00000000-0005-0000-0000-000090820000}"/>
    <cellStyle name="Normal 64 2 2 3 3 3 2" xfId="39353" xr:uid="{00000000-0005-0000-0000-000091820000}"/>
    <cellStyle name="Normal 64 2 2 3 3 3 3" xfId="24129" xr:uid="{00000000-0005-0000-0000-000092820000}"/>
    <cellStyle name="Normal 64 2 2 3 3 4" xfId="34340" xr:uid="{00000000-0005-0000-0000-000093820000}"/>
    <cellStyle name="Normal 64 2 2 3 3 5" xfId="19116" xr:uid="{00000000-0005-0000-0000-000094820000}"/>
    <cellStyle name="Normal 64 2 2 3 4" xfId="5667" xr:uid="{00000000-0005-0000-0000-000095820000}"/>
    <cellStyle name="Normal 64 2 2 3 4 2" xfId="15719" xr:uid="{00000000-0005-0000-0000-000096820000}"/>
    <cellStyle name="Normal 64 2 2 3 4 2 2" xfId="46041" xr:uid="{00000000-0005-0000-0000-000097820000}"/>
    <cellStyle name="Normal 64 2 2 3 4 2 3" xfId="30817" xr:uid="{00000000-0005-0000-0000-000098820000}"/>
    <cellStyle name="Normal 64 2 2 3 4 3" xfId="10699" xr:uid="{00000000-0005-0000-0000-000099820000}"/>
    <cellStyle name="Normal 64 2 2 3 4 3 2" xfId="41024" xr:uid="{00000000-0005-0000-0000-00009A820000}"/>
    <cellStyle name="Normal 64 2 2 3 4 3 3" xfId="25800" xr:uid="{00000000-0005-0000-0000-00009B820000}"/>
    <cellStyle name="Normal 64 2 2 3 4 4" xfId="36011" xr:uid="{00000000-0005-0000-0000-00009C820000}"/>
    <cellStyle name="Normal 64 2 2 3 4 5" xfId="20787" xr:uid="{00000000-0005-0000-0000-00009D820000}"/>
    <cellStyle name="Normal 64 2 2 3 5" xfId="12377" xr:uid="{00000000-0005-0000-0000-00009E820000}"/>
    <cellStyle name="Normal 64 2 2 3 5 2" xfId="42699" xr:uid="{00000000-0005-0000-0000-00009F820000}"/>
    <cellStyle name="Normal 64 2 2 3 5 3" xfId="27475" xr:uid="{00000000-0005-0000-0000-0000A0820000}"/>
    <cellStyle name="Normal 64 2 2 3 6" xfId="7356" xr:uid="{00000000-0005-0000-0000-0000A1820000}"/>
    <cellStyle name="Normal 64 2 2 3 6 2" xfId="37682" xr:uid="{00000000-0005-0000-0000-0000A2820000}"/>
    <cellStyle name="Normal 64 2 2 3 6 3" xfId="22458" xr:uid="{00000000-0005-0000-0000-0000A3820000}"/>
    <cellStyle name="Normal 64 2 2 3 7" xfId="32670" xr:uid="{00000000-0005-0000-0000-0000A4820000}"/>
    <cellStyle name="Normal 64 2 2 3 8" xfId="17445" xr:uid="{00000000-0005-0000-0000-0000A5820000}"/>
    <cellStyle name="Normal 64 2 2 4" xfId="2703" xr:uid="{00000000-0005-0000-0000-0000A6820000}"/>
    <cellStyle name="Normal 64 2 2 4 2" xfId="4393" xr:uid="{00000000-0005-0000-0000-0000A7820000}"/>
    <cellStyle name="Normal 64 2 2 4 2 2" xfId="14466" xr:uid="{00000000-0005-0000-0000-0000A8820000}"/>
    <cellStyle name="Normal 64 2 2 4 2 2 2" xfId="44788" xr:uid="{00000000-0005-0000-0000-0000A9820000}"/>
    <cellStyle name="Normal 64 2 2 4 2 2 3" xfId="29564" xr:uid="{00000000-0005-0000-0000-0000AA820000}"/>
    <cellStyle name="Normal 64 2 2 4 2 3" xfId="9446" xr:uid="{00000000-0005-0000-0000-0000AB820000}"/>
    <cellStyle name="Normal 64 2 2 4 2 3 2" xfId="39771" xr:uid="{00000000-0005-0000-0000-0000AC820000}"/>
    <cellStyle name="Normal 64 2 2 4 2 3 3" xfId="24547" xr:uid="{00000000-0005-0000-0000-0000AD820000}"/>
    <cellStyle name="Normal 64 2 2 4 2 4" xfId="34758" xr:uid="{00000000-0005-0000-0000-0000AE820000}"/>
    <cellStyle name="Normal 64 2 2 4 2 5" xfId="19534" xr:uid="{00000000-0005-0000-0000-0000AF820000}"/>
    <cellStyle name="Normal 64 2 2 4 3" xfId="6085" xr:uid="{00000000-0005-0000-0000-0000B0820000}"/>
    <cellStyle name="Normal 64 2 2 4 3 2" xfId="16137" xr:uid="{00000000-0005-0000-0000-0000B1820000}"/>
    <cellStyle name="Normal 64 2 2 4 3 2 2" xfId="46459" xr:uid="{00000000-0005-0000-0000-0000B2820000}"/>
    <cellStyle name="Normal 64 2 2 4 3 2 3" xfId="31235" xr:uid="{00000000-0005-0000-0000-0000B3820000}"/>
    <cellStyle name="Normal 64 2 2 4 3 3" xfId="11117" xr:uid="{00000000-0005-0000-0000-0000B4820000}"/>
    <cellStyle name="Normal 64 2 2 4 3 3 2" xfId="41442" xr:uid="{00000000-0005-0000-0000-0000B5820000}"/>
    <cellStyle name="Normal 64 2 2 4 3 3 3" xfId="26218" xr:uid="{00000000-0005-0000-0000-0000B6820000}"/>
    <cellStyle name="Normal 64 2 2 4 3 4" xfId="36429" xr:uid="{00000000-0005-0000-0000-0000B7820000}"/>
    <cellStyle name="Normal 64 2 2 4 3 5" xfId="21205" xr:uid="{00000000-0005-0000-0000-0000B8820000}"/>
    <cellStyle name="Normal 64 2 2 4 4" xfId="12795" xr:uid="{00000000-0005-0000-0000-0000B9820000}"/>
    <cellStyle name="Normal 64 2 2 4 4 2" xfId="43117" xr:uid="{00000000-0005-0000-0000-0000BA820000}"/>
    <cellStyle name="Normal 64 2 2 4 4 3" xfId="27893" xr:uid="{00000000-0005-0000-0000-0000BB820000}"/>
    <cellStyle name="Normal 64 2 2 4 5" xfId="7774" xr:uid="{00000000-0005-0000-0000-0000BC820000}"/>
    <cellStyle name="Normal 64 2 2 4 5 2" xfId="38100" xr:uid="{00000000-0005-0000-0000-0000BD820000}"/>
    <cellStyle name="Normal 64 2 2 4 5 3" xfId="22876" xr:uid="{00000000-0005-0000-0000-0000BE820000}"/>
    <cellStyle name="Normal 64 2 2 4 6" xfId="33088" xr:uid="{00000000-0005-0000-0000-0000BF820000}"/>
    <cellStyle name="Normal 64 2 2 4 7" xfId="17863" xr:uid="{00000000-0005-0000-0000-0000C0820000}"/>
    <cellStyle name="Normal 64 2 2 5" xfId="3556" xr:uid="{00000000-0005-0000-0000-0000C1820000}"/>
    <cellStyle name="Normal 64 2 2 5 2" xfId="13630" xr:uid="{00000000-0005-0000-0000-0000C2820000}"/>
    <cellStyle name="Normal 64 2 2 5 2 2" xfId="43952" xr:uid="{00000000-0005-0000-0000-0000C3820000}"/>
    <cellStyle name="Normal 64 2 2 5 2 3" xfId="28728" xr:uid="{00000000-0005-0000-0000-0000C4820000}"/>
    <cellStyle name="Normal 64 2 2 5 3" xfId="8610" xr:uid="{00000000-0005-0000-0000-0000C5820000}"/>
    <cellStyle name="Normal 64 2 2 5 3 2" xfId="38935" xr:uid="{00000000-0005-0000-0000-0000C6820000}"/>
    <cellStyle name="Normal 64 2 2 5 3 3" xfId="23711" xr:uid="{00000000-0005-0000-0000-0000C7820000}"/>
    <cellStyle name="Normal 64 2 2 5 4" xfId="33922" xr:uid="{00000000-0005-0000-0000-0000C8820000}"/>
    <cellStyle name="Normal 64 2 2 5 5" xfId="18698" xr:uid="{00000000-0005-0000-0000-0000C9820000}"/>
    <cellStyle name="Normal 64 2 2 6" xfId="5249" xr:uid="{00000000-0005-0000-0000-0000CA820000}"/>
    <cellStyle name="Normal 64 2 2 6 2" xfId="15301" xr:uid="{00000000-0005-0000-0000-0000CB820000}"/>
    <cellStyle name="Normal 64 2 2 6 2 2" xfId="45623" xr:uid="{00000000-0005-0000-0000-0000CC820000}"/>
    <cellStyle name="Normal 64 2 2 6 2 3" xfId="30399" xr:uid="{00000000-0005-0000-0000-0000CD820000}"/>
    <cellStyle name="Normal 64 2 2 6 3" xfId="10281" xr:uid="{00000000-0005-0000-0000-0000CE820000}"/>
    <cellStyle name="Normal 64 2 2 6 3 2" xfId="40606" xr:uid="{00000000-0005-0000-0000-0000CF820000}"/>
    <cellStyle name="Normal 64 2 2 6 3 3" xfId="25382" xr:uid="{00000000-0005-0000-0000-0000D0820000}"/>
    <cellStyle name="Normal 64 2 2 6 4" xfId="35593" xr:uid="{00000000-0005-0000-0000-0000D1820000}"/>
    <cellStyle name="Normal 64 2 2 6 5" xfId="20369" xr:uid="{00000000-0005-0000-0000-0000D2820000}"/>
    <cellStyle name="Normal 64 2 2 7" xfId="11959" xr:uid="{00000000-0005-0000-0000-0000D3820000}"/>
    <cellStyle name="Normal 64 2 2 7 2" xfId="42281" xr:uid="{00000000-0005-0000-0000-0000D4820000}"/>
    <cellStyle name="Normal 64 2 2 7 3" xfId="27057" xr:uid="{00000000-0005-0000-0000-0000D5820000}"/>
    <cellStyle name="Normal 64 2 2 8" xfId="6938" xr:uid="{00000000-0005-0000-0000-0000D6820000}"/>
    <cellStyle name="Normal 64 2 2 8 2" xfId="37264" xr:uid="{00000000-0005-0000-0000-0000D7820000}"/>
    <cellStyle name="Normal 64 2 2 8 3" xfId="22040" xr:uid="{00000000-0005-0000-0000-0000D8820000}"/>
    <cellStyle name="Normal 64 2 2 9" xfId="32252" xr:uid="{00000000-0005-0000-0000-0000D9820000}"/>
    <cellStyle name="Normal 64 2 3" xfId="1965" xr:uid="{00000000-0005-0000-0000-0000DA820000}"/>
    <cellStyle name="Normal 64 2 3 2" xfId="2386" xr:uid="{00000000-0005-0000-0000-0000DB820000}"/>
    <cellStyle name="Normal 64 2 3 2 2" xfId="3225" xr:uid="{00000000-0005-0000-0000-0000DC820000}"/>
    <cellStyle name="Normal 64 2 3 2 2 2" xfId="4915" xr:uid="{00000000-0005-0000-0000-0000DD820000}"/>
    <cellStyle name="Normal 64 2 3 2 2 2 2" xfId="14988" xr:uid="{00000000-0005-0000-0000-0000DE820000}"/>
    <cellStyle name="Normal 64 2 3 2 2 2 2 2" xfId="45310" xr:uid="{00000000-0005-0000-0000-0000DF820000}"/>
    <cellStyle name="Normal 64 2 3 2 2 2 2 3" xfId="30086" xr:uid="{00000000-0005-0000-0000-0000E0820000}"/>
    <cellStyle name="Normal 64 2 3 2 2 2 3" xfId="9968" xr:uid="{00000000-0005-0000-0000-0000E1820000}"/>
    <cellStyle name="Normal 64 2 3 2 2 2 3 2" xfId="40293" xr:uid="{00000000-0005-0000-0000-0000E2820000}"/>
    <cellStyle name="Normal 64 2 3 2 2 2 3 3" xfId="25069" xr:uid="{00000000-0005-0000-0000-0000E3820000}"/>
    <cellStyle name="Normal 64 2 3 2 2 2 4" xfId="35280" xr:uid="{00000000-0005-0000-0000-0000E4820000}"/>
    <cellStyle name="Normal 64 2 3 2 2 2 5" xfId="20056" xr:uid="{00000000-0005-0000-0000-0000E5820000}"/>
    <cellStyle name="Normal 64 2 3 2 2 3" xfId="6607" xr:uid="{00000000-0005-0000-0000-0000E6820000}"/>
    <cellStyle name="Normal 64 2 3 2 2 3 2" xfId="16659" xr:uid="{00000000-0005-0000-0000-0000E7820000}"/>
    <cellStyle name="Normal 64 2 3 2 2 3 2 2" xfId="46981" xr:uid="{00000000-0005-0000-0000-0000E8820000}"/>
    <cellStyle name="Normal 64 2 3 2 2 3 2 3" xfId="31757" xr:uid="{00000000-0005-0000-0000-0000E9820000}"/>
    <cellStyle name="Normal 64 2 3 2 2 3 3" xfId="11639" xr:uid="{00000000-0005-0000-0000-0000EA820000}"/>
    <cellStyle name="Normal 64 2 3 2 2 3 3 2" xfId="41964" xr:uid="{00000000-0005-0000-0000-0000EB820000}"/>
    <cellStyle name="Normal 64 2 3 2 2 3 3 3" xfId="26740" xr:uid="{00000000-0005-0000-0000-0000EC820000}"/>
    <cellStyle name="Normal 64 2 3 2 2 3 4" xfId="36951" xr:uid="{00000000-0005-0000-0000-0000ED820000}"/>
    <cellStyle name="Normal 64 2 3 2 2 3 5" xfId="21727" xr:uid="{00000000-0005-0000-0000-0000EE820000}"/>
    <cellStyle name="Normal 64 2 3 2 2 4" xfId="13317" xr:uid="{00000000-0005-0000-0000-0000EF820000}"/>
    <cellStyle name="Normal 64 2 3 2 2 4 2" xfId="43639" xr:uid="{00000000-0005-0000-0000-0000F0820000}"/>
    <cellStyle name="Normal 64 2 3 2 2 4 3" xfId="28415" xr:uid="{00000000-0005-0000-0000-0000F1820000}"/>
    <cellStyle name="Normal 64 2 3 2 2 5" xfId="8296" xr:uid="{00000000-0005-0000-0000-0000F2820000}"/>
    <cellStyle name="Normal 64 2 3 2 2 5 2" xfId="38622" xr:uid="{00000000-0005-0000-0000-0000F3820000}"/>
    <cellStyle name="Normal 64 2 3 2 2 5 3" xfId="23398" xr:uid="{00000000-0005-0000-0000-0000F4820000}"/>
    <cellStyle name="Normal 64 2 3 2 2 6" xfId="33610" xr:uid="{00000000-0005-0000-0000-0000F5820000}"/>
    <cellStyle name="Normal 64 2 3 2 2 7" xfId="18385" xr:uid="{00000000-0005-0000-0000-0000F6820000}"/>
    <cellStyle name="Normal 64 2 3 2 3" xfId="4078" xr:uid="{00000000-0005-0000-0000-0000F7820000}"/>
    <cellStyle name="Normal 64 2 3 2 3 2" xfId="14152" xr:uid="{00000000-0005-0000-0000-0000F8820000}"/>
    <cellStyle name="Normal 64 2 3 2 3 2 2" xfId="44474" xr:uid="{00000000-0005-0000-0000-0000F9820000}"/>
    <cellStyle name="Normal 64 2 3 2 3 2 3" xfId="29250" xr:uid="{00000000-0005-0000-0000-0000FA820000}"/>
    <cellStyle name="Normal 64 2 3 2 3 3" xfId="9132" xr:uid="{00000000-0005-0000-0000-0000FB820000}"/>
    <cellStyle name="Normal 64 2 3 2 3 3 2" xfId="39457" xr:uid="{00000000-0005-0000-0000-0000FC820000}"/>
    <cellStyle name="Normal 64 2 3 2 3 3 3" xfId="24233" xr:uid="{00000000-0005-0000-0000-0000FD820000}"/>
    <cellStyle name="Normal 64 2 3 2 3 4" xfId="34444" xr:uid="{00000000-0005-0000-0000-0000FE820000}"/>
    <cellStyle name="Normal 64 2 3 2 3 5" xfId="19220" xr:uid="{00000000-0005-0000-0000-0000FF820000}"/>
    <cellStyle name="Normal 64 2 3 2 4" xfId="5771" xr:uid="{00000000-0005-0000-0000-000000830000}"/>
    <cellStyle name="Normal 64 2 3 2 4 2" xfId="15823" xr:uid="{00000000-0005-0000-0000-000001830000}"/>
    <cellStyle name="Normal 64 2 3 2 4 2 2" xfId="46145" xr:uid="{00000000-0005-0000-0000-000002830000}"/>
    <cellStyle name="Normal 64 2 3 2 4 2 3" xfId="30921" xr:uid="{00000000-0005-0000-0000-000003830000}"/>
    <cellStyle name="Normal 64 2 3 2 4 3" xfId="10803" xr:uid="{00000000-0005-0000-0000-000004830000}"/>
    <cellStyle name="Normal 64 2 3 2 4 3 2" xfId="41128" xr:uid="{00000000-0005-0000-0000-000005830000}"/>
    <cellStyle name="Normal 64 2 3 2 4 3 3" xfId="25904" xr:uid="{00000000-0005-0000-0000-000006830000}"/>
    <cellStyle name="Normal 64 2 3 2 4 4" xfId="36115" xr:uid="{00000000-0005-0000-0000-000007830000}"/>
    <cellStyle name="Normal 64 2 3 2 4 5" xfId="20891" xr:uid="{00000000-0005-0000-0000-000008830000}"/>
    <cellStyle name="Normal 64 2 3 2 5" xfId="12481" xr:uid="{00000000-0005-0000-0000-000009830000}"/>
    <cellStyle name="Normal 64 2 3 2 5 2" xfId="42803" xr:uid="{00000000-0005-0000-0000-00000A830000}"/>
    <cellStyle name="Normal 64 2 3 2 5 3" xfId="27579" xr:uid="{00000000-0005-0000-0000-00000B830000}"/>
    <cellStyle name="Normal 64 2 3 2 6" xfId="7460" xr:uid="{00000000-0005-0000-0000-00000C830000}"/>
    <cellStyle name="Normal 64 2 3 2 6 2" xfId="37786" xr:uid="{00000000-0005-0000-0000-00000D830000}"/>
    <cellStyle name="Normal 64 2 3 2 6 3" xfId="22562" xr:uid="{00000000-0005-0000-0000-00000E830000}"/>
    <cellStyle name="Normal 64 2 3 2 7" xfId="32774" xr:uid="{00000000-0005-0000-0000-00000F830000}"/>
    <cellStyle name="Normal 64 2 3 2 8" xfId="17549" xr:uid="{00000000-0005-0000-0000-000010830000}"/>
    <cellStyle name="Normal 64 2 3 3" xfId="2807" xr:uid="{00000000-0005-0000-0000-000011830000}"/>
    <cellStyle name="Normal 64 2 3 3 2" xfId="4497" xr:uid="{00000000-0005-0000-0000-000012830000}"/>
    <cellStyle name="Normal 64 2 3 3 2 2" xfId="14570" xr:uid="{00000000-0005-0000-0000-000013830000}"/>
    <cellStyle name="Normal 64 2 3 3 2 2 2" xfId="44892" xr:uid="{00000000-0005-0000-0000-000014830000}"/>
    <cellStyle name="Normal 64 2 3 3 2 2 3" xfId="29668" xr:uid="{00000000-0005-0000-0000-000015830000}"/>
    <cellStyle name="Normal 64 2 3 3 2 3" xfId="9550" xr:uid="{00000000-0005-0000-0000-000016830000}"/>
    <cellStyle name="Normal 64 2 3 3 2 3 2" xfId="39875" xr:uid="{00000000-0005-0000-0000-000017830000}"/>
    <cellStyle name="Normal 64 2 3 3 2 3 3" xfId="24651" xr:uid="{00000000-0005-0000-0000-000018830000}"/>
    <cellStyle name="Normal 64 2 3 3 2 4" xfId="34862" xr:uid="{00000000-0005-0000-0000-000019830000}"/>
    <cellStyle name="Normal 64 2 3 3 2 5" xfId="19638" xr:uid="{00000000-0005-0000-0000-00001A830000}"/>
    <cellStyle name="Normal 64 2 3 3 3" xfId="6189" xr:uid="{00000000-0005-0000-0000-00001B830000}"/>
    <cellStyle name="Normal 64 2 3 3 3 2" xfId="16241" xr:uid="{00000000-0005-0000-0000-00001C830000}"/>
    <cellStyle name="Normal 64 2 3 3 3 2 2" xfId="46563" xr:uid="{00000000-0005-0000-0000-00001D830000}"/>
    <cellStyle name="Normal 64 2 3 3 3 2 3" xfId="31339" xr:uid="{00000000-0005-0000-0000-00001E830000}"/>
    <cellStyle name="Normal 64 2 3 3 3 3" xfId="11221" xr:uid="{00000000-0005-0000-0000-00001F830000}"/>
    <cellStyle name="Normal 64 2 3 3 3 3 2" xfId="41546" xr:uid="{00000000-0005-0000-0000-000020830000}"/>
    <cellStyle name="Normal 64 2 3 3 3 3 3" xfId="26322" xr:uid="{00000000-0005-0000-0000-000021830000}"/>
    <cellStyle name="Normal 64 2 3 3 3 4" xfId="36533" xr:uid="{00000000-0005-0000-0000-000022830000}"/>
    <cellStyle name="Normal 64 2 3 3 3 5" xfId="21309" xr:uid="{00000000-0005-0000-0000-000023830000}"/>
    <cellStyle name="Normal 64 2 3 3 4" xfId="12899" xr:uid="{00000000-0005-0000-0000-000024830000}"/>
    <cellStyle name="Normal 64 2 3 3 4 2" xfId="43221" xr:uid="{00000000-0005-0000-0000-000025830000}"/>
    <cellStyle name="Normal 64 2 3 3 4 3" xfId="27997" xr:uid="{00000000-0005-0000-0000-000026830000}"/>
    <cellStyle name="Normal 64 2 3 3 5" xfId="7878" xr:uid="{00000000-0005-0000-0000-000027830000}"/>
    <cellStyle name="Normal 64 2 3 3 5 2" xfId="38204" xr:uid="{00000000-0005-0000-0000-000028830000}"/>
    <cellStyle name="Normal 64 2 3 3 5 3" xfId="22980" xr:uid="{00000000-0005-0000-0000-000029830000}"/>
    <cellStyle name="Normal 64 2 3 3 6" xfId="33192" xr:uid="{00000000-0005-0000-0000-00002A830000}"/>
    <cellStyle name="Normal 64 2 3 3 7" xfId="17967" xr:uid="{00000000-0005-0000-0000-00002B830000}"/>
    <cellStyle name="Normal 64 2 3 4" xfId="3660" xr:uid="{00000000-0005-0000-0000-00002C830000}"/>
    <cellStyle name="Normal 64 2 3 4 2" xfId="13734" xr:uid="{00000000-0005-0000-0000-00002D830000}"/>
    <cellStyle name="Normal 64 2 3 4 2 2" xfId="44056" xr:uid="{00000000-0005-0000-0000-00002E830000}"/>
    <cellStyle name="Normal 64 2 3 4 2 3" xfId="28832" xr:uid="{00000000-0005-0000-0000-00002F830000}"/>
    <cellStyle name="Normal 64 2 3 4 3" xfId="8714" xr:uid="{00000000-0005-0000-0000-000030830000}"/>
    <cellStyle name="Normal 64 2 3 4 3 2" xfId="39039" xr:uid="{00000000-0005-0000-0000-000031830000}"/>
    <cellStyle name="Normal 64 2 3 4 3 3" xfId="23815" xr:uid="{00000000-0005-0000-0000-000032830000}"/>
    <cellStyle name="Normal 64 2 3 4 4" xfId="34026" xr:uid="{00000000-0005-0000-0000-000033830000}"/>
    <cellStyle name="Normal 64 2 3 4 5" xfId="18802" xr:uid="{00000000-0005-0000-0000-000034830000}"/>
    <cellStyle name="Normal 64 2 3 5" xfId="5353" xr:uid="{00000000-0005-0000-0000-000035830000}"/>
    <cellStyle name="Normal 64 2 3 5 2" xfId="15405" xr:uid="{00000000-0005-0000-0000-000036830000}"/>
    <cellStyle name="Normal 64 2 3 5 2 2" xfId="45727" xr:uid="{00000000-0005-0000-0000-000037830000}"/>
    <cellStyle name="Normal 64 2 3 5 2 3" xfId="30503" xr:uid="{00000000-0005-0000-0000-000038830000}"/>
    <cellStyle name="Normal 64 2 3 5 3" xfId="10385" xr:uid="{00000000-0005-0000-0000-000039830000}"/>
    <cellStyle name="Normal 64 2 3 5 3 2" xfId="40710" xr:uid="{00000000-0005-0000-0000-00003A830000}"/>
    <cellStyle name="Normal 64 2 3 5 3 3" xfId="25486" xr:uid="{00000000-0005-0000-0000-00003B830000}"/>
    <cellStyle name="Normal 64 2 3 5 4" xfId="35697" xr:uid="{00000000-0005-0000-0000-00003C830000}"/>
    <cellStyle name="Normal 64 2 3 5 5" xfId="20473" xr:uid="{00000000-0005-0000-0000-00003D830000}"/>
    <cellStyle name="Normal 64 2 3 6" xfId="12063" xr:uid="{00000000-0005-0000-0000-00003E830000}"/>
    <cellStyle name="Normal 64 2 3 6 2" xfId="42385" xr:uid="{00000000-0005-0000-0000-00003F830000}"/>
    <cellStyle name="Normal 64 2 3 6 3" xfId="27161" xr:uid="{00000000-0005-0000-0000-000040830000}"/>
    <cellStyle name="Normal 64 2 3 7" xfId="7042" xr:uid="{00000000-0005-0000-0000-000041830000}"/>
    <cellStyle name="Normal 64 2 3 7 2" xfId="37368" xr:uid="{00000000-0005-0000-0000-000042830000}"/>
    <cellStyle name="Normal 64 2 3 7 3" xfId="22144" xr:uid="{00000000-0005-0000-0000-000043830000}"/>
    <cellStyle name="Normal 64 2 3 8" xfId="32356" xr:uid="{00000000-0005-0000-0000-000044830000}"/>
    <cellStyle name="Normal 64 2 3 9" xfId="17131" xr:uid="{00000000-0005-0000-0000-000045830000}"/>
    <cellStyle name="Normal 64 2 4" xfId="2178" xr:uid="{00000000-0005-0000-0000-000046830000}"/>
    <cellStyle name="Normal 64 2 4 2" xfId="3017" xr:uid="{00000000-0005-0000-0000-000047830000}"/>
    <cellStyle name="Normal 64 2 4 2 2" xfId="4707" xr:uid="{00000000-0005-0000-0000-000048830000}"/>
    <cellStyle name="Normal 64 2 4 2 2 2" xfId="14780" xr:uid="{00000000-0005-0000-0000-000049830000}"/>
    <cellStyle name="Normal 64 2 4 2 2 2 2" xfId="45102" xr:uid="{00000000-0005-0000-0000-00004A830000}"/>
    <cellStyle name="Normal 64 2 4 2 2 2 3" xfId="29878" xr:uid="{00000000-0005-0000-0000-00004B830000}"/>
    <cellStyle name="Normal 64 2 4 2 2 3" xfId="9760" xr:uid="{00000000-0005-0000-0000-00004C830000}"/>
    <cellStyle name="Normal 64 2 4 2 2 3 2" xfId="40085" xr:uid="{00000000-0005-0000-0000-00004D830000}"/>
    <cellStyle name="Normal 64 2 4 2 2 3 3" xfId="24861" xr:uid="{00000000-0005-0000-0000-00004E830000}"/>
    <cellStyle name="Normal 64 2 4 2 2 4" xfId="35072" xr:uid="{00000000-0005-0000-0000-00004F830000}"/>
    <cellStyle name="Normal 64 2 4 2 2 5" xfId="19848" xr:uid="{00000000-0005-0000-0000-000050830000}"/>
    <cellStyle name="Normal 64 2 4 2 3" xfId="6399" xr:uid="{00000000-0005-0000-0000-000051830000}"/>
    <cellStyle name="Normal 64 2 4 2 3 2" xfId="16451" xr:uid="{00000000-0005-0000-0000-000052830000}"/>
    <cellStyle name="Normal 64 2 4 2 3 2 2" xfId="46773" xr:uid="{00000000-0005-0000-0000-000053830000}"/>
    <cellStyle name="Normal 64 2 4 2 3 2 3" xfId="31549" xr:uid="{00000000-0005-0000-0000-000054830000}"/>
    <cellStyle name="Normal 64 2 4 2 3 3" xfId="11431" xr:uid="{00000000-0005-0000-0000-000055830000}"/>
    <cellStyle name="Normal 64 2 4 2 3 3 2" xfId="41756" xr:uid="{00000000-0005-0000-0000-000056830000}"/>
    <cellStyle name="Normal 64 2 4 2 3 3 3" xfId="26532" xr:uid="{00000000-0005-0000-0000-000057830000}"/>
    <cellStyle name="Normal 64 2 4 2 3 4" xfId="36743" xr:uid="{00000000-0005-0000-0000-000058830000}"/>
    <cellStyle name="Normal 64 2 4 2 3 5" xfId="21519" xr:uid="{00000000-0005-0000-0000-000059830000}"/>
    <cellStyle name="Normal 64 2 4 2 4" xfId="13109" xr:uid="{00000000-0005-0000-0000-00005A830000}"/>
    <cellStyle name="Normal 64 2 4 2 4 2" xfId="43431" xr:uid="{00000000-0005-0000-0000-00005B830000}"/>
    <cellStyle name="Normal 64 2 4 2 4 3" xfId="28207" xr:uid="{00000000-0005-0000-0000-00005C830000}"/>
    <cellStyle name="Normal 64 2 4 2 5" xfId="8088" xr:uid="{00000000-0005-0000-0000-00005D830000}"/>
    <cellStyle name="Normal 64 2 4 2 5 2" xfId="38414" xr:uid="{00000000-0005-0000-0000-00005E830000}"/>
    <cellStyle name="Normal 64 2 4 2 5 3" xfId="23190" xr:uid="{00000000-0005-0000-0000-00005F830000}"/>
    <cellStyle name="Normal 64 2 4 2 6" xfId="33402" xr:uid="{00000000-0005-0000-0000-000060830000}"/>
    <cellStyle name="Normal 64 2 4 2 7" xfId="18177" xr:uid="{00000000-0005-0000-0000-000061830000}"/>
    <cellStyle name="Normal 64 2 4 3" xfId="3870" xr:uid="{00000000-0005-0000-0000-000062830000}"/>
    <cellStyle name="Normal 64 2 4 3 2" xfId="13944" xr:uid="{00000000-0005-0000-0000-000063830000}"/>
    <cellStyle name="Normal 64 2 4 3 2 2" xfId="44266" xr:uid="{00000000-0005-0000-0000-000064830000}"/>
    <cellStyle name="Normal 64 2 4 3 2 3" xfId="29042" xr:uid="{00000000-0005-0000-0000-000065830000}"/>
    <cellStyle name="Normal 64 2 4 3 3" xfId="8924" xr:uid="{00000000-0005-0000-0000-000066830000}"/>
    <cellStyle name="Normal 64 2 4 3 3 2" xfId="39249" xr:uid="{00000000-0005-0000-0000-000067830000}"/>
    <cellStyle name="Normal 64 2 4 3 3 3" xfId="24025" xr:uid="{00000000-0005-0000-0000-000068830000}"/>
    <cellStyle name="Normal 64 2 4 3 4" xfId="34236" xr:uid="{00000000-0005-0000-0000-000069830000}"/>
    <cellStyle name="Normal 64 2 4 3 5" xfId="19012" xr:uid="{00000000-0005-0000-0000-00006A830000}"/>
    <cellStyle name="Normal 64 2 4 4" xfId="5563" xr:uid="{00000000-0005-0000-0000-00006B830000}"/>
    <cellStyle name="Normal 64 2 4 4 2" xfId="15615" xr:uid="{00000000-0005-0000-0000-00006C830000}"/>
    <cellStyle name="Normal 64 2 4 4 2 2" xfId="45937" xr:uid="{00000000-0005-0000-0000-00006D830000}"/>
    <cellStyle name="Normal 64 2 4 4 2 3" xfId="30713" xr:uid="{00000000-0005-0000-0000-00006E830000}"/>
    <cellStyle name="Normal 64 2 4 4 3" xfId="10595" xr:uid="{00000000-0005-0000-0000-00006F830000}"/>
    <cellStyle name="Normal 64 2 4 4 3 2" xfId="40920" xr:uid="{00000000-0005-0000-0000-000070830000}"/>
    <cellStyle name="Normal 64 2 4 4 3 3" xfId="25696" xr:uid="{00000000-0005-0000-0000-000071830000}"/>
    <cellStyle name="Normal 64 2 4 4 4" xfId="35907" xr:uid="{00000000-0005-0000-0000-000072830000}"/>
    <cellStyle name="Normal 64 2 4 4 5" xfId="20683" xr:uid="{00000000-0005-0000-0000-000073830000}"/>
    <cellStyle name="Normal 64 2 4 5" xfId="12273" xr:uid="{00000000-0005-0000-0000-000074830000}"/>
    <cellStyle name="Normal 64 2 4 5 2" xfId="42595" xr:uid="{00000000-0005-0000-0000-000075830000}"/>
    <cellStyle name="Normal 64 2 4 5 3" xfId="27371" xr:uid="{00000000-0005-0000-0000-000076830000}"/>
    <cellStyle name="Normal 64 2 4 6" xfId="7252" xr:uid="{00000000-0005-0000-0000-000077830000}"/>
    <cellStyle name="Normal 64 2 4 6 2" xfId="37578" xr:uid="{00000000-0005-0000-0000-000078830000}"/>
    <cellStyle name="Normal 64 2 4 6 3" xfId="22354" xr:uid="{00000000-0005-0000-0000-000079830000}"/>
    <cellStyle name="Normal 64 2 4 7" xfId="32566" xr:uid="{00000000-0005-0000-0000-00007A830000}"/>
    <cellStyle name="Normal 64 2 4 8" xfId="17341" xr:uid="{00000000-0005-0000-0000-00007B830000}"/>
    <cellStyle name="Normal 64 2 5" xfId="2599" xr:uid="{00000000-0005-0000-0000-00007C830000}"/>
    <cellStyle name="Normal 64 2 5 2" xfId="4289" xr:uid="{00000000-0005-0000-0000-00007D830000}"/>
    <cellStyle name="Normal 64 2 5 2 2" xfId="14362" xr:uid="{00000000-0005-0000-0000-00007E830000}"/>
    <cellStyle name="Normal 64 2 5 2 2 2" xfId="44684" xr:uid="{00000000-0005-0000-0000-00007F830000}"/>
    <cellStyle name="Normal 64 2 5 2 2 3" xfId="29460" xr:uid="{00000000-0005-0000-0000-000080830000}"/>
    <cellStyle name="Normal 64 2 5 2 3" xfId="9342" xr:uid="{00000000-0005-0000-0000-000081830000}"/>
    <cellStyle name="Normal 64 2 5 2 3 2" xfId="39667" xr:uid="{00000000-0005-0000-0000-000082830000}"/>
    <cellStyle name="Normal 64 2 5 2 3 3" xfId="24443" xr:uid="{00000000-0005-0000-0000-000083830000}"/>
    <cellStyle name="Normal 64 2 5 2 4" xfId="34654" xr:uid="{00000000-0005-0000-0000-000084830000}"/>
    <cellStyle name="Normal 64 2 5 2 5" xfId="19430" xr:uid="{00000000-0005-0000-0000-000085830000}"/>
    <cellStyle name="Normal 64 2 5 3" xfId="5981" xr:uid="{00000000-0005-0000-0000-000086830000}"/>
    <cellStyle name="Normal 64 2 5 3 2" xfId="16033" xr:uid="{00000000-0005-0000-0000-000087830000}"/>
    <cellStyle name="Normal 64 2 5 3 2 2" xfId="46355" xr:uid="{00000000-0005-0000-0000-000088830000}"/>
    <cellStyle name="Normal 64 2 5 3 2 3" xfId="31131" xr:uid="{00000000-0005-0000-0000-000089830000}"/>
    <cellStyle name="Normal 64 2 5 3 3" xfId="11013" xr:uid="{00000000-0005-0000-0000-00008A830000}"/>
    <cellStyle name="Normal 64 2 5 3 3 2" xfId="41338" xr:uid="{00000000-0005-0000-0000-00008B830000}"/>
    <cellStyle name="Normal 64 2 5 3 3 3" xfId="26114" xr:uid="{00000000-0005-0000-0000-00008C830000}"/>
    <cellStyle name="Normal 64 2 5 3 4" xfId="36325" xr:uid="{00000000-0005-0000-0000-00008D830000}"/>
    <cellStyle name="Normal 64 2 5 3 5" xfId="21101" xr:uid="{00000000-0005-0000-0000-00008E830000}"/>
    <cellStyle name="Normal 64 2 5 4" xfId="12691" xr:uid="{00000000-0005-0000-0000-00008F830000}"/>
    <cellStyle name="Normal 64 2 5 4 2" xfId="43013" xr:uid="{00000000-0005-0000-0000-000090830000}"/>
    <cellStyle name="Normal 64 2 5 4 3" xfId="27789" xr:uid="{00000000-0005-0000-0000-000091830000}"/>
    <cellStyle name="Normal 64 2 5 5" xfId="7670" xr:uid="{00000000-0005-0000-0000-000092830000}"/>
    <cellStyle name="Normal 64 2 5 5 2" xfId="37996" xr:uid="{00000000-0005-0000-0000-000093830000}"/>
    <cellStyle name="Normal 64 2 5 5 3" xfId="22772" xr:uid="{00000000-0005-0000-0000-000094830000}"/>
    <cellStyle name="Normal 64 2 5 6" xfId="32984" xr:uid="{00000000-0005-0000-0000-000095830000}"/>
    <cellStyle name="Normal 64 2 5 7" xfId="17759" xr:uid="{00000000-0005-0000-0000-000096830000}"/>
    <cellStyle name="Normal 64 2 6" xfId="3452" xr:uid="{00000000-0005-0000-0000-000097830000}"/>
    <cellStyle name="Normal 64 2 6 2" xfId="13526" xr:uid="{00000000-0005-0000-0000-000098830000}"/>
    <cellStyle name="Normal 64 2 6 2 2" xfId="43848" xr:uid="{00000000-0005-0000-0000-000099830000}"/>
    <cellStyle name="Normal 64 2 6 2 3" xfId="28624" xr:uid="{00000000-0005-0000-0000-00009A830000}"/>
    <cellStyle name="Normal 64 2 6 3" xfId="8506" xr:uid="{00000000-0005-0000-0000-00009B830000}"/>
    <cellStyle name="Normal 64 2 6 3 2" xfId="38831" xr:uid="{00000000-0005-0000-0000-00009C830000}"/>
    <cellStyle name="Normal 64 2 6 3 3" xfId="23607" xr:uid="{00000000-0005-0000-0000-00009D830000}"/>
    <cellStyle name="Normal 64 2 6 4" xfId="33818" xr:uid="{00000000-0005-0000-0000-00009E830000}"/>
    <cellStyle name="Normal 64 2 6 5" xfId="18594" xr:uid="{00000000-0005-0000-0000-00009F830000}"/>
    <cellStyle name="Normal 64 2 7" xfId="5145" xr:uid="{00000000-0005-0000-0000-0000A0830000}"/>
    <cellStyle name="Normal 64 2 7 2" xfId="15197" xr:uid="{00000000-0005-0000-0000-0000A1830000}"/>
    <cellStyle name="Normal 64 2 7 2 2" xfId="45519" xr:uid="{00000000-0005-0000-0000-0000A2830000}"/>
    <cellStyle name="Normal 64 2 7 2 3" xfId="30295" xr:uid="{00000000-0005-0000-0000-0000A3830000}"/>
    <cellStyle name="Normal 64 2 7 3" xfId="10177" xr:uid="{00000000-0005-0000-0000-0000A4830000}"/>
    <cellStyle name="Normal 64 2 7 3 2" xfId="40502" xr:uid="{00000000-0005-0000-0000-0000A5830000}"/>
    <cellStyle name="Normal 64 2 7 3 3" xfId="25278" xr:uid="{00000000-0005-0000-0000-0000A6830000}"/>
    <cellStyle name="Normal 64 2 7 4" xfId="35489" xr:uid="{00000000-0005-0000-0000-0000A7830000}"/>
    <cellStyle name="Normal 64 2 7 5" xfId="20265" xr:uid="{00000000-0005-0000-0000-0000A8830000}"/>
    <cellStyle name="Normal 64 2 8" xfId="11855" xr:uid="{00000000-0005-0000-0000-0000A9830000}"/>
    <cellStyle name="Normal 64 2 8 2" xfId="42177" xr:uid="{00000000-0005-0000-0000-0000AA830000}"/>
    <cellStyle name="Normal 64 2 8 3" xfId="26953" xr:uid="{00000000-0005-0000-0000-0000AB830000}"/>
    <cellStyle name="Normal 64 2 9" xfId="6834" xr:uid="{00000000-0005-0000-0000-0000AC830000}"/>
    <cellStyle name="Normal 64 2 9 2" xfId="37160" xr:uid="{00000000-0005-0000-0000-0000AD830000}"/>
    <cellStyle name="Normal 64 2 9 3" xfId="21936" xr:uid="{00000000-0005-0000-0000-0000AE830000}"/>
    <cellStyle name="Normal 64 3" xfId="1798" xr:uid="{00000000-0005-0000-0000-0000AF830000}"/>
    <cellStyle name="Normal 64 3 10" xfId="16975" xr:uid="{00000000-0005-0000-0000-0000B0830000}"/>
    <cellStyle name="Normal 64 3 2" xfId="2017" xr:uid="{00000000-0005-0000-0000-0000B1830000}"/>
    <cellStyle name="Normal 64 3 2 2" xfId="2438" xr:uid="{00000000-0005-0000-0000-0000B2830000}"/>
    <cellStyle name="Normal 64 3 2 2 2" xfId="3277" xr:uid="{00000000-0005-0000-0000-0000B3830000}"/>
    <cellStyle name="Normal 64 3 2 2 2 2" xfId="4967" xr:uid="{00000000-0005-0000-0000-0000B4830000}"/>
    <cellStyle name="Normal 64 3 2 2 2 2 2" xfId="15040" xr:uid="{00000000-0005-0000-0000-0000B5830000}"/>
    <cellStyle name="Normal 64 3 2 2 2 2 2 2" xfId="45362" xr:uid="{00000000-0005-0000-0000-0000B6830000}"/>
    <cellStyle name="Normal 64 3 2 2 2 2 2 3" xfId="30138" xr:uid="{00000000-0005-0000-0000-0000B7830000}"/>
    <cellStyle name="Normal 64 3 2 2 2 2 3" xfId="10020" xr:uid="{00000000-0005-0000-0000-0000B8830000}"/>
    <cellStyle name="Normal 64 3 2 2 2 2 3 2" xfId="40345" xr:uid="{00000000-0005-0000-0000-0000B9830000}"/>
    <cellStyle name="Normal 64 3 2 2 2 2 3 3" xfId="25121" xr:uid="{00000000-0005-0000-0000-0000BA830000}"/>
    <cellStyle name="Normal 64 3 2 2 2 2 4" xfId="35332" xr:uid="{00000000-0005-0000-0000-0000BB830000}"/>
    <cellStyle name="Normal 64 3 2 2 2 2 5" xfId="20108" xr:uid="{00000000-0005-0000-0000-0000BC830000}"/>
    <cellStyle name="Normal 64 3 2 2 2 3" xfId="6659" xr:uid="{00000000-0005-0000-0000-0000BD830000}"/>
    <cellStyle name="Normal 64 3 2 2 2 3 2" xfId="16711" xr:uid="{00000000-0005-0000-0000-0000BE830000}"/>
    <cellStyle name="Normal 64 3 2 2 2 3 2 2" xfId="47033" xr:uid="{00000000-0005-0000-0000-0000BF830000}"/>
    <cellStyle name="Normal 64 3 2 2 2 3 2 3" xfId="31809" xr:uid="{00000000-0005-0000-0000-0000C0830000}"/>
    <cellStyle name="Normal 64 3 2 2 2 3 3" xfId="11691" xr:uid="{00000000-0005-0000-0000-0000C1830000}"/>
    <cellStyle name="Normal 64 3 2 2 2 3 3 2" xfId="42016" xr:uid="{00000000-0005-0000-0000-0000C2830000}"/>
    <cellStyle name="Normal 64 3 2 2 2 3 3 3" xfId="26792" xr:uid="{00000000-0005-0000-0000-0000C3830000}"/>
    <cellStyle name="Normal 64 3 2 2 2 3 4" xfId="37003" xr:uid="{00000000-0005-0000-0000-0000C4830000}"/>
    <cellStyle name="Normal 64 3 2 2 2 3 5" xfId="21779" xr:uid="{00000000-0005-0000-0000-0000C5830000}"/>
    <cellStyle name="Normal 64 3 2 2 2 4" xfId="13369" xr:uid="{00000000-0005-0000-0000-0000C6830000}"/>
    <cellStyle name="Normal 64 3 2 2 2 4 2" xfId="43691" xr:uid="{00000000-0005-0000-0000-0000C7830000}"/>
    <cellStyle name="Normal 64 3 2 2 2 4 3" xfId="28467" xr:uid="{00000000-0005-0000-0000-0000C8830000}"/>
    <cellStyle name="Normal 64 3 2 2 2 5" xfId="8348" xr:uid="{00000000-0005-0000-0000-0000C9830000}"/>
    <cellStyle name="Normal 64 3 2 2 2 5 2" xfId="38674" xr:uid="{00000000-0005-0000-0000-0000CA830000}"/>
    <cellStyle name="Normal 64 3 2 2 2 5 3" xfId="23450" xr:uid="{00000000-0005-0000-0000-0000CB830000}"/>
    <cellStyle name="Normal 64 3 2 2 2 6" xfId="33662" xr:uid="{00000000-0005-0000-0000-0000CC830000}"/>
    <cellStyle name="Normal 64 3 2 2 2 7" xfId="18437" xr:uid="{00000000-0005-0000-0000-0000CD830000}"/>
    <cellStyle name="Normal 64 3 2 2 3" xfId="4130" xr:uid="{00000000-0005-0000-0000-0000CE830000}"/>
    <cellStyle name="Normal 64 3 2 2 3 2" xfId="14204" xr:uid="{00000000-0005-0000-0000-0000CF830000}"/>
    <cellStyle name="Normal 64 3 2 2 3 2 2" xfId="44526" xr:uid="{00000000-0005-0000-0000-0000D0830000}"/>
    <cellStyle name="Normal 64 3 2 2 3 2 3" xfId="29302" xr:uid="{00000000-0005-0000-0000-0000D1830000}"/>
    <cellStyle name="Normal 64 3 2 2 3 3" xfId="9184" xr:uid="{00000000-0005-0000-0000-0000D2830000}"/>
    <cellStyle name="Normal 64 3 2 2 3 3 2" xfId="39509" xr:uid="{00000000-0005-0000-0000-0000D3830000}"/>
    <cellStyle name="Normal 64 3 2 2 3 3 3" xfId="24285" xr:uid="{00000000-0005-0000-0000-0000D4830000}"/>
    <cellStyle name="Normal 64 3 2 2 3 4" xfId="34496" xr:uid="{00000000-0005-0000-0000-0000D5830000}"/>
    <cellStyle name="Normal 64 3 2 2 3 5" xfId="19272" xr:uid="{00000000-0005-0000-0000-0000D6830000}"/>
    <cellStyle name="Normal 64 3 2 2 4" xfId="5823" xr:uid="{00000000-0005-0000-0000-0000D7830000}"/>
    <cellStyle name="Normal 64 3 2 2 4 2" xfId="15875" xr:uid="{00000000-0005-0000-0000-0000D8830000}"/>
    <cellStyle name="Normal 64 3 2 2 4 2 2" xfId="46197" xr:uid="{00000000-0005-0000-0000-0000D9830000}"/>
    <cellStyle name="Normal 64 3 2 2 4 2 3" xfId="30973" xr:uid="{00000000-0005-0000-0000-0000DA830000}"/>
    <cellStyle name="Normal 64 3 2 2 4 3" xfId="10855" xr:uid="{00000000-0005-0000-0000-0000DB830000}"/>
    <cellStyle name="Normal 64 3 2 2 4 3 2" xfId="41180" xr:uid="{00000000-0005-0000-0000-0000DC830000}"/>
    <cellStyle name="Normal 64 3 2 2 4 3 3" xfId="25956" xr:uid="{00000000-0005-0000-0000-0000DD830000}"/>
    <cellStyle name="Normal 64 3 2 2 4 4" xfId="36167" xr:uid="{00000000-0005-0000-0000-0000DE830000}"/>
    <cellStyle name="Normal 64 3 2 2 4 5" xfId="20943" xr:uid="{00000000-0005-0000-0000-0000DF830000}"/>
    <cellStyle name="Normal 64 3 2 2 5" xfId="12533" xr:uid="{00000000-0005-0000-0000-0000E0830000}"/>
    <cellStyle name="Normal 64 3 2 2 5 2" xfId="42855" xr:uid="{00000000-0005-0000-0000-0000E1830000}"/>
    <cellStyle name="Normal 64 3 2 2 5 3" xfId="27631" xr:uid="{00000000-0005-0000-0000-0000E2830000}"/>
    <cellStyle name="Normal 64 3 2 2 6" xfId="7512" xr:uid="{00000000-0005-0000-0000-0000E3830000}"/>
    <cellStyle name="Normal 64 3 2 2 6 2" xfId="37838" xr:uid="{00000000-0005-0000-0000-0000E4830000}"/>
    <cellStyle name="Normal 64 3 2 2 6 3" xfId="22614" xr:uid="{00000000-0005-0000-0000-0000E5830000}"/>
    <cellStyle name="Normal 64 3 2 2 7" xfId="32826" xr:uid="{00000000-0005-0000-0000-0000E6830000}"/>
    <cellStyle name="Normal 64 3 2 2 8" xfId="17601" xr:uid="{00000000-0005-0000-0000-0000E7830000}"/>
    <cellStyle name="Normal 64 3 2 3" xfId="2859" xr:uid="{00000000-0005-0000-0000-0000E8830000}"/>
    <cellStyle name="Normal 64 3 2 3 2" xfId="4549" xr:uid="{00000000-0005-0000-0000-0000E9830000}"/>
    <cellStyle name="Normal 64 3 2 3 2 2" xfId="14622" xr:uid="{00000000-0005-0000-0000-0000EA830000}"/>
    <cellStyle name="Normal 64 3 2 3 2 2 2" xfId="44944" xr:uid="{00000000-0005-0000-0000-0000EB830000}"/>
    <cellStyle name="Normal 64 3 2 3 2 2 3" xfId="29720" xr:uid="{00000000-0005-0000-0000-0000EC830000}"/>
    <cellStyle name="Normal 64 3 2 3 2 3" xfId="9602" xr:uid="{00000000-0005-0000-0000-0000ED830000}"/>
    <cellStyle name="Normal 64 3 2 3 2 3 2" xfId="39927" xr:uid="{00000000-0005-0000-0000-0000EE830000}"/>
    <cellStyle name="Normal 64 3 2 3 2 3 3" xfId="24703" xr:uid="{00000000-0005-0000-0000-0000EF830000}"/>
    <cellStyle name="Normal 64 3 2 3 2 4" xfId="34914" xr:uid="{00000000-0005-0000-0000-0000F0830000}"/>
    <cellStyle name="Normal 64 3 2 3 2 5" xfId="19690" xr:uid="{00000000-0005-0000-0000-0000F1830000}"/>
    <cellStyle name="Normal 64 3 2 3 3" xfId="6241" xr:uid="{00000000-0005-0000-0000-0000F2830000}"/>
    <cellStyle name="Normal 64 3 2 3 3 2" xfId="16293" xr:uid="{00000000-0005-0000-0000-0000F3830000}"/>
    <cellStyle name="Normal 64 3 2 3 3 2 2" xfId="46615" xr:uid="{00000000-0005-0000-0000-0000F4830000}"/>
    <cellStyle name="Normal 64 3 2 3 3 2 3" xfId="31391" xr:uid="{00000000-0005-0000-0000-0000F5830000}"/>
    <cellStyle name="Normal 64 3 2 3 3 3" xfId="11273" xr:uid="{00000000-0005-0000-0000-0000F6830000}"/>
    <cellStyle name="Normal 64 3 2 3 3 3 2" xfId="41598" xr:uid="{00000000-0005-0000-0000-0000F7830000}"/>
    <cellStyle name="Normal 64 3 2 3 3 3 3" xfId="26374" xr:uid="{00000000-0005-0000-0000-0000F8830000}"/>
    <cellStyle name="Normal 64 3 2 3 3 4" xfId="36585" xr:uid="{00000000-0005-0000-0000-0000F9830000}"/>
    <cellStyle name="Normal 64 3 2 3 3 5" xfId="21361" xr:uid="{00000000-0005-0000-0000-0000FA830000}"/>
    <cellStyle name="Normal 64 3 2 3 4" xfId="12951" xr:uid="{00000000-0005-0000-0000-0000FB830000}"/>
    <cellStyle name="Normal 64 3 2 3 4 2" xfId="43273" xr:uid="{00000000-0005-0000-0000-0000FC830000}"/>
    <cellStyle name="Normal 64 3 2 3 4 3" xfId="28049" xr:uid="{00000000-0005-0000-0000-0000FD830000}"/>
    <cellStyle name="Normal 64 3 2 3 5" xfId="7930" xr:uid="{00000000-0005-0000-0000-0000FE830000}"/>
    <cellStyle name="Normal 64 3 2 3 5 2" xfId="38256" xr:uid="{00000000-0005-0000-0000-0000FF830000}"/>
    <cellStyle name="Normal 64 3 2 3 5 3" xfId="23032" xr:uid="{00000000-0005-0000-0000-000000840000}"/>
    <cellStyle name="Normal 64 3 2 3 6" xfId="33244" xr:uid="{00000000-0005-0000-0000-000001840000}"/>
    <cellStyle name="Normal 64 3 2 3 7" xfId="18019" xr:uid="{00000000-0005-0000-0000-000002840000}"/>
    <cellStyle name="Normal 64 3 2 4" xfId="3712" xr:uid="{00000000-0005-0000-0000-000003840000}"/>
    <cellStyle name="Normal 64 3 2 4 2" xfId="13786" xr:uid="{00000000-0005-0000-0000-000004840000}"/>
    <cellStyle name="Normal 64 3 2 4 2 2" xfId="44108" xr:uid="{00000000-0005-0000-0000-000005840000}"/>
    <cellStyle name="Normal 64 3 2 4 2 3" xfId="28884" xr:uid="{00000000-0005-0000-0000-000006840000}"/>
    <cellStyle name="Normal 64 3 2 4 3" xfId="8766" xr:uid="{00000000-0005-0000-0000-000007840000}"/>
    <cellStyle name="Normal 64 3 2 4 3 2" xfId="39091" xr:uid="{00000000-0005-0000-0000-000008840000}"/>
    <cellStyle name="Normal 64 3 2 4 3 3" xfId="23867" xr:uid="{00000000-0005-0000-0000-000009840000}"/>
    <cellStyle name="Normal 64 3 2 4 4" xfId="34078" xr:uid="{00000000-0005-0000-0000-00000A840000}"/>
    <cellStyle name="Normal 64 3 2 4 5" xfId="18854" xr:uid="{00000000-0005-0000-0000-00000B840000}"/>
    <cellStyle name="Normal 64 3 2 5" xfId="5405" xr:uid="{00000000-0005-0000-0000-00000C840000}"/>
    <cellStyle name="Normal 64 3 2 5 2" xfId="15457" xr:uid="{00000000-0005-0000-0000-00000D840000}"/>
    <cellStyle name="Normal 64 3 2 5 2 2" xfId="45779" xr:uid="{00000000-0005-0000-0000-00000E840000}"/>
    <cellStyle name="Normal 64 3 2 5 2 3" xfId="30555" xr:uid="{00000000-0005-0000-0000-00000F840000}"/>
    <cellStyle name="Normal 64 3 2 5 3" xfId="10437" xr:uid="{00000000-0005-0000-0000-000010840000}"/>
    <cellStyle name="Normal 64 3 2 5 3 2" xfId="40762" xr:uid="{00000000-0005-0000-0000-000011840000}"/>
    <cellStyle name="Normal 64 3 2 5 3 3" xfId="25538" xr:uid="{00000000-0005-0000-0000-000012840000}"/>
    <cellStyle name="Normal 64 3 2 5 4" xfId="35749" xr:uid="{00000000-0005-0000-0000-000013840000}"/>
    <cellStyle name="Normal 64 3 2 5 5" xfId="20525" xr:uid="{00000000-0005-0000-0000-000014840000}"/>
    <cellStyle name="Normal 64 3 2 6" xfId="12115" xr:uid="{00000000-0005-0000-0000-000015840000}"/>
    <cellStyle name="Normal 64 3 2 6 2" xfId="42437" xr:uid="{00000000-0005-0000-0000-000016840000}"/>
    <cellStyle name="Normal 64 3 2 6 3" xfId="27213" xr:uid="{00000000-0005-0000-0000-000017840000}"/>
    <cellStyle name="Normal 64 3 2 7" xfId="7094" xr:uid="{00000000-0005-0000-0000-000018840000}"/>
    <cellStyle name="Normal 64 3 2 7 2" xfId="37420" xr:uid="{00000000-0005-0000-0000-000019840000}"/>
    <cellStyle name="Normal 64 3 2 7 3" xfId="22196" xr:uid="{00000000-0005-0000-0000-00001A840000}"/>
    <cellStyle name="Normal 64 3 2 8" xfId="32408" xr:uid="{00000000-0005-0000-0000-00001B840000}"/>
    <cellStyle name="Normal 64 3 2 9" xfId="17183" xr:uid="{00000000-0005-0000-0000-00001C840000}"/>
    <cellStyle name="Normal 64 3 3" xfId="2230" xr:uid="{00000000-0005-0000-0000-00001D840000}"/>
    <cellStyle name="Normal 64 3 3 2" xfId="3069" xr:uid="{00000000-0005-0000-0000-00001E840000}"/>
    <cellStyle name="Normal 64 3 3 2 2" xfId="4759" xr:uid="{00000000-0005-0000-0000-00001F840000}"/>
    <cellStyle name="Normal 64 3 3 2 2 2" xfId="14832" xr:uid="{00000000-0005-0000-0000-000020840000}"/>
    <cellStyle name="Normal 64 3 3 2 2 2 2" xfId="45154" xr:uid="{00000000-0005-0000-0000-000021840000}"/>
    <cellStyle name="Normal 64 3 3 2 2 2 3" xfId="29930" xr:uid="{00000000-0005-0000-0000-000022840000}"/>
    <cellStyle name="Normal 64 3 3 2 2 3" xfId="9812" xr:uid="{00000000-0005-0000-0000-000023840000}"/>
    <cellStyle name="Normal 64 3 3 2 2 3 2" xfId="40137" xr:uid="{00000000-0005-0000-0000-000024840000}"/>
    <cellStyle name="Normal 64 3 3 2 2 3 3" xfId="24913" xr:uid="{00000000-0005-0000-0000-000025840000}"/>
    <cellStyle name="Normal 64 3 3 2 2 4" xfId="35124" xr:uid="{00000000-0005-0000-0000-000026840000}"/>
    <cellStyle name="Normal 64 3 3 2 2 5" xfId="19900" xr:uid="{00000000-0005-0000-0000-000027840000}"/>
    <cellStyle name="Normal 64 3 3 2 3" xfId="6451" xr:uid="{00000000-0005-0000-0000-000028840000}"/>
    <cellStyle name="Normal 64 3 3 2 3 2" xfId="16503" xr:uid="{00000000-0005-0000-0000-000029840000}"/>
    <cellStyle name="Normal 64 3 3 2 3 2 2" xfId="46825" xr:uid="{00000000-0005-0000-0000-00002A840000}"/>
    <cellStyle name="Normal 64 3 3 2 3 2 3" xfId="31601" xr:uid="{00000000-0005-0000-0000-00002B840000}"/>
    <cellStyle name="Normal 64 3 3 2 3 3" xfId="11483" xr:uid="{00000000-0005-0000-0000-00002C840000}"/>
    <cellStyle name="Normal 64 3 3 2 3 3 2" xfId="41808" xr:uid="{00000000-0005-0000-0000-00002D840000}"/>
    <cellStyle name="Normal 64 3 3 2 3 3 3" xfId="26584" xr:uid="{00000000-0005-0000-0000-00002E840000}"/>
    <cellStyle name="Normal 64 3 3 2 3 4" xfId="36795" xr:uid="{00000000-0005-0000-0000-00002F840000}"/>
    <cellStyle name="Normal 64 3 3 2 3 5" xfId="21571" xr:uid="{00000000-0005-0000-0000-000030840000}"/>
    <cellStyle name="Normal 64 3 3 2 4" xfId="13161" xr:uid="{00000000-0005-0000-0000-000031840000}"/>
    <cellStyle name="Normal 64 3 3 2 4 2" xfId="43483" xr:uid="{00000000-0005-0000-0000-000032840000}"/>
    <cellStyle name="Normal 64 3 3 2 4 3" xfId="28259" xr:uid="{00000000-0005-0000-0000-000033840000}"/>
    <cellStyle name="Normal 64 3 3 2 5" xfId="8140" xr:uid="{00000000-0005-0000-0000-000034840000}"/>
    <cellStyle name="Normal 64 3 3 2 5 2" xfId="38466" xr:uid="{00000000-0005-0000-0000-000035840000}"/>
    <cellStyle name="Normal 64 3 3 2 5 3" xfId="23242" xr:uid="{00000000-0005-0000-0000-000036840000}"/>
    <cellStyle name="Normal 64 3 3 2 6" xfId="33454" xr:uid="{00000000-0005-0000-0000-000037840000}"/>
    <cellStyle name="Normal 64 3 3 2 7" xfId="18229" xr:uid="{00000000-0005-0000-0000-000038840000}"/>
    <cellStyle name="Normal 64 3 3 3" xfId="3922" xr:uid="{00000000-0005-0000-0000-000039840000}"/>
    <cellStyle name="Normal 64 3 3 3 2" xfId="13996" xr:uid="{00000000-0005-0000-0000-00003A840000}"/>
    <cellStyle name="Normal 64 3 3 3 2 2" xfId="44318" xr:uid="{00000000-0005-0000-0000-00003B840000}"/>
    <cellStyle name="Normal 64 3 3 3 2 3" xfId="29094" xr:uid="{00000000-0005-0000-0000-00003C840000}"/>
    <cellStyle name="Normal 64 3 3 3 3" xfId="8976" xr:uid="{00000000-0005-0000-0000-00003D840000}"/>
    <cellStyle name="Normal 64 3 3 3 3 2" xfId="39301" xr:uid="{00000000-0005-0000-0000-00003E840000}"/>
    <cellStyle name="Normal 64 3 3 3 3 3" xfId="24077" xr:uid="{00000000-0005-0000-0000-00003F840000}"/>
    <cellStyle name="Normal 64 3 3 3 4" xfId="34288" xr:uid="{00000000-0005-0000-0000-000040840000}"/>
    <cellStyle name="Normal 64 3 3 3 5" xfId="19064" xr:uid="{00000000-0005-0000-0000-000041840000}"/>
    <cellStyle name="Normal 64 3 3 4" xfId="5615" xr:uid="{00000000-0005-0000-0000-000042840000}"/>
    <cellStyle name="Normal 64 3 3 4 2" xfId="15667" xr:uid="{00000000-0005-0000-0000-000043840000}"/>
    <cellStyle name="Normal 64 3 3 4 2 2" xfId="45989" xr:uid="{00000000-0005-0000-0000-000044840000}"/>
    <cellStyle name="Normal 64 3 3 4 2 3" xfId="30765" xr:uid="{00000000-0005-0000-0000-000045840000}"/>
    <cellStyle name="Normal 64 3 3 4 3" xfId="10647" xr:uid="{00000000-0005-0000-0000-000046840000}"/>
    <cellStyle name="Normal 64 3 3 4 3 2" xfId="40972" xr:uid="{00000000-0005-0000-0000-000047840000}"/>
    <cellStyle name="Normal 64 3 3 4 3 3" xfId="25748" xr:uid="{00000000-0005-0000-0000-000048840000}"/>
    <cellStyle name="Normal 64 3 3 4 4" xfId="35959" xr:uid="{00000000-0005-0000-0000-000049840000}"/>
    <cellStyle name="Normal 64 3 3 4 5" xfId="20735" xr:uid="{00000000-0005-0000-0000-00004A840000}"/>
    <cellStyle name="Normal 64 3 3 5" xfId="12325" xr:uid="{00000000-0005-0000-0000-00004B840000}"/>
    <cellStyle name="Normal 64 3 3 5 2" xfId="42647" xr:uid="{00000000-0005-0000-0000-00004C840000}"/>
    <cellStyle name="Normal 64 3 3 5 3" xfId="27423" xr:uid="{00000000-0005-0000-0000-00004D840000}"/>
    <cellStyle name="Normal 64 3 3 6" xfId="7304" xr:uid="{00000000-0005-0000-0000-00004E840000}"/>
    <cellStyle name="Normal 64 3 3 6 2" xfId="37630" xr:uid="{00000000-0005-0000-0000-00004F840000}"/>
    <cellStyle name="Normal 64 3 3 6 3" xfId="22406" xr:uid="{00000000-0005-0000-0000-000050840000}"/>
    <cellStyle name="Normal 64 3 3 7" xfId="32618" xr:uid="{00000000-0005-0000-0000-000051840000}"/>
    <cellStyle name="Normal 64 3 3 8" xfId="17393" xr:uid="{00000000-0005-0000-0000-000052840000}"/>
    <cellStyle name="Normal 64 3 4" xfId="2651" xr:uid="{00000000-0005-0000-0000-000053840000}"/>
    <cellStyle name="Normal 64 3 4 2" xfId="4341" xr:uid="{00000000-0005-0000-0000-000054840000}"/>
    <cellStyle name="Normal 64 3 4 2 2" xfId="14414" xr:uid="{00000000-0005-0000-0000-000055840000}"/>
    <cellStyle name="Normal 64 3 4 2 2 2" xfId="44736" xr:uid="{00000000-0005-0000-0000-000056840000}"/>
    <cellStyle name="Normal 64 3 4 2 2 3" xfId="29512" xr:uid="{00000000-0005-0000-0000-000057840000}"/>
    <cellStyle name="Normal 64 3 4 2 3" xfId="9394" xr:uid="{00000000-0005-0000-0000-000058840000}"/>
    <cellStyle name="Normal 64 3 4 2 3 2" xfId="39719" xr:uid="{00000000-0005-0000-0000-000059840000}"/>
    <cellStyle name="Normal 64 3 4 2 3 3" xfId="24495" xr:uid="{00000000-0005-0000-0000-00005A840000}"/>
    <cellStyle name="Normal 64 3 4 2 4" xfId="34706" xr:uid="{00000000-0005-0000-0000-00005B840000}"/>
    <cellStyle name="Normal 64 3 4 2 5" xfId="19482" xr:uid="{00000000-0005-0000-0000-00005C840000}"/>
    <cellStyle name="Normal 64 3 4 3" xfId="6033" xr:uid="{00000000-0005-0000-0000-00005D840000}"/>
    <cellStyle name="Normal 64 3 4 3 2" xfId="16085" xr:uid="{00000000-0005-0000-0000-00005E840000}"/>
    <cellStyle name="Normal 64 3 4 3 2 2" xfId="46407" xr:uid="{00000000-0005-0000-0000-00005F840000}"/>
    <cellStyle name="Normal 64 3 4 3 2 3" xfId="31183" xr:uid="{00000000-0005-0000-0000-000060840000}"/>
    <cellStyle name="Normal 64 3 4 3 3" xfId="11065" xr:uid="{00000000-0005-0000-0000-000061840000}"/>
    <cellStyle name="Normal 64 3 4 3 3 2" xfId="41390" xr:uid="{00000000-0005-0000-0000-000062840000}"/>
    <cellStyle name="Normal 64 3 4 3 3 3" xfId="26166" xr:uid="{00000000-0005-0000-0000-000063840000}"/>
    <cellStyle name="Normal 64 3 4 3 4" xfId="36377" xr:uid="{00000000-0005-0000-0000-000064840000}"/>
    <cellStyle name="Normal 64 3 4 3 5" xfId="21153" xr:uid="{00000000-0005-0000-0000-000065840000}"/>
    <cellStyle name="Normal 64 3 4 4" xfId="12743" xr:uid="{00000000-0005-0000-0000-000066840000}"/>
    <cellStyle name="Normal 64 3 4 4 2" xfId="43065" xr:uid="{00000000-0005-0000-0000-000067840000}"/>
    <cellStyle name="Normal 64 3 4 4 3" xfId="27841" xr:uid="{00000000-0005-0000-0000-000068840000}"/>
    <cellStyle name="Normal 64 3 4 5" xfId="7722" xr:uid="{00000000-0005-0000-0000-000069840000}"/>
    <cellStyle name="Normal 64 3 4 5 2" xfId="38048" xr:uid="{00000000-0005-0000-0000-00006A840000}"/>
    <cellStyle name="Normal 64 3 4 5 3" xfId="22824" xr:uid="{00000000-0005-0000-0000-00006B840000}"/>
    <cellStyle name="Normal 64 3 4 6" xfId="33036" xr:uid="{00000000-0005-0000-0000-00006C840000}"/>
    <cellStyle name="Normal 64 3 4 7" xfId="17811" xr:uid="{00000000-0005-0000-0000-00006D840000}"/>
    <cellStyle name="Normal 64 3 5" xfId="3504" xr:uid="{00000000-0005-0000-0000-00006E840000}"/>
    <cellStyle name="Normal 64 3 5 2" xfId="13578" xr:uid="{00000000-0005-0000-0000-00006F840000}"/>
    <cellStyle name="Normal 64 3 5 2 2" xfId="43900" xr:uid="{00000000-0005-0000-0000-000070840000}"/>
    <cellStyle name="Normal 64 3 5 2 3" xfId="28676" xr:uid="{00000000-0005-0000-0000-000071840000}"/>
    <cellStyle name="Normal 64 3 5 3" xfId="8558" xr:uid="{00000000-0005-0000-0000-000072840000}"/>
    <cellStyle name="Normal 64 3 5 3 2" xfId="38883" xr:uid="{00000000-0005-0000-0000-000073840000}"/>
    <cellStyle name="Normal 64 3 5 3 3" xfId="23659" xr:uid="{00000000-0005-0000-0000-000074840000}"/>
    <cellStyle name="Normal 64 3 5 4" xfId="33870" xr:uid="{00000000-0005-0000-0000-000075840000}"/>
    <cellStyle name="Normal 64 3 5 5" xfId="18646" xr:uid="{00000000-0005-0000-0000-000076840000}"/>
    <cellStyle name="Normal 64 3 6" xfId="5197" xr:uid="{00000000-0005-0000-0000-000077840000}"/>
    <cellStyle name="Normal 64 3 6 2" xfId="15249" xr:uid="{00000000-0005-0000-0000-000078840000}"/>
    <cellStyle name="Normal 64 3 6 2 2" xfId="45571" xr:uid="{00000000-0005-0000-0000-000079840000}"/>
    <cellStyle name="Normal 64 3 6 2 3" xfId="30347" xr:uid="{00000000-0005-0000-0000-00007A840000}"/>
    <cellStyle name="Normal 64 3 6 3" xfId="10229" xr:uid="{00000000-0005-0000-0000-00007B840000}"/>
    <cellStyle name="Normal 64 3 6 3 2" xfId="40554" xr:uid="{00000000-0005-0000-0000-00007C840000}"/>
    <cellStyle name="Normal 64 3 6 3 3" xfId="25330" xr:uid="{00000000-0005-0000-0000-00007D840000}"/>
    <cellStyle name="Normal 64 3 6 4" xfId="35541" xr:uid="{00000000-0005-0000-0000-00007E840000}"/>
    <cellStyle name="Normal 64 3 6 5" xfId="20317" xr:uid="{00000000-0005-0000-0000-00007F840000}"/>
    <cellStyle name="Normal 64 3 7" xfId="11907" xr:uid="{00000000-0005-0000-0000-000080840000}"/>
    <cellStyle name="Normal 64 3 7 2" xfId="42229" xr:uid="{00000000-0005-0000-0000-000081840000}"/>
    <cellStyle name="Normal 64 3 7 3" xfId="27005" xr:uid="{00000000-0005-0000-0000-000082840000}"/>
    <cellStyle name="Normal 64 3 8" xfId="6886" xr:uid="{00000000-0005-0000-0000-000083840000}"/>
    <cellStyle name="Normal 64 3 8 2" xfId="37212" xr:uid="{00000000-0005-0000-0000-000084840000}"/>
    <cellStyle name="Normal 64 3 8 3" xfId="21988" xr:uid="{00000000-0005-0000-0000-000085840000}"/>
    <cellStyle name="Normal 64 3 9" xfId="32201" xr:uid="{00000000-0005-0000-0000-000086840000}"/>
    <cellStyle name="Normal 64 4" xfId="1911" xr:uid="{00000000-0005-0000-0000-000087840000}"/>
    <cellStyle name="Normal 64 4 2" xfId="2334" xr:uid="{00000000-0005-0000-0000-000088840000}"/>
    <cellStyle name="Normal 64 4 2 2" xfId="3173" xr:uid="{00000000-0005-0000-0000-000089840000}"/>
    <cellStyle name="Normal 64 4 2 2 2" xfId="4863" xr:uid="{00000000-0005-0000-0000-00008A840000}"/>
    <cellStyle name="Normal 64 4 2 2 2 2" xfId="14936" xr:uid="{00000000-0005-0000-0000-00008B840000}"/>
    <cellStyle name="Normal 64 4 2 2 2 2 2" xfId="45258" xr:uid="{00000000-0005-0000-0000-00008C840000}"/>
    <cellStyle name="Normal 64 4 2 2 2 2 3" xfId="30034" xr:uid="{00000000-0005-0000-0000-00008D840000}"/>
    <cellStyle name="Normal 64 4 2 2 2 3" xfId="9916" xr:uid="{00000000-0005-0000-0000-00008E840000}"/>
    <cellStyle name="Normal 64 4 2 2 2 3 2" xfId="40241" xr:uid="{00000000-0005-0000-0000-00008F840000}"/>
    <cellStyle name="Normal 64 4 2 2 2 3 3" xfId="25017" xr:uid="{00000000-0005-0000-0000-000090840000}"/>
    <cellStyle name="Normal 64 4 2 2 2 4" xfId="35228" xr:uid="{00000000-0005-0000-0000-000091840000}"/>
    <cellStyle name="Normal 64 4 2 2 2 5" xfId="20004" xr:uid="{00000000-0005-0000-0000-000092840000}"/>
    <cellStyle name="Normal 64 4 2 2 3" xfId="6555" xr:uid="{00000000-0005-0000-0000-000093840000}"/>
    <cellStyle name="Normal 64 4 2 2 3 2" xfId="16607" xr:uid="{00000000-0005-0000-0000-000094840000}"/>
    <cellStyle name="Normal 64 4 2 2 3 2 2" xfId="46929" xr:uid="{00000000-0005-0000-0000-000095840000}"/>
    <cellStyle name="Normal 64 4 2 2 3 2 3" xfId="31705" xr:uid="{00000000-0005-0000-0000-000096840000}"/>
    <cellStyle name="Normal 64 4 2 2 3 3" xfId="11587" xr:uid="{00000000-0005-0000-0000-000097840000}"/>
    <cellStyle name="Normal 64 4 2 2 3 3 2" xfId="41912" xr:uid="{00000000-0005-0000-0000-000098840000}"/>
    <cellStyle name="Normal 64 4 2 2 3 3 3" xfId="26688" xr:uid="{00000000-0005-0000-0000-000099840000}"/>
    <cellStyle name="Normal 64 4 2 2 3 4" xfId="36899" xr:uid="{00000000-0005-0000-0000-00009A840000}"/>
    <cellStyle name="Normal 64 4 2 2 3 5" xfId="21675" xr:uid="{00000000-0005-0000-0000-00009B840000}"/>
    <cellStyle name="Normal 64 4 2 2 4" xfId="13265" xr:uid="{00000000-0005-0000-0000-00009C840000}"/>
    <cellStyle name="Normal 64 4 2 2 4 2" xfId="43587" xr:uid="{00000000-0005-0000-0000-00009D840000}"/>
    <cellStyle name="Normal 64 4 2 2 4 3" xfId="28363" xr:uid="{00000000-0005-0000-0000-00009E840000}"/>
    <cellStyle name="Normal 64 4 2 2 5" xfId="8244" xr:uid="{00000000-0005-0000-0000-00009F840000}"/>
    <cellStyle name="Normal 64 4 2 2 5 2" xfId="38570" xr:uid="{00000000-0005-0000-0000-0000A0840000}"/>
    <cellStyle name="Normal 64 4 2 2 5 3" xfId="23346" xr:uid="{00000000-0005-0000-0000-0000A1840000}"/>
    <cellStyle name="Normal 64 4 2 2 6" xfId="33558" xr:uid="{00000000-0005-0000-0000-0000A2840000}"/>
    <cellStyle name="Normal 64 4 2 2 7" xfId="18333" xr:uid="{00000000-0005-0000-0000-0000A3840000}"/>
    <cellStyle name="Normal 64 4 2 3" xfId="4026" xr:uid="{00000000-0005-0000-0000-0000A4840000}"/>
    <cellStyle name="Normal 64 4 2 3 2" xfId="14100" xr:uid="{00000000-0005-0000-0000-0000A5840000}"/>
    <cellStyle name="Normal 64 4 2 3 2 2" xfId="44422" xr:uid="{00000000-0005-0000-0000-0000A6840000}"/>
    <cellStyle name="Normal 64 4 2 3 2 3" xfId="29198" xr:uid="{00000000-0005-0000-0000-0000A7840000}"/>
    <cellStyle name="Normal 64 4 2 3 3" xfId="9080" xr:uid="{00000000-0005-0000-0000-0000A8840000}"/>
    <cellStyle name="Normal 64 4 2 3 3 2" xfId="39405" xr:uid="{00000000-0005-0000-0000-0000A9840000}"/>
    <cellStyle name="Normal 64 4 2 3 3 3" xfId="24181" xr:uid="{00000000-0005-0000-0000-0000AA840000}"/>
    <cellStyle name="Normal 64 4 2 3 4" xfId="34392" xr:uid="{00000000-0005-0000-0000-0000AB840000}"/>
    <cellStyle name="Normal 64 4 2 3 5" xfId="19168" xr:uid="{00000000-0005-0000-0000-0000AC840000}"/>
    <cellStyle name="Normal 64 4 2 4" xfId="5719" xr:uid="{00000000-0005-0000-0000-0000AD840000}"/>
    <cellStyle name="Normal 64 4 2 4 2" xfId="15771" xr:uid="{00000000-0005-0000-0000-0000AE840000}"/>
    <cellStyle name="Normal 64 4 2 4 2 2" xfId="46093" xr:uid="{00000000-0005-0000-0000-0000AF840000}"/>
    <cellStyle name="Normal 64 4 2 4 2 3" xfId="30869" xr:uid="{00000000-0005-0000-0000-0000B0840000}"/>
    <cellStyle name="Normal 64 4 2 4 3" xfId="10751" xr:uid="{00000000-0005-0000-0000-0000B1840000}"/>
    <cellStyle name="Normal 64 4 2 4 3 2" xfId="41076" xr:uid="{00000000-0005-0000-0000-0000B2840000}"/>
    <cellStyle name="Normal 64 4 2 4 3 3" xfId="25852" xr:uid="{00000000-0005-0000-0000-0000B3840000}"/>
    <cellStyle name="Normal 64 4 2 4 4" xfId="36063" xr:uid="{00000000-0005-0000-0000-0000B4840000}"/>
    <cellStyle name="Normal 64 4 2 4 5" xfId="20839" xr:uid="{00000000-0005-0000-0000-0000B5840000}"/>
    <cellStyle name="Normal 64 4 2 5" xfId="12429" xr:uid="{00000000-0005-0000-0000-0000B6840000}"/>
    <cellStyle name="Normal 64 4 2 5 2" xfId="42751" xr:uid="{00000000-0005-0000-0000-0000B7840000}"/>
    <cellStyle name="Normal 64 4 2 5 3" xfId="27527" xr:uid="{00000000-0005-0000-0000-0000B8840000}"/>
    <cellStyle name="Normal 64 4 2 6" xfId="7408" xr:uid="{00000000-0005-0000-0000-0000B9840000}"/>
    <cellStyle name="Normal 64 4 2 6 2" xfId="37734" xr:uid="{00000000-0005-0000-0000-0000BA840000}"/>
    <cellStyle name="Normal 64 4 2 6 3" xfId="22510" xr:uid="{00000000-0005-0000-0000-0000BB840000}"/>
    <cellStyle name="Normal 64 4 2 7" xfId="32722" xr:uid="{00000000-0005-0000-0000-0000BC840000}"/>
    <cellStyle name="Normal 64 4 2 8" xfId="17497" xr:uid="{00000000-0005-0000-0000-0000BD840000}"/>
    <cellStyle name="Normal 64 4 3" xfId="2755" xr:uid="{00000000-0005-0000-0000-0000BE840000}"/>
    <cellStyle name="Normal 64 4 3 2" xfId="4445" xr:uid="{00000000-0005-0000-0000-0000BF840000}"/>
    <cellStyle name="Normal 64 4 3 2 2" xfId="14518" xr:uid="{00000000-0005-0000-0000-0000C0840000}"/>
    <cellStyle name="Normal 64 4 3 2 2 2" xfId="44840" xr:uid="{00000000-0005-0000-0000-0000C1840000}"/>
    <cellStyle name="Normal 64 4 3 2 2 3" xfId="29616" xr:uid="{00000000-0005-0000-0000-0000C2840000}"/>
    <cellStyle name="Normal 64 4 3 2 3" xfId="9498" xr:uid="{00000000-0005-0000-0000-0000C3840000}"/>
    <cellStyle name="Normal 64 4 3 2 3 2" xfId="39823" xr:uid="{00000000-0005-0000-0000-0000C4840000}"/>
    <cellStyle name="Normal 64 4 3 2 3 3" xfId="24599" xr:uid="{00000000-0005-0000-0000-0000C5840000}"/>
    <cellStyle name="Normal 64 4 3 2 4" xfId="34810" xr:uid="{00000000-0005-0000-0000-0000C6840000}"/>
    <cellStyle name="Normal 64 4 3 2 5" xfId="19586" xr:uid="{00000000-0005-0000-0000-0000C7840000}"/>
    <cellStyle name="Normal 64 4 3 3" xfId="6137" xr:uid="{00000000-0005-0000-0000-0000C8840000}"/>
    <cellStyle name="Normal 64 4 3 3 2" xfId="16189" xr:uid="{00000000-0005-0000-0000-0000C9840000}"/>
    <cellStyle name="Normal 64 4 3 3 2 2" xfId="46511" xr:uid="{00000000-0005-0000-0000-0000CA840000}"/>
    <cellStyle name="Normal 64 4 3 3 2 3" xfId="31287" xr:uid="{00000000-0005-0000-0000-0000CB840000}"/>
    <cellStyle name="Normal 64 4 3 3 3" xfId="11169" xr:uid="{00000000-0005-0000-0000-0000CC840000}"/>
    <cellStyle name="Normal 64 4 3 3 3 2" xfId="41494" xr:uid="{00000000-0005-0000-0000-0000CD840000}"/>
    <cellStyle name="Normal 64 4 3 3 3 3" xfId="26270" xr:uid="{00000000-0005-0000-0000-0000CE840000}"/>
    <cellStyle name="Normal 64 4 3 3 4" xfId="36481" xr:uid="{00000000-0005-0000-0000-0000CF840000}"/>
    <cellStyle name="Normal 64 4 3 3 5" xfId="21257" xr:uid="{00000000-0005-0000-0000-0000D0840000}"/>
    <cellStyle name="Normal 64 4 3 4" xfId="12847" xr:uid="{00000000-0005-0000-0000-0000D1840000}"/>
    <cellStyle name="Normal 64 4 3 4 2" xfId="43169" xr:uid="{00000000-0005-0000-0000-0000D2840000}"/>
    <cellStyle name="Normal 64 4 3 4 3" xfId="27945" xr:uid="{00000000-0005-0000-0000-0000D3840000}"/>
    <cellStyle name="Normal 64 4 3 5" xfId="7826" xr:uid="{00000000-0005-0000-0000-0000D4840000}"/>
    <cellStyle name="Normal 64 4 3 5 2" xfId="38152" xr:uid="{00000000-0005-0000-0000-0000D5840000}"/>
    <cellStyle name="Normal 64 4 3 5 3" xfId="22928" xr:uid="{00000000-0005-0000-0000-0000D6840000}"/>
    <cellStyle name="Normal 64 4 3 6" xfId="33140" xr:uid="{00000000-0005-0000-0000-0000D7840000}"/>
    <cellStyle name="Normal 64 4 3 7" xfId="17915" xr:uid="{00000000-0005-0000-0000-0000D8840000}"/>
    <cellStyle name="Normal 64 4 4" xfId="3608" xr:uid="{00000000-0005-0000-0000-0000D9840000}"/>
    <cellStyle name="Normal 64 4 4 2" xfId="13682" xr:uid="{00000000-0005-0000-0000-0000DA840000}"/>
    <cellStyle name="Normal 64 4 4 2 2" xfId="44004" xr:uid="{00000000-0005-0000-0000-0000DB840000}"/>
    <cellStyle name="Normal 64 4 4 2 3" xfId="28780" xr:uid="{00000000-0005-0000-0000-0000DC840000}"/>
    <cellStyle name="Normal 64 4 4 3" xfId="8662" xr:uid="{00000000-0005-0000-0000-0000DD840000}"/>
    <cellStyle name="Normal 64 4 4 3 2" xfId="38987" xr:uid="{00000000-0005-0000-0000-0000DE840000}"/>
    <cellStyle name="Normal 64 4 4 3 3" xfId="23763" xr:uid="{00000000-0005-0000-0000-0000DF840000}"/>
    <cellStyle name="Normal 64 4 4 4" xfId="33974" xr:uid="{00000000-0005-0000-0000-0000E0840000}"/>
    <cellStyle name="Normal 64 4 4 5" xfId="18750" xr:uid="{00000000-0005-0000-0000-0000E1840000}"/>
    <cellStyle name="Normal 64 4 5" xfId="5301" xr:uid="{00000000-0005-0000-0000-0000E2840000}"/>
    <cellStyle name="Normal 64 4 5 2" xfId="15353" xr:uid="{00000000-0005-0000-0000-0000E3840000}"/>
    <cellStyle name="Normal 64 4 5 2 2" xfId="45675" xr:uid="{00000000-0005-0000-0000-0000E4840000}"/>
    <cellStyle name="Normal 64 4 5 2 3" xfId="30451" xr:uid="{00000000-0005-0000-0000-0000E5840000}"/>
    <cellStyle name="Normal 64 4 5 3" xfId="10333" xr:uid="{00000000-0005-0000-0000-0000E6840000}"/>
    <cellStyle name="Normal 64 4 5 3 2" xfId="40658" xr:uid="{00000000-0005-0000-0000-0000E7840000}"/>
    <cellStyle name="Normal 64 4 5 3 3" xfId="25434" xr:uid="{00000000-0005-0000-0000-0000E8840000}"/>
    <cellStyle name="Normal 64 4 5 4" xfId="35645" xr:uid="{00000000-0005-0000-0000-0000E9840000}"/>
    <cellStyle name="Normal 64 4 5 5" xfId="20421" xr:uid="{00000000-0005-0000-0000-0000EA840000}"/>
    <cellStyle name="Normal 64 4 6" xfId="12011" xr:uid="{00000000-0005-0000-0000-0000EB840000}"/>
    <cellStyle name="Normal 64 4 6 2" xfId="42333" xr:uid="{00000000-0005-0000-0000-0000EC840000}"/>
    <cellStyle name="Normal 64 4 6 3" xfId="27109" xr:uid="{00000000-0005-0000-0000-0000ED840000}"/>
    <cellStyle name="Normal 64 4 7" xfId="6990" xr:uid="{00000000-0005-0000-0000-0000EE840000}"/>
    <cellStyle name="Normal 64 4 7 2" xfId="37316" xr:uid="{00000000-0005-0000-0000-0000EF840000}"/>
    <cellStyle name="Normal 64 4 7 3" xfId="22092" xr:uid="{00000000-0005-0000-0000-0000F0840000}"/>
    <cellStyle name="Normal 64 4 8" xfId="32304" xr:uid="{00000000-0005-0000-0000-0000F1840000}"/>
    <cellStyle name="Normal 64 4 9" xfId="17079" xr:uid="{00000000-0005-0000-0000-0000F2840000}"/>
    <cellStyle name="Normal 64 5" xfId="2124" xr:uid="{00000000-0005-0000-0000-0000F3840000}"/>
    <cellStyle name="Normal 64 5 2" xfId="2965" xr:uid="{00000000-0005-0000-0000-0000F4840000}"/>
    <cellStyle name="Normal 64 5 2 2" xfId="4655" xr:uid="{00000000-0005-0000-0000-0000F5840000}"/>
    <cellStyle name="Normal 64 5 2 2 2" xfId="14728" xr:uid="{00000000-0005-0000-0000-0000F6840000}"/>
    <cellStyle name="Normal 64 5 2 2 2 2" xfId="45050" xr:uid="{00000000-0005-0000-0000-0000F7840000}"/>
    <cellStyle name="Normal 64 5 2 2 2 3" xfId="29826" xr:uid="{00000000-0005-0000-0000-0000F8840000}"/>
    <cellStyle name="Normal 64 5 2 2 3" xfId="9708" xr:uid="{00000000-0005-0000-0000-0000F9840000}"/>
    <cellStyle name="Normal 64 5 2 2 3 2" xfId="40033" xr:uid="{00000000-0005-0000-0000-0000FA840000}"/>
    <cellStyle name="Normal 64 5 2 2 3 3" xfId="24809" xr:uid="{00000000-0005-0000-0000-0000FB840000}"/>
    <cellStyle name="Normal 64 5 2 2 4" xfId="35020" xr:uid="{00000000-0005-0000-0000-0000FC840000}"/>
    <cellStyle name="Normal 64 5 2 2 5" xfId="19796" xr:uid="{00000000-0005-0000-0000-0000FD840000}"/>
    <cellStyle name="Normal 64 5 2 3" xfId="6347" xr:uid="{00000000-0005-0000-0000-0000FE840000}"/>
    <cellStyle name="Normal 64 5 2 3 2" xfId="16399" xr:uid="{00000000-0005-0000-0000-0000FF840000}"/>
    <cellStyle name="Normal 64 5 2 3 2 2" xfId="46721" xr:uid="{00000000-0005-0000-0000-000000850000}"/>
    <cellStyle name="Normal 64 5 2 3 2 3" xfId="31497" xr:uid="{00000000-0005-0000-0000-000001850000}"/>
    <cellStyle name="Normal 64 5 2 3 3" xfId="11379" xr:uid="{00000000-0005-0000-0000-000002850000}"/>
    <cellStyle name="Normal 64 5 2 3 3 2" xfId="41704" xr:uid="{00000000-0005-0000-0000-000003850000}"/>
    <cellStyle name="Normal 64 5 2 3 3 3" xfId="26480" xr:uid="{00000000-0005-0000-0000-000004850000}"/>
    <cellStyle name="Normal 64 5 2 3 4" xfId="36691" xr:uid="{00000000-0005-0000-0000-000005850000}"/>
    <cellStyle name="Normal 64 5 2 3 5" xfId="21467" xr:uid="{00000000-0005-0000-0000-000006850000}"/>
    <cellStyle name="Normal 64 5 2 4" xfId="13057" xr:uid="{00000000-0005-0000-0000-000007850000}"/>
    <cellStyle name="Normal 64 5 2 4 2" xfId="43379" xr:uid="{00000000-0005-0000-0000-000008850000}"/>
    <cellStyle name="Normal 64 5 2 4 3" xfId="28155" xr:uid="{00000000-0005-0000-0000-000009850000}"/>
    <cellStyle name="Normal 64 5 2 5" xfId="8036" xr:uid="{00000000-0005-0000-0000-00000A850000}"/>
    <cellStyle name="Normal 64 5 2 5 2" xfId="38362" xr:uid="{00000000-0005-0000-0000-00000B850000}"/>
    <cellStyle name="Normal 64 5 2 5 3" xfId="23138" xr:uid="{00000000-0005-0000-0000-00000C850000}"/>
    <cellStyle name="Normal 64 5 2 6" xfId="33350" xr:uid="{00000000-0005-0000-0000-00000D850000}"/>
    <cellStyle name="Normal 64 5 2 7" xfId="18125" xr:uid="{00000000-0005-0000-0000-00000E850000}"/>
    <cellStyle name="Normal 64 5 3" xfId="3818" xr:uid="{00000000-0005-0000-0000-00000F850000}"/>
    <cellStyle name="Normal 64 5 3 2" xfId="13892" xr:uid="{00000000-0005-0000-0000-000010850000}"/>
    <cellStyle name="Normal 64 5 3 2 2" xfId="44214" xr:uid="{00000000-0005-0000-0000-000011850000}"/>
    <cellStyle name="Normal 64 5 3 2 3" xfId="28990" xr:uid="{00000000-0005-0000-0000-000012850000}"/>
    <cellStyle name="Normal 64 5 3 3" xfId="8872" xr:uid="{00000000-0005-0000-0000-000013850000}"/>
    <cellStyle name="Normal 64 5 3 3 2" xfId="39197" xr:uid="{00000000-0005-0000-0000-000014850000}"/>
    <cellStyle name="Normal 64 5 3 3 3" xfId="23973" xr:uid="{00000000-0005-0000-0000-000015850000}"/>
    <cellStyle name="Normal 64 5 3 4" xfId="34184" xr:uid="{00000000-0005-0000-0000-000016850000}"/>
    <cellStyle name="Normal 64 5 3 5" xfId="18960" xr:uid="{00000000-0005-0000-0000-000017850000}"/>
    <cellStyle name="Normal 64 5 4" xfId="5511" xr:uid="{00000000-0005-0000-0000-000018850000}"/>
    <cellStyle name="Normal 64 5 4 2" xfId="15563" xr:uid="{00000000-0005-0000-0000-000019850000}"/>
    <cellStyle name="Normal 64 5 4 2 2" xfId="45885" xr:uid="{00000000-0005-0000-0000-00001A850000}"/>
    <cellStyle name="Normal 64 5 4 2 3" xfId="30661" xr:uid="{00000000-0005-0000-0000-00001B850000}"/>
    <cellStyle name="Normal 64 5 4 3" xfId="10543" xr:uid="{00000000-0005-0000-0000-00001C850000}"/>
    <cellStyle name="Normal 64 5 4 3 2" xfId="40868" xr:uid="{00000000-0005-0000-0000-00001D850000}"/>
    <cellStyle name="Normal 64 5 4 3 3" xfId="25644" xr:uid="{00000000-0005-0000-0000-00001E850000}"/>
    <cellStyle name="Normal 64 5 4 4" xfId="35855" xr:uid="{00000000-0005-0000-0000-00001F850000}"/>
    <cellStyle name="Normal 64 5 4 5" xfId="20631" xr:uid="{00000000-0005-0000-0000-000020850000}"/>
    <cellStyle name="Normal 64 5 5" xfId="12221" xr:uid="{00000000-0005-0000-0000-000021850000}"/>
    <cellStyle name="Normal 64 5 5 2" xfId="42543" xr:uid="{00000000-0005-0000-0000-000022850000}"/>
    <cellStyle name="Normal 64 5 5 3" xfId="27319" xr:uid="{00000000-0005-0000-0000-000023850000}"/>
    <cellStyle name="Normal 64 5 6" xfId="7200" xr:uid="{00000000-0005-0000-0000-000024850000}"/>
    <cellStyle name="Normal 64 5 6 2" xfId="37526" xr:uid="{00000000-0005-0000-0000-000025850000}"/>
    <cellStyle name="Normal 64 5 6 3" xfId="22302" xr:uid="{00000000-0005-0000-0000-000026850000}"/>
    <cellStyle name="Normal 64 5 7" xfId="32514" xr:uid="{00000000-0005-0000-0000-000027850000}"/>
    <cellStyle name="Normal 64 5 8" xfId="17289" xr:uid="{00000000-0005-0000-0000-000028850000}"/>
    <cellStyle name="Normal 64 6" xfId="2545" xr:uid="{00000000-0005-0000-0000-000029850000}"/>
    <cellStyle name="Normal 64 6 2" xfId="4237" xr:uid="{00000000-0005-0000-0000-00002A850000}"/>
    <cellStyle name="Normal 64 6 2 2" xfId="14310" xr:uid="{00000000-0005-0000-0000-00002B850000}"/>
    <cellStyle name="Normal 64 6 2 2 2" xfId="44632" xr:uid="{00000000-0005-0000-0000-00002C850000}"/>
    <cellStyle name="Normal 64 6 2 2 3" xfId="29408" xr:uid="{00000000-0005-0000-0000-00002D850000}"/>
    <cellStyle name="Normal 64 6 2 3" xfId="9290" xr:uid="{00000000-0005-0000-0000-00002E850000}"/>
    <cellStyle name="Normal 64 6 2 3 2" xfId="39615" xr:uid="{00000000-0005-0000-0000-00002F850000}"/>
    <cellStyle name="Normal 64 6 2 3 3" xfId="24391" xr:uid="{00000000-0005-0000-0000-000030850000}"/>
    <cellStyle name="Normal 64 6 2 4" xfId="34602" xr:uid="{00000000-0005-0000-0000-000031850000}"/>
    <cellStyle name="Normal 64 6 2 5" xfId="19378" xr:uid="{00000000-0005-0000-0000-000032850000}"/>
    <cellStyle name="Normal 64 6 3" xfId="5929" xr:uid="{00000000-0005-0000-0000-000033850000}"/>
    <cellStyle name="Normal 64 6 3 2" xfId="15981" xr:uid="{00000000-0005-0000-0000-000034850000}"/>
    <cellStyle name="Normal 64 6 3 2 2" xfId="46303" xr:uid="{00000000-0005-0000-0000-000035850000}"/>
    <cellStyle name="Normal 64 6 3 2 3" xfId="31079" xr:uid="{00000000-0005-0000-0000-000036850000}"/>
    <cellStyle name="Normal 64 6 3 3" xfId="10961" xr:uid="{00000000-0005-0000-0000-000037850000}"/>
    <cellStyle name="Normal 64 6 3 3 2" xfId="41286" xr:uid="{00000000-0005-0000-0000-000038850000}"/>
    <cellStyle name="Normal 64 6 3 3 3" xfId="26062" xr:uid="{00000000-0005-0000-0000-000039850000}"/>
    <cellStyle name="Normal 64 6 3 4" xfId="36273" xr:uid="{00000000-0005-0000-0000-00003A850000}"/>
    <cellStyle name="Normal 64 6 3 5" xfId="21049" xr:uid="{00000000-0005-0000-0000-00003B850000}"/>
    <cellStyle name="Normal 64 6 4" xfId="12639" xr:uid="{00000000-0005-0000-0000-00003C850000}"/>
    <cellStyle name="Normal 64 6 4 2" xfId="42961" xr:uid="{00000000-0005-0000-0000-00003D850000}"/>
    <cellStyle name="Normal 64 6 4 3" xfId="27737" xr:uid="{00000000-0005-0000-0000-00003E850000}"/>
    <cellStyle name="Normal 64 6 5" xfId="7618" xr:uid="{00000000-0005-0000-0000-00003F850000}"/>
    <cellStyle name="Normal 64 6 5 2" xfId="37944" xr:uid="{00000000-0005-0000-0000-000040850000}"/>
    <cellStyle name="Normal 64 6 5 3" xfId="22720" xr:uid="{00000000-0005-0000-0000-000041850000}"/>
    <cellStyle name="Normal 64 6 6" xfId="32932" xr:uid="{00000000-0005-0000-0000-000042850000}"/>
    <cellStyle name="Normal 64 6 7" xfId="17707" xr:uid="{00000000-0005-0000-0000-000043850000}"/>
    <cellStyle name="Normal 64 7" xfId="3397" xr:uid="{00000000-0005-0000-0000-000044850000}"/>
    <cellStyle name="Normal 64 7 2" xfId="13474" xr:uid="{00000000-0005-0000-0000-000045850000}"/>
    <cellStyle name="Normal 64 7 2 2" xfId="43796" xr:uid="{00000000-0005-0000-0000-000046850000}"/>
    <cellStyle name="Normal 64 7 2 3" xfId="28572" xr:uid="{00000000-0005-0000-0000-000047850000}"/>
    <cellStyle name="Normal 64 7 3" xfId="8454" xr:uid="{00000000-0005-0000-0000-000048850000}"/>
    <cellStyle name="Normal 64 7 3 2" xfId="38779" xr:uid="{00000000-0005-0000-0000-000049850000}"/>
    <cellStyle name="Normal 64 7 3 3" xfId="23555" xr:uid="{00000000-0005-0000-0000-00004A850000}"/>
    <cellStyle name="Normal 64 7 4" xfId="33766" xr:uid="{00000000-0005-0000-0000-00004B850000}"/>
    <cellStyle name="Normal 64 7 5" xfId="18542" xr:uid="{00000000-0005-0000-0000-00004C850000}"/>
    <cellStyle name="Normal 64 8" xfId="5091" xr:uid="{00000000-0005-0000-0000-00004D850000}"/>
    <cellStyle name="Normal 64 8 2" xfId="15145" xr:uid="{00000000-0005-0000-0000-00004E850000}"/>
    <cellStyle name="Normal 64 8 2 2" xfId="45467" xr:uid="{00000000-0005-0000-0000-00004F850000}"/>
    <cellStyle name="Normal 64 8 2 3" xfId="30243" xr:uid="{00000000-0005-0000-0000-000050850000}"/>
    <cellStyle name="Normal 64 8 3" xfId="10125" xr:uid="{00000000-0005-0000-0000-000051850000}"/>
    <cellStyle name="Normal 64 8 3 2" xfId="40450" xr:uid="{00000000-0005-0000-0000-000052850000}"/>
    <cellStyle name="Normal 64 8 3 3" xfId="25226" xr:uid="{00000000-0005-0000-0000-000053850000}"/>
    <cellStyle name="Normal 64 8 4" xfId="35437" xr:uid="{00000000-0005-0000-0000-000054850000}"/>
    <cellStyle name="Normal 64 8 5" xfId="20213" xr:uid="{00000000-0005-0000-0000-000055850000}"/>
    <cellStyle name="Normal 64 9" xfId="11801" xr:uid="{00000000-0005-0000-0000-000056850000}"/>
    <cellStyle name="Normal 64 9 2" xfId="42125" xr:uid="{00000000-0005-0000-0000-000057850000}"/>
    <cellStyle name="Normal 64 9 3" xfId="26901" xr:uid="{00000000-0005-0000-0000-000058850000}"/>
    <cellStyle name="Normal 65" xfId="1476" xr:uid="{00000000-0005-0000-0000-000059850000}"/>
    <cellStyle name="Normal 65 10" xfId="6781" xr:uid="{00000000-0005-0000-0000-00005A850000}"/>
    <cellStyle name="Normal 65 10 2" xfId="37109" xr:uid="{00000000-0005-0000-0000-00005B850000}"/>
    <cellStyle name="Normal 65 10 3" xfId="21885" xr:uid="{00000000-0005-0000-0000-00005C850000}"/>
    <cellStyle name="Normal 65 11" xfId="32100" xr:uid="{00000000-0005-0000-0000-00005D850000}"/>
    <cellStyle name="Normal 65 12" xfId="16870" xr:uid="{00000000-0005-0000-0000-00005E850000}"/>
    <cellStyle name="Normal 65 13" xfId="47311" xr:uid="{00000000-0005-0000-0000-00005F850000}"/>
    <cellStyle name="Normal 65 2" xfId="1745" xr:uid="{00000000-0005-0000-0000-000060850000}"/>
    <cellStyle name="Normal 65 2 10" xfId="32151" xr:uid="{00000000-0005-0000-0000-000061850000}"/>
    <cellStyle name="Normal 65 2 11" xfId="16924" xr:uid="{00000000-0005-0000-0000-000062850000}"/>
    <cellStyle name="Normal 65 2 2" xfId="1853" xr:uid="{00000000-0005-0000-0000-000063850000}"/>
    <cellStyle name="Normal 65 2 2 10" xfId="17028" xr:uid="{00000000-0005-0000-0000-000064850000}"/>
    <cellStyle name="Normal 65 2 2 2" xfId="2070" xr:uid="{00000000-0005-0000-0000-000065850000}"/>
    <cellStyle name="Normal 65 2 2 2 2" xfId="2491" xr:uid="{00000000-0005-0000-0000-000066850000}"/>
    <cellStyle name="Normal 65 2 2 2 2 2" xfId="3330" xr:uid="{00000000-0005-0000-0000-000067850000}"/>
    <cellStyle name="Normal 65 2 2 2 2 2 2" xfId="5020" xr:uid="{00000000-0005-0000-0000-000068850000}"/>
    <cellStyle name="Normal 65 2 2 2 2 2 2 2" xfId="15093" xr:uid="{00000000-0005-0000-0000-000069850000}"/>
    <cellStyle name="Normal 65 2 2 2 2 2 2 2 2" xfId="45415" xr:uid="{00000000-0005-0000-0000-00006A850000}"/>
    <cellStyle name="Normal 65 2 2 2 2 2 2 2 3" xfId="30191" xr:uid="{00000000-0005-0000-0000-00006B850000}"/>
    <cellStyle name="Normal 65 2 2 2 2 2 2 3" xfId="10073" xr:uid="{00000000-0005-0000-0000-00006C850000}"/>
    <cellStyle name="Normal 65 2 2 2 2 2 2 3 2" xfId="40398" xr:uid="{00000000-0005-0000-0000-00006D850000}"/>
    <cellStyle name="Normal 65 2 2 2 2 2 2 3 3" xfId="25174" xr:uid="{00000000-0005-0000-0000-00006E850000}"/>
    <cellStyle name="Normal 65 2 2 2 2 2 2 4" xfId="35385" xr:uid="{00000000-0005-0000-0000-00006F850000}"/>
    <cellStyle name="Normal 65 2 2 2 2 2 2 5" xfId="20161" xr:uid="{00000000-0005-0000-0000-000070850000}"/>
    <cellStyle name="Normal 65 2 2 2 2 2 3" xfId="6712" xr:uid="{00000000-0005-0000-0000-000071850000}"/>
    <cellStyle name="Normal 65 2 2 2 2 2 3 2" xfId="16764" xr:uid="{00000000-0005-0000-0000-000072850000}"/>
    <cellStyle name="Normal 65 2 2 2 2 2 3 2 2" xfId="47086" xr:uid="{00000000-0005-0000-0000-000073850000}"/>
    <cellStyle name="Normal 65 2 2 2 2 2 3 2 3" xfId="31862" xr:uid="{00000000-0005-0000-0000-000074850000}"/>
    <cellStyle name="Normal 65 2 2 2 2 2 3 3" xfId="11744" xr:uid="{00000000-0005-0000-0000-000075850000}"/>
    <cellStyle name="Normal 65 2 2 2 2 2 3 3 2" xfId="42069" xr:uid="{00000000-0005-0000-0000-000076850000}"/>
    <cellStyle name="Normal 65 2 2 2 2 2 3 3 3" xfId="26845" xr:uid="{00000000-0005-0000-0000-000077850000}"/>
    <cellStyle name="Normal 65 2 2 2 2 2 3 4" xfId="37056" xr:uid="{00000000-0005-0000-0000-000078850000}"/>
    <cellStyle name="Normal 65 2 2 2 2 2 3 5" xfId="21832" xr:uid="{00000000-0005-0000-0000-000079850000}"/>
    <cellStyle name="Normal 65 2 2 2 2 2 4" xfId="13422" xr:uid="{00000000-0005-0000-0000-00007A850000}"/>
    <cellStyle name="Normal 65 2 2 2 2 2 4 2" xfId="43744" xr:uid="{00000000-0005-0000-0000-00007B850000}"/>
    <cellStyle name="Normal 65 2 2 2 2 2 4 3" xfId="28520" xr:uid="{00000000-0005-0000-0000-00007C850000}"/>
    <cellStyle name="Normal 65 2 2 2 2 2 5" xfId="8401" xr:uid="{00000000-0005-0000-0000-00007D850000}"/>
    <cellStyle name="Normal 65 2 2 2 2 2 5 2" xfId="38727" xr:uid="{00000000-0005-0000-0000-00007E850000}"/>
    <cellStyle name="Normal 65 2 2 2 2 2 5 3" xfId="23503" xr:uid="{00000000-0005-0000-0000-00007F850000}"/>
    <cellStyle name="Normal 65 2 2 2 2 2 6" xfId="33715" xr:uid="{00000000-0005-0000-0000-000080850000}"/>
    <cellStyle name="Normal 65 2 2 2 2 2 7" xfId="18490" xr:uid="{00000000-0005-0000-0000-000081850000}"/>
    <cellStyle name="Normal 65 2 2 2 2 3" xfId="4183" xr:uid="{00000000-0005-0000-0000-000082850000}"/>
    <cellStyle name="Normal 65 2 2 2 2 3 2" xfId="14257" xr:uid="{00000000-0005-0000-0000-000083850000}"/>
    <cellStyle name="Normal 65 2 2 2 2 3 2 2" xfId="44579" xr:uid="{00000000-0005-0000-0000-000084850000}"/>
    <cellStyle name="Normal 65 2 2 2 2 3 2 3" xfId="29355" xr:uid="{00000000-0005-0000-0000-000085850000}"/>
    <cellStyle name="Normal 65 2 2 2 2 3 3" xfId="9237" xr:uid="{00000000-0005-0000-0000-000086850000}"/>
    <cellStyle name="Normal 65 2 2 2 2 3 3 2" xfId="39562" xr:uid="{00000000-0005-0000-0000-000087850000}"/>
    <cellStyle name="Normal 65 2 2 2 2 3 3 3" xfId="24338" xr:uid="{00000000-0005-0000-0000-000088850000}"/>
    <cellStyle name="Normal 65 2 2 2 2 3 4" xfId="34549" xr:uid="{00000000-0005-0000-0000-000089850000}"/>
    <cellStyle name="Normal 65 2 2 2 2 3 5" xfId="19325" xr:uid="{00000000-0005-0000-0000-00008A850000}"/>
    <cellStyle name="Normal 65 2 2 2 2 4" xfId="5876" xr:uid="{00000000-0005-0000-0000-00008B850000}"/>
    <cellStyle name="Normal 65 2 2 2 2 4 2" xfId="15928" xr:uid="{00000000-0005-0000-0000-00008C850000}"/>
    <cellStyle name="Normal 65 2 2 2 2 4 2 2" xfId="46250" xr:uid="{00000000-0005-0000-0000-00008D850000}"/>
    <cellStyle name="Normal 65 2 2 2 2 4 2 3" xfId="31026" xr:uid="{00000000-0005-0000-0000-00008E850000}"/>
    <cellStyle name="Normal 65 2 2 2 2 4 3" xfId="10908" xr:uid="{00000000-0005-0000-0000-00008F850000}"/>
    <cellStyle name="Normal 65 2 2 2 2 4 3 2" xfId="41233" xr:uid="{00000000-0005-0000-0000-000090850000}"/>
    <cellStyle name="Normal 65 2 2 2 2 4 3 3" xfId="26009" xr:uid="{00000000-0005-0000-0000-000091850000}"/>
    <cellStyle name="Normal 65 2 2 2 2 4 4" xfId="36220" xr:uid="{00000000-0005-0000-0000-000092850000}"/>
    <cellStyle name="Normal 65 2 2 2 2 4 5" xfId="20996" xr:uid="{00000000-0005-0000-0000-000093850000}"/>
    <cellStyle name="Normal 65 2 2 2 2 5" xfId="12586" xr:uid="{00000000-0005-0000-0000-000094850000}"/>
    <cellStyle name="Normal 65 2 2 2 2 5 2" xfId="42908" xr:uid="{00000000-0005-0000-0000-000095850000}"/>
    <cellStyle name="Normal 65 2 2 2 2 5 3" xfId="27684" xr:uid="{00000000-0005-0000-0000-000096850000}"/>
    <cellStyle name="Normal 65 2 2 2 2 6" xfId="7565" xr:uid="{00000000-0005-0000-0000-000097850000}"/>
    <cellStyle name="Normal 65 2 2 2 2 6 2" xfId="37891" xr:uid="{00000000-0005-0000-0000-000098850000}"/>
    <cellStyle name="Normal 65 2 2 2 2 6 3" xfId="22667" xr:uid="{00000000-0005-0000-0000-000099850000}"/>
    <cellStyle name="Normal 65 2 2 2 2 7" xfId="32879" xr:uid="{00000000-0005-0000-0000-00009A850000}"/>
    <cellStyle name="Normal 65 2 2 2 2 8" xfId="17654" xr:uid="{00000000-0005-0000-0000-00009B850000}"/>
    <cellStyle name="Normal 65 2 2 2 3" xfId="2912" xr:uid="{00000000-0005-0000-0000-00009C850000}"/>
    <cellStyle name="Normal 65 2 2 2 3 2" xfId="4602" xr:uid="{00000000-0005-0000-0000-00009D850000}"/>
    <cellStyle name="Normal 65 2 2 2 3 2 2" xfId="14675" xr:uid="{00000000-0005-0000-0000-00009E850000}"/>
    <cellStyle name="Normal 65 2 2 2 3 2 2 2" xfId="44997" xr:uid="{00000000-0005-0000-0000-00009F850000}"/>
    <cellStyle name="Normal 65 2 2 2 3 2 2 3" xfId="29773" xr:uid="{00000000-0005-0000-0000-0000A0850000}"/>
    <cellStyle name="Normal 65 2 2 2 3 2 3" xfId="9655" xr:uid="{00000000-0005-0000-0000-0000A1850000}"/>
    <cellStyle name="Normal 65 2 2 2 3 2 3 2" xfId="39980" xr:uid="{00000000-0005-0000-0000-0000A2850000}"/>
    <cellStyle name="Normal 65 2 2 2 3 2 3 3" xfId="24756" xr:uid="{00000000-0005-0000-0000-0000A3850000}"/>
    <cellStyle name="Normal 65 2 2 2 3 2 4" xfId="34967" xr:uid="{00000000-0005-0000-0000-0000A4850000}"/>
    <cellStyle name="Normal 65 2 2 2 3 2 5" xfId="19743" xr:uid="{00000000-0005-0000-0000-0000A5850000}"/>
    <cellStyle name="Normal 65 2 2 2 3 3" xfId="6294" xr:uid="{00000000-0005-0000-0000-0000A6850000}"/>
    <cellStyle name="Normal 65 2 2 2 3 3 2" xfId="16346" xr:uid="{00000000-0005-0000-0000-0000A7850000}"/>
    <cellStyle name="Normal 65 2 2 2 3 3 2 2" xfId="46668" xr:uid="{00000000-0005-0000-0000-0000A8850000}"/>
    <cellStyle name="Normal 65 2 2 2 3 3 2 3" xfId="31444" xr:uid="{00000000-0005-0000-0000-0000A9850000}"/>
    <cellStyle name="Normal 65 2 2 2 3 3 3" xfId="11326" xr:uid="{00000000-0005-0000-0000-0000AA850000}"/>
    <cellStyle name="Normal 65 2 2 2 3 3 3 2" xfId="41651" xr:uid="{00000000-0005-0000-0000-0000AB850000}"/>
    <cellStyle name="Normal 65 2 2 2 3 3 3 3" xfId="26427" xr:uid="{00000000-0005-0000-0000-0000AC850000}"/>
    <cellStyle name="Normal 65 2 2 2 3 3 4" xfId="36638" xr:uid="{00000000-0005-0000-0000-0000AD850000}"/>
    <cellStyle name="Normal 65 2 2 2 3 3 5" xfId="21414" xr:uid="{00000000-0005-0000-0000-0000AE850000}"/>
    <cellStyle name="Normal 65 2 2 2 3 4" xfId="13004" xr:uid="{00000000-0005-0000-0000-0000AF850000}"/>
    <cellStyle name="Normal 65 2 2 2 3 4 2" xfId="43326" xr:uid="{00000000-0005-0000-0000-0000B0850000}"/>
    <cellStyle name="Normal 65 2 2 2 3 4 3" xfId="28102" xr:uid="{00000000-0005-0000-0000-0000B1850000}"/>
    <cellStyle name="Normal 65 2 2 2 3 5" xfId="7983" xr:uid="{00000000-0005-0000-0000-0000B2850000}"/>
    <cellStyle name="Normal 65 2 2 2 3 5 2" xfId="38309" xr:uid="{00000000-0005-0000-0000-0000B3850000}"/>
    <cellStyle name="Normal 65 2 2 2 3 5 3" xfId="23085" xr:uid="{00000000-0005-0000-0000-0000B4850000}"/>
    <cellStyle name="Normal 65 2 2 2 3 6" xfId="33297" xr:uid="{00000000-0005-0000-0000-0000B5850000}"/>
    <cellStyle name="Normal 65 2 2 2 3 7" xfId="18072" xr:uid="{00000000-0005-0000-0000-0000B6850000}"/>
    <cellStyle name="Normal 65 2 2 2 4" xfId="3765" xr:uid="{00000000-0005-0000-0000-0000B7850000}"/>
    <cellStyle name="Normal 65 2 2 2 4 2" xfId="13839" xr:uid="{00000000-0005-0000-0000-0000B8850000}"/>
    <cellStyle name="Normal 65 2 2 2 4 2 2" xfId="44161" xr:uid="{00000000-0005-0000-0000-0000B9850000}"/>
    <cellStyle name="Normal 65 2 2 2 4 2 3" xfId="28937" xr:uid="{00000000-0005-0000-0000-0000BA850000}"/>
    <cellStyle name="Normal 65 2 2 2 4 3" xfId="8819" xr:uid="{00000000-0005-0000-0000-0000BB850000}"/>
    <cellStyle name="Normal 65 2 2 2 4 3 2" xfId="39144" xr:uid="{00000000-0005-0000-0000-0000BC850000}"/>
    <cellStyle name="Normal 65 2 2 2 4 3 3" xfId="23920" xr:uid="{00000000-0005-0000-0000-0000BD850000}"/>
    <cellStyle name="Normal 65 2 2 2 4 4" xfId="34131" xr:uid="{00000000-0005-0000-0000-0000BE850000}"/>
    <cellStyle name="Normal 65 2 2 2 4 5" xfId="18907" xr:uid="{00000000-0005-0000-0000-0000BF850000}"/>
    <cellStyle name="Normal 65 2 2 2 5" xfId="5458" xr:uid="{00000000-0005-0000-0000-0000C0850000}"/>
    <cellStyle name="Normal 65 2 2 2 5 2" xfId="15510" xr:uid="{00000000-0005-0000-0000-0000C1850000}"/>
    <cellStyle name="Normal 65 2 2 2 5 2 2" xfId="45832" xr:uid="{00000000-0005-0000-0000-0000C2850000}"/>
    <cellStyle name="Normal 65 2 2 2 5 2 3" xfId="30608" xr:uid="{00000000-0005-0000-0000-0000C3850000}"/>
    <cellStyle name="Normal 65 2 2 2 5 3" xfId="10490" xr:uid="{00000000-0005-0000-0000-0000C4850000}"/>
    <cellStyle name="Normal 65 2 2 2 5 3 2" xfId="40815" xr:uid="{00000000-0005-0000-0000-0000C5850000}"/>
    <cellStyle name="Normal 65 2 2 2 5 3 3" xfId="25591" xr:uid="{00000000-0005-0000-0000-0000C6850000}"/>
    <cellStyle name="Normal 65 2 2 2 5 4" xfId="35802" xr:uid="{00000000-0005-0000-0000-0000C7850000}"/>
    <cellStyle name="Normal 65 2 2 2 5 5" xfId="20578" xr:uid="{00000000-0005-0000-0000-0000C8850000}"/>
    <cellStyle name="Normal 65 2 2 2 6" xfId="12168" xr:uid="{00000000-0005-0000-0000-0000C9850000}"/>
    <cellStyle name="Normal 65 2 2 2 6 2" xfId="42490" xr:uid="{00000000-0005-0000-0000-0000CA850000}"/>
    <cellStyle name="Normal 65 2 2 2 6 3" xfId="27266" xr:uid="{00000000-0005-0000-0000-0000CB850000}"/>
    <cellStyle name="Normal 65 2 2 2 7" xfId="7147" xr:uid="{00000000-0005-0000-0000-0000CC850000}"/>
    <cellStyle name="Normal 65 2 2 2 7 2" xfId="37473" xr:uid="{00000000-0005-0000-0000-0000CD850000}"/>
    <cellStyle name="Normal 65 2 2 2 7 3" xfId="22249" xr:uid="{00000000-0005-0000-0000-0000CE850000}"/>
    <cellStyle name="Normal 65 2 2 2 8" xfId="32461" xr:uid="{00000000-0005-0000-0000-0000CF850000}"/>
    <cellStyle name="Normal 65 2 2 2 9" xfId="17236" xr:uid="{00000000-0005-0000-0000-0000D0850000}"/>
    <cellStyle name="Normal 65 2 2 3" xfId="2283" xr:uid="{00000000-0005-0000-0000-0000D1850000}"/>
    <cellStyle name="Normal 65 2 2 3 2" xfId="3122" xr:uid="{00000000-0005-0000-0000-0000D2850000}"/>
    <cellStyle name="Normal 65 2 2 3 2 2" xfId="4812" xr:uid="{00000000-0005-0000-0000-0000D3850000}"/>
    <cellStyle name="Normal 65 2 2 3 2 2 2" xfId="14885" xr:uid="{00000000-0005-0000-0000-0000D4850000}"/>
    <cellStyle name="Normal 65 2 2 3 2 2 2 2" xfId="45207" xr:uid="{00000000-0005-0000-0000-0000D5850000}"/>
    <cellStyle name="Normal 65 2 2 3 2 2 2 3" xfId="29983" xr:uid="{00000000-0005-0000-0000-0000D6850000}"/>
    <cellStyle name="Normal 65 2 2 3 2 2 3" xfId="9865" xr:uid="{00000000-0005-0000-0000-0000D7850000}"/>
    <cellStyle name="Normal 65 2 2 3 2 2 3 2" xfId="40190" xr:uid="{00000000-0005-0000-0000-0000D8850000}"/>
    <cellStyle name="Normal 65 2 2 3 2 2 3 3" xfId="24966" xr:uid="{00000000-0005-0000-0000-0000D9850000}"/>
    <cellStyle name="Normal 65 2 2 3 2 2 4" xfId="35177" xr:uid="{00000000-0005-0000-0000-0000DA850000}"/>
    <cellStyle name="Normal 65 2 2 3 2 2 5" xfId="19953" xr:uid="{00000000-0005-0000-0000-0000DB850000}"/>
    <cellStyle name="Normal 65 2 2 3 2 3" xfId="6504" xr:uid="{00000000-0005-0000-0000-0000DC850000}"/>
    <cellStyle name="Normal 65 2 2 3 2 3 2" xfId="16556" xr:uid="{00000000-0005-0000-0000-0000DD850000}"/>
    <cellStyle name="Normal 65 2 2 3 2 3 2 2" xfId="46878" xr:uid="{00000000-0005-0000-0000-0000DE850000}"/>
    <cellStyle name="Normal 65 2 2 3 2 3 2 3" xfId="31654" xr:uid="{00000000-0005-0000-0000-0000DF850000}"/>
    <cellStyle name="Normal 65 2 2 3 2 3 3" xfId="11536" xr:uid="{00000000-0005-0000-0000-0000E0850000}"/>
    <cellStyle name="Normal 65 2 2 3 2 3 3 2" xfId="41861" xr:uid="{00000000-0005-0000-0000-0000E1850000}"/>
    <cellStyle name="Normal 65 2 2 3 2 3 3 3" xfId="26637" xr:uid="{00000000-0005-0000-0000-0000E2850000}"/>
    <cellStyle name="Normal 65 2 2 3 2 3 4" xfId="36848" xr:uid="{00000000-0005-0000-0000-0000E3850000}"/>
    <cellStyle name="Normal 65 2 2 3 2 3 5" xfId="21624" xr:uid="{00000000-0005-0000-0000-0000E4850000}"/>
    <cellStyle name="Normal 65 2 2 3 2 4" xfId="13214" xr:uid="{00000000-0005-0000-0000-0000E5850000}"/>
    <cellStyle name="Normal 65 2 2 3 2 4 2" xfId="43536" xr:uid="{00000000-0005-0000-0000-0000E6850000}"/>
    <cellStyle name="Normal 65 2 2 3 2 4 3" xfId="28312" xr:uid="{00000000-0005-0000-0000-0000E7850000}"/>
    <cellStyle name="Normal 65 2 2 3 2 5" xfId="8193" xr:uid="{00000000-0005-0000-0000-0000E8850000}"/>
    <cellStyle name="Normal 65 2 2 3 2 5 2" xfId="38519" xr:uid="{00000000-0005-0000-0000-0000E9850000}"/>
    <cellStyle name="Normal 65 2 2 3 2 5 3" xfId="23295" xr:uid="{00000000-0005-0000-0000-0000EA850000}"/>
    <cellStyle name="Normal 65 2 2 3 2 6" xfId="33507" xr:uid="{00000000-0005-0000-0000-0000EB850000}"/>
    <cellStyle name="Normal 65 2 2 3 2 7" xfId="18282" xr:uid="{00000000-0005-0000-0000-0000EC850000}"/>
    <cellStyle name="Normal 65 2 2 3 3" xfId="3975" xr:uid="{00000000-0005-0000-0000-0000ED850000}"/>
    <cellStyle name="Normal 65 2 2 3 3 2" xfId="14049" xr:uid="{00000000-0005-0000-0000-0000EE850000}"/>
    <cellStyle name="Normal 65 2 2 3 3 2 2" xfId="44371" xr:uid="{00000000-0005-0000-0000-0000EF850000}"/>
    <cellStyle name="Normal 65 2 2 3 3 2 3" xfId="29147" xr:uid="{00000000-0005-0000-0000-0000F0850000}"/>
    <cellStyle name="Normal 65 2 2 3 3 3" xfId="9029" xr:uid="{00000000-0005-0000-0000-0000F1850000}"/>
    <cellStyle name="Normal 65 2 2 3 3 3 2" xfId="39354" xr:uid="{00000000-0005-0000-0000-0000F2850000}"/>
    <cellStyle name="Normal 65 2 2 3 3 3 3" xfId="24130" xr:uid="{00000000-0005-0000-0000-0000F3850000}"/>
    <cellStyle name="Normal 65 2 2 3 3 4" xfId="34341" xr:uid="{00000000-0005-0000-0000-0000F4850000}"/>
    <cellStyle name="Normal 65 2 2 3 3 5" xfId="19117" xr:uid="{00000000-0005-0000-0000-0000F5850000}"/>
    <cellStyle name="Normal 65 2 2 3 4" xfId="5668" xr:uid="{00000000-0005-0000-0000-0000F6850000}"/>
    <cellStyle name="Normal 65 2 2 3 4 2" xfId="15720" xr:uid="{00000000-0005-0000-0000-0000F7850000}"/>
    <cellStyle name="Normal 65 2 2 3 4 2 2" xfId="46042" xr:uid="{00000000-0005-0000-0000-0000F8850000}"/>
    <cellStyle name="Normal 65 2 2 3 4 2 3" xfId="30818" xr:uid="{00000000-0005-0000-0000-0000F9850000}"/>
    <cellStyle name="Normal 65 2 2 3 4 3" xfId="10700" xr:uid="{00000000-0005-0000-0000-0000FA850000}"/>
    <cellStyle name="Normal 65 2 2 3 4 3 2" xfId="41025" xr:uid="{00000000-0005-0000-0000-0000FB850000}"/>
    <cellStyle name="Normal 65 2 2 3 4 3 3" xfId="25801" xr:uid="{00000000-0005-0000-0000-0000FC850000}"/>
    <cellStyle name="Normal 65 2 2 3 4 4" xfId="36012" xr:uid="{00000000-0005-0000-0000-0000FD850000}"/>
    <cellStyle name="Normal 65 2 2 3 4 5" xfId="20788" xr:uid="{00000000-0005-0000-0000-0000FE850000}"/>
    <cellStyle name="Normal 65 2 2 3 5" xfId="12378" xr:uid="{00000000-0005-0000-0000-0000FF850000}"/>
    <cellStyle name="Normal 65 2 2 3 5 2" xfId="42700" xr:uid="{00000000-0005-0000-0000-000000860000}"/>
    <cellStyle name="Normal 65 2 2 3 5 3" xfId="27476" xr:uid="{00000000-0005-0000-0000-000001860000}"/>
    <cellStyle name="Normal 65 2 2 3 6" xfId="7357" xr:uid="{00000000-0005-0000-0000-000002860000}"/>
    <cellStyle name="Normal 65 2 2 3 6 2" xfId="37683" xr:uid="{00000000-0005-0000-0000-000003860000}"/>
    <cellStyle name="Normal 65 2 2 3 6 3" xfId="22459" xr:uid="{00000000-0005-0000-0000-000004860000}"/>
    <cellStyle name="Normal 65 2 2 3 7" xfId="32671" xr:uid="{00000000-0005-0000-0000-000005860000}"/>
    <cellStyle name="Normal 65 2 2 3 8" xfId="17446" xr:uid="{00000000-0005-0000-0000-000006860000}"/>
    <cellStyle name="Normal 65 2 2 4" xfId="2704" xr:uid="{00000000-0005-0000-0000-000007860000}"/>
    <cellStyle name="Normal 65 2 2 4 2" xfId="4394" xr:uid="{00000000-0005-0000-0000-000008860000}"/>
    <cellStyle name="Normal 65 2 2 4 2 2" xfId="14467" xr:uid="{00000000-0005-0000-0000-000009860000}"/>
    <cellStyle name="Normal 65 2 2 4 2 2 2" xfId="44789" xr:uid="{00000000-0005-0000-0000-00000A860000}"/>
    <cellStyle name="Normal 65 2 2 4 2 2 3" xfId="29565" xr:uid="{00000000-0005-0000-0000-00000B860000}"/>
    <cellStyle name="Normal 65 2 2 4 2 3" xfId="9447" xr:uid="{00000000-0005-0000-0000-00000C860000}"/>
    <cellStyle name="Normal 65 2 2 4 2 3 2" xfId="39772" xr:uid="{00000000-0005-0000-0000-00000D860000}"/>
    <cellStyle name="Normal 65 2 2 4 2 3 3" xfId="24548" xr:uid="{00000000-0005-0000-0000-00000E860000}"/>
    <cellStyle name="Normal 65 2 2 4 2 4" xfId="34759" xr:uid="{00000000-0005-0000-0000-00000F860000}"/>
    <cellStyle name="Normal 65 2 2 4 2 5" xfId="19535" xr:uid="{00000000-0005-0000-0000-000010860000}"/>
    <cellStyle name="Normal 65 2 2 4 3" xfId="6086" xr:uid="{00000000-0005-0000-0000-000011860000}"/>
    <cellStyle name="Normal 65 2 2 4 3 2" xfId="16138" xr:uid="{00000000-0005-0000-0000-000012860000}"/>
    <cellStyle name="Normal 65 2 2 4 3 2 2" xfId="46460" xr:uid="{00000000-0005-0000-0000-000013860000}"/>
    <cellStyle name="Normal 65 2 2 4 3 2 3" xfId="31236" xr:uid="{00000000-0005-0000-0000-000014860000}"/>
    <cellStyle name="Normal 65 2 2 4 3 3" xfId="11118" xr:uid="{00000000-0005-0000-0000-000015860000}"/>
    <cellStyle name="Normal 65 2 2 4 3 3 2" xfId="41443" xr:uid="{00000000-0005-0000-0000-000016860000}"/>
    <cellStyle name="Normal 65 2 2 4 3 3 3" xfId="26219" xr:uid="{00000000-0005-0000-0000-000017860000}"/>
    <cellStyle name="Normal 65 2 2 4 3 4" xfId="36430" xr:uid="{00000000-0005-0000-0000-000018860000}"/>
    <cellStyle name="Normal 65 2 2 4 3 5" xfId="21206" xr:uid="{00000000-0005-0000-0000-000019860000}"/>
    <cellStyle name="Normal 65 2 2 4 4" xfId="12796" xr:uid="{00000000-0005-0000-0000-00001A860000}"/>
    <cellStyle name="Normal 65 2 2 4 4 2" xfId="43118" xr:uid="{00000000-0005-0000-0000-00001B860000}"/>
    <cellStyle name="Normal 65 2 2 4 4 3" xfId="27894" xr:uid="{00000000-0005-0000-0000-00001C860000}"/>
    <cellStyle name="Normal 65 2 2 4 5" xfId="7775" xr:uid="{00000000-0005-0000-0000-00001D860000}"/>
    <cellStyle name="Normal 65 2 2 4 5 2" xfId="38101" xr:uid="{00000000-0005-0000-0000-00001E860000}"/>
    <cellStyle name="Normal 65 2 2 4 5 3" xfId="22877" xr:uid="{00000000-0005-0000-0000-00001F860000}"/>
    <cellStyle name="Normal 65 2 2 4 6" xfId="33089" xr:uid="{00000000-0005-0000-0000-000020860000}"/>
    <cellStyle name="Normal 65 2 2 4 7" xfId="17864" xr:uid="{00000000-0005-0000-0000-000021860000}"/>
    <cellStyle name="Normal 65 2 2 5" xfId="3557" xr:uid="{00000000-0005-0000-0000-000022860000}"/>
    <cellStyle name="Normal 65 2 2 5 2" xfId="13631" xr:uid="{00000000-0005-0000-0000-000023860000}"/>
    <cellStyle name="Normal 65 2 2 5 2 2" xfId="43953" xr:uid="{00000000-0005-0000-0000-000024860000}"/>
    <cellStyle name="Normal 65 2 2 5 2 3" xfId="28729" xr:uid="{00000000-0005-0000-0000-000025860000}"/>
    <cellStyle name="Normal 65 2 2 5 3" xfId="8611" xr:uid="{00000000-0005-0000-0000-000026860000}"/>
    <cellStyle name="Normal 65 2 2 5 3 2" xfId="38936" xr:uid="{00000000-0005-0000-0000-000027860000}"/>
    <cellStyle name="Normal 65 2 2 5 3 3" xfId="23712" xr:uid="{00000000-0005-0000-0000-000028860000}"/>
    <cellStyle name="Normal 65 2 2 5 4" xfId="33923" xr:uid="{00000000-0005-0000-0000-000029860000}"/>
    <cellStyle name="Normal 65 2 2 5 5" xfId="18699" xr:uid="{00000000-0005-0000-0000-00002A860000}"/>
    <cellStyle name="Normal 65 2 2 6" xfId="5250" xr:uid="{00000000-0005-0000-0000-00002B860000}"/>
    <cellStyle name="Normal 65 2 2 6 2" xfId="15302" xr:uid="{00000000-0005-0000-0000-00002C860000}"/>
    <cellStyle name="Normal 65 2 2 6 2 2" xfId="45624" xr:uid="{00000000-0005-0000-0000-00002D860000}"/>
    <cellStyle name="Normal 65 2 2 6 2 3" xfId="30400" xr:uid="{00000000-0005-0000-0000-00002E860000}"/>
    <cellStyle name="Normal 65 2 2 6 3" xfId="10282" xr:uid="{00000000-0005-0000-0000-00002F860000}"/>
    <cellStyle name="Normal 65 2 2 6 3 2" xfId="40607" xr:uid="{00000000-0005-0000-0000-000030860000}"/>
    <cellStyle name="Normal 65 2 2 6 3 3" xfId="25383" xr:uid="{00000000-0005-0000-0000-000031860000}"/>
    <cellStyle name="Normal 65 2 2 6 4" xfId="35594" xr:uid="{00000000-0005-0000-0000-000032860000}"/>
    <cellStyle name="Normal 65 2 2 6 5" xfId="20370" xr:uid="{00000000-0005-0000-0000-000033860000}"/>
    <cellStyle name="Normal 65 2 2 7" xfId="11960" xr:uid="{00000000-0005-0000-0000-000034860000}"/>
    <cellStyle name="Normal 65 2 2 7 2" xfId="42282" xr:uid="{00000000-0005-0000-0000-000035860000}"/>
    <cellStyle name="Normal 65 2 2 7 3" xfId="27058" xr:uid="{00000000-0005-0000-0000-000036860000}"/>
    <cellStyle name="Normal 65 2 2 8" xfId="6939" xr:uid="{00000000-0005-0000-0000-000037860000}"/>
    <cellStyle name="Normal 65 2 2 8 2" xfId="37265" xr:uid="{00000000-0005-0000-0000-000038860000}"/>
    <cellStyle name="Normal 65 2 2 8 3" xfId="22041" xr:uid="{00000000-0005-0000-0000-000039860000}"/>
    <cellStyle name="Normal 65 2 2 9" xfId="32253" xr:uid="{00000000-0005-0000-0000-00003A860000}"/>
    <cellStyle name="Normal 65 2 3" xfId="1966" xr:uid="{00000000-0005-0000-0000-00003B860000}"/>
    <cellStyle name="Normal 65 2 3 2" xfId="2387" xr:uid="{00000000-0005-0000-0000-00003C860000}"/>
    <cellStyle name="Normal 65 2 3 2 2" xfId="3226" xr:uid="{00000000-0005-0000-0000-00003D860000}"/>
    <cellStyle name="Normal 65 2 3 2 2 2" xfId="4916" xr:uid="{00000000-0005-0000-0000-00003E860000}"/>
    <cellStyle name="Normal 65 2 3 2 2 2 2" xfId="14989" xr:uid="{00000000-0005-0000-0000-00003F860000}"/>
    <cellStyle name="Normal 65 2 3 2 2 2 2 2" xfId="45311" xr:uid="{00000000-0005-0000-0000-000040860000}"/>
    <cellStyle name="Normal 65 2 3 2 2 2 2 3" xfId="30087" xr:uid="{00000000-0005-0000-0000-000041860000}"/>
    <cellStyle name="Normal 65 2 3 2 2 2 3" xfId="9969" xr:uid="{00000000-0005-0000-0000-000042860000}"/>
    <cellStyle name="Normal 65 2 3 2 2 2 3 2" xfId="40294" xr:uid="{00000000-0005-0000-0000-000043860000}"/>
    <cellStyle name="Normal 65 2 3 2 2 2 3 3" xfId="25070" xr:uid="{00000000-0005-0000-0000-000044860000}"/>
    <cellStyle name="Normal 65 2 3 2 2 2 4" xfId="35281" xr:uid="{00000000-0005-0000-0000-000045860000}"/>
    <cellStyle name="Normal 65 2 3 2 2 2 5" xfId="20057" xr:uid="{00000000-0005-0000-0000-000046860000}"/>
    <cellStyle name="Normal 65 2 3 2 2 3" xfId="6608" xr:uid="{00000000-0005-0000-0000-000047860000}"/>
    <cellStyle name="Normal 65 2 3 2 2 3 2" xfId="16660" xr:uid="{00000000-0005-0000-0000-000048860000}"/>
    <cellStyle name="Normal 65 2 3 2 2 3 2 2" xfId="46982" xr:uid="{00000000-0005-0000-0000-000049860000}"/>
    <cellStyle name="Normal 65 2 3 2 2 3 2 3" xfId="31758" xr:uid="{00000000-0005-0000-0000-00004A860000}"/>
    <cellStyle name="Normal 65 2 3 2 2 3 3" xfId="11640" xr:uid="{00000000-0005-0000-0000-00004B860000}"/>
    <cellStyle name="Normal 65 2 3 2 2 3 3 2" xfId="41965" xr:uid="{00000000-0005-0000-0000-00004C860000}"/>
    <cellStyle name="Normal 65 2 3 2 2 3 3 3" xfId="26741" xr:uid="{00000000-0005-0000-0000-00004D860000}"/>
    <cellStyle name="Normal 65 2 3 2 2 3 4" xfId="36952" xr:uid="{00000000-0005-0000-0000-00004E860000}"/>
    <cellStyle name="Normal 65 2 3 2 2 3 5" xfId="21728" xr:uid="{00000000-0005-0000-0000-00004F860000}"/>
    <cellStyle name="Normal 65 2 3 2 2 4" xfId="13318" xr:uid="{00000000-0005-0000-0000-000050860000}"/>
    <cellStyle name="Normal 65 2 3 2 2 4 2" xfId="43640" xr:uid="{00000000-0005-0000-0000-000051860000}"/>
    <cellStyle name="Normal 65 2 3 2 2 4 3" xfId="28416" xr:uid="{00000000-0005-0000-0000-000052860000}"/>
    <cellStyle name="Normal 65 2 3 2 2 5" xfId="8297" xr:uid="{00000000-0005-0000-0000-000053860000}"/>
    <cellStyle name="Normal 65 2 3 2 2 5 2" xfId="38623" xr:uid="{00000000-0005-0000-0000-000054860000}"/>
    <cellStyle name="Normal 65 2 3 2 2 5 3" xfId="23399" xr:uid="{00000000-0005-0000-0000-000055860000}"/>
    <cellStyle name="Normal 65 2 3 2 2 6" xfId="33611" xr:uid="{00000000-0005-0000-0000-000056860000}"/>
    <cellStyle name="Normal 65 2 3 2 2 7" xfId="18386" xr:uid="{00000000-0005-0000-0000-000057860000}"/>
    <cellStyle name="Normal 65 2 3 2 3" xfId="4079" xr:uid="{00000000-0005-0000-0000-000058860000}"/>
    <cellStyle name="Normal 65 2 3 2 3 2" xfId="14153" xr:uid="{00000000-0005-0000-0000-000059860000}"/>
    <cellStyle name="Normal 65 2 3 2 3 2 2" xfId="44475" xr:uid="{00000000-0005-0000-0000-00005A860000}"/>
    <cellStyle name="Normal 65 2 3 2 3 2 3" xfId="29251" xr:uid="{00000000-0005-0000-0000-00005B860000}"/>
    <cellStyle name="Normal 65 2 3 2 3 3" xfId="9133" xr:uid="{00000000-0005-0000-0000-00005C860000}"/>
    <cellStyle name="Normal 65 2 3 2 3 3 2" xfId="39458" xr:uid="{00000000-0005-0000-0000-00005D860000}"/>
    <cellStyle name="Normal 65 2 3 2 3 3 3" xfId="24234" xr:uid="{00000000-0005-0000-0000-00005E860000}"/>
    <cellStyle name="Normal 65 2 3 2 3 4" xfId="34445" xr:uid="{00000000-0005-0000-0000-00005F860000}"/>
    <cellStyle name="Normal 65 2 3 2 3 5" xfId="19221" xr:uid="{00000000-0005-0000-0000-000060860000}"/>
    <cellStyle name="Normal 65 2 3 2 4" xfId="5772" xr:uid="{00000000-0005-0000-0000-000061860000}"/>
    <cellStyle name="Normal 65 2 3 2 4 2" xfId="15824" xr:uid="{00000000-0005-0000-0000-000062860000}"/>
    <cellStyle name="Normal 65 2 3 2 4 2 2" xfId="46146" xr:uid="{00000000-0005-0000-0000-000063860000}"/>
    <cellStyle name="Normal 65 2 3 2 4 2 3" xfId="30922" xr:uid="{00000000-0005-0000-0000-000064860000}"/>
    <cellStyle name="Normal 65 2 3 2 4 3" xfId="10804" xr:uid="{00000000-0005-0000-0000-000065860000}"/>
    <cellStyle name="Normal 65 2 3 2 4 3 2" xfId="41129" xr:uid="{00000000-0005-0000-0000-000066860000}"/>
    <cellStyle name="Normal 65 2 3 2 4 3 3" xfId="25905" xr:uid="{00000000-0005-0000-0000-000067860000}"/>
    <cellStyle name="Normal 65 2 3 2 4 4" xfId="36116" xr:uid="{00000000-0005-0000-0000-000068860000}"/>
    <cellStyle name="Normal 65 2 3 2 4 5" xfId="20892" xr:uid="{00000000-0005-0000-0000-000069860000}"/>
    <cellStyle name="Normal 65 2 3 2 5" xfId="12482" xr:uid="{00000000-0005-0000-0000-00006A860000}"/>
    <cellStyle name="Normal 65 2 3 2 5 2" xfId="42804" xr:uid="{00000000-0005-0000-0000-00006B860000}"/>
    <cellStyle name="Normal 65 2 3 2 5 3" xfId="27580" xr:uid="{00000000-0005-0000-0000-00006C860000}"/>
    <cellStyle name="Normal 65 2 3 2 6" xfId="7461" xr:uid="{00000000-0005-0000-0000-00006D860000}"/>
    <cellStyle name="Normal 65 2 3 2 6 2" xfId="37787" xr:uid="{00000000-0005-0000-0000-00006E860000}"/>
    <cellStyle name="Normal 65 2 3 2 6 3" xfId="22563" xr:uid="{00000000-0005-0000-0000-00006F860000}"/>
    <cellStyle name="Normal 65 2 3 2 7" xfId="32775" xr:uid="{00000000-0005-0000-0000-000070860000}"/>
    <cellStyle name="Normal 65 2 3 2 8" xfId="17550" xr:uid="{00000000-0005-0000-0000-000071860000}"/>
    <cellStyle name="Normal 65 2 3 3" xfId="2808" xr:uid="{00000000-0005-0000-0000-000072860000}"/>
    <cellStyle name="Normal 65 2 3 3 2" xfId="4498" xr:uid="{00000000-0005-0000-0000-000073860000}"/>
    <cellStyle name="Normal 65 2 3 3 2 2" xfId="14571" xr:uid="{00000000-0005-0000-0000-000074860000}"/>
    <cellStyle name="Normal 65 2 3 3 2 2 2" xfId="44893" xr:uid="{00000000-0005-0000-0000-000075860000}"/>
    <cellStyle name="Normal 65 2 3 3 2 2 3" xfId="29669" xr:uid="{00000000-0005-0000-0000-000076860000}"/>
    <cellStyle name="Normal 65 2 3 3 2 3" xfId="9551" xr:uid="{00000000-0005-0000-0000-000077860000}"/>
    <cellStyle name="Normal 65 2 3 3 2 3 2" xfId="39876" xr:uid="{00000000-0005-0000-0000-000078860000}"/>
    <cellStyle name="Normal 65 2 3 3 2 3 3" xfId="24652" xr:uid="{00000000-0005-0000-0000-000079860000}"/>
    <cellStyle name="Normal 65 2 3 3 2 4" xfId="34863" xr:uid="{00000000-0005-0000-0000-00007A860000}"/>
    <cellStyle name="Normal 65 2 3 3 2 5" xfId="19639" xr:uid="{00000000-0005-0000-0000-00007B860000}"/>
    <cellStyle name="Normal 65 2 3 3 3" xfId="6190" xr:uid="{00000000-0005-0000-0000-00007C860000}"/>
    <cellStyle name="Normal 65 2 3 3 3 2" xfId="16242" xr:uid="{00000000-0005-0000-0000-00007D860000}"/>
    <cellStyle name="Normal 65 2 3 3 3 2 2" xfId="46564" xr:uid="{00000000-0005-0000-0000-00007E860000}"/>
    <cellStyle name="Normal 65 2 3 3 3 2 3" xfId="31340" xr:uid="{00000000-0005-0000-0000-00007F860000}"/>
    <cellStyle name="Normal 65 2 3 3 3 3" xfId="11222" xr:uid="{00000000-0005-0000-0000-000080860000}"/>
    <cellStyle name="Normal 65 2 3 3 3 3 2" xfId="41547" xr:uid="{00000000-0005-0000-0000-000081860000}"/>
    <cellStyle name="Normal 65 2 3 3 3 3 3" xfId="26323" xr:uid="{00000000-0005-0000-0000-000082860000}"/>
    <cellStyle name="Normal 65 2 3 3 3 4" xfId="36534" xr:uid="{00000000-0005-0000-0000-000083860000}"/>
    <cellStyle name="Normal 65 2 3 3 3 5" xfId="21310" xr:uid="{00000000-0005-0000-0000-000084860000}"/>
    <cellStyle name="Normal 65 2 3 3 4" xfId="12900" xr:uid="{00000000-0005-0000-0000-000085860000}"/>
    <cellStyle name="Normal 65 2 3 3 4 2" xfId="43222" xr:uid="{00000000-0005-0000-0000-000086860000}"/>
    <cellStyle name="Normal 65 2 3 3 4 3" xfId="27998" xr:uid="{00000000-0005-0000-0000-000087860000}"/>
    <cellStyle name="Normal 65 2 3 3 5" xfId="7879" xr:uid="{00000000-0005-0000-0000-000088860000}"/>
    <cellStyle name="Normal 65 2 3 3 5 2" xfId="38205" xr:uid="{00000000-0005-0000-0000-000089860000}"/>
    <cellStyle name="Normal 65 2 3 3 5 3" xfId="22981" xr:uid="{00000000-0005-0000-0000-00008A860000}"/>
    <cellStyle name="Normal 65 2 3 3 6" xfId="33193" xr:uid="{00000000-0005-0000-0000-00008B860000}"/>
    <cellStyle name="Normal 65 2 3 3 7" xfId="17968" xr:uid="{00000000-0005-0000-0000-00008C860000}"/>
    <cellStyle name="Normal 65 2 3 4" xfId="3661" xr:uid="{00000000-0005-0000-0000-00008D860000}"/>
    <cellStyle name="Normal 65 2 3 4 2" xfId="13735" xr:uid="{00000000-0005-0000-0000-00008E860000}"/>
    <cellStyle name="Normal 65 2 3 4 2 2" xfId="44057" xr:uid="{00000000-0005-0000-0000-00008F860000}"/>
    <cellStyle name="Normal 65 2 3 4 2 3" xfId="28833" xr:uid="{00000000-0005-0000-0000-000090860000}"/>
    <cellStyle name="Normal 65 2 3 4 3" xfId="8715" xr:uid="{00000000-0005-0000-0000-000091860000}"/>
    <cellStyle name="Normal 65 2 3 4 3 2" xfId="39040" xr:uid="{00000000-0005-0000-0000-000092860000}"/>
    <cellStyle name="Normal 65 2 3 4 3 3" xfId="23816" xr:uid="{00000000-0005-0000-0000-000093860000}"/>
    <cellStyle name="Normal 65 2 3 4 4" xfId="34027" xr:uid="{00000000-0005-0000-0000-000094860000}"/>
    <cellStyle name="Normal 65 2 3 4 5" xfId="18803" xr:uid="{00000000-0005-0000-0000-000095860000}"/>
    <cellStyle name="Normal 65 2 3 5" xfId="5354" xr:uid="{00000000-0005-0000-0000-000096860000}"/>
    <cellStyle name="Normal 65 2 3 5 2" xfId="15406" xr:uid="{00000000-0005-0000-0000-000097860000}"/>
    <cellStyle name="Normal 65 2 3 5 2 2" xfId="45728" xr:uid="{00000000-0005-0000-0000-000098860000}"/>
    <cellStyle name="Normal 65 2 3 5 2 3" xfId="30504" xr:uid="{00000000-0005-0000-0000-000099860000}"/>
    <cellStyle name="Normal 65 2 3 5 3" xfId="10386" xr:uid="{00000000-0005-0000-0000-00009A860000}"/>
    <cellStyle name="Normal 65 2 3 5 3 2" xfId="40711" xr:uid="{00000000-0005-0000-0000-00009B860000}"/>
    <cellStyle name="Normal 65 2 3 5 3 3" xfId="25487" xr:uid="{00000000-0005-0000-0000-00009C860000}"/>
    <cellStyle name="Normal 65 2 3 5 4" xfId="35698" xr:uid="{00000000-0005-0000-0000-00009D860000}"/>
    <cellStyle name="Normal 65 2 3 5 5" xfId="20474" xr:uid="{00000000-0005-0000-0000-00009E860000}"/>
    <cellStyle name="Normal 65 2 3 6" xfId="12064" xr:uid="{00000000-0005-0000-0000-00009F860000}"/>
    <cellStyle name="Normal 65 2 3 6 2" xfId="42386" xr:uid="{00000000-0005-0000-0000-0000A0860000}"/>
    <cellStyle name="Normal 65 2 3 6 3" xfId="27162" xr:uid="{00000000-0005-0000-0000-0000A1860000}"/>
    <cellStyle name="Normal 65 2 3 7" xfId="7043" xr:uid="{00000000-0005-0000-0000-0000A2860000}"/>
    <cellStyle name="Normal 65 2 3 7 2" xfId="37369" xr:uid="{00000000-0005-0000-0000-0000A3860000}"/>
    <cellStyle name="Normal 65 2 3 7 3" xfId="22145" xr:uid="{00000000-0005-0000-0000-0000A4860000}"/>
    <cellStyle name="Normal 65 2 3 8" xfId="32357" xr:uid="{00000000-0005-0000-0000-0000A5860000}"/>
    <cellStyle name="Normal 65 2 3 9" xfId="17132" xr:uid="{00000000-0005-0000-0000-0000A6860000}"/>
    <cellStyle name="Normal 65 2 4" xfId="2179" xr:uid="{00000000-0005-0000-0000-0000A7860000}"/>
    <cellStyle name="Normal 65 2 4 2" xfId="3018" xr:uid="{00000000-0005-0000-0000-0000A8860000}"/>
    <cellStyle name="Normal 65 2 4 2 2" xfId="4708" xr:uid="{00000000-0005-0000-0000-0000A9860000}"/>
    <cellStyle name="Normal 65 2 4 2 2 2" xfId="14781" xr:uid="{00000000-0005-0000-0000-0000AA860000}"/>
    <cellStyle name="Normal 65 2 4 2 2 2 2" xfId="45103" xr:uid="{00000000-0005-0000-0000-0000AB860000}"/>
    <cellStyle name="Normal 65 2 4 2 2 2 3" xfId="29879" xr:uid="{00000000-0005-0000-0000-0000AC860000}"/>
    <cellStyle name="Normal 65 2 4 2 2 3" xfId="9761" xr:uid="{00000000-0005-0000-0000-0000AD860000}"/>
    <cellStyle name="Normal 65 2 4 2 2 3 2" xfId="40086" xr:uid="{00000000-0005-0000-0000-0000AE860000}"/>
    <cellStyle name="Normal 65 2 4 2 2 3 3" xfId="24862" xr:uid="{00000000-0005-0000-0000-0000AF860000}"/>
    <cellStyle name="Normal 65 2 4 2 2 4" xfId="35073" xr:uid="{00000000-0005-0000-0000-0000B0860000}"/>
    <cellStyle name="Normal 65 2 4 2 2 5" xfId="19849" xr:uid="{00000000-0005-0000-0000-0000B1860000}"/>
    <cellStyle name="Normal 65 2 4 2 3" xfId="6400" xr:uid="{00000000-0005-0000-0000-0000B2860000}"/>
    <cellStyle name="Normal 65 2 4 2 3 2" xfId="16452" xr:uid="{00000000-0005-0000-0000-0000B3860000}"/>
    <cellStyle name="Normal 65 2 4 2 3 2 2" xfId="46774" xr:uid="{00000000-0005-0000-0000-0000B4860000}"/>
    <cellStyle name="Normal 65 2 4 2 3 2 3" xfId="31550" xr:uid="{00000000-0005-0000-0000-0000B5860000}"/>
    <cellStyle name="Normal 65 2 4 2 3 3" xfId="11432" xr:uid="{00000000-0005-0000-0000-0000B6860000}"/>
    <cellStyle name="Normal 65 2 4 2 3 3 2" xfId="41757" xr:uid="{00000000-0005-0000-0000-0000B7860000}"/>
    <cellStyle name="Normal 65 2 4 2 3 3 3" xfId="26533" xr:uid="{00000000-0005-0000-0000-0000B8860000}"/>
    <cellStyle name="Normal 65 2 4 2 3 4" xfId="36744" xr:uid="{00000000-0005-0000-0000-0000B9860000}"/>
    <cellStyle name="Normal 65 2 4 2 3 5" xfId="21520" xr:uid="{00000000-0005-0000-0000-0000BA860000}"/>
    <cellStyle name="Normal 65 2 4 2 4" xfId="13110" xr:uid="{00000000-0005-0000-0000-0000BB860000}"/>
    <cellStyle name="Normal 65 2 4 2 4 2" xfId="43432" xr:uid="{00000000-0005-0000-0000-0000BC860000}"/>
    <cellStyle name="Normal 65 2 4 2 4 3" xfId="28208" xr:uid="{00000000-0005-0000-0000-0000BD860000}"/>
    <cellStyle name="Normal 65 2 4 2 5" xfId="8089" xr:uid="{00000000-0005-0000-0000-0000BE860000}"/>
    <cellStyle name="Normal 65 2 4 2 5 2" xfId="38415" xr:uid="{00000000-0005-0000-0000-0000BF860000}"/>
    <cellStyle name="Normal 65 2 4 2 5 3" xfId="23191" xr:uid="{00000000-0005-0000-0000-0000C0860000}"/>
    <cellStyle name="Normal 65 2 4 2 6" xfId="33403" xr:uid="{00000000-0005-0000-0000-0000C1860000}"/>
    <cellStyle name="Normal 65 2 4 2 7" xfId="18178" xr:uid="{00000000-0005-0000-0000-0000C2860000}"/>
    <cellStyle name="Normal 65 2 4 3" xfId="3871" xr:uid="{00000000-0005-0000-0000-0000C3860000}"/>
    <cellStyle name="Normal 65 2 4 3 2" xfId="13945" xr:uid="{00000000-0005-0000-0000-0000C4860000}"/>
    <cellStyle name="Normal 65 2 4 3 2 2" xfId="44267" xr:uid="{00000000-0005-0000-0000-0000C5860000}"/>
    <cellStyle name="Normal 65 2 4 3 2 3" xfId="29043" xr:uid="{00000000-0005-0000-0000-0000C6860000}"/>
    <cellStyle name="Normal 65 2 4 3 3" xfId="8925" xr:uid="{00000000-0005-0000-0000-0000C7860000}"/>
    <cellStyle name="Normal 65 2 4 3 3 2" xfId="39250" xr:uid="{00000000-0005-0000-0000-0000C8860000}"/>
    <cellStyle name="Normal 65 2 4 3 3 3" xfId="24026" xr:uid="{00000000-0005-0000-0000-0000C9860000}"/>
    <cellStyle name="Normal 65 2 4 3 4" xfId="34237" xr:uid="{00000000-0005-0000-0000-0000CA860000}"/>
    <cellStyle name="Normal 65 2 4 3 5" xfId="19013" xr:uid="{00000000-0005-0000-0000-0000CB860000}"/>
    <cellStyle name="Normal 65 2 4 4" xfId="5564" xr:uid="{00000000-0005-0000-0000-0000CC860000}"/>
    <cellStyle name="Normal 65 2 4 4 2" xfId="15616" xr:uid="{00000000-0005-0000-0000-0000CD860000}"/>
    <cellStyle name="Normal 65 2 4 4 2 2" xfId="45938" xr:uid="{00000000-0005-0000-0000-0000CE860000}"/>
    <cellStyle name="Normal 65 2 4 4 2 3" xfId="30714" xr:uid="{00000000-0005-0000-0000-0000CF860000}"/>
    <cellStyle name="Normal 65 2 4 4 3" xfId="10596" xr:uid="{00000000-0005-0000-0000-0000D0860000}"/>
    <cellStyle name="Normal 65 2 4 4 3 2" xfId="40921" xr:uid="{00000000-0005-0000-0000-0000D1860000}"/>
    <cellStyle name="Normal 65 2 4 4 3 3" xfId="25697" xr:uid="{00000000-0005-0000-0000-0000D2860000}"/>
    <cellStyle name="Normal 65 2 4 4 4" xfId="35908" xr:uid="{00000000-0005-0000-0000-0000D3860000}"/>
    <cellStyle name="Normal 65 2 4 4 5" xfId="20684" xr:uid="{00000000-0005-0000-0000-0000D4860000}"/>
    <cellStyle name="Normal 65 2 4 5" xfId="12274" xr:uid="{00000000-0005-0000-0000-0000D5860000}"/>
    <cellStyle name="Normal 65 2 4 5 2" xfId="42596" xr:uid="{00000000-0005-0000-0000-0000D6860000}"/>
    <cellStyle name="Normal 65 2 4 5 3" xfId="27372" xr:uid="{00000000-0005-0000-0000-0000D7860000}"/>
    <cellStyle name="Normal 65 2 4 6" xfId="7253" xr:uid="{00000000-0005-0000-0000-0000D8860000}"/>
    <cellStyle name="Normal 65 2 4 6 2" xfId="37579" xr:uid="{00000000-0005-0000-0000-0000D9860000}"/>
    <cellStyle name="Normal 65 2 4 6 3" xfId="22355" xr:uid="{00000000-0005-0000-0000-0000DA860000}"/>
    <cellStyle name="Normal 65 2 4 7" xfId="32567" xr:uid="{00000000-0005-0000-0000-0000DB860000}"/>
    <cellStyle name="Normal 65 2 4 8" xfId="17342" xr:uid="{00000000-0005-0000-0000-0000DC860000}"/>
    <cellStyle name="Normal 65 2 5" xfId="2600" xr:uid="{00000000-0005-0000-0000-0000DD860000}"/>
    <cellStyle name="Normal 65 2 5 2" xfId="4290" xr:uid="{00000000-0005-0000-0000-0000DE860000}"/>
    <cellStyle name="Normal 65 2 5 2 2" xfId="14363" xr:uid="{00000000-0005-0000-0000-0000DF860000}"/>
    <cellStyle name="Normal 65 2 5 2 2 2" xfId="44685" xr:uid="{00000000-0005-0000-0000-0000E0860000}"/>
    <cellStyle name="Normal 65 2 5 2 2 3" xfId="29461" xr:uid="{00000000-0005-0000-0000-0000E1860000}"/>
    <cellStyle name="Normal 65 2 5 2 3" xfId="9343" xr:uid="{00000000-0005-0000-0000-0000E2860000}"/>
    <cellStyle name="Normal 65 2 5 2 3 2" xfId="39668" xr:uid="{00000000-0005-0000-0000-0000E3860000}"/>
    <cellStyle name="Normal 65 2 5 2 3 3" xfId="24444" xr:uid="{00000000-0005-0000-0000-0000E4860000}"/>
    <cellStyle name="Normal 65 2 5 2 4" xfId="34655" xr:uid="{00000000-0005-0000-0000-0000E5860000}"/>
    <cellStyle name="Normal 65 2 5 2 5" xfId="19431" xr:uid="{00000000-0005-0000-0000-0000E6860000}"/>
    <cellStyle name="Normal 65 2 5 3" xfId="5982" xr:uid="{00000000-0005-0000-0000-0000E7860000}"/>
    <cellStyle name="Normal 65 2 5 3 2" xfId="16034" xr:uid="{00000000-0005-0000-0000-0000E8860000}"/>
    <cellStyle name="Normal 65 2 5 3 2 2" xfId="46356" xr:uid="{00000000-0005-0000-0000-0000E9860000}"/>
    <cellStyle name="Normal 65 2 5 3 2 3" xfId="31132" xr:uid="{00000000-0005-0000-0000-0000EA860000}"/>
    <cellStyle name="Normal 65 2 5 3 3" xfId="11014" xr:uid="{00000000-0005-0000-0000-0000EB860000}"/>
    <cellStyle name="Normal 65 2 5 3 3 2" xfId="41339" xr:uid="{00000000-0005-0000-0000-0000EC860000}"/>
    <cellStyle name="Normal 65 2 5 3 3 3" xfId="26115" xr:uid="{00000000-0005-0000-0000-0000ED860000}"/>
    <cellStyle name="Normal 65 2 5 3 4" xfId="36326" xr:uid="{00000000-0005-0000-0000-0000EE860000}"/>
    <cellStyle name="Normal 65 2 5 3 5" xfId="21102" xr:uid="{00000000-0005-0000-0000-0000EF860000}"/>
    <cellStyle name="Normal 65 2 5 4" xfId="12692" xr:uid="{00000000-0005-0000-0000-0000F0860000}"/>
    <cellStyle name="Normal 65 2 5 4 2" xfId="43014" xr:uid="{00000000-0005-0000-0000-0000F1860000}"/>
    <cellStyle name="Normal 65 2 5 4 3" xfId="27790" xr:uid="{00000000-0005-0000-0000-0000F2860000}"/>
    <cellStyle name="Normal 65 2 5 5" xfId="7671" xr:uid="{00000000-0005-0000-0000-0000F3860000}"/>
    <cellStyle name="Normal 65 2 5 5 2" xfId="37997" xr:uid="{00000000-0005-0000-0000-0000F4860000}"/>
    <cellStyle name="Normal 65 2 5 5 3" xfId="22773" xr:uid="{00000000-0005-0000-0000-0000F5860000}"/>
    <cellStyle name="Normal 65 2 5 6" xfId="32985" xr:uid="{00000000-0005-0000-0000-0000F6860000}"/>
    <cellStyle name="Normal 65 2 5 7" xfId="17760" xr:uid="{00000000-0005-0000-0000-0000F7860000}"/>
    <cellStyle name="Normal 65 2 6" xfId="3453" xr:uid="{00000000-0005-0000-0000-0000F8860000}"/>
    <cellStyle name="Normal 65 2 6 2" xfId="13527" xr:uid="{00000000-0005-0000-0000-0000F9860000}"/>
    <cellStyle name="Normal 65 2 6 2 2" xfId="43849" xr:uid="{00000000-0005-0000-0000-0000FA860000}"/>
    <cellStyle name="Normal 65 2 6 2 3" xfId="28625" xr:uid="{00000000-0005-0000-0000-0000FB860000}"/>
    <cellStyle name="Normal 65 2 6 3" xfId="8507" xr:uid="{00000000-0005-0000-0000-0000FC860000}"/>
    <cellStyle name="Normal 65 2 6 3 2" xfId="38832" xr:uid="{00000000-0005-0000-0000-0000FD860000}"/>
    <cellStyle name="Normal 65 2 6 3 3" xfId="23608" xr:uid="{00000000-0005-0000-0000-0000FE860000}"/>
    <cellStyle name="Normal 65 2 6 4" xfId="33819" xr:uid="{00000000-0005-0000-0000-0000FF860000}"/>
    <cellStyle name="Normal 65 2 6 5" xfId="18595" xr:uid="{00000000-0005-0000-0000-000000870000}"/>
    <cellStyle name="Normal 65 2 7" xfId="5146" xr:uid="{00000000-0005-0000-0000-000001870000}"/>
    <cellStyle name="Normal 65 2 7 2" xfId="15198" xr:uid="{00000000-0005-0000-0000-000002870000}"/>
    <cellStyle name="Normal 65 2 7 2 2" xfId="45520" xr:uid="{00000000-0005-0000-0000-000003870000}"/>
    <cellStyle name="Normal 65 2 7 2 3" xfId="30296" xr:uid="{00000000-0005-0000-0000-000004870000}"/>
    <cellStyle name="Normal 65 2 7 3" xfId="10178" xr:uid="{00000000-0005-0000-0000-000005870000}"/>
    <cellStyle name="Normal 65 2 7 3 2" xfId="40503" xr:uid="{00000000-0005-0000-0000-000006870000}"/>
    <cellStyle name="Normal 65 2 7 3 3" xfId="25279" xr:uid="{00000000-0005-0000-0000-000007870000}"/>
    <cellStyle name="Normal 65 2 7 4" xfId="35490" xr:uid="{00000000-0005-0000-0000-000008870000}"/>
    <cellStyle name="Normal 65 2 7 5" xfId="20266" xr:uid="{00000000-0005-0000-0000-000009870000}"/>
    <cellStyle name="Normal 65 2 8" xfId="11856" xr:uid="{00000000-0005-0000-0000-00000A870000}"/>
    <cellStyle name="Normal 65 2 8 2" xfId="42178" xr:uid="{00000000-0005-0000-0000-00000B870000}"/>
    <cellStyle name="Normal 65 2 8 3" xfId="26954" xr:uid="{00000000-0005-0000-0000-00000C870000}"/>
    <cellStyle name="Normal 65 2 9" xfId="6835" xr:uid="{00000000-0005-0000-0000-00000D870000}"/>
    <cellStyle name="Normal 65 2 9 2" xfId="37161" xr:uid="{00000000-0005-0000-0000-00000E870000}"/>
    <cellStyle name="Normal 65 2 9 3" xfId="21937" xr:uid="{00000000-0005-0000-0000-00000F870000}"/>
    <cellStyle name="Normal 65 3" xfId="1799" xr:uid="{00000000-0005-0000-0000-000010870000}"/>
    <cellStyle name="Normal 65 3 10" xfId="16976" xr:uid="{00000000-0005-0000-0000-000011870000}"/>
    <cellStyle name="Normal 65 3 2" xfId="2018" xr:uid="{00000000-0005-0000-0000-000012870000}"/>
    <cellStyle name="Normal 65 3 2 2" xfId="2439" xr:uid="{00000000-0005-0000-0000-000013870000}"/>
    <cellStyle name="Normal 65 3 2 2 2" xfId="3278" xr:uid="{00000000-0005-0000-0000-000014870000}"/>
    <cellStyle name="Normal 65 3 2 2 2 2" xfId="4968" xr:uid="{00000000-0005-0000-0000-000015870000}"/>
    <cellStyle name="Normal 65 3 2 2 2 2 2" xfId="15041" xr:uid="{00000000-0005-0000-0000-000016870000}"/>
    <cellStyle name="Normal 65 3 2 2 2 2 2 2" xfId="45363" xr:uid="{00000000-0005-0000-0000-000017870000}"/>
    <cellStyle name="Normal 65 3 2 2 2 2 2 3" xfId="30139" xr:uid="{00000000-0005-0000-0000-000018870000}"/>
    <cellStyle name="Normal 65 3 2 2 2 2 3" xfId="10021" xr:uid="{00000000-0005-0000-0000-000019870000}"/>
    <cellStyle name="Normal 65 3 2 2 2 2 3 2" xfId="40346" xr:uid="{00000000-0005-0000-0000-00001A870000}"/>
    <cellStyle name="Normal 65 3 2 2 2 2 3 3" xfId="25122" xr:uid="{00000000-0005-0000-0000-00001B870000}"/>
    <cellStyle name="Normal 65 3 2 2 2 2 4" xfId="35333" xr:uid="{00000000-0005-0000-0000-00001C870000}"/>
    <cellStyle name="Normal 65 3 2 2 2 2 5" xfId="20109" xr:uid="{00000000-0005-0000-0000-00001D870000}"/>
    <cellStyle name="Normal 65 3 2 2 2 3" xfId="6660" xr:uid="{00000000-0005-0000-0000-00001E870000}"/>
    <cellStyle name="Normal 65 3 2 2 2 3 2" xfId="16712" xr:uid="{00000000-0005-0000-0000-00001F870000}"/>
    <cellStyle name="Normal 65 3 2 2 2 3 2 2" xfId="47034" xr:uid="{00000000-0005-0000-0000-000020870000}"/>
    <cellStyle name="Normal 65 3 2 2 2 3 2 3" xfId="31810" xr:uid="{00000000-0005-0000-0000-000021870000}"/>
    <cellStyle name="Normal 65 3 2 2 2 3 3" xfId="11692" xr:uid="{00000000-0005-0000-0000-000022870000}"/>
    <cellStyle name="Normal 65 3 2 2 2 3 3 2" xfId="42017" xr:uid="{00000000-0005-0000-0000-000023870000}"/>
    <cellStyle name="Normal 65 3 2 2 2 3 3 3" xfId="26793" xr:uid="{00000000-0005-0000-0000-000024870000}"/>
    <cellStyle name="Normal 65 3 2 2 2 3 4" xfId="37004" xr:uid="{00000000-0005-0000-0000-000025870000}"/>
    <cellStyle name="Normal 65 3 2 2 2 3 5" xfId="21780" xr:uid="{00000000-0005-0000-0000-000026870000}"/>
    <cellStyle name="Normal 65 3 2 2 2 4" xfId="13370" xr:uid="{00000000-0005-0000-0000-000027870000}"/>
    <cellStyle name="Normal 65 3 2 2 2 4 2" xfId="43692" xr:uid="{00000000-0005-0000-0000-000028870000}"/>
    <cellStyle name="Normal 65 3 2 2 2 4 3" xfId="28468" xr:uid="{00000000-0005-0000-0000-000029870000}"/>
    <cellStyle name="Normal 65 3 2 2 2 5" xfId="8349" xr:uid="{00000000-0005-0000-0000-00002A870000}"/>
    <cellStyle name="Normal 65 3 2 2 2 5 2" xfId="38675" xr:uid="{00000000-0005-0000-0000-00002B870000}"/>
    <cellStyle name="Normal 65 3 2 2 2 5 3" xfId="23451" xr:uid="{00000000-0005-0000-0000-00002C870000}"/>
    <cellStyle name="Normal 65 3 2 2 2 6" xfId="33663" xr:uid="{00000000-0005-0000-0000-00002D870000}"/>
    <cellStyle name="Normal 65 3 2 2 2 7" xfId="18438" xr:uid="{00000000-0005-0000-0000-00002E870000}"/>
    <cellStyle name="Normal 65 3 2 2 3" xfId="4131" xr:uid="{00000000-0005-0000-0000-00002F870000}"/>
    <cellStyle name="Normal 65 3 2 2 3 2" xfId="14205" xr:uid="{00000000-0005-0000-0000-000030870000}"/>
    <cellStyle name="Normal 65 3 2 2 3 2 2" xfId="44527" xr:uid="{00000000-0005-0000-0000-000031870000}"/>
    <cellStyle name="Normal 65 3 2 2 3 2 3" xfId="29303" xr:uid="{00000000-0005-0000-0000-000032870000}"/>
    <cellStyle name="Normal 65 3 2 2 3 3" xfId="9185" xr:uid="{00000000-0005-0000-0000-000033870000}"/>
    <cellStyle name="Normal 65 3 2 2 3 3 2" xfId="39510" xr:uid="{00000000-0005-0000-0000-000034870000}"/>
    <cellStyle name="Normal 65 3 2 2 3 3 3" xfId="24286" xr:uid="{00000000-0005-0000-0000-000035870000}"/>
    <cellStyle name="Normal 65 3 2 2 3 4" xfId="34497" xr:uid="{00000000-0005-0000-0000-000036870000}"/>
    <cellStyle name="Normal 65 3 2 2 3 5" xfId="19273" xr:uid="{00000000-0005-0000-0000-000037870000}"/>
    <cellStyle name="Normal 65 3 2 2 4" xfId="5824" xr:uid="{00000000-0005-0000-0000-000038870000}"/>
    <cellStyle name="Normal 65 3 2 2 4 2" xfId="15876" xr:uid="{00000000-0005-0000-0000-000039870000}"/>
    <cellStyle name="Normal 65 3 2 2 4 2 2" xfId="46198" xr:uid="{00000000-0005-0000-0000-00003A870000}"/>
    <cellStyle name="Normal 65 3 2 2 4 2 3" xfId="30974" xr:uid="{00000000-0005-0000-0000-00003B870000}"/>
    <cellStyle name="Normal 65 3 2 2 4 3" xfId="10856" xr:uid="{00000000-0005-0000-0000-00003C870000}"/>
    <cellStyle name="Normal 65 3 2 2 4 3 2" xfId="41181" xr:uid="{00000000-0005-0000-0000-00003D870000}"/>
    <cellStyle name="Normal 65 3 2 2 4 3 3" xfId="25957" xr:uid="{00000000-0005-0000-0000-00003E870000}"/>
    <cellStyle name="Normal 65 3 2 2 4 4" xfId="36168" xr:uid="{00000000-0005-0000-0000-00003F870000}"/>
    <cellStyle name="Normal 65 3 2 2 4 5" xfId="20944" xr:uid="{00000000-0005-0000-0000-000040870000}"/>
    <cellStyle name="Normal 65 3 2 2 5" xfId="12534" xr:uid="{00000000-0005-0000-0000-000041870000}"/>
    <cellStyle name="Normal 65 3 2 2 5 2" xfId="42856" xr:uid="{00000000-0005-0000-0000-000042870000}"/>
    <cellStyle name="Normal 65 3 2 2 5 3" xfId="27632" xr:uid="{00000000-0005-0000-0000-000043870000}"/>
    <cellStyle name="Normal 65 3 2 2 6" xfId="7513" xr:uid="{00000000-0005-0000-0000-000044870000}"/>
    <cellStyle name="Normal 65 3 2 2 6 2" xfId="37839" xr:uid="{00000000-0005-0000-0000-000045870000}"/>
    <cellStyle name="Normal 65 3 2 2 6 3" xfId="22615" xr:uid="{00000000-0005-0000-0000-000046870000}"/>
    <cellStyle name="Normal 65 3 2 2 7" xfId="32827" xr:uid="{00000000-0005-0000-0000-000047870000}"/>
    <cellStyle name="Normal 65 3 2 2 8" xfId="17602" xr:uid="{00000000-0005-0000-0000-000048870000}"/>
    <cellStyle name="Normal 65 3 2 3" xfId="2860" xr:uid="{00000000-0005-0000-0000-000049870000}"/>
    <cellStyle name="Normal 65 3 2 3 2" xfId="4550" xr:uid="{00000000-0005-0000-0000-00004A870000}"/>
    <cellStyle name="Normal 65 3 2 3 2 2" xfId="14623" xr:uid="{00000000-0005-0000-0000-00004B870000}"/>
    <cellStyle name="Normal 65 3 2 3 2 2 2" xfId="44945" xr:uid="{00000000-0005-0000-0000-00004C870000}"/>
    <cellStyle name="Normal 65 3 2 3 2 2 3" xfId="29721" xr:uid="{00000000-0005-0000-0000-00004D870000}"/>
    <cellStyle name="Normal 65 3 2 3 2 3" xfId="9603" xr:uid="{00000000-0005-0000-0000-00004E870000}"/>
    <cellStyle name="Normal 65 3 2 3 2 3 2" xfId="39928" xr:uid="{00000000-0005-0000-0000-00004F870000}"/>
    <cellStyle name="Normal 65 3 2 3 2 3 3" xfId="24704" xr:uid="{00000000-0005-0000-0000-000050870000}"/>
    <cellStyle name="Normal 65 3 2 3 2 4" xfId="34915" xr:uid="{00000000-0005-0000-0000-000051870000}"/>
    <cellStyle name="Normal 65 3 2 3 2 5" xfId="19691" xr:uid="{00000000-0005-0000-0000-000052870000}"/>
    <cellStyle name="Normal 65 3 2 3 3" xfId="6242" xr:uid="{00000000-0005-0000-0000-000053870000}"/>
    <cellStyle name="Normal 65 3 2 3 3 2" xfId="16294" xr:uid="{00000000-0005-0000-0000-000054870000}"/>
    <cellStyle name="Normal 65 3 2 3 3 2 2" xfId="46616" xr:uid="{00000000-0005-0000-0000-000055870000}"/>
    <cellStyle name="Normal 65 3 2 3 3 2 3" xfId="31392" xr:uid="{00000000-0005-0000-0000-000056870000}"/>
    <cellStyle name="Normal 65 3 2 3 3 3" xfId="11274" xr:uid="{00000000-0005-0000-0000-000057870000}"/>
    <cellStyle name="Normal 65 3 2 3 3 3 2" xfId="41599" xr:uid="{00000000-0005-0000-0000-000058870000}"/>
    <cellStyle name="Normal 65 3 2 3 3 3 3" xfId="26375" xr:uid="{00000000-0005-0000-0000-000059870000}"/>
    <cellStyle name="Normal 65 3 2 3 3 4" xfId="36586" xr:uid="{00000000-0005-0000-0000-00005A870000}"/>
    <cellStyle name="Normal 65 3 2 3 3 5" xfId="21362" xr:uid="{00000000-0005-0000-0000-00005B870000}"/>
    <cellStyle name="Normal 65 3 2 3 4" xfId="12952" xr:uid="{00000000-0005-0000-0000-00005C870000}"/>
    <cellStyle name="Normal 65 3 2 3 4 2" xfId="43274" xr:uid="{00000000-0005-0000-0000-00005D870000}"/>
    <cellStyle name="Normal 65 3 2 3 4 3" xfId="28050" xr:uid="{00000000-0005-0000-0000-00005E870000}"/>
    <cellStyle name="Normal 65 3 2 3 5" xfId="7931" xr:uid="{00000000-0005-0000-0000-00005F870000}"/>
    <cellStyle name="Normal 65 3 2 3 5 2" xfId="38257" xr:uid="{00000000-0005-0000-0000-000060870000}"/>
    <cellStyle name="Normal 65 3 2 3 5 3" xfId="23033" xr:uid="{00000000-0005-0000-0000-000061870000}"/>
    <cellStyle name="Normal 65 3 2 3 6" xfId="33245" xr:uid="{00000000-0005-0000-0000-000062870000}"/>
    <cellStyle name="Normal 65 3 2 3 7" xfId="18020" xr:uid="{00000000-0005-0000-0000-000063870000}"/>
    <cellStyle name="Normal 65 3 2 4" xfId="3713" xr:uid="{00000000-0005-0000-0000-000064870000}"/>
    <cellStyle name="Normal 65 3 2 4 2" xfId="13787" xr:uid="{00000000-0005-0000-0000-000065870000}"/>
    <cellStyle name="Normal 65 3 2 4 2 2" xfId="44109" xr:uid="{00000000-0005-0000-0000-000066870000}"/>
    <cellStyle name="Normal 65 3 2 4 2 3" xfId="28885" xr:uid="{00000000-0005-0000-0000-000067870000}"/>
    <cellStyle name="Normal 65 3 2 4 3" xfId="8767" xr:uid="{00000000-0005-0000-0000-000068870000}"/>
    <cellStyle name="Normal 65 3 2 4 3 2" xfId="39092" xr:uid="{00000000-0005-0000-0000-000069870000}"/>
    <cellStyle name="Normal 65 3 2 4 3 3" xfId="23868" xr:uid="{00000000-0005-0000-0000-00006A870000}"/>
    <cellStyle name="Normal 65 3 2 4 4" xfId="34079" xr:uid="{00000000-0005-0000-0000-00006B870000}"/>
    <cellStyle name="Normal 65 3 2 4 5" xfId="18855" xr:uid="{00000000-0005-0000-0000-00006C870000}"/>
    <cellStyle name="Normal 65 3 2 5" xfId="5406" xr:uid="{00000000-0005-0000-0000-00006D870000}"/>
    <cellStyle name="Normal 65 3 2 5 2" xfId="15458" xr:uid="{00000000-0005-0000-0000-00006E870000}"/>
    <cellStyle name="Normal 65 3 2 5 2 2" xfId="45780" xr:uid="{00000000-0005-0000-0000-00006F870000}"/>
    <cellStyle name="Normal 65 3 2 5 2 3" xfId="30556" xr:uid="{00000000-0005-0000-0000-000070870000}"/>
    <cellStyle name="Normal 65 3 2 5 3" xfId="10438" xr:uid="{00000000-0005-0000-0000-000071870000}"/>
    <cellStyle name="Normal 65 3 2 5 3 2" xfId="40763" xr:uid="{00000000-0005-0000-0000-000072870000}"/>
    <cellStyle name="Normal 65 3 2 5 3 3" xfId="25539" xr:uid="{00000000-0005-0000-0000-000073870000}"/>
    <cellStyle name="Normal 65 3 2 5 4" xfId="35750" xr:uid="{00000000-0005-0000-0000-000074870000}"/>
    <cellStyle name="Normal 65 3 2 5 5" xfId="20526" xr:uid="{00000000-0005-0000-0000-000075870000}"/>
    <cellStyle name="Normal 65 3 2 6" xfId="12116" xr:uid="{00000000-0005-0000-0000-000076870000}"/>
    <cellStyle name="Normal 65 3 2 6 2" xfId="42438" xr:uid="{00000000-0005-0000-0000-000077870000}"/>
    <cellStyle name="Normal 65 3 2 6 3" xfId="27214" xr:uid="{00000000-0005-0000-0000-000078870000}"/>
    <cellStyle name="Normal 65 3 2 7" xfId="7095" xr:uid="{00000000-0005-0000-0000-000079870000}"/>
    <cellStyle name="Normal 65 3 2 7 2" xfId="37421" xr:uid="{00000000-0005-0000-0000-00007A870000}"/>
    <cellStyle name="Normal 65 3 2 7 3" xfId="22197" xr:uid="{00000000-0005-0000-0000-00007B870000}"/>
    <cellStyle name="Normal 65 3 2 8" xfId="32409" xr:uid="{00000000-0005-0000-0000-00007C870000}"/>
    <cellStyle name="Normal 65 3 2 9" xfId="17184" xr:uid="{00000000-0005-0000-0000-00007D870000}"/>
    <cellStyle name="Normal 65 3 3" xfId="2231" xr:uid="{00000000-0005-0000-0000-00007E870000}"/>
    <cellStyle name="Normal 65 3 3 2" xfId="3070" xr:uid="{00000000-0005-0000-0000-00007F870000}"/>
    <cellStyle name="Normal 65 3 3 2 2" xfId="4760" xr:uid="{00000000-0005-0000-0000-000080870000}"/>
    <cellStyle name="Normal 65 3 3 2 2 2" xfId="14833" xr:uid="{00000000-0005-0000-0000-000081870000}"/>
    <cellStyle name="Normal 65 3 3 2 2 2 2" xfId="45155" xr:uid="{00000000-0005-0000-0000-000082870000}"/>
    <cellStyle name="Normal 65 3 3 2 2 2 3" xfId="29931" xr:uid="{00000000-0005-0000-0000-000083870000}"/>
    <cellStyle name="Normal 65 3 3 2 2 3" xfId="9813" xr:uid="{00000000-0005-0000-0000-000084870000}"/>
    <cellStyle name="Normal 65 3 3 2 2 3 2" xfId="40138" xr:uid="{00000000-0005-0000-0000-000085870000}"/>
    <cellStyle name="Normal 65 3 3 2 2 3 3" xfId="24914" xr:uid="{00000000-0005-0000-0000-000086870000}"/>
    <cellStyle name="Normal 65 3 3 2 2 4" xfId="35125" xr:uid="{00000000-0005-0000-0000-000087870000}"/>
    <cellStyle name="Normal 65 3 3 2 2 5" xfId="19901" xr:uid="{00000000-0005-0000-0000-000088870000}"/>
    <cellStyle name="Normal 65 3 3 2 3" xfId="6452" xr:uid="{00000000-0005-0000-0000-000089870000}"/>
    <cellStyle name="Normal 65 3 3 2 3 2" xfId="16504" xr:uid="{00000000-0005-0000-0000-00008A870000}"/>
    <cellStyle name="Normal 65 3 3 2 3 2 2" xfId="46826" xr:uid="{00000000-0005-0000-0000-00008B870000}"/>
    <cellStyle name="Normal 65 3 3 2 3 2 3" xfId="31602" xr:uid="{00000000-0005-0000-0000-00008C870000}"/>
    <cellStyle name="Normal 65 3 3 2 3 3" xfId="11484" xr:uid="{00000000-0005-0000-0000-00008D870000}"/>
    <cellStyle name="Normal 65 3 3 2 3 3 2" xfId="41809" xr:uid="{00000000-0005-0000-0000-00008E870000}"/>
    <cellStyle name="Normal 65 3 3 2 3 3 3" xfId="26585" xr:uid="{00000000-0005-0000-0000-00008F870000}"/>
    <cellStyle name="Normal 65 3 3 2 3 4" xfId="36796" xr:uid="{00000000-0005-0000-0000-000090870000}"/>
    <cellStyle name="Normal 65 3 3 2 3 5" xfId="21572" xr:uid="{00000000-0005-0000-0000-000091870000}"/>
    <cellStyle name="Normal 65 3 3 2 4" xfId="13162" xr:uid="{00000000-0005-0000-0000-000092870000}"/>
    <cellStyle name="Normal 65 3 3 2 4 2" xfId="43484" xr:uid="{00000000-0005-0000-0000-000093870000}"/>
    <cellStyle name="Normal 65 3 3 2 4 3" xfId="28260" xr:uid="{00000000-0005-0000-0000-000094870000}"/>
    <cellStyle name="Normal 65 3 3 2 5" xfId="8141" xr:uid="{00000000-0005-0000-0000-000095870000}"/>
    <cellStyle name="Normal 65 3 3 2 5 2" xfId="38467" xr:uid="{00000000-0005-0000-0000-000096870000}"/>
    <cellStyle name="Normal 65 3 3 2 5 3" xfId="23243" xr:uid="{00000000-0005-0000-0000-000097870000}"/>
    <cellStyle name="Normal 65 3 3 2 6" xfId="33455" xr:uid="{00000000-0005-0000-0000-000098870000}"/>
    <cellStyle name="Normal 65 3 3 2 7" xfId="18230" xr:uid="{00000000-0005-0000-0000-000099870000}"/>
    <cellStyle name="Normal 65 3 3 3" xfId="3923" xr:uid="{00000000-0005-0000-0000-00009A870000}"/>
    <cellStyle name="Normal 65 3 3 3 2" xfId="13997" xr:uid="{00000000-0005-0000-0000-00009B870000}"/>
    <cellStyle name="Normal 65 3 3 3 2 2" xfId="44319" xr:uid="{00000000-0005-0000-0000-00009C870000}"/>
    <cellStyle name="Normal 65 3 3 3 2 3" xfId="29095" xr:uid="{00000000-0005-0000-0000-00009D870000}"/>
    <cellStyle name="Normal 65 3 3 3 3" xfId="8977" xr:uid="{00000000-0005-0000-0000-00009E870000}"/>
    <cellStyle name="Normal 65 3 3 3 3 2" xfId="39302" xr:uid="{00000000-0005-0000-0000-00009F870000}"/>
    <cellStyle name="Normal 65 3 3 3 3 3" xfId="24078" xr:uid="{00000000-0005-0000-0000-0000A0870000}"/>
    <cellStyle name="Normal 65 3 3 3 4" xfId="34289" xr:uid="{00000000-0005-0000-0000-0000A1870000}"/>
    <cellStyle name="Normal 65 3 3 3 5" xfId="19065" xr:uid="{00000000-0005-0000-0000-0000A2870000}"/>
    <cellStyle name="Normal 65 3 3 4" xfId="5616" xr:uid="{00000000-0005-0000-0000-0000A3870000}"/>
    <cellStyle name="Normal 65 3 3 4 2" xfId="15668" xr:uid="{00000000-0005-0000-0000-0000A4870000}"/>
    <cellStyle name="Normal 65 3 3 4 2 2" xfId="45990" xr:uid="{00000000-0005-0000-0000-0000A5870000}"/>
    <cellStyle name="Normal 65 3 3 4 2 3" xfId="30766" xr:uid="{00000000-0005-0000-0000-0000A6870000}"/>
    <cellStyle name="Normal 65 3 3 4 3" xfId="10648" xr:uid="{00000000-0005-0000-0000-0000A7870000}"/>
    <cellStyle name="Normal 65 3 3 4 3 2" xfId="40973" xr:uid="{00000000-0005-0000-0000-0000A8870000}"/>
    <cellStyle name="Normal 65 3 3 4 3 3" xfId="25749" xr:uid="{00000000-0005-0000-0000-0000A9870000}"/>
    <cellStyle name="Normal 65 3 3 4 4" xfId="35960" xr:uid="{00000000-0005-0000-0000-0000AA870000}"/>
    <cellStyle name="Normal 65 3 3 4 5" xfId="20736" xr:uid="{00000000-0005-0000-0000-0000AB870000}"/>
    <cellStyle name="Normal 65 3 3 5" xfId="12326" xr:uid="{00000000-0005-0000-0000-0000AC870000}"/>
    <cellStyle name="Normal 65 3 3 5 2" xfId="42648" xr:uid="{00000000-0005-0000-0000-0000AD870000}"/>
    <cellStyle name="Normal 65 3 3 5 3" xfId="27424" xr:uid="{00000000-0005-0000-0000-0000AE870000}"/>
    <cellStyle name="Normal 65 3 3 6" xfId="7305" xr:uid="{00000000-0005-0000-0000-0000AF870000}"/>
    <cellStyle name="Normal 65 3 3 6 2" xfId="37631" xr:uid="{00000000-0005-0000-0000-0000B0870000}"/>
    <cellStyle name="Normal 65 3 3 6 3" xfId="22407" xr:uid="{00000000-0005-0000-0000-0000B1870000}"/>
    <cellStyle name="Normal 65 3 3 7" xfId="32619" xr:uid="{00000000-0005-0000-0000-0000B2870000}"/>
    <cellStyle name="Normal 65 3 3 8" xfId="17394" xr:uid="{00000000-0005-0000-0000-0000B3870000}"/>
    <cellStyle name="Normal 65 3 4" xfId="2652" xr:uid="{00000000-0005-0000-0000-0000B4870000}"/>
    <cellStyle name="Normal 65 3 4 2" xfId="4342" xr:uid="{00000000-0005-0000-0000-0000B5870000}"/>
    <cellStyle name="Normal 65 3 4 2 2" xfId="14415" xr:uid="{00000000-0005-0000-0000-0000B6870000}"/>
    <cellStyle name="Normal 65 3 4 2 2 2" xfId="44737" xr:uid="{00000000-0005-0000-0000-0000B7870000}"/>
    <cellStyle name="Normal 65 3 4 2 2 3" xfId="29513" xr:uid="{00000000-0005-0000-0000-0000B8870000}"/>
    <cellStyle name="Normal 65 3 4 2 3" xfId="9395" xr:uid="{00000000-0005-0000-0000-0000B9870000}"/>
    <cellStyle name="Normal 65 3 4 2 3 2" xfId="39720" xr:uid="{00000000-0005-0000-0000-0000BA870000}"/>
    <cellStyle name="Normal 65 3 4 2 3 3" xfId="24496" xr:uid="{00000000-0005-0000-0000-0000BB870000}"/>
    <cellStyle name="Normal 65 3 4 2 4" xfId="34707" xr:uid="{00000000-0005-0000-0000-0000BC870000}"/>
    <cellStyle name="Normal 65 3 4 2 5" xfId="19483" xr:uid="{00000000-0005-0000-0000-0000BD870000}"/>
    <cellStyle name="Normal 65 3 4 3" xfId="6034" xr:uid="{00000000-0005-0000-0000-0000BE870000}"/>
    <cellStyle name="Normal 65 3 4 3 2" xfId="16086" xr:uid="{00000000-0005-0000-0000-0000BF870000}"/>
    <cellStyle name="Normal 65 3 4 3 2 2" xfId="46408" xr:uid="{00000000-0005-0000-0000-0000C0870000}"/>
    <cellStyle name="Normal 65 3 4 3 2 3" xfId="31184" xr:uid="{00000000-0005-0000-0000-0000C1870000}"/>
    <cellStyle name="Normal 65 3 4 3 3" xfId="11066" xr:uid="{00000000-0005-0000-0000-0000C2870000}"/>
    <cellStyle name="Normal 65 3 4 3 3 2" xfId="41391" xr:uid="{00000000-0005-0000-0000-0000C3870000}"/>
    <cellStyle name="Normal 65 3 4 3 3 3" xfId="26167" xr:uid="{00000000-0005-0000-0000-0000C4870000}"/>
    <cellStyle name="Normal 65 3 4 3 4" xfId="36378" xr:uid="{00000000-0005-0000-0000-0000C5870000}"/>
    <cellStyle name="Normal 65 3 4 3 5" xfId="21154" xr:uid="{00000000-0005-0000-0000-0000C6870000}"/>
    <cellStyle name="Normal 65 3 4 4" xfId="12744" xr:uid="{00000000-0005-0000-0000-0000C7870000}"/>
    <cellStyle name="Normal 65 3 4 4 2" xfId="43066" xr:uid="{00000000-0005-0000-0000-0000C8870000}"/>
    <cellStyle name="Normal 65 3 4 4 3" xfId="27842" xr:uid="{00000000-0005-0000-0000-0000C9870000}"/>
    <cellStyle name="Normal 65 3 4 5" xfId="7723" xr:uid="{00000000-0005-0000-0000-0000CA870000}"/>
    <cellStyle name="Normal 65 3 4 5 2" xfId="38049" xr:uid="{00000000-0005-0000-0000-0000CB870000}"/>
    <cellStyle name="Normal 65 3 4 5 3" xfId="22825" xr:uid="{00000000-0005-0000-0000-0000CC870000}"/>
    <cellStyle name="Normal 65 3 4 6" xfId="33037" xr:uid="{00000000-0005-0000-0000-0000CD870000}"/>
    <cellStyle name="Normal 65 3 4 7" xfId="17812" xr:uid="{00000000-0005-0000-0000-0000CE870000}"/>
    <cellStyle name="Normal 65 3 5" xfId="3505" xr:uid="{00000000-0005-0000-0000-0000CF870000}"/>
    <cellStyle name="Normal 65 3 5 2" xfId="13579" xr:uid="{00000000-0005-0000-0000-0000D0870000}"/>
    <cellStyle name="Normal 65 3 5 2 2" xfId="43901" xr:uid="{00000000-0005-0000-0000-0000D1870000}"/>
    <cellStyle name="Normal 65 3 5 2 3" xfId="28677" xr:uid="{00000000-0005-0000-0000-0000D2870000}"/>
    <cellStyle name="Normal 65 3 5 3" xfId="8559" xr:uid="{00000000-0005-0000-0000-0000D3870000}"/>
    <cellStyle name="Normal 65 3 5 3 2" xfId="38884" xr:uid="{00000000-0005-0000-0000-0000D4870000}"/>
    <cellStyle name="Normal 65 3 5 3 3" xfId="23660" xr:uid="{00000000-0005-0000-0000-0000D5870000}"/>
    <cellStyle name="Normal 65 3 5 4" xfId="33871" xr:uid="{00000000-0005-0000-0000-0000D6870000}"/>
    <cellStyle name="Normal 65 3 5 5" xfId="18647" xr:uid="{00000000-0005-0000-0000-0000D7870000}"/>
    <cellStyle name="Normal 65 3 6" xfId="5198" xr:uid="{00000000-0005-0000-0000-0000D8870000}"/>
    <cellStyle name="Normal 65 3 6 2" xfId="15250" xr:uid="{00000000-0005-0000-0000-0000D9870000}"/>
    <cellStyle name="Normal 65 3 6 2 2" xfId="45572" xr:uid="{00000000-0005-0000-0000-0000DA870000}"/>
    <cellStyle name="Normal 65 3 6 2 3" xfId="30348" xr:uid="{00000000-0005-0000-0000-0000DB870000}"/>
    <cellStyle name="Normal 65 3 6 3" xfId="10230" xr:uid="{00000000-0005-0000-0000-0000DC870000}"/>
    <cellStyle name="Normal 65 3 6 3 2" xfId="40555" xr:uid="{00000000-0005-0000-0000-0000DD870000}"/>
    <cellStyle name="Normal 65 3 6 3 3" xfId="25331" xr:uid="{00000000-0005-0000-0000-0000DE870000}"/>
    <cellStyle name="Normal 65 3 6 4" xfId="35542" xr:uid="{00000000-0005-0000-0000-0000DF870000}"/>
    <cellStyle name="Normal 65 3 6 5" xfId="20318" xr:uid="{00000000-0005-0000-0000-0000E0870000}"/>
    <cellStyle name="Normal 65 3 7" xfId="11908" xr:uid="{00000000-0005-0000-0000-0000E1870000}"/>
    <cellStyle name="Normal 65 3 7 2" xfId="42230" xr:uid="{00000000-0005-0000-0000-0000E2870000}"/>
    <cellStyle name="Normal 65 3 7 3" xfId="27006" xr:uid="{00000000-0005-0000-0000-0000E3870000}"/>
    <cellStyle name="Normal 65 3 8" xfId="6887" xr:uid="{00000000-0005-0000-0000-0000E4870000}"/>
    <cellStyle name="Normal 65 3 8 2" xfId="37213" xr:uid="{00000000-0005-0000-0000-0000E5870000}"/>
    <cellStyle name="Normal 65 3 8 3" xfId="21989" xr:uid="{00000000-0005-0000-0000-0000E6870000}"/>
    <cellStyle name="Normal 65 3 9" xfId="32202" xr:uid="{00000000-0005-0000-0000-0000E7870000}"/>
    <cellStyle name="Normal 65 4" xfId="1912" xr:uid="{00000000-0005-0000-0000-0000E8870000}"/>
    <cellStyle name="Normal 65 4 2" xfId="2335" xr:uid="{00000000-0005-0000-0000-0000E9870000}"/>
    <cellStyle name="Normal 65 4 2 2" xfId="3174" xr:uid="{00000000-0005-0000-0000-0000EA870000}"/>
    <cellStyle name="Normal 65 4 2 2 2" xfId="4864" xr:uid="{00000000-0005-0000-0000-0000EB870000}"/>
    <cellStyle name="Normal 65 4 2 2 2 2" xfId="14937" xr:uid="{00000000-0005-0000-0000-0000EC870000}"/>
    <cellStyle name="Normal 65 4 2 2 2 2 2" xfId="45259" xr:uid="{00000000-0005-0000-0000-0000ED870000}"/>
    <cellStyle name="Normal 65 4 2 2 2 2 3" xfId="30035" xr:uid="{00000000-0005-0000-0000-0000EE870000}"/>
    <cellStyle name="Normal 65 4 2 2 2 3" xfId="9917" xr:uid="{00000000-0005-0000-0000-0000EF870000}"/>
    <cellStyle name="Normal 65 4 2 2 2 3 2" xfId="40242" xr:uid="{00000000-0005-0000-0000-0000F0870000}"/>
    <cellStyle name="Normal 65 4 2 2 2 3 3" xfId="25018" xr:uid="{00000000-0005-0000-0000-0000F1870000}"/>
    <cellStyle name="Normal 65 4 2 2 2 4" xfId="35229" xr:uid="{00000000-0005-0000-0000-0000F2870000}"/>
    <cellStyle name="Normal 65 4 2 2 2 5" xfId="20005" xr:uid="{00000000-0005-0000-0000-0000F3870000}"/>
    <cellStyle name="Normal 65 4 2 2 3" xfId="6556" xr:uid="{00000000-0005-0000-0000-0000F4870000}"/>
    <cellStyle name="Normal 65 4 2 2 3 2" xfId="16608" xr:uid="{00000000-0005-0000-0000-0000F5870000}"/>
    <cellStyle name="Normal 65 4 2 2 3 2 2" xfId="46930" xr:uid="{00000000-0005-0000-0000-0000F6870000}"/>
    <cellStyle name="Normal 65 4 2 2 3 2 3" xfId="31706" xr:uid="{00000000-0005-0000-0000-0000F7870000}"/>
    <cellStyle name="Normal 65 4 2 2 3 3" xfId="11588" xr:uid="{00000000-0005-0000-0000-0000F8870000}"/>
    <cellStyle name="Normal 65 4 2 2 3 3 2" xfId="41913" xr:uid="{00000000-0005-0000-0000-0000F9870000}"/>
    <cellStyle name="Normal 65 4 2 2 3 3 3" xfId="26689" xr:uid="{00000000-0005-0000-0000-0000FA870000}"/>
    <cellStyle name="Normal 65 4 2 2 3 4" xfId="36900" xr:uid="{00000000-0005-0000-0000-0000FB870000}"/>
    <cellStyle name="Normal 65 4 2 2 3 5" xfId="21676" xr:uid="{00000000-0005-0000-0000-0000FC870000}"/>
    <cellStyle name="Normal 65 4 2 2 4" xfId="13266" xr:uid="{00000000-0005-0000-0000-0000FD870000}"/>
    <cellStyle name="Normal 65 4 2 2 4 2" xfId="43588" xr:uid="{00000000-0005-0000-0000-0000FE870000}"/>
    <cellStyle name="Normal 65 4 2 2 4 3" xfId="28364" xr:uid="{00000000-0005-0000-0000-0000FF870000}"/>
    <cellStyle name="Normal 65 4 2 2 5" xfId="8245" xr:uid="{00000000-0005-0000-0000-000000880000}"/>
    <cellStyle name="Normal 65 4 2 2 5 2" xfId="38571" xr:uid="{00000000-0005-0000-0000-000001880000}"/>
    <cellStyle name="Normal 65 4 2 2 5 3" xfId="23347" xr:uid="{00000000-0005-0000-0000-000002880000}"/>
    <cellStyle name="Normal 65 4 2 2 6" xfId="33559" xr:uid="{00000000-0005-0000-0000-000003880000}"/>
    <cellStyle name="Normal 65 4 2 2 7" xfId="18334" xr:uid="{00000000-0005-0000-0000-000004880000}"/>
    <cellStyle name="Normal 65 4 2 3" xfId="4027" xr:uid="{00000000-0005-0000-0000-000005880000}"/>
    <cellStyle name="Normal 65 4 2 3 2" xfId="14101" xr:uid="{00000000-0005-0000-0000-000006880000}"/>
    <cellStyle name="Normal 65 4 2 3 2 2" xfId="44423" xr:uid="{00000000-0005-0000-0000-000007880000}"/>
    <cellStyle name="Normal 65 4 2 3 2 3" xfId="29199" xr:uid="{00000000-0005-0000-0000-000008880000}"/>
    <cellStyle name="Normal 65 4 2 3 3" xfId="9081" xr:uid="{00000000-0005-0000-0000-000009880000}"/>
    <cellStyle name="Normal 65 4 2 3 3 2" xfId="39406" xr:uid="{00000000-0005-0000-0000-00000A880000}"/>
    <cellStyle name="Normal 65 4 2 3 3 3" xfId="24182" xr:uid="{00000000-0005-0000-0000-00000B880000}"/>
    <cellStyle name="Normal 65 4 2 3 4" xfId="34393" xr:uid="{00000000-0005-0000-0000-00000C880000}"/>
    <cellStyle name="Normal 65 4 2 3 5" xfId="19169" xr:uid="{00000000-0005-0000-0000-00000D880000}"/>
    <cellStyle name="Normal 65 4 2 4" xfId="5720" xr:uid="{00000000-0005-0000-0000-00000E880000}"/>
    <cellStyle name="Normal 65 4 2 4 2" xfId="15772" xr:uid="{00000000-0005-0000-0000-00000F880000}"/>
    <cellStyle name="Normal 65 4 2 4 2 2" xfId="46094" xr:uid="{00000000-0005-0000-0000-000010880000}"/>
    <cellStyle name="Normal 65 4 2 4 2 3" xfId="30870" xr:uid="{00000000-0005-0000-0000-000011880000}"/>
    <cellStyle name="Normal 65 4 2 4 3" xfId="10752" xr:uid="{00000000-0005-0000-0000-000012880000}"/>
    <cellStyle name="Normal 65 4 2 4 3 2" xfId="41077" xr:uid="{00000000-0005-0000-0000-000013880000}"/>
    <cellStyle name="Normal 65 4 2 4 3 3" xfId="25853" xr:uid="{00000000-0005-0000-0000-000014880000}"/>
    <cellStyle name="Normal 65 4 2 4 4" xfId="36064" xr:uid="{00000000-0005-0000-0000-000015880000}"/>
    <cellStyle name="Normal 65 4 2 4 5" xfId="20840" xr:uid="{00000000-0005-0000-0000-000016880000}"/>
    <cellStyle name="Normal 65 4 2 5" xfId="12430" xr:uid="{00000000-0005-0000-0000-000017880000}"/>
    <cellStyle name="Normal 65 4 2 5 2" xfId="42752" xr:uid="{00000000-0005-0000-0000-000018880000}"/>
    <cellStyle name="Normal 65 4 2 5 3" xfId="27528" xr:uid="{00000000-0005-0000-0000-000019880000}"/>
    <cellStyle name="Normal 65 4 2 6" xfId="7409" xr:uid="{00000000-0005-0000-0000-00001A880000}"/>
    <cellStyle name="Normal 65 4 2 6 2" xfId="37735" xr:uid="{00000000-0005-0000-0000-00001B880000}"/>
    <cellStyle name="Normal 65 4 2 6 3" xfId="22511" xr:uid="{00000000-0005-0000-0000-00001C880000}"/>
    <cellStyle name="Normal 65 4 2 7" xfId="32723" xr:uid="{00000000-0005-0000-0000-00001D880000}"/>
    <cellStyle name="Normal 65 4 2 8" xfId="17498" xr:uid="{00000000-0005-0000-0000-00001E880000}"/>
    <cellStyle name="Normal 65 4 3" xfId="2756" xr:uid="{00000000-0005-0000-0000-00001F880000}"/>
    <cellStyle name="Normal 65 4 3 2" xfId="4446" xr:uid="{00000000-0005-0000-0000-000020880000}"/>
    <cellStyle name="Normal 65 4 3 2 2" xfId="14519" xr:uid="{00000000-0005-0000-0000-000021880000}"/>
    <cellStyle name="Normal 65 4 3 2 2 2" xfId="44841" xr:uid="{00000000-0005-0000-0000-000022880000}"/>
    <cellStyle name="Normal 65 4 3 2 2 3" xfId="29617" xr:uid="{00000000-0005-0000-0000-000023880000}"/>
    <cellStyle name="Normal 65 4 3 2 3" xfId="9499" xr:uid="{00000000-0005-0000-0000-000024880000}"/>
    <cellStyle name="Normal 65 4 3 2 3 2" xfId="39824" xr:uid="{00000000-0005-0000-0000-000025880000}"/>
    <cellStyle name="Normal 65 4 3 2 3 3" xfId="24600" xr:uid="{00000000-0005-0000-0000-000026880000}"/>
    <cellStyle name="Normal 65 4 3 2 4" xfId="34811" xr:uid="{00000000-0005-0000-0000-000027880000}"/>
    <cellStyle name="Normal 65 4 3 2 5" xfId="19587" xr:uid="{00000000-0005-0000-0000-000028880000}"/>
    <cellStyle name="Normal 65 4 3 3" xfId="6138" xr:uid="{00000000-0005-0000-0000-000029880000}"/>
    <cellStyle name="Normal 65 4 3 3 2" xfId="16190" xr:uid="{00000000-0005-0000-0000-00002A880000}"/>
    <cellStyle name="Normal 65 4 3 3 2 2" xfId="46512" xr:uid="{00000000-0005-0000-0000-00002B880000}"/>
    <cellStyle name="Normal 65 4 3 3 2 3" xfId="31288" xr:uid="{00000000-0005-0000-0000-00002C880000}"/>
    <cellStyle name="Normal 65 4 3 3 3" xfId="11170" xr:uid="{00000000-0005-0000-0000-00002D880000}"/>
    <cellStyle name="Normal 65 4 3 3 3 2" xfId="41495" xr:uid="{00000000-0005-0000-0000-00002E880000}"/>
    <cellStyle name="Normal 65 4 3 3 3 3" xfId="26271" xr:uid="{00000000-0005-0000-0000-00002F880000}"/>
    <cellStyle name="Normal 65 4 3 3 4" xfId="36482" xr:uid="{00000000-0005-0000-0000-000030880000}"/>
    <cellStyle name="Normal 65 4 3 3 5" xfId="21258" xr:uid="{00000000-0005-0000-0000-000031880000}"/>
    <cellStyle name="Normal 65 4 3 4" xfId="12848" xr:uid="{00000000-0005-0000-0000-000032880000}"/>
    <cellStyle name="Normal 65 4 3 4 2" xfId="43170" xr:uid="{00000000-0005-0000-0000-000033880000}"/>
    <cellStyle name="Normal 65 4 3 4 3" xfId="27946" xr:uid="{00000000-0005-0000-0000-000034880000}"/>
    <cellStyle name="Normal 65 4 3 5" xfId="7827" xr:uid="{00000000-0005-0000-0000-000035880000}"/>
    <cellStyle name="Normal 65 4 3 5 2" xfId="38153" xr:uid="{00000000-0005-0000-0000-000036880000}"/>
    <cellStyle name="Normal 65 4 3 5 3" xfId="22929" xr:uid="{00000000-0005-0000-0000-000037880000}"/>
    <cellStyle name="Normal 65 4 3 6" xfId="33141" xr:uid="{00000000-0005-0000-0000-000038880000}"/>
    <cellStyle name="Normal 65 4 3 7" xfId="17916" xr:uid="{00000000-0005-0000-0000-000039880000}"/>
    <cellStyle name="Normal 65 4 4" xfId="3609" xr:uid="{00000000-0005-0000-0000-00003A880000}"/>
    <cellStyle name="Normal 65 4 4 2" xfId="13683" xr:uid="{00000000-0005-0000-0000-00003B880000}"/>
    <cellStyle name="Normal 65 4 4 2 2" xfId="44005" xr:uid="{00000000-0005-0000-0000-00003C880000}"/>
    <cellStyle name="Normal 65 4 4 2 3" xfId="28781" xr:uid="{00000000-0005-0000-0000-00003D880000}"/>
    <cellStyle name="Normal 65 4 4 3" xfId="8663" xr:uid="{00000000-0005-0000-0000-00003E880000}"/>
    <cellStyle name="Normal 65 4 4 3 2" xfId="38988" xr:uid="{00000000-0005-0000-0000-00003F880000}"/>
    <cellStyle name="Normal 65 4 4 3 3" xfId="23764" xr:uid="{00000000-0005-0000-0000-000040880000}"/>
    <cellStyle name="Normal 65 4 4 4" xfId="33975" xr:uid="{00000000-0005-0000-0000-000041880000}"/>
    <cellStyle name="Normal 65 4 4 5" xfId="18751" xr:uid="{00000000-0005-0000-0000-000042880000}"/>
    <cellStyle name="Normal 65 4 5" xfId="5302" xr:uid="{00000000-0005-0000-0000-000043880000}"/>
    <cellStyle name="Normal 65 4 5 2" xfId="15354" xr:uid="{00000000-0005-0000-0000-000044880000}"/>
    <cellStyle name="Normal 65 4 5 2 2" xfId="45676" xr:uid="{00000000-0005-0000-0000-000045880000}"/>
    <cellStyle name="Normal 65 4 5 2 3" xfId="30452" xr:uid="{00000000-0005-0000-0000-000046880000}"/>
    <cellStyle name="Normal 65 4 5 3" xfId="10334" xr:uid="{00000000-0005-0000-0000-000047880000}"/>
    <cellStyle name="Normal 65 4 5 3 2" xfId="40659" xr:uid="{00000000-0005-0000-0000-000048880000}"/>
    <cellStyle name="Normal 65 4 5 3 3" xfId="25435" xr:uid="{00000000-0005-0000-0000-000049880000}"/>
    <cellStyle name="Normal 65 4 5 4" xfId="35646" xr:uid="{00000000-0005-0000-0000-00004A880000}"/>
    <cellStyle name="Normal 65 4 5 5" xfId="20422" xr:uid="{00000000-0005-0000-0000-00004B880000}"/>
    <cellStyle name="Normal 65 4 6" xfId="12012" xr:uid="{00000000-0005-0000-0000-00004C880000}"/>
    <cellStyle name="Normal 65 4 6 2" xfId="42334" xr:uid="{00000000-0005-0000-0000-00004D880000}"/>
    <cellStyle name="Normal 65 4 6 3" xfId="27110" xr:uid="{00000000-0005-0000-0000-00004E880000}"/>
    <cellStyle name="Normal 65 4 7" xfId="6991" xr:uid="{00000000-0005-0000-0000-00004F880000}"/>
    <cellStyle name="Normal 65 4 7 2" xfId="37317" xr:uid="{00000000-0005-0000-0000-000050880000}"/>
    <cellStyle name="Normal 65 4 7 3" xfId="22093" xr:uid="{00000000-0005-0000-0000-000051880000}"/>
    <cellStyle name="Normal 65 4 8" xfId="32305" xr:uid="{00000000-0005-0000-0000-000052880000}"/>
    <cellStyle name="Normal 65 4 9" xfId="17080" xr:uid="{00000000-0005-0000-0000-000053880000}"/>
    <cellStyle name="Normal 65 5" xfId="2125" xr:uid="{00000000-0005-0000-0000-000054880000}"/>
    <cellStyle name="Normal 65 5 2" xfId="2966" xr:uid="{00000000-0005-0000-0000-000055880000}"/>
    <cellStyle name="Normal 65 5 2 2" xfId="4656" xr:uid="{00000000-0005-0000-0000-000056880000}"/>
    <cellStyle name="Normal 65 5 2 2 2" xfId="14729" xr:uid="{00000000-0005-0000-0000-000057880000}"/>
    <cellStyle name="Normal 65 5 2 2 2 2" xfId="45051" xr:uid="{00000000-0005-0000-0000-000058880000}"/>
    <cellStyle name="Normal 65 5 2 2 2 3" xfId="29827" xr:uid="{00000000-0005-0000-0000-000059880000}"/>
    <cellStyle name="Normal 65 5 2 2 3" xfId="9709" xr:uid="{00000000-0005-0000-0000-00005A880000}"/>
    <cellStyle name="Normal 65 5 2 2 3 2" xfId="40034" xr:uid="{00000000-0005-0000-0000-00005B880000}"/>
    <cellStyle name="Normal 65 5 2 2 3 3" xfId="24810" xr:uid="{00000000-0005-0000-0000-00005C880000}"/>
    <cellStyle name="Normal 65 5 2 2 4" xfId="35021" xr:uid="{00000000-0005-0000-0000-00005D880000}"/>
    <cellStyle name="Normal 65 5 2 2 5" xfId="19797" xr:uid="{00000000-0005-0000-0000-00005E880000}"/>
    <cellStyle name="Normal 65 5 2 3" xfId="6348" xr:uid="{00000000-0005-0000-0000-00005F880000}"/>
    <cellStyle name="Normal 65 5 2 3 2" xfId="16400" xr:uid="{00000000-0005-0000-0000-000060880000}"/>
    <cellStyle name="Normal 65 5 2 3 2 2" xfId="46722" xr:uid="{00000000-0005-0000-0000-000061880000}"/>
    <cellStyle name="Normal 65 5 2 3 2 3" xfId="31498" xr:uid="{00000000-0005-0000-0000-000062880000}"/>
    <cellStyle name="Normal 65 5 2 3 3" xfId="11380" xr:uid="{00000000-0005-0000-0000-000063880000}"/>
    <cellStyle name="Normal 65 5 2 3 3 2" xfId="41705" xr:uid="{00000000-0005-0000-0000-000064880000}"/>
    <cellStyle name="Normal 65 5 2 3 3 3" xfId="26481" xr:uid="{00000000-0005-0000-0000-000065880000}"/>
    <cellStyle name="Normal 65 5 2 3 4" xfId="36692" xr:uid="{00000000-0005-0000-0000-000066880000}"/>
    <cellStyle name="Normal 65 5 2 3 5" xfId="21468" xr:uid="{00000000-0005-0000-0000-000067880000}"/>
    <cellStyle name="Normal 65 5 2 4" xfId="13058" xr:uid="{00000000-0005-0000-0000-000068880000}"/>
    <cellStyle name="Normal 65 5 2 4 2" xfId="43380" xr:uid="{00000000-0005-0000-0000-000069880000}"/>
    <cellStyle name="Normal 65 5 2 4 3" xfId="28156" xr:uid="{00000000-0005-0000-0000-00006A880000}"/>
    <cellStyle name="Normal 65 5 2 5" xfId="8037" xr:uid="{00000000-0005-0000-0000-00006B880000}"/>
    <cellStyle name="Normal 65 5 2 5 2" xfId="38363" xr:uid="{00000000-0005-0000-0000-00006C880000}"/>
    <cellStyle name="Normal 65 5 2 5 3" xfId="23139" xr:uid="{00000000-0005-0000-0000-00006D880000}"/>
    <cellStyle name="Normal 65 5 2 6" xfId="33351" xr:uid="{00000000-0005-0000-0000-00006E880000}"/>
    <cellStyle name="Normal 65 5 2 7" xfId="18126" xr:uid="{00000000-0005-0000-0000-00006F880000}"/>
    <cellStyle name="Normal 65 5 3" xfId="3819" xr:uid="{00000000-0005-0000-0000-000070880000}"/>
    <cellStyle name="Normal 65 5 3 2" xfId="13893" xr:uid="{00000000-0005-0000-0000-000071880000}"/>
    <cellStyle name="Normal 65 5 3 2 2" xfId="44215" xr:uid="{00000000-0005-0000-0000-000072880000}"/>
    <cellStyle name="Normal 65 5 3 2 3" xfId="28991" xr:uid="{00000000-0005-0000-0000-000073880000}"/>
    <cellStyle name="Normal 65 5 3 3" xfId="8873" xr:uid="{00000000-0005-0000-0000-000074880000}"/>
    <cellStyle name="Normal 65 5 3 3 2" xfId="39198" xr:uid="{00000000-0005-0000-0000-000075880000}"/>
    <cellStyle name="Normal 65 5 3 3 3" xfId="23974" xr:uid="{00000000-0005-0000-0000-000076880000}"/>
    <cellStyle name="Normal 65 5 3 4" xfId="34185" xr:uid="{00000000-0005-0000-0000-000077880000}"/>
    <cellStyle name="Normal 65 5 3 5" xfId="18961" xr:uid="{00000000-0005-0000-0000-000078880000}"/>
    <cellStyle name="Normal 65 5 4" xfId="5512" xr:uid="{00000000-0005-0000-0000-000079880000}"/>
    <cellStyle name="Normal 65 5 4 2" xfId="15564" xr:uid="{00000000-0005-0000-0000-00007A880000}"/>
    <cellStyle name="Normal 65 5 4 2 2" xfId="45886" xr:uid="{00000000-0005-0000-0000-00007B880000}"/>
    <cellStyle name="Normal 65 5 4 2 3" xfId="30662" xr:uid="{00000000-0005-0000-0000-00007C880000}"/>
    <cellStyle name="Normal 65 5 4 3" xfId="10544" xr:uid="{00000000-0005-0000-0000-00007D880000}"/>
    <cellStyle name="Normal 65 5 4 3 2" xfId="40869" xr:uid="{00000000-0005-0000-0000-00007E880000}"/>
    <cellStyle name="Normal 65 5 4 3 3" xfId="25645" xr:uid="{00000000-0005-0000-0000-00007F880000}"/>
    <cellStyle name="Normal 65 5 4 4" xfId="35856" xr:uid="{00000000-0005-0000-0000-000080880000}"/>
    <cellStyle name="Normal 65 5 4 5" xfId="20632" xr:uid="{00000000-0005-0000-0000-000081880000}"/>
    <cellStyle name="Normal 65 5 5" xfId="12222" xr:uid="{00000000-0005-0000-0000-000082880000}"/>
    <cellStyle name="Normal 65 5 5 2" xfId="42544" xr:uid="{00000000-0005-0000-0000-000083880000}"/>
    <cellStyle name="Normal 65 5 5 3" xfId="27320" xr:uid="{00000000-0005-0000-0000-000084880000}"/>
    <cellStyle name="Normal 65 5 6" xfId="7201" xr:uid="{00000000-0005-0000-0000-000085880000}"/>
    <cellStyle name="Normal 65 5 6 2" xfId="37527" xr:uid="{00000000-0005-0000-0000-000086880000}"/>
    <cellStyle name="Normal 65 5 6 3" xfId="22303" xr:uid="{00000000-0005-0000-0000-000087880000}"/>
    <cellStyle name="Normal 65 5 7" xfId="32515" xr:uid="{00000000-0005-0000-0000-000088880000}"/>
    <cellStyle name="Normal 65 5 8" xfId="17290" xr:uid="{00000000-0005-0000-0000-000089880000}"/>
    <cellStyle name="Normal 65 6" xfId="2546" xr:uid="{00000000-0005-0000-0000-00008A880000}"/>
    <cellStyle name="Normal 65 6 2" xfId="4238" xr:uid="{00000000-0005-0000-0000-00008B880000}"/>
    <cellStyle name="Normal 65 6 2 2" xfId="14311" xr:uid="{00000000-0005-0000-0000-00008C880000}"/>
    <cellStyle name="Normal 65 6 2 2 2" xfId="44633" xr:uid="{00000000-0005-0000-0000-00008D880000}"/>
    <cellStyle name="Normal 65 6 2 2 3" xfId="29409" xr:uid="{00000000-0005-0000-0000-00008E880000}"/>
    <cellStyle name="Normal 65 6 2 3" xfId="9291" xr:uid="{00000000-0005-0000-0000-00008F880000}"/>
    <cellStyle name="Normal 65 6 2 3 2" xfId="39616" xr:uid="{00000000-0005-0000-0000-000090880000}"/>
    <cellStyle name="Normal 65 6 2 3 3" xfId="24392" xr:uid="{00000000-0005-0000-0000-000091880000}"/>
    <cellStyle name="Normal 65 6 2 4" xfId="34603" xr:uid="{00000000-0005-0000-0000-000092880000}"/>
    <cellStyle name="Normal 65 6 2 5" xfId="19379" xr:uid="{00000000-0005-0000-0000-000093880000}"/>
    <cellStyle name="Normal 65 6 3" xfId="5930" xr:uid="{00000000-0005-0000-0000-000094880000}"/>
    <cellStyle name="Normal 65 6 3 2" xfId="15982" xr:uid="{00000000-0005-0000-0000-000095880000}"/>
    <cellStyle name="Normal 65 6 3 2 2" xfId="46304" xr:uid="{00000000-0005-0000-0000-000096880000}"/>
    <cellStyle name="Normal 65 6 3 2 3" xfId="31080" xr:uid="{00000000-0005-0000-0000-000097880000}"/>
    <cellStyle name="Normal 65 6 3 3" xfId="10962" xr:uid="{00000000-0005-0000-0000-000098880000}"/>
    <cellStyle name="Normal 65 6 3 3 2" xfId="41287" xr:uid="{00000000-0005-0000-0000-000099880000}"/>
    <cellStyle name="Normal 65 6 3 3 3" xfId="26063" xr:uid="{00000000-0005-0000-0000-00009A880000}"/>
    <cellStyle name="Normal 65 6 3 4" xfId="36274" xr:uid="{00000000-0005-0000-0000-00009B880000}"/>
    <cellStyle name="Normal 65 6 3 5" xfId="21050" xr:uid="{00000000-0005-0000-0000-00009C880000}"/>
    <cellStyle name="Normal 65 6 4" xfId="12640" xr:uid="{00000000-0005-0000-0000-00009D880000}"/>
    <cellStyle name="Normal 65 6 4 2" xfId="42962" xr:uid="{00000000-0005-0000-0000-00009E880000}"/>
    <cellStyle name="Normal 65 6 4 3" xfId="27738" xr:uid="{00000000-0005-0000-0000-00009F880000}"/>
    <cellStyle name="Normal 65 6 5" xfId="7619" xr:uid="{00000000-0005-0000-0000-0000A0880000}"/>
    <cellStyle name="Normal 65 6 5 2" xfId="37945" xr:uid="{00000000-0005-0000-0000-0000A1880000}"/>
    <cellStyle name="Normal 65 6 5 3" xfId="22721" xr:uid="{00000000-0005-0000-0000-0000A2880000}"/>
    <cellStyle name="Normal 65 6 6" xfId="32933" xr:uid="{00000000-0005-0000-0000-0000A3880000}"/>
    <cellStyle name="Normal 65 6 7" xfId="17708" xr:uid="{00000000-0005-0000-0000-0000A4880000}"/>
    <cellStyle name="Normal 65 7" xfId="3398" xr:uid="{00000000-0005-0000-0000-0000A5880000}"/>
    <cellStyle name="Normal 65 7 2" xfId="13475" xr:uid="{00000000-0005-0000-0000-0000A6880000}"/>
    <cellStyle name="Normal 65 7 2 2" xfId="43797" xr:uid="{00000000-0005-0000-0000-0000A7880000}"/>
    <cellStyle name="Normal 65 7 2 3" xfId="28573" xr:uid="{00000000-0005-0000-0000-0000A8880000}"/>
    <cellStyle name="Normal 65 7 3" xfId="8455" xr:uid="{00000000-0005-0000-0000-0000A9880000}"/>
    <cellStyle name="Normal 65 7 3 2" xfId="38780" xr:uid="{00000000-0005-0000-0000-0000AA880000}"/>
    <cellStyle name="Normal 65 7 3 3" xfId="23556" xr:uid="{00000000-0005-0000-0000-0000AB880000}"/>
    <cellStyle name="Normal 65 7 4" xfId="33767" xr:uid="{00000000-0005-0000-0000-0000AC880000}"/>
    <cellStyle name="Normal 65 7 5" xfId="18543" xr:uid="{00000000-0005-0000-0000-0000AD880000}"/>
    <cellStyle name="Normal 65 8" xfId="5092" xr:uid="{00000000-0005-0000-0000-0000AE880000}"/>
    <cellStyle name="Normal 65 8 2" xfId="15146" xr:uid="{00000000-0005-0000-0000-0000AF880000}"/>
    <cellStyle name="Normal 65 8 2 2" xfId="45468" xr:uid="{00000000-0005-0000-0000-0000B0880000}"/>
    <cellStyle name="Normal 65 8 2 3" xfId="30244" xr:uid="{00000000-0005-0000-0000-0000B1880000}"/>
    <cellStyle name="Normal 65 8 3" xfId="10126" xr:uid="{00000000-0005-0000-0000-0000B2880000}"/>
    <cellStyle name="Normal 65 8 3 2" xfId="40451" xr:uid="{00000000-0005-0000-0000-0000B3880000}"/>
    <cellStyle name="Normal 65 8 3 3" xfId="25227" xr:uid="{00000000-0005-0000-0000-0000B4880000}"/>
    <cellStyle name="Normal 65 8 4" xfId="35438" xr:uid="{00000000-0005-0000-0000-0000B5880000}"/>
    <cellStyle name="Normal 65 8 5" xfId="20214" xr:uid="{00000000-0005-0000-0000-0000B6880000}"/>
    <cellStyle name="Normal 65 9" xfId="11802" xr:uid="{00000000-0005-0000-0000-0000B7880000}"/>
    <cellStyle name="Normal 65 9 2" xfId="42126" xr:uid="{00000000-0005-0000-0000-0000B8880000}"/>
    <cellStyle name="Normal 65 9 3" xfId="26902" xr:uid="{00000000-0005-0000-0000-0000B9880000}"/>
    <cellStyle name="Normal 66" xfId="1477" xr:uid="{00000000-0005-0000-0000-0000BA880000}"/>
    <cellStyle name="Normal 66 10" xfId="6782" xr:uid="{00000000-0005-0000-0000-0000BB880000}"/>
    <cellStyle name="Normal 66 10 2" xfId="37110" xr:uid="{00000000-0005-0000-0000-0000BC880000}"/>
    <cellStyle name="Normal 66 10 3" xfId="21886" xr:uid="{00000000-0005-0000-0000-0000BD880000}"/>
    <cellStyle name="Normal 66 11" xfId="32101" xr:uid="{00000000-0005-0000-0000-0000BE880000}"/>
    <cellStyle name="Normal 66 12" xfId="16871" xr:uid="{00000000-0005-0000-0000-0000BF880000}"/>
    <cellStyle name="Normal 66 13" xfId="47312" xr:uid="{00000000-0005-0000-0000-0000C0880000}"/>
    <cellStyle name="Normal 66 2" xfId="1746" xr:uid="{00000000-0005-0000-0000-0000C1880000}"/>
    <cellStyle name="Normal 66 2 10" xfId="32152" xr:uid="{00000000-0005-0000-0000-0000C2880000}"/>
    <cellStyle name="Normal 66 2 11" xfId="16925" xr:uid="{00000000-0005-0000-0000-0000C3880000}"/>
    <cellStyle name="Normal 66 2 2" xfId="1854" xr:uid="{00000000-0005-0000-0000-0000C4880000}"/>
    <cellStyle name="Normal 66 2 2 10" xfId="17029" xr:uid="{00000000-0005-0000-0000-0000C5880000}"/>
    <cellStyle name="Normal 66 2 2 2" xfId="2071" xr:uid="{00000000-0005-0000-0000-0000C6880000}"/>
    <cellStyle name="Normal 66 2 2 2 2" xfId="2492" xr:uid="{00000000-0005-0000-0000-0000C7880000}"/>
    <cellStyle name="Normal 66 2 2 2 2 2" xfId="3331" xr:uid="{00000000-0005-0000-0000-0000C8880000}"/>
    <cellStyle name="Normal 66 2 2 2 2 2 2" xfId="5021" xr:uid="{00000000-0005-0000-0000-0000C9880000}"/>
    <cellStyle name="Normal 66 2 2 2 2 2 2 2" xfId="15094" xr:uid="{00000000-0005-0000-0000-0000CA880000}"/>
    <cellStyle name="Normal 66 2 2 2 2 2 2 2 2" xfId="45416" xr:uid="{00000000-0005-0000-0000-0000CB880000}"/>
    <cellStyle name="Normal 66 2 2 2 2 2 2 2 3" xfId="30192" xr:uid="{00000000-0005-0000-0000-0000CC880000}"/>
    <cellStyle name="Normal 66 2 2 2 2 2 2 3" xfId="10074" xr:uid="{00000000-0005-0000-0000-0000CD880000}"/>
    <cellStyle name="Normal 66 2 2 2 2 2 2 3 2" xfId="40399" xr:uid="{00000000-0005-0000-0000-0000CE880000}"/>
    <cellStyle name="Normal 66 2 2 2 2 2 2 3 3" xfId="25175" xr:uid="{00000000-0005-0000-0000-0000CF880000}"/>
    <cellStyle name="Normal 66 2 2 2 2 2 2 4" xfId="35386" xr:uid="{00000000-0005-0000-0000-0000D0880000}"/>
    <cellStyle name="Normal 66 2 2 2 2 2 2 5" xfId="20162" xr:uid="{00000000-0005-0000-0000-0000D1880000}"/>
    <cellStyle name="Normal 66 2 2 2 2 2 3" xfId="6713" xr:uid="{00000000-0005-0000-0000-0000D2880000}"/>
    <cellStyle name="Normal 66 2 2 2 2 2 3 2" xfId="16765" xr:uid="{00000000-0005-0000-0000-0000D3880000}"/>
    <cellStyle name="Normal 66 2 2 2 2 2 3 2 2" xfId="47087" xr:uid="{00000000-0005-0000-0000-0000D4880000}"/>
    <cellStyle name="Normal 66 2 2 2 2 2 3 2 3" xfId="31863" xr:uid="{00000000-0005-0000-0000-0000D5880000}"/>
    <cellStyle name="Normal 66 2 2 2 2 2 3 3" xfId="11745" xr:uid="{00000000-0005-0000-0000-0000D6880000}"/>
    <cellStyle name="Normal 66 2 2 2 2 2 3 3 2" xfId="42070" xr:uid="{00000000-0005-0000-0000-0000D7880000}"/>
    <cellStyle name="Normal 66 2 2 2 2 2 3 3 3" xfId="26846" xr:uid="{00000000-0005-0000-0000-0000D8880000}"/>
    <cellStyle name="Normal 66 2 2 2 2 2 3 4" xfId="37057" xr:uid="{00000000-0005-0000-0000-0000D9880000}"/>
    <cellStyle name="Normal 66 2 2 2 2 2 3 5" xfId="21833" xr:uid="{00000000-0005-0000-0000-0000DA880000}"/>
    <cellStyle name="Normal 66 2 2 2 2 2 4" xfId="13423" xr:uid="{00000000-0005-0000-0000-0000DB880000}"/>
    <cellStyle name="Normal 66 2 2 2 2 2 4 2" xfId="43745" xr:uid="{00000000-0005-0000-0000-0000DC880000}"/>
    <cellStyle name="Normal 66 2 2 2 2 2 4 3" xfId="28521" xr:uid="{00000000-0005-0000-0000-0000DD880000}"/>
    <cellStyle name="Normal 66 2 2 2 2 2 5" xfId="8402" xr:uid="{00000000-0005-0000-0000-0000DE880000}"/>
    <cellStyle name="Normal 66 2 2 2 2 2 5 2" xfId="38728" xr:uid="{00000000-0005-0000-0000-0000DF880000}"/>
    <cellStyle name="Normal 66 2 2 2 2 2 5 3" xfId="23504" xr:uid="{00000000-0005-0000-0000-0000E0880000}"/>
    <cellStyle name="Normal 66 2 2 2 2 2 6" xfId="33716" xr:uid="{00000000-0005-0000-0000-0000E1880000}"/>
    <cellStyle name="Normal 66 2 2 2 2 2 7" xfId="18491" xr:uid="{00000000-0005-0000-0000-0000E2880000}"/>
    <cellStyle name="Normal 66 2 2 2 2 3" xfId="4184" xr:uid="{00000000-0005-0000-0000-0000E3880000}"/>
    <cellStyle name="Normal 66 2 2 2 2 3 2" xfId="14258" xr:uid="{00000000-0005-0000-0000-0000E4880000}"/>
    <cellStyle name="Normal 66 2 2 2 2 3 2 2" xfId="44580" xr:uid="{00000000-0005-0000-0000-0000E5880000}"/>
    <cellStyle name="Normal 66 2 2 2 2 3 2 3" xfId="29356" xr:uid="{00000000-0005-0000-0000-0000E6880000}"/>
    <cellStyle name="Normal 66 2 2 2 2 3 3" xfId="9238" xr:uid="{00000000-0005-0000-0000-0000E7880000}"/>
    <cellStyle name="Normal 66 2 2 2 2 3 3 2" xfId="39563" xr:uid="{00000000-0005-0000-0000-0000E8880000}"/>
    <cellStyle name="Normal 66 2 2 2 2 3 3 3" xfId="24339" xr:uid="{00000000-0005-0000-0000-0000E9880000}"/>
    <cellStyle name="Normal 66 2 2 2 2 3 4" xfId="34550" xr:uid="{00000000-0005-0000-0000-0000EA880000}"/>
    <cellStyle name="Normal 66 2 2 2 2 3 5" xfId="19326" xr:uid="{00000000-0005-0000-0000-0000EB880000}"/>
    <cellStyle name="Normal 66 2 2 2 2 4" xfId="5877" xr:uid="{00000000-0005-0000-0000-0000EC880000}"/>
    <cellStyle name="Normal 66 2 2 2 2 4 2" xfId="15929" xr:uid="{00000000-0005-0000-0000-0000ED880000}"/>
    <cellStyle name="Normal 66 2 2 2 2 4 2 2" xfId="46251" xr:uid="{00000000-0005-0000-0000-0000EE880000}"/>
    <cellStyle name="Normal 66 2 2 2 2 4 2 3" xfId="31027" xr:uid="{00000000-0005-0000-0000-0000EF880000}"/>
    <cellStyle name="Normal 66 2 2 2 2 4 3" xfId="10909" xr:uid="{00000000-0005-0000-0000-0000F0880000}"/>
    <cellStyle name="Normal 66 2 2 2 2 4 3 2" xfId="41234" xr:uid="{00000000-0005-0000-0000-0000F1880000}"/>
    <cellStyle name="Normal 66 2 2 2 2 4 3 3" xfId="26010" xr:uid="{00000000-0005-0000-0000-0000F2880000}"/>
    <cellStyle name="Normal 66 2 2 2 2 4 4" xfId="36221" xr:uid="{00000000-0005-0000-0000-0000F3880000}"/>
    <cellStyle name="Normal 66 2 2 2 2 4 5" xfId="20997" xr:uid="{00000000-0005-0000-0000-0000F4880000}"/>
    <cellStyle name="Normal 66 2 2 2 2 5" xfId="12587" xr:uid="{00000000-0005-0000-0000-0000F5880000}"/>
    <cellStyle name="Normal 66 2 2 2 2 5 2" xfId="42909" xr:uid="{00000000-0005-0000-0000-0000F6880000}"/>
    <cellStyle name="Normal 66 2 2 2 2 5 3" xfId="27685" xr:uid="{00000000-0005-0000-0000-0000F7880000}"/>
    <cellStyle name="Normal 66 2 2 2 2 6" xfId="7566" xr:uid="{00000000-0005-0000-0000-0000F8880000}"/>
    <cellStyle name="Normal 66 2 2 2 2 6 2" xfId="37892" xr:uid="{00000000-0005-0000-0000-0000F9880000}"/>
    <cellStyle name="Normal 66 2 2 2 2 6 3" xfId="22668" xr:uid="{00000000-0005-0000-0000-0000FA880000}"/>
    <cellStyle name="Normal 66 2 2 2 2 7" xfId="32880" xr:uid="{00000000-0005-0000-0000-0000FB880000}"/>
    <cellStyle name="Normal 66 2 2 2 2 8" xfId="17655" xr:uid="{00000000-0005-0000-0000-0000FC880000}"/>
    <cellStyle name="Normal 66 2 2 2 3" xfId="2913" xr:uid="{00000000-0005-0000-0000-0000FD880000}"/>
    <cellStyle name="Normal 66 2 2 2 3 2" xfId="4603" xr:uid="{00000000-0005-0000-0000-0000FE880000}"/>
    <cellStyle name="Normal 66 2 2 2 3 2 2" xfId="14676" xr:uid="{00000000-0005-0000-0000-0000FF880000}"/>
    <cellStyle name="Normal 66 2 2 2 3 2 2 2" xfId="44998" xr:uid="{00000000-0005-0000-0000-000000890000}"/>
    <cellStyle name="Normal 66 2 2 2 3 2 2 3" xfId="29774" xr:uid="{00000000-0005-0000-0000-000001890000}"/>
    <cellStyle name="Normal 66 2 2 2 3 2 3" xfId="9656" xr:uid="{00000000-0005-0000-0000-000002890000}"/>
    <cellStyle name="Normal 66 2 2 2 3 2 3 2" xfId="39981" xr:uid="{00000000-0005-0000-0000-000003890000}"/>
    <cellStyle name="Normal 66 2 2 2 3 2 3 3" xfId="24757" xr:uid="{00000000-0005-0000-0000-000004890000}"/>
    <cellStyle name="Normal 66 2 2 2 3 2 4" xfId="34968" xr:uid="{00000000-0005-0000-0000-000005890000}"/>
    <cellStyle name="Normal 66 2 2 2 3 2 5" xfId="19744" xr:uid="{00000000-0005-0000-0000-000006890000}"/>
    <cellStyle name="Normal 66 2 2 2 3 3" xfId="6295" xr:uid="{00000000-0005-0000-0000-000007890000}"/>
    <cellStyle name="Normal 66 2 2 2 3 3 2" xfId="16347" xr:uid="{00000000-0005-0000-0000-000008890000}"/>
    <cellStyle name="Normal 66 2 2 2 3 3 2 2" xfId="46669" xr:uid="{00000000-0005-0000-0000-000009890000}"/>
    <cellStyle name="Normal 66 2 2 2 3 3 2 3" xfId="31445" xr:uid="{00000000-0005-0000-0000-00000A890000}"/>
    <cellStyle name="Normal 66 2 2 2 3 3 3" xfId="11327" xr:uid="{00000000-0005-0000-0000-00000B890000}"/>
    <cellStyle name="Normal 66 2 2 2 3 3 3 2" xfId="41652" xr:uid="{00000000-0005-0000-0000-00000C890000}"/>
    <cellStyle name="Normal 66 2 2 2 3 3 3 3" xfId="26428" xr:uid="{00000000-0005-0000-0000-00000D890000}"/>
    <cellStyle name="Normal 66 2 2 2 3 3 4" xfId="36639" xr:uid="{00000000-0005-0000-0000-00000E890000}"/>
    <cellStyle name="Normal 66 2 2 2 3 3 5" xfId="21415" xr:uid="{00000000-0005-0000-0000-00000F890000}"/>
    <cellStyle name="Normal 66 2 2 2 3 4" xfId="13005" xr:uid="{00000000-0005-0000-0000-000010890000}"/>
    <cellStyle name="Normal 66 2 2 2 3 4 2" xfId="43327" xr:uid="{00000000-0005-0000-0000-000011890000}"/>
    <cellStyle name="Normal 66 2 2 2 3 4 3" xfId="28103" xr:uid="{00000000-0005-0000-0000-000012890000}"/>
    <cellStyle name="Normal 66 2 2 2 3 5" xfId="7984" xr:uid="{00000000-0005-0000-0000-000013890000}"/>
    <cellStyle name="Normal 66 2 2 2 3 5 2" xfId="38310" xr:uid="{00000000-0005-0000-0000-000014890000}"/>
    <cellStyle name="Normal 66 2 2 2 3 5 3" xfId="23086" xr:uid="{00000000-0005-0000-0000-000015890000}"/>
    <cellStyle name="Normal 66 2 2 2 3 6" xfId="33298" xr:uid="{00000000-0005-0000-0000-000016890000}"/>
    <cellStyle name="Normal 66 2 2 2 3 7" xfId="18073" xr:uid="{00000000-0005-0000-0000-000017890000}"/>
    <cellStyle name="Normal 66 2 2 2 4" xfId="3766" xr:uid="{00000000-0005-0000-0000-000018890000}"/>
    <cellStyle name="Normal 66 2 2 2 4 2" xfId="13840" xr:uid="{00000000-0005-0000-0000-000019890000}"/>
    <cellStyle name="Normal 66 2 2 2 4 2 2" xfId="44162" xr:uid="{00000000-0005-0000-0000-00001A890000}"/>
    <cellStyle name="Normal 66 2 2 2 4 2 3" xfId="28938" xr:uid="{00000000-0005-0000-0000-00001B890000}"/>
    <cellStyle name="Normal 66 2 2 2 4 3" xfId="8820" xr:uid="{00000000-0005-0000-0000-00001C890000}"/>
    <cellStyle name="Normal 66 2 2 2 4 3 2" xfId="39145" xr:uid="{00000000-0005-0000-0000-00001D890000}"/>
    <cellStyle name="Normal 66 2 2 2 4 3 3" xfId="23921" xr:uid="{00000000-0005-0000-0000-00001E890000}"/>
    <cellStyle name="Normal 66 2 2 2 4 4" xfId="34132" xr:uid="{00000000-0005-0000-0000-00001F890000}"/>
    <cellStyle name="Normal 66 2 2 2 4 5" xfId="18908" xr:uid="{00000000-0005-0000-0000-000020890000}"/>
    <cellStyle name="Normal 66 2 2 2 5" xfId="5459" xr:uid="{00000000-0005-0000-0000-000021890000}"/>
    <cellStyle name="Normal 66 2 2 2 5 2" xfId="15511" xr:uid="{00000000-0005-0000-0000-000022890000}"/>
    <cellStyle name="Normal 66 2 2 2 5 2 2" xfId="45833" xr:uid="{00000000-0005-0000-0000-000023890000}"/>
    <cellStyle name="Normal 66 2 2 2 5 2 3" xfId="30609" xr:uid="{00000000-0005-0000-0000-000024890000}"/>
    <cellStyle name="Normal 66 2 2 2 5 3" xfId="10491" xr:uid="{00000000-0005-0000-0000-000025890000}"/>
    <cellStyle name="Normal 66 2 2 2 5 3 2" xfId="40816" xr:uid="{00000000-0005-0000-0000-000026890000}"/>
    <cellStyle name="Normal 66 2 2 2 5 3 3" xfId="25592" xr:uid="{00000000-0005-0000-0000-000027890000}"/>
    <cellStyle name="Normal 66 2 2 2 5 4" xfId="35803" xr:uid="{00000000-0005-0000-0000-000028890000}"/>
    <cellStyle name="Normal 66 2 2 2 5 5" xfId="20579" xr:uid="{00000000-0005-0000-0000-000029890000}"/>
    <cellStyle name="Normal 66 2 2 2 6" xfId="12169" xr:uid="{00000000-0005-0000-0000-00002A890000}"/>
    <cellStyle name="Normal 66 2 2 2 6 2" xfId="42491" xr:uid="{00000000-0005-0000-0000-00002B890000}"/>
    <cellStyle name="Normal 66 2 2 2 6 3" xfId="27267" xr:uid="{00000000-0005-0000-0000-00002C890000}"/>
    <cellStyle name="Normal 66 2 2 2 7" xfId="7148" xr:uid="{00000000-0005-0000-0000-00002D890000}"/>
    <cellStyle name="Normal 66 2 2 2 7 2" xfId="37474" xr:uid="{00000000-0005-0000-0000-00002E890000}"/>
    <cellStyle name="Normal 66 2 2 2 7 3" xfId="22250" xr:uid="{00000000-0005-0000-0000-00002F890000}"/>
    <cellStyle name="Normal 66 2 2 2 8" xfId="32462" xr:uid="{00000000-0005-0000-0000-000030890000}"/>
    <cellStyle name="Normal 66 2 2 2 9" xfId="17237" xr:uid="{00000000-0005-0000-0000-000031890000}"/>
    <cellStyle name="Normal 66 2 2 3" xfId="2284" xr:uid="{00000000-0005-0000-0000-000032890000}"/>
    <cellStyle name="Normal 66 2 2 3 2" xfId="3123" xr:uid="{00000000-0005-0000-0000-000033890000}"/>
    <cellStyle name="Normal 66 2 2 3 2 2" xfId="4813" xr:uid="{00000000-0005-0000-0000-000034890000}"/>
    <cellStyle name="Normal 66 2 2 3 2 2 2" xfId="14886" xr:uid="{00000000-0005-0000-0000-000035890000}"/>
    <cellStyle name="Normal 66 2 2 3 2 2 2 2" xfId="45208" xr:uid="{00000000-0005-0000-0000-000036890000}"/>
    <cellStyle name="Normal 66 2 2 3 2 2 2 3" xfId="29984" xr:uid="{00000000-0005-0000-0000-000037890000}"/>
    <cellStyle name="Normal 66 2 2 3 2 2 3" xfId="9866" xr:uid="{00000000-0005-0000-0000-000038890000}"/>
    <cellStyle name="Normal 66 2 2 3 2 2 3 2" xfId="40191" xr:uid="{00000000-0005-0000-0000-000039890000}"/>
    <cellStyle name="Normal 66 2 2 3 2 2 3 3" xfId="24967" xr:uid="{00000000-0005-0000-0000-00003A890000}"/>
    <cellStyle name="Normal 66 2 2 3 2 2 4" xfId="35178" xr:uid="{00000000-0005-0000-0000-00003B890000}"/>
    <cellStyle name="Normal 66 2 2 3 2 2 5" xfId="19954" xr:uid="{00000000-0005-0000-0000-00003C890000}"/>
    <cellStyle name="Normal 66 2 2 3 2 3" xfId="6505" xr:uid="{00000000-0005-0000-0000-00003D890000}"/>
    <cellStyle name="Normal 66 2 2 3 2 3 2" xfId="16557" xr:uid="{00000000-0005-0000-0000-00003E890000}"/>
    <cellStyle name="Normal 66 2 2 3 2 3 2 2" xfId="46879" xr:uid="{00000000-0005-0000-0000-00003F890000}"/>
    <cellStyle name="Normal 66 2 2 3 2 3 2 3" xfId="31655" xr:uid="{00000000-0005-0000-0000-000040890000}"/>
    <cellStyle name="Normal 66 2 2 3 2 3 3" xfId="11537" xr:uid="{00000000-0005-0000-0000-000041890000}"/>
    <cellStyle name="Normal 66 2 2 3 2 3 3 2" xfId="41862" xr:uid="{00000000-0005-0000-0000-000042890000}"/>
    <cellStyle name="Normal 66 2 2 3 2 3 3 3" xfId="26638" xr:uid="{00000000-0005-0000-0000-000043890000}"/>
    <cellStyle name="Normal 66 2 2 3 2 3 4" xfId="36849" xr:uid="{00000000-0005-0000-0000-000044890000}"/>
    <cellStyle name="Normal 66 2 2 3 2 3 5" xfId="21625" xr:uid="{00000000-0005-0000-0000-000045890000}"/>
    <cellStyle name="Normal 66 2 2 3 2 4" xfId="13215" xr:uid="{00000000-0005-0000-0000-000046890000}"/>
    <cellStyle name="Normal 66 2 2 3 2 4 2" xfId="43537" xr:uid="{00000000-0005-0000-0000-000047890000}"/>
    <cellStyle name="Normal 66 2 2 3 2 4 3" xfId="28313" xr:uid="{00000000-0005-0000-0000-000048890000}"/>
    <cellStyle name="Normal 66 2 2 3 2 5" xfId="8194" xr:uid="{00000000-0005-0000-0000-000049890000}"/>
    <cellStyle name="Normal 66 2 2 3 2 5 2" xfId="38520" xr:uid="{00000000-0005-0000-0000-00004A890000}"/>
    <cellStyle name="Normal 66 2 2 3 2 5 3" xfId="23296" xr:uid="{00000000-0005-0000-0000-00004B890000}"/>
    <cellStyle name="Normal 66 2 2 3 2 6" xfId="33508" xr:uid="{00000000-0005-0000-0000-00004C890000}"/>
    <cellStyle name="Normal 66 2 2 3 2 7" xfId="18283" xr:uid="{00000000-0005-0000-0000-00004D890000}"/>
    <cellStyle name="Normal 66 2 2 3 3" xfId="3976" xr:uid="{00000000-0005-0000-0000-00004E890000}"/>
    <cellStyle name="Normal 66 2 2 3 3 2" xfId="14050" xr:uid="{00000000-0005-0000-0000-00004F890000}"/>
    <cellStyle name="Normal 66 2 2 3 3 2 2" xfId="44372" xr:uid="{00000000-0005-0000-0000-000050890000}"/>
    <cellStyle name="Normal 66 2 2 3 3 2 3" xfId="29148" xr:uid="{00000000-0005-0000-0000-000051890000}"/>
    <cellStyle name="Normal 66 2 2 3 3 3" xfId="9030" xr:uid="{00000000-0005-0000-0000-000052890000}"/>
    <cellStyle name="Normal 66 2 2 3 3 3 2" xfId="39355" xr:uid="{00000000-0005-0000-0000-000053890000}"/>
    <cellStyle name="Normal 66 2 2 3 3 3 3" xfId="24131" xr:uid="{00000000-0005-0000-0000-000054890000}"/>
    <cellStyle name="Normal 66 2 2 3 3 4" xfId="34342" xr:uid="{00000000-0005-0000-0000-000055890000}"/>
    <cellStyle name="Normal 66 2 2 3 3 5" xfId="19118" xr:uid="{00000000-0005-0000-0000-000056890000}"/>
    <cellStyle name="Normal 66 2 2 3 4" xfId="5669" xr:uid="{00000000-0005-0000-0000-000057890000}"/>
    <cellStyle name="Normal 66 2 2 3 4 2" xfId="15721" xr:uid="{00000000-0005-0000-0000-000058890000}"/>
    <cellStyle name="Normal 66 2 2 3 4 2 2" xfId="46043" xr:uid="{00000000-0005-0000-0000-000059890000}"/>
    <cellStyle name="Normal 66 2 2 3 4 2 3" xfId="30819" xr:uid="{00000000-0005-0000-0000-00005A890000}"/>
    <cellStyle name="Normal 66 2 2 3 4 3" xfId="10701" xr:uid="{00000000-0005-0000-0000-00005B890000}"/>
    <cellStyle name="Normal 66 2 2 3 4 3 2" xfId="41026" xr:uid="{00000000-0005-0000-0000-00005C890000}"/>
    <cellStyle name="Normal 66 2 2 3 4 3 3" xfId="25802" xr:uid="{00000000-0005-0000-0000-00005D890000}"/>
    <cellStyle name="Normal 66 2 2 3 4 4" xfId="36013" xr:uid="{00000000-0005-0000-0000-00005E890000}"/>
    <cellStyle name="Normal 66 2 2 3 4 5" xfId="20789" xr:uid="{00000000-0005-0000-0000-00005F890000}"/>
    <cellStyle name="Normal 66 2 2 3 5" xfId="12379" xr:uid="{00000000-0005-0000-0000-000060890000}"/>
    <cellStyle name="Normal 66 2 2 3 5 2" xfId="42701" xr:uid="{00000000-0005-0000-0000-000061890000}"/>
    <cellStyle name="Normal 66 2 2 3 5 3" xfId="27477" xr:uid="{00000000-0005-0000-0000-000062890000}"/>
    <cellStyle name="Normal 66 2 2 3 6" xfId="7358" xr:uid="{00000000-0005-0000-0000-000063890000}"/>
    <cellStyle name="Normal 66 2 2 3 6 2" xfId="37684" xr:uid="{00000000-0005-0000-0000-000064890000}"/>
    <cellStyle name="Normal 66 2 2 3 6 3" xfId="22460" xr:uid="{00000000-0005-0000-0000-000065890000}"/>
    <cellStyle name="Normal 66 2 2 3 7" xfId="32672" xr:uid="{00000000-0005-0000-0000-000066890000}"/>
    <cellStyle name="Normal 66 2 2 3 8" xfId="17447" xr:uid="{00000000-0005-0000-0000-000067890000}"/>
    <cellStyle name="Normal 66 2 2 4" xfId="2705" xr:uid="{00000000-0005-0000-0000-000068890000}"/>
    <cellStyle name="Normal 66 2 2 4 2" xfId="4395" xr:uid="{00000000-0005-0000-0000-000069890000}"/>
    <cellStyle name="Normal 66 2 2 4 2 2" xfId="14468" xr:uid="{00000000-0005-0000-0000-00006A890000}"/>
    <cellStyle name="Normal 66 2 2 4 2 2 2" xfId="44790" xr:uid="{00000000-0005-0000-0000-00006B890000}"/>
    <cellStyle name="Normal 66 2 2 4 2 2 3" xfId="29566" xr:uid="{00000000-0005-0000-0000-00006C890000}"/>
    <cellStyle name="Normal 66 2 2 4 2 3" xfId="9448" xr:uid="{00000000-0005-0000-0000-00006D890000}"/>
    <cellStyle name="Normal 66 2 2 4 2 3 2" xfId="39773" xr:uid="{00000000-0005-0000-0000-00006E890000}"/>
    <cellStyle name="Normal 66 2 2 4 2 3 3" xfId="24549" xr:uid="{00000000-0005-0000-0000-00006F890000}"/>
    <cellStyle name="Normal 66 2 2 4 2 4" xfId="34760" xr:uid="{00000000-0005-0000-0000-000070890000}"/>
    <cellStyle name="Normal 66 2 2 4 2 5" xfId="19536" xr:uid="{00000000-0005-0000-0000-000071890000}"/>
    <cellStyle name="Normal 66 2 2 4 3" xfId="6087" xr:uid="{00000000-0005-0000-0000-000072890000}"/>
    <cellStyle name="Normal 66 2 2 4 3 2" xfId="16139" xr:uid="{00000000-0005-0000-0000-000073890000}"/>
    <cellStyle name="Normal 66 2 2 4 3 2 2" xfId="46461" xr:uid="{00000000-0005-0000-0000-000074890000}"/>
    <cellStyle name="Normal 66 2 2 4 3 2 3" xfId="31237" xr:uid="{00000000-0005-0000-0000-000075890000}"/>
    <cellStyle name="Normal 66 2 2 4 3 3" xfId="11119" xr:uid="{00000000-0005-0000-0000-000076890000}"/>
    <cellStyle name="Normal 66 2 2 4 3 3 2" xfId="41444" xr:uid="{00000000-0005-0000-0000-000077890000}"/>
    <cellStyle name="Normal 66 2 2 4 3 3 3" xfId="26220" xr:uid="{00000000-0005-0000-0000-000078890000}"/>
    <cellStyle name="Normal 66 2 2 4 3 4" xfId="36431" xr:uid="{00000000-0005-0000-0000-000079890000}"/>
    <cellStyle name="Normal 66 2 2 4 3 5" xfId="21207" xr:uid="{00000000-0005-0000-0000-00007A890000}"/>
    <cellStyle name="Normal 66 2 2 4 4" xfId="12797" xr:uid="{00000000-0005-0000-0000-00007B890000}"/>
    <cellStyle name="Normal 66 2 2 4 4 2" xfId="43119" xr:uid="{00000000-0005-0000-0000-00007C890000}"/>
    <cellStyle name="Normal 66 2 2 4 4 3" xfId="27895" xr:uid="{00000000-0005-0000-0000-00007D890000}"/>
    <cellStyle name="Normal 66 2 2 4 5" xfId="7776" xr:uid="{00000000-0005-0000-0000-00007E890000}"/>
    <cellStyle name="Normal 66 2 2 4 5 2" xfId="38102" xr:uid="{00000000-0005-0000-0000-00007F890000}"/>
    <cellStyle name="Normal 66 2 2 4 5 3" xfId="22878" xr:uid="{00000000-0005-0000-0000-000080890000}"/>
    <cellStyle name="Normal 66 2 2 4 6" xfId="33090" xr:uid="{00000000-0005-0000-0000-000081890000}"/>
    <cellStyle name="Normal 66 2 2 4 7" xfId="17865" xr:uid="{00000000-0005-0000-0000-000082890000}"/>
    <cellStyle name="Normal 66 2 2 5" xfId="3558" xr:uid="{00000000-0005-0000-0000-000083890000}"/>
    <cellStyle name="Normal 66 2 2 5 2" xfId="13632" xr:uid="{00000000-0005-0000-0000-000084890000}"/>
    <cellStyle name="Normal 66 2 2 5 2 2" xfId="43954" xr:uid="{00000000-0005-0000-0000-000085890000}"/>
    <cellStyle name="Normal 66 2 2 5 2 3" xfId="28730" xr:uid="{00000000-0005-0000-0000-000086890000}"/>
    <cellStyle name="Normal 66 2 2 5 3" xfId="8612" xr:uid="{00000000-0005-0000-0000-000087890000}"/>
    <cellStyle name="Normal 66 2 2 5 3 2" xfId="38937" xr:uid="{00000000-0005-0000-0000-000088890000}"/>
    <cellStyle name="Normal 66 2 2 5 3 3" xfId="23713" xr:uid="{00000000-0005-0000-0000-000089890000}"/>
    <cellStyle name="Normal 66 2 2 5 4" xfId="33924" xr:uid="{00000000-0005-0000-0000-00008A890000}"/>
    <cellStyle name="Normal 66 2 2 5 5" xfId="18700" xr:uid="{00000000-0005-0000-0000-00008B890000}"/>
    <cellStyle name="Normal 66 2 2 6" xfId="5251" xr:uid="{00000000-0005-0000-0000-00008C890000}"/>
    <cellStyle name="Normal 66 2 2 6 2" xfId="15303" xr:uid="{00000000-0005-0000-0000-00008D890000}"/>
    <cellStyle name="Normal 66 2 2 6 2 2" xfId="45625" xr:uid="{00000000-0005-0000-0000-00008E890000}"/>
    <cellStyle name="Normal 66 2 2 6 2 3" xfId="30401" xr:uid="{00000000-0005-0000-0000-00008F890000}"/>
    <cellStyle name="Normal 66 2 2 6 3" xfId="10283" xr:uid="{00000000-0005-0000-0000-000090890000}"/>
    <cellStyle name="Normal 66 2 2 6 3 2" xfId="40608" xr:uid="{00000000-0005-0000-0000-000091890000}"/>
    <cellStyle name="Normal 66 2 2 6 3 3" xfId="25384" xr:uid="{00000000-0005-0000-0000-000092890000}"/>
    <cellStyle name="Normal 66 2 2 6 4" xfId="35595" xr:uid="{00000000-0005-0000-0000-000093890000}"/>
    <cellStyle name="Normal 66 2 2 6 5" xfId="20371" xr:uid="{00000000-0005-0000-0000-000094890000}"/>
    <cellStyle name="Normal 66 2 2 7" xfId="11961" xr:uid="{00000000-0005-0000-0000-000095890000}"/>
    <cellStyle name="Normal 66 2 2 7 2" xfId="42283" xr:uid="{00000000-0005-0000-0000-000096890000}"/>
    <cellStyle name="Normal 66 2 2 7 3" xfId="27059" xr:uid="{00000000-0005-0000-0000-000097890000}"/>
    <cellStyle name="Normal 66 2 2 8" xfId="6940" xr:uid="{00000000-0005-0000-0000-000098890000}"/>
    <cellStyle name="Normal 66 2 2 8 2" xfId="37266" xr:uid="{00000000-0005-0000-0000-000099890000}"/>
    <cellStyle name="Normal 66 2 2 8 3" xfId="22042" xr:uid="{00000000-0005-0000-0000-00009A890000}"/>
    <cellStyle name="Normal 66 2 2 9" xfId="32254" xr:uid="{00000000-0005-0000-0000-00009B890000}"/>
    <cellStyle name="Normal 66 2 3" xfId="1967" xr:uid="{00000000-0005-0000-0000-00009C890000}"/>
    <cellStyle name="Normal 66 2 3 2" xfId="2388" xr:uid="{00000000-0005-0000-0000-00009D890000}"/>
    <cellStyle name="Normal 66 2 3 2 2" xfId="3227" xr:uid="{00000000-0005-0000-0000-00009E890000}"/>
    <cellStyle name="Normal 66 2 3 2 2 2" xfId="4917" xr:uid="{00000000-0005-0000-0000-00009F890000}"/>
    <cellStyle name="Normal 66 2 3 2 2 2 2" xfId="14990" xr:uid="{00000000-0005-0000-0000-0000A0890000}"/>
    <cellStyle name="Normal 66 2 3 2 2 2 2 2" xfId="45312" xr:uid="{00000000-0005-0000-0000-0000A1890000}"/>
    <cellStyle name="Normal 66 2 3 2 2 2 2 3" xfId="30088" xr:uid="{00000000-0005-0000-0000-0000A2890000}"/>
    <cellStyle name="Normal 66 2 3 2 2 2 3" xfId="9970" xr:uid="{00000000-0005-0000-0000-0000A3890000}"/>
    <cellStyle name="Normal 66 2 3 2 2 2 3 2" xfId="40295" xr:uid="{00000000-0005-0000-0000-0000A4890000}"/>
    <cellStyle name="Normal 66 2 3 2 2 2 3 3" xfId="25071" xr:uid="{00000000-0005-0000-0000-0000A5890000}"/>
    <cellStyle name="Normal 66 2 3 2 2 2 4" xfId="35282" xr:uid="{00000000-0005-0000-0000-0000A6890000}"/>
    <cellStyle name="Normal 66 2 3 2 2 2 5" xfId="20058" xr:uid="{00000000-0005-0000-0000-0000A7890000}"/>
    <cellStyle name="Normal 66 2 3 2 2 3" xfId="6609" xr:uid="{00000000-0005-0000-0000-0000A8890000}"/>
    <cellStyle name="Normal 66 2 3 2 2 3 2" xfId="16661" xr:uid="{00000000-0005-0000-0000-0000A9890000}"/>
    <cellStyle name="Normal 66 2 3 2 2 3 2 2" xfId="46983" xr:uid="{00000000-0005-0000-0000-0000AA890000}"/>
    <cellStyle name="Normal 66 2 3 2 2 3 2 3" xfId="31759" xr:uid="{00000000-0005-0000-0000-0000AB890000}"/>
    <cellStyle name="Normal 66 2 3 2 2 3 3" xfId="11641" xr:uid="{00000000-0005-0000-0000-0000AC890000}"/>
    <cellStyle name="Normal 66 2 3 2 2 3 3 2" xfId="41966" xr:uid="{00000000-0005-0000-0000-0000AD890000}"/>
    <cellStyle name="Normal 66 2 3 2 2 3 3 3" xfId="26742" xr:uid="{00000000-0005-0000-0000-0000AE890000}"/>
    <cellStyle name="Normal 66 2 3 2 2 3 4" xfId="36953" xr:uid="{00000000-0005-0000-0000-0000AF890000}"/>
    <cellStyle name="Normal 66 2 3 2 2 3 5" xfId="21729" xr:uid="{00000000-0005-0000-0000-0000B0890000}"/>
    <cellStyle name="Normal 66 2 3 2 2 4" xfId="13319" xr:uid="{00000000-0005-0000-0000-0000B1890000}"/>
    <cellStyle name="Normal 66 2 3 2 2 4 2" xfId="43641" xr:uid="{00000000-0005-0000-0000-0000B2890000}"/>
    <cellStyle name="Normal 66 2 3 2 2 4 3" xfId="28417" xr:uid="{00000000-0005-0000-0000-0000B3890000}"/>
    <cellStyle name="Normal 66 2 3 2 2 5" xfId="8298" xr:uid="{00000000-0005-0000-0000-0000B4890000}"/>
    <cellStyle name="Normal 66 2 3 2 2 5 2" xfId="38624" xr:uid="{00000000-0005-0000-0000-0000B5890000}"/>
    <cellStyle name="Normal 66 2 3 2 2 5 3" xfId="23400" xr:uid="{00000000-0005-0000-0000-0000B6890000}"/>
    <cellStyle name="Normal 66 2 3 2 2 6" xfId="33612" xr:uid="{00000000-0005-0000-0000-0000B7890000}"/>
    <cellStyle name="Normal 66 2 3 2 2 7" xfId="18387" xr:uid="{00000000-0005-0000-0000-0000B8890000}"/>
    <cellStyle name="Normal 66 2 3 2 3" xfId="4080" xr:uid="{00000000-0005-0000-0000-0000B9890000}"/>
    <cellStyle name="Normal 66 2 3 2 3 2" xfId="14154" xr:uid="{00000000-0005-0000-0000-0000BA890000}"/>
    <cellStyle name="Normal 66 2 3 2 3 2 2" xfId="44476" xr:uid="{00000000-0005-0000-0000-0000BB890000}"/>
    <cellStyle name="Normal 66 2 3 2 3 2 3" xfId="29252" xr:uid="{00000000-0005-0000-0000-0000BC890000}"/>
    <cellStyle name="Normal 66 2 3 2 3 3" xfId="9134" xr:uid="{00000000-0005-0000-0000-0000BD890000}"/>
    <cellStyle name="Normal 66 2 3 2 3 3 2" xfId="39459" xr:uid="{00000000-0005-0000-0000-0000BE890000}"/>
    <cellStyle name="Normal 66 2 3 2 3 3 3" xfId="24235" xr:uid="{00000000-0005-0000-0000-0000BF890000}"/>
    <cellStyle name="Normal 66 2 3 2 3 4" xfId="34446" xr:uid="{00000000-0005-0000-0000-0000C0890000}"/>
    <cellStyle name="Normal 66 2 3 2 3 5" xfId="19222" xr:uid="{00000000-0005-0000-0000-0000C1890000}"/>
    <cellStyle name="Normal 66 2 3 2 4" xfId="5773" xr:uid="{00000000-0005-0000-0000-0000C2890000}"/>
    <cellStyle name="Normal 66 2 3 2 4 2" xfId="15825" xr:uid="{00000000-0005-0000-0000-0000C3890000}"/>
    <cellStyle name="Normal 66 2 3 2 4 2 2" xfId="46147" xr:uid="{00000000-0005-0000-0000-0000C4890000}"/>
    <cellStyle name="Normal 66 2 3 2 4 2 3" xfId="30923" xr:uid="{00000000-0005-0000-0000-0000C5890000}"/>
    <cellStyle name="Normal 66 2 3 2 4 3" xfId="10805" xr:uid="{00000000-0005-0000-0000-0000C6890000}"/>
    <cellStyle name="Normal 66 2 3 2 4 3 2" xfId="41130" xr:uid="{00000000-0005-0000-0000-0000C7890000}"/>
    <cellStyle name="Normal 66 2 3 2 4 3 3" xfId="25906" xr:uid="{00000000-0005-0000-0000-0000C8890000}"/>
    <cellStyle name="Normal 66 2 3 2 4 4" xfId="36117" xr:uid="{00000000-0005-0000-0000-0000C9890000}"/>
    <cellStyle name="Normal 66 2 3 2 4 5" xfId="20893" xr:uid="{00000000-0005-0000-0000-0000CA890000}"/>
    <cellStyle name="Normal 66 2 3 2 5" xfId="12483" xr:uid="{00000000-0005-0000-0000-0000CB890000}"/>
    <cellStyle name="Normal 66 2 3 2 5 2" xfId="42805" xr:uid="{00000000-0005-0000-0000-0000CC890000}"/>
    <cellStyle name="Normal 66 2 3 2 5 3" xfId="27581" xr:uid="{00000000-0005-0000-0000-0000CD890000}"/>
    <cellStyle name="Normal 66 2 3 2 6" xfId="7462" xr:uid="{00000000-0005-0000-0000-0000CE890000}"/>
    <cellStyle name="Normal 66 2 3 2 6 2" xfId="37788" xr:uid="{00000000-0005-0000-0000-0000CF890000}"/>
    <cellStyle name="Normal 66 2 3 2 6 3" xfId="22564" xr:uid="{00000000-0005-0000-0000-0000D0890000}"/>
    <cellStyle name="Normal 66 2 3 2 7" xfId="32776" xr:uid="{00000000-0005-0000-0000-0000D1890000}"/>
    <cellStyle name="Normal 66 2 3 2 8" xfId="17551" xr:uid="{00000000-0005-0000-0000-0000D2890000}"/>
    <cellStyle name="Normal 66 2 3 3" xfId="2809" xr:uid="{00000000-0005-0000-0000-0000D3890000}"/>
    <cellStyle name="Normal 66 2 3 3 2" xfId="4499" xr:uid="{00000000-0005-0000-0000-0000D4890000}"/>
    <cellStyle name="Normal 66 2 3 3 2 2" xfId="14572" xr:uid="{00000000-0005-0000-0000-0000D5890000}"/>
    <cellStyle name="Normal 66 2 3 3 2 2 2" xfId="44894" xr:uid="{00000000-0005-0000-0000-0000D6890000}"/>
    <cellStyle name="Normal 66 2 3 3 2 2 3" xfId="29670" xr:uid="{00000000-0005-0000-0000-0000D7890000}"/>
    <cellStyle name="Normal 66 2 3 3 2 3" xfId="9552" xr:uid="{00000000-0005-0000-0000-0000D8890000}"/>
    <cellStyle name="Normal 66 2 3 3 2 3 2" xfId="39877" xr:uid="{00000000-0005-0000-0000-0000D9890000}"/>
    <cellStyle name="Normal 66 2 3 3 2 3 3" xfId="24653" xr:uid="{00000000-0005-0000-0000-0000DA890000}"/>
    <cellStyle name="Normal 66 2 3 3 2 4" xfId="34864" xr:uid="{00000000-0005-0000-0000-0000DB890000}"/>
    <cellStyle name="Normal 66 2 3 3 2 5" xfId="19640" xr:uid="{00000000-0005-0000-0000-0000DC890000}"/>
    <cellStyle name="Normal 66 2 3 3 3" xfId="6191" xr:uid="{00000000-0005-0000-0000-0000DD890000}"/>
    <cellStyle name="Normal 66 2 3 3 3 2" xfId="16243" xr:uid="{00000000-0005-0000-0000-0000DE890000}"/>
    <cellStyle name="Normal 66 2 3 3 3 2 2" xfId="46565" xr:uid="{00000000-0005-0000-0000-0000DF890000}"/>
    <cellStyle name="Normal 66 2 3 3 3 2 3" xfId="31341" xr:uid="{00000000-0005-0000-0000-0000E0890000}"/>
    <cellStyle name="Normal 66 2 3 3 3 3" xfId="11223" xr:uid="{00000000-0005-0000-0000-0000E1890000}"/>
    <cellStyle name="Normal 66 2 3 3 3 3 2" xfId="41548" xr:uid="{00000000-0005-0000-0000-0000E2890000}"/>
    <cellStyle name="Normal 66 2 3 3 3 3 3" xfId="26324" xr:uid="{00000000-0005-0000-0000-0000E3890000}"/>
    <cellStyle name="Normal 66 2 3 3 3 4" xfId="36535" xr:uid="{00000000-0005-0000-0000-0000E4890000}"/>
    <cellStyle name="Normal 66 2 3 3 3 5" xfId="21311" xr:uid="{00000000-0005-0000-0000-0000E5890000}"/>
    <cellStyle name="Normal 66 2 3 3 4" xfId="12901" xr:uid="{00000000-0005-0000-0000-0000E6890000}"/>
    <cellStyle name="Normal 66 2 3 3 4 2" xfId="43223" xr:uid="{00000000-0005-0000-0000-0000E7890000}"/>
    <cellStyle name="Normal 66 2 3 3 4 3" xfId="27999" xr:uid="{00000000-0005-0000-0000-0000E8890000}"/>
    <cellStyle name="Normal 66 2 3 3 5" xfId="7880" xr:uid="{00000000-0005-0000-0000-0000E9890000}"/>
    <cellStyle name="Normal 66 2 3 3 5 2" xfId="38206" xr:uid="{00000000-0005-0000-0000-0000EA890000}"/>
    <cellStyle name="Normal 66 2 3 3 5 3" xfId="22982" xr:uid="{00000000-0005-0000-0000-0000EB890000}"/>
    <cellStyle name="Normal 66 2 3 3 6" xfId="33194" xr:uid="{00000000-0005-0000-0000-0000EC890000}"/>
    <cellStyle name="Normal 66 2 3 3 7" xfId="17969" xr:uid="{00000000-0005-0000-0000-0000ED890000}"/>
    <cellStyle name="Normal 66 2 3 4" xfId="3662" xr:uid="{00000000-0005-0000-0000-0000EE890000}"/>
    <cellStyle name="Normal 66 2 3 4 2" xfId="13736" xr:uid="{00000000-0005-0000-0000-0000EF890000}"/>
    <cellStyle name="Normal 66 2 3 4 2 2" xfId="44058" xr:uid="{00000000-0005-0000-0000-0000F0890000}"/>
    <cellStyle name="Normal 66 2 3 4 2 3" xfId="28834" xr:uid="{00000000-0005-0000-0000-0000F1890000}"/>
    <cellStyle name="Normal 66 2 3 4 3" xfId="8716" xr:uid="{00000000-0005-0000-0000-0000F2890000}"/>
    <cellStyle name="Normal 66 2 3 4 3 2" xfId="39041" xr:uid="{00000000-0005-0000-0000-0000F3890000}"/>
    <cellStyle name="Normal 66 2 3 4 3 3" xfId="23817" xr:uid="{00000000-0005-0000-0000-0000F4890000}"/>
    <cellStyle name="Normal 66 2 3 4 4" xfId="34028" xr:uid="{00000000-0005-0000-0000-0000F5890000}"/>
    <cellStyle name="Normal 66 2 3 4 5" xfId="18804" xr:uid="{00000000-0005-0000-0000-0000F6890000}"/>
    <cellStyle name="Normal 66 2 3 5" xfId="5355" xr:uid="{00000000-0005-0000-0000-0000F7890000}"/>
    <cellStyle name="Normal 66 2 3 5 2" xfId="15407" xr:uid="{00000000-0005-0000-0000-0000F8890000}"/>
    <cellStyle name="Normal 66 2 3 5 2 2" xfId="45729" xr:uid="{00000000-0005-0000-0000-0000F9890000}"/>
    <cellStyle name="Normal 66 2 3 5 2 3" xfId="30505" xr:uid="{00000000-0005-0000-0000-0000FA890000}"/>
    <cellStyle name="Normal 66 2 3 5 3" xfId="10387" xr:uid="{00000000-0005-0000-0000-0000FB890000}"/>
    <cellStyle name="Normal 66 2 3 5 3 2" xfId="40712" xr:uid="{00000000-0005-0000-0000-0000FC890000}"/>
    <cellStyle name="Normal 66 2 3 5 3 3" xfId="25488" xr:uid="{00000000-0005-0000-0000-0000FD890000}"/>
    <cellStyle name="Normal 66 2 3 5 4" xfId="35699" xr:uid="{00000000-0005-0000-0000-0000FE890000}"/>
    <cellStyle name="Normal 66 2 3 5 5" xfId="20475" xr:uid="{00000000-0005-0000-0000-0000FF890000}"/>
    <cellStyle name="Normal 66 2 3 6" xfId="12065" xr:uid="{00000000-0005-0000-0000-0000008A0000}"/>
    <cellStyle name="Normal 66 2 3 6 2" xfId="42387" xr:uid="{00000000-0005-0000-0000-0000018A0000}"/>
    <cellStyle name="Normal 66 2 3 6 3" xfId="27163" xr:uid="{00000000-0005-0000-0000-0000028A0000}"/>
    <cellStyle name="Normal 66 2 3 7" xfId="7044" xr:uid="{00000000-0005-0000-0000-0000038A0000}"/>
    <cellStyle name="Normal 66 2 3 7 2" xfId="37370" xr:uid="{00000000-0005-0000-0000-0000048A0000}"/>
    <cellStyle name="Normal 66 2 3 7 3" xfId="22146" xr:uid="{00000000-0005-0000-0000-0000058A0000}"/>
    <cellStyle name="Normal 66 2 3 8" xfId="32358" xr:uid="{00000000-0005-0000-0000-0000068A0000}"/>
    <cellStyle name="Normal 66 2 3 9" xfId="17133" xr:uid="{00000000-0005-0000-0000-0000078A0000}"/>
    <cellStyle name="Normal 66 2 4" xfId="2180" xr:uid="{00000000-0005-0000-0000-0000088A0000}"/>
    <cellStyle name="Normal 66 2 4 2" xfId="3019" xr:uid="{00000000-0005-0000-0000-0000098A0000}"/>
    <cellStyle name="Normal 66 2 4 2 2" xfId="4709" xr:uid="{00000000-0005-0000-0000-00000A8A0000}"/>
    <cellStyle name="Normal 66 2 4 2 2 2" xfId="14782" xr:uid="{00000000-0005-0000-0000-00000B8A0000}"/>
    <cellStyle name="Normal 66 2 4 2 2 2 2" xfId="45104" xr:uid="{00000000-0005-0000-0000-00000C8A0000}"/>
    <cellStyle name="Normal 66 2 4 2 2 2 3" xfId="29880" xr:uid="{00000000-0005-0000-0000-00000D8A0000}"/>
    <cellStyle name="Normal 66 2 4 2 2 3" xfId="9762" xr:uid="{00000000-0005-0000-0000-00000E8A0000}"/>
    <cellStyle name="Normal 66 2 4 2 2 3 2" xfId="40087" xr:uid="{00000000-0005-0000-0000-00000F8A0000}"/>
    <cellStyle name="Normal 66 2 4 2 2 3 3" xfId="24863" xr:uid="{00000000-0005-0000-0000-0000108A0000}"/>
    <cellStyle name="Normal 66 2 4 2 2 4" xfId="35074" xr:uid="{00000000-0005-0000-0000-0000118A0000}"/>
    <cellStyle name="Normal 66 2 4 2 2 5" xfId="19850" xr:uid="{00000000-0005-0000-0000-0000128A0000}"/>
    <cellStyle name="Normal 66 2 4 2 3" xfId="6401" xr:uid="{00000000-0005-0000-0000-0000138A0000}"/>
    <cellStyle name="Normal 66 2 4 2 3 2" xfId="16453" xr:uid="{00000000-0005-0000-0000-0000148A0000}"/>
    <cellStyle name="Normal 66 2 4 2 3 2 2" xfId="46775" xr:uid="{00000000-0005-0000-0000-0000158A0000}"/>
    <cellStyle name="Normal 66 2 4 2 3 2 3" xfId="31551" xr:uid="{00000000-0005-0000-0000-0000168A0000}"/>
    <cellStyle name="Normal 66 2 4 2 3 3" xfId="11433" xr:uid="{00000000-0005-0000-0000-0000178A0000}"/>
    <cellStyle name="Normal 66 2 4 2 3 3 2" xfId="41758" xr:uid="{00000000-0005-0000-0000-0000188A0000}"/>
    <cellStyle name="Normal 66 2 4 2 3 3 3" xfId="26534" xr:uid="{00000000-0005-0000-0000-0000198A0000}"/>
    <cellStyle name="Normal 66 2 4 2 3 4" xfId="36745" xr:uid="{00000000-0005-0000-0000-00001A8A0000}"/>
    <cellStyle name="Normal 66 2 4 2 3 5" xfId="21521" xr:uid="{00000000-0005-0000-0000-00001B8A0000}"/>
    <cellStyle name="Normal 66 2 4 2 4" xfId="13111" xr:uid="{00000000-0005-0000-0000-00001C8A0000}"/>
    <cellStyle name="Normal 66 2 4 2 4 2" xfId="43433" xr:uid="{00000000-0005-0000-0000-00001D8A0000}"/>
    <cellStyle name="Normal 66 2 4 2 4 3" xfId="28209" xr:uid="{00000000-0005-0000-0000-00001E8A0000}"/>
    <cellStyle name="Normal 66 2 4 2 5" xfId="8090" xr:uid="{00000000-0005-0000-0000-00001F8A0000}"/>
    <cellStyle name="Normal 66 2 4 2 5 2" xfId="38416" xr:uid="{00000000-0005-0000-0000-0000208A0000}"/>
    <cellStyle name="Normal 66 2 4 2 5 3" xfId="23192" xr:uid="{00000000-0005-0000-0000-0000218A0000}"/>
    <cellStyle name="Normal 66 2 4 2 6" xfId="33404" xr:uid="{00000000-0005-0000-0000-0000228A0000}"/>
    <cellStyle name="Normal 66 2 4 2 7" xfId="18179" xr:uid="{00000000-0005-0000-0000-0000238A0000}"/>
    <cellStyle name="Normal 66 2 4 3" xfId="3872" xr:uid="{00000000-0005-0000-0000-0000248A0000}"/>
    <cellStyle name="Normal 66 2 4 3 2" xfId="13946" xr:uid="{00000000-0005-0000-0000-0000258A0000}"/>
    <cellStyle name="Normal 66 2 4 3 2 2" xfId="44268" xr:uid="{00000000-0005-0000-0000-0000268A0000}"/>
    <cellStyle name="Normal 66 2 4 3 2 3" xfId="29044" xr:uid="{00000000-0005-0000-0000-0000278A0000}"/>
    <cellStyle name="Normal 66 2 4 3 3" xfId="8926" xr:uid="{00000000-0005-0000-0000-0000288A0000}"/>
    <cellStyle name="Normal 66 2 4 3 3 2" xfId="39251" xr:uid="{00000000-0005-0000-0000-0000298A0000}"/>
    <cellStyle name="Normal 66 2 4 3 3 3" xfId="24027" xr:uid="{00000000-0005-0000-0000-00002A8A0000}"/>
    <cellStyle name="Normal 66 2 4 3 4" xfId="34238" xr:uid="{00000000-0005-0000-0000-00002B8A0000}"/>
    <cellStyle name="Normal 66 2 4 3 5" xfId="19014" xr:uid="{00000000-0005-0000-0000-00002C8A0000}"/>
    <cellStyle name="Normal 66 2 4 4" xfId="5565" xr:uid="{00000000-0005-0000-0000-00002D8A0000}"/>
    <cellStyle name="Normal 66 2 4 4 2" xfId="15617" xr:uid="{00000000-0005-0000-0000-00002E8A0000}"/>
    <cellStyle name="Normal 66 2 4 4 2 2" xfId="45939" xr:uid="{00000000-0005-0000-0000-00002F8A0000}"/>
    <cellStyle name="Normal 66 2 4 4 2 3" xfId="30715" xr:uid="{00000000-0005-0000-0000-0000308A0000}"/>
    <cellStyle name="Normal 66 2 4 4 3" xfId="10597" xr:uid="{00000000-0005-0000-0000-0000318A0000}"/>
    <cellStyle name="Normal 66 2 4 4 3 2" xfId="40922" xr:uid="{00000000-0005-0000-0000-0000328A0000}"/>
    <cellStyle name="Normal 66 2 4 4 3 3" xfId="25698" xr:uid="{00000000-0005-0000-0000-0000338A0000}"/>
    <cellStyle name="Normal 66 2 4 4 4" xfId="35909" xr:uid="{00000000-0005-0000-0000-0000348A0000}"/>
    <cellStyle name="Normal 66 2 4 4 5" xfId="20685" xr:uid="{00000000-0005-0000-0000-0000358A0000}"/>
    <cellStyle name="Normal 66 2 4 5" xfId="12275" xr:uid="{00000000-0005-0000-0000-0000368A0000}"/>
    <cellStyle name="Normal 66 2 4 5 2" xfId="42597" xr:uid="{00000000-0005-0000-0000-0000378A0000}"/>
    <cellStyle name="Normal 66 2 4 5 3" xfId="27373" xr:uid="{00000000-0005-0000-0000-0000388A0000}"/>
    <cellStyle name="Normal 66 2 4 6" xfId="7254" xr:uid="{00000000-0005-0000-0000-0000398A0000}"/>
    <cellStyle name="Normal 66 2 4 6 2" xfId="37580" xr:uid="{00000000-0005-0000-0000-00003A8A0000}"/>
    <cellStyle name="Normal 66 2 4 6 3" xfId="22356" xr:uid="{00000000-0005-0000-0000-00003B8A0000}"/>
    <cellStyle name="Normal 66 2 4 7" xfId="32568" xr:uid="{00000000-0005-0000-0000-00003C8A0000}"/>
    <cellStyle name="Normal 66 2 4 8" xfId="17343" xr:uid="{00000000-0005-0000-0000-00003D8A0000}"/>
    <cellStyle name="Normal 66 2 5" xfId="2601" xr:uid="{00000000-0005-0000-0000-00003E8A0000}"/>
    <cellStyle name="Normal 66 2 5 2" xfId="4291" xr:uid="{00000000-0005-0000-0000-00003F8A0000}"/>
    <cellStyle name="Normal 66 2 5 2 2" xfId="14364" xr:uid="{00000000-0005-0000-0000-0000408A0000}"/>
    <cellStyle name="Normal 66 2 5 2 2 2" xfId="44686" xr:uid="{00000000-0005-0000-0000-0000418A0000}"/>
    <cellStyle name="Normal 66 2 5 2 2 3" xfId="29462" xr:uid="{00000000-0005-0000-0000-0000428A0000}"/>
    <cellStyle name="Normal 66 2 5 2 3" xfId="9344" xr:uid="{00000000-0005-0000-0000-0000438A0000}"/>
    <cellStyle name="Normal 66 2 5 2 3 2" xfId="39669" xr:uid="{00000000-0005-0000-0000-0000448A0000}"/>
    <cellStyle name="Normal 66 2 5 2 3 3" xfId="24445" xr:uid="{00000000-0005-0000-0000-0000458A0000}"/>
    <cellStyle name="Normal 66 2 5 2 4" xfId="34656" xr:uid="{00000000-0005-0000-0000-0000468A0000}"/>
    <cellStyle name="Normal 66 2 5 2 5" xfId="19432" xr:uid="{00000000-0005-0000-0000-0000478A0000}"/>
    <cellStyle name="Normal 66 2 5 3" xfId="5983" xr:uid="{00000000-0005-0000-0000-0000488A0000}"/>
    <cellStyle name="Normal 66 2 5 3 2" xfId="16035" xr:uid="{00000000-0005-0000-0000-0000498A0000}"/>
    <cellStyle name="Normal 66 2 5 3 2 2" xfId="46357" xr:uid="{00000000-0005-0000-0000-00004A8A0000}"/>
    <cellStyle name="Normal 66 2 5 3 2 3" xfId="31133" xr:uid="{00000000-0005-0000-0000-00004B8A0000}"/>
    <cellStyle name="Normal 66 2 5 3 3" xfId="11015" xr:uid="{00000000-0005-0000-0000-00004C8A0000}"/>
    <cellStyle name="Normal 66 2 5 3 3 2" xfId="41340" xr:uid="{00000000-0005-0000-0000-00004D8A0000}"/>
    <cellStyle name="Normal 66 2 5 3 3 3" xfId="26116" xr:uid="{00000000-0005-0000-0000-00004E8A0000}"/>
    <cellStyle name="Normal 66 2 5 3 4" xfId="36327" xr:uid="{00000000-0005-0000-0000-00004F8A0000}"/>
    <cellStyle name="Normal 66 2 5 3 5" xfId="21103" xr:uid="{00000000-0005-0000-0000-0000508A0000}"/>
    <cellStyle name="Normal 66 2 5 4" xfId="12693" xr:uid="{00000000-0005-0000-0000-0000518A0000}"/>
    <cellStyle name="Normal 66 2 5 4 2" xfId="43015" xr:uid="{00000000-0005-0000-0000-0000528A0000}"/>
    <cellStyle name="Normal 66 2 5 4 3" xfId="27791" xr:uid="{00000000-0005-0000-0000-0000538A0000}"/>
    <cellStyle name="Normal 66 2 5 5" xfId="7672" xr:uid="{00000000-0005-0000-0000-0000548A0000}"/>
    <cellStyle name="Normal 66 2 5 5 2" xfId="37998" xr:uid="{00000000-0005-0000-0000-0000558A0000}"/>
    <cellStyle name="Normal 66 2 5 5 3" xfId="22774" xr:uid="{00000000-0005-0000-0000-0000568A0000}"/>
    <cellStyle name="Normal 66 2 5 6" xfId="32986" xr:uid="{00000000-0005-0000-0000-0000578A0000}"/>
    <cellStyle name="Normal 66 2 5 7" xfId="17761" xr:uid="{00000000-0005-0000-0000-0000588A0000}"/>
    <cellStyle name="Normal 66 2 6" xfId="3454" xr:uid="{00000000-0005-0000-0000-0000598A0000}"/>
    <cellStyle name="Normal 66 2 6 2" xfId="13528" xr:uid="{00000000-0005-0000-0000-00005A8A0000}"/>
    <cellStyle name="Normal 66 2 6 2 2" xfId="43850" xr:uid="{00000000-0005-0000-0000-00005B8A0000}"/>
    <cellStyle name="Normal 66 2 6 2 3" xfId="28626" xr:uid="{00000000-0005-0000-0000-00005C8A0000}"/>
    <cellStyle name="Normal 66 2 6 3" xfId="8508" xr:uid="{00000000-0005-0000-0000-00005D8A0000}"/>
    <cellStyle name="Normal 66 2 6 3 2" xfId="38833" xr:uid="{00000000-0005-0000-0000-00005E8A0000}"/>
    <cellStyle name="Normal 66 2 6 3 3" xfId="23609" xr:uid="{00000000-0005-0000-0000-00005F8A0000}"/>
    <cellStyle name="Normal 66 2 6 4" xfId="33820" xr:uid="{00000000-0005-0000-0000-0000608A0000}"/>
    <cellStyle name="Normal 66 2 6 5" xfId="18596" xr:uid="{00000000-0005-0000-0000-0000618A0000}"/>
    <cellStyle name="Normal 66 2 7" xfId="5147" xr:uid="{00000000-0005-0000-0000-0000628A0000}"/>
    <cellStyle name="Normal 66 2 7 2" xfId="15199" xr:uid="{00000000-0005-0000-0000-0000638A0000}"/>
    <cellStyle name="Normal 66 2 7 2 2" xfId="45521" xr:uid="{00000000-0005-0000-0000-0000648A0000}"/>
    <cellStyle name="Normal 66 2 7 2 3" xfId="30297" xr:uid="{00000000-0005-0000-0000-0000658A0000}"/>
    <cellStyle name="Normal 66 2 7 3" xfId="10179" xr:uid="{00000000-0005-0000-0000-0000668A0000}"/>
    <cellStyle name="Normal 66 2 7 3 2" xfId="40504" xr:uid="{00000000-0005-0000-0000-0000678A0000}"/>
    <cellStyle name="Normal 66 2 7 3 3" xfId="25280" xr:uid="{00000000-0005-0000-0000-0000688A0000}"/>
    <cellStyle name="Normal 66 2 7 4" xfId="35491" xr:uid="{00000000-0005-0000-0000-0000698A0000}"/>
    <cellStyle name="Normal 66 2 7 5" xfId="20267" xr:uid="{00000000-0005-0000-0000-00006A8A0000}"/>
    <cellStyle name="Normal 66 2 8" xfId="11857" xr:uid="{00000000-0005-0000-0000-00006B8A0000}"/>
    <cellStyle name="Normal 66 2 8 2" xfId="42179" xr:uid="{00000000-0005-0000-0000-00006C8A0000}"/>
    <cellStyle name="Normal 66 2 8 3" xfId="26955" xr:uid="{00000000-0005-0000-0000-00006D8A0000}"/>
    <cellStyle name="Normal 66 2 9" xfId="6836" xr:uid="{00000000-0005-0000-0000-00006E8A0000}"/>
    <cellStyle name="Normal 66 2 9 2" xfId="37162" xr:uid="{00000000-0005-0000-0000-00006F8A0000}"/>
    <cellStyle name="Normal 66 2 9 3" xfId="21938" xr:uid="{00000000-0005-0000-0000-0000708A0000}"/>
    <cellStyle name="Normal 66 3" xfId="1800" xr:uid="{00000000-0005-0000-0000-0000718A0000}"/>
    <cellStyle name="Normal 66 3 10" xfId="16977" xr:uid="{00000000-0005-0000-0000-0000728A0000}"/>
    <cellStyle name="Normal 66 3 2" xfId="2019" xr:uid="{00000000-0005-0000-0000-0000738A0000}"/>
    <cellStyle name="Normal 66 3 2 2" xfId="2440" xr:uid="{00000000-0005-0000-0000-0000748A0000}"/>
    <cellStyle name="Normal 66 3 2 2 2" xfId="3279" xr:uid="{00000000-0005-0000-0000-0000758A0000}"/>
    <cellStyle name="Normal 66 3 2 2 2 2" xfId="4969" xr:uid="{00000000-0005-0000-0000-0000768A0000}"/>
    <cellStyle name="Normal 66 3 2 2 2 2 2" xfId="15042" xr:uid="{00000000-0005-0000-0000-0000778A0000}"/>
    <cellStyle name="Normal 66 3 2 2 2 2 2 2" xfId="45364" xr:uid="{00000000-0005-0000-0000-0000788A0000}"/>
    <cellStyle name="Normal 66 3 2 2 2 2 2 3" xfId="30140" xr:uid="{00000000-0005-0000-0000-0000798A0000}"/>
    <cellStyle name="Normal 66 3 2 2 2 2 3" xfId="10022" xr:uid="{00000000-0005-0000-0000-00007A8A0000}"/>
    <cellStyle name="Normal 66 3 2 2 2 2 3 2" xfId="40347" xr:uid="{00000000-0005-0000-0000-00007B8A0000}"/>
    <cellStyle name="Normal 66 3 2 2 2 2 3 3" xfId="25123" xr:uid="{00000000-0005-0000-0000-00007C8A0000}"/>
    <cellStyle name="Normal 66 3 2 2 2 2 4" xfId="35334" xr:uid="{00000000-0005-0000-0000-00007D8A0000}"/>
    <cellStyle name="Normal 66 3 2 2 2 2 5" xfId="20110" xr:uid="{00000000-0005-0000-0000-00007E8A0000}"/>
    <cellStyle name="Normal 66 3 2 2 2 3" xfId="6661" xr:uid="{00000000-0005-0000-0000-00007F8A0000}"/>
    <cellStyle name="Normal 66 3 2 2 2 3 2" xfId="16713" xr:uid="{00000000-0005-0000-0000-0000808A0000}"/>
    <cellStyle name="Normal 66 3 2 2 2 3 2 2" xfId="47035" xr:uid="{00000000-0005-0000-0000-0000818A0000}"/>
    <cellStyle name="Normal 66 3 2 2 2 3 2 3" xfId="31811" xr:uid="{00000000-0005-0000-0000-0000828A0000}"/>
    <cellStyle name="Normal 66 3 2 2 2 3 3" xfId="11693" xr:uid="{00000000-0005-0000-0000-0000838A0000}"/>
    <cellStyle name="Normal 66 3 2 2 2 3 3 2" xfId="42018" xr:uid="{00000000-0005-0000-0000-0000848A0000}"/>
    <cellStyle name="Normal 66 3 2 2 2 3 3 3" xfId="26794" xr:uid="{00000000-0005-0000-0000-0000858A0000}"/>
    <cellStyle name="Normal 66 3 2 2 2 3 4" xfId="37005" xr:uid="{00000000-0005-0000-0000-0000868A0000}"/>
    <cellStyle name="Normal 66 3 2 2 2 3 5" xfId="21781" xr:uid="{00000000-0005-0000-0000-0000878A0000}"/>
    <cellStyle name="Normal 66 3 2 2 2 4" xfId="13371" xr:uid="{00000000-0005-0000-0000-0000888A0000}"/>
    <cellStyle name="Normal 66 3 2 2 2 4 2" xfId="43693" xr:uid="{00000000-0005-0000-0000-0000898A0000}"/>
    <cellStyle name="Normal 66 3 2 2 2 4 3" xfId="28469" xr:uid="{00000000-0005-0000-0000-00008A8A0000}"/>
    <cellStyle name="Normal 66 3 2 2 2 5" xfId="8350" xr:uid="{00000000-0005-0000-0000-00008B8A0000}"/>
    <cellStyle name="Normal 66 3 2 2 2 5 2" xfId="38676" xr:uid="{00000000-0005-0000-0000-00008C8A0000}"/>
    <cellStyle name="Normal 66 3 2 2 2 5 3" xfId="23452" xr:uid="{00000000-0005-0000-0000-00008D8A0000}"/>
    <cellStyle name="Normal 66 3 2 2 2 6" xfId="33664" xr:uid="{00000000-0005-0000-0000-00008E8A0000}"/>
    <cellStyle name="Normal 66 3 2 2 2 7" xfId="18439" xr:uid="{00000000-0005-0000-0000-00008F8A0000}"/>
    <cellStyle name="Normal 66 3 2 2 3" xfId="4132" xr:uid="{00000000-0005-0000-0000-0000908A0000}"/>
    <cellStyle name="Normal 66 3 2 2 3 2" xfId="14206" xr:uid="{00000000-0005-0000-0000-0000918A0000}"/>
    <cellStyle name="Normal 66 3 2 2 3 2 2" xfId="44528" xr:uid="{00000000-0005-0000-0000-0000928A0000}"/>
    <cellStyle name="Normal 66 3 2 2 3 2 3" xfId="29304" xr:uid="{00000000-0005-0000-0000-0000938A0000}"/>
    <cellStyle name="Normal 66 3 2 2 3 3" xfId="9186" xr:uid="{00000000-0005-0000-0000-0000948A0000}"/>
    <cellStyle name="Normal 66 3 2 2 3 3 2" xfId="39511" xr:uid="{00000000-0005-0000-0000-0000958A0000}"/>
    <cellStyle name="Normal 66 3 2 2 3 3 3" xfId="24287" xr:uid="{00000000-0005-0000-0000-0000968A0000}"/>
    <cellStyle name="Normal 66 3 2 2 3 4" xfId="34498" xr:uid="{00000000-0005-0000-0000-0000978A0000}"/>
    <cellStyle name="Normal 66 3 2 2 3 5" xfId="19274" xr:uid="{00000000-0005-0000-0000-0000988A0000}"/>
    <cellStyle name="Normal 66 3 2 2 4" xfId="5825" xr:uid="{00000000-0005-0000-0000-0000998A0000}"/>
    <cellStyle name="Normal 66 3 2 2 4 2" xfId="15877" xr:uid="{00000000-0005-0000-0000-00009A8A0000}"/>
    <cellStyle name="Normal 66 3 2 2 4 2 2" xfId="46199" xr:uid="{00000000-0005-0000-0000-00009B8A0000}"/>
    <cellStyle name="Normal 66 3 2 2 4 2 3" xfId="30975" xr:uid="{00000000-0005-0000-0000-00009C8A0000}"/>
    <cellStyle name="Normal 66 3 2 2 4 3" xfId="10857" xr:uid="{00000000-0005-0000-0000-00009D8A0000}"/>
    <cellStyle name="Normal 66 3 2 2 4 3 2" xfId="41182" xr:uid="{00000000-0005-0000-0000-00009E8A0000}"/>
    <cellStyle name="Normal 66 3 2 2 4 3 3" xfId="25958" xr:uid="{00000000-0005-0000-0000-00009F8A0000}"/>
    <cellStyle name="Normal 66 3 2 2 4 4" xfId="36169" xr:uid="{00000000-0005-0000-0000-0000A08A0000}"/>
    <cellStyle name="Normal 66 3 2 2 4 5" xfId="20945" xr:uid="{00000000-0005-0000-0000-0000A18A0000}"/>
    <cellStyle name="Normal 66 3 2 2 5" xfId="12535" xr:uid="{00000000-0005-0000-0000-0000A28A0000}"/>
    <cellStyle name="Normal 66 3 2 2 5 2" xfId="42857" xr:uid="{00000000-0005-0000-0000-0000A38A0000}"/>
    <cellStyle name="Normal 66 3 2 2 5 3" xfId="27633" xr:uid="{00000000-0005-0000-0000-0000A48A0000}"/>
    <cellStyle name="Normal 66 3 2 2 6" xfId="7514" xr:uid="{00000000-0005-0000-0000-0000A58A0000}"/>
    <cellStyle name="Normal 66 3 2 2 6 2" xfId="37840" xr:uid="{00000000-0005-0000-0000-0000A68A0000}"/>
    <cellStyle name="Normal 66 3 2 2 6 3" xfId="22616" xr:uid="{00000000-0005-0000-0000-0000A78A0000}"/>
    <cellStyle name="Normal 66 3 2 2 7" xfId="32828" xr:uid="{00000000-0005-0000-0000-0000A88A0000}"/>
    <cellStyle name="Normal 66 3 2 2 8" xfId="17603" xr:uid="{00000000-0005-0000-0000-0000A98A0000}"/>
    <cellStyle name="Normal 66 3 2 3" xfId="2861" xr:uid="{00000000-0005-0000-0000-0000AA8A0000}"/>
    <cellStyle name="Normal 66 3 2 3 2" xfId="4551" xr:uid="{00000000-0005-0000-0000-0000AB8A0000}"/>
    <cellStyle name="Normal 66 3 2 3 2 2" xfId="14624" xr:uid="{00000000-0005-0000-0000-0000AC8A0000}"/>
    <cellStyle name="Normal 66 3 2 3 2 2 2" xfId="44946" xr:uid="{00000000-0005-0000-0000-0000AD8A0000}"/>
    <cellStyle name="Normal 66 3 2 3 2 2 3" xfId="29722" xr:uid="{00000000-0005-0000-0000-0000AE8A0000}"/>
    <cellStyle name="Normal 66 3 2 3 2 3" xfId="9604" xr:uid="{00000000-0005-0000-0000-0000AF8A0000}"/>
    <cellStyle name="Normal 66 3 2 3 2 3 2" xfId="39929" xr:uid="{00000000-0005-0000-0000-0000B08A0000}"/>
    <cellStyle name="Normal 66 3 2 3 2 3 3" xfId="24705" xr:uid="{00000000-0005-0000-0000-0000B18A0000}"/>
    <cellStyle name="Normal 66 3 2 3 2 4" xfId="34916" xr:uid="{00000000-0005-0000-0000-0000B28A0000}"/>
    <cellStyle name="Normal 66 3 2 3 2 5" xfId="19692" xr:uid="{00000000-0005-0000-0000-0000B38A0000}"/>
    <cellStyle name="Normal 66 3 2 3 3" xfId="6243" xr:uid="{00000000-0005-0000-0000-0000B48A0000}"/>
    <cellStyle name="Normal 66 3 2 3 3 2" xfId="16295" xr:uid="{00000000-0005-0000-0000-0000B58A0000}"/>
    <cellStyle name="Normal 66 3 2 3 3 2 2" xfId="46617" xr:uid="{00000000-0005-0000-0000-0000B68A0000}"/>
    <cellStyle name="Normal 66 3 2 3 3 2 3" xfId="31393" xr:uid="{00000000-0005-0000-0000-0000B78A0000}"/>
    <cellStyle name="Normal 66 3 2 3 3 3" xfId="11275" xr:uid="{00000000-0005-0000-0000-0000B88A0000}"/>
    <cellStyle name="Normal 66 3 2 3 3 3 2" xfId="41600" xr:uid="{00000000-0005-0000-0000-0000B98A0000}"/>
    <cellStyle name="Normal 66 3 2 3 3 3 3" xfId="26376" xr:uid="{00000000-0005-0000-0000-0000BA8A0000}"/>
    <cellStyle name="Normal 66 3 2 3 3 4" xfId="36587" xr:uid="{00000000-0005-0000-0000-0000BB8A0000}"/>
    <cellStyle name="Normal 66 3 2 3 3 5" xfId="21363" xr:uid="{00000000-0005-0000-0000-0000BC8A0000}"/>
    <cellStyle name="Normal 66 3 2 3 4" xfId="12953" xr:uid="{00000000-0005-0000-0000-0000BD8A0000}"/>
    <cellStyle name="Normal 66 3 2 3 4 2" xfId="43275" xr:uid="{00000000-0005-0000-0000-0000BE8A0000}"/>
    <cellStyle name="Normal 66 3 2 3 4 3" xfId="28051" xr:uid="{00000000-0005-0000-0000-0000BF8A0000}"/>
    <cellStyle name="Normal 66 3 2 3 5" xfId="7932" xr:uid="{00000000-0005-0000-0000-0000C08A0000}"/>
    <cellStyle name="Normal 66 3 2 3 5 2" xfId="38258" xr:uid="{00000000-0005-0000-0000-0000C18A0000}"/>
    <cellStyle name="Normal 66 3 2 3 5 3" xfId="23034" xr:uid="{00000000-0005-0000-0000-0000C28A0000}"/>
    <cellStyle name="Normal 66 3 2 3 6" xfId="33246" xr:uid="{00000000-0005-0000-0000-0000C38A0000}"/>
    <cellStyle name="Normal 66 3 2 3 7" xfId="18021" xr:uid="{00000000-0005-0000-0000-0000C48A0000}"/>
    <cellStyle name="Normal 66 3 2 4" xfId="3714" xr:uid="{00000000-0005-0000-0000-0000C58A0000}"/>
    <cellStyle name="Normal 66 3 2 4 2" xfId="13788" xr:uid="{00000000-0005-0000-0000-0000C68A0000}"/>
    <cellStyle name="Normal 66 3 2 4 2 2" xfId="44110" xr:uid="{00000000-0005-0000-0000-0000C78A0000}"/>
    <cellStyle name="Normal 66 3 2 4 2 3" xfId="28886" xr:uid="{00000000-0005-0000-0000-0000C88A0000}"/>
    <cellStyle name="Normal 66 3 2 4 3" xfId="8768" xr:uid="{00000000-0005-0000-0000-0000C98A0000}"/>
    <cellStyle name="Normal 66 3 2 4 3 2" xfId="39093" xr:uid="{00000000-0005-0000-0000-0000CA8A0000}"/>
    <cellStyle name="Normal 66 3 2 4 3 3" xfId="23869" xr:uid="{00000000-0005-0000-0000-0000CB8A0000}"/>
    <cellStyle name="Normal 66 3 2 4 4" xfId="34080" xr:uid="{00000000-0005-0000-0000-0000CC8A0000}"/>
    <cellStyle name="Normal 66 3 2 4 5" xfId="18856" xr:uid="{00000000-0005-0000-0000-0000CD8A0000}"/>
    <cellStyle name="Normal 66 3 2 5" xfId="5407" xr:uid="{00000000-0005-0000-0000-0000CE8A0000}"/>
    <cellStyle name="Normal 66 3 2 5 2" xfId="15459" xr:uid="{00000000-0005-0000-0000-0000CF8A0000}"/>
    <cellStyle name="Normal 66 3 2 5 2 2" xfId="45781" xr:uid="{00000000-0005-0000-0000-0000D08A0000}"/>
    <cellStyle name="Normal 66 3 2 5 2 3" xfId="30557" xr:uid="{00000000-0005-0000-0000-0000D18A0000}"/>
    <cellStyle name="Normal 66 3 2 5 3" xfId="10439" xr:uid="{00000000-0005-0000-0000-0000D28A0000}"/>
    <cellStyle name="Normal 66 3 2 5 3 2" xfId="40764" xr:uid="{00000000-0005-0000-0000-0000D38A0000}"/>
    <cellStyle name="Normal 66 3 2 5 3 3" xfId="25540" xr:uid="{00000000-0005-0000-0000-0000D48A0000}"/>
    <cellStyle name="Normal 66 3 2 5 4" xfId="35751" xr:uid="{00000000-0005-0000-0000-0000D58A0000}"/>
    <cellStyle name="Normal 66 3 2 5 5" xfId="20527" xr:uid="{00000000-0005-0000-0000-0000D68A0000}"/>
    <cellStyle name="Normal 66 3 2 6" xfId="12117" xr:uid="{00000000-0005-0000-0000-0000D78A0000}"/>
    <cellStyle name="Normal 66 3 2 6 2" xfId="42439" xr:uid="{00000000-0005-0000-0000-0000D88A0000}"/>
    <cellStyle name="Normal 66 3 2 6 3" xfId="27215" xr:uid="{00000000-0005-0000-0000-0000D98A0000}"/>
    <cellStyle name="Normal 66 3 2 7" xfId="7096" xr:uid="{00000000-0005-0000-0000-0000DA8A0000}"/>
    <cellStyle name="Normal 66 3 2 7 2" xfId="37422" xr:uid="{00000000-0005-0000-0000-0000DB8A0000}"/>
    <cellStyle name="Normal 66 3 2 7 3" xfId="22198" xr:uid="{00000000-0005-0000-0000-0000DC8A0000}"/>
    <cellStyle name="Normal 66 3 2 8" xfId="32410" xr:uid="{00000000-0005-0000-0000-0000DD8A0000}"/>
    <cellStyle name="Normal 66 3 2 9" xfId="17185" xr:uid="{00000000-0005-0000-0000-0000DE8A0000}"/>
    <cellStyle name="Normal 66 3 3" xfId="2232" xr:uid="{00000000-0005-0000-0000-0000DF8A0000}"/>
    <cellStyle name="Normal 66 3 3 2" xfId="3071" xr:uid="{00000000-0005-0000-0000-0000E08A0000}"/>
    <cellStyle name="Normal 66 3 3 2 2" xfId="4761" xr:uid="{00000000-0005-0000-0000-0000E18A0000}"/>
    <cellStyle name="Normal 66 3 3 2 2 2" xfId="14834" xr:uid="{00000000-0005-0000-0000-0000E28A0000}"/>
    <cellStyle name="Normal 66 3 3 2 2 2 2" xfId="45156" xr:uid="{00000000-0005-0000-0000-0000E38A0000}"/>
    <cellStyle name="Normal 66 3 3 2 2 2 3" xfId="29932" xr:uid="{00000000-0005-0000-0000-0000E48A0000}"/>
    <cellStyle name="Normal 66 3 3 2 2 3" xfId="9814" xr:uid="{00000000-0005-0000-0000-0000E58A0000}"/>
    <cellStyle name="Normal 66 3 3 2 2 3 2" xfId="40139" xr:uid="{00000000-0005-0000-0000-0000E68A0000}"/>
    <cellStyle name="Normal 66 3 3 2 2 3 3" xfId="24915" xr:uid="{00000000-0005-0000-0000-0000E78A0000}"/>
    <cellStyle name="Normal 66 3 3 2 2 4" xfId="35126" xr:uid="{00000000-0005-0000-0000-0000E88A0000}"/>
    <cellStyle name="Normal 66 3 3 2 2 5" xfId="19902" xr:uid="{00000000-0005-0000-0000-0000E98A0000}"/>
    <cellStyle name="Normal 66 3 3 2 3" xfId="6453" xr:uid="{00000000-0005-0000-0000-0000EA8A0000}"/>
    <cellStyle name="Normal 66 3 3 2 3 2" xfId="16505" xr:uid="{00000000-0005-0000-0000-0000EB8A0000}"/>
    <cellStyle name="Normal 66 3 3 2 3 2 2" xfId="46827" xr:uid="{00000000-0005-0000-0000-0000EC8A0000}"/>
    <cellStyle name="Normal 66 3 3 2 3 2 3" xfId="31603" xr:uid="{00000000-0005-0000-0000-0000ED8A0000}"/>
    <cellStyle name="Normal 66 3 3 2 3 3" xfId="11485" xr:uid="{00000000-0005-0000-0000-0000EE8A0000}"/>
    <cellStyle name="Normal 66 3 3 2 3 3 2" xfId="41810" xr:uid="{00000000-0005-0000-0000-0000EF8A0000}"/>
    <cellStyle name="Normal 66 3 3 2 3 3 3" xfId="26586" xr:uid="{00000000-0005-0000-0000-0000F08A0000}"/>
    <cellStyle name="Normal 66 3 3 2 3 4" xfId="36797" xr:uid="{00000000-0005-0000-0000-0000F18A0000}"/>
    <cellStyle name="Normal 66 3 3 2 3 5" xfId="21573" xr:uid="{00000000-0005-0000-0000-0000F28A0000}"/>
    <cellStyle name="Normal 66 3 3 2 4" xfId="13163" xr:uid="{00000000-0005-0000-0000-0000F38A0000}"/>
    <cellStyle name="Normal 66 3 3 2 4 2" xfId="43485" xr:uid="{00000000-0005-0000-0000-0000F48A0000}"/>
    <cellStyle name="Normal 66 3 3 2 4 3" xfId="28261" xr:uid="{00000000-0005-0000-0000-0000F58A0000}"/>
    <cellStyle name="Normal 66 3 3 2 5" xfId="8142" xr:uid="{00000000-0005-0000-0000-0000F68A0000}"/>
    <cellStyle name="Normal 66 3 3 2 5 2" xfId="38468" xr:uid="{00000000-0005-0000-0000-0000F78A0000}"/>
    <cellStyle name="Normal 66 3 3 2 5 3" xfId="23244" xr:uid="{00000000-0005-0000-0000-0000F88A0000}"/>
    <cellStyle name="Normal 66 3 3 2 6" xfId="33456" xr:uid="{00000000-0005-0000-0000-0000F98A0000}"/>
    <cellStyle name="Normal 66 3 3 2 7" xfId="18231" xr:uid="{00000000-0005-0000-0000-0000FA8A0000}"/>
    <cellStyle name="Normal 66 3 3 3" xfId="3924" xr:uid="{00000000-0005-0000-0000-0000FB8A0000}"/>
    <cellStyle name="Normal 66 3 3 3 2" xfId="13998" xr:uid="{00000000-0005-0000-0000-0000FC8A0000}"/>
    <cellStyle name="Normal 66 3 3 3 2 2" xfId="44320" xr:uid="{00000000-0005-0000-0000-0000FD8A0000}"/>
    <cellStyle name="Normal 66 3 3 3 2 3" xfId="29096" xr:uid="{00000000-0005-0000-0000-0000FE8A0000}"/>
    <cellStyle name="Normal 66 3 3 3 3" xfId="8978" xr:uid="{00000000-0005-0000-0000-0000FF8A0000}"/>
    <cellStyle name="Normal 66 3 3 3 3 2" xfId="39303" xr:uid="{00000000-0005-0000-0000-0000008B0000}"/>
    <cellStyle name="Normal 66 3 3 3 3 3" xfId="24079" xr:uid="{00000000-0005-0000-0000-0000018B0000}"/>
    <cellStyle name="Normal 66 3 3 3 4" xfId="34290" xr:uid="{00000000-0005-0000-0000-0000028B0000}"/>
    <cellStyle name="Normal 66 3 3 3 5" xfId="19066" xr:uid="{00000000-0005-0000-0000-0000038B0000}"/>
    <cellStyle name="Normal 66 3 3 4" xfId="5617" xr:uid="{00000000-0005-0000-0000-0000048B0000}"/>
    <cellStyle name="Normal 66 3 3 4 2" xfId="15669" xr:uid="{00000000-0005-0000-0000-0000058B0000}"/>
    <cellStyle name="Normal 66 3 3 4 2 2" xfId="45991" xr:uid="{00000000-0005-0000-0000-0000068B0000}"/>
    <cellStyle name="Normal 66 3 3 4 2 3" xfId="30767" xr:uid="{00000000-0005-0000-0000-0000078B0000}"/>
    <cellStyle name="Normal 66 3 3 4 3" xfId="10649" xr:uid="{00000000-0005-0000-0000-0000088B0000}"/>
    <cellStyle name="Normal 66 3 3 4 3 2" xfId="40974" xr:uid="{00000000-0005-0000-0000-0000098B0000}"/>
    <cellStyle name="Normal 66 3 3 4 3 3" xfId="25750" xr:uid="{00000000-0005-0000-0000-00000A8B0000}"/>
    <cellStyle name="Normal 66 3 3 4 4" xfId="35961" xr:uid="{00000000-0005-0000-0000-00000B8B0000}"/>
    <cellStyle name="Normal 66 3 3 4 5" xfId="20737" xr:uid="{00000000-0005-0000-0000-00000C8B0000}"/>
    <cellStyle name="Normal 66 3 3 5" xfId="12327" xr:uid="{00000000-0005-0000-0000-00000D8B0000}"/>
    <cellStyle name="Normal 66 3 3 5 2" xfId="42649" xr:uid="{00000000-0005-0000-0000-00000E8B0000}"/>
    <cellStyle name="Normal 66 3 3 5 3" xfId="27425" xr:uid="{00000000-0005-0000-0000-00000F8B0000}"/>
    <cellStyle name="Normal 66 3 3 6" xfId="7306" xr:uid="{00000000-0005-0000-0000-0000108B0000}"/>
    <cellStyle name="Normal 66 3 3 6 2" xfId="37632" xr:uid="{00000000-0005-0000-0000-0000118B0000}"/>
    <cellStyle name="Normal 66 3 3 6 3" xfId="22408" xr:uid="{00000000-0005-0000-0000-0000128B0000}"/>
    <cellStyle name="Normal 66 3 3 7" xfId="32620" xr:uid="{00000000-0005-0000-0000-0000138B0000}"/>
    <cellStyle name="Normal 66 3 3 8" xfId="17395" xr:uid="{00000000-0005-0000-0000-0000148B0000}"/>
    <cellStyle name="Normal 66 3 4" xfId="2653" xr:uid="{00000000-0005-0000-0000-0000158B0000}"/>
    <cellStyle name="Normal 66 3 4 2" xfId="4343" xr:uid="{00000000-0005-0000-0000-0000168B0000}"/>
    <cellStyle name="Normal 66 3 4 2 2" xfId="14416" xr:uid="{00000000-0005-0000-0000-0000178B0000}"/>
    <cellStyle name="Normal 66 3 4 2 2 2" xfId="44738" xr:uid="{00000000-0005-0000-0000-0000188B0000}"/>
    <cellStyle name="Normal 66 3 4 2 2 3" xfId="29514" xr:uid="{00000000-0005-0000-0000-0000198B0000}"/>
    <cellStyle name="Normal 66 3 4 2 3" xfId="9396" xr:uid="{00000000-0005-0000-0000-00001A8B0000}"/>
    <cellStyle name="Normal 66 3 4 2 3 2" xfId="39721" xr:uid="{00000000-0005-0000-0000-00001B8B0000}"/>
    <cellStyle name="Normal 66 3 4 2 3 3" xfId="24497" xr:uid="{00000000-0005-0000-0000-00001C8B0000}"/>
    <cellStyle name="Normal 66 3 4 2 4" xfId="34708" xr:uid="{00000000-0005-0000-0000-00001D8B0000}"/>
    <cellStyle name="Normal 66 3 4 2 5" xfId="19484" xr:uid="{00000000-0005-0000-0000-00001E8B0000}"/>
    <cellStyle name="Normal 66 3 4 3" xfId="6035" xr:uid="{00000000-0005-0000-0000-00001F8B0000}"/>
    <cellStyle name="Normal 66 3 4 3 2" xfId="16087" xr:uid="{00000000-0005-0000-0000-0000208B0000}"/>
    <cellStyle name="Normal 66 3 4 3 2 2" xfId="46409" xr:uid="{00000000-0005-0000-0000-0000218B0000}"/>
    <cellStyle name="Normal 66 3 4 3 2 3" xfId="31185" xr:uid="{00000000-0005-0000-0000-0000228B0000}"/>
    <cellStyle name="Normal 66 3 4 3 3" xfId="11067" xr:uid="{00000000-0005-0000-0000-0000238B0000}"/>
    <cellStyle name="Normal 66 3 4 3 3 2" xfId="41392" xr:uid="{00000000-0005-0000-0000-0000248B0000}"/>
    <cellStyle name="Normal 66 3 4 3 3 3" xfId="26168" xr:uid="{00000000-0005-0000-0000-0000258B0000}"/>
    <cellStyle name="Normal 66 3 4 3 4" xfId="36379" xr:uid="{00000000-0005-0000-0000-0000268B0000}"/>
    <cellStyle name="Normal 66 3 4 3 5" xfId="21155" xr:uid="{00000000-0005-0000-0000-0000278B0000}"/>
    <cellStyle name="Normal 66 3 4 4" xfId="12745" xr:uid="{00000000-0005-0000-0000-0000288B0000}"/>
    <cellStyle name="Normal 66 3 4 4 2" xfId="43067" xr:uid="{00000000-0005-0000-0000-0000298B0000}"/>
    <cellStyle name="Normal 66 3 4 4 3" xfId="27843" xr:uid="{00000000-0005-0000-0000-00002A8B0000}"/>
    <cellStyle name="Normal 66 3 4 5" xfId="7724" xr:uid="{00000000-0005-0000-0000-00002B8B0000}"/>
    <cellStyle name="Normal 66 3 4 5 2" xfId="38050" xr:uid="{00000000-0005-0000-0000-00002C8B0000}"/>
    <cellStyle name="Normal 66 3 4 5 3" xfId="22826" xr:uid="{00000000-0005-0000-0000-00002D8B0000}"/>
    <cellStyle name="Normal 66 3 4 6" xfId="33038" xr:uid="{00000000-0005-0000-0000-00002E8B0000}"/>
    <cellStyle name="Normal 66 3 4 7" xfId="17813" xr:uid="{00000000-0005-0000-0000-00002F8B0000}"/>
    <cellStyle name="Normal 66 3 5" xfId="3506" xr:uid="{00000000-0005-0000-0000-0000308B0000}"/>
    <cellStyle name="Normal 66 3 5 2" xfId="13580" xr:uid="{00000000-0005-0000-0000-0000318B0000}"/>
    <cellStyle name="Normal 66 3 5 2 2" xfId="43902" xr:uid="{00000000-0005-0000-0000-0000328B0000}"/>
    <cellStyle name="Normal 66 3 5 2 3" xfId="28678" xr:uid="{00000000-0005-0000-0000-0000338B0000}"/>
    <cellStyle name="Normal 66 3 5 3" xfId="8560" xr:uid="{00000000-0005-0000-0000-0000348B0000}"/>
    <cellStyle name="Normal 66 3 5 3 2" xfId="38885" xr:uid="{00000000-0005-0000-0000-0000358B0000}"/>
    <cellStyle name="Normal 66 3 5 3 3" xfId="23661" xr:uid="{00000000-0005-0000-0000-0000368B0000}"/>
    <cellStyle name="Normal 66 3 5 4" xfId="33872" xr:uid="{00000000-0005-0000-0000-0000378B0000}"/>
    <cellStyle name="Normal 66 3 5 5" xfId="18648" xr:uid="{00000000-0005-0000-0000-0000388B0000}"/>
    <cellStyle name="Normal 66 3 6" xfId="5199" xr:uid="{00000000-0005-0000-0000-0000398B0000}"/>
    <cellStyle name="Normal 66 3 6 2" xfId="15251" xr:uid="{00000000-0005-0000-0000-00003A8B0000}"/>
    <cellStyle name="Normal 66 3 6 2 2" xfId="45573" xr:uid="{00000000-0005-0000-0000-00003B8B0000}"/>
    <cellStyle name="Normal 66 3 6 2 3" xfId="30349" xr:uid="{00000000-0005-0000-0000-00003C8B0000}"/>
    <cellStyle name="Normal 66 3 6 3" xfId="10231" xr:uid="{00000000-0005-0000-0000-00003D8B0000}"/>
    <cellStyle name="Normal 66 3 6 3 2" xfId="40556" xr:uid="{00000000-0005-0000-0000-00003E8B0000}"/>
    <cellStyle name="Normal 66 3 6 3 3" xfId="25332" xr:uid="{00000000-0005-0000-0000-00003F8B0000}"/>
    <cellStyle name="Normal 66 3 6 4" xfId="35543" xr:uid="{00000000-0005-0000-0000-0000408B0000}"/>
    <cellStyle name="Normal 66 3 6 5" xfId="20319" xr:uid="{00000000-0005-0000-0000-0000418B0000}"/>
    <cellStyle name="Normal 66 3 7" xfId="11909" xr:uid="{00000000-0005-0000-0000-0000428B0000}"/>
    <cellStyle name="Normal 66 3 7 2" xfId="42231" xr:uid="{00000000-0005-0000-0000-0000438B0000}"/>
    <cellStyle name="Normal 66 3 7 3" xfId="27007" xr:uid="{00000000-0005-0000-0000-0000448B0000}"/>
    <cellStyle name="Normal 66 3 8" xfId="6888" xr:uid="{00000000-0005-0000-0000-0000458B0000}"/>
    <cellStyle name="Normal 66 3 8 2" xfId="37214" xr:uid="{00000000-0005-0000-0000-0000468B0000}"/>
    <cellStyle name="Normal 66 3 8 3" xfId="21990" xr:uid="{00000000-0005-0000-0000-0000478B0000}"/>
    <cellStyle name="Normal 66 3 9" xfId="32203" xr:uid="{00000000-0005-0000-0000-0000488B0000}"/>
    <cellStyle name="Normal 66 4" xfId="1913" xr:uid="{00000000-0005-0000-0000-0000498B0000}"/>
    <cellStyle name="Normal 66 4 2" xfId="2336" xr:uid="{00000000-0005-0000-0000-00004A8B0000}"/>
    <cellStyle name="Normal 66 4 2 2" xfId="3175" xr:uid="{00000000-0005-0000-0000-00004B8B0000}"/>
    <cellStyle name="Normal 66 4 2 2 2" xfId="4865" xr:uid="{00000000-0005-0000-0000-00004C8B0000}"/>
    <cellStyle name="Normal 66 4 2 2 2 2" xfId="14938" xr:uid="{00000000-0005-0000-0000-00004D8B0000}"/>
    <cellStyle name="Normal 66 4 2 2 2 2 2" xfId="45260" xr:uid="{00000000-0005-0000-0000-00004E8B0000}"/>
    <cellStyle name="Normal 66 4 2 2 2 2 3" xfId="30036" xr:uid="{00000000-0005-0000-0000-00004F8B0000}"/>
    <cellStyle name="Normal 66 4 2 2 2 3" xfId="9918" xr:uid="{00000000-0005-0000-0000-0000508B0000}"/>
    <cellStyle name="Normal 66 4 2 2 2 3 2" xfId="40243" xr:uid="{00000000-0005-0000-0000-0000518B0000}"/>
    <cellStyle name="Normal 66 4 2 2 2 3 3" xfId="25019" xr:uid="{00000000-0005-0000-0000-0000528B0000}"/>
    <cellStyle name="Normal 66 4 2 2 2 4" xfId="35230" xr:uid="{00000000-0005-0000-0000-0000538B0000}"/>
    <cellStyle name="Normal 66 4 2 2 2 5" xfId="20006" xr:uid="{00000000-0005-0000-0000-0000548B0000}"/>
    <cellStyle name="Normal 66 4 2 2 3" xfId="6557" xr:uid="{00000000-0005-0000-0000-0000558B0000}"/>
    <cellStyle name="Normal 66 4 2 2 3 2" xfId="16609" xr:uid="{00000000-0005-0000-0000-0000568B0000}"/>
    <cellStyle name="Normal 66 4 2 2 3 2 2" xfId="46931" xr:uid="{00000000-0005-0000-0000-0000578B0000}"/>
    <cellStyle name="Normal 66 4 2 2 3 2 3" xfId="31707" xr:uid="{00000000-0005-0000-0000-0000588B0000}"/>
    <cellStyle name="Normal 66 4 2 2 3 3" xfId="11589" xr:uid="{00000000-0005-0000-0000-0000598B0000}"/>
    <cellStyle name="Normal 66 4 2 2 3 3 2" xfId="41914" xr:uid="{00000000-0005-0000-0000-00005A8B0000}"/>
    <cellStyle name="Normal 66 4 2 2 3 3 3" xfId="26690" xr:uid="{00000000-0005-0000-0000-00005B8B0000}"/>
    <cellStyle name="Normal 66 4 2 2 3 4" xfId="36901" xr:uid="{00000000-0005-0000-0000-00005C8B0000}"/>
    <cellStyle name="Normal 66 4 2 2 3 5" xfId="21677" xr:uid="{00000000-0005-0000-0000-00005D8B0000}"/>
    <cellStyle name="Normal 66 4 2 2 4" xfId="13267" xr:uid="{00000000-0005-0000-0000-00005E8B0000}"/>
    <cellStyle name="Normal 66 4 2 2 4 2" xfId="43589" xr:uid="{00000000-0005-0000-0000-00005F8B0000}"/>
    <cellStyle name="Normal 66 4 2 2 4 3" xfId="28365" xr:uid="{00000000-0005-0000-0000-0000608B0000}"/>
    <cellStyle name="Normal 66 4 2 2 5" xfId="8246" xr:uid="{00000000-0005-0000-0000-0000618B0000}"/>
    <cellStyle name="Normal 66 4 2 2 5 2" xfId="38572" xr:uid="{00000000-0005-0000-0000-0000628B0000}"/>
    <cellStyle name="Normal 66 4 2 2 5 3" xfId="23348" xr:uid="{00000000-0005-0000-0000-0000638B0000}"/>
    <cellStyle name="Normal 66 4 2 2 6" xfId="33560" xr:uid="{00000000-0005-0000-0000-0000648B0000}"/>
    <cellStyle name="Normal 66 4 2 2 7" xfId="18335" xr:uid="{00000000-0005-0000-0000-0000658B0000}"/>
    <cellStyle name="Normal 66 4 2 3" xfId="4028" xr:uid="{00000000-0005-0000-0000-0000668B0000}"/>
    <cellStyle name="Normal 66 4 2 3 2" xfId="14102" xr:uid="{00000000-0005-0000-0000-0000678B0000}"/>
    <cellStyle name="Normal 66 4 2 3 2 2" xfId="44424" xr:uid="{00000000-0005-0000-0000-0000688B0000}"/>
    <cellStyle name="Normal 66 4 2 3 2 3" xfId="29200" xr:uid="{00000000-0005-0000-0000-0000698B0000}"/>
    <cellStyle name="Normal 66 4 2 3 3" xfId="9082" xr:uid="{00000000-0005-0000-0000-00006A8B0000}"/>
    <cellStyle name="Normal 66 4 2 3 3 2" xfId="39407" xr:uid="{00000000-0005-0000-0000-00006B8B0000}"/>
    <cellStyle name="Normal 66 4 2 3 3 3" xfId="24183" xr:uid="{00000000-0005-0000-0000-00006C8B0000}"/>
    <cellStyle name="Normal 66 4 2 3 4" xfId="34394" xr:uid="{00000000-0005-0000-0000-00006D8B0000}"/>
    <cellStyle name="Normal 66 4 2 3 5" xfId="19170" xr:uid="{00000000-0005-0000-0000-00006E8B0000}"/>
    <cellStyle name="Normal 66 4 2 4" xfId="5721" xr:uid="{00000000-0005-0000-0000-00006F8B0000}"/>
    <cellStyle name="Normal 66 4 2 4 2" xfId="15773" xr:uid="{00000000-0005-0000-0000-0000708B0000}"/>
    <cellStyle name="Normal 66 4 2 4 2 2" xfId="46095" xr:uid="{00000000-0005-0000-0000-0000718B0000}"/>
    <cellStyle name="Normal 66 4 2 4 2 3" xfId="30871" xr:uid="{00000000-0005-0000-0000-0000728B0000}"/>
    <cellStyle name="Normal 66 4 2 4 3" xfId="10753" xr:uid="{00000000-0005-0000-0000-0000738B0000}"/>
    <cellStyle name="Normal 66 4 2 4 3 2" xfId="41078" xr:uid="{00000000-0005-0000-0000-0000748B0000}"/>
    <cellStyle name="Normal 66 4 2 4 3 3" xfId="25854" xr:uid="{00000000-0005-0000-0000-0000758B0000}"/>
    <cellStyle name="Normal 66 4 2 4 4" xfId="36065" xr:uid="{00000000-0005-0000-0000-0000768B0000}"/>
    <cellStyle name="Normal 66 4 2 4 5" xfId="20841" xr:uid="{00000000-0005-0000-0000-0000778B0000}"/>
    <cellStyle name="Normal 66 4 2 5" xfId="12431" xr:uid="{00000000-0005-0000-0000-0000788B0000}"/>
    <cellStyle name="Normal 66 4 2 5 2" xfId="42753" xr:uid="{00000000-0005-0000-0000-0000798B0000}"/>
    <cellStyle name="Normal 66 4 2 5 3" xfId="27529" xr:uid="{00000000-0005-0000-0000-00007A8B0000}"/>
    <cellStyle name="Normal 66 4 2 6" xfId="7410" xr:uid="{00000000-0005-0000-0000-00007B8B0000}"/>
    <cellStyle name="Normal 66 4 2 6 2" xfId="37736" xr:uid="{00000000-0005-0000-0000-00007C8B0000}"/>
    <cellStyle name="Normal 66 4 2 6 3" xfId="22512" xr:uid="{00000000-0005-0000-0000-00007D8B0000}"/>
    <cellStyle name="Normal 66 4 2 7" xfId="32724" xr:uid="{00000000-0005-0000-0000-00007E8B0000}"/>
    <cellStyle name="Normal 66 4 2 8" xfId="17499" xr:uid="{00000000-0005-0000-0000-00007F8B0000}"/>
    <cellStyle name="Normal 66 4 3" xfId="2757" xr:uid="{00000000-0005-0000-0000-0000808B0000}"/>
    <cellStyle name="Normal 66 4 3 2" xfId="4447" xr:uid="{00000000-0005-0000-0000-0000818B0000}"/>
    <cellStyle name="Normal 66 4 3 2 2" xfId="14520" xr:uid="{00000000-0005-0000-0000-0000828B0000}"/>
    <cellStyle name="Normal 66 4 3 2 2 2" xfId="44842" xr:uid="{00000000-0005-0000-0000-0000838B0000}"/>
    <cellStyle name="Normal 66 4 3 2 2 3" xfId="29618" xr:uid="{00000000-0005-0000-0000-0000848B0000}"/>
    <cellStyle name="Normal 66 4 3 2 3" xfId="9500" xr:uid="{00000000-0005-0000-0000-0000858B0000}"/>
    <cellStyle name="Normal 66 4 3 2 3 2" xfId="39825" xr:uid="{00000000-0005-0000-0000-0000868B0000}"/>
    <cellStyle name="Normal 66 4 3 2 3 3" xfId="24601" xr:uid="{00000000-0005-0000-0000-0000878B0000}"/>
    <cellStyle name="Normal 66 4 3 2 4" xfId="34812" xr:uid="{00000000-0005-0000-0000-0000888B0000}"/>
    <cellStyle name="Normal 66 4 3 2 5" xfId="19588" xr:uid="{00000000-0005-0000-0000-0000898B0000}"/>
    <cellStyle name="Normal 66 4 3 3" xfId="6139" xr:uid="{00000000-0005-0000-0000-00008A8B0000}"/>
    <cellStyle name="Normal 66 4 3 3 2" xfId="16191" xr:uid="{00000000-0005-0000-0000-00008B8B0000}"/>
    <cellStyle name="Normal 66 4 3 3 2 2" xfId="46513" xr:uid="{00000000-0005-0000-0000-00008C8B0000}"/>
    <cellStyle name="Normal 66 4 3 3 2 3" xfId="31289" xr:uid="{00000000-0005-0000-0000-00008D8B0000}"/>
    <cellStyle name="Normal 66 4 3 3 3" xfId="11171" xr:uid="{00000000-0005-0000-0000-00008E8B0000}"/>
    <cellStyle name="Normal 66 4 3 3 3 2" xfId="41496" xr:uid="{00000000-0005-0000-0000-00008F8B0000}"/>
    <cellStyle name="Normal 66 4 3 3 3 3" xfId="26272" xr:uid="{00000000-0005-0000-0000-0000908B0000}"/>
    <cellStyle name="Normal 66 4 3 3 4" xfId="36483" xr:uid="{00000000-0005-0000-0000-0000918B0000}"/>
    <cellStyle name="Normal 66 4 3 3 5" xfId="21259" xr:uid="{00000000-0005-0000-0000-0000928B0000}"/>
    <cellStyle name="Normal 66 4 3 4" xfId="12849" xr:uid="{00000000-0005-0000-0000-0000938B0000}"/>
    <cellStyle name="Normal 66 4 3 4 2" xfId="43171" xr:uid="{00000000-0005-0000-0000-0000948B0000}"/>
    <cellStyle name="Normal 66 4 3 4 3" xfId="27947" xr:uid="{00000000-0005-0000-0000-0000958B0000}"/>
    <cellStyle name="Normal 66 4 3 5" xfId="7828" xr:uid="{00000000-0005-0000-0000-0000968B0000}"/>
    <cellStyle name="Normal 66 4 3 5 2" xfId="38154" xr:uid="{00000000-0005-0000-0000-0000978B0000}"/>
    <cellStyle name="Normal 66 4 3 5 3" xfId="22930" xr:uid="{00000000-0005-0000-0000-0000988B0000}"/>
    <cellStyle name="Normal 66 4 3 6" xfId="33142" xr:uid="{00000000-0005-0000-0000-0000998B0000}"/>
    <cellStyle name="Normal 66 4 3 7" xfId="17917" xr:uid="{00000000-0005-0000-0000-00009A8B0000}"/>
    <cellStyle name="Normal 66 4 4" xfId="3610" xr:uid="{00000000-0005-0000-0000-00009B8B0000}"/>
    <cellStyle name="Normal 66 4 4 2" xfId="13684" xr:uid="{00000000-0005-0000-0000-00009C8B0000}"/>
    <cellStyle name="Normal 66 4 4 2 2" xfId="44006" xr:uid="{00000000-0005-0000-0000-00009D8B0000}"/>
    <cellStyle name="Normal 66 4 4 2 3" xfId="28782" xr:uid="{00000000-0005-0000-0000-00009E8B0000}"/>
    <cellStyle name="Normal 66 4 4 3" xfId="8664" xr:uid="{00000000-0005-0000-0000-00009F8B0000}"/>
    <cellStyle name="Normal 66 4 4 3 2" xfId="38989" xr:uid="{00000000-0005-0000-0000-0000A08B0000}"/>
    <cellStyle name="Normal 66 4 4 3 3" xfId="23765" xr:uid="{00000000-0005-0000-0000-0000A18B0000}"/>
    <cellStyle name="Normal 66 4 4 4" xfId="33976" xr:uid="{00000000-0005-0000-0000-0000A28B0000}"/>
    <cellStyle name="Normal 66 4 4 5" xfId="18752" xr:uid="{00000000-0005-0000-0000-0000A38B0000}"/>
    <cellStyle name="Normal 66 4 5" xfId="5303" xr:uid="{00000000-0005-0000-0000-0000A48B0000}"/>
    <cellStyle name="Normal 66 4 5 2" xfId="15355" xr:uid="{00000000-0005-0000-0000-0000A58B0000}"/>
    <cellStyle name="Normal 66 4 5 2 2" xfId="45677" xr:uid="{00000000-0005-0000-0000-0000A68B0000}"/>
    <cellStyle name="Normal 66 4 5 2 3" xfId="30453" xr:uid="{00000000-0005-0000-0000-0000A78B0000}"/>
    <cellStyle name="Normal 66 4 5 3" xfId="10335" xr:uid="{00000000-0005-0000-0000-0000A88B0000}"/>
    <cellStyle name="Normal 66 4 5 3 2" xfId="40660" xr:uid="{00000000-0005-0000-0000-0000A98B0000}"/>
    <cellStyle name="Normal 66 4 5 3 3" xfId="25436" xr:uid="{00000000-0005-0000-0000-0000AA8B0000}"/>
    <cellStyle name="Normal 66 4 5 4" xfId="35647" xr:uid="{00000000-0005-0000-0000-0000AB8B0000}"/>
    <cellStyle name="Normal 66 4 5 5" xfId="20423" xr:uid="{00000000-0005-0000-0000-0000AC8B0000}"/>
    <cellStyle name="Normal 66 4 6" xfId="12013" xr:uid="{00000000-0005-0000-0000-0000AD8B0000}"/>
    <cellStyle name="Normal 66 4 6 2" xfId="42335" xr:uid="{00000000-0005-0000-0000-0000AE8B0000}"/>
    <cellStyle name="Normal 66 4 6 3" xfId="27111" xr:uid="{00000000-0005-0000-0000-0000AF8B0000}"/>
    <cellStyle name="Normal 66 4 7" xfId="6992" xr:uid="{00000000-0005-0000-0000-0000B08B0000}"/>
    <cellStyle name="Normal 66 4 7 2" xfId="37318" xr:uid="{00000000-0005-0000-0000-0000B18B0000}"/>
    <cellStyle name="Normal 66 4 7 3" xfId="22094" xr:uid="{00000000-0005-0000-0000-0000B28B0000}"/>
    <cellStyle name="Normal 66 4 8" xfId="32306" xr:uid="{00000000-0005-0000-0000-0000B38B0000}"/>
    <cellStyle name="Normal 66 4 9" xfId="17081" xr:uid="{00000000-0005-0000-0000-0000B48B0000}"/>
    <cellStyle name="Normal 66 5" xfId="2126" xr:uid="{00000000-0005-0000-0000-0000B58B0000}"/>
    <cellStyle name="Normal 66 5 2" xfId="2967" xr:uid="{00000000-0005-0000-0000-0000B68B0000}"/>
    <cellStyle name="Normal 66 5 2 2" xfId="4657" xr:uid="{00000000-0005-0000-0000-0000B78B0000}"/>
    <cellStyle name="Normal 66 5 2 2 2" xfId="14730" xr:uid="{00000000-0005-0000-0000-0000B88B0000}"/>
    <cellStyle name="Normal 66 5 2 2 2 2" xfId="45052" xr:uid="{00000000-0005-0000-0000-0000B98B0000}"/>
    <cellStyle name="Normal 66 5 2 2 2 3" xfId="29828" xr:uid="{00000000-0005-0000-0000-0000BA8B0000}"/>
    <cellStyle name="Normal 66 5 2 2 3" xfId="9710" xr:uid="{00000000-0005-0000-0000-0000BB8B0000}"/>
    <cellStyle name="Normal 66 5 2 2 3 2" xfId="40035" xr:uid="{00000000-0005-0000-0000-0000BC8B0000}"/>
    <cellStyle name="Normal 66 5 2 2 3 3" xfId="24811" xr:uid="{00000000-0005-0000-0000-0000BD8B0000}"/>
    <cellStyle name="Normal 66 5 2 2 4" xfId="35022" xr:uid="{00000000-0005-0000-0000-0000BE8B0000}"/>
    <cellStyle name="Normal 66 5 2 2 5" xfId="19798" xr:uid="{00000000-0005-0000-0000-0000BF8B0000}"/>
    <cellStyle name="Normal 66 5 2 3" xfId="6349" xr:uid="{00000000-0005-0000-0000-0000C08B0000}"/>
    <cellStyle name="Normal 66 5 2 3 2" xfId="16401" xr:uid="{00000000-0005-0000-0000-0000C18B0000}"/>
    <cellStyle name="Normal 66 5 2 3 2 2" xfId="46723" xr:uid="{00000000-0005-0000-0000-0000C28B0000}"/>
    <cellStyle name="Normal 66 5 2 3 2 3" xfId="31499" xr:uid="{00000000-0005-0000-0000-0000C38B0000}"/>
    <cellStyle name="Normal 66 5 2 3 3" xfId="11381" xr:uid="{00000000-0005-0000-0000-0000C48B0000}"/>
    <cellStyle name="Normal 66 5 2 3 3 2" xfId="41706" xr:uid="{00000000-0005-0000-0000-0000C58B0000}"/>
    <cellStyle name="Normal 66 5 2 3 3 3" xfId="26482" xr:uid="{00000000-0005-0000-0000-0000C68B0000}"/>
    <cellStyle name="Normal 66 5 2 3 4" xfId="36693" xr:uid="{00000000-0005-0000-0000-0000C78B0000}"/>
    <cellStyle name="Normal 66 5 2 3 5" xfId="21469" xr:uid="{00000000-0005-0000-0000-0000C88B0000}"/>
    <cellStyle name="Normal 66 5 2 4" xfId="13059" xr:uid="{00000000-0005-0000-0000-0000C98B0000}"/>
    <cellStyle name="Normal 66 5 2 4 2" xfId="43381" xr:uid="{00000000-0005-0000-0000-0000CA8B0000}"/>
    <cellStyle name="Normal 66 5 2 4 3" xfId="28157" xr:uid="{00000000-0005-0000-0000-0000CB8B0000}"/>
    <cellStyle name="Normal 66 5 2 5" xfId="8038" xr:uid="{00000000-0005-0000-0000-0000CC8B0000}"/>
    <cellStyle name="Normal 66 5 2 5 2" xfId="38364" xr:uid="{00000000-0005-0000-0000-0000CD8B0000}"/>
    <cellStyle name="Normal 66 5 2 5 3" xfId="23140" xr:uid="{00000000-0005-0000-0000-0000CE8B0000}"/>
    <cellStyle name="Normal 66 5 2 6" xfId="33352" xr:uid="{00000000-0005-0000-0000-0000CF8B0000}"/>
    <cellStyle name="Normal 66 5 2 7" xfId="18127" xr:uid="{00000000-0005-0000-0000-0000D08B0000}"/>
    <cellStyle name="Normal 66 5 3" xfId="3820" xr:uid="{00000000-0005-0000-0000-0000D18B0000}"/>
    <cellStyle name="Normal 66 5 3 2" xfId="13894" xr:uid="{00000000-0005-0000-0000-0000D28B0000}"/>
    <cellStyle name="Normal 66 5 3 2 2" xfId="44216" xr:uid="{00000000-0005-0000-0000-0000D38B0000}"/>
    <cellStyle name="Normal 66 5 3 2 3" xfId="28992" xr:uid="{00000000-0005-0000-0000-0000D48B0000}"/>
    <cellStyle name="Normal 66 5 3 3" xfId="8874" xr:uid="{00000000-0005-0000-0000-0000D58B0000}"/>
    <cellStyle name="Normal 66 5 3 3 2" xfId="39199" xr:uid="{00000000-0005-0000-0000-0000D68B0000}"/>
    <cellStyle name="Normal 66 5 3 3 3" xfId="23975" xr:uid="{00000000-0005-0000-0000-0000D78B0000}"/>
    <cellStyle name="Normal 66 5 3 4" xfId="34186" xr:uid="{00000000-0005-0000-0000-0000D88B0000}"/>
    <cellStyle name="Normal 66 5 3 5" xfId="18962" xr:uid="{00000000-0005-0000-0000-0000D98B0000}"/>
    <cellStyle name="Normal 66 5 4" xfId="5513" xr:uid="{00000000-0005-0000-0000-0000DA8B0000}"/>
    <cellStyle name="Normal 66 5 4 2" xfId="15565" xr:uid="{00000000-0005-0000-0000-0000DB8B0000}"/>
    <cellStyle name="Normal 66 5 4 2 2" xfId="45887" xr:uid="{00000000-0005-0000-0000-0000DC8B0000}"/>
    <cellStyle name="Normal 66 5 4 2 3" xfId="30663" xr:uid="{00000000-0005-0000-0000-0000DD8B0000}"/>
    <cellStyle name="Normal 66 5 4 3" xfId="10545" xr:uid="{00000000-0005-0000-0000-0000DE8B0000}"/>
    <cellStyle name="Normal 66 5 4 3 2" xfId="40870" xr:uid="{00000000-0005-0000-0000-0000DF8B0000}"/>
    <cellStyle name="Normal 66 5 4 3 3" xfId="25646" xr:uid="{00000000-0005-0000-0000-0000E08B0000}"/>
    <cellStyle name="Normal 66 5 4 4" xfId="35857" xr:uid="{00000000-0005-0000-0000-0000E18B0000}"/>
    <cellStyle name="Normal 66 5 4 5" xfId="20633" xr:uid="{00000000-0005-0000-0000-0000E28B0000}"/>
    <cellStyle name="Normal 66 5 5" xfId="12223" xr:uid="{00000000-0005-0000-0000-0000E38B0000}"/>
    <cellStyle name="Normal 66 5 5 2" xfId="42545" xr:uid="{00000000-0005-0000-0000-0000E48B0000}"/>
    <cellStyle name="Normal 66 5 5 3" xfId="27321" xr:uid="{00000000-0005-0000-0000-0000E58B0000}"/>
    <cellStyle name="Normal 66 5 6" xfId="7202" xr:uid="{00000000-0005-0000-0000-0000E68B0000}"/>
    <cellStyle name="Normal 66 5 6 2" xfId="37528" xr:uid="{00000000-0005-0000-0000-0000E78B0000}"/>
    <cellStyle name="Normal 66 5 6 3" xfId="22304" xr:uid="{00000000-0005-0000-0000-0000E88B0000}"/>
    <cellStyle name="Normal 66 5 7" xfId="32516" xr:uid="{00000000-0005-0000-0000-0000E98B0000}"/>
    <cellStyle name="Normal 66 5 8" xfId="17291" xr:uid="{00000000-0005-0000-0000-0000EA8B0000}"/>
    <cellStyle name="Normal 66 6" xfId="2547" xr:uid="{00000000-0005-0000-0000-0000EB8B0000}"/>
    <cellStyle name="Normal 66 6 2" xfId="4239" xr:uid="{00000000-0005-0000-0000-0000EC8B0000}"/>
    <cellStyle name="Normal 66 6 2 2" xfId="14312" xr:uid="{00000000-0005-0000-0000-0000ED8B0000}"/>
    <cellStyle name="Normal 66 6 2 2 2" xfId="44634" xr:uid="{00000000-0005-0000-0000-0000EE8B0000}"/>
    <cellStyle name="Normal 66 6 2 2 3" xfId="29410" xr:uid="{00000000-0005-0000-0000-0000EF8B0000}"/>
    <cellStyle name="Normal 66 6 2 3" xfId="9292" xr:uid="{00000000-0005-0000-0000-0000F08B0000}"/>
    <cellStyle name="Normal 66 6 2 3 2" xfId="39617" xr:uid="{00000000-0005-0000-0000-0000F18B0000}"/>
    <cellStyle name="Normal 66 6 2 3 3" xfId="24393" xr:uid="{00000000-0005-0000-0000-0000F28B0000}"/>
    <cellStyle name="Normal 66 6 2 4" xfId="34604" xr:uid="{00000000-0005-0000-0000-0000F38B0000}"/>
    <cellStyle name="Normal 66 6 2 5" xfId="19380" xr:uid="{00000000-0005-0000-0000-0000F48B0000}"/>
    <cellStyle name="Normal 66 6 3" xfId="5931" xr:uid="{00000000-0005-0000-0000-0000F58B0000}"/>
    <cellStyle name="Normal 66 6 3 2" xfId="15983" xr:uid="{00000000-0005-0000-0000-0000F68B0000}"/>
    <cellStyle name="Normal 66 6 3 2 2" xfId="46305" xr:uid="{00000000-0005-0000-0000-0000F78B0000}"/>
    <cellStyle name="Normal 66 6 3 2 3" xfId="31081" xr:uid="{00000000-0005-0000-0000-0000F88B0000}"/>
    <cellStyle name="Normal 66 6 3 3" xfId="10963" xr:uid="{00000000-0005-0000-0000-0000F98B0000}"/>
    <cellStyle name="Normal 66 6 3 3 2" xfId="41288" xr:uid="{00000000-0005-0000-0000-0000FA8B0000}"/>
    <cellStyle name="Normal 66 6 3 3 3" xfId="26064" xr:uid="{00000000-0005-0000-0000-0000FB8B0000}"/>
    <cellStyle name="Normal 66 6 3 4" xfId="36275" xr:uid="{00000000-0005-0000-0000-0000FC8B0000}"/>
    <cellStyle name="Normal 66 6 3 5" xfId="21051" xr:uid="{00000000-0005-0000-0000-0000FD8B0000}"/>
    <cellStyle name="Normal 66 6 4" xfId="12641" xr:uid="{00000000-0005-0000-0000-0000FE8B0000}"/>
    <cellStyle name="Normal 66 6 4 2" xfId="42963" xr:uid="{00000000-0005-0000-0000-0000FF8B0000}"/>
    <cellStyle name="Normal 66 6 4 3" xfId="27739" xr:uid="{00000000-0005-0000-0000-0000008C0000}"/>
    <cellStyle name="Normal 66 6 5" xfId="7620" xr:uid="{00000000-0005-0000-0000-0000018C0000}"/>
    <cellStyle name="Normal 66 6 5 2" xfId="37946" xr:uid="{00000000-0005-0000-0000-0000028C0000}"/>
    <cellStyle name="Normal 66 6 5 3" xfId="22722" xr:uid="{00000000-0005-0000-0000-0000038C0000}"/>
    <cellStyle name="Normal 66 6 6" xfId="32934" xr:uid="{00000000-0005-0000-0000-0000048C0000}"/>
    <cellStyle name="Normal 66 6 7" xfId="17709" xr:uid="{00000000-0005-0000-0000-0000058C0000}"/>
    <cellStyle name="Normal 66 7" xfId="3399" xr:uid="{00000000-0005-0000-0000-0000068C0000}"/>
    <cellStyle name="Normal 66 7 2" xfId="13476" xr:uid="{00000000-0005-0000-0000-0000078C0000}"/>
    <cellStyle name="Normal 66 7 2 2" xfId="43798" xr:uid="{00000000-0005-0000-0000-0000088C0000}"/>
    <cellStyle name="Normal 66 7 2 3" xfId="28574" xr:uid="{00000000-0005-0000-0000-0000098C0000}"/>
    <cellStyle name="Normal 66 7 3" xfId="8456" xr:uid="{00000000-0005-0000-0000-00000A8C0000}"/>
    <cellStyle name="Normal 66 7 3 2" xfId="38781" xr:uid="{00000000-0005-0000-0000-00000B8C0000}"/>
    <cellStyle name="Normal 66 7 3 3" xfId="23557" xr:uid="{00000000-0005-0000-0000-00000C8C0000}"/>
    <cellStyle name="Normal 66 7 4" xfId="33768" xr:uid="{00000000-0005-0000-0000-00000D8C0000}"/>
    <cellStyle name="Normal 66 7 5" xfId="18544" xr:uid="{00000000-0005-0000-0000-00000E8C0000}"/>
    <cellStyle name="Normal 66 8" xfId="5093" xr:uid="{00000000-0005-0000-0000-00000F8C0000}"/>
    <cellStyle name="Normal 66 8 2" xfId="15147" xr:uid="{00000000-0005-0000-0000-0000108C0000}"/>
    <cellStyle name="Normal 66 8 2 2" xfId="45469" xr:uid="{00000000-0005-0000-0000-0000118C0000}"/>
    <cellStyle name="Normal 66 8 2 3" xfId="30245" xr:uid="{00000000-0005-0000-0000-0000128C0000}"/>
    <cellStyle name="Normal 66 8 3" xfId="10127" xr:uid="{00000000-0005-0000-0000-0000138C0000}"/>
    <cellStyle name="Normal 66 8 3 2" xfId="40452" xr:uid="{00000000-0005-0000-0000-0000148C0000}"/>
    <cellStyle name="Normal 66 8 3 3" xfId="25228" xr:uid="{00000000-0005-0000-0000-0000158C0000}"/>
    <cellStyle name="Normal 66 8 4" xfId="35439" xr:uid="{00000000-0005-0000-0000-0000168C0000}"/>
    <cellStyle name="Normal 66 8 5" xfId="20215" xr:uid="{00000000-0005-0000-0000-0000178C0000}"/>
    <cellStyle name="Normal 66 9" xfId="11803" xr:uid="{00000000-0005-0000-0000-0000188C0000}"/>
    <cellStyle name="Normal 66 9 2" xfId="42127" xr:uid="{00000000-0005-0000-0000-0000198C0000}"/>
    <cellStyle name="Normal 66 9 3" xfId="26903" xr:uid="{00000000-0005-0000-0000-00001A8C0000}"/>
    <cellStyle name="Normal 67" xfId="1478" xr:uid="{00000000-0005-0000-0000-00001B8C0000}"/>
    <cellStyle name="Normal 67 10" xfId="6783" xr:uid="{00000000-0005-0000-0000-00001C8C0000}"/>
    <cellStyle name="Normal 67 10 2" xfId="37111" xr:uid="{00000000-0005-0000-0000-00001D8C0000}"/>
    <cellStyle name="Normal 67 10 3" xfId="21887" xr:uid="{00000000-0005-0000-0000-00001E8C0000}"/>
    <cellStyle name="Normal 67 11" xfId="32102" xr:uid="{00000000-0005-0000-0000-00001F8C0000}"/>
    <cellStyle name="Normal 67 12" xfId="16872" xr:uid="{00000000-0005-0000-0000-0000208C0000}"/>
    <cellStyle name="Normal 67 13" xfId="47313" xr:uid="{00000000-0005-0000-0000-0000218C0000}"/>
    <cellStyle name="Normal 67 2" xfId="1747" xr:uid="{00000000-0005-0000-0000-0000228C0000}"/>
    <cellStyle name="Normal 67 2 10" xfId="32153" xr:uid="{00000000-0005-0000-0000-0000238C0000}"/>
    <cellStyle name="Normal 67 2 11" xfId="16926" xr:uid="{00000000-0005-0000-0000-0000248C0000}"/>
    <cellStyle name="Normal 67 2 2" xfId="1855" xr:uid="{00000000-0005-0000-0000-0000258C0000}"/>
    <cellStyle name="Normal 67 2 2 10" xfId="17030" xr:uid="{00000000-0005-0000-0000-0000268C0000}"/>
    <cellStyle name="Normal 67 2 2 2" xfId="2072" xr:uid="{00000000-0005-0000-0000-0000278C0000}"/>
    <cellStyle name="Normal 67 2 2 2 2" xfId="2493" xr:uid="{00000000-0005-0000-0000-0000288C0000}"/>
    <cellStyle name="Normal 67 2 2 2 2 2" xfId="3332" xr:uid="{00000000-0005-0000-0000-0000298C0000}"/>
    <cellStyle name="Normal 67 2 2 2 2 2 2" xfId="5022" xr:uid="{00000000-0005-0000-0000-00002A8C0000}"/>
    <cellStyle name="Normal 67 2 2 2 2 2 2 2" xfId="15095" xr:uid="{00000000-0005-0000-0000-00002B8C0000}"/>
    <cellStyle name="Normal 67 2 2 2 2 2 2 2 2" xfId="45417" xr:uid="{00000000-0005-0000-0000-00002C8C0000}"/>
    <cellStyle name="Normal 67 2 2 2 2 2 2 2 3" xfId="30193" xr:uid="{00000000-0005-0000-0000-00002D8C0000}"/>
    <cellStyle name="Normal 67 2 2 2 2 2 2 3" xfId="10075" xr:uid="{00000000-0005-0000-0000-00002E8C0000}"/>
    <cellStyle name="Normal 67 2 2 2 2 2 2 3 2" xfId="40400" xr:uid="{00000000-0005-0000-0000-00002F8C0000}"/>
    <cellStyle name="Normal 67 2 2 2 2 2 2 3 3" xfId="25176" xr:uid="{00000000-0005-0000-0000-0000308C0000}"/>
    <cellStyle name="Normal 67 2 2 2 2 2 2 4" xfId="35387" xr:uid="{00000000-0005-0000-0000-0000318C0000}"/>
    <cellStyle name="Normal 67 2 2 2 2 2 2 5" xfId="20163" xr:uid="{00000000-0005-0000-0000-0000328C0000}"/>
    <cellStyle name="Normal 67 2 2 2 2 2 3" xfId="6714" xr:uid="{00000000-0005-0000-0000-0000338C0000}"/>
    <cellStyle name="Normal 67 2 2 2 2 2 3 2" xfId="16766" xr:uid="{00000000-0005-0000-0000-0000348C0000}"/>
    <cellStyle name="Normal 67 2 2 2 2 2 3 2 2" xfId="47088" xr:uid="{00000000-0005-0000-0000-0000358C0000}"/>
    <cellStyle name="Normal 67 2 2 2 2 2 3 2 3" xfId="31864" xr:uid="{00000000-0005-0000-0000-0000368C0000}"/>
    <cellStyle name="Normal 67 2 2 2 2 2 3 3" xfId="11746" xr:uid="{00000000-0005-0000-0000-0000378C0000}"/>
    <cellStyle name="Normal 67 2 2 2 2 2 3 3 2" xfId="42071" xr:uid="{00000000-0005-0000-0000-0000388C0000}"/>
    <cellStyle name="Normal 67 2 2 2 2 2 3 3 3" xfId="26847" xr:uid="{00000000-0005-0000-0000-0000398C0000}"/>
    <cellStyle name="Normal 67 2 2 2 2 2 3 4" xfId="37058" xr:uid="{00000000-0005-0000-0000-00003A8C0000}"/>
    <cellStyle name="Normal 67 2 2 2 2 2 3 5" xfId="21834" xr:uid="{00000000-0005-0000-0000-00003B8C0000}"/>
    <cellStyle name="Normal 67 2 2 2 2 2 4" xfId="13424" xr:uid="{00000000-0005-0000-0000-00003C8C0000}"/>
    <cellStyle name="Normal 67 2 2 2 2 2 4 2" xfId="43746" xr:uid="{00000000-0005-0000-0000-00003D8C0000}"/>
    <cellStyle name="Normal 67 2 2 2 2 2 4 3" xfId="28522" xr:uid="{00000000-0005-0000-0000-00003E8C0000}"/>
    <cellStyle name="Normal 67 2 2 2 2 2 5" xfId="8403" xr:uid="{00000000-0005-0000-0000-00003F8C0000}"/>
    <cellStyle name="Normal 67 2 2 2 2 2 5 2" xfId="38729" xr:uid="{00000000-0005-0000-0000-0000408C0000}"/>
    <cellStyle name="Normal 67 2 2 2 2 2 5 3" xfId="23505" xr:uid="{00000000-0005-0000-0000-0000418C0000}"/>
    <cellStyle name="Normal 67 2 2 2 2 2 6" xfId="33717" xr:uid="{00000000-0005-0000-0000-0000428C0000}"/>
    <cellStyle name="Normal 67 2 2 2 2 2 7" xfId="18492" xr:uid="{00000000-0005-0000-0000-0000438C0000}"/>
    <cellStyle name="Normal 67 2 2 2 2 3" xfId="4185" xr:uid="{00000000-0005-0000-0000-0000448C0000}"/>
    <cellStyle name="Normal 67 2 2 2 2 3 2" xfId="14259" xr:uid="{00000000-0005-0000-0000-0000458C0000}"/>
    <cellStyle name="Normal 67 2 2 2 2 3 2 2" xfId="44581" xr:uid="{00000000-0005-0000-0000-0000468C0000}"/>
    <cellStyle name="Normal 67 2 2 2 2 3 2 3" xfId="29357" xr:uid="{00000000-0005-0000-0000-0000478C0000}"/>
    <cellStyle name="Normal 67 2 2 2 2 3 3" xfId="9239" xr:uid="{00000000-0005-0000-0000-0000488C0000}"/>
    <cellStyle name="Normal 67 2 2 2 2 3 3 2" xfId="39564" xr:uid="{00000000-0005-0000-0000-0000498C0000}"/>
    <cellStyle name="Normal 67 2 2 2 2 3 3 3" xfId="24340" xr:uid="{00000000-0005-0000-0000-00004A8C0000}"/>
    <cellStyle name="Normal 67 2 2 2 2 3 4" xfId="34551" xr:uid="{00000000-0005-0000-0000-00004B8C0000}"/>
    <cellStyle name="Normal 67 2 2 2 2 3 5" xfId="19327" xr:uid="{00000000-0005-0000-0000-00004C8C0000}"/>
    <cellStyle name="Normal 67 2 2 2 2 4" xfId="5878" xr:uid="{00000000-0005-0000-0000-00004D8C0000}"/>
    <cellStyle name="Normal 67 2 2 2 2 4 2" xfId="15930" xr:uid="{00000000-0005-0000-0000-00004E8C0000}"/>
    <cellStyle name="Normal 67 2 2 2 2 4 2 2" xfId="46252" xr:uid="{00000000-0005-0000-0000-00004F8C0000}"/>
    <cellStyle name="Normal 67 2 2 2 2 4 2 3" xfId="31028" xr:uid="{00000000-0005-0000-0000-0000508C0000}"/>
    <cellStyle name="Normal 67 2 2 2 2 4 3" xfId="10910" xr:uid="{00000000-0005-0000-0000-0000518C0000}"/>
    <cellStyle name="Normal 67 2 2 2 2 4 3 2" xfId="41235" xr:uid="{00000000-0005-0000-0000-0000528C0000}"/>
    <cellStyle name="Normal 67 2 2 2 2 4 3 3" xfId="26011" xr:uid="{00000000-0005-0000-0000-0000538C0000}"/>
    <cellStyle name="Normal 67 2 2 2 2 4 4" xfId="36222" xr:uid="{00000000-0005-0000-0000-0000548C0000}"/>
    <cellStyle name="Normal 67 2 2 2 2 4 5" xfId="20998" xr:uid="{00000000-0005-0000-0000-0000558C0000}"/>
    <cellStyle name="Normal 67 2 2 2 2 5" xfId="12588" xr:uid="{00000000-0005-0000-0000-0000568C0000}"/>
    <cellStyle name="Normal 67 2 2 2 2 5 2" xfId="42910" xr:uid="{00000000-0005-0000-0000-0000578C0000}"/>
    <cellStyle name="Normal 67 2 2 2 2 5 3" xfId="27686" xr:uid="{00000000-0005-0000-0000-0000588C0000}"/>
    <cellStyle name="Normal 67 2 2 2 2 6" xfId="7567" xr:uid="{00000000-0005-0000-0000-0000598C0000}"/>
    <cellStyle name="Normal 67 2 2 2 2 6 2" xfId="37893" xr:uid="{00000000-0005-0000-0000-00005A8C0000}"/>
    <cellStyle name="Normal 67 2 2 2 2 6 3" xfId="22669" xr:uid="{00000000-0005-0000-0000-00005B8C0000}"/>
    <cellStyle name="Normal 67 2 2 2 2 7" xfId="32881" xr:uid="{00000000-0005-0000-0000-00005C8C0000}"/>
    <cellStyle name="Normal 67 2 2 2 2 8" xfId="17656" xr:uid="{00000000-0005-0000-0000-00005D8C0000}"/>
    <cellStyle name="Normal 67 2 2 2 3" xfId="2914" xr:uid="{00000000-0005-0000-0000-00005E8C0000}"/>
    <cellStyle name="Normal 67 2 2 2 3 2" xfId="4604" xr:uid="{00000000-0005-0000-0000-00005F8C0000}"/>
    <cellStyle name="Normal 67 2 2 2 3 2 2" xfId="14677" xr:uid="{00000000-0005-0000-0000-0000608C0000}"/>
    <cellStyle name="Normal 67 2 2 2 3 2 2 2" xfId="44999" xr:uid="{00000000-0005-0000-0000-0000618C0000}"/>
    <cellStyle name="Normal 67 2 2 2 3 2 2 3" xfId="29775" xr:uid="{00000000-0005-0000-0000-0000628C0000}"/>
    <cellStyle name="Normal 67 2 2 2 3 2 3" xfId="9657" xr:uid="{00000000-0005-0000-0000-0000638C0000}"/>
    <cellStyle name="Normal 67 2 2 2 3 2 3 2" xfId="39982" xr:uid="{00000000-0005-0000-0000-0000648C0000}"/>
    <cellStyle name="Normal 67 2 2 2 3 2 3 3" xfId="24758" xr:uid="{00000000-0005-0000-0000-0000658C0000}"/>
    <cellStyle name="Normal 67 2 2 2 3 2 4" xfId="34969" xr:uid="{00000000-0005-0000-0000-0000668C0000}"/>
    <cellStyle name="Normal 67 2 2 2 3 2 5" xfId="19745" xr:uid="{00000000-0005-0000-0000-0000678C0000}"/>
    <cellStyle name="Normal 67 2 2 2 3 3" xfId="6296" xr:uid="{00000000-0005-0000-0000-0000688C0000}"/>
    <cellStyle name="Normal 67 2 2 2 3 3 2" xfId="16348" xr:uid="{00000000-0005-0000-0000-0000698C0000}"/>
    <cellStyle name="Normal 67 2 2 2 3 3 2 2" xfId="46670" xr:uid="{00000000-0005-0000-0000-00006A8C0000}"/>
    <cellStyle name="Normal 67 2 2 2 3 3 2 3" xfId="31446" xr:uid="{00000000-0005-0000-0000-00006B8C0000}"/>
    <cellStyle name="Normal 67 2 2 2 3 3 3" xfId="11328" xr:uid="{00000000-0005-0000-0000-00006C8C0000}"/>
    <cellStyle name="Normal 67 2 2 2 3 3 3 2" xfId="41653" xr:uid="{00000000-0005-0000-0000-00006D8C0000}"/>
    <cellStyle name="Normal 67 2 2 2 3 3 3 3" xfId="26429" xr:uid="{00000000-0005-0000-0000-00006E8C0000}"/>
    <cellStyle name="Normal 67 2 2 2 3 3 4" xfId="36640" xr:uid="{00000000-0005-0000-0000-00006F8C0000}"/>
    <cellStyle name="Normal 67 2 2 2 3 3 5" xfId="21416" xr:uid="{00000000-0005-0000-0000-0000708C0000}"/>
    <cellStyle name="Normal 67 2 2 2 3 4" xfId="13006" xr:uid="{00000000-0005-0000-0000-0000718C0000}"/>
    <cellStyle name="Normal 67 2 2 2 3 4 2" xfId="43328" xr:uid="{00000000-0005-0000-0000-0000728C0000}"/>
    <cellStyle name="Normal 67 2 2 2 3 4 3" xfId="28104" xr:uid="{00000000-0005-0000-0000-0000738C0000}"/>
    <cellStyle name="Normal 67 2 2 2 3 5" xfId="7985" xr:uid="{00000000-0005-0000-0000-0000748C0000}"/>
    <cellStyle name="Normal 67 2 2 2 3 5 2" xfId="38311" xr:uid="{00000000-0005-0000-0000-0000758C0000}"/>
    <cellStyle name="Normal 67 2 2 2 3 5 3" xfId="23087" xr:uid="{00000000-0005-0000-0000-0000768C0000}"/>
    <cellStyle name="Normal 67 2 2 2 3 6" xfId="33299" xr:uid="{00000000-0005-0000-0000-0000778C0000}"/>
    <cellStyle name="Normal 67 2 2 2 3 7" xfId="18074" xr:uid="{00000000-0005-0000-0000-0000788C0000}"/>
    <cellStyle name="Normal 67 2 2 2 4" xfId="3767" xr:uid="{00000000-0005-0000-0000-0000798C0000}"/>
    <cellStyle name="Normal 67 2 2 2 4 2" xfId="13841" xr:uid="{00000000-0005-0000-0000-00007A8C0000}"/>
    <cellStyle name="Normal 67 2 2 2 4 2 2" xfId="44163" xr:uid="{00000000-0005-0000-0000-00007B8C0000}"/>
    <cellStyle name="Normal 67 2 2 2 4 2 3" xfId="28939" xr:uid="{00000000-0005-0000-0000-00007C8C0000}"/>
    <cellStyle name="Normal 67 2 2 2 4 3" xfId="8821" xr:uid="{00000000-0005-0000-0000-00007D8C0000}"/>
    <cellStyle name="Normal 67 2 2 2 4 3 2" xfId="39146" xr:uid="{00000000-0005-0000-0000-00007E8C0000}"/>
    <cellStyle name="Normal 67 2 2 2 4 3 3" xfId="23922" xr:uid="{00000000-0005-0000-0000-00007F8C0000}"/>
    <cellStyle name="Normal 67 2 2 2 4 4" xfId="34133" xr:uid="{00000000-0005-0000-0000-0000808C0000}"/>
    <cellStyle name="Normal 67 2 2 2 4 5" xfId="18909" xr:uid="{00000000-0005-0000-0000-0000818C0000}"/>
    <cellStyle name="Normal 67 2 2 2 5" xfId="5460" xr:uid="{00000000-0005-0000-0000-0000828C0000}"/>
    <cellStyle name="Normal 67 2 2 2 5 2" xfId="15512" xr:uid="{00000000-0005-0000-0000-0000838C0000}"/>
    <cellStyle name="Normal 67 2 2 2 5 2 2" xfId="45834" xr:uid="{00000000-0005-0000-0000-0000848C0000}"/>
    <cellStyle name="Normal 67 2 2 2 5 2 3" xfId="30610" xr:uid="{00000000-0005-0000-0000-0000858C0000}"/>
    <cellStyle name="Normal 67 2 2 2 5 3" xfId="10492" xr:uid="{00000000-0005-0000-0000-0000868C0000}"/>
    <cellStyle name="Normal 67 2 2 2 5 3 2" xfId="40817" xr:uid="{00000000-0005-0000-0000-0000878C0000}"/>
    <cellStyle name="Normal 67 2 2 2 5 3 3" xfId="25593" xr:uid="{00000000-0005-0000-0000-0000888C0000}"/>
    <cellStyle name="Normal 67 2 2 2 5 4" xfId="35804" xr:uid="{00000000-0005-0000-0000-0000898C0000}"/>
    <cellStyle name="Normal 67 2 2 2 5 5" xfId="20580" xr:uid="{00000000-0005-0000-0000-00008A8C0000}"/>
    <cellStyle name="Normal 67 2 2 2 6" xfId="12170" xr:uid="{00000000-0005-0000-0000-00008B8C0000}"/>
    <cellStyle name="Normal 67 2 2 2 6 2" xfId="42492" xr:uid="{00000000-0005-0000-0000-00008C8C0000}"/>
    <cellStyle name="Normal 67 2 2 2 6 3" xfId="27268" xr:uid="{00000000-0005-0000-0000-00008D8C0000}"/>
    <cellStyle name="Normal 67 2 2 2 7" xfId="7149" xr:uid="{00000000-0005-0000-0000-00008E8C0000}"/>
    <cellStyle name="Normal 67 2 2 2 7 2" xfId="37475" xr:uid="{00000000-0005-0000-0000-00008F8C0000}"/>
    <cellStyle name="Normal 67 2 2 2 7 3" xfId="22251" xr:uid="{00000000-0005-0000-0000-0000908C0000}"/>
    <cellStyle name="Normal 67 2 2 2 8" xfId="32463" xr:uid="{00000000-0005-0000-0000-0000918C0000}"/>
    <cellStyle name="Normal 67 2 2 2 9" xfId="17238" xr:uid="{00000000-0005-0000-0000-0000928C0000}"/>
    <cellStyle name="Normal 67 2 2 3" xfId="2285" xr:uid="{00000000-0005-0000-0000-0000938C0000}"/>
    <cellStyle name="Normal 67 2 2 3 2" xfId="3124" xr:uid="{00000000-0005-0000-0000-0000948C0000}"/>
    <cellStyle name="Normal 67 2 2 3 2 2" xfId="4814" xr:uid="{00000000-0005-0000-0000-0000958C0000}"/>
    <cellStyle name="Normal 67 2 2 3 2 2 2" xfId="14887" xr:uid="{00000000-0005-0000-0000-0000968C0000}"/>
    <cellStyle name="Normal 67 2 2 3 2 2 2 2" xfId="45209" xr:uid="{00000000-0005-0000-0000-0000978C0000}"/>
    <cellStyle name="Normal 67 2 2 3 2 2 2 3" xfId="29985" xr:uid="{00000000-0005-0000-0000-0000988C0000}"/>
    <cellStyle name="Normal 67 2 2 3 2 2 3" xfId="9867" xr:uid="{00000000-0005-0000-0000-0000998C0000}"/>
    <cellStyle name="Normal 67 2 2 3 2 2 3 2" xfId="40192" xr:uid="{00000000-0005-0000-0000-00009A8C0000}"/>
    <cellStyle name="Normal 67 2 2 3 2 2 3 3" xfId="24968" xr:uid="{00000000-0005-0000-0000-00009B8C0000}"/>
    <cellStyle name="Normal 67 2 2 3 2 2 4" xfId="35179" xr:uid="{00000000-0005-0000-0000-00009C8C0000}"/>
    <cellStyle name="Normal 67 2 2 3 2 2 5" xfId="19955" xr:uid="{00000000-0005-0000-0000-00009D8C0000}"/>
    <cellStyle name="Normal 67 2 2 3 2 3" xfId="6506" xr:uid="{00000000-0005-0000-0000-00009E8C0000}"/>
    <cellStyle name="Normal 67 2 2 3 2 3 2" xfId="16558" xr:uid="{00000000-0005-0000-0000-00009F8C0000}"/>
    <cellStyle name="Normal 67 2 2 3 2 3 2 2" xfId="46880" xr:uid="{00000000-0005-0000-0000-0000A08C0000}"/>
    <cellStyle name="Normal 67 2 2 3 2 3 2 3" xfId="31656" xr:uid="{00000000-0005-0000-0000-0000A18C0000}"/>
    <cellStyle name="Normal 67 2 2 3 2 3 3" xfId="11538" xr:uid="{00000000-0005-0000-0000-0000A28C0000}"/>
    <cellStyle name="Normal 67 2 2 3 2 3 3 2" xfId="41863" xr:uid="{00000000-0005-0000-0000-0000A38C0000}"/>
    <cellStyle name="Normal 67 2 2 3 2 3 3 3" xfId="26639" xr:uid="{00000000-0005-0000-0000-0000A48C0000}"/>
    <cellStyle name="Normal 67 2 2 3 2 3 4" xfId="36850" xr:uid="{00000000-0005-0000-0000-0000A58C0000}"/>
    <cellStyle name="Normal 67 2 2 3 2 3 5" xfId="21626" xr:uid="{00000000-0005-0000-0000-0000A68C0000}"/>
    <cellStyle name="Normal 67 2 2 3 2 4" xfId="13216" xr:uid="{00000000-0005-0000-0000-0000A78C0000}"/>
    <cellStyle name="Normal 67 2 2 3 2 4 2" xfId="43538" xr:uid="{00000000-0005-0000-0000-0000A88C0000}"/>
    <cellStyle name="Normal 67 2 2 3 2 4 3" xfId="28314" xr:uid="{00000000-0005-0000-0000-0000A98C0000}"/>
    <cellStyle name="Normal 67 2 2 3 2 5" xfId="8195" xr:uid="{00000000-0005-0000-0000-0000AA8C0000}"/>
    <cellStyle name="Normal 67 2 2 3 2 5 2" xfId="38521" xr:uid="{00000000-0005-0000-0000-0000AB8C0000}"/>
    <cellStyle name="Normal 67 2 2 3 2 5 3" xfId="23297" xr:uid="{00000000-0005-0000-0000-0000AC8C0000}"/>
    <cellStyle name="Normal 67 2 2 3 2 6" xfId="33509" xr:uid="{00000000-0005-0000-0000-0000AD8C0000}"/>
    <cellStyle name="Normal 67 2 2 3 2 7" xfId="18284" xr:uid="{00000000-0005-0000-0000-0000AE8C0000}"/>
    <cellStyle name="Normal 67 2 2 3 3" xfId="3977" xr:uid="{00000000-0005-0000-0000-0000AF8C0000}"/>
    <cellStyle name="Normal 67 2 2 3 3 2" xfId="14051" xr:uid="{00000000-0005-0000-0000-0000B08C0000}"/>
    <cellStyle name="Normal 67 2 2 3 3 2 2" xfId="44373" xr:uid="{00000000-0005-0000-0000-0000B18C0000}"/>
    <cellStyle name="Normal 67 2 2 3 3 2 3" xfId="29149" xr:uid="{00000000-0005-0000-0000-0000B28C0000}"/>
    <cellStyle name="Normal 67 2 2 3 3 3" xfId="9031" xr:uid="{00000000-0005-0000-0000-0000B38C0000}"/>
    <cellStyle name="Normal 67 2 2 3 3 3 2" xfId="39356" xr:uid="{00000000-0005-0000-0000-0000B48C0000}"/>
    <cellStyle name="Normal 67 2 2 3 3 3 3" xfId="24132" xr:uid="{00000000-0005-0000-0000-0000B58C0000}"/>
    <cellStyle name="Normal 67 2 2 3 3 4" xfId="34343" xr:uid="{00000000-0005-0000-0000-0000B68C0000}"/>
    <cellStyle name="Normal 67 2 2 3 3 5" xfId="19119" xr:uid="{00000000-0005-0000-0000-0000B78C0000}"/>
    <cellStyle name="Normal 67 2 2 3 4" xfId="5670" xr:uid="{00000000-0005-0000-0000-0000B88C0000}"/>
    <cellStyle name="Normal 67 2 2 3 4 2" xfId="15722" xr:uid="{00000000-0005-0000-0000-0000B98C0000}"/>
    <cellStyle name="Normal 67 2 2 3 4 2 2" xfId="46044" xr:uid="{00000000-0005-0000-0000-0000BA8C0000}"/>
    <cellStyle name="Normal 67 2 2 3 4 2 3" xfId="30820" xr:uid="{00000000-0005-0000-0000-0000BB8C0000}"/>
    <cellStyle name="Normal 67 2 2 3 4 3" xfId="10702" xr:uid="{00000000-0005-0000-0000-0000BC8C0000}"/>
    <cellStyle name="Normal 67 2 2 3 4 3 2" xfId="41027" xr:uid="{00000000-0005-0000-0000-0000BD8C0000}"/>
    <cellStyle name="Normal 67 2 2 3 4 3 3" xfId="25803" xr:uid="{00000000-0005-0000-0000-0000BE8C0000}"/>
    <cellStyle name="Normal 67 2 2 3 4 4" xfId="36014" xr:uid="{00000000-0005-0000-0000-0000BF8C0000}"/>
    <cellStyle name="Normal 67 2 2 3 4 5" xfId="20790" xr:uid="{00000000-0005-0000-0000-0000C08C0000}"/>
    <cellStyle name="Normal 67 2 2 3 5" xfId="12380" xr:uid="{00000000-0005-0000-0000-0000C18C0000}"/>
    <cellStyle name="Normal 67 2 2 3 5 2" xfId="42702" xr:uid="{00000000-0005-0000-0000-0000C28C0000}"/>
    <cellStyle name="Normal 67 2 2 3 5 3" xfId="27478" xr:uid="{00000000-0005-0000-0000-0000C38C0000}"/>
    <cellStyle name="Normal 67 2 2 3 6" xfId="7359" xr:uid="{00000000-0005-0000-0000-0000C48C0000}"/>
    <cellStyle name="Normal 67 2 2 3 6 2" xfId="37685" xr:uid="{00000000-0005-0000-0000-0000C58C0000}"/>
    <cellStyle name="Normal 67 2 2 3 6 3" xfId="22461" xr:uid="{00000000-0005-0000-0000-0000C68C0000}"/>
    <cellStyle name="Normal 67 2 2 3 7" xfId="32673" xr:uid="{00000000-0005-0000-0000-0000C78C0000}"/>
    <cellStyle name="Normal 67 2 2 3 8" xfId="17448" xr:uid="{00000000-0005-0000-0000-0000C88C0000}"/>
    <cellStyle name="Normal 67 2 2 4" xfId="2706" xr:uid="{00000000-0005-0000-0000-0000C98C0000}"/>
    <cellStyle name="Normal 67 2 2 4 2" xfId="4396" xr:uid="{00000000-0005-0000-0000-0000CA8C0000}"/>
    <cellStyle name="Normal 67 2 2 4 2 2" xfId="14469" xr:uid="{00000000-0005-0000-0000-0000CB8C0000}"/>
    <cellStyle name="Normal 67 2 2 4 2 2 2" xfId="44791" xr:uid="{00000000-0005-0000-0000-0000CC8C0000}"/>
    <cellStyle name="Normal 67 2 2 4 2 2 3" xfId="29567" xr:uid="{00000000-0005-0000-0000-0000CD8C0000}"/>
    <cellStyle name="Normal 67 2 2 4 2 3" xfId="9449" xr:uid="{00000000-0005-0000-0000-0000CE8C0000}"/>
    <cellStyle name="Normal 67 2 2 4 2 3 2" xfId="39774" xr:uid="{00000000-0005-0000-0000-0000CF8C0000}"/>
    <cellStyle name="Normal 67 2 2 4 2 3 3" xfId="24550" xr:uid="{00000000-0005-0000-0000-0000D08C0000}"/>
    <cellStyle name="Normal 67 2 2 4 2 4" xfId="34761" xr:uid="{00000000-0005-0000-0000-0000D18C0000}"/>
    <cellStyle name="Normal 67 2 2 4 2 5" xfId="19537" xr:uid="{00000000-0005-0000-0000-0000D28C0000}"/>
    <cellStyle name="Normal 67 2 2 4 3" xfId="6088" xr:uid="{00000000-0005-0000-0000-0000D38C0000}"/>
    <cellStyle name="Normal 67 2 2 4 3 2" xfId="16140" xr:uid="{00000000-0005-0000-0000-0000D48C0000}"/>
    <cellStyle name="Normal 67 2 2 4 3 2 2" xfId="46462" xr:uid="{00000000-0005-0000-0000-0000D58C0000}"/>
    <cellStyle name="Normal 67 2 2 4 3 2 3" xfId="31238" xr:uid="{00000000-0005-0000-0000-0000D68C0000}"/>
    <cellStyle name="Normal 67 2 2 4 3 3" xfId="11120" xr:uid="{00000000-0005-0000-0000-0000D78C0000}"/>
    <cellStyle name="Normal 67 2 2 4 3 3 2" xfId="41445" xr:uid="{00000000-0005-0000-0000-0000D88C0000}"/>
    <cellStyle name="Normal 67 2 2 4 3 3 3" xfId="26221" xr:uid="{00000000-0005-0000-0000-0000D98C0000}"/>
    <cellStyle name="Normal 67 2 2 4 3 4" xfId="36432" xr:uid="{00000000-0005-0000-0000-0000DA8C0000}"/>
    <cellStyle name="Normal 67 2 2 4 3 5" xfId="21208" xr:uid="{00000000-0005-0000-0000-0000DB8C0000}"/>
    <cellStyle name="Normal 67 2 2 4 4" xfId="12798" xr:uid="{00000000-0005-0000-0000-0000DC8C0000}"/>
    <cellStyle name="Normal 67 2 2 4 4 2" xfId="43120" xr:uid="{00000000-0005-0000-0000-0000DD8C0000}"/>
    <cellStyle name="Normal 67 2 2 4 4 3" xfId="27896" xr:uid="{00000000-0005-0000-0000-0000DE8C0000}"/>
    <cellStyle name="Normal 67 2 2 4 5" xfId="7777" xr:uid="{00000000-0005-0000-0000-0000DF8C0000}"/>
    <cellStyle name="Normal 67 2 2 4 5 2" xfId="38103" xr:uid="{00000000-0005-0000-0000-0000E08C0000}"/>
    <cellStyle name="Normal 67 2 2 4 5 3" xfId="22879" xr:uid="{00000000-0005-0000-0000-0000E18C0000}"/>
    <cellStyle name="Normal 67 2 2 4 6" xfId="33091" xr:uid="{00000000-0005-0000-0000-0000E28C0000}"/>
    <cellStyle name="Normal 67 2 2 4 7" xfId="17866" xr:uid="{00000000-0005-0000-0000-0000E38C0000}"/>
    <cellStyle name="Normal 67 2 2 5" xfId="3559" xr:uid="{00000000-0005-0000-0000-0000E48C0000}"/>
    <cellStyle name="Normal 67 2 2 5 2" xfId="13633" xr:uid="{00000000-0005-0000-0000-0000E58C0000}"/>
    <cellStyle name="Normal 67 2 2 5 2 2" xfId="43955" xr:uid="{00000000-0005-0000-0000-0000E68C0000}"/>
    <cellStyle name="Normal 67 2 2 5 2 3" xfId="28731" xr:uid="{00000000-0005-0000-0000-0000E78C0000}"/>
    <cellStyle name="Normal 67 2 2 5 3" xfId="8613" xr:uid="{00000000-0005-0000-0000-0000E88C0000}"/>
    <cellStyle name="Normal 67 2 2 5 3 2" xfId="38938" xr:uid="{00000000-0005-0000-0000-0000E98C0000}"/>
    <cellStyle name="Normal 67 2 2 5 3 3" xfId="23714" xr:uid="{00000000-0005-0000-0000-0000EA8C0000}"/>
    <cellStyle name="Normal 67 2 2 5 4" xfId="33925" xr:uid="{00000000-0005-0000-0000-0000EB8C0000}"/>
    <cellStyle name="Normal 67 2 2 5 5" xfId="18701" xr:uid="{00000000-0005-0000-0000-0000EC8C0000}"/>
    <cellStyle name="Normal 67 2 2 6" xfId="5252" xr:uid="{00000000-0005-0000-0000-0000ED8C0000}"/>
    <cellStyle name="Normal 67 2 2 6 2" xfId="15304" xr:uid="{00000000-0005-0000-0000-0000EE8C0000}"/>
    <cellStyle name="Normal 67 2 2 6 2 2" xfId="45626" xr:uid="{00000000-0005-0000-0000-0000EF8C0000}"/>
    <cellStyle name="Normal 67 2 2 6 2 3" xfId="30402" xr:uid="{00000000-0005-0000-0000-0000F08C0000}"/>
    <cellStyle name="Normal 67 2 2 6 3" xfId="10284" xr:uid="{00000000-0005-0000-0000-0000F18C0000}"/>
    <cellStyle name="Normal 67 2 2 6 3 2" xfId="40609" xr:uid="{00000000-0005-0000-0000-0000F28C0000}"/>
    <cellStyle name="Normal 67 2 2 6 3 3" xfId="25385" xr:uid="{00000000-0005-0000-0000-0000F38C0000}"/>
    <cellStyle name="Normal 67 2 2 6 4" xfId="35596" xr:uid="{00000000-0005-0000-0000-0000F48C0000}"/>
    <cellStyle name="Normal 67 2 2 6 5" xfId="20372" xr:uid="{00000000-0005-0000-0000-0000F58C0000}"/>
    <cellStyle name="Normal 67 2 2 7" xfId="11962" xr:uid="{00000000-0005-0000-0000-0000F68C0000}"/>
    <cellStyle name="Normal 67 2 2 7 2" xfId="42284" xr:uid="{00000000-0005-0000-0000-0000F78C0000}"/>
    <cellStyle name="Normal 67 2 2 7 3" xfId="27060" xr:uid="{00000000-0005-0000-0000-0000F88C0000}"/>
    <cellStyle name="Normal 67 2 2 8" xfId="6941" xr:uid="{00000000-0005-0000-0000-0000F98C0000}"/>
    <cellStyle name="Normal 67 2 2 8 2" xfId="37267" xr:uid="{00000000-0005-0000-0000-0000FA8C0000}"/>
    <cellStyle name="Normal 67 2 2 8 3" xfId="22043" xr:uid="{00000000-0005-0000-0000-0000FB8C0000}"/>
    <cellStyle name="Normal 67 2 2 9" xfId="32255" xr:uid="{00000000-0005-0000-0000-0000FC8C0000}"/>
    <cellStyle name="Normal 67 2 3" xfId="1968" xr:uid="{00000000-0005-0000-0000-0000FD8C0000}"/>
    <cellStyle name="Normal 67 2 3 2" xfId="2389" xr:uid="{00000000-0005-0000-0000-0000FE8C0000}"/>
    <cellStyle name="Normal 67 2 3 2 2" xfId="3228" xr:uid="{00000000-0005-0000-0000-0000FF8C0000}"/>
    <cellStyle name="Normal 67 2 3 2 2 2" xfId="4918" xr:uid="{00000000-0005-0000-0000-0000008D0000}"/>
    <cellStyle name="Normal 67 2 3 2 2 2 2" xfId="14991" xr:uid="{00000000-0005-0000-0000-0000018D0000}"/>
    <cellStyle name="Normal 67 2 3 2 2 2 2 2" xfId="45313" xr:uid="{00000000-0005-0000-0000-0000028D0000}"/>
    <cellStyle name="Normal 67 2 3 2 2 2 2 3" xfId="30089" xr:uid="{00000000-0005-0000-0000-0000038D0000}"/>
    <cellStyle name="Normal 67 2 3 2 2 2 3" xfId="9971" xr:uid="{00000000-0005-0000-0000-0000048D0000}"/>
    <cellStyle name="Normal 67 2 3 2 2 2 3 2" xfId="40296" xr:uid="{00000000-0005-0000-0000-0000058D0000}"/>
    <cellStyle name="Normal 67 2 3 2 2 2 3 3" xfId="25072" xr:uid="{00000000-0005-0000-0000-0000068D0000}"/>
    <cellStyle name="Normal 67 2 3 2 2 2 4" xfId="35283" xr:uid="{00000000-0005-0000-0000-0000078D0000}"/>
    <cellStyle name="Normal 67 2 3 2 2 2 5" xfId="20059" xr:uid="{00000000-0005-0000-0000-0000088D0000}"/>
    <cellStyle name="Normal 67 2 3 2 2 3" xfId="6610" xr:uid="{00000000-0005-0000-0000-0000098D0000}"/>
    <cellStyle name="Normal 67 2 3 2 2 3 2" xfId="16662" xr:uid="{00000000-0005-0000-0000-00000A8D0000}"/>
    <cellStyle name="Normal 67 2 3 2 2 3 2 2" xfId="46984" xr:uid="{00000000-0005-0000-0000-00000B8D0000}"/>
    <cellStyle name="Normal 67 2 3 2 2 3 2 3" xfId="31760" xr:uid="{00000000-0005-0000-0000-00000C8D0000}"/>
    <cellStyle name="Normal 67 2 3 2 2 3 3" xfId="11642" xr:uid="{00000000-0005-0000-0000-00000D8D0000}"/>
    <cellStyle name="Normal 67 2 3 2 2 3 3 2" xfId="41967" xr:uid="{00000000-0005-0000-0000-00000E8D0000}"/>
    <cellStyle name="Normal 67 2 3 2 2 3 3 3" xfId="26743" xr:uid="{00000000-0005-0000-0000-00000F8D0000}"/>
    <cellStyle name="Normal 67 2 3 2 2 3 4" xfId="36954" xr:uid="{00000000-0005-0000-0000-0000108D0000}"/>
    <cellStyle name="Normal 67 2 3 2 2 3 5" xfId="21730" xr:uid="{00000000-0005-0000-0000-0000118D0000}"/>
    <cellStyle name="Normal 67 2 3 2 2 4" xfId="13320" xr:uid="{00000000-0005-0000-0000-0000128D0000}"/>
    <cellStyle name="Normal 67 2 3 2 2 4 2" xfId="43642" xr:uid="{00000000-0005-0000-0000-0000138D0000}"/>
    <cellStyle name="Normal 67 2 3 2 2 4 3" xfId="28418" xr:uid="{00000000-0005-0000-0000-0000148D0000}"/>
    <cellStyle name="Normal 67 2 3 2 2 5" xfId="8299" xr:uid="{00000000-0005-0000-0000-0000158D0000}"/>
    <cellStyle name="Normal 67 2 3 2 2 5 2" xfId="38625" xr:uid="{00000000-0005-0000-0000-0000168D0000}"/>
    <cellStyle name="Normal 67 2 3 2 2 5 3" xfId="23401" xr:uid="{00000000-0005-0000-0000-0000178D0000}"/>
    <cellStyle name="Normal 67 2 3 2 2 6" xfId="33613" xr:uid="{00000000-0005-0000-0000-0000188D0000}"/>
    <cellStyle name="Normal 67 2 3 2 2 7" xfId="18388" xr:uid="{00000000-0005-0000-0000-0000198D0000}"/>
    <cellStyle name="Normal 67 2 3 2 3" xfId="4081" xr:uid="{00000000-0005-0000-0000-00001A8D0000}"/>
    <cellStyle name="Normal 67 2 3 2 3 2" xfId="14155" xr:uid="{00000000-0005-0000-0000-00001B8D0000}"/>
    <cellStyle name="Normal 67 2 3 2 3 2 2" xfId="44477" xr:uid="{00000000-0005-0000-0000-00001C8D0000}"/>
    <cellStyle name="Normal 67 2 3 2 3 2 3" xfId="29253" xr:uid="{00000000-0005-0000-0000-00001D8D0000}"/>
    <cellStyle name="Normal 67 2 3 2 3 3" xfId="9135" xr:uid="{00000000-0005-0000-0000-00001E8D0000}"/>
    <cellStyle name="Normal 67 2 3 2 3 3 2" xfId="39460" xr:uid="{00000000-0005-0000-0000-00001F8D0000}"/>
    <cellStyle name="Normal 67 2 3 2 3 3 3" xfId="24236" xr:uid="{00000000-0005-0000-0000-0000208D0000}"/>
    <cellStyle name="Normal 67 2 3 2 3 4" xfId="34447" xr:uid="{00000000-0005-0000-0000-0000218D0000}"/>
    <cellStyle name="Normal 67 2 3 2 3 5" xfId="19223" xr:uid="{00000000-0005-0000-0000-0000228D0000}"/>
    <cellStyle name="Normal 67 2 3 2 4" xfId="5774" xr:uid="{00000000-0005-0000-0000-0000238D0000}"/>
    <cellStyle name="Normal 67 2 3 2 4 2" xfId="15826" xr:uid="{00000000-0005-0000-0000-0000248D0000}"/>
    <cellStyle name="Normal 67 2 3 2 4 2 2" xfId="46148" xr:uid="{00000000-0005-0000-0000-0000258D0000}"/>
    <cellStyle name="Normal 67 2 3 2 4 2 3" xfId="30924" xr:uid="{00000000-0005-0000-0000-0000268D0000}"/>
    <cellStyle name="Normal 67 2 3 2 4 3" xfId="10806" xr:uid="{00000000-0005-0000-0000-0000278D0000}"/>
    <cellStyle name="Normal 67 2 3 2 4 3 2" xfId="41131" xr:uid="{00000000-0005-0000-0000-0000288D0000}"/>
    <cellStyle name="Normal 67 2 3 2 4 3 3" xfId="25907" xr:uid="{00000000-0005-0000-0000-0000298D0000}"/>
    <cellStyle name="Normal 67 2 3 2 4 4" xfId="36118" xr:uid="{00000000-0005-0000-0000-00002A8D0000}"/>
    <cellStyle name="Normal 67 2 3 2 4 5" xfId="20894" xr:uid="{00000000-0005-0000-0000-00002B8D0000}"/>
    <cellStyle name="Normal 67 2 3 2 5" xfId="12484" xr:uid="{00000000-0005-0000-0000-00002C8D0000}"/>
    <cellStyle name="Normal 67 2 3 2 5 2" xfId="42806" xr:uid="{00000000-0005-0000-0000-00002D8D0000}"/>
    <cellStyle name="Normal 67 2 3 2 5 3" xfId="27582" xr:uid="{00000000-0005-0000-0000-00002E8D0000}"/>
    <cellStyle name="Normal 67 2 3 2 6" xfId="7463" xr:uid="{00000000-0005-0000-0000-00002F8D0000}"/>
    <cellStyle name="Normal 67 2 3 2 6 2" xfId="37789" xr:uid="{00000000-0005-0000-0000-0000308D0000}"/>
    <cellStyle name="Normal 67 2 3 2 6 3" xfId="22565" xr:uid="{00000000-0005-0000-0000-0000318D0000}"/>
    <cellStyle name="Normal 67 2 3 2 7" xfId="32777" xr:uid="{00000000-0005-0000-0000-0000328D0000}"/>
    <cellStyle name="Normal 67 2 3 2 8" xfId="17552" xr:uid="{00000000-0005-0000-0000-0000338D0000}"/>
    <cellStyle name="Normal 67 2 3 3" xfId="2810" xr:uid="{00000000-0005-0000-0000-0000348D0000}"/>
    <cellStyle name="Normal 67 2 3 3 2" xfId="4500" xr:uid="{00000000-0005-0000-0000-0000358D0000}"/>
    <cellStyle name="Normal 67 2 3 3 2 2" xfId="14573" xr:uid="{00000000-0005-0000-0000-0000368D0000}"/>
    <cellStyle name="Normal 67 2 3 3 2 2 2" xfId="44895" xr:uid="{00000000-0005-0000-0000-0000378D0000}"/>
    <cellStyle name="Normal 67 2 3 3 2 2 3" xfId="29671" xr:uid="{00000000-0005-0000-0000-0000388D0000}"/>
    <cellStyle name="Normal 67 2 3 3 2 3" xfId="9553" xr:uid="{00000000-0005-0000-0000-0000398D0000}"/>
    <cellStyle name="Normal 67 2 3 3 2 3 2" xfId="39878" xr:uid="{00000000-0005-0000-0000-00003A8D0000}"/>
    <cellStyle name="Normal 67 2 3 3 2 3 3" xfId="24654" xr:uid="{00000000-0005-0000-0000-00003B8D0000}"/>
    <cellStyle name="Normal 67 2 3 3 2 4" xfId="34865" xr:uid="{00000000-0005-0000-0000-00003C8D0000}"/>
    <cellStyle name="Normal 67 2 3 3 2 5" xfId="19641" xr:uid="{00000000-0005-0000-0000-00003D8D0000}"/>
    <cellStyle name="Normal 67 2 3 3 3" xfId="6192" xr:uid="{00000000-0005-0000-0000-00003E8D0000}"/>
    <cellStyle name="Normal 67 2 3 3 3 2" xfId="16244" xr:uid="{00000000-0005-0000-0000-00003F8D0000}"/>
    <cellStyle name="Normal 67 2 3 3 3 2 2" xfId="46566" xr:uid="{00000000-0005-0000-0000-0000408D0000}"/>
    <cellStyle name="Normal 67 2 3 3 3 2 3" xfId="31342" xr:uid="{00000000-0005-0000-0000-0000418D0000}"/>
    <cellStyle name="Normal 67 2 3 3 3 3" xfId="11224" xr:uid="{00000000-0005-0000-0000-0000428D0000}"/>
    <cellStyle name="Normal 67 2 3 3 3 3 2" xfId="41549" xr:uid="{00000000-0005-0000-0000-0000438D0000}"/>
    <cellStyle name="Normal 67 2 3 3 3 3 3" xfId="26325" xr:uid="{00000000-0005-0000-0000-0000448D0000}"/>
    <cellStyle name="Normal 67 2 3 3 3 4" xfId="36536" xr:uid="{00000000-0005-0000-0000-0000458D0000}"/>
    <cellStyle name="Normal 67 2 3 3 3 5" xfId="21312" xr:uid="{00000000-0005-0000-0000-0000468D0000}"/>
    <cellStyle name="Normal 67 2 3 3 4" xfId="12902" xr:uid="{00000000-0005-0000-0000-0000478D0000}"/>
    <cellStyle name="Normal 67 2 3 3 4 2" xfId="43224" xr:uid="{00000000-0005-0000-0000-0000488D0000}"/>
    <cellStyle name="Normal 67 2 3 3 4 3" xfId="28000" xr:uid="{00000000-0005-0000-0000-0000498D0000}"/>
    <cellStyle name="Normal 67 2 3 3 5" xfId="7881" xr:uid="{00000000-0005-0000-0000-00004A8D0000}"/>
    <cellStyle name="Normal 67 2 3 3 5 2" xfId="38207" xr:uid="{00000000-0005-0000-0000-00004B8D0000}"/>
    <cellStyle name="Normal 67 2 3 3 5 3" xfId="22983" xr:uid="{00000000-0005-0000-0000-00004C8D0000}"/>
    <cellStyle name="Normal 67 2 3 3 6" xfId="33195" xr:uid="{00000000-0005-0000-0000-00004D8D0000}"/>
    <cellStyle name="Normal 67 2 3 3 7" xfId="17970" xr:uid="{00000000-0005-0000-0000-00004E8D0000}"/>
    <cellStyle name="Normal 67 2 3 4" xfId="3663" xr:uid="{00000000-0005-0000-0000-00004F8D0000}"/>
    <cellStyle name="Normal 67 2 3 4 2" xfId="13737" xr:uid="{00000000-0005-0000-0000-0000508D0000}"/>
    <cellStyle name="Normal 67 2 3 4 2 2" xfId="44059" xr:uid="{00000000-0005-0000-0000-0000518D0000}"/>
    <cellStyle name="Normal 67 2 3 4 2 3" xfId="28835" xr:uid="{00000000-0005-0000-0000-0000528D0000}"/>
    <cellStyle name="Normal 67 2 3 4 3" xfId="8717" xr:uid="{00000000-0005-0000-0000-0000538D0000}"/>
    <cellStyle name="Normal 67 2 3 4 3 2" xfId="39042" xr:uid="{00000000-0005-0000-0000-0000548D0000}"/>
    <cellStyle name="Normal 67 2 3 4 3 3" xfId="23818" xr:uid="{00000000-0005-0000-0000-0000558D0000}"/>
    <cellStyle name="Normal 67 2 3 4 4" xfId="34029" xr:uid="{00000000-0005-0000-0000-0000568D0000}"/>
    <cellStyle name="Normal 67 2 3 4 5" xfId="18805" xr:uid="{00000000-0005-0000-0000-0000578D0000}"/>
    <cellStyle name="Normal 67 2 3 5" xfId="5356" xr:uid="{00000000-0005-0000-0000-0000588D0000}"/>
    <cellStyle name="Normal 67 2 3 5 2" xfId="15408" xr:uid="{00000000-0005-0000-0000-0000598D0000}"/>
    <cellStyle name="Normal 67 2 3 5 2 2" xfId="45730" xr:uid="{00000000-0005-0000-0000-00005A8D0000}"/>
    <cellStyle name="Normal 67 2 3 5 2 3" xfId="30506" xr:uid="{00000000-0005-0000-0000-00005B8D0000}"/>
    <cellStyle name="Normal 67 2 3 5 3" xfId="10388" xr:uid="{00000000-0005-0000-0000-00005C8D0000}"/>
    <cellStyle name="Normal 67 2 3 5 3 2" xfId="40713" xr:uid="{00000000-0005-0000-0000-00005D8D0000}"/>
    <cellStyle name="Normal 67 2 3 5 3 3" xfId="25489" xr:uid="{00000000-0005-0000-0000-00005E8D0000}"/>
    <cellStyle name="Normal 67 2 3 5 4" xfId="35700" xr:uid="{00000000-0005-0000-0000-00005F8D0000}"/>
    <cellStyle name="Normal 67 2 3 5 5" xfId="20476" xr:uid="{00000000-0005-0000-0000-0000608D0000}"/>
    <cellStyle name="Normal 67 2 3 6" xfId="12066" xr:uid="{00000000-0005-0000-0000-0000618D0000}"/>
    <cellStyle name="Normal 67 2 3 6 2" xfId="42388" xr:uid="{00000000-0005-0000-0000-0000628D0000}"/>
    <cellStyle name="Normal 67 2 3 6 3" xfId="27164" xr:uid="{00000000-0005-0000-0000-0000638D0000}"/>
    <cellStyle name="Normal 67 2 3 7" xfId="7045" xr:uid="{00000000-0005-0000-0000-0000648D0000}"/>
    <cellStyle name="Normal 67 2 3 7 2" xfId="37371" xr:uid="{00000000-0005-0000-0000-0000658D0000}"/>
    <cellStyle name="Normal 67 2 3 7 3" xfId="22147" xr:uid="{00000000-0005-0000-0000-0000668D0000}"/>
    <cellStyle name="Normal 67 2 3 8" xfId="32359" xr:uid="{00000000-0005-0000-0000-0000678D0000}"/>
    <cellStyle name="Normal 67 2 3 9" xfId="17134" xr:uid="{00000000-0005-0000-0000-0000688D0000}"/>
    <cellStyle name="Normal 67 2 4" xfId="2181" xr:uid="{00000000-0005-0000-0000-0000698D0000}"/>
    <cellStyle name="Normal 67 2 4 2" xfId="3020" xr:uid="{00000000-0005-0000-0000-00006A8D0000}"/>
    <cellStyle name="Normal 67 2 4 2 2" xfId="4710" xr:uid="{00000000-0005-0000-0000-00006B8D0000}"/>
    <cellStyle name="Normal 67 2 4 2 2 2" xfId="14783" xr:uid="{00000000-0005-0000-0000-00006C8D0000}"/>
    <cellStyle name="Normal 67 2 4 2 2 2 2" xfId="45105" xr:uid="{00000000-0005-0000-0000-00006D8D0000}"/>
    <cellStyle name="Normal 67 2 4 2 2 2 3" xfId="29881" xr:uid="{00000000-0005-0000-0000-00006E8D0000}"/>
    <cellStyle name="Normal 67 2 4 2 2 3" xfId="9763" xr:uid="{00000000-0005-0000-0000-00006F8D0000}"/>
    <cellStyle name="Normal 67 2 4 2 2 3 2" xfId="40088" xr:uid="{00000000-0005-0000-0000-0000708D0000}"/>
    <cellStyle name="Normal 67 2 4 2 2 3 3" xfId="24864" xr:uid="{00000000-0005-0000-0000-0000718D0000}"/>
    <cellStyle name="Normal 67 2 4 2 2 4" xfId="35075" xr:uid="{00000000-0005-0000-0000-0000728D0000}"/>
    <cellStyle name="Normal 67 2 4 2 2 5" xfId="19851" xr:uid="{00000000-0005-0000-0000-0000738D0000}"/>
    <cellStyle name="Normal 67 2 4 2 3" xfId="6402" xr:uid="{00000000-0005-0000-0000-0000748D0000}"/>
    <cellStyle name="Normal 67 2 4 2 3 2" xfId="16454" xr:uid="{00000000-0005-0000-0000-0000758D0000}"/>
    <cellStyle name="Normal 67 2 4 2 3 2 2" xfId="46776" xr:uid="{00000000-0005-0000-0000-0000768D0000}"/>
    <cellStyle name="Normal 67 2 4 2 3 2 3" xfId="31552" xr:uid="{00000000-0005-0000-0000-0000778D0000}"/>
    <cellStyle name="Normal 67 2 4 2 3 3" xfId="11434" xr:uid="{00000000-0005-0000-0000-0000788D0000}"/>
    <cellStyle name="Normal 67 2 4 2 3 3 2" xfId="41759" xr:uid="{00000000-0005-0000-0000-0000798D0000}"/>
    <cellStyle name="Normal 67 2 4 2 3 3 3" xfId="26535" xr:uid="{00000000-0005-0000-0000-00007A8D0000}"/>
    <cellStyle name="Normal 67 2 4 2 3 4" xfId="36746" xr:uid="{00000000-0005-0000-0000-00007B8D0000}"/>
    <cellStyle name="Normal 67 2 4 2 3 5" xfId="21522" xr:uid="{00000000-0005-0000-0000-00007C8D0000}"/>
    <cellStyle name="Normal 67 2 4 2 4" xfId="13112" xr:uid="{00000000-0005-0000-0000-00007D8D0000}"/>
    <cellStyle name="Normal 67 2 4 2 4 2" xfId="43434" xr:uid="{00000000-0005-0000-0000-00007E8D0000}"/>
    <cellStyle name="Normal 67 2 4 2 4 3" xfId="28210" xr:uid="{00000000-0005-0000-0000-00007F8D0000}"/>
    <cellStyle name="Normal 67 2 4 2 5" xfId="8091" xr:uid="{00000000-0005-0000-0000-0000808D0000}"/>
    <cellStyle name="Normal 67 2 4 2 5 2" xfId="38417" xr:uid="{00000000-0005-0000-0000-0000818D0000}"/>
    <cellStyle name="Normal 67 2 4 2 5 3" xfId="23193" xr:uid="{00000000-0005-0000-0000-0000828D0000}"/>
    <cellStyle name="Normal 67 2 4 2 6" xfId="33405" xr:uid="{00000000-0005-0000-0000-0000838D0000}"/>
    <cellStyle name="Normal 67 2 4 2 7" xfId="18180" xr:uid="{00000000-0005-0000-0000-0000848D0000}"/>
    <cellStyle name="Normal 67 2 4 3" xfId="3873" xr:uid="{00000000-0005-0000-0000-0000858D0000}"/>
    <cellStyle name="Normal 67 2 4 3 2" xfId="13947" xr:uid="{00000000-0005-0000-0000-0000868D0000}"/>
    <cellStyle name="Normal 67 2 4 3 2 2" xfId="44269" xr:uid="{00000000-0005-0000-0000-0000878D0000}"/>
    <cellStyle name="Normal 67 2 4 3 2 3" xfId="29045" xr:uid="{00000000-0005-0000-0000-0000888D0000}"/>
    <cellStyle name="Normal 67 2 4 3 3" xfId="8927" xr:uid="{00000000-0005-0000-0000-0000898D0000}"/>
    <cellStyle name="Normal 67 2 4 3 3 2" xfId="39252" xr:uid="{00000000-0005-0000-0000-00008A8D0000}"/>
    <cellStyle name="Normal 67 2 4 3 3 3" xfId="24028" xr:uid="{00000000-0005-0000-0000-00008B8D0000}"/>
    <cellStyle name="Normal 67 2 4 3 4" xfId="34239" xr:uid="{00000000-0005-0000-0000-00008C8D0000}"/>
    <cellStyle name="Normal 67 2 4 3 5" xfId="19015" xr:uid="{00000000-0005-0000-0000-00008D8D0000}"/>
    <cellStyle name="Normal 67 2 4 4" xfId="5566" xr:uid="{00000000-0005-0000-0000-00008E8D0000}"/>
    <cellStyle name="Normal 67 2 4 4 2" xfId="15618" xr:uid="{00000000-0005-0000-0000-00008F8D0000}"/>
    <cellStyle name="Normal 67 2 4 4 2 2" xfId="45940" xr:uid="{00000000-0005-0000-0000-0000908D0000}"/>
    <cellStyle name="Normal 67 2 4 4 2 3" xfId="30716" xr:uid="{00000000-0005-0000-0000-0000918D0000}"/>
    <cellStyle name="Normal 67 2 4 4 3" xfId="10598" xr:uid="{00000000-0005-0000-0000-0000928D0000}"/>
    <cellStyle name="Normal 67 2 4 4 3 2" xfId="40923" xr:uid="{00000000-0005-0000-0000-0000938D0000}"/>
    <cellStyle name="Normal 67 2 4 4 3 3" xfId="25699" xr:uid="{00000000-0005-0000-0000-0000948D0000}"/>
    <cellStyle name="Normal 67 2 4 4 4" xfId="35910" xr:uid="{00000000-0005-0000-0000-0000958D0000}"/>
    <cellStyle name="Normal 67 2 4 4 5" xfId="20686" xr:uid="{00000000-0005-0000-0000-0000968D0000}"/>
    <cellStyle name="Normal 67 2 4 5" xfId="12276" xr:uid="{00000000-0005-0000-0000-0000978D0000}"/>
    <cellStyle name="Normal 67 2 4 5 2" xfId="42598" xr:uid="{00000000-0005-0000-0000-0000988D0000}"/>
    <cellStyle name="Normal 67 2 4 5 3" xfId="27374" xr:uid="{00000000-0005-0000-0000-0000998D0000}"/>
    <cellStyle name="Normal 67 2 4 6" xfId="7255" xr:uid="{00000000-0005-0000-0000-00009A8D0000}"/>
    <cellStyle name="Normal 67 2 4 6 2" xfId="37581" xr:uid="{00000000-0005-0000-0000-00009B8D0000}"/>
    <cellStyle name="Normal 67 2 4 6 3" xfId="22357" xr:uid="{00000000-0005-0000-0000-00009C8D0000}"/>
    <cellStyle name="Normal 67 2 4 7" xfId="32569" xr:uid="{00000000-0005-0000-0000-00009D8D0000}"/>
    <cellStyle name="Normal 67 2 4 8" xfId="17344" xr:uid="{00000000-0005-0000-0000-00009E8D0000}"/>
    <cellStyle name="Normal 67 2 5" xfId="2602" xr:uid="{00000000-0005-0000-0000-00009F8D0000}"/>
    <cellStyle name="Normal 67 2 5 2" xfId="4292" xr:uid="{00000000-0005-0000-0000-0000A08D0000}"/>
    <cellStyle name="Normal 67 2 5 2 2" xfId="14365" xr:uid="{00000000-0005-0000-0000-0000A18D0000}"/>
    <cellStyle name="Normal 67 2 5 2 2 2" xfId="44687" xr:uid="{00000000-0005-0000-0000-0000A28D0000}"/>
    <cellStyle name="Normal 67 2 5 2 2 3" xfId="29463" xr:uid="{00000000-0005-0000-0000-0000A38D0000}"/>
    <cellStyle name="Normal 67 2 5 2 3" xfId="9345" xr:uid="{00000000-0005-0000-0000-0000A48D0000}"/>
    <cellStyle name="Normal 67 2 5 2 3 2" xfId="39670" xr:uid="{00000000-0005-0000-0000-0000A58D0000}"/>
    <cellStyle name="Normal 67 2 5 2 3 3" xfId="24446" xr:uid="{00000000-0005-0000-0000-0000A68D0000}"/>
    <cellStyle name="Normal 67 2 5 2 4" xfId="34657" xr:uid="{00000000-0005-0000-0000-0000A78D0000}"/>
    <cellStyle name="Normal 67 2 5 2 5" xfId="19433" xr:uid="{00000000-0005-0000-0000-0000A88D0000}"/>
    <cellStyle name="Normal 67 2 5 3" xfId="5984" xr:uid="{00000000-0005-0000-0000-0000A98D0000}"/>
    <cellStyle name="Normal 67 2 5 3 2" xfId="16036" xr:uid="{00000000-0005-0000-0000-0000AA8D0000}"/>
    <cellStyle name="Normal 67 2 5 3 2 2" xfId="46358" xr:uid="{00000000-0005-0000-0000-0000AB8D0000}"/>
    <cellStyle name="Normal 67 2 5 3 2 3" xfId="31134" xr:uid="{00000000-0005-0000-0000-0000AC8D0000}"/>
    <cellStyle name="Normal 67 2 5 3 3" xfId="11016" xr:uid="{00000000-0005-0000-0000-0000AD8D0000}"/>
    <cellStyle name="Normal 67 2 5 3 3 2" xfId="41341" xr:uid="{00000000-0005-0000-0000-0000AE8D0000}"/>
    <cellStyle name="Normal 67 2 5 3 3 3" xfId="26117" xr:uid="{00000000-0005-0000-0000-0000AF8D0000}"/>
    <cellStyle name="Normal 67 2 5 3 4" xfId="36328" xr:uid="{00000000-0005-0000-0000-0000B08D0000}"/>
    <cellStyle name="Normal 67 2 5 3 5" xfId="21104" xr:uid="{00000000-0005-0000-0000-0000B18D0000}"/>
    <cellStyle name="Normal 67 2 5 4" xfId="12694" xr:uid="{00000000-0005-0000-0000-0000B28D0000}"/>
    <cellStyle name="Normal 67 2 5 4 2" xfId="43016" xr:uid="{00000000-0005-0000-0000-0000B38D0000}"/>
    <cellStyle name="Normal 67 2 5 4 3" xfId="27792" xr:uid="{00000000-0005-0000-0000-0000B48D0000}"/>
    <cellStyle name="Normal 67 2 5 5" xfId="7673" xr:uid="{00000000-0005-0000-0000-0000B58D0000}"/>
    <cellStyle name="Normal 67 2 5 5 2" xfId="37999" xr:uid="{00000000-0005-0000-0000-0000B68D0000}"/>
    <cellStyle name="Normal 67 2 5 5 3" xfId="22775" xr:uid="{00000000-0005-0000-0000-0000B78D0000}"/>
    <cellStyle name="Normal 67 2 5 6" xfId="32987" xr:uid="{00000000-0005-0000-0000-0000B88D0000}"/>
    <cellStyle name="Normal 67 2 5 7" xfId="17762" xr:uid="{00000000-0005-0000-0000-0000B98D0000}"/>
    <cellStyle name="Normal 67 2 6" xfId="3455" xr:uid="{00000000-0005-0000-0000-0000BA8D0000}"/>
    <cellStyle name="Normal 67 2 6 2" xfId="13529" xr:uid="{00000000-0005-0000-0000-0000BB8D0000}"/>
    <cellStyle name="Normal 67 2 6 2 2" xfId="43851" xr:uid="{00000000-0005-0000-0000-0000BC8D0000}"/>
    <cellStyle name="Normal 67 2 6 2 3" xfId="28627" xr:uid="{00000000-0005-0000-0000-0000BD8D0000}"/>
    <cellStyle name="Normal 67 2 6 3" xfId="8509" xr:uid="{00000000-0005-0000-0000-0000BE8D0000}"/>
    <cellStyle name="Normal 67 2 6 3 2" xfId="38834" xr:uid="{00000000-0005-0000-0000-0000BF8D0000}"/>
    <cellStyle name="Normal 67 2 6 3 3" xfId="23610" xr:uid="{00000000-0005-0000-0000-0000C08D0000}"/>
    <cellStyle name="Normal 67 2 6 4" xfId="33821" xr:uid="{00000000-0005-0000-0000-0000C18D0000}"/>
    <cellStyle name="Normal 67 2 6 5" xfId="18597" xr:uid="{00000000-0005-0000-0000-0000C28D0000}"/>
    <cellStyle name="Normal 67 2 7" xfId="5148" xr:uid="{00000000-0005-0000-0000-0000C38D0000}"/>
    <cellStyle name="Normal 67 2 7 2" xfId="15200" xr:uid="{00000000-0005-0000-0000-0000C48D0000}"/>
    <cellStyle name="Normal 67 2 7 2 2" xfId="45522" xr:uid="{00000000-0005-0000-0000-0000C58D0000}"/>
    <cellStyle name="Normal 67 2 7 2 3" xfId="30298" xr:uid="{00000000-0005-0000-0000-0000C68D0000}"/>
    <cellStyle name="Normal 67 2 7 3" xfId="10180" xr:uid="{00000000-0005-0000-0000-0000C78D0000}"/>
    <cellStyle name="Normal 67 2 7 3 2" xfId="40505" xr:uid="{00000000-0005-0000-0000-0000C88D0000}"/>
    <cellStyle name="Normal 67 2 7 3 3" xfId="25281" xr:uid="{00000000-0005-0000-0000-0000C98D0000}"/>
    <cellStyle name="Normal 67 2 7 4" xfId="35492" xr:uid="{00000000-0005-0000-0000-0000CA8D0000}"/>
    <cellStyle name="Normal 67 2 7 5" xfId="20268" xr:uid="{00000000-0005-0000-0000-0000CB8D0000}"/>
    <cellStyle name="Normal 67 2 8" xfId="11858" xr:uid="{00000000-0005-0000-0000-0000CC8D0000}"/>
    <cellStyle name="Normal 67 2 8 2" xfId="42180" xr:uid="{00000000-0005-0000-0000-0000CD8D0000}"/>
    <cellStyle name="Normal 67 2 8 3" xfId="26956" xr:uid="{00000000-0005-0000-0000-0000CE8D0000}"/>
    <cellStyle name="Normal 67 2 9" xfId="6837" xr:uid="{00000000-0005-0000-0000-0000CF8D0000}"/>
    <cellStyle name="Normal 67 2 9 2" xfId="37163" xr:uid="{00000000-0005-0000-0000-0000D08D0000}"/>
    <cellStyle name="Normal 67 2 9 3" xfId="21939" xr:uid="{00000000-0005-0000-0000-0000D18D0000}"/>
    <cellStyle name="Normal 67 3" xfId="1801" xr:uid="{00000000-0005-0000-0000-0000D28D0000}"/>
    <cellStyle name="Normal 67 3 10" xfId="16978" xr:uid="{00000000-0005-0000-0000-0000D38D0000}"/>
    <cellStyle name="Normal 67 3 2" xfId="2020" xr:uid="{00000000-0005-0000-0000-0000D48D0000}"/>
    <cellStyle name="Normal 67 3 2 2" xfId="2441" xr:uid="{00000000-0005-0000-0000-0000D58D0000}"/>
    <cellStyle name="Normal 67 3 2 2 2" xfId="3280" xr:uid="{00000000-0005-0000-0000-0000D68D0000}"/>
    <cellStyle name="Normal 67 3 2 2 2 2" xfId="4970" xr:uid="{00000000-0005-0000-0000-0000D78D0000}"/>
    <cellStyle name="Normal 67 3 2 2 2 2 2" xfId="15043" xr:uid="{00000000-0005-0000-0000-0000D88D0000}"/>
    <cellStyle name="Normal 67 3 2 2 2 2 2 2" xfId="45365" xr:uid="{00000000-0005-0000-0000-0000D98D0000}"/>
    <cellStyle name="Normal 67 3 2 2 2 2 2 3" xfId="30141" xr:uid="{00000000-0005-0000-0000-0000DA8D0000}"/>
    <cellStyle name="Normal 67 3 2 2 2 2 3" xfId="10023" xr:uid="{00000000-0005-0000-0000-0000DB8D0000}"/>
    <cellStyle name="Normal 67 3 2 2 2 2 3 2" xfId="40348" xr:uid="{00000000-0005-0000-0000-0000DC8D0000}"/>
    <cellStyle name="Normal 67 3 2 2 2 2 3 3" xfId="25124" xr:uid="{00000000-0005-0000-0000-0000DD8D0000}"/>
    <cellStyle name="Normal 67 3 2 2 2 2 4" xfId="35335" xr:uid="{00000000-0005-0000-0000-0000DE8D0000}"/>
    <cellStyle name="Normal 67 3 2 2 2 2 5" xfId="20111" xr:uid="{00000000-0005-0000-0000-0000DF8D0000}"/>
    <cellStyle name="Normal 67 3 2 2 2 3" xfId="6662" xr:uid="{00000000-0005-0000-0000-0000E08D0000}"/>
    <cellStyle name="Normal 67 3 2 2 2 3 2" xfId="16714" xr:uid="{00000000-0005-0000-0000-0000E18D0000}"/>
    <cellStyle name="Normal 67 3 2 2 2 3 2 2" xfId="47036" xr:uid="{00000000-0005-0000-0000-0000E28D0000}"/>
    <cellStyle name="Normal 67 3 2 2 2 3 2 3" xfId="31812" xr:uid="{00000000-0005-0000-0000-0000E38D0000}"/>
    <cellStyle name="Normal 67 3 2 2 2 3 3" xfId="11694" xr:uid="{00000000-0005-0000-0000-0000E48D0000}"/>
    <cellStyle name="Normal 67 3 2 2 2 3 3 2" xfId="42019" xr:uid="{00000000-0005-0000-0000-0000E58D0000}"/>
    <cellStyle name="Normal 67 3 2 2 2 3 3 3" xfId="26795" xr:uid="{00000000-0005-0000-0000-0000E68D0000}"/>
    <cellStyle name="Normal 67 3 2 2 2 3 4" xfId="37006" xr:uid="{00000000-0005-0000-0000-0000E78D0000}"/>
    <cellStyle name="Normal 67 3 2 2 2 3 5" xfId="21782" xr:uid="{00000000-0005-0000-0000-0000E88D0000}"/>
    <cellStyle name="Normal 67 3 2 2 2 4" xfId="13372" xr:uid="{00000000-0005-0000-0000-0000E98D0000}"/>
    <cellStyle name="Normal 67 3 2 2 2 4 2" xfId="43694" xr:uid="{00000000-0005-0000-0000-0000EA8D0000}"/>
    <cellStyle name="Normal 67 3 2 2 2 4 3" xfId="28470" xr:uid="{00000000-0005-0000-0000-0000EB8D0000}"/>
    <cellStyle name="Normal 67 3 2 2 2 5" xfId="8351" xr:uid="{00000000-0005-0000-0000-0000EC8D0000}"/>
    <cellStyle name="Normal 67 3 2 2 2 5 2" xfId="38677" xr:uid="{00000000-0005-0000-0000-0000ED8D0000}"/>
    <cellStyle name="Normal 67 3 2 2 2 5 3" xfId="23453" xr:uid="{00000000-0005-0000-0000-0000EE8D0000}"/>
    <cellStyle name="Normal 67 3 2 2 2 6" xfId="33665" xr:uid="{00000000-0005-0000-0000-0000EF8D0000}"/>
    <cellStyle name="Normal 67 3 2 2 2 7" xfId="18440" xr:uid="{00000000-0005-0000-0000-0000F08D0000}"/>
    <cellStyle name="Normal 67 3 2 2 3" xfId="4133" xr:uid="{00000000-0005-0000-0000-0000F18D0000}"/>
    <cellStyle name="Normal 67 3 2 2 3 2" xfId="14207" xr:uid="{00000000-0005-0000-0000-0000F28D0000}"/>
    <cellStyle name="Normal 67 3 2 2 3 2 2" xfId="44529" xr:uid="{00000000-0005-0000-0000-0000F38D0000}"/>
    <cellStyle name="Normal 67 3 2 2 3 2 3" xfId="29305" xr:uid="{00000000-0005-0000-0000-0000F48D0000}"/>
    <cellStyle name="Normal 67 3 2 2 3 3" xfId="9187" xr:uid="{00000000-0005-0000-0000-0000F58D0000}"/>
    <cellStyle name="Normal 67 3 2 2 3 3 2" xfId="39512" xr:uid="{00000000-0005-0000-0000-0000F68D0000}"/>
    <cellStyle name="Normal 67 3 2 2 3 3 3" xfId="24288" xr:uid="{00000000-0005-0000-0000-0000F78D0000}"/>
    <cellStyle name="Normal 67 3 2 2 3 4" xfId="34499" xr:uid="{00000000-0005-0000-0000-0000F88D0000}"/>
    <cellStyle name="Normal 67 3 2 2 3 5" xfId="19275" xr:uid="{00000000-0005-0000-0000-0000F98D0000}"/>
    <cellStyle name="Normal 67 3 2 2 4" xfId="5826" xr:uid="{00000000-0005-0000-0000-0000FA8D0000}"/>
    <cellStyle name="Normal 67 3 2 2 4 2" xfId="15878" xr:uid="{00000000-0005-0000-0000-0000FB8D0000}"/>
    <cellStyle name="Normal 67 3 2 2 4 2 2" xfId="46200" xr:uid="{00000000-0005-0000-0000-0000FC8D0000}"/>
    <cellStyle name="Normal 67 3 2 2 4 2 3" xfId="30976" xr:uid="{00000000-0005-0000-0000-0000FD8D0000}"/>
    <cellStyle name="Normal 67 3 2 2 4 3" xfId="10858" xr:uid="{00000000-0005-0000-0000-0000FE8D0000}"/>
    <cellStyle name="Normal 67 3 2 2 4 3 2" xfId="41183" xr:uid="{00000000-0005-0000-0000-0000FF8D0000}"/>
    <cellStyle name="Normal 67 3 2 2 4 3 3" xfId="25959" xr:uid="{00000000-0005-0000-0000-0000008E0000}"/>
    <cellStyle name="Normal 67 3 2 2 4 4" xfId="36170" xr:uid="{00000000-0005-0000-0000-0000018E0000}"/>
    <cellStyle name="Normal 67 3 2 2 4 5" xfId="20946" xr:uid="{00000000-0005-0000-0000-0000028E0000}"/>
    <cellStyle name="Normal 67 3 2 2 5" xfId="12536" xr:uid="{00000000-0005-0000-0000-0000038E0000}"/>
    <cellStyle name="Normal 67 3 2 2 5 2" xfId="42858" xr:uid="{00000000-0005-0000-0000-0000048E0000}"/>
    <cellStyle name="Normal 67 3 2 2 5 3" xfId="27634" xr:uid="{00000000-0005-0000-0000-0000058E0000}"/>
    <cellStyle name="Normal 67 3 2 2 6" xfId="7515" xr:uid="{00000000-0005-0000-0000-0000068E0000}"/>
    <cellStyle name="Normal 67 3 2 2 6 2" xfId="37841" xr:uid="{00000000-0005-0000-0000-0000078E0000}"/>
    <cellStyle name="Normal 67 3 2 2 6 3" xfId="22617" xr:uid="{00000000-0005-0000-0000-0000088E0000}"/>
    <cellStyle name="Normal 67 3 2 2 7" xfId="32829" xr:uid="{00000000-0005-0000-0000-0000098E0000}"/>
    <cellStyle name="Normal 67 3 2 2 8" xfId="17604" xr:uid="{00000000-0005-0000-0000-00000A8E0000}"/>
    <cellStyle name="Normal 67 3 2 3" xfId="2862" xr:uid="{00000000-0005-0000-0000-00000B8E0000}"/>
    <cellStyle name="Normal 67 3 2 3 2" xfId="4552" xr:uid="{00000000-0005-0000-0000-00000C8E0000}"/>
    <cellStyle name="Normal 67 3 2 3 2 2" xfId="14625" xr:uid="{00000000-0005-0000-0000-00000D8E0000}"/>
    <cellStyle name="Normal 67 3 2 3 2 2 2" xfId="44947" xr:uid="{00000000-0005-0000-0000-00000E8E0000}"/>
    <cellStyle name="Normal 67 3 2 3 2 2 3" xfId="29723" xr:uid="{00000000-0005-0000-0000-00000F8E0000}"/>
    <cellStyle name="Normal 67 3 2 3 2 3" xfId="9605" xr:uid="{00000000-0005-0000-0000-0000108E0000}"/>
    <cellStyle name="Normal 67 3 2 3 2 3 2" xfId="39930" xr:uid="{00000000-0005-0000-0000-0000118E0000}"/>
    <cellStyle name="Normal 67 3 2 3 2 3 3" xfId="24706" xr:uid="{00000000-0005-0000-0000-0000128E0000}"/>
    <cellStyle name="Normal 67 3 2 3 2 4" xfId="34917" xr:uid="{00000000-0005-0000-0000-0000138E0000}"/>
    <cellStyle name="Normal 67 3 2 3 2 5" xfId="19693" xr:uid="{00000000-0005-0000-0000-0000148E0000}"/>
    <cellStyle name="Normal 67 3 2 3 3" xfId="6244" xr:uid="{00000000-0005-0000-0000-0000158E0000}"/>
    <cellStyle name="Normal 67 3 2 3 3 2" xfId="16296" xr:uid="{00000000-0005-0000-0000-0000168E0000}"/>
    <cellStyle name="Normal 67 3 2 3 3 2 2" xfId="46618" xr:uid="{00000000-0005-0000-0000-0000178E0000}"/>
    <cellStyle name="Normal 67 3 2 3 3 2 3" xfId="31394" xr:uid="{00000000-0005-0000-0000-0000188E0000}"/>
    <cellStyle name="Normal 67 3 2 3 3 3" xfId="11276" xr:uid="{00000000-0005-0000-0000-0000198E0000}"/>
    <cellStyle name="Normal 67 3 2 3 3 3 2" xfId="41601" xr:uid="{00000000-0005-0000-0000-00001A8E0000}"/>
    <cellStyle name="Normal 67 3 2 3 3 3 3" xfId="26377" xr:uid="{00000000-0005-0000-0000-00001B8E0000}"/>
    <cellStyle name="Normal 67 3 2 3 3 4" xfId="36588" xr:uid="{00000000-0005-0000-0000-00001C8E0000}"/>
    <cellStyle name="Normal 67 3 2 3 3 5" xfId="21364" xr:uid="{00000000-0005-0000-0000-00001D8E0000}"/>
    <cellStyle name="Normal 67 3 2 3 4" xfId="12954" xr:uid="{00000000-0005-0000-0000-00001E8E0000}"/>
    <cellStyle name="Normal 67 3 2 3 4 2" xfId="43276" xr:uid="{00000000-0005-0000-0000-00001F8E0000}"/>
    <cellStyle name="Normal 67 3 2 3 4 3" xfId="28052" xr:uid="{00000000-0005-0000-0000-0000208E0000}"/>
    <cellStyle name="Normal 67 3 2 3 5" xfId="7933" xr:uid="{00000000-0005-0000-0000-0000218E0000}"/>
    <cellStyle name="Normal 67 3 2 3 5 2" xfId="38259" xr:uid="{00000000-0005-0000-0000-0000228E0000}"/>
    <cellStyle name="Normal 67 3 2 3 5 3" xfId="23035" xr:uid="{00000000-0005-0000-0000-0000238E0000}"/>
    <cellStyle name="Normal 67 3 2 3 6" xfId="33247" xr:uid="{00000000-0005-0000-0000-0000248E0000}"/>
    <cellStyle name="Normal 67 3 2 3 7" xfId="18022" xr:uid="{00000000-0005-0000-0000-0000258E0000}"/>
    <cellStyle name="Normal 67 3 2 4" xfId="3715" xr:uid="{00000000-0005-0000-0000-0000268E0000}"/>
    <cellStyle name="Normal 67 3 2 4 2" xfId="13789" xr:uid="{00000000-0005-0000-0000-0000278E0000}"/>
    <cellStyle name="Normal 67 3 2 4 2 2" xfId="44111" xr:uid="{00000000-0005-0000-0000-0000288E0000}"/>
    <cellStyle name="Normal 67 3 2 4 2 3" xfId="28887" xr:uid="{00000000-0005-0000-0000-0000298E0000}"/>
    <cellStyle name="Normal 67 3 2 4 3" xfId="8769" xr:uid="{00000000-0005-0000-0000-00002A8E0000}"/>
    <cellStyle name="Normal 67 3 2 4 3 2" xfId="39094" xr:uid="{00000000-0005-0000-0000-00002B8E0000}"/>
    <cellStyle name="Normal 67 3 2 4 3 3" xfId="23870" xr:uid="{00000000-0005-0000-0000-00002C8E0000}"/>
    <cellStyle name="Normal 67 3 2 4 4" xfId="34081" xr:uid="{00000000-0005-0000-0000-00002D8E0000}"/>
    <cellStyle name="Normal 67 3 2 4 5" xfId="18857" xr:uid="{00000000-0005-0000-0000-00002E8E0000}"/>
    <cellStyle name="Normal 67 3 2 5" xfId="5408" xr:uid="{00000000-0005-0000-0000-00002F8E0000}"/>
    <cellStyle name="Normal 67 3 2 5 2" xfId="15460" xr:uid="{00000000-0005-0000-0000-0000308E0000}"/>
    <cellStyle name="Normal 67 3 2 5 2 2" xfId="45782" xr:uid="{00000000-0005-0000-0000-0000318E0000}"/>
    <cellStyle name="Normal 67 3 2 5 2 3" xfId="30558" xr:uid="{00000000-0005-0000-0000-0000328E0000}"/>
    <cellStyle name="Normal 67 3 2 5 3" xfId="10440" xr:uid="{00000000-0005-0000-0000-0000338E0000}"/>
    <cellStyle name="Normal 67 3 2 5 3 2" xfId="40765" xr:uid="{00000000-0005-0000-0000-0000348E0000}"/>
    <cellStyle name="Normal 67 3 2 5 3 3" xfId="25541" xr:uid="{00000000-0005-0000-0000-0000358E0000}"/>
    <cellStyle name="Normal 67 3 2 5 4" xfId="35752" xr:uid="{00000000-0005-0000-0000-0000368E0000}"/>
    <cellStyle name="Normal 67 3 2 5 5" xfId="20528" xr:uid="{00000000-0005-0000-0000-0000378E0000}"/>
    <cellStyle name="Normal 67 3 2 6" xfId="12118" xr:uid="{00000000-0005-0000-0000-0000388E0000}"/>
    <cellStyle name="Normal 67 3 2 6 2" xfId="42440" xr:uid="{00000000-0005-0000-0000-0000398E0000}"/>
    <cellStyle name="Normal 67 3 2 6 3" xfId="27216" xr:uid="{00000000-0005-0000-0000-00003A8E0000}"/>
    <cellStyle name="Normal 67 3 2 7" xfId="7097" xr:uid="{00000000-0005-0000-0000-00003B8E0000}"/>
    <cellStyle name="Normal 67 3 2 7 2" xfId="37423" xr:uid="{00000000-0005-0000-0000-00003C8E0000}"/>
    <cellStyle name="Normal 67 3 2 7 3" xfId="22199" xr:uid="{00000000-0005-0000-0000-00003D8E0000}"/>
    <cellStyle name="Normal 67 3 2 8" xfId="32411" xr:uid="{00000000-0005-0000-0000-00003E8E0000}"/>
    <cellStyle name="Normal 67 3 2 9" xfId="17186" xr:uid="{00000000-0005-0000-0000-00003F8E0000}"/>
    <cellStyle name="Normal 67 3 3" xfId="2233" xr:uid="{00000000-0005-0000-0000-0000408E0000}"/>
    <cellStyle name="Normal 67 3 3 2" xfId="3072" xr:uid="{00000000-0005-0000-0000-0000418E0000}"/>
    <cellStyle name="Normal 67 3 3 2 2" xfId="4762" xr:uid="{00000000-0005-0000-0000-0000428E0000}"/>
    <cellStyle name="Normal 67 3 3 2 2 2" xfId="14835" xr:uid="{00000000-0005-0000-0000-0000438E0000}"/>
    <cellStyle name="Normal 67 3 3 2 2 2 2" xfId="45157" xr:uid="{00000000-0005-0000-0000-0000448E0000}"/>
    <cellStyle name="Normal 67 3 3 2 2 2 3" xfId="29933" xr:uid="{00000000-0005-0000-0000-0000458E0000}"/>
    <cellStyle name="Normal 67 3 3 2 2 3" xfId="9815" xr:uid="{00000000-0005-0000-0000-0000468E0000}"/>
    <cellStyle name="Normal 67 3 3 2 2 3 2" xfId="40140" xr:uid="{00000000-0005-0000-0000-0000478E0000}"/>
    <cellStyle name="Normal 67 3 3 2 2 3 3" xfId="24916" xr:uid="{00000000-0005-0000-0000-0000488E0000}"/>
    <cellStyle name="Normal 67 3 3 2 2 4" xfId="35127" xr:uid="{00000000-0005-0000-0000-0000498E0000}"/>
    <cellStyle name="Normal 67 3 3 2 2 5" xfId="19903" xr:uid="{00000000-0005-0000-0000-00004A8E0000}"/>
    <cellStyle name="Normal 67 3 3 2 3" xfId="6454" xr:uid="{00000000-0005-0000-0000-00004B8E0000}"/>
    <cellStyle name="Normal 67 3 3 2 3 2" xfId="16506" xr:uid="{00000000-0005-0000-0000-00004C8E0000}"/>
    <cellStyle name="Normal 67 3 3 2 3 2 2" xfId="46828" xr:uid="{00000000-0005-0000-0000-00004D8E0000}"/>
    <cellStyle name="Normal 67 3 3 2 3 2 3" xfId="31604" xr:uid="{00000000-0005-0000-0000-00004E8E0000}"/>
    <cellStyle name="Normal 67 3 3 2 3 3" xfId="11486" xr:uid="{00000000-0005-0000-0000-00004F8E0000}"/>
    <cellStyle name="Normal 67 3 3 2 3 3 2" xfId="41811" xr:uid="{00000000-0005-0000-0000-0000508E0000}"/>
    <cellStyle name="Normal 67 3 3 2 3 3 3" xfId="26587" xr:uid="{00000000-0005-0000-0000-0000518E0000}"/>
    <cellStyle name="Normal 67 3 3 2 3 4" xfId="36798" xr:uid="{00000000-0005-0000-0000-0000528E0000}"/>
    <cellStyle name="Normal 67 3 3 2 3 5" xfId="21574" xr:uid="{00000000-0005-0000-0000-0000538E0000}"/>
    <cellStyle name="Normal 67 3 3 2 4" xfId="13164" xr:uid="{00000000-0005-0000-0000-0000548E0000}"/>
    <cellStyle name="Normal 67 3 3 2 4 2" xfId="43486" xr:uid="{00000000-0005-0000-0000-0000558E0000}"/>
    <cellStyle name="Normal 67 3 3 2 4 3" xfId="28262" xr:uid="{00000000-0005-0000-0000-0000568E0000}"/>
    <cellStyle name="Normal 67 3 3 2 5" xfId="8143" xr:uid="{00000000-0005-0000-0000-0000578E0000}"/>
    <cellStyle name="Normal 67 3 3 2 5 2" xfId="38469" xr:uid="{00000000-0005-0000-0000-0000588E0000}"/>
    <cellStyle name="Normal 67 3 3 2 5 3" xfId="23245" xr:uid="{00000000-0005-0000-0000-0000598E0000}"/>
    <cellStyle name="Normal 67 3 3 2 6" xfId="33457" xr:uid="{00000000-0005-0000-0000-00005A8E0000}"/>
    <cellStyle name="Normal 67 3 3 2 7" xfId="18232" xr:uid="{00000000-0005-0000-0000-00005B8E0000}"/>
    <cellStyle name="Normal 67 3 3 3" xfId="3925" xr:uid="{00000000-0005-0000-0000-00005C8E0000}"/>
    <cellStyle name="Normal 67 3 3 3 2" xfId="13999" xr:uid="{00000000-0005-0000-0000-00005D8E0000}"/>
    <cellStyle name="Normal 67 3 3 3 2 2" xfId="44321" xr:uid="{00000000-0005-0000-0000-00005E8E0000}"/>
    <cellStyle name="Normal 67 3 3 3 2 3" xfId="29097" xr:uid="{00000000-0005-0000-0000-00005F8E0000}"/>
    <cellStyle name="Normal 67 3 3 3 3" xfId="8979" xr:uid="{00000000-0005-0000-0000-0000608E0000}"/>
    <cellStyle name="Normal 67 3 3 3 3 2" xfId="39304" xr:uid="{00000000-0005-0000-0000-0000618E0000}"/>
    <cellStyle name="Normal 67 3 3 3 3 3" xfId="24080" xr:uid="{00000000-0005-0000-0000-0000628E0000}"/>
    <cellStyle name="Normal 67 3 3 3 4" xfId="34291" xr:uid="{00000000-0005-0000-0000-0000638E0000}"/>
    <cellStyle name="Normal 67 3 3 3 5" xfId="19067" xr:uid="{00000000-0005-0000-0000-0000648E0000}"/>
    <cellStyle name="Normal 67 3 3 4" xfId="5618" xr:uid="{00000000-0005-0000-0000-0000658E0000}"/>
    <cellStyle name="Normal 67 3 3 4 2" xfId="15670" xr:uid="{00000000-0005-0000-0000-0000668E0000}"/>
    <cellStyle name="Normal 67 3 3 4 2 2" xfId="45992" xr:uid="{00000000-0005-0000-0000-0000678E0000}"/>
    <cellStyle name="Normal 67 3 3 4 2 3" xfId="30768" xr:uid="{00000000-0005-0000-0000-0000688E0000}"/>
    <cellStyle name="Normal 67 3 3 4 3" xfId="10650" xr:uid="{00000000-0005-0000-0000-0000698E0000}"/>
    <cellStyle name="Normal 67 3 3 4 3 2" xfId="40975" xr:uid="{00000000-0005-0000-0000-00006A8E0000}"/>
    <cellStyle name="Normal 67 3 3 4 3 3" xfId="25751" xr:uid="{00000000-0005-0000-0000-00006B8E0000}"/>
    <cellStyle name="Normal 67 3 3 4 4" xfId="35962" xr:uid="{00000000-0005-0000-0000-00006C8E0000}"/>
    <cellStyle name="Normal 67 3 3 4 5" xfId="20738" xr:uid="{00000000-0005-0000-0000-00006D8E0000}"/>
    <cellStyle name="Normal 67 3 3 5" xfId="12328" xr:uid="{00000000-0005-0000-0000-00006E8E0000}"/>
    <cellStyle name="Normal 67 3 3 5 2" xfId="42650" xr:uid="{00000000-0005-0000-0000-00006F8E0000}"/>
    <cellStyle name="Normal 67 3 3 5 3" xfId="27426" xr:uid="{00000000-0005-0000-0000-0000708E0000}"/>
    <cellStyle name="Normal 67 3 3 6" xfId="7307" xr:uid="{00000000-0005-0000-0000-0000718E0000}"/>
    <cellStyle name="Normal 67 3 3 6 2" xfId="37633" xr:uid="{00000000-0005-0000-0000-0000728E0000}"/>
    <cellStyle name="Normal 67 3 3 6 3" xfId="22409" xr:uid="{00000000-0005-0000-0000-0000738E0000}"/>
    <cellStyle name="Normal 67 3 3 7" xfId="32621" xr:uid="{00000000-0005-0000-0000-0000748E0000}"/>
    <cellStyle name="Normal 67 3 3 8" xfId="17396" xr:uid="{00000000-0005-0000-0000-0000758E0000}"/>
    <cellStyle name="Normal 67 3 4" xfId="2654" xr:uid="{00000000-0005-0000-0000-0000768E0000}"/>
    <cellStyle name="Normal 67 3 4 2" xfId="4344" xr:uid="{00000000-0005-0000-0000-0000778E0000}"/>
    <cellStyle name="Normal 67 3 4 2 2" xfId="14417" xr:uid="{00000000-0005-0000-0000-0000788E0000}"/>
    <cellStyle name="Normal 67 3 4 2 2 2" xfId="44739" xr:uid="{00000000-0005-0000-0000-0000798E0000}"/>
    <cellStyle name="Normal 67 3 4 2 2 3" xfId="29515" xr:uid="{00000000-0005-0000-0000-00007A8E0000}"/>
    <cellStyle name="Normal 67 3 4 2 3" xfId="9397" xr:uid="{00000000-0005-0000-0000-00007B8E0000}"/>
    <cellStyle name="Normal 67 3 4 2 3 2" xfId="39722" xr:uid="{00000000-0005-0000-0000-00007C8E0000}"/>
    <cellStyle name="Normal 67 3 4 2 3 3" xfId="24498" xr:uid="{00000000-0005-0000-0000-00007D8E0000}"/>
    <cellStyle name="Normal 67 3 4 2 4" xfId="34709" xr:uid="{00000000-0005-0000-0000-00007E8E0000}"/>
    <cellStyle name="Normal 67 3 4 2 5" xfId="19485" xr:uid="{00000000-0005-0000-0000-00007F8E0000}"/>
    <cellStyle name="Normal 67 3 4 3" xfId="6036" xr:uid="{00000000-0005-0000-0000-0000808E0000}"/>
    <cellStyle name="Normal 67 3 4 3 2" xfId="16088" xr:uid="{00000000-0005-0000-0000-0000818E0000}"/>
    <cellStyle name="Normal 67 3 4 3 2 2" xfId="46410" xr:uid="{00000000-0005-0000-0000-0000828E0000}"/>
    <cellStyle name="Normal 67 3 4 3 2 3" xfId="31186" xr:uid="{00000000-0005-0000-0000-0000838E0000}"/>
    <cellStyle name="Normal 67 3 4 3 3" xfId="11068" xr:uid="{00000000-0005-0000-0000-0000848E0000}"/>
    <cellStyle name="Normal 67 3 4 3 3 2" xfId="41393" xr:uid="{00000000-0005-0000-0000-0000858E0000}"/>
    <cellStyle name="Normal 67 3 4 3 3 3" xfId="26169" xr:uid="{00000000-0005-0000-0000-0000868E0000}"/>
    <cellStyle name="Normal 67 3 4 3 4" xfId="36380" xr:uid="{00000000-0005-0000-0000-0000878E0000}"/>
    <cellStyle name="Normal 67 3 4 3 5" xfId="21156" xr:uid="{00000000-0005-0000-0000-0000888E0000}"/>
    <cellStyle name="Normal 67 3 4 4" xfId="12746" xr:uid="{00000000-0005-0000-0000-0000898E0000}"/>
    <cellStyle name="Normal 67 3 4 4 2" xfId="43068" xr:uid="{00000000-0005-0000-0000-00008A8E0000}"/>
    <cellStyle name="Normal 67 3 4 4 3" xfId="27844" xr:uid="{00000000-0005-0000-0000-00008B8E0000}"/>
    <cellStyle name="Normal 67 3 4 5" xfId="7725" xr:uid="{00000000-0005-0000-0000-00008C8E0000}"/>
    <cellStyle name="Normal 67 3 4 5 2" xfId="38051" xr:uid="{00000000-0005-0000-0000-00008D8E0000}"/>
    <cellStyle name="Normal 67 3 4 5 3" xfId="22827" xr:uid="{00000000-0005-0000-0000-00008E8E0000}"/>
    <cellStyle name="Normal 67 3 4 6" xfId="33039" xr:uid="{00000000-0005-0000-0000-00008F8E0000}"/>
    <cellStyle name="Normal 67 3 4 7" xfId="17814" xr:uid="{00000000-0005-0000-0000-0000908E0000}"/>
    <cellStyle name="Normal 67 3 5" xfId="3507" xr:uid="{00000000-0005-0000-0000-0000918E0000}"/>
    <cellStyle name="Normal 67 3 5 2" xfId="13581" xr:uid="{00000000-0005-0000-0000-0000928E0000}"/>
    <cellStyle name="Normal 67 3 5 2 2" xfId="43903" xr:uid="{00000000-0005-0000-0000-0000938E0000}"/>
    <cellStyle name="Normal 67 3 5 2 3" xfId="28679" xr:uid="{00000000-0005-0000-0000-0000948E0000}"/>
    <cellStyle name="Normal 67 3 5 3" xfId="8561" xr:uid="{00000000-0005-0000-0000-0000958E0000}"/>
    <cellStyle name="Normal 67 3 5 3 2" xfId="38886" xr:uid="{00000000-0005-0000-0000-0000968E0000}"/>
    <cellStyle name="Normal 67 3 5 3 3" xfId="23662" xr:uid="{00000000-0005-0000-0000-0000978E0000}"/>
    <cellStyle name="Normal 67 3 5 4" xfId="33873" xr:uid="{00000000-0005-0000-0000-0000988E0000}"/>
    <cellStyle name="Normal 67 3 5 5" xfId="18649" xr:uid="{00000000-0005-0000-0000-0000998E0000}"/>
    <cellStyle name="Normal 67 3 6" xfId="5200" xr:uid="{00000000-0005-0000-0000-00009A8E0000}"/>
    <cellStyle name="Normal 67 3 6 2" xfId="15252" xr:uid="{00000000-0005-0000-0000-00009B8E0000}"/>
    <cellStyle name="Normal 67 3 6 2 2" xfId="45574" xr:uid="{00000000-0005-0000-0000-00009C8E0000}"/>
    <cellStyle name="Normal 67 3 6 2 3" xfId="30350" xr:uid="{00000000-0005-0000-0000-00009D8E0000}"/>
    <cellStyle name="Normal 67 3 6 3" xfId="10232" xr:uid="{00000000-0005-0000-0000-00009E8E0000}"/>
    <cellStyle name="Normal 67 3 6 3 2" xfId="40557" xr:uid="{00000000-0005-0000-0000-00009F8E0000}"/>
    <cellStyle name="Normal 67 3 6 3 3" xfId="25333" xr:uid="{00000000-0005-0000-0000-0000A08E0000}"/>
    <cellStyle name="Normal 67 3 6 4" xfId="35544" xr:uid="{00000000-0005-0000-0000-0000A18E0000}"/>
    <cellStyle name="Normal 67 3 6 5" xfId="20320" xr:uid="{00000000-0005-0000-0000-0000A28E0000}"/>
    <cellStyle name="Normal 67 3 7" xfId="11910" xr:uid="{00000000-0005-0000-0000-0000A38E0000}"/>
    <cellStyle name="Normal 67 3 7 2" xfId="42232" xr:uid="{00000000-0005-0000-0000-0000A48E0000}"/>
    <cellStyle name="Normal 67 3 7 3" xfId="27008" xr:uid="{00000000-0005-0000-0000-0000A58E0000}"/>
    <cellStyle name="Normal 67 3 8" xfId="6889" xr:uid="{00000000-0005-0000-0000-0000A68E0000}"/>
    <cellStyle name="Normal 67 3 8 2" xfId="37215" xr:uid="{00000000-0005-0000-0000-0000A78E0000}"/>
    <cellStyle name="Normal 67 3 8 3" xfId="21991" xr:uid="{00000000-0005-0000-0000-0000A88E0000}"/>
    <cellStyle name="Normal 67 3 9" xfId="32204" xr:uid="{00000000-0005-0000-0000-0000A98E0000}"/>
    <cellStyle name="Normal 67 4" xfId="1914" xr:uid="{00000000-0005-0000-0000-0000AA8E0000}"/>
    <cellStyle name="Normal 67 4 2" xfId="2337" xr:uid="{00000000-0005-0000-0000-0000AB8E0000}"/>
    <cellStyle name="Normal 67 4 2 2" xfId="3176" xr:uid="{00000000-0005-0000-0000-0000AC8E0000}"/>
    <cellStyle name="Normal 67 4 2 2 2" xfId="4866" xr:uid="{00000000-0005-0000-0000-0000AD8E0000}"/>
    <cellStyle name="Normal 67 4 2 2 2 2" xfId="14939" xr:uid="{00000000-0005-0000-0000-0000AE8E0000}"/>
    <cellStyle name="Normal 67 4 2 2 2 2 2" xfId="45261" xr:uid="{00000000-0005-0000-0000-0000AF8E0000}"/>
    <cellStyle name="Normal 67 4 2 2 2 2 3" xfId="30037" xr:uid="{00000000-0005-0000-0000-0000B08E0000}"/>
    <cellStyle name="Normal 67 4 2 2 2 3" xfId="9919" xr:uid="{00000000-0005-0000-0000-0000B18E0000}"/>
    <cellStyle name="Normal 67 4 2 2 2 3 2" xfId="40244" xr:uid="{00000000-0005-0000-0000-0000B28E0000}"/>
    <cellStyle name="Normal 67 4 2 2 2 3 3" xfId="25020" xr:uid="{00000000-0005-0000-0000-0000B38E0000}"/>
    <cellStyle name="Normal 67 4 2 2 2 4" xfId="35231" xr:uid="{00000000-0005-0000-0000-0000B48E0000}"/>
    <cellStyle name="Normal 67 4 2 2 2 5" xfId="20007" xr:uid="{00000000-0005-0000-0000-0000B58E0000}"/>
    <cellStyle name="Normal 67 4 2 2 3" xfId="6558" xr:uid="{00000000-0005-0000-0000-0000B68E0000}"/>
    <cellStyle name="Normal 67 4 2 2 3 2" xfId="16610" xr:uid="{00000000-0005-0000-0000-0000B78E0000}"/>
    <cellStyle name="Normal 67 4 2 2 3 2 2" xfId="46932" xr:uid="{00000000-0005-0000-0000-0000B88E0000}"/>
    <cellStyle name="Normal 67 4 2 2 3 2 3" xfId="31708" xr:uid="{00000000-0005-0000-0000-0000B98E0000}"/>
    <cellStyle name="Normal 67 4 2 2 3 3" xfId="11590" xr:uid="{00000000-0005-0000-0000-0000BA8E0000}"/>
    <cellStyle name="Normal 67 4 2 2 3 3 2" xfId="41915" xr:uid="{00000000-0005-0000-0000-0000BB8E0000}"/>
    <cellStyle name="Normal 67 4 2 2 3 3 3" xfId="26691" xr:uid="{00000000-0005-0000-0000-0000BC8E0000}"/>
    <cellStyle name="Normal 67 4 2 2 3 4" xfId="36902" xr:uid="{00000000-0005-0000-0000-0000BD8E0000}"/>
    <cellStyle name="Normal 67 4 2 2 3 5" xfId="21678" xr:uid="{00000000-0005-0000-0000-0000BE8E0000}"/>
    <cellStyle name="Normal 67 4 2 2 4" xfId="13268" xr:uid="{00000000-0005-0000-0000-0000BF8E0000}"/>
    <cellStyle name="Normal 67 4 2 2 4 2" xfId="43590" xr:uid="{00000000-0005-0000-0000-0000C08E0000}"/>
    <cellStyle name="Normal 67 4 2 2 4 3" xfId="28366" xr:uid="{00000000-0005-0000-0000-0000C18E0000}"/>
    <cellStyle name="Normal 67 4 2 2 5" xfId="8247" xr:uid="{00000000-0005-0000-0000-0000C28E0000}"/>
    <cellStyle name="Normal 67 4 2 2 5 2" xfId="38573" xr:uid="{00000000-0005-0000-0000-0000C38E0000}"/>
    <cellStyle name="Normal 67 4 2 2 5 3" xfId="23349" xr:uid="{00000000-0005-0000-0000-0000C48E0000}"/>
    <cellStyle name="Normal 67 4 2 2 6" xfId="33561" xr:uid="{00000000-0005-0000-0000-0000C58E0000}"/>
    <cellStyle name="Normal 67 4 2 2 7" xfId="18336" xr:uid="{00000000-0005-0000-0000-0000C68E0000}"/>
    <cellStyle name="Normal 67 4 2 3" xfId="4029" xr:uid="{00000000-0005-0000-0000-0000C78E0000}"/>
    <cellStyle name="Normal 67 4 2 3 2" xfId="14103" xr:uid="{00000000-0005-0000-0000-0000C88E0000}"/>
    <cellStyle name="Normal 67 4 2 3 2 2" xfId="44425" xr:uid="{00000000-0005-0000-0000-0000C98E0000}"/>
    <cellStyle name="Normal 67 4 2 3 2 3" xfId="29201" xr:uid="{00000000-0005-0000-0000-0000CA8E0000}"/>
    <cellStyle name="Normal 67 4 2 3 3" xfId="9083" xr:uid="{00000000-0005-0000-0000-0000CB8E0000}"/>
    <cellStyle name="Normal 67 4 2 3 3 2" xfId="39408" xr:uid="{00000000-0005-0000-0000-0000CC8E0000}"/>
    <cellStyle name="Normal 67 4 2 3 3 3" xfId="24184" xr:uid="{00000000-0005-0000-0000-0000CD8E0000}"/>
    <cellStyle name="Normal 67 4 2 3 4" xfId="34395" xr:uid="{00000000-0005-0000-0000-0000CE8E0000}"/>
    <cellStyle name="Normal 67 4 2 3 5" xfId="19171" xr:uid="{00000000-0005-0000-0000-0000CF8E0000}"/>
    <cellStyle name="Normal 67 4 2 4" xfId="5722" xr:uid="{00000000-0005-0000-0000-0000D08E0000}"/>
    <cellStyle name="Normal 67 4 2 4 2" xfId="15774" xr:uid="{00000000-0005-0000-0000-0000D18E0000}"/>
    <cellStyle name="Normal 67 4 2 4 2 2" xfId="46096" xr:uid="{00000000-0005-0000-0000-0000D28E0000}"/>
    <cellStyle name="Normal 67 4 2 4 2 3" xfId="30872" xr:uid="{00000000-0005-0000-0000-0000D38E0000}"/>
    <cellStyle name="Normal 67 4 2 4 3" xfId="10754" xr:uid="{00000000-0005-0000-0000-0000D48E0000}"/>
    <cellStyle name="Normal 67 4 2 4 3 2" xfId="41079" xr:uid="{00000000-0005-0000-0000-0000D58E0000}"/>
    <cellStyle name="Normal 67 4 2 4 3 3" xfId="25855" xr:uid="{00000000-0005-0000-0000-0000D68E0000}"/>
    <cellStyle name="Normal 67 4 2 4 4" xfId="36066" xr:uid="{00000000-0005-0000-0000-0000D78E0000}"/>
    <cellStyle name="Normal 67 4 2 4 5" xfId="20842" xr:uid="{00000000-0005-0000-0000-0000D88E0000}"/>
    <cellStyle name="Normal 67 4 2 5" xfId="12432" xr:uid="{00000000-0005-0000-0000-0000D98E0000}"/>
    <cellStyle name="Normal 67 4 2 5 2" xfId="42754" xr:uid="{00000000-0005-0000-0000-0000DA8E0000}"/>
    <cellStyle name="Normal 67 4 2 5 3" xfId="27530" xr:uid="{00000000-0005-0000-0000-0000DB8E0000}"/>
    <cellStyle name="Normal 67 4 2 6" xfId="7411" xr:uid="{00000000-0005-0000-0000-0000DC8E0000}"/>
    <cellStyle name="Normal 67 4 2 6 2" xfId="37737" xr:uid="{00000000-0005-0000-0000-0000DD8E0000}"/>
    <cellStyle name="Normal 67 4 2 6 3" xfId="22513" xr:uid="{00000000-0005-0000-0000-0000DE8E0000}"/>
    <cellStyle name="Normal 67 4 2 7" xfId="32725" xr:uid="{00000000-0005-0000-0000-0000DF8E0000}"/>
    <cellStyle name="Normal 67 4 2 8" xfId="17500" xr:uid="{00000000-0005-0000-0000-0000E08E0000}"/>
    <cellStyle name="Normal 67 4 3" xfId="2758" xr:uid="{00000000-0005-0000-0000-0000E18E0000}"/>
    <cellStyle name="Normal 67 4 3 2" xfId="4448" xr:uid="{00000000-0005-0000-0000-0000E28E0000}"/>
    <cellStyle name="Normal 67 4 3 2 2" xfId="14521" xr:uid="{00000000-0005-0000-0000-0000E38E0000}"/>
    <cellStyle name="Normal 67 4 3 2 2 2" xfId="44843" xr:uid="{00000000-0005-0000-0000-0000E48E0000}"/>
    <cellStyle name="Normal 67 4 3 2 2 3" xfId="29619" xr:uid="{00000000-0005-0000-0000-0000E58E0000}"/>
    <cellStyle name="Normal 67 4 3 2 3" xfId="9501" xr:uid="{00000000-0005-0000-0000-0000E68E0000}"/>
    <cellStyle name="Normal 67 4 3 2 3 2" xfId="39826" xr:uid="{00000000-0005-0000-0000-0000E78E0000}"/>
    <cellStyle name="Normal 67 4 3 2 3 3" xfId="24602" xr:uid="{00000000-0005-0000-0000-0000E88E0000}"/>
    <cellStyle name="Normal 67 4 3 2 4" xfId="34813" xr:uid="{00000000-0005-0000-0000-0000E98E0000}"/>
    <cellStyle name="Normal 67 4 3 2 5" xfId="19589" xr:uid="{00000000-0005-0000-0000-0000EA8E0000}"/>
    <cellStyle name="Normal 67 4 3 3" xfId="6140" xr:uid="{00000000-0005-0000-0000-0000EB8E0000}"/>
    <cellStyle name="Normal 67 4 3 3 2" xfId="16192" xr:uid="{00000000-0005-0000-0000-0000EC8E0000}"/>
    <cellStyle name="Normal 67 4 3 3 2 2" xfId="46514" xr:uid="{00000000-0005-0000-0000-0000ED8E0000}"/>
    <cellStyle name="Normal 67 4 3 3 2 3" xfId="31290" xr:uid="{00000000-0005-0000-0000-0000EE8E0000}"/>
    <cellStyle name="Normal 67 4 3 3 3" xfId="11172" xr:uid="{00000000-0005-0000-0000-0000EF8E0000}"/>
    <cellStyle name="Normal 67 4 3 3 3 2" xfId="41497" xr:uid="{00000000-0005-0000-0000-0000F08E0000}"/>
    <cellStyle name="Normal 67 4 3 3 3 3" xfId="26273" xr:uid="{00000000-0005-0000-0000-0000F18E0000}"/>
    <cellStyle name="Normal 67 4 3 3 4" xfId="36484" xr:uid="{00000000-0005-0000-0000-0000F28E0000}"/>
    <cellStyle name="Normal 67 4 3 3 5" xfId="21260" xr:uid="{00000000-0005-0000-0000-0000F38E0000}"/>
    <cellStyle name="Normal 67 4 3 4" xfId="12850" xr:uid="{00000000-0005-0000-0000-0000F48E0000}"/>
    <cellStyle name="Normal 67 4 3 4 2" xfId="43172" xr:uid="{00000000-0005-0000-0000-0000F58E0000}"/>
    <cellStyle name="Normal 67 4 3 4 3" xfId="27948" xr:uid="{00000000-0005-0000-0000-0000F68E0000}"/>
    <cellStyle name="Normal 67 4 3 5" xfId="7829" xr:uid="{00000000-0005-0000-0000-0000F78E0000}"/>
    <cellStyle name="Normal 67 4 3 5 2" xfId="38155" xr:uid="{00000000-0005-0000-0000-0000F88E0000}"/>
    <cellStyle name="Normal 67 4 3 5 3" xfId="22931" xr:uid="{00000000-0005-0000-0000-0000F98E0000}"/>
    <cellStyle name="Normal 67 4 3 6" xfId="33143" xr:uid="{00000000-0005-0000-0000-0000FA8E0000}"/>
    <cellStyle name="Normal 67 4 3 7" xfId="17918" xr:uid="{00000000-0005-0000-0000-0000FB8E0000}"/>
    <cellStyle name="Normal 67 4 4" xfId="3611" xr:uid="{00000000-0005-0000-0000-0000FC8E0000}"/>
    <cellStyle name="Normal 67 4 4 2" xfId="13685" xr:uid="{00000000-0005-0000-0000-0000FD8E0000}"/>
    <cellStyle name="Normal 67 4 4 2 2" xfId="44007" xr:uid="{00000000-0005-0000-0000-0000FE8E0000}"/>
    <cellStyle name="Normal 67 4 4 2 3" xfId="28783" xr:uid="{00000000-0005-0000-0000-0000FF8E0000}"/>
    <cellStyle name="Normal 67 4 4 3" xfId="8665" xr:uid="{00000000-0005-0000-0000-0000008F0000}"/>
    <cellStyle name="Normal 67 4 4 3 2" xfId="38990" xr:uid="{00000000-0005-0000-0000-0000018F0000}"/>
    <cellStyle name="Normal 67 4 4 3 3" xfId="23766" xr:uid="{00000000-0005-0000-0000-0000028F0000}"/>
    <cellStyle name="Normal 67 4 4 4" xfId="33977" xr:uid="{00000000-0005-0000-0000-0000038F0000}"/>
    <cellStyle name="Normal 67 4 4 5" xfId="18753" xr:uid="{00000000-0005-0000-0000-0000048F0000}"/>
    <cellStyle name="Normal 67 4 5" xfId="5304" xr:uid="{00000000-0005-0000-0000-0000058F0000}"/>
    <cellStyle name="Normal 67 4 5 2" xfId="15356" xr:uid="{00000000-0005-0000-0000-0000068F0000}"/>
    <cellStyle name="Normal 67 4 5 2 2" xfId="45678" xr:uid="{00000000-0005-0000-0000-0000078F0000}"/>
    <cellStyle name="Normal 67 4 5 2 3" xfId="30454" xr:uid="{00000000-0005-0000-0000-0000088F0000}"/>
    <cellStyle name="Normal 67 4 5 3" xfId="10336" xr:uid="{00000000-0005-0000-0000-0000098F0000}"/>
    <cellStyle name="Normal 67 4 5 3 2" xfId="40661" xr:uid="{00000000-0005-0000-0000-00000A8F0000}"/>
    <cellStyle name="Normal 67 4 5 3 3" xfId="25437" xr:uid="{00000000-0005-0000-0000-00000B8F0000}"/>
    <cellStyle name="Normal 67 4 5 4" xfId="35648" xr:uid="{00000000-0005-0000-0000-00000C8F0000}"/>
    <cellStyle name="Normal 67 4 5 5" xfId="20424" xr:uid="{00000000-0005-0000-0000-00000D8F0000}"/>
    <cellStyle name="Normal 67 4 6" xfId="12014" xr:uid="{00000000-0005-0000-0000-00000E8F0000}"/>
    <cellStyle name="Normal 67 4 6 2" xfId="42336" xr:uid="{00000000-0005-0000-0000-00000F8F0000}"/>
    <cellStyle name="Normal 67 4 6 3" xfId="27112" xr:uid="{00000000-0005-0000-0000-0000108F0000}"/>
    <cellStyle name="Normal 67 4 7" xfId="6993" xr:uid="{00000000-0005-0000-0000-0000118F0000}"/>
    <cellStyle name="Normal 67 4 7 2" xfId="37319" xr:uid="{00000000-0005-0000-0000-0000128F0000}"/>
    <cellStyle name="Normal 67 4 7 3" xfId="22095" xr:uid="{00000000-0005-0000-0000-0000138F0000}"/>
    <cellStyle name="Normal 67 4 8" xfId="32307" xr:uid="{00000000-0005-0000-0000-0000148F0000}"/>
    <cellStyle name="Normal 67 4 9" xfId="17082" xr:uid="{00000000-0005-0000-0000-0000158F0000}"/>
    <cellStyle name="Normal 67 5" xfId="2127" xr:uid="{00000000-0005-0000-0000-0000168F0000}"/>
    <cellStyle name="Normal 67 5 2" xfId="2968" xr:uid="{00000000-0005-0000-0000-0000178F0000}"/>
    <cellStyle name="Normal 67 5 2 2" xfId="4658" xr:uid="{00000000-0005-0000-0000-0000188F0000}"/>
    <cellStyle name="Normal 67 5 2 2 2" xfId="14731" xr:uid="{00000000-0005-0000-0000-0000198F0000}"/>
    <cellStyle name="Normal 67 5 2 2 2 2" xfId="45053" xr:uid="{00000000-0005-0000-0000-00001A8F0000}"/>
    <cellStyle name="Normal 67 5 2 2 2 3" xfId="29829" xr:uid="{00000000-0005-0000-0000-00001B8F0000}"/>
    <cellStyle name="Normal 67 5 2 2 3" xfId="9711" xr:uid="{00000000-0005-0000-0000-00001C8F0000}"/>
    <cellStyle name="Normal 67 5 2 2 3 2" xfId="40036" xr:uid="{00000000-0005-0000-0000-00001D8F0000}"/>
    <cellStyle name="Normal 67 5 2 2 3 3" xfId="24812" xr:uid="{00000000-0005-0000-0000-00001E8F0000}"/>
    <cellStyle name="Normal 67 5 2 2 4" xfId="35023" xr:uid="{00000000-0005-0000-0000-00001F8F0000}"/>
    <cellStyle name="Normal 67 5 2 2 5" xfId="19799" xr:uid="{00000000-0005-0000-0000-0000208F0000}"/>
    <cellStyle name="Normal 67 5 2 3" xfId="6350" xr:uid="{00000000-0005-0000-0000-0000218F0000}"/>
    <cellStyle name="Normal 67 5 2 3 2" xfId="16402" xr:uid="{00000000-0005-0000-0000-0000228F0000}"/>
    <cellStyle name="Normal 67 5 2 3 2 2" xfId="46724" xr:uid="{00000000-0005-0000-0000-0000238F0000}"/>
    <cellStyle name="Normal 67 5 2 3 2 3" xfId="31500" xr:uid="{00000000-0005-0000-0000-0000248F0000}"/>
    <cellStyle name="Normal 67 5 2 3 3" xfId="11382" xr:uid="{00000000-0005-0000-0000-0000258F0000}"/>
    <cellStyle name="Normal 67 5 2 3 3 2" xfId="41707" xr:uid="{00000000-0005-0000-0000-0000268F0000}"/>
    <cellStyle name="Normal 67 5 2 3 3 3" xfId="26483" xr:uid="{00000000-0005-0000-0000-0000278F0000}"/>
    <cellStyle name="Normal 67 5 2 3 4" xfId="36694" xr:uid="{00000000-0005-0000-0000-0000288F0000}"/>
    <cellStyle name="Normal 67 5 2 3 5" xfId="21470" xr:uid="{00000000-0005-0000-0000-0000298F0000}"/>
    <cellStyle name="Normal 67 5 2 4" xfId="13060" xr:uid="{00000000-0005-0000-0000-00002A8F0000}"/>
    <cellStyle name="Normal 67 5 2 4 2" xfId="43382" xr:uid="{00000000-0005-0000-0000-00002B8F0000}"/>
    <cellStyle name="Normal 67 5 2 4 3" xfId="28158" xr:uid="{00000000-0005-0000-0000-00002C8F0000}"/>
    <cellStyle name="Normal 67 5 2 5" xfId="8039" xr:uid="{00000000-0005-0000-0000-00002D8F0000}"/>
    <cellStyle name="Normal 67 5 2 5 2" xfId="38365" xr:uid="{00000000-0005-0000-0000-00002E8F0000}"/>
    <cellStyle name="Normal 67 5 2 5 3" xfId="23141" xr:uid="{00000000-0005-0000-0000-00002F8F0000}"/>
    <cellStyle name="Normal 67 5 2 6" xfId="33353" xr:uid="{00000000-0005-0000-0000-0000308F0000}"/>
    <cellStyle name="Normal 67 5 2 7" xfId="18128" xr:uid="{00000000-0005-0000-0000-0000318F0000}"/>
    <cellStyle name="Normal 67 5 3" xfId="3821" xr:uid="{00000000-0005-0000-0000-0000328F0000}"/>
    <cellStyle name="Normal 67 5 3 2" xfId="13895" xr:uid="{00000000-0005-0000-0000-0000338F0000}"/>
    <cellStyle name="Normal 67 5 3 2 2" xfId="44217" xr:uid="{00000000-0005-0000-0000-0000348F0000}"/>
    <cellStyle name="Normal 67 5 3 2 3" xfId="28993" xr:uid="{00000000-0005-0000-0000-0000358F0000}"/>
    <cellStyle name="Normal 67 5 3 3" xfId="8875" xr:uid="{00000000-0005-0000-0000-0000368F0000}"/>
    <cellStyle name="Normal 67 5 3 3 2" xfId="39200" xr:uid="{00000000-0005-0000-0000-0000378F0000}"/>
    <cellStyle name="Normal 67 5 3 3 3" xfId="23976" xr:uid="{00000000-0005-0000-0000-0000388F0000}"/>
    <cellStyle name="Normal 67 5 3 4" xfId="34187" xr:uid="{00000000-0005-0000-0000-0000398F0000}"/>
    <cellStyle name="Normal 67 5 3 5" xfId="18963" xr:uid="{00000000-0005-0000-0000-00003A8F0000}"/>
    <cellStyle name="Normal 67 5 4" xfId="5514" xr:uid="{00000000-0005-0000-0000-00003B8F0000}"/>
    <cellStyle name="Normal 67 5 4 2" xfId="15566" xr:uid="{00000000-0005-0000-0000-00003C8F0000}"/>
    <cellStyle name="Normal 67 5 4 2 2" xfId="45888" xr:uid="{00000000-0005-0000-0000-00003D8F0000}"/>
    <cellStyle name="Normal 67 5 4 2 3" xfId="30664" xr:uid="{00000000-0005-0000-0000-00003E8F0000}"/>
    <cellStyle name="Normal 67 5 4 3" xfId="10546" xr:uid="{00000000-0005-0000-0000-00003F8F0000}"/>
    <cellStyle name="Normal 67 5 4 3 2" xfId="40871" xr:uid="{00000000-0005-0000-0000-0000408F0000}"/>
    <cellStyle name="Normal 67 5 4 3 3" xfId="25647" xr:uid="{00000000-0005-0000-0000-0000418F0000}"/>
    <cellStyle name="Normal 67 5 4 4" xfId="35858" xr:uid="{00000000-0005-0000-0000-0000428F0000}"/>
    <cellStyle name="Normal 67 5 4 5" xfId="20634" xr:uid="{00000000-0005-0000-0000-0000438F0000}"/>
    <cellStyle name="Normal 67 5 5" xfId="12224" xr:uid="{00000000-0005-0000-0000-0000448F0000}"/>
    <cellStyle name="Normal 67 5 5 2" xfId="42546" xr:uid="{00000000-0005-0000-0000-0000458F0000}"/>
    <cellStyle name="Normal 67 5 5 3" xfId="27322" xr:uid="{00000000-0005-0000-0000-0000468F0000}"/>
    <cellStyle name="Normal 67 5 6" xfId="7203" xr:uid="{00000000-0005-0000-0000-0000478F0000}"/>
    <cellStyle name="Normal 67 5 6 2" xfId="37529" xr:uid="{00000000-0005-0000-0000-0000488F0000}"/>
    <cellStyle name="Normal 67 5 6 3" xfId="22305" xr:uid="{00000000-0005-0000-0000-0000498F0000}"/>
    <cellStyle name="Normal 67 5 7" xfId="32517" xr:uid="{00000000-0005-0000-0000-00004A8F0000}"/>
    <cellStyle name="Normal 67 5 8" xfId="17292" xr:uid="{00000000-0005-0000-0000-00004B8F0000}"/>
    <cellStyle name="Normal 67 6" xfId="2548" xr:uid="{00000000-0005-0000-0000-00004C8F0000}"/>
    <cellStyle name="Normal 67 6 2" xfId="4240" xr:uid="{00000000-0005-0000-0000-00004D8F0000}"/>
    <cellStyle name="Normal 67 6 2 2" xfId="14313" xr:uid="{00000000-0005-0000-0000-00004E8F0000}"/>
    <cellStyle name="Normal 67 6 2 2 2" xfId="44635" xr:uid="{00000000-0005-0000-0000-00004F8F0000}"/>
    <cellStyle name="Normal 67 6 2 2 3" xfId="29411" xr:uid="{00000000-0005-0000-0000-0000508F0000}"/>
    <cellStyle name="Normal 67 6 2 3" xfId="9293" xr:uid="{00000000-0005-0000-0000-0000518F0000}"/>
    <cellStyle name="Normal 67 6 2 3 2" xfId="39618" xr:uid="{00000000-0005-0000-0000-0000528F0000}"/>
    <cellStyle name="Normal 67 6 2 3 3" xfId="24394" xr:uid="{00000000-0005-0000-0000-0000538F0000}"/>
    <cellStyle name="Normal 67 6 2 4" xfId="34605" xr:uid="{00000000-0005-0000-0000-0000548F0000}"/>
    <cellStyle name="Normal 67 6 2 5" xfId="19381" xr:uid="{00000000-0005-0000-0000-0000558F0000}"/>
    <cellStyle name="Normal 67 6 3" xfId="5932" xr:uid="{00000000-0005-0000-0000-0000568F0000}"/>
    <cellStyle name="Normal 67 6 3 2" xfId="15984" xr:uid="{00000000-0005-0000-0000-0000578F0000}"/>
    <cellStyle name="Normal 67 6 3 2 2" xfId="46306" xr:uid="{00000000-0005-0000-0000-0000588F0000}"/>
    <cellStyle name="Normal 67 6 3 2 3" xfId="31082" xr:uid="{00000000-0005-0000-0000-0000598F0000}"/>
    <cellStyle name="Normal 67 6 3 3" xfId="10964" xr:uid="{00000000-0005-0000-0000-00005A8F0000}"/>
    <cellStyle name="Normal 67 6 3 3 2" xfId="41289" xr:uid="{00000000-0005-0000-0000-00005B8F0000}"/>
    <cellStyle name="Normal 67 6 3 3 3" xfId="26065" xr:uid="{00000000-0005-0000-0000-00005C8F0000}"/>
    <cellStyle name="Normal 67 6 3 4" xfId="36276" xr:uid="{00000000-0005-0000-0000-00005D8F0000}"/>
    <cellStyle name="Normal 67 6 3 5" xfId="21052" xr:uid="{00000000-0005-0000-0000-00005E8F0000}"/>
    <cellStyle name="Normal 67 6 4" xfId="12642" xr:uid="{00000000-0005-0000-0000-00005F8F0000}"/>
    <cellStyle name="Normal 67 6 4 2" xfId="42964" xr:uid="{00000000-0005-0000-0000-0000608F0000}"/>
    <cellStyle name="Normal 67 6 4 3" xfId="27740" xr:uid="{00000000-0005-0000-0000-0000618F0000}"/>
    <cellStyle name="Normal 67 6 5" xfId="7621" xr:uid="{00000000-0005-0000-0000-0000628F0000}"/>
    <cellStyle name="Normal 67 6 5 2" xfId="37947" xr:uid="{00000000-0005-0000-0000-0000638F0000}"/>
    <cellStyle name="Normal 67 6 5 3" xfId="22723" xr:uid="{00000000-0005-0000-0000-0000648F0000}"/>
    <cellStyle name="Normal 67 6 6" xfId="32935" xr:uid="{00000000-0005-0000-0000-0000658F0000}"/>
    <cellStyle name="Normal 67 6 7" xfId="17710" xr:uid="{00000000-0005-0000-0000-0000668F0000}"/>
    <cellStyle name="Normal 67 7" xfId="3400" xr:uid="{00000000-0005-0000-0000-0000678F0000}"/>
    <cellStyle name="Normal 67 7 2" xfId="13477" xr:uid="{00000000-0005-0000-0000-0000688F0000}"/>
    <cellStyle name="Normal 67 7 2 2" xfId="43799" xr:uid="{00000000-0005-0000-0000-0000698F0000}"/>
    <cellStyle name="Normal 67 7 2 3" xfId="28575" xr:uid="{00000000-0005-0000-0000-00006A8F0000}"/>
    <cellStyle name="Normal 67 7 3" xfId="8457" xr:uid="{00000000-0005-0000-0000-00006B8F0000}"/>
    <cellStyle name="Normal 67 7 3 2" xfId="38782" xr:uid="{00000000-0005-0000-0000-00006C8F0000}"/>
    <cellStyle name="Normal 67 7 3 3" xfId="23558" xr:uid="{00000000-0005-0000-0000-00006D8F0000}"/>
    <cellStyle name="Normal 67 7 4" xfId="33769" xr:uid="{00000000-0005-0000-0000-00006E8F0000}"/>
    <cellStyle name="Normal 67 7 5" xfId="18545" xr:uid="{00000000-0005-0000-0000-00006F8F0000}"/>
    <cellStyle name="Normal 67 8" xfId="5094" xr:uid="{00000000-0005-0000-0000-0000708F0000}"/>
    <cellStyle name="Normal 67 8 2" xfId="15148" xr:uid="{00000000-0005-0000-0000-0000718F0000}"/>
    <cellStyle name="Normal 67 8 2 2" xfId="45470" xr:uid="{00000000-0005-0000-0000-0000728F0000}"/>
    <cellStyle name="Normal 67 8 2 3" xfId="30246" xr:uid="{00000000-0005-0000-0000-0000738F0000}"/>
    <cellStyle name="Normal 67 8 3" xfId="10128" xr:uid="{00000000-0005-0000-0000-0000748F0000}"/>
    <cellStyle name="Normal 67 8 3 2" xfId="40453" xr:uid="{00000000-0005-0000-0000-0000758F0000}"/>
    <cellStyle name="Normal 67 8 3 3" xfId="25229" xr:uid="{00000000-0005-0000-0000-0000768F0000}"/>
    <cellStyle name="Normal 67 8 4" xfId="35440" xr:uid="{00000000-0005-0000-0000-0000778F0000}"/>
    <cellStyle name="Normal 67 8 5" xfId="20216" xr:uid="{00000000-0005-0000-0000-0000788F0000}"/>
    <cellStyle name="Normal 67 9" xfId="11804" xr:uid="{00000000-0005-0000-0000-0000798F0000}"/>
    <cellStyle name="Normal 67 9 2" xfId="42128" xr:uid="{00000000-0005-0000-0000-00007A8F0000}"/>
    <cellStyle name="Normal 67 9 3" xfId="26904" xr:uid="{00000000-0005-0000-0000-00007B8F0000}"/>
    <cellStyle name="Normal 68" xfId="1479" xr:uid="{00000000-0005-0000-0000-00007C8F0000}"/>
    <cellStyle name="Normal 69" xfId="1480" xr:uid="{00000000-0005-0000-0000-00007D8F0000}"/>
    <cellStyle name="Normal 7" xfId="130" xr:uid="{00000000-0005-0000-0000-00007E8F0000}"/>
    <cellStyle name="Normal 7 10" xfId="32017" xr:uid="{00000000-0005-0000-0000-00007F8F0000}"/>
    <cellStyle name="Normal 7 11" xfId="973" xr:uid="{00000000-0005-0000-0000-0000808F0000}"/>
    <cellStyle name="Normal 7 12" xfId="412" xr:uid="{00000000-0005-0000-0000-0000818F0000}"/>
    <cellStyle name="Normal 7 13" xfId="47423" xr:uid="{00000000-0005-0000-0000-0000828F0000}"/>
    <cellStyle name="Normal 7 14" xfId="47428" xr:uid="{00000000-0005-0000-0000-0000838F0000}"/>
    <cellStyle name="Normal 7 2" xfId="782" xr:uid="{00000000-0005-0000-0000-0000848F0000}"/>
    <cellStyle name="Normal 7 2 2" xfId="1482" xr:uid="{00000000-0005-0000-0000-0000858F0000}"/>
    <cellStyle name="Normal 7 3" xfId="663" xr:uid="{00000000-0005-0000-0000-0000868F0000}"/>
    <cellStyle name="Normal 7 4" xfId="1483" xr:uid="{00000000-0005-0000-0000-0000878F0000}"/>
    <cellStyle name="Normal 7 5" xfId="1484" xr:uid="{00000000-0005-0000-0000-0000888F0000}"/>
    <cellStyle name="Normal 7 6" xfId="1485" xr:uid="{00000000-0005-0000-0000-0000898F0000}"/>
    <cellStyle name="Normal 7 6 10" xfId="6784" xr:uid="{00000000-0005-0000-0000-00008A8F0000}"/>
    <cellStyle name="Normal 7 6 10 2" xfId="37112" xr:uid="{00000000-0005-0000-0000-00008B8F0000}"/>
    <cellStyle name="Normal 7 6 10 3" xfId="21888" xr:uid="{00000000-0005-0000-0000-00008C8F0000}"/>
    <cellStyle name="Normal 7 6 11" xfId="32103" xr:uid="{00000000-0005-0000-0000-00008D8F0000}"/>
    <cellStyle name="Normal 7 6 12" xfId="16873" xr:uid="{00000000-0005-0000-0000-00008E8F0000}"/>
    <cellStyle name="Normal 7 6 13" xfId="47314" xr:uid="{00000000-0005-0000-0000-00008F8F0000}"/>
    <cellStyle name="Normal 7 6 2" xfId="1748" xr:uid="{00000000-0005-0000-0000-0000908F0000}"/>
    <cellStyle name="Normal 7 6 2 10" xfId="32154" xr:uid="{00000000-0005-0000-0000-0000918F0000}"/>
    <cellStyle name="Normal 7 6 2 11" xfId="16927" xr:uid="{00000000-0005-0000-0000-0000928F0000}"/>
    <cellStyle name="Normal 7 6 2 2" xfId="1856" xr:uid="{00000000-0005-0000-0000-0000938F0000}"/>
    <cellStyle name="Normal 7 6 2 2 10" xfId="17031" xr:uid="{00000000-0005-0000-0000-0000948F0000}"/>
    <cellStyle name="Normal 7 6 2 2 2" xfId="2073" xr:uid="{00000000-0005-0000-0000-0000958F0000}"/>
    <cellStyle name="Normal 7 6 2 2 2 2" xfId="2494" xr:uid="{00000000-0005-0000-0000-0000968F0000}"/>
    <cellStyle name="Normal 7 6 2 2 2 2 2" xfId="3333" xr:uid="{00000000-0005-0000-0000-0000978F0000}"/>
    <cellStyle name="Normal 7 6 2 2 2 2 2 2" xfId="5023" xr:uid="{00000000-0005-0000-0000-0000988F0000}"/>
    <cellStyle name="Normal 7 6 2 2 2 2 2 2 2" xfId="15096" xr:uid="{00000000-0005-0000-0000-0000998F0000}"/>
    <cellStyle name="Normal 7 6 2 2 2 2 2 2 2 2" xfId="45418" xr:uid="{00000000-0005-0000-0000-00009A8F0000}"/>
    <cellStyle name="Normal 7 6 2 2 2 2 2 2 2 3" xfId="30194" xr:uid="{00000000-0005-0000-0000-00009B8F0000}"/>
    <cellStyle name="Normal 7 6 2 2 2 2 2 2 3" xfId="10076" xr:uid="{00000000-0005-0000-0000-00009C8F0000}"/>
    <cellStyle name="Normal 7 6 2 2 2 2 2 2 3 2" xfId="40401" xr:uid="{00000000-0005-0000-0000-00009D8F0000}"/>
    <cellStyle name="Normal 7 6 2 2 2 2 2 2 3 3" xfId="25177" xr:uid="{00000000-0005-0000-0000-00009E8F0000}"/>
    <cellStyle name="Normal 7 6 2 2 2 2 2 2 4" xfId="35388" xr:uid="{00000000-0005-0000-0000-00009F8F0000}"/>
    <cellStyle name="Normal 7 6 2 2 2 2 2 2 5" xfId="20164" xr:uid="{00000000-0005-0000-0000-0000A08F0000}"/>
    <cellStyle name="Normal 7 6 2 2 2 2 2 3" xfId="6715" xr:uid="{00000000-0005-0000-0000-0000A18F0000}"/>
    <cellStyle name="Normal 7 6 2 2 2 2 2 3 2" xfId="16767" xr:uid="{00000000-0005-0000-0000-0000A28F0000}"/>
    <cellStyle name="Normal 7 6 2 2 2 2 2 3 2 2" xfId="47089" xr:uid="{00000000-0005-0000-0000-0000A38F0000}"/>
    <cellStyle name="Normal 7 6 2 2 2 2 2 3 2 3" xfId="31865" xr:uid="{00000000-0005-0000-0000-0000A48F0000}"/>
    <cellStyle name="Normal 7 6 2 2 2 2 2 3 3" xfId="11747" xr:uid="{00000000-0005-0000-0000-0000A58F0000}"/>
    <cellStyle name="Normal 7 6 2 2 2 2 2 3 3 2" xfId="42072" xr:uid="{00000000-0005-0000-0000-0000A68F0000}"/>
    <cellStyle name="Normal 7 6 2 2 2 2 2 3 3 3" xfId="26848" xr:uid="{00000000-0005-0000-0000-0000A78F0000}"/>
    <cellStyle name="Normal 7 6 2 2 2 2 2 3 4" xfId="37059" xr:uid="{00000000-0005-0000-0000-0000A88F0000}"/>
    <cellStyle name="Normal 7 6 2 2 2 2 2 3 5" xfId="21835" xr:uid="{00000000-0005-0000-0000-0000A98F0000}"/>
    <cellStyle name="Normal 7 6 2 2 2 2 2 4" xfId="13425" xr:uid="{00000000-0005-0000-0000-0000AA8F0000}"/>
    <cellStyle name="Normal 7 6 2 2 2 2 2 4 2" xfId="43747" xr:uid="{00000000-0005-0000-0000-0000AB8F0000}"/>
    <cellStyle name="Normal 7 6 2 2 2 2 2 4 3" xfId="28523" xr:uid="{00000000-0005-0000-0000-0000AC8F0000}"/>
    <cellStyle name="Normal 7 6 2 2 2 2 2 5" xfId="8404" xr:uid="{00000000-0005-0000-0000-0000AD8F0000}"/>
    <cellStyle name="Normal 7 6 2 2 2 2 2 5 2" xfId="38730" xr:uid="{00000000-0005-0000-0000-0000AE8F0000}"/>
    <cellStyle name="Normal 7 6 2 2 2 2 2 5 3" xfId="23506" xr:uid="{00000000-0005-0000-0000-0000AF8F0000}"/>
    <cellStyle name="Normal 7 6 2 2 2 2 2 6" xfId="33718" xr:uid="{00000000-0005-0000-0000-0000B08F0000}"/>
    <cellStyle name="Normal 7 6 2 2 2 2 2 7" xfId="18493" xr:uid="{00000000-0005-0000-0000-0000B18F0000}"/>
    <cellStyle name="Normal 7 6 2 2 2 2 3" xfId="4186" xr:uid="{00000000-0005-0000-0000-0000B28F0000}"/>
    <cellStyle name="Normal 7 6 2 2 2 2 3 2" xfId="14260" xr:uid="{00000000-0005-0000-0000-0000B38F0000}"/>
    <cellStyle name="Normal 7 6 2 2 2 2 3 2 2" xfId="44582" xr:uid="{00000000-0005-0000-0000-0000B48F0000}"/>
    <cellStyle name="Normal 7 6 2 2 2 2 3 2 3" xfId="29358" xr:uid="{00000000-0005-0000-0000-0000B58F0000}"/>
    <cellStyle name="Normal 7 6 2 2 2 2 3 3" xfId="9240" xr:uid="{00000000-0005-0000-0000-0000B68F0000}"/>
    <cellStyle name="Normal 7 6 2 2 2 2 3 3 2" xfId="39565" xr:uid="{00000000-0005-0000-0000-0000B78F0000}"/>
    <cellStyle name="Normal 7 6 2 2 2 2 3 3 3" xfId="24341" xr:uid="{00000000-0005-0000-0000-0000B88F0000}"/>
    <cellStyle name="Normal 7 6 2 2 2 2 3 4" xfId="34552" xr:uid="{00000000-0005-0000-0000-0000B98F0000}"/>
    <cellStyle name="Normal 7 6 2 2 2 2 3 5" xfId="19328" xr:uid="{00000000-0005-0000-0000-0000BA8F0000}"/>
    <cellStyle name="Normal 7 6 2 2 2 2 4" xfId="5879" xr:uid="{00000000-0005-0000-0000-0000BB8F0000}"/>
    <cellStyle name="Normal 7 6 2 2 2 2 4 2" xfId="15931" xr:uid="{00000000-0005-0000-0000-0000BC8F0000}"/>
    <cellStyle name="Normal 7 6 2 2 2 2 4 2 2" xfId="46253" xr:uid="{00000000-0005-0000-0000-0000BD8F0000}"/>
    <cellStyle name="Normal 7 6 2 2 2 2 4 2 3" xfId="31029" xr:uid="{00000000-0005-0000-0000-0000BE8F0000}"/>
    <cellStyle name="Normal 7 6 2 2 2 2 4 3" xfId="10911" xr:uid="{00000000-0005-0000-0000-0000BF8F0000}"/>
    <cellStyle name="Normal 7 6 2 2 2 2 4 3 2" xfId="41236" xr:uid="{00000000-0005-0000-0000-0000C08F0000}"/>
    <cellStyle name="Normal 7 6 2 2 2 2 4 3 3" xfId="26012" xr:uid="{00000000-0005-0000-0000-0000C18F0000}"/>
    <cellStyle name="Normal 7 6 2 2 2 2 4 4" xfId="36223" xr:uid="{00000000-0005-0000-0000-0000C28F0000}"/>
    <cellStyle name="Normal 7 6 2 2 2 2 4 5" xfId="20999" xr:uid="{00000000-0005-0000-0000-0000C38F0000}"/>
    <cellStyle name="Normal 7 6 2 2 2 2 5" xfId="12589" xr:uid="{00000000-0005-0000-0000-0000C48F0000}"/>
    <cellStyle name="Normal 7 6 2 2 2 2 5 2" xfId="42911" xr:uid="{00000000-0005-0000-0000-0000C58F0000}"/>
    <cellStyle name="Normal 7 6 2 2 2 2 5 3" xfId="27687" xr:uid="{00000000-0005-0000-0000-0000C68F0000}"/>
    <cellStyle name="Normal 7 6 2 2 2 2 6" xfId="7568" xr:uid="{00000000-0005-0000-0000-0000C78F0000}"/>
    <cellStyle name="Normal 7 6 2 2 2 2 6 2" xfId="37894" xr:uid="{00000000-0005-0000-0000-0000C88F0000}"/>
    <cellStyle name="Normal 7 6 2 2 2 2 6 3" xfId="22670" xr:uid="{00000000-0005-0000-0000-0000C98F0000}"/>
    <cellStyle name="Normal 7 6 2 2 2 2 7" xfId="32882" xr:uid="{00000000-0005-0000-0000-0000CA8F0000}"/>
    <cellStyle name="Normal 7 6 2 2 2 2 8" xfId="17657" xr:uid="{00000000-0005-0000-0000-0000CB8F0000}"/>
    <cellStyle name="Normal 7 6 2 2 2 3" xfId="2915" xr:uid="{00000000-0005-0000-0000-0000CC8F0000}"/>
    <cellStyle name="Normal 7 6 2 2 2 3 2" xfId="4605" xr:uid="{00000000-0005-0000-0000-0000CD8F0000}"/>
    <cellStyle name="Normal 7 6 2 2 2 3 2 2" xfId="14678" xr:uid="{00000000-0005-0000-0000-0000CE8F0000}"/>
    <cellStyle name="Normal 7 6 2 2 2 3 2 2 2" xfId="45000" xr:uid="{00000000-0005-0000-0000-0000CF8F0000}"/>
    <cellStyle name="Normal 7 6 2 2 2 3 2 2 3" xfId="29776" xr:uid="{00000000-0005-0000-0000-0000D08F0000}"/>
    <cellStyle name="Normal 7 6 2 2 2 3 2 3" xfId="9658" xr:uid="{00000000-0005-0000-0000-0000D18F0000}"/>
    <cellStyle name="Normal 7 6 2 2 2 3 2 3 2" xfId="39983" xr:uid="{00000000-0005-0000-0000-0000D28F0000}"/>
    <cellStyle name="Normal 7 6 2 2 2 3 2 3 3" xfId="24759" xr:uid="{00000000-0005-0000-0000-0000D38F0000}"/>
    <cellStyle name="Normal 7 6 2 2 2 3 2 4" xfId="34970" xr:uid="{00000000-0005-0000-0000-0000D48F0000}"/>
    <cellStyle name="Normal 7 6 2 2 2 3 2 5" xfId="19746" xr:uid="{00000000-0005-0000-0000-0000D58F0000}"/>
    <cellStyle name="Normal 7 6 2 2 2 3 3" xfId="6297" xr:uid="{00000000-0005-0000-0000-0000D68F0000}"/>
    <cellStyle name="Normal 7 6 2 2 2 3 3 2" xfId="16349" xr:uid="{00000000-0005-0000-0000-0000D78F0000}"/>
    <cellStyle name="Normal 7 6 2 2 2 3 3 2 2" xfId="46671" xr:uid="{00000000-0005-0000-0000-0000D88F0000}"/>
    <cellStyle name="Normal 7 6 2 2 2 3 3 2 3" xfId="31447" xr:uid="{00000000-0005-0000-0000-0000D98F0000}"/>
    <cellStyle name="Normal 7 6 2 2 2 3 3 3" xfId="11329" xr:uid="{00000000-0005-0000-0000-0000DA8F0000}"/>
    <cellStyle name="Normal 7 6 2 2 2 3 3 3 2" xfId="41654" xr:uid="{00000000-0005-0000-0000-0000DB8F0000}"/>
    <cellStyle name="Normal 7 6 2 2 2 3 3 3 3" xfId="26430" xr:uid="{00000000-0005-0000-0000-0000DC8F0000}"/>
    <cellStyle name="Normal 7 6 2 2 2 3 3 4" xfId="36641" xr:uid="{00000000-0005-0000-0000-0000DD8F0000}"/>
    <cellStyle name="Normal 7 6 2 2 2 3 3 5" xfId="21417" xr:uid="{00000000-0005-0000-0000-0000DE8F0000}"/>
    <cellStyle name="Normal 7 6 2 2 2 3 4" xfId="13007" xr:uid="{00000000-0005-0000-0000-0000DF8F0000}"/>
    <cellStyle name="Normal 7 6 2 2 2 3 4 2" xfId="43329" xr:uid="{00000000-0005-0000-0000-0000E08F0000}"/>
    <cellStyle name="Normal 7 6 2 2 2 3 4 3" xfId="28105" xr:uid="{00000000-0005-0000-0000-0000E18F0000}"/>
    <cellStyle name="Normal 7 6 2 2 2 3 5" xfId="7986" xr:uid="{00000000-0005-0000-0000-0000E28F0000}"/>
    <cellStyle name="Normal 7 6 2 2 2 3 5 2" xfId="38312" xr:uid="{00000000-0005-0000-0000-0000E38F0000}"/>
    <cellStyle name="Normal 7 6 2 2 2 3 5 3" xfId="23088" xr:uid="{00000000-0005-0000-0000-0000E48F0000}"/>
    <cellStyle name="Normal 7 6 2 2 2 3 6" xfId="33300" xr:uid="{00000000-0005-0000-0000-0000E58F0000}"/>
    <cellStyle name="Normal 7 6 2 2 2 3 7" xfId="18075" xr:uid="{00000000-0005-0000-0000-0000E68F0000}"/>
    <cellStyle name="Normal 7 6 2 2 2 4" xfId="3768" xr:uid="{00000000-0005-0000-0000-0000E78F0000}"/>
    <cellStyle name="Normal 7 6 2 2 2 4 2" xfId="13842" xr:uid="{00000000-0005-0000-0000-0000E88F0000}"/>
    <cellStyle name="Normal 7 6 2 2 2 4 2 2" xfId="44164" xr:uid="{00000000-0005-0000-0000-0000E98F0000}"/>
    <cellStyle name="Normal 7 6 2 2 2 4 2 3" xfId="28940" xr:uid="{00000000-0005-0000-0000-0000EA8F0000}"/>
    <cellStyle name="Normal 7 6 2 2 2 4 3" xfId="8822" xr:uid="{00000000-0005-0000-0000-0000EB8F0000}"/>
    <cellStyle name="Normal 7 6 2 2 2 4 3 2" xfId="39147" xr:uid="{00000000-0005-0000-0000-0000EC8F0000}"/>
    <cellStyle name="Normal 7 6 2 2 2 4 3 3" xfId="23923" xr:uid="{00000000-0005-0000-0000-0000ED8F0000}"/>
    <cellStyle name="Normal 7 6 2 2 2 4 4" xfId="34134" xr:uid="{00000000-0005-0000-0000-0000EE8F0000}"/>
    <cellStyle name="Normal 7 6 2 2 2 4 5" xfId="18910" xr:uid="{00000000-0005-0000-0000-0000EF8F0000}"/>
    <cellStyle name="Normal 7 6 2 2 2 5" xfId="5461" xr:uid="{00000000-0005-0000-0000-0000F08F0000}"/>
    <cellStyle name="Normal 7 6 2 2 2 5 2" xfId="15513" xr:uid="{00000000-0005-0000-0000-0000F18F0000}"/>
    <cellStyle name="Normal 7 6 2 2 2 5 2 2" xfId="45835" xr:uid="{00000000-0005-0000-0000-0000F28F0000}"/>
    <cellStyle name="Normal 7 6 2 2 2 5 2 3" xfId="30611" xr:uid="{00000000-0005-0000-0000-0000F38F0000}"/>
    <cellStyle name="Normal 7 6 2 2 2 5 3" xfId="10493" xr:uid="{00000000-0005-0000-0000-0000F48F0000}"/>
    <cellStyle name="Normal 7 6 2 2 2 5 3 2" xfId="40818" xr:uid="{00000000-0005-0000-0000-0000F58F0000}"/>
    <cellStyle name="Normal 7 6 2 2 2 5 3 3" xfId="25594" xr:uid="{00000000-0005-0000-0000-0000F68F0000}"/>
    <cellStyle name="Normal 7 6 2 2 2 5 4" xfId="35805" xr:uid="{00000000-0005-0000-0000-0000F78F0000}"/>
    <cellStyle name="Normal 7 6 2 2 2 5 5" xfId="20581" xr:uid="{00000000-0005-0000-0000-0000F88F0000}"/>
    <cellStyle name="Normal 7 6 2 2 2 6" xfId="12171" xr:uid="{00000000-0005-0000-0000-0000F98F0000}"/>
    <cellStyle name="Normal 7 6 2 2 2 6 2" xfId="42493" xr:uid="{00000000-0005-0000-0000-0000FA8F0000}"/>
    <cellStyle name="Normal 7 6 2 2 2 6 3" xfId="27269" xr:uid="{00000000-0005-0000-0000-0000FB8F0000}"/>
    <cellStyle name="Normal 7 6 2 2 2 7" xfId="7150" xr:uid="{00000000-0005-0000-0000-0000FC8F0000}"/>
    <cellStyle name="Normal 7 6 2 2 2 7 2" xfId="37476" xr:uid="{00000000-0005-0000-0000-0000FD8F0000}"/>
    <cellStyle name="Normal 7 6 2 2 2 7 3" xfId="22252" xr:uid="{00000000-0005-0000-0000-0000FE8F0000}"/>
    <cellStyle name="Normal 7 6 2 2 2 8" xfId="32464" xr:uid="{00000000-0005-0000-0000-0000FF8F0000}"/>
    <cellStyle name="Normal 7 6 2 2 2 9" xfId="17239" xr:uid="{00000000-0005-0000-0000-000000900000}"/>
    <cellStyle name="Normal 7 6 2 2 3" xfId="2286" xr:uid="{00000000-0005-0000-0000-000001900000}"/>
    <cellStyle name="Normal 7 6 2 2 3 2" xfId="3125" xr:uid="{00000000-0005-0000-0000-000002900000}"/>
    <cellStyle name="Normal 7 6 2 2 3 2 2" xfId="4815" xr:uid="{00000000-0005-0000-0000-000003900000}"/>
    <cellStyle name="Normal 7 6 2 2 3 2 2 2" xfId="14888" xr:uid="{00000000-0005-0000-0000-000004900000}"/>
    <cellStyle name="Normal 7 6 2 2 3 2 2 2 2" xfId="45210" xr:uid="{00000000-0005-0000-0000-000005900000}"/>
    <cellStyle name="Normal 7 6 2 2 3 2 2 2 3" xfId="29986" xr:uid="{00000000-0005-0000-0000-000006900000}"/>
    <cellStyle name="Normal 7 6 2 2 3 2 2 3" xfId="9868" xr:uid="{00000000-0005-0000-0000-000007900000}"/>
    <cellStyle name="Normal 7 6 2 2 3 2 2 3 2" xfId="40193" xr:uid="{00000000-0005-0000-0000-000008900000}"/>
    <cellStyle name="Normal 7 6 2 2 3 2 2 3 3" xfId="24969" xr:uid="{00000000-0005-0000-0000-000009900000}"/>
    <cellStyle name="Normal 7 6 2 2 3 2 2 4" xfId="35180" xr:uid="{00000000-0005-0000-0000-00000A900000}"/>
    <cellStyle name="Normal 7 6 2 2 3 2 2 5" xfId="19956" xr:uid="{00000000-0005-0000-0000-00000B900000}"/>
    <cellStyle name="Normal 7 6 2 2 3 2 3" xfId="6507" xr:uid="{00000000-0005-0000-0000-00000C900000}"/>
    <cellStyle name="Normal 7 6 2 2 3 2 3 2" xfId="16559" xr:uid="{00000000-0005-0000-0000-00000D900000}"/>
    <cellStyle name="Normal 7 6 2 2 3 2 3 2 2" xfId="46881" xr:uid="{00000000-0005-0000-0000-00000E900000}"/>
    <cellStyle name="Normal 7 6 2 2 3 2 3 2 3" xfId="31657" xr:uid="{00000000-0005-0000-0000-00000F900000}"/>
    <cellStyle name="Normal 7 6 2 2 3 2 3 3" xfId="11539" xr:uid="{00000000-0005-0000-0000-000010900000}"/>
    <cellStyle name="Normal 7 6 2 2 3 2 3 3 2" xfId="41864" xr:uid="{00000000-0005-0000-0000-000011900000}"/>
    <cellStyle name="Normal 7 6 2 2 3 2 3 3 3" xfId="26640" xr:uid="{00000000-0005-0000-0000-000012900000}"/>
    <cellStyle name="Normal 7 6 2 2 3 2 3 4" xfId="36851" xr:uid="{00000000-0005-0000-0000-000013900000}"/>
    <cellStyle name="Normal 7 6 2 2 3 2 3 5" xfId="21627" xr:uid="{00000000-0005-0000-0000-000014900000}"/>
    <cellStyle name="Normal 7 6 2 2 3 2 4" xfId="13217" xr:uid="{00000000-0005-0000-0000-000015900000}"/>
    <cellStyle name="Normal 7 6 2 2 3 2 4 2" xfId="43539" xr:uid="{00000000-0005-0000-0000-000016900000}"/>
    <cellStyle name="Normal 7 6 2 2 3 2 4 3" xfId="28315" xr:uid="{00000000-0005-0000-0000-000017900000}"/>
    <cellStyle name="Normal 7 6 2 2 3 2 5" xfId="8196" xr:uid="{00000000-0005-0000-0000-000018900000}"/>
    <cellStyle name="Normal 7 6 2 2 3 2 5 2" xfId="38522" xr:uid="{00000000-0005-0000-0000-000019900000}"/>
    <cellStyle name="Normal 7 6 2 2 3 2 5 3" xfId="23298" xr:uid="{00000000-0005-0000-0000-00001A900000}"/>
    <cellStyle name="Normal 7 6 2 2 3 2 6" xfId="33510" xr:uid="{00000000-0005-0000-0000-00001B900000}"/>
    <cellStyle name="Normal 7 6 2 2 3 2 7" xfId="18285" xr:uid="{00000000-0005-0000-0000-00001C900000}"/>
    <cellStyle name="Normal 7 6 2 2 3 3" xfId="3978" xr:uid="{00000000-0005-0000-0000-00001D900000}"/>
    <cellStyle name="Normal 7 6 2 2 3 3 2" xfId="14052" xr:uid="{00000000-0005-0000-0000-00001E900000}"/>
    <cellStyle name="Normal 7 6 2 2 3 3 2 2" xfId="44374" xr:uid="{00000000-0005-0000-0000-00001F900000}"/>
    <cellStyle name="Normal 7 6 2 2 3 3 2 3" xfId="29150" xr:uid="{00000000-0005-0000-0000-000020900000}"/>
    <cellStyle name="Normal 7 6 2 2 3 3 3" xfId="9032" xr:uid="{00000000-0005-0000-0000-000021900000}"/>
    <cellStyle name="Normal 7 6 2 2 3 3 3 2" xfId="39357" xr:uid="{00000000-0005-0000-0000-000022900000}"/>
    <cellStyle name="Normal 7 6 2 2 3 3 3 3" xfId="24133" xr:uid="{00000000-0005-0000-0000-000023900000}"/>
    <cellStyle name="Normal 7 6 2 2 3 3 4" xfId="34344" xr:uid="{00000000-0005-0000-0000-000024900000}"/>
    <cellStyle name="Normal 7 6 2 2 3 3 5" xfId="19120" xr:uid="{00000000-0005-0000-0000-000025900000}"/>
    <cellStyle name="Normal 7 6 2 2 3 4" xfId="5671" xr:uid="{00000000-0005-0000-0000-000026900000}"/>
    <cellStyle name="Normal 7 6 2 2 3 4 2" xfId="15723" xr:uid="{00000000-0005-0000-0000-000027900000}"/>
    <cellStyle name="Normal 7 6 2 2 3 4 2 2" xfId="46045" xr:uid="{00000000-0005-0000-0000-000028900000}"/>
    <cellStyle name="Normal 7 6 2 2 3 4 2 3" xfId="30821" xr:uid="{00000000-0005-0000-0000-000029900000}"/>
    <cellStyle name="Normal 7 6 2 2 3 4 3" xfId="10703" xr:uid="{00000000-0005-0000-0000-00002A900000}"/>
    <cellStyle name="Normal 7 6 2 2 3 4 3 2" xfId="41028" xr:uid="{00000000-0005-0000-0000-00002B900000}"/>
    <cellStyle name="Normal 7 6 2 2 3 4 3 3" xfId="25804" xr:uid="{00000000-0005-0000-0000-00002C900000}"/>
    <cellStyle name="Normal 7 6 2 2 3 4 4" xfId="36015" xr:uid="{00000000-0005-0000-0000-00002D900000}"/>
    <cellStyle name="Normal 7 6 2 2 3 4 5" xfId="20791" xr:uid="{00000000-0005-0000-0000-00002E900000}"/>
    <cellStyle name="Normal 7 6 2 2 3 5" xfId="12381" xr:uid="{00000000-0005-0000-0000-00002F900000}"/>
    <cellStyle name="Normal 7 6 2 2 3 5 2" xfId="42703" xr:uid="{00000000-0005-0000-0000-000030900000}"/>
    <cellStyle name="Normal 7 6 2 2 3 5 3" xfId="27479" xr:uid="{00000000-0005-0000-0000-000031900000}"/>
    <cellStyle name="Normal 7 6 2 2 3 6" xfId="7360" xr:uid="{00000000-0005-0000-0000-000032900000}"/>
    <cellStyle name="Normal 7 6 2 2 3 6 2" xfId="37686" xr:uid="{00000000-0005-0000-0000-000033900000}"/>
    <cellStyle name="Normal 7 6 2 2 3 6 3" xfId="22462" xr:uid="{00000000-0005-0000-0000-000034900000}"/>
    <cellStyle name="Normal 7 6 2 2 3 7" xfId="32674" xr:uid="{00000000-0005-0000-0000-000035900000}"/>
    <cellStyle name="Normal 7 6 2 2 3 8" xfId="17449" xr:uid="{00000000-0005-0000-0000-000036900000}"/>
    <cellStyle name="Normal 7 6 2 2 4" xfId="2707" xr:uid="{00000000-0005-0000-0000-000037900000}"/>
    <cellStyle name="Normal 7 6 2 2 4 2" xfId="4397" xr:uid="{00000000-0005-0000-0000-000038900000}"/>
    <cellStyle name="Normal 7 6 2 2 4 2 2" xfId="14470" xr:uid="{00000000-0005-0000-0000-000039900000}"/>
    <cellStyle name="Normal 7 6 2 2 4 2 2 2" xfId="44792" xr:uid="{00000000-0005-0000-0000-00003A900000}"/>
    <cellStyle name="Normal 7 6 2 2 4 2 2 3" xfId="29568" xr:uid="{00000000-0005-0000-0000-00003B900000}"/>
    <cellStyle name="Normal 7 6 2 2 4 2 3" xfId="9450" xr:uid="{00000000-0005-0000-0000-00003C900000}"/>
    <cellStyle name="Normal 7 6 2 2 4 2 3 2" xfId="39775" xr:uid="{00000000-0005-0000-0000-00003D900000}"/>
    <cellStyle name="Normal 7 6 2 2 4 2 3 3" xfId="24551" xr:uid="{00000000-0005-0000-0000-00003E900000}"/>
    <cellStyle name="Normal 7 6 2 2 4 2 4" xfId="34762" xr:uid="{00000000-0005-0000-0000-00003F900000}"/>
    <cellStyle name="Normal 7 6 2 2 4 2 5" xfId="19538" xr:uid="{00000000-0005-0000-0000-000040900000}"/>
    <cellStyle name="Normal 7 6 2 2 4 3" xfId="6089" xr:uid="{00000000-0005-0000-0000-000041900000}"/>
    <cellStyle name="Normal 7 6 2 2 4 3 2" xfId="16141" xr:uid="{00000000-0005-0000-0000-000042900000}"/>
    <cellStyle name="Normal 7 6 2 2 4 3 2 2" xfId="46463" xr:uid="{00000000-0005-0000-0000-000043900000}"/>
    <cellStyle name="Normal 7 6 2 2 4 3 2 3" xfId="31239" xr:uid="{00000000-0005-0000-0000-000044900000}"/>
    <cellStyle name="Normal 7 6 2 2 4 3 3" xfId="11121" xr:uid="{00000000-0005-0000-0000-000045900000}"/>
    <cellStyle name="Normal 7 6 2 2 4 3 3 2" xfId="41446" xr:uid="{00000000-0005-0000-0000-000046900000}"/>
    <cellStyle name="Normal 7 6 2 2 4 3 3 3" xfId="26222" xr:uid="{00000000-0005-0000-0000-000047900000}"/>
    <cellStyle name="Normal 7 6 2 2 4 3 4" xfId="36433" xr:uid="{00000000-0005-0000-0000-000048900000}"/>
    <cellStyle name="Normal 7 6 2 2 4 3 5" xfId="21209" xr:uid="{00000000-0005-0000-0000-000049900000}"/>
    <cellStyle name="Normal 7 6 2 2 4 4" xfId="12799" xr:uid="{00000000-0005-0000-0000-00004A900000}"/>
    <cellStyle name="Normal 7 6 2 2 4 4 2" xfId="43121" xr:uid="{00000000-0005-0000-0000-00004B900000}"/>
    <cellStyle name="Normal 7 6 2 2 4 4 3" xfId="27897" xr:uid="{00000000-0005-0000-0000-00004C900000}"/>
    <cellStyle name="Normal 7 6 2 2 4 5" xfId="7778" xr:uid="{00000000-0005-0000-0000-00004D900000}"/>
    <cellStyle name="Normal 7 6 2 2 4 5 2" xfId="38104" xr:uid="{00000000-0005-0000-0000-00004E900000}"/>
    <cellStyle name="Normal 7 6 2 2 4 5 3" xfId="22880" xr:uid="{00000000-0005-0000-0000-00004F900000}"/>
    <cellStyle name="Normal 7 6 2 2 4 6" xfId="33092" xr:uid="{00000000-0005-0000-0000-000050900000}"/>
    <cellStyle name="Normal 7 6 2 2 4 7" xfId="17867" xr:uid="{00000000-0005-0000-0000-000051900000}"/>
    <cellStyle name="Normal 7 6 2 2 5" xfId="3560" xr:uid="{00000000-0005-0000-0000-000052900000}"/>
    <cellStyle name="Normal 7 6 2 2 5 2" xfId="13634" xr:uid="{00000000-0005-0000-0000-000053900000}"/>
    <cellStyle name="Normal 7 6 2 2 5 2 2" xfId="43956" xr:uid="{00000000-0005-0000-0000-000054900000}"/>
    <cellStyle name="Normal 7 6 2 2 5 2 3" xfId="28732" xr:uid="{00000000-0005-0000-0000-000055900000}"/>
    <cellStyle name="Normal 7 6 2 2 5 3" xfId="8614" xr:uid="{00000000-0005-0000-0000-000056900000}"/>
    <cellStyle name="Normal 7 6 2 2 5 3 2" xfId="38939" xr:uid="{00000000-0005-0000-0000-000057900000}"/>
    <cellStyle name="Normal 7 6 2 2 5 3 3" xfId="23715" xr:uid="{00000000-0005-0000-0000-000058900000}"/>
    <cellStyle name="Normal 7 6 2 2 5 4" xfId="33926" xr:uid="{00000000-0005-0000-0000-000059900000}"/>
    <cellStyle name="Normal 7 6 2 2 5 5" xfId="18702" xr:uid="{00000000-0005-0000-0000-00005A900000}"/>
    <cellStyle name="Normal 7 6 2 2 6" xfId="5253" xr:uid="{00000000-0005-0000-0000-00005B900000}"/>
    <cellStyle name="Normal 7 6 2 2 6 2" xfId="15305" xr:uid="{00000000-0005-0000-0000-00005C900000}"/>
    <cellStyle name="Normal 7 6 2 2 6 2 2" xfId="45627" xr:uid="{00000000-0005-0000-0000-00005D900000}"/>
    <cellStyle name="Normal 7 6 2 2 6 2 3" xfId="30403" xr:uid="{00000000-0005-0000-0000-00005E900000}"/>
    <cellStyle name="Normal 7 6 2 2 6 3" xfId="10285" xr:uid="{00000000-0005-0000-0000-00005F900000}"/>
    <cellStyle name="Normal 7 6 2 2 6 3 2" xfId="40610" xr:uid="{00000000-0005-0000-0000-000060900000}"/>
    <cellStyle name="Normal 7 6 2 2 6 3 3" xfId="25386" xr:uid="{00000000-0005-0000-0000-000061900000}"/>
    <cellStyle name="Normal 7 6 2 2 6 4" xfId="35597" xr:uid="{00000000-0005-0000-0000-000062900000}"/>
    <cellStyle name="Normal 7 6 2 2 6 5" xfId="20373" xr:uid="{00000000-0005-0000-0000-000063900000}"/>
    <cellStyle name="Normal 7 6 2 2 7" xfId="11963" xr:uid="{00000000-0005-0000-0000-000064900000}"/>
    <cellStyle name="Normal 7 6 2 2 7 2" xfId="42285" xr:uid="{00000000-0005-0000-0000-000065900000}"/>
    <cellStyle name="Normal 7 6 2 2 7 3" xfId="27061" xr:uid="{00000000-0005-0000-0000-000066900000}"/>
    <cellStyle name="Normal 7 6 2 2 8" xfId="6942" xr:uid="{00000000-0005-0000-0000-000067900000}"/>
    <cellStyle name="Normal 7 6 2 2 8 2" xfId="37268" xr:uid="{00000000-0005-0000-0000-000068900000}"/>
    <cellStyle name="Normal 7 6 2 2 8 3" xfId="22044" xr:uid="{00000000-0005-0000-0000-000069900000}"/>
    <cellStyle name="Normal 7 6 2 2 9" xfId="32256" xr:uid="{00000000-0005-0000-0000-00006A900000}"/>
    <cellStyle name="Normal 7 6 2 3" xfId="1969" xr:uid="{00000000-0005-0000-0000-00006B900000}"/>
    <cellStyle name="Normal 7 6 2 3 2" xfId="2390" xr:uid="{00000000-0005-0000-0000-00006C900000}"/>
    <cellStyle name="Normal 7 6 2 3 2 2" xfId="3229" xr:uid="{00000000-0005-0000-0000-00006D900000}"/>
    <cellStyle name="Normal 7 6 2 3 2 2 2" xfId="4919" xr:uid="{00000000-0005-0000-0000-00006E900000}"/>
    <cellStyle name="Normal 7 6 2 3 2 2 2 2" xfId="14992" xr:uid="{00000000-0005-0000-0000-00006F900000}"/>
    <cellStyle name="Normal 7 6 2 3 2 2 2 2 2" xfId="45314" xr:uid="{00000000-0005-0000-0000-000070900000}"/>
    <cellStyle name="Normal 7 6 2 3 2 2 2 2 3" xfId="30090" xr:uid="{00000000-0005-0000-0000-000071900000}"/>
    <cellStyle name="Normal 7 6 2 3 2 2 2 3" xfId="9972" xr:uid="{00000000-0005-0000-0000-000072900000}"/>
    <cellStyle name="Normal 7 6 2 3 2 2 2 3 2" xfId="40297" xr:uid="{00000000-0005-0000-0000-000073900000}"/>
    <cellStyle name="Normal 7 6 2 3 2 2 2 3 3" xfId="25073" xr:uid="{00000000-0005-0000-0000-000074900000}"/>
    <cellStyle name="Normal 7 6 2 3 2 2 2 4" xfId="35284" xr:uid="{00000000-0005-0000-0000-000075900000}"/>
    <cellStyle name="Normal 7 6 2 3 2 2 2 5" xfId="20060" xr:uid="{00000000-0005-0000-0000-000076900000}"/>
    <cellStyle name="Normal 7 6 2 3 2 2 3" xfId="6611" xr:uid="{00000000-0005-0000-0000-000077900000}"/>
    <cellStyle name="Normal 7 6 2 3 2 2 3 2" xfId="16663" xr:uid="{00000000-0005-0000-0000-000078900000}"/>
    <cellStyle name="Normal 7 6 2 3 2 2 3 2 2" xfId="46985" xr:uid="{00000000-0005-0000-0000-000079900000}"/>
    <cellStyle name="Normal 7 6 2 3 2 2 3 2 3" xfId="31761" xr:uid="{00000000-0005-0000-0000-00007A900000}"/>
    <cellStyle name="Normal 7 6 2 3 2 2 3 3" xfId="11643" xr:uid="{00000000-0005-0000-0000-00007B900000}"/>
    <cellStyle name="Normal 7 6 2 3 2 2 3 3 2" xfId="41968" xr:uid="{00000000-0005-0000-0000-00007C900000}"/>
    <cellStyle name="Normal 7 6 2 3 2 2 3 3 3" xfId="26744" xr:uid="{00000000-0005-0000-0000-00007D900000}"/>
    <cellStyle name="Normal 7 6 2 3 2 2 3 4" xfId="36955" xr:uid="{00000000-0005-0000-0000-00007E900000}"/>
    <cellStyle name="Normal 7 6 2 3 2 2 3 5" xfId="21731" xr:uid="{00000000-0005-0000-0000-00007F900000}"/>
    <cellStyle name="Normal 7 6 2 3 2 2 4" xfId="13321" xr:uid="{00000000-0005-0000-0000-000080900000}"/>
    <cellStyle name="Normal 7 6 2 3 2 2 4 2" xfId="43643" xr:uid="{00000000-0005-0000-0000-000081900000}"/>
    <cellStyle name="Normal 7 6 2 3 2 2 4 3" xfId="28419" xr:uid="{00000000-0005-0000-0000-000082900000}"/>
    <cellStyle name="Normal 7 6 2 3 2 2 5" xfId="8300" xr:uid="{00000000-0005-0000-0000-000083900000}"/>
    <cellStyle name="Normal 7 6 2 3 2 2 5 2" xfId="38626" xr:uid="{00000000-0005-0000-0000-000084900000}"/>
    <cellStyle name="Normal 7 6 2 3 2 2 5 3" xfId="23402" xr:uid="{00000000-0005-0000-0000-000085900000}"/>
    <cellStyle name="Normal 7 6 2 3 2 2 6" xfId="33614" xr:uid="{00000000-0005-0000-0000-000086900000}"/>
    <cellStyle name="Normal 7 6 2 3 2 2 7" xfId="18389" xr:uid="{00000000-0005-0000-0000-000087900000}"/>
    <cellStyle name="Normal 7 6 2 3 2 3" xfId="4082" xr:uid="{00000000-0005-0000-0000-000088900000}"/>
    <cellStyle name="Normal 7 6 2 3 2 3 2" xfId="14156" xr:uid="{00000000-0005-0000-0000-000089900000}"/>
    <cellStyle name="Normal 7 6 2 3 2 3 2 2" xfId="44478" xr:uid="{00000000-0005-0000-0000-00008A900000}"/>
    <cellStyle name="Normal 7 6 2 3 2 3 2 3" xfId="29254" xr:uid="{00000000-0005-0000-0000-00008B900000}"/>
    <cellStyle name="Normal 7 6 2 3 2 3 3" xfId="9136" xr:uid="{00000000-0005-0000-0000-00008C900000}"/>
    <cellStyle name="Normal 7 6 2 3 2 3 3 2" xfId="39461" xr:uid="{00000000-0005-0000-0000-00008D900000}"/>
    <cellStyle name="Normal 7 6 2 3 2 3 3 3" xfId="24237" xr:uid="{00000000-0005-0000-0000-00008E900000}"/>
    <cellStyle name="Normal 7 6 2 3 2 3 4" xfId="34448" xr:uid="{00000000-0005-0000-0000-00008F900000}"/>
    <cellStyle name="Normal 7 6 2 3 2 3 5" xfId="19224" xr:uid="{00000000-0005-0000-0000-000090900000}"/>
    <cellStyle name="Normal 7 6 2 3 2 4" xfId="5775" xr:uid="{00000000-0005-0000-0000-000091900000}"/>
    <cellStyle name="Normal 7 6 2 3 2 4 2" xfId="15827" xr:uid="{00000000-0005-0000-0000-000092900000}"/>
    <cellStyle name="Normal 7 6 2 3 2 4 2 2" xfId="46149" xr:uid="{00000000-0005-0000-0000-000093900000}"/>
    <cellStyle name="Normal 7 6 2 3 2 4 2 3" xfId="30925" xr:uid="{00000000-0005-0000-0000-000094900000}"/>
    <cellStyle name="Normal 7 6 2 3 2 4 3" xfId="10807" xr:uid="{00000000-0005-0000-0000-000095900000}"/>
    <cellStyle name="Normal 7 6 2 3 2 4 3 2" xfId="41132" xr:uid="{00000000-0005-0000-0000-000096900000}"/>
    <cellStyle name="Normal 7 6 2 3 2 4 3 3" xfId="25908" xr:uid="{00000000-0005-0000-0000-000097900000}"/>
    <cellStyle name="Normal 7 6 2 3 2 4 4" xfId="36119" xr:uid="{00000000-0005-0000-0000-000098900000}"/>
    <cellStyle name="Normal 7 6 2 3 2 4 5" xfId="20895" xr:uid="{00000000-0005-0000-0000-000099900000}"/>
    <cellStyle name="Normal 7 6 2 3 2 5" xfId="12485" xr:uid="{00000000-0005-0000-0000-00009A900000}"/>
    <cellStyle name="Normal 7 6 2 3 2 5 2" xfId="42807" xr:uid="{00000000-0005-0000-0000-00009B900000}"/>
    <cellStyle name="Normal 7 6 2 3 2 5 3" xfId="27583" xr:uid="{00000000-0005-0000-0000-00009C900000}"/>
    <cellStyle name="Normal 7 6 2 3 2 6" xfId="7464" xr:uid="{00000000-0005-0000-0000-00009D900000}"/>
    <cellStyle name="Normal 7 6 2 3 2 6 2" xfId="37790" xr:uid="{00000000-0005-0000-0000-00009E900000}"/>
    <cellStyle name="Normal 7 6 2 3 2 6 3" xfId="22566" xr:uid="{00000000-0005-0000-0000-00009F900000}"/>
    <cellStyle name="Normal 7 6 2 3 2 7" xfId="32778" xr:uid="{00000000-0005-0000-0000-0000A0900000}"/>
    <cellStyle name="Normal 7 6 2 3 2 8" xfId="17553" xr:uid="{00000000-0005-0000-0000-0000A1900000}"/>
    <cellStyle name="Normal 7 6 2 3 3" xfId="2811" xr:uid="{00000000-0005-0000-0000-0000A2900000}"/>
    <cellStyle name="Normal 7 6 2 3 3 2" xfId="4501" xr:uid="{00000000-0005-0000-0000-0000A3900000}"/>
    <cellStyle name="Normal 7 6 2 3 3 2 2" xfId="14574" xr:uid="{00000000-0005-0000-0000-0000A4900000}"/>
    <cellStyle name="Normal 7 6 2 3 3 2 2 2" xfId="44896" xr:uid="{00000000-0005-0000-0000-0000A5900000}"/>
    <cellStyle name="Normal 7 6 2 3 3 2 2 3" xfId="29672" xr:uid="{00000000-0005-0000-0000-0000A6900000}"/>
    <cellStyle name="Normal 7 6 2 3 3 2 3" xfId="9554" xr:uid="{00000000-0005-0000-0000-0000A7900000}"/>
    <cellStyle name="Normal 7 6 2 3 3 2 3 2" xfId="39879" xr:uid="{00000000-0005-0000-0000-0000A8900000}"/>
    <cellStyle name="Normal 7 6 2 3 3 2 3 3" xfId="24655" xr:uid="{00000000-0005-0000-0000-0000A9900000}"/>
    <cellStyle name="Normal 7 6 2 3 3 2 4" xfId="34866" xr:uid="{00000000-0005-0000-0000-0000AA900000}"/>
    <cellStyle name="Normal 7 6 2 3 3 2 5" xfId="19642" xr:uid="{00000000-0005-0000-0000-0000AB900000}"/>
    <cellStyle name="Normal 7 6 2 3 3 3" xfId="6193" xr:uid="{00000000-0005-0000-0000-0000AC900000}"/>
    <cellStyle name="Normal 7 6 2 3 3 3 2" xfId="16245" xr:uid="{00000000-0005-0000-0000-0000AD900000}"/>
    <cellStyle name="Normal 7 6 2 3 3 3 2 2" xfId="46567" xr:uid="{00000000-0005-0000-0000-0000AE900000}"/>
    <cellStyle name="Normal 7 6 2 3 3 3 2 3" xfId="31343" xr:uid="{00000000-0005-0000-0000-0000AF900000}"/>
    <cellStyle name="Normal 7 6 2 3 3 3 3" xfId="11225" xr:uid="{00000000-0005-0000-0000-0000B0900000}"/>
    <cellStyle name="Normal 7 6 2 3 3 3 3 2" xfId="41550" xr:uid="{00000000-0005-0000-0000-0000B1900000}"/>
    <cellStyle name="Normal 7 6 2 3 3 3 3 3" xfId="26326" xr:uid="{00000000-0005-0000-0000-0000B2900000}"/>
    <cellStyle name="Normal 7 6 2 3 3 3 4" xfId="36537" xr:uid="{00000000-0005-0000-0000-0000B3900000}"/>
    <cellStyle name="Normal 7 6 2 3 3 3 5" xfId="21313" xr:uid="{00000000-0005-0000-0000-0000B4900000}"/>
    <cellStyle name="Normal 7 6 2 3 3 4" xfId="12903" xr:uid="{00000000-0005-0000-0000-0000B5900000}"/>
    <cellStyle name="Normal 7 6 2 3 3 4 2" xfId="43225" xr:uid="{00000000-0005-0000-0000-0000B6900000}"/>
    <cellStyle name="Normal 7 6 2 3 3 4 3" xfId="28001" xr:uid="{00000000-0005-0000-0000-0000B7900000}"/>
    <cellStyle name="Normal 7 6 2 3 3 5" xfId="7882" xr:uid="{00000000-0005-0000-0000-0000B8900000}"/>
    <cellStyle name="Normal 7 6 2 3 3 5 2" xfId="38208" xr:uid="{00000000-0005-0000-0000-0000B9900000}"/>
    <cellStyle name="Normal 7 6 2 3 3 5 3" xfId="22984" xr:uid="{00000000-0005-0000-0000-0000BA900000}"/>
    <cellStyle name="Normal 7 6 2 3 3 6" xfId="33196" xr:uid="{00000000-0005-0000-0000-0000BB900000}"/>
    <cellStyle name="Normal 7 6 2 3 3 7" xfId="17971" xr:uid="{00000000-0005-0000-0000-0000BC900000}"/>
    <cellStyle name="Normal 7 6 2 3 4" xfId="3664" xr:uid="{00000000-0005-0000-0000-0000BD900000}"/>
    <cellStyle name="Normal 7 6 2 3 4 2" xfId="13738" xr:uid="{00000000-0005-0000-0000-0000BE900000}"/>
    <cellStyle name="Normal 7 6 2 3 4 2 2" xfId="44060" xr:uid="{00000000-0005-0000-0000-0000BF900000}"/>
    <cellStyle name="Normal 7 6 2 3 4 2 3" xfId="28836" xr:uid="{00000000-0005-0000-0000-0000C0900000}"/>
    <cellStyle name="Normal 7 6 2 3 4 3" xfId="8718" xr:uid="{00000000-0005-0000-0000-0000C1900000}"/>
    <cellStyle name="Normal 7 6 2 3 4 3 2" xfId="39043" xr:uid="{00000000-0005-0000-0000-0000C2900000}"/>
    <cellStyle name="Normal 7 6 2 3 4 3 3" xfId="23819" xr:uid="{00000000-0005-0000-0000-0000C3900000}"/>
    <cellStyle name="Normal 7 6 2 3 4 4" xfId="34030" xr:uid="{00000000-0005-0000-0000-0000C4900000}"/>
    <cellStyle name="Normal 7 6 2 3 4 5" xfId="18806" xr:uid="{00000000-0005-0000-0000-0000C5900000}"/>
    <cellStyle name="Normal 7 6 2 3 5" xfId="5357" xr:uid="{00000000-0005-0000-0000-0000C6900000}"/>
    <cellStyle name="Normal 7 6 2 3 5 2" xfId="15409" xr:uid="{00000000-0005-0000-0000-0000C7900000}"/>
    <cellStyle name="Normal 7 6 2 3 5 2 2" xfId="45731" xr:uid="{00000000-0005-0000-0000-0000C8900000}"/>
    <cellStyle name="Normal 7 6 2 3 5 2 3" xfId="30507" xr:uid="{00000000-0005-0000-0000-0000C9900000}"/>
    <cellStyle name="Normal 7 6 2 3 5 3" xfId="10389" xr:uid="{00000000-0005-0000-0000-0000CA900000}"/>
    <cellStyle name="Normal 7 6 2 3 5 3 2" xfId="40714" xr:uid="{00000000-0005-0000-0000-0000CB900000}"/>
    <cellStyle name="Normal 7 6 2 3 5 3 3" xfId="25490" xr:uid="{00000000-0005-0000-0000-0000CC900000}"/>
    <cellStyle name="Normal 7 6 2 3 5 4" xfId="35701" xr:uid="{00000000-0005-0000-0000-0000CD900000}"/>
    <cellStyle name="Normal 7 6 2 3 5 5" xfId="20477" xr:uid="{00000000-0005-0000-0000-0000CE900000}"/>
    <cellStyle name="Normal 7 6 2 3 6" xfId="12067" xr:uid="{00000000-0005-0000-0000-0000CF900000}"/>
    <cellStyle name="Normal 7 6 2 3 6 2" xfId="42389" xr:uid="{00000000-0005-0000-0000-0000D0900000}"/>
    <cellStyle name="Normal 7 6 2 3 6 3" xfId="27165" xr:uid="{00000000-0005-0000-0000-0000D1900000}"/>
    <cellStyle name="Normal 7 6 2 3 7" xfId="7046" xr:uid="{00000000-0005-0000-0000-0000D2900000}"/>
    <cellStyle name="Normal 7 6 2 3 7 2" xfId="37372" xr:uid="{00000000-0005-0000-0000-0000D3900000}"/>
    <cellStyle name="Normal 7 6 2 3 7 3" xfId="22148" xr:uid="{00000000-0005-0000-0000-0000D4900000}"/>
    <cellStyle name="Normal 7 6 2 3 8" xfId="32360" xr:uid="{00000000-0005-0000-0000-0000D5900000}"/>
    <cellStyle name="Normal 7 6 2 3 9" xfId="17135" xr:uid="{00000000-0005-0000-0000-0000D6900000}"/>
    <cellStyle name="Normal 7 6 2 4" xfId="2182" xr:uid="{00000000-0005-0000-0000-0000D7900000}"/>
    <cellStyle name="Normal 7 6 2 4 2" xfId="3021" xr:uid="{00000000-0005-0000-0000-0000D8900000}"/>
    <cellStyle name="Normal 7 6 2 4 2 2" xfId="4711" xr:uid="{00000000-0005-0000-0000-0000D9900000}"/>
    <cellStyle name="Normal 7 6 2 4 2 2 2" xfId="14784" xr:uid="{00000000-0005-0000-0000-0000DA900000}"/>
    <cellStyle name="Normal 7 6 2 4 2 2 2 2" xfId="45106" xr:uid="{00000000-0005-0000-0000-0000DB900000}"/>
    <cellStyle name="Normal 7 6 2 4 2 2 2 3" xfId="29882" xr:uid="{00000000-0005-0000-0000-0000DC900000}"/>
    <cellStyle name="Normal 7 6 2 4 2 2 3" xfId="9764" xr:uid="{00000000-0005-0000-0000-0000DD900000}"/>
    <cellStyle name="Normal 7 6 2 4 2 2 3 2" xfId="40089" xr:uid="{00000000-0005-0000-0000-0000DE900000}"/>
    <cellStyle name="Normal 7 6 2 4 2 2 3 3" xfId="24865" xr:uid="{00000000-0005-0000-0000-0000DF900000}"/>
    <cellStyle name="Normal 7 6 2 4 2 2 4" xfId="35076" xr:uid="{00000000-0005-0000-0000-0000E0900000}"/>
    <cellStyle name="Normal 7 6 2 4 2 2 5" xfId="19852" xr:uid="{00000000-0005-0000-0000-0000E1900000}"/>
    <cellStyle name="Normal 7 6 2 4 2 3" xfId="6403" xr:uid="{00000000-0005-0000-0000-0000E2900000}"/>
    <cellStyle name="Normal 7 6 2 4 2 3 2" xfId="16455" xr:uid="{00000000-0005-0000-0000-0000E3900000}"/>
    <cellStyle name="Normal 7 6 2 4 2 3 2 2" xfId="46777" xr:uid="{00000000-0005-0000-0000-0000E4900000}"/>
    <cellStyle name="Normal 7 6 2 4 2 3 2 3" xfId="31553" xr:uid="{00000000-0005-0000-0000-0000E5900000}"/>
    <cellStyle name="Normal 7 6 2 4 2 3 3" xfId="11435" xr:uid="{00000000-0005-0000-0000-0000E6900000}"/>
    <cellStyle name="Normal 7 6 2 4 2 3 3 2" xfId="41760" xr:uid="{00000000-0005-0000-0000-0000E7900000}"/>
    <cellStyle name="Normal 7 6 2 4 2 3 3 3" xfId="26536" xr:uid="{00000000-0005-0000-0000-0000E8900000}"/>
    <cellStyle name="Normal 7 6 2 4 2 3 4" xfId="36747" xr:uid="{00000000-0005-0000-0000-0000E9900000}"/>
    <cellStyle name="Normal 7 6 2 4 2 3 5" xfId="21523" xr:uid="{00000000-0005-0000-0000-0000EA900000}"/>
    <cellStyle name="Normal 7 6 2 4 2 4" xfId="13113" xr:uid="{00000000-0005-0000-0000-0000EB900000}"/>
    <cellStyle name="Normal 7 6 2 4 2 4 2" xfId="43435" xr:uid="{00000000-0005-0000-0000-0000EC900000}"/>
    <cellStyle name="Normal 7 6 2 4 2 4 3" xfId="28211" xr:uid="{00000000-0005-0000-0000-0000ED900000}"/>
    <cellStyle name="Normal 7 6 2 4 2 5" xfId="8092" xr:uid="{00000000-0005-0000-0000-0000EE900000}"/>
    <cellStyle name="Normal 7 6 2 4 2 5 2" xfId="38418" xr:uid="{00000000-0005-0000-0000-0000EF900000}"/>
    <cellStyle name="Normal 7 6 2 4 2 5 3" xfId="23194" xr:uid="{00000000-0005-0000-0000-0000F0900000}"/>
    <cellStyle name="Normal 7 6 2 4 2 6" xfId="33406" xr:uid="{00000000-0005-0000-0000-0000F1900000}"/>
    <cellStyle name="Normal 7 6 2 4 2 7" xfId="18181" xr:uid="{00000000-0005-0000-0000-0000F2900000}"/>
    <cellStyle name="Normal 7 6 2 4 3" xfId="3874" xr:uid="{00000000-0005-0000-0000-0000F3900000}"/>
    <cellStyle name="Normal 7 6 2 4 3 2" xfId="13948" xr:uid="{00000000-0005-0000-0000-0000F4900000}"/>
    <cellStyle name="Normal 7 6 2 4 3 2 2" xfId="44270" xr:uid="{00000000-0005-0000-0000-0000F5900000}"/>
    <cellStyle name="Normal 7 6 2 4 3 2 3" xfId="29046" xr:uid="{00000000-0005-0000-0000-0000F6900000}"/>
    <cellStyle name="Normal 7 6 2 4 3 3" xfId="8928" xr:uid="{00000000-0005-0000-0000-0000F7900000}"/>
    <cellStyle name="Normal 7 6 2 4 3 3 2" xfId="39253" xr:uid="{00000000-0005-0000-0000-0000F8900000}"/>
    <cellStyle name="Normal 7 6 2 4 3 3 3" xfId="24029" xr:uid="{00000000-0005-0000-0000-0000F9900000}"/>
    <cellStyle name="Normal 7 6 2 4 3 4" xfId="34240" xr:uid="{00000000-0005-0000-0000-0000FA900000}"/>
    <cellStyle name="Normal 7 6 2 4 3 5" xfId="19016" xr:uid="{00000000-0005-0000-0000-0000FB900000}"/>
    <cellStyle name="Normal 7 6 2 4 4" xfId="5567" xr:uid="{00000000-0005-0000-0000-0000FC900000}"/>
    <cellStyle name="Normal 7 6 2 4 4 2" xfId="15619" xr:uid="{00000000-0005-0000-0000-0000FD900000}"/>
    <cellStyle name="Normal 7 6 2 4 4 2 2" xfId="45941" xr:uid="{00000000-0005-0000-0000-0000FE900000}"/>
    <cellStyle name="Normal 7 6 2 4 4 2 3" xfId="30717" xr:uid="{00000000-0005-0000-0000-0000FF900000}"/>
    <cellStyle name="Normal 7 6 2 4 4 3" xfId="10599" xr:uid="{00000000-0005-0000-0000-000000910000}"/>
    <cellStyle name="Normal 7 6 2 4 4 3 2" xfId="40924" xr:uid="{00000000-0005-0000-0000-000001910000}"/>
    <cellStyle name="Normal 7 6 2 4 4 3 3" xfId="25700" xr:uid="{00000000-0005-0000-0000-000002910000}"/>
    <cellStyle name="Normal 7 6 2 4 4 4" xfId="35911" xr:uid="{00000000-0005-0000-0000-000003910000}"/>
    <cellStyle name="Normal 7 6 2 4 4 5" xfId="20687" xr:uid="{00000000-0005-0000-0000-000004910000}"/>
    <cellStyle name="Normal 7 6 2 4 5" xfId="12277" xr:uid="{00000000-0005-0000-0000-000005910000}"/>
    <cellStyle name="Normal 7 6 2 4 5 2" xfId="42599" xr:uid="{00000000-0005-0000-0000-000006910000}"/>
    <cellStyle name="Normal 7 6 2 4 5 3" xfId="27375" xr:uid="{00000000-0005-0000-0000-000007910000}"/>
    <cellStyle name="Normal 7 6 2 4 6" xfId="7256" xr:uid="{00000000-0005-0000-0000-000008910000}"/>
    <cellStyle name="Normal 7 6 2 4 6 2" xfId="37582" xr:uid="{00000000-0005-0000-0000-000009910000}"/>
    <cellStyle name="Normal 7 6 2 4 6 3" xfId="22358" xr:uid="{00000000-0005-0000-0000-00000A910000}"/>
    <cellStyle name="Normal 7 6 2 4 7" xfId="32570" xr:uid="{00000000-0005-0000-0000-00000B910000}"/>
    <cellStyle name="Normal 7 6 2 4 8" xfId="17345" xr:uid="{00000000-0005-0000-0000-00000C910000}"/>
    <cellStyle name="Normal 7 6 2 5" xfId="2603" xr:uid="{00000000-0005-0000-0000-00000D910000}"/>
    <cellStyle name="Normal 7 6 2 5 2" xfId="4293" xr:uid="{00000000-0005-0000-0000-00000E910000}"/>
    <cellStyle name="Normal 7 6 2 5 2 2" xfId="14366" xr:uid="{00000000-0005-0000-0000-00000F910000}"/>
    <cellStyle name="Normal 7 6 2 5 2 2 2" xfId="44688" xr:uid="{00000000-0005-0000-0000-000010910000}"/>
    <cellStyle name="Normal 7 6 2 5 2 2 3" xfId="29464" xr:uid="{00000000-0005-0000-0000-000011910000}"/>
    <cellStyle name="Normal 7 6 2 5 2 3" xfId="9346" xr:uid="{00000000-0005-0000-0000-000012910000}"/>
    <cellStyle name="Normal 7 6 2 5 2 3 2" xfId="39671" xr:uid="{00000000-0005-0000-0000-000013910000}"/>
    <cellStyle name="Normal 7 6 2 5 2 3 3" xfId="24447" xr:uid="{00000000-0005-0000-0000-000014910000}"/>
    <cellStyle name="Normal 7 6 2 5 2 4" xfId="34658" xr:uid="{00000000-0005-0000-0000-000015910000}"/>
    <cellStyle name="Normal 7 6 2 5 2 5" xfId="19434" xr:uid="{00000000-0005-0000-0000-000016910000}"/>
    <cellStyle name="Normal 7 6 2 5 3" xfId="5985" xr:uid="{00000000-0005-0000-0000-000017910000}"/>
    <cellStyle name="Normal 7 6 2 5 3 2" xfId="16037" xr:uid="{00000000-0005-0000-0000-000018910000}"/>
    <cellStyle name="Normal 7 6 2 5 3 2 2" xfId="46359" xr:uid="{00000000-0005-0000-0000-000019910000}"/>
    <cellStyle name="Normal 7 6 2 5 3 2 3" xfId="31135" xr:uid="{00000000-0005-0000-0000-00001A910000}"/>
    <cellStyle name="Normal 7 6 2 5 3 3" xfId="11017" xr:uid="{00000000-0005-0000-0000-00001B910000}"/>
    <cellStyle name="Normal 7 6 2 5 3 3 2" xfId="41342" xr:uid="{00000000-0005-0000-0000-00001C910000}"/>
    <cellStyle name="Normal 7 6 2 5 3 3 3" xfId="26118" xr:uid="{00000000-0005-0000-0000-00001D910000}"/>
    <cellStyle name="Normal 7 6 2 5 3 4" xfId="36329" xr:uid="{00000000-0005-0000-0000-00001E910000}"/>
    <cellStyle name="Normal 7 6 2 5 3 5" xfId="21105" xr:uid="{00000000-0005-0000-0000-00001F910000}"/>
    <cellStyle name="Normal 7 6 2 5 4" xfId="12695" xr:uid="{00000000-0005-0000-0000-000020910000}"/>
    <cellStyle name="Normal 7 6 2 5 4 2" xfId="43017" xr:uid="{00000000-0005-0000-0000-000021910000}"/>
    <cellStyle name="Normal 7 6 2 5 4 3" xfId="27793" xr:uid="{00000000-0005-0000-0000-000022910000}"/>
    <cellStyle name="Normal 7 6 2 5 5" xfId="7674" xr:uid="{00000000-0005-0000-0000-000023910000}"/>
    <cellStyle name="Normal 7 6 2 5 5 2" xfId="38000" xr:uid="{00000000-0005-0000-0000-000024910000}"/>
    <cellStyle name="Normal 7 6 2 5 5 3" xfId="22776" xr:uid="{00000000-0005-0000-0000-000025910000}"/>
    <cellStyle name="Normal 7 6 2 5 6" xfId="32988" xr:uid="{00000000-0005-0000-0000-000026910000}"/>
    <cellStyle name="Normal 7 6 2 5 7" xfId="17763" xr:uid="{00000000-0005-0000-0000-000027910000}"/>
    <cellStyle name="Normal 7 6 2 6" xfId="3456" xr:uid="{00000000-0005-0000-0000-000028910000}"/>
    <cellStyle name="Normal 7 6 2 6 2" xfId="13530" xr:uid="{00000000-0005-0000-0000-000029910000}"/>
    <cellStyle name="Normal 7 6 2 6 2 2" xfId="43852" xr:uid="{00000000-0005-0000-0000-00002A910000}"/>
    <cellStyle name="Normal 7 6 2 6 2 3" xfId="28628" xr:uid="{00000000-0005-0000-0000-00002B910000}"/>
    <cellStyle name="Normal 7 6 2 6 3" xfId="8510" xr:uid="{00000000-0005-0000-0000-00002C910000}"/>
    <cellStyle name="Normal 7 6 2 6 3 2" xfId="38835" xr:uid="{00000000-0005-0000-0000-00002D910000}"/>
    <cellStyle name="Normal 7 6 2 6 3 3" xfId="23611" xr:uid="{00000000-0005-0000-0000-00002E910000}"/>
    <cellStyle name="Normal 7 6 2 6 4" xfId="33822" xr:uid="{00000000-0005-0000-0000-00002F910000}"/>
    <cellStyle name="Normal 7 6 2 6 5" xfId="18598" xr:uid="{00000000-0005-0000-0000-000030910000}"/>
    <cellStyle name="Normal 7 6 2 7" xfId="5149" xr:uid="{00000000-0005-0000-0000-000031910000}"/>
    <cellStyle name="Normal 7 6 2 7 2" xfId="15201" xr:uid="{00000000-0005-0000-0000-000032910000}"/>
    <cellStyle name="Normal 7 6 2 7 2 2" xfId="45523" xr:uid="{00000000-0005-0000-0000-000033910000}"/>
    <cellStyle name="Normal 7 6 2 7 2 3" xfId="30299" xr:uid="{00000000-0005-0000-0000-000034910000}"/>
    <cellStyle name="Normal 7 6 2 7 3" xfId="10181" xr:uid="{00000000-0005-0000-0000-000035910000}"/>
    <cellStyle name="Normal 7 6 2 7 3 2" xfId="40506" xr:uid="{00000000-0005-0000-0000-000036910000}"/>
    <cellStyle name="Normal 7 6 2 7 3 3" xfId="25282" xr:uid="{00000000-0005-0000-0000-000037910000}"/>
    <cellStyle name="Normal 7 6 2 7 4" xfId="35493" xr:uid="{00000000-0005-0000-0000-000038910000}"/>
    <cellStyle name="Normal 7 6 2 7 5" xfId="20269" xr:uid="{00000000-0005-0000-0000-000039910000}"/>
    <cellStyle name="Normal 7 6 2 8" xfId="11859" xr:uid="{00000000-0005-0000-0000-00003A910000}"/>
    <cellStyle name="Normal 7 6 2 8 2" xfId="42181" xr:uid="{00000000-0005-0000-0000-00003B910000}"/>
    <cellStyle name="Normal 7 6 2 8 3" xfId="26957" xr:uid="{00000000-0005-0000-0000-00003C910000}"/>
    <cellStyle name="Normal 7 6 2 9" xfId="6838" xr:uid="{00000000-0005-0000-0000-00003D910000}"/>
    <cellStyle name="Normal 7 6 2 9 2" xfId="37164" xr:uid="{00000000-0005-0000-0000-00003E910000}"/>
    <cellStyle name="Normal 7 6 2 9 3" xfId="21940" xr:uid="{00000000-0005-0000-0000-00003F910000}"/>
    <cellStyle name="Normal 7 6 3" xfId="1802" xr:uid="{00000000-0005-0000-0000-000040910000}"/>
    <cellStyle name="Normal 7 6 3 10" xfId="16979" xr:uid="{00000000-0005-0000-0000-000041910000}"/>
    <cellStyle name="Normal 7 6 3 2" xfId="2021" xr:uid="{00000000-0005-0000-0000-000042910000}"/>
    <cellStyle name="Normal 7 6 3 2 2" xfId="2442" xr:uid="{00000000-0005-0000-0000-000043910000}"/>
    <cellStyle name="Normal 7 6 3 2 2 2" xfId="3281" xr:uid="{00000000-0005-0000-0000-000044910000}"/>
    <cellStyle name="Normal 7 6 3 2 2 2 2" xfId="4971" xr:uid="{00000000-0005-0000-0000-000045910000}"/>
    <cellStyle name="Normal 7 6 3 2 2 2 2 2" xfId="15044" xr:uid="{00000000-0005-0000-0000-000046910000}"/>
    <cellStyle name="Normal 7 6 3 2 2 2 2 2 2" xfId="45366" xr:uid="{00000000-0005-0000-0000-000047910000}"/>
    <cellStyle name="Normal 7 6 3 2 2 2 2 2 3" xfId="30142" xr:uid="{00000000-0005-0000-0000-000048910000}"/>
    <cellStyle name="Normal 7 6 3 2 2 2 2 3" xfId="10024" xr:uid="{00000000-0005-0000-0000-000049910000}"/>
    <cellStyle name="Normal 7 6 3 2 2 2 2 3 2" xfId="40349" xr:uid="{00000000-0005-0000-0000-00004A910000}"/>
    <cellStyle name="Normal 7 6 3 2 2 2 2 3 3" xfId="25125" xr:uid="{00000000-0005-0000-0000-00004B910000}"/>
    <cellStyle name="Normal 7 6 3 2 2 2 2 4" xfId="35336" xr:uid="{00000000-0005-0000-0000-00004C910000}"/>
    <cellStyle name="Normal 7 6 3 2 2 2 2 5" xfId="20112" xr:uid="{00000000-0005-0000-0000-00004D910000}"/>
    <cellStyle name="Normal 7 6 3 2 2 2 3" xfId="6663" xr:uid="{00000000-0005-0000-0000-00004E910000}"/>
    <cellStyle name="Normal 7 6 3 2 2 2 3 2" xfId="16715" xr:uid="{00000000-0005-0000-0000-00004F910000}"/>
    <cellStyle name="Normal 7 6 3 2 2 2 3 2 2" xfId="47037" xr:uid="{00000000-0005-0000-0000-000050910000}"/>
    <cellStyle name="Normal 7 6 3 2 2 2 3 2 3" xfId="31813" xr:uid="{00000000-0005-0000-0000-000051910000}"/>
    <cellStyle name="Normal 7 6 3 2 2 2 3 3" xfId="11695" xr:uid="{00000000-0005-0000-0000-000052910000}"/>
    <cellStyle name="Normal 7 6 3 2 2 2 3 3 2" xfId="42020" xr:uid="{00000000-0005-0000-0000-000053910000}"/>
    <cellStyle name="Normal 7 6 3 2 2 2 3 3 3" xfId="26796" xr:uid="{00000000-0005-0000-0000-000054910000}"/>
    <cellStyle name="Normal 7 6 3 2 2 2 3 4" xfId="37007" xr:uid="{00000000-0005-0000-0000-000055910000}"/>
    <cellStyle name="Normal 7 6 3 2 2 2 3 5" xfId="21783" xr:uid="{00000000-0005-0000-0000-000056910000}"/>
    <cellStyle name="Normal 7 6 3 2 2 2 4" xfId="13373" xr:uid="{00000000-0005-0000-0000-000057910000}"/>
    <cellStyle name="Normal 7 6 3 2 2 2 4 2" xfId="43695" xr:uid="{00000000-0005-0000-0000-000058910000}"/>
    <cellStyle name="Normal 7 6 3 2 2 2 4 3" xfId="28471" xr:uid="{00000000-0005-0000-0000-000059910000}"/>
    <cellStyle name="Normal 7 6 3 2 2 2 5" xfId="8352" xr:uid="{00000000-0005-0000-0000-00005A910000}"/>
    <cellStyle name="Normal 7 6 3 2 2 2 5 2" xfId="38678" xr:uid="{00000000-0005-0000-0000-00005B910000}"/>
    <cellStyle name="Normal 7 6 3 2 2 2 5 3" xfId="23454" xr:uid="{00000000-0005-0000-0000-00005C910000}"/>
    <cellStyle name="Normal 7 6 3 2 2 2 6" xfId="33666" xr:uid="{00000000-0005-0000-0000-00005D910000}"/>
    <cellStyle name="Normal 7 6 3 2 2 2 7" xfId="18441" xr:uid="{00000000-0005-0000-0000-00005E910000}"/>
    <cellStyle name="Normal 7 6 3 2 2 3" xfId="4134" xr:uid="{00000000-0005-0000-0000-00005F910000}"/>
    <cellStyle name="Normal 7 6 3 2 2 3 2" xfId="14208" xr:uid="{00000000-0005-0000-0000-000060910000}"/>
    <cellStyle name="Normal 7 6 3 2 2 3 2 2" xfId="44530" xr:uid="{00000000-0005-0000-0000-000061910000}"/>
    <cellStyle name="Normal 7 6 3 2 2 3 2 3" xfId="29306" xr:uid="{00000000-0005-0000-0000-000062910000}"/>
    <cellStyle name="Normal 7 6 3 2 2 3 3" xfId="9188" xr:uid="{00000000-0005-0000-0000-000063910000}"/>
    <cellStyle name="Normal 7 6 3 2 2 3 3 2" xfId="39513" xr:uid="{00000000-0005-0000-0000-000064910000}"/>
    <cellStyle name="Normal 7 6 3 2 2 3 3 3" xfId="24289" xr:uid="{00000000-0005-0000-0000-000065910000}"/>
    <cellStyle name="Normal 7 6 3 2 2 3 4" xfId="34500" xr:uid="{00000000-0005-0000-0000-000066910000}"/>
    <cellStyle name="Normal 7 6 3 2 2 3 5" xfId="19276" xr:uid="{00000000-0005-0000-0000-000067910000}"/>
    <cellStyle name="Normal 7 6 3 2 2 4" xfId="5827" xr:uid="{00000000-0005-0000-0000-000068910000}"/>
    <cellStyle name="Normal 7 6 3 2 2 4 2" xfId="15879" xr:uid="{00000000-0005-0000-0000-000069910000}"/>
    <cellStyle name="Normal 7 6 3 2 2 4 2 2" xfId="46201" xr:uid="{00000000-0005-0000-0000-00006A910000}"/>
    <cellStyle name="Normal 7 6 3 2 2 4 2 3" xfId="30977" xr:uid="{00000000-0005-0000-0000-00006B910000}"/>
    <cellStyle name="Normal 7 6 3 2 2 4 3" xfId="10859" xr:uid="{00000000-0005-0000-0000-00006C910000}"/>
    <cellStyle name="Normal 7 6 3 2 2 4 3 2" xfId="41184" xr:uid="{00000000-0005-0000-0000-00006D910000}"/>
    <cellStyle name="Normal 7 6 3 2 2 4 3 3" xfId="25960" xr:uid="{00000000-0005-0000-0000-00006E910000}"/>
    <cellStyle name="Normal 7 6 3 2 2 4 4" xfId="36171" xr:uid="{00000000-0005-0000-0000-00006F910000}"/>
    <cellStyle name="Normal 7 6 3 2 2 4 5" xfId="20947" xr:uid="{00000000-0005-0000-0000-000070910000}"/>
    <cellStyle name="Normal 7 6 3 2 2 5" xfId="12537" xr:uid="{00000000-0005-0000-0000-000071910000}"/>
    <cellStyle name="Normal 7 6 3 2 2 5 2" xfId="42859" xr:uid="{00000000-0005-0000-0000-000072910000}"/>
    <cellStyle name="Normal 7 6 3 2 2 5 3" xfId="27635" xr:uid="{00000000-0005-0000-0000-000073910000}"/>
    <cellStyle name="Normal 7 6 3 2 2 6" xfId="7516" xr:uid="{00000000-0005-0000-0000-000074910000}"/>
    <cellStyle name="Normal 7 6 3 2 2 6 2" xfId="37842" xr:uid="{00000000-0005-0000-0000-000075910000}"/>
    <cellStyle name="Normal 7 6 3 2 2 6 3" xfId="22618" xr:uid="{00000000-0005-0000-0000-000076910000}"/>
    <cellStyle name="Normal 7 6 3 2 2 7" xfId="32830" xr:uid="{00000000-0005-0000-0000-000077910000}"/>
    <cellStyle name="Normal 7 6 3 2 2 8" xfId="17605" xr:uid="{00000000-0005-0000-0000-000078910000}"/>
    <cellStyle name="Normal 7 6 3 2 3" xfId="2863" xr:uid="{00000000-0005-0000-0000-000079910000}"/>
    <cellStyle name="Normal 7 6 3 2 3 2" xfId="4553" xr:uid="{00000000-0005-0000-0000-00007A910000}"/>
    <cellStyle name="Normal 7 6 3 2 3 2 2" xfId="14626" xr:uid="{00000000-0005-0000-0000-00007B910000}"/>
    <cellStyle name="Normal 7 6 3 2 3 2 2 2" xfId="44948" xr:uid="{00000000-0005-0000-0000-00007C910000}"/>
    <cellStyle name="Normal 7 6 3 2 3 2 2 3" xfId="29724" xr:uid="{00000000-0005-0000-0000-00007D910000}"/>
    <cellStyle name="Normal 7 6 3 2 3 2 3" xfId="9606" xr:uid="{00000000-0005-0000-0000-00007E910000}"/>
    <cellStyle name="Normal 7 6 3 2 3 2 3 2" xfId="39931" xr:uid="{00000000-0005-0000-0000-00007F910000}"/>
    <cellStyle name="Normal 7 6 3 2 3 2 3 3" xfId="24707" xr:uid="{00000000-0005-0000-0000-000080910000}"/>
    <cellStyle name="Normal 7 6 3 2 3 2 4" xfId="34918" xr:uid="{00000000-0005-0000-0000-000081910000}"/>
    <cellStyle name="Normal 7 6 3 2 3 2 5" xfId="19694" xr:uid="{00000000-0005-0000-0000-000082910000}"/>
    <cellStyle name="Normal 7 6 3 2 3 3" xfId="6245" xr:uid="{00000000-0005-0000-0000-000083910000}"/>
    <cellStyle name="Normal 7 6 3 2 3 3 2" xfId="16297" xr:uid="{00000000-0005-0000-0000-000084910000}"/>
    <cellStyle name="Normal 7 6 3 2 3 3 2 2" xfId="46619" xr:uid="{00000000-0005-0000-0000-000085910000}"/>
    <cellStyle name="Normal 7 6 3 2 3 3 2 3" xfId="31395" xr:uid="{00000000-0005-0000-0000-000086910000}"/>
    <cellStyle name="Normal 7 6 3 2 3 3 3" xfId="11277" xr:uid="{00000000-0005-0000-0000-000087910000}"/>
    <cellStyle name="Normal 7 6 3 2 3 3 3 2" xfId="41602" xr:uid="{00000000-0005-0000-0000-000088910000}"/>
    <cellStyle name="Normal 7 6 3 2 3 3 3 3" xfId="26378" xr:uid="{00000000-0005-0000-0000-000089910000}"/>
    <cellStyle name="Normal 7 6 3 2 3 3 4" xfId="36589" xr:uid="{00000000-0005-0000-0000-00008A910000}"/>
    <cellStyle name="Normal 7 6 3 2 3 3 5" xfId="21365" xr:uid="{00000000-0005-0000-0000-00008B910000}"/>
    <cellStyle name="Normal 7 6 3 2 3 4" xfId="12955" xr:uid="{00000000-0005-0000-0000-00008C910000}"/>
    <cellStyle name="Normal 7 6 3 2 3 4 2" xfId="43277" xr:uid="{00000000-0005-0000-0000-00008D910000}"/>
    <cellStyle name="Normal 7 6 3 2 3 4 3" xfId="28053" xr:uid="{00000000-0005-0000-0000-00008E910000}"/>
    <cellStyle name="Normal 7 6 3 2 3 5" xfId="7934" xr:uid="{00000000-0005-0000-0000-00008F910000}"/>
    <cellStyle name="Normal 7 6 3 2 3 5 2" xfId="38260" xr:uid="{00000000-0005-0000-0000-000090910000}"/>
    <cellStyle name="Normal 7 6 3 2 3 5 3" xfId="23036" xr:uid="{00000000-0005-0000-0000-000091910000}"/>
    <cellStyle name="Normal 7 6 3 2 3 6" xfId="33248" xr:uid="{00000000-0005-0000-0000-000092910000}"/>
    <cellStyle name="Normal 7 6 3 2 3 7" xfId="18023" xr:uid="{00000000-0005-0000-0000-000093910000}"/>
    <cellStyle name="Normal 7 6 3 2 4" xfId="3716" xr:uid="{00000000-0005-0000-0000-000094910000}"/>
    <cellStyle name="Normal 7 6 3 2 4 2" xfId="13790" xr:uid="{00000000-0005-0000-0000-000095910000}"/>
    <cellStyle name="Normal 7 6 3 2 4 2 2" xfId="44112" xr:uid="{00000000-0005-0000-0000-000096910000}"/>
    <cellStyle name="Normal 7 6 3 2 4 2 3" xfId="28888" xr:uid="{00000000-0005-0000-0000-000097910000}"/>
    <cellStyle name="Normal 7 6 3 2 4 3" xfId="8770" xr:uid="{00000000-0005-0000-0000-000098910000}"/>
    <cellStyle name="Normal 7 6 3 2 4 3 2" xfId="39095" xr:uid="{00000000-0005-0000-0000-000099910000}"/>
    <cellStyle name="Normal 7 6 3 2 4 3 3" xfId="23871" xr:uid="{00000000-0005-0000-0000-00009A910000}"/>
    <cellStyle name="Normal 7 6 3 2 4 4" xfId="34082" xr:uid="{00000000-0005-0000-0000-00009B910000}"/>
    <cellStyle name="Normal 7 6 3 2 4 5" xfId="18858" xr:uid="{00000000-0005-0000-0000-00009C910000}"/>
    <cellStyle name="Normal 7 6 3 2 5" xfId="5409" xr:uid="{00000000-0005-0000-0000-00009D910000}"/>
    <cellStyle name="Normal 7 6 3 2 5 2" xfId="15461" xr:uid="{00000000-0005-0000-0000-00009E910000}"/>
    <cellStyle name="Normal 7 6 3 2 5 2 2" xfId="45783" xr:uid="{00000000-0005-0000-0000-00009F910000}"/>
    <cellStyle name="Normal 7 6 3 2 5 2 3" xfId="30559" xr:uid="{00000000-0005-0000-0000-0000A0910000}"/>
    <cellStyle name="Normal 7 6 3 2 5 3" xfId="10441" xr:uid="{00000000-0005-0000-0000-0000A1910000}"/>
    <cellStyle name="Normal 7 6 3 2 5 3 2" xfId="40766" xr:uid="{00000000-0005-0000-0000-0000A2910000}"/>
    <cellStyle name="Normal 7 6 3 2 5 3 3" xfId="25542" xr:uid="{00000000-0005-0000-0000-0000A3910000}"/>
    <cellStyle name="Normal 7 6 3 2 5 4" xfId="35753" xr:uid="{00000000-0005-0000-0000-0000A4910000}"/>
    <cellStyle name="Normal 7 6 3 2 5 5" xfId="20529" xr:uid="{00000000-0005-0000-0000-0000A5910000}"/>
    <cellStyle name="Normal 7 6 3 2 6" xfId="12119" xr:uid="{00000000-0005-0000-0000-0000A6910000}"/>
    <cellStyle name="Normal 7 6 3 2 6 2" xfId="42441" xr:uid="{00000000-0005-0000-0000-0000A7910000}"/>
    <cellStyle name="Normal 7 6 3 2 6 3" xfId="27217" xr:uid="{00000000-0005-0000-0000-0000A8910000}"/>
    <cellStyle name="Normal 7 6 3 2 7" xfId="7098" xr:uid="{00000000-0005-0000-0000-0000A9910000}"/>
    <cellStyle name="Normal 7 6 3 2 7 2" xfId="37424" xr:uid="{00000000-0005-0000-0000-0000AA910000}"/>
    <cellStyle name="Normal 7 6 3 2 7 3" xfId="22200" xr:uid="{00000000-0005-0000-0000-0000AB910000}"/>
    <cellStyle name="Normal 7 6 3 2 8" xfId="32412" xr:uid="{00000000-0005-0000-0000-0000AC910000}"/>
    <cellStyle name="Normal 7 6 3 2 9" xfId="17187" xr:uid="{00000000-0005-0000-0000-0000AD910000}"/>
    <cellStyle name="Normal 7 6 3 3" xfId="2234" xr:uid="{00000000-0005-0000-0000-0000AE910000}"/>
    <cellStyle name="Normal 7 6 3 3 2" xfId="3073" xr:uid="{00000000-0005-0000-0000-0000AF910000}"/>
    <cellStyle name="Normal 7 6 3 3 2 2" xfId="4763" xr:uid="{00000000-0005-0000-0000-0000B0910000}"/>
    <cellStyle name="Normal 7 6 3 3 2 2 2" xfId="14836" xr:uid="{00000000-0005-0000-0000-0000B1910000}"/>
    <cellStyle name="Normal 7 6 3 3 2 2 2 2" xfId="45158" xr:uid="{00000000-0005-0000-0000-0000B2910000}"/>
    <cellStyle name="Normal 7 6 3 3 2 2 2 3" xfId="29934" xr:uid="{00000000-0005-0000-0000-0000B3910000}"/>
    <cellStyle name="Normal 7 6 3 3 2 2 3" xfId="9816" xr:uid="{00000000-0005-0000-0000-0000B4910000}"/>
    <cellStyle name="Normal 7 6 3 3 2 2 3 2" xfId="40141" xr:uid="{00000000-0005-0000-0000-0000B5910000}"/>
    <cellStyle name="Normal 7 6 3 3 2 2 3 3" xfId="24917" xr:uid="{00000000-0005-0000-0000-0000B6910000}"/>
    <cellStyle name="Normal 7 6 3 3 2 2 4" xfId="35128" xr:uid="{00000000-0005-0000-0000-0000B7910000}"/>
    <cellStyle name="Normal 7 6 3 3 2 2 5" xfId="19904" xr:uid="{00000000-0005-0000-0000-0000B8910000}"/>
    <cellStyle name="Normal 7 6 3 3 2 3" xfId="6455" xr:uid="{00000000-0005-0000-0000-0000B9910000}"/>
    <cellStyle name="Normal 7 6 3 3 2 3 2" xfId="16507" xr:uid="{00000000-0005-0000-0000-0000BA910000}"/>
    <cellStyle name="Normal 7 6 3 3 2 3 2 2" xfId="46829" xr:uid="{00000000-0005-0000-0000-0000BB910000}"/>
    <cellStyle name="Normal 7 6 3 3 2 3 2 3" xfId="31605" xr:uid="{00000000-0005-0000-0000-0000BC910000}"/>
    <cellStyle name="Normal 7 6 3 3 2 3 3" xfId="11487" xr:uid="{00000000-0005-0000-0000-0000BD910000}"/>
    <cellStyle name="Normal 7 6 3 3 2 3 3 2" xfId="41812" xr:uid="{00000000-0005-0000-0000-0000BE910000}"/>
    <cellStyle name="Normal 7 6 3 3 2 3 3 3" xfId="26588" xr:uid="{00000000-0005-0000-0000-0000BF910000}"/>
    <cellStyle name="Normal 7 6 3 3 2 3 4" xfId="36799" xr:uid="{00000000-0005-0000-0000-0000C0910000}"/>
    <cellStyle name="Normal 7 6 3 3 2 3 5" xfId="21575" xr:uid="{00000000-0005-0000-0000-0000C1910000}"/>
    <cellStyle name="Normal 7 6 3 3 2 4" xfId="13165" xr:uid="{00000000-0005-0000-0000-0000C2910000}"/>
    <cellStyle name="Normal 7 6 3 3 2 4 2" xfId="43487" xr:uid="{00000000-0005-0000-0000-0000C3910000}"/>
    <cellStyle name="Normal 7 6 3 3 2 4 3" xfId="28263" xr:uid="{00000000-0005-0000-0000-0000C4910000}"/>
    <cellStyle name="Normal 7 6 3 3 2 5" xfId="8144" xr:uid="{00000000-0005-0000-0000-0000C5910000}"/>
    <cellStyle name="Normal 7 6 3 3 2 5 2" xfId="38470" xr:uid="{00000000-0005-0000-0000-0000C6910000}"/>
    <cellStyle name="Normal 7 6 3 3 2 5 3" xfId="23246" xr:uid="{00000000-0005-0000-0000-0000C7910000}"/>
    <cellStyle name="Normal 7 6 3 3 2 6" xfId="33458" xr:uid="{00000000-0005-0000-0000-0000C8910000}"/>
    <cellStyle name="Normal 7 6 3 3 2 7" xfId="18233" xr:uid="{00000000-0005-0000-0000-0000C9910000}"/>
    <cellStyle name="Normal 7 6 3 3 3" xfId="3926" xr:uid="{00000000-0005-0000-0000-0000CA910000}"/>
    <cellStyle name="Normal 7 6 3 3 3 2" xfId="14000" xr:uid="{00000000-0005-0000-0000-0000CB910000}"/>
    <cellStyle name="Normal 7 6 3 3 3 2 2" xfId="44322" xr:uid="{00000000-0005-0000-0000-0000CC910000}"/>
    <cellStyle name="Normal 7 6 3 3 3 2 3" xfId="29098" xr:uid="{00000000-0005-0000-0000-0000CD910000}"/>
    <cellStyle name="Normal 7 6 3 3 3 3" xfId="8980" xr:uid="{00000000-0005-0000-0000-0000CE910000}"/>
    <cellStyle name="Normal 7 6 3 3 3 3 2" xfId="39305" xr:uid="{00000000-0005-0000-0000-0000CF910000}"/>
    <cellStyle name="Normal 7 6 3 3 3 3 3" xfId="24081" xr:uid="{00000000-0005-0000-0000-0000D0910000}"/>
    <cellStyle name="Normal 7 6 3 3 3 4" xfId="34292" xr:uid="{00000000-0005-0000-0000-0000D1910000}"/>
    <cellStyle name="Normal 7 6 3 3 3 5" xfId="19068" xr:uid="{00000000-0005-0000-0000-0000D2910000}"/>
    <cellStyle name="Normal 7 6 3 3 4" xfId="5619" xr:uid="{00000000-0005-0000-0000-0000D3910000}"/>
    <cellStyle name="Normal 7 6 3 3 4 2" xfId="15671" xr:uid="{00000000-0005-0000-0000-0000D4910000}"/>
    <cellStyle name="Normal 7 6 3 3 4 2 2" xfId="45993" xr:uid="{00000000-0005-0000-0000-0000D5910000}"/>
    <cellStyle name="Normal 7 6 3 3 4 2 3" xfId="30769" xr:uid="{00000000-0005-0000-0000-0000D6910000}"/>
    <cellStyle name="Normal 7 6 3 3 4 3" xfId="10651" xr:uid="{00000000-0005-0000-0000-0000D7910000}"/>
    <cellStyle name="Normal 7 6 3 3 4 3 2" xfId="40976" xr:uid="{00000000-0005-0000-0000-0000D8910000}"/>
    <cellStyle name="Normal 7 6 3 3 4 3 3" xfId="25752" xr:uid="{00000000-0005-0000-0000-0000D9910000}"/>
    <cellStyle name="Normal 7 6 3 3 4 4" xfId="35963" xr:uid="{00000000-0005-0000-0000-0000DA910000}"/>
    <cellStyle name="Normal 7 6 3 3 4 5" xfId="20739" xr:uid="{00000000-0005-0000-0000-0000DB910000}"/>
    <cellStyle name="Normal 7 6 3 3 5" xfId="12329" xr:uid="{00000000-0005-0000-0000-0000DC910000}"/>
    <cellStyle name="Normal 7 6 3 3 5 2" xfId="42651" xr:uid="{00000000-0005-0000-0000-0000DD910000}"/>
    <cellStyle name="Normal 7 6 3 3 5 3" xfId="27427" xr:uid="{00000000-0005-0000-0000-0000DE910000}"/>
    <cellStyle name="Normal 7 6 3 3 6" xfId="7308" xr:uid="{00000000-0005-0000-0000-0000DF910000}"/>
    <cellStyle name="Normal 7 6 3 3 6 2" xfId="37634" xr:uid="{00000000-0005-0000-0000-0000E0910000}"/>
    <cellStyle name="Normal 7 6 3 3 6 3" xfId="22410" xr:uid="{00000000-0005-0000-0000-0000E1910000}"/>
    <cellStyle name="Normal 7 6 3 3 7" xfId="32622" xr:uid="{00000000-0005-0000-0000-0000E2910000}"/>
    <cellStyle name="Normal 7 6 3 3 8" xfId="17397" xr:uid="{00000000-0005-0000-0000-0000E3910000}"/>
    <cellStyle name="Normal 7 6 3 4" xfId="2655" xr:uid="{00000000-0005-0000-0000-0000E4910000}"/>
    <cellStyle name="Normal 7 6 3 4 2" xfId="4345" xr:uid="{00000000-0005-0000-0000-0000E5910000}"/>
    <cellStyle name="Normal 7 6 3 4 2 2" xfId="14418" xr:uid="{00000000-0005-0000-0000-0000E6910000}"/>
    <cellStyle name="Normal 7 6 3 4 2 2 2" xfId="44740" xr:uid="{00000000-0005-0000-0000-0000E7910000}"/>
    <cellStyle name="Normal 7 6 3 4 2 2 3" xfId="29516" xr:uid="{00000000-0005-0000-0000-0000E8910000}"/>
    <cellStyle name="Normal 7 6 3 4 2 3" xfId="9398" xr:uid="{00000000-0005-0000-0000-0000E9910000}"/>
    <cellStyle name="Normal 7 6 3 4 2 3 2" xfId="39723" xr:uid="{00000000-0005-0000-0000-0000EA910000}"/>
    <cellStyle name="Normal 7 6 3 4 2 3 3" xfId="24499" xr:uid="{00000000-0005-0000-0000-0000EB910000}"/>
    <cellStyle name="Normal 7 6 3 4 2 4" xfId="34710" xr:uid="{00000000-0005-0000-0000-0000EC910000}"/>
    <cellStyle name="Normal 7 6 3 4 2 5" xfId="19486" xr:uid="{00000000-0005-0000-0000-0000ED910000}"/>
    <cellStyle name="Normal 7 6 3 4 3" xfId="6037" xr:uid="{00000000-0005-0000-0000-0000EE910000}"/>
    <cellStyle name="Normal 7 6 3 4 3 2" xfId="16089" xr:uid="{00000000-0005-0000-0000-0000EF910000}"/>
    <cellStyle name="Normal 7 6 3 4 3 2 2" xfId="46411" xr:uid="{00000000-0005-0000-0000-0000F0910000}"/>
    <cellStyle name="Normal 7 6 3 4 3 2 3" xfId="31187" xr:uid="{00000000-0005-0000-0000-0000F1910000}"/>
    <cellStyle name="Normal 7 6 3 4 3 3" xfId="11069" xr:uid="{00000000-0005-0000-0000-0000F2910000}"/>
    <cellStyle name="Normal 7 6 3 4 3 3 2" xfId="41394" xr:uid="{00000000-0005-0000-0000-0000F3910000}"/>
    <cellStyle name="Normal 7 6 3 4 3 3 3" xfId="26170" xr:uid="{00000000-0005-0000-0000-0000F4910000}"/>
    <cellStyle name="Normal 7 6 3 4 3 4" xfId="36381" xr:uid="{00000000-0005-0000-0000-0000F5910000}"/>
    <cellStyle name="Normal 7 6 3 4 3 5" xfId="21157" xr:uid="{00000000-0005-0000-0000-0000F6910000}"/>
    <cellStyle name="Normal 7 6 3 4 4" xfId="12747" xr:uid="{00000000-0005-0000-0000-0000F7910000}"/>
    <cellStyle name="Normal 7 6 3 4 4 2" xfId="43069" xr:uid="{00000000-0005-0000-0000-0000F8910000}"/>
    <cellStyle name="Normal 7 6 3 4 4 3" xfId="27845" xr:uid="{00000000-0005-0000-0000-0000F9910000}"/>
    <cellStyle name="Normal 7 6 3 4 5" xfId="7726" xr:uid="{00000000-0005-0000-0000-0000FA910000}"/>
    <cellStyle name="Normal 7 6 3 4 5 2" xfId="38052" xr:uid="{00000000-0005-0000-0000-0000FB910000}"/>
    <cellStyle name="Normal 7 6 3 4 5 3" xfId="22828" xr:uid="{00000000-0005-0000-0000-0000FC910000}"/>
    <cellStyle name="Normal 7 6 3 4 6" xfId="33040" xr:uid="{00000000-0005-0000-0000-0000FD910000}"/>
    <cellStyle name="Normal 7 6 3 4 7" xfId="17815" xr:uid="{00000000-0005-0000-0000-0000FE910000}"/>
    <cellStyle name="Normal 7 6 3 5" xfId="3508" xr:uid="{00000000-0005-0000-0000-0000FF910000}"/>
    <cellStyle name="Normal 7 6 3 5 2" xfId="13582" xr:uid="{00000000-0005-0000-0000-000000920000}"/>
    <cellStyle name="Normal 7 6 3 5 2 2" xfId="43904" xr:uid="{00000000-0005-0000-0000-000001920000}"/>
    <cellStyle name="Normal 7 6 3 5 2 3" xfId="28680" xr:uid="{00000000-0005-0000-0000-000002920000}"/>
    <cellStyle name="Normal 7 6 3 5 3" xfId="8562" xr:uid="{00000000-0005-0000-0000-000003920000}"/>
    <cellStyle name="Normal 7 6 3 5 3 2" xfId="38887" xr:uid="{00000000-0005-0000-0000-000004920000}"/>
    <cellStyle name="Normal 7 6 3 5 3 3" xfId="23663" xr:uid="{00000000-0005-0000-0000-000005920000}"/>
    <cellStyle name="Normal 7 6 3 5 4" xfId="33874" xr:uid="{00000000-0005-0000-0000-000006920000}"/>
    <cellStyle name="Normal 7 6 3 5 5" xfId="18650" xr:uid="{00000000-0005-0000-0000-000007920000}"/>
    <cellStyle name="Normal 7 6 3 6" xfId="5201" xr:uid="{00000000-0005-0000-0000-000008920000}"/>
    <cellStyle name="Normal 7 6 3 6 2" xfId="15253" xr:uid="{00000000-0005-0000-0000-000009920000}"/>
    <cellStyle name="Normal 7 6 3 6 2 2" xfId="45575" xr:uid="{00000000-0005-0000-0000-00000A920000}"/>
    <cellStyle name="Normal 7 6 3 6 2 3" xfId="30351" xr:uid="{00000000-0005-0000-0000-00000B920000}"/>
    <cellStyle name="Normal 7 6 3 6 3" xfId="10233" xr:uid="{00000000-0005-0000-0000-00000C920000}"/>
    <cellStyle name="Normal 7 6 3 6 3 2" xfId="40558" xr:uid="{00000000-0005-0000-0000-00000D920000}"/>
    <cellStyle name="Normal 7 6 3 6 3 3" xfId="25334" xr:uid="{00000000-0005-0000-0000-00000E920000}"/>
    <cellStyle name="Normal 7 6 3 6 4" xfId="35545" xr:uid="{00000000-0005-0000-0000-00000F920000}"/>
    <cellStyle name="Normal 7 6 3 6 5" xfId="20321" xr:uid="{00000000-0005-0000-0000-000010920000}"/>
    <cellStyle name="Normal 7 6 3 7" xfId="11911" xr:uid="{00000000-0005-0000-0000-000011920000}"/>
    <cellStyle name="Normal 7 6 3 7 2" xfId="42233" xr:uid="{00000000-0005-0000-0000-000012920000}"/>
    <cellStyle name="Normal 7 6 3 7 3" xfId="27009" xr:uid="{00000000-0005-0000-0000-000013920000}"/>
    <cellStyle name="Normal 7 6 3 8" xfId="6890" xr:uid="{00000000-0005-0000-0000-000014920000}"/>
    <cellStyle name="Normal 7 6 3 8 2" xfId="37216" xr:uid="{00000000-0005-0000-0000-000015920000}"/>
    <cellStyle name="Normal 7 6 3 8 3" xfId="21992" xr:uid="{00000000-0005-0000-0000-000016920000}"/>
    <cellStyle name="Normal 7 6 3 9" xfId="32205" xr:uid="{00000000-0005-0000-0000-000017920000}"/>
    <cellStyle name="Normal 7 6 4" xfId="1915" xr:uid="{00000000-0005-0000-0000-000018920000}"/>
    <cellStyle name="Normal 7 6 4 2" xfId="2338" xr:uid="{00000000-0005-0000-0000-000019920000}"/>
    <cellStyle name="Normal 7 6 4 2 2" xfId="3177" xr:uid="{00000000-0005-0000-0000-00001A920000}"/>
    <cellStyle name="Normal 7 6 4 2 2 2" xfId="4867" xr:uid="{00000000-0005-0000-0000-00001B920000}"/>
    <cellStyle name="Normal 7 6 4 2 2 2 2" xfId="14940" xr:uid="{00000000-0005-0000-0000-00001C920000}"/>
    <cellStyle name="Normal 7 6 4 2 2 2 2 2" xfId="45262" xr:uid="{00000000-0005-0000-0000-00001D920000}"/>
    <cellStyle name="Normal 7 6 4 2 2 2 2 3" xfId="30038" xr:uid="{00000000-0005-0000-0000-00001E920000}"/>
    <cellStyle name="Normal 7 6 4 2 2 2 3" xfId="9920" xr:uid="{00000000-0005-0000-0000-00001F920000}"/>
    <cellStyle name="Normal 7 6 4 2 2 2 3 2" xfId="40245" xr:uid="{00000000-0005-0000-0000-000020920000}"/>
    <cellStyle name="Normal 7 6 4 2 2 2 3 3" xfId="25021" xr:uid="{00000000-0005-0000-0000-000021920000}"/>
    <cellStyle name="Normal 7 6 4 2 2 2 4" xfId="35232" xr:uid="{00000000-0005-0000-0000-000022920000}"/>
    <cellStyle name="Normal 7 6 4 2 2 2 5" xfId="20008" xr:uid="{00000000-0005-0000-0000-000023920000}"/>
    <cellStyle name="Normal 7 6 4 2 2 3" xfId="6559" xr:uid="{00000000-0005-0000-0000-000024920000}"/>
    <cellStyle name="Normal 7 6 4 2 2 3 2" xfId="16611" xr:uid="{00000000-0005-0000-0000-000025920000}"/>
    <cellStyle name="Normal 7 6 4 2 2 3 2 2" xfId="46933" xr:uid="{00000000-0005-0000-0000-000026920000}"/>
    <cellStyle name="Normal 7 6 4 2 2 3 2 3" xfId="31709" xr:uid="{00000000-0005-0000-0000-000027920000}"/>
    <cellStyle name="Normal 7 6 4 2 2 3 3" xfId="11591" xr:uid="{00000000-0005-0000-0000-000028920000}"/>
    <cellStyle name="Normal 7 6 4 2 2 3 3 2" xfId="41916" xr:uid="{00000000-0005-0000-0000-000029920000}"/>
    <cellStyle name="Normal 7 6 4 2 2 3 3 3" xfId="26692" xr:uid="{00000000-0005-0000-0000-00002A920000}"/>
    <cellStyle name="Normal 7 6 4 2 2 3 4" xfId="36903" xr:uid="{00000000-0005-0000-0000-00002B920000}"/>
    <cellStyle name="Normal 7 6 4 2 2 3 5" xfId="21679" xr:uid="{00000000-0005-0000-0000-00002C920000}"/>
    <cellStyle name="Normal 7 6 4 2 2 4" xfId="13269" xr:uid="{00000000-0005-0000-0000-00002D920000}"/>
    <cellStyle name="Normal 7 6 4 2 2 4 2" xfId="43591" xr:uid="{00000000-0005-0000-0000-00002E920000}"/>
    <cellStyle name="Normal 7 6 4 2 2 4 3" xfId="28367" xr:uid="{00000000-0005-0000-0000-00002F920000}"/>
    <cellStyle name="Normal 7 6 4 2 2 5" xfId="8248" xr:uid="{00000000-0005-0000-0000-000030920000}"/>
    <cellStyle name="Normal 7 6 4 2 2 5 2" xfId="38574" xr:uid="{00000000-0005-0000-0000-000031920000}"/>
    <cellStyle name="Normal 7 6 4 2 2 5 3" xfId="23350" xr:uid="{00000000-0005-0000-0000-000032920000}"/>
    <cellStyle name="Normal 7 6 4 2 2 6" xfId="33562" xr:uid="{00000000-0005-0000-0000-000033920000}"/>
    <cellStyle name="Normal 7 6 4 2 2 7" xfId="18337" xr:uid="{00000000-0005-0000-0000-000034920000}"/>
    <cellStyle name="Normal 7 6 4 2 3" xfId="4030" xr:uid="{00000000-0005-0000-0000-000035920000}"/>
    <cellStyle name="Normal 7 6 4 2 3 2" xfId="14104" xr:uid="{00000000-0005-0000-0000-000036920000}"/>
    <cellStyle name="Normal 7 6 4 2 3 2 2" xfId="44426" xr:uid="{00000000-0005-0000-0000-000037920000}"/>
    <cellStyle name="Normal 7 6 4 2 3 2 3" xfId="29202" xr:uid="{00000000-0005-0000-0000-000038920000}"/>
    <cellStyle name="Normal 7 6 4 2 3 3" xfId="9084" xr:uid="{00000000-0005-0000-0000-000039920000}"/>
    <cellStyle name="Normal 7 6 4 2 3 3 2" xfId="39409" xr:uid="{00000000-0005-0000-0000-00003A920000}"/>
    <cellStyle name="Normal 7 6 4 2 3 3 3" xfId="24185" xr:uid="{00000000-0005-0000-0000-00003B920000}"/>
    <cellStyle name="Normal 7 6 4 2 3 4" xfId="34396" xr:uid="{00000000-0005-0000-0000-00003C920000}"/>
    <cellStyle name="Normal 7 6 4 2 3 5" xfId="19172" xr:uid="{00000000-0005-0000-0000-00003D920000}"/>
    <cellStyle name="Normal 7 6 4 2 4" xfId="5723" xr:uid="{00000000-0005-0000-0000-00003E920000}"/>
    <cellStyle name="Normal 7 6 4 2 4 2" xfId="15775" xr:uid="{00000000-0005-0000-0000-00003F920000}"/>
    <cellStyle name="Normal 7 6 4 2 4 2 2" xfId="46097" xr:uid="{00000000-0005-0000-0000-000040920000}"/>
    <cellStyle name="Normal 7 6 4 2 4 2 3" xfId="30873" xr:uid="{00000000-0005-0000-0000-000041920000}"/>
    <cellStyle name="Normal 7 6 4 2 4 3" xfId="10755" xr:uid="{00000000-0005-0000-0000-000042920000}"/>
    <cellStyle name="Normal 7 6 4 2 4 3 2" xfId="41080" xr:uid="{00000000-0005-0000-0000-000043920000}"/>
    <cellStyle name="Normal 7 6 4 2 4 3 3" xfId="25856" xr:uid="{00000000-0005-0000-0000-000044920000}"/>
    <cellStyle name="Normal 7 6 4 2 4 4" xfId="36067" xr:uid="{00000000-0005-0000-0000-000045920000}"/>
    <cellStyle name="Normal 7 6 4 2 4 5" xfId="20843" xr:uid="{00000000-0005-0000-0000-000046920000}"/>
    <cellStyle name="Normal 7 6 4 2 5" xfId="12433" xr:uid="{00000000-0005-0000-0000-000047920000}"/>
    <cellStyle name="Normal 7 6 4 2 5 2" xfId="42755" xr:uid="{00000000-0005-0000-0000-000048920000}"/>
    <cellStyle name="Normal 7 6 4 2 5 3" xfId="27531" xr:uid="{00000000-0005-0000-0000-000049920000}"/>
    <cellStyle name="Normal 7 6 4 2 6" xfId="7412" xr:uid="{00000000-0005-0000-0000-00004A920000}"/>
    <cellStyle name="Normal 7 6 4 2 6 2" xfId="37738" xr:uid="{00000000-0005-0000-0000-00004B920000}"/>
    <cellStyle name="Normal 7 6 4 2 6 3" xfId="22514" xr:uid="{00000000-0005-0000-0000-00004C920000}"/>
    <cellStyle name="Normal 7 6 4 2 7" xfId="32726" xr:uid="{00000000-0005-0000-0000-00004D920000}"/>
    <cellStyle name="Normal 7 6 4 2 8" xfId="17501" xr:uid="{00000000-0005-0000-0000-00004E920000}"/>
    <cellStyle name="Normal 7 6 4 3" xfId="2759" xr:uid="{00000000-0005-0000-0000-00004F920000}"/>
    <cellStyle name="Normal 7 6 4 3 2" xfId="4449" xr:uid="{00000000-0005-0000-0000-000050920000}"/>
    <cellStyle name="Normal 7 6 4 3 2 2" xfId="14522" xr:uid="{00000000-0005-0000-0000-000051920000}"/>
    <cellStyle name="Normal 7 6 4 3 2 2 2" xfId="44844" xr:uid="{00000000-0005-0000-0000-000052920000}"/>
    <cellStyle name="Normal 7 6 4 3 2 2 3" xfId="29620" xr:uid="{00000000-0005-0000-0000-000053920000}"/>
    <cellStyle name="Normal 7 6 4 3 2 3" xfId="9502" xr:uid="{00000000-0005-0000-0000-000054920000}"/>
    <cellStyle name="Normal 7 6 4 3 2 3 2" xfId="39827" xr:uid="{00000000-0005-0000-0000-000055920000}"/>
    <cellStyle name="Normal 7 6 4 3 2 3 3" xfId="24603" xr:uid="{00000000-0005-0000-0000-000056920000}"/>
    <cellStyle name="Normal 7 6 4 3 2 4" xfId="34814" xr:uid="{00000000-0005-0000-0000-000057920000}"/>
    <cellStyle name="Normal 7 6 4 3 2 5" xfId="19590" xr:uid="{00000000-0005-0000-0000-000058920000}"/>
    <cellStyle name="Normal 7 6 4 3 3" xfId="6141" xr:uid="{00000000-0005-0000-0000-000059920000}"/>
    <cellStyle name="Normal 7 6 4 3 3 2" xfId="16193" xr:uid="{00000000-0005-0000-0000-00005A920000}"/>
    <cellStyle name="Normal 7 6 4 3 3 2 2" xfId="46515" xr:uid="{00000000-0005-0000-0000-00005B920000}"/>
    <cellStyle name="Normal 7 6 4 3 3 2 3" xfId="31291" xr:uid="{00000000-0005-0000-0000-00005C920000}"/>
    <cellStyle name="Normal 7 6 4 3 3 3" xfId="11173" xr:uid="{00000000-0005-0000-0000-00005D920000}"/>
    <cellStyle name="Normal 7 6 4 3 3 3 2" xfId="41498" xr:uid="{00000000-0005-0000-0000-00005E920000}"/>
    <cellStyle name="Normal 7 6 4 3 3 3 3" xfId="26274" xr:uid="{00000000-0005-0000-0000-00005F920000}"/>
    <cellStyle name="Normal 7 6 4 3 3 4" xfId="36485" xr:uid="{00000000-0005-0000-0000-000060920000}"/>
    <cellStyle name="Normal 7 6 4 3 3 5" xfId="21261" xr:uid="{00000000-0005-0000-0000-000061920000}"/>
    <cellStyle name="Normal 7 6 4 3 4" xfId="12851" xr:uid="{00000000-0005-0000-0000-000062920000}"/>
    <cellStyle name="Normal 7 6 4 3 4 2" xfId="43173" xr:uid="{00000000-0005-0000-0000-000063920000}"/>
    <cellStyle name="Normal 7 6 4 3 4 3" xfId="27949" xr:uid="{00000000-0005-0000-0000-000064920000}"/>
    <cellStyle name="Normal 7 6 4 3 5" xfId="7830" xr:uid="{00000000-0005-0000-0000-000065920000}"/>
    <cellStyle name="Normal 7 6 4 3 5 2" xfId="38156" xr:uid="{00000000-0005-0000-0000-000066920000}"/>
    <cellStyle name="Normal 7 6 4 3 5 3" xfId="22932" xr:uid="{00000000-0005-0000-0000-000067920000}"/>
    <cellStyle name="Normal 7 6 4 3 6" xfId="33144" xr:uid="{00000000-0005-0000-0000-000068920000}"/>
    <cellStyle name="Normal 7 6 4 3 7" xfId="17919" xr:uid="{00000000-0005-0000-0000-000069920000}"/>
    <cellStyle name="Normal 7 6 4 4" xfId="3612" xr:uid="{00000000-0005-0000-0000-00006A920000}"/>
    <cellStyle name="Normal 7 6 4 4 2" xfId="13686" xr:uid="{00000000-0005-0000-0000-00006B920000}"/>
    <cellStyle name="Normal 7 6 4 4 2 2" xfId="44008" xr:uid="{00000000-0005-0000-0000-00006C920000}"/>
    <cellStyle name="Normal 7 6 4 4 2 3" xfId="28784" xr:uid="{00000000-0005-0000-0000-00006D920000}"/>
    <cellStyle name="Normal 7 6 4 4 3" xfId="8666" xr:uid="{00000000-0005-0000-0000-00006E920000}"/>
    <cellStyle name="Normal 7 6 4 4 3 2" xfId="38991" xr:uid="{00000000-0005-0000-0000-00006F920000}"/>
    <cellStyle name="Normal 7 6 4 4 3 3" xfId="23767" xr:uid="{00000000-0005-0000-0000-000070920000}"/>
    <cellStyle name="Normal 7 6 4 4 4" xfId="33978" xr:uid="{00000000-0005-0000-0000-000071920000}"/>
    <cellStyle name="Normal 7 6 4 4 5" xfId="18754" xr:uid="{00000000-0005-0000-0000-000072920000}"/>
    <cellStyle name="Normal 7 6 4 5" xfId="5305" xr:uid="{00000000-0005-0000-0000-000073920000}"/>
    <cellStyle name="Normal 7 6 4 5 2" xfId="15357" xr:uid="{00000000-0005-0000-0000-000074920000}"/>
    <cellStyle name="Normal 7 6 4 5 2 2" xfId="45679" xr:uid="{00000000-0005-0000-0000-000075920000}"/>
    <cellStyle name="Normal 7 6 4 5 2 3" xfId="30455" xr:uid="{00000000-0005-0000-0000-000076920000}"/>
    <cellStyle name="Normal 7 6 4 5 3" xfId="10337" xr:uid="{00000000-0005-0000-0000-000077920000}"/>
    <cellStyle name="Normal 7 6 4 5 3 2" xfId="40662" xr:uid="{00000000-0005-0000-0000-000078920000}"/>
    <cellStyle name="Normal 7 6 4 5 3 3" xfId="25438" xr:uid="{00000000-0005-0000-0000-000079920000}"/>
    <cellStyle name="Normal 7 6 4 5 4" xfId="35649" xr:uid="{00000000-0005-0000-0000-00007A920000}"/>
    <cellStyle name="Normal 7 6 4 5 5" xfId="20425" xr:uid="{00000000-0005-0000-0000-00007B920000}"/>
    <cellStyle name="Normal 7 6 4 6" xfId="12015" xr:uid="{00000000-0005-0000-0000-00007C920000}"/>
    <cellStyle name="Normal 7 6 4 6 2" xfId="42337" xr:uid="{00000000-0005-0000-0000-00007D920000}"/>
    <cellStyle name="Normal 7 6 4 6 3" xfId="27113" xr:uid="{00000000-0005-0000-0000-00007E920000}"/>
    <cellStyle name="Normal 7 6 4 7" xfId="6994" xr:uid="{00000000-0005-0000-0000-00007F920000}"/>
    <cellStyle name="Normal 7 6 4 7 2" xfId="37320" xr:uid="{00000000-0005-0000-0000-000080920000}"/>
    <cellStyle name="Normal 7 6 4 7 3" xfId="22096" xr:uid="{00000000-0005-0000-0000-000081920000}"/>
    <cellStyle name="Normal 7 6 4 8" xfId="32308" xr:uid="{00000000-0005-0000-0000-000082920000}"/>
    <cellStyle name="Normal 7 6 4 9" xfId="17083" xr:uid="{00000000-0005-0000-0000-000083920000}"/>
    <cellStyle name="Normal 7 6 5" xfId="2128" xr:uid="{00000000-0005-0000-0000-000084920000}"/>
    <cellStyle name="Normal 7 6 5 2" xfId="2969" xr:uid="{00000000-0005-0000-0000-000085920000}"/>
    <cellStyle name="Normal 7 6 5 2 2" xfId="4659" xr:uid="{00000000-0005-0000-0000-000086920000}"/>
    <cellStyle name="Normal 7 6 5 2 2 2" xfId="14732" xr:uid="{00000000-0005-0000-0000-000087920000}"/>
    <cellStyle name="Normal 7 6 5 2 2 2 2" xfId="45054" xr:uid="{00000000-0005-0000-0000-000088920000}"/>
    <cellStyle name="Normal 7 6 5 2 2 2 3" xfId="29830" xr:uid="{00000000-0005-0000-0000-000089920000}"/>
    <cellStyle name="Normal 7 6 5 2 2 3" xfId="9712" xr:uid="{00000000-0005-0000-0000-00008A920000}"/>
    <cellStyle name="Normal 7 6 5 2 2 3 2" xfId="40037" xr:uid="{00000000-0005-0000-0000-00008B920000}"/>
    <cellStyle name="Normal 7 6 5 2 2 3 3" xfId="24813" xr:uid="{00000000-0005-0000-0000-00008C920000}"/>
    <cellStyle name="Normal 7 6 5 2 2 4" xfId="35024" xr:uid="{00000000-0005-0000-0000-00008D920000}"/>
    <cellStyle name="Normal 7 6 5 2 2 5" xfId="19800" xr:uid="{00000000-0005-0000-0000-00008E920000}"/>
    <cellStyle name="Normal 7 6 5 2 3" xfId="6351" xr:uid="{00000000-0005-0000-0000-00008F920000}"/>
    <cellStyle name="Normal 7 6 5 2 3 2" xfId="16403" xr:uid="{00000000-0005-0000-0000-000090920000}"/>
    <cellStyle name="Normal 7 6 5 2 3 2 2" xfId="46725" xr:uid="{00000000-0005-0000-0000-000091920000}"/>
    <cellStyle name="Normal 7 6 5 2 3 2 3" xfId="31501" xr:uid="{00000000-0005-0000-0000-000092920000}"/>
    <cellStyle name="Normal 7 6 5 2 3 3" xfId="11383" xr:uid="{00000000-0005-0000-0000-000093920000}"/>
    <cellStyle name="Normal 7 6 5 2 3 3 2" xfId="41708" xr:uid="{00000000-0005-0000-0000-000094920000}"/>
    <cellStyle name="Normal 7 6 5 2 3 3 3" xfId="26484" xr:uid="{00000000-0005-0000-0000-000095920000}"/>
    <cellStyle name="Normal 7 6 5 2 3 4" xfId="36695" xr:uid="{00000000-0005-0000-0000-000096920000}"/>
    <cellStyle name="Normal 7 6 5 2 3 5" xfId="21471" xr:uid="{00000000-0005-0000-0000-000097920000}"/>
    <cellStyle name="Normal 7 6 5 2 4" xfId="13061" xr:uid="{00000000-0005-0000-0000-000098920000}"/>
    <cellStyle name="Normal 7 6 5 2 4 2" xfId="43383" xr:uid="{00000000-0005-0000-0000-000099920000}"/>
    <cellStyle name="Normal 7 6 5 2 4 3" xfId="28159" xr:uid="{00000000-0005-0000-0000-00009A920000}"/>
    <cellStyle name="Normal 7 6 5 2 5" xfId="8040" xr:uid="{00000000-0005-0000-0000-00009B920000}"/>
    <cellStyle name="Normal 7 6 5 2 5 2" xfId="38366" xr:uid="{00000000-0005-0000-0000-00009C920000}"/>
    <cellStyle name="Normal 7 6 5 2 5 3" xfId="23142" xr:uid="{00000000-0005-0000-0000-00009D920000}"/>
    <cellStyle name="Normal 7 6 5 2 6" xfId="33354" xr:uid="{00000000-0005-0000-0000-00009E920000}"/>
    <cellStyle name="Normal 7 6 5 2 7" xfId="18129" xr:uid="{00000000-0005-0000-0000-00009F920000}"/>
    <cellStyle name="Normal 7 6 5 3" xfId="3822" xr:uid="{00000000-0005-0000-0000-0000A0920000}"/>
    <cellStyle name="Normal 7 6 5 3 2" xfId="13896" xr:uid="{00000000-0005-0000-0000-0000A1920000}"/>
    <cellStyle name="Normal 7 6 5 3 2 2" xfId="44218" xr:uid="{00000000-0005-0000-0000-0000A2920000}"/>
    <cellStyle name="Normal 7 6 5 3 2 3" xfId="28994" xr:uid="{00000000-0005-0000-0000-0000A3920000}"/>
    <cellStyle name="Normal 7 6 5 3 3" xfId="8876" xr:uid="{00000000-0005-0000-0000-0000A4920000}"/>
    <cellStyle name="Normal 7 6 5 3 3 2" xfId="39201" xr:uid="{00000000-0005-0000-0000-0000A5920000}"/>
    <cellStyle name="Normal 7 6 5 3 3 3" xfId="23977" xr:uid="{00000000-0005-0000-0000-0000A6920000}"/>
    <cellStyle name="Normal 7 6 5 3 4" xfId="34188" xr:uid="{00000000-0005-0000-0000-0000A7920000}"/>
    <cellStyle name="Normal 7 6 5 3 5" xfId="18964" xr:uid="{00000000-0005-0000-0000-0000A8920000}"/>
    <cellStyle name="Normal 7 6 5 4" xfId="5515" xr:uid="{00000000-0005-0000-0000-0000A9920000}"/>
    <cellStyle name="Normal 7 6 5 4 2" xfId="15567" xr:uid="{00000000-0005-0000-0000-0000AA920000}"/>
    <cellStyle name="Normal 7 6 5 4 2 2" xfId="45889" xr:uid="{00000000-0005-0000-0000-0000AB920000}"/>
    <cellStyle name="Normal 7 6 5 4 2 3" xfId="30665" xr:uid="{00000000-0005-0000-0000-0000AC920000}"/>
    <cellStyle name="Normal 7 6 5 4 3" xfId="10547" xr:uid="{00000000-0005-0000-0000-0000AD920000}"/>
    <cellStyle name="Normal 7 6 5 4 3 2" xfId="40872" xr:uid="{00000000-0005-0000-0000-0000AE920000}"/>
    <cellStyle name="Normal 7 6 5 4 3 3" xfId="25648" xr:uid="{00000000-0005-0000-0000-0000AF920000}"/>
    <cellStyle name="Normal 7 6 5 4 4" xfId="35859" xr:uid="{00000000-0005-0000-0000-0000B0920000}"/>
    <cellStyle name="Normal 7 6 5 4 5" xfId="20635" xr:uid="{00000000-0005-0000-0000-0000B1920000}"/>
    <cellStyle name="Normal 7 6 5 5" xfId="12225" xr:uid="{00000000-0005-0000-0000-0000B2920000}"/>
    <cellStyle name="Normal 7 6 5 5 2" xfId="42547" xr:uid="{00000000-0005-0000-0000-0000B3920000}"/>
    <cellStyle name="Normal 7 6 5 5 3" xfId="27323" xr:uid="{00000000-0005-0000-0000-0000B4920000}"/>
    <cellStyle name="Normal 7 6 5 6" xfId="7204" xr:uid="{00000000-0005-0000-0000-0000B5920000}"/>
    <cellStyle name="Normal 7 6 5 6 2" xfId="37530" xr:uid="{00000000-0005-0000-0000-0000B6920000}"/>
    <cellStyle name="Normal 7 6 5 6 3" xfId="22306" xr:uid="{00000000-0005-0000-0000-0000B7920000}"/>
    <cellStyle name="Normal 7 6 5 7" xfId="32518" xr:uid="{00000000-0005-0000-0000-0000B8920000}"/>
    <cellStyle name="Normal 7 6 5 8" xfId="17293" xr:uid="{00000000-0005-0000-0000-0000B9920000}"/>
    <cellStyle name="Normal 7 6 6" xfId="2549" xr:uid="{00000000-0005-0000-0000-0000BA920000}"/>
    <cellStyle name="Normal 7 6 6 2" xfId="4241" xr:uid="{00000000-0005-0000-0000-0000BB920000}"/>
    <cellStyle name="Normal 7 6 6 2 2" xfId="14314" xr:uid="{00000000-0005-0000-0000-0000BC920000}"/>
    <cellStyle name="Normal 7 6 6 2 2 2" xfId="44636" xr:uid="{00000000-0005-0000-0000-0000BD920000}"/>
    <cellStyle name="Normal 7 6 6 2 2 3" xfId="29412" xr:uid="{00000000-0005-0000-0000-0000BE920000}"/>
    <cellStyle name="Normal 7 6 6 2 3" xfId="9294" xr:uid="{00000000-0005-0000-0000-0000BF920000}"/>
    <cellStyle name="Normal 7 6 6 2 3 2" xfId="39619" xr:uid="{00000000-0005-0000-0000-0000C0920000}"/>
    <cellStyle name="Normal 7 6 6 2 3 3" xfId="24395" xr:uid="{00000000-0005-0000-0000-0000C1920000}"/>
    <cellStyle name="Normal 7 6 6 2 4" xfId="34606" xr:uid="{00000000-0005-0000-0000-0000C2920000}"/>
    <cellStyle name="Normal 7 6 6 2 5" xfId="19382" xr:uid="{00000000-0005-0000-0000-0000C3920000}"/>
    <cellStyle name="Normal 7 6 6 3" xfId="5933" xr:uid="{00000000-0005-0000-0000-0000C4920000}"/>
    <cellStyle name="Normal 7 6 6 3 2" xfId="15985" xr:uid="{00000000-0005-0000-0000-0000C5920000}"/>
    <cellStyle name="Normal 7 6 6 3 2 2" xfId="46307" xr:uid="{00000000-0005-0000-0000-0000C6920000}"/>
    <cellStyle name="Normal 7 6 6 3 2 3" xfId="31083" xr:uid="{00000000-0005-0000-0000-0000C7920000}"/>
    <cellStyle name="Normal 7 6 6 3 3" xfId="10965" xr:uid="{00000000-0005-0000-0000-0000C8920000}"/>
    <cellStyle name="Normal 7 6 6 3 3 2" xfId="41290" xr:uid="{00000000-0005-0000-0000-0000C9920000}"/>
    <cellStyle name="Normal 7 6 6 3 3 3" xfId="26066" xr:uid="{00000000-0005-0000-0000-0000CA920000}"/>
    <cellStyle name="Normal 7 6 6 3 4" xfId="36277" xr:uid="{00000000-0005-0000-0000-0000CB920000}"/>
    <cellStyle name="Normal 7 6 6 3 5" xfId="21053" xr:uid="{00000000-0005-0000-0000-0000CC920000}"/>
    <cellStyle name="Normal 7 6 6 4" xfId="12643" xr:uid="{00000000-0005-0000-0000-0000CD920000}"/>
    <cellStyle name="Normal 7 6 6 4 2" xfId="42965" xr:uid="{00000000-0005-0000-0000-0000CE920000}"/>
    <cellStyle name="Normal 7 6 6 4 3" xfId="27741" xr:uid="{00000000-0005-0000-0000-0000CF920000}"/>
    <cellStyle name="Normal 7 6 6 5" xfId="7622" xr:uid="{00000000-0005-0000-0000-0000D0920000}"/>
    <cellStyle name="Normal 7 6 6 5 2" xfId="37948" xr:uid="{00000000-0005-0000-0000-0000D1920000}"/>
    <cellStyle name="Normal 7 6 6 5 3" xfId="22724" xr:uid="{00000000-0005-0000-0000-0000D2920000}"/>
    <cellStyle name="Normal 7 6 6 6" xfId="32936" xr:uid="{00000000-0005-0000-0000-0000D3920000}"/>
    <cellStyle name="Normal 7 6 6 7" xfId="17711" xr:uid="{00000000-0005-0000-0000-0000D4920000}"/>
    <cellStyle name="Normal 7 6 7" xfId="3401" xr:uid="{00000000-0005-0000-0000-0000D5920000}"/>
    <cellStyle name="Normal 7 6 7 2" xfId="13478" xr:uid="{00000000-0005-0000-0000-0000D6920000}"/>
    <cellStyle name="Normal 7 6 7 2 2" xfId="43800" xr:uid="{00000000-0005-0000-0000-0000D7920000}"/>
    <cellStyle name="Normal 7 6 7 2 3" xfId="28576" xr:uid="{00000000-0005-0000-0000-0000D8920000}"/>
    <cellStyle name="Normal 7 6 7 3" xfId="8458" xr:uid="{00000000-0005-0000-0000-0000D9920000}"/>
    <cellStyle name="Normal 7 6 7 3 2" xfId="38783" xr:uid="{00000000-0005-0000-0000-0000DA920000}"/>
    <cellStyle name="Normal 7 6 7 3 3" xfId="23559" xr:uid="{00000000-0005-0000-0000-0000DB920000}"/>
    <cellStyle name="Normal 7 6 7 4" xfId="33770" xr:uid="{00000000-0005-0000-0000-0000DC920000}"/>
    <cellStyle name="Normal 7 6 7 5" xfId="18546" xr:uid="{00000000-0005-0000-0000-0000DD920000}"/>
    <cellStyle name="Normal 7 6 8" xfId="5095" xr:uid="{00000000-0005-0000-0000-0000DE920000}"/>
    <cellStyle name="Normal 7 6 8 2" xfId="15149" xr:uid="{00000000-0005-0000-0000-0000DF920000}"/>
    <cellStyle name="Normal 7 6 8 2 2" xfId="45471" xr:uid="{00000000-0005-0000-0000-0000E0920000}"/>
    <cellStyle name="Normal 7 6 8 2 3" xfId="30247" xr:uid="{00000000-0005-0000-0000-0000E1920000}"/>
    <cellStyle name="Normal 7 6 8 3" xfId="10129" xr:uid="{00000000-0005-0000-0000-0000E2920000}"/>
    <cellStyle name="Normal 7 6 8 3 2" xfId="40454" xr:uid="{00000000-0005-0000-0000-0000E3920000}"/>
    <cellStyle name="Normal 7 6 8 3 3" xfId="25230" xr:uid="{00000000-0005-0000-0000-0000E4920000}"/>
    <cellStyle name="Normal 7 6 8 4" xfId="35441" xr:uid="{00000000-0005-0000-0000-0000E5920000}"/>
    <cellStyle name="Normal 7 6 8 5" xfId="20217" xr:uid="{00000000-0005-0000-0000-0000E6920000}"/>
    <cellStyle name="Normal 7 6 9" xfId="11805" xr:uid="{00000000-0005-0000-0000-0000E7920000}"/>
    <cellStyle name="Normal 7 6 9 2" xfId="42129" xr:uid="{00000000-0005-0000-0000-0000E8920000}"/>
    <cellStyle name="Normal 7 6 9 3" xfId="26905" xr:uid="{00000000-0005-0000-0000-0000E9920000}"/>
    <cellStyle name="Normal 7 7" xfId="1486" xr:uid="{00000000-0005-0000-0000-0000EA920000}"/>
    <cellStyle name="Normal 7 8" xfId="1481" xr:uid="{00000000-0005-0000-0000-0000EB920000}"/>
    <cellStyle name="Normal 7 9" xfId="1054" xr:uid="{00000000-0005-0000-0000-0000EC920000}"/>
    <cellStyle name="Normal 70" xfId="1487" xr:uid="{00000000-0005-0000-0000-0000ED920000}"/>
    <cellStyle name="Normal 71" xfId="1488" xr:uid="{00000000-0005-0000-0000-0000EE920000}"/>
    <cellStyle name="Normal 71 10" xfId="6785" xr:uid="{00000000-0005-0000-0000-0000EF920000}"/>
    <cellStyle name="Normal 71 10 2" xfId="37113" xr:uid="{00000000-0005-0000-0000-0000F0920000}"/>
    <cellStyle name="Normal 71 10 3" xfId="21889" xr:uid="{00000000-0005-0000-0000-0000F1920000}"/>
    <cellStyle name="Normal 71 11" xfId="32104" xr:uid="{00000000-0005-0000-0000-0000F2920000}"/>
    <cellStyle name="Normal 71 12" xfId="16874" xr:uid="{00000000-0005-0000-0000-0000F3920000}"/>
    <cellStyle name="Normal 71 13" xfId="47315" xr:uid="{00000000-0005-0000-0000-0000F4920000}"/>
    <cellStyle name="Normal 71 2" xfId="1749" xr:uid="{00000000-0005-0000-0000-0000F5920000}"/>
    <cellStyle name="Normal 71 2 10" xfId="32155" xr:uid="{00000000-0005-0000-0000-0000F6920000}"/>
    <cellStyle name="Normal 71 2 11" xfId="16928" xr:uid="{00000000-0005-0000-0000-0000F7920000}"/>
    <cellStyle name="Normal 71 2 2" xfId="1857" xr:uid="{00000000-0005-0000-0000-0000F8920000}"/>
    <cellStyle name="Normal 71 2 2 10" xfId="17032" xr:uid="{00000000-0005-0000-0000-0000F9920000}"/>
    <cellStyle name="Normal 71 2 2 2" xfId="2074" xr:uid="{00000000-0005-0000-0000-0000FA920000}"/>
    <cellStyle name="Normal 71 2 2 2 2" xfId="2495" xr:uid="{00000000-0005-0000-0000-0000FB920000}"/>
    <cellStyle name="Normal 71 2 2 2 2 2" xfId="3334" xr:uid="{00000000-0005-0000-0000-0000FC920000}"/>
    <cellStyle name="Normal 71 2 2 2 2 2 2" xfId="5024" xr:uid="{00000000-0005-0000-0000-0000FD920000}"/>
    <cellStyle name="Normal 71 2 2 2 2 2 2 2" xfId="15097" xr:uid="{00000000-0005-0000-0000-0000FE920000}"/>
    <cellStyle name="Normal 71 2 2 2 2 2 2 2 2" xfId="45419" xr:uid="{00000000-0005-0000-0000-0000FF920000}"/>
    <cellStyle name="Normal 71 2 2 2 2 2 2 2 3" xfId="30195" xr:uid="{00000000-0005-0000-0000-000000930000}"/>
    <cellStyle name="Normal 71 2 2 2 2 2 2 3" xfId="10077" xr:uid="{00000000-0005-0000-0000-000001930000}"/>
    <cellStyle name="Normal 71 2 2 2 2 2 2 3 2" xfId="40402" xr:uid="{00000000-0005-0000-0000-000002930000}"/>
    <cellStyle name="Normal 71 2 2 2 2 2 2 3 3" xfId="25178" xr:uid="{00000000-0005-0000-0000-000003930000}"/>
    <cellStyle name="Normal 71 2 2 2 2 2 2 4" xfId="35389" xr:uid="{00000000-0005-0000-0000-000004930000}"/>
    <cellStyle name="Normal 71 2 2 2 2 2 2 5" xfId="20165" xr:uid="{00000000-0005-0000-0000-000005930000}"/>
    <cellStyle name="Normal 71 2 2 2 2 2 3" xfId="6716" xr:uid="{00000000-0005-0000-0000-000006930000}"/>
    <cellStyle name="Normal 71 2 2 2 2 2 3 2" xfId="16768" xr:uid="{00000000-0005-0000-0000-000007930000}"/>
    <cellStyle name="Normal 71 2 2 2 2 2 3 2 2" xfId="47090" xr:uid="{00000000-0005-0000-0000-000008930000}"/>
    <cellStyle name="Normal 71 2 2 2 2 2 3 2 3" xfId="31866" xr:uid="{00000000-0005-0000-0000-000009930000}"/>
    <cellStyle name="Normal 71 2 2 2 2 2 3 3" xfId="11748" xr:uid="{00000000-0005-0000-0000-00000A930000}"/>
    <cellStyle name="Normal 71 2 2 2 2 2 3 3 2" xfId="42073" xr:uid="{00000000-0005-0000-0000-00000B930000}"/>
    <cellStyle name="Normal 71 2 2 2 2 2 3 3 3" xfId="26849" xr:uid="{00000000-0005-0000-0000-00000C930000}"/>
    <cellStyle name="Normal 71 2 2 2 2 2 3 4" xfId="37060" xr:uid="{00000000-0005-0000-0000-00000D930000}"/>
    <cellStyle name="Normal 71 2 2 2 2 2 3 5" xfId="21836" xr:uid="{00000000-0005-0000-0000-00000E930000}"/>
    <cellStyle name="Normal 71 2 2 2 2 2 4" xfId="13426" xr:uid="{00000000-0005-0000-0000-00000F930000}"/>
    <cellStyle name="Normal 71 2 2 2 2 2 4 2" xfId="43748" xr:uid="{00000000-0005-0000-0000-000010930000}"/>
    <cellStyle name="Normal 71 2 2 2 2 2 4 3" xfId="28524" xr:uid="{00000000-0005-0000-0000-000011930000}"/>
    <cellStyle name="Normal 71 2 2 2 2 2 5" xfId="8405" xr:uid="{00000000-0005-0000-0000-000012930000}"/>
    <cellStyle name="Normal 71 2 2 2 2 2 5 2" xfId="38731" xr:uid="{00000000-0005-0000-0000-000013930000}"/>
    <cellStyle name="Normal 71 2 2 2 2 2 5 3" xfId="23507" xr:uid="{00000000-0005-0000-0000-000014930000}"/>
    <cellStyle name="Normal 71 2 2 2 2 2 6" xfId="33719" xr:uid="{00000000-0005-0000-0000-000015930000}"/>
    <cellStyle name="Normal 71 2 2 2 2 2 7" xfId="18494" xr:uid="{00000000-0005-0000-0000-000016930000}"/>
    <cellStyle name="Normal 71 2 2 2 2 3" xfId="4187" xr:uid="{00000000-0005-0000-0000-000017930000}"/>
    <cellStyle name="Normal 71 2 2 2 2 3 2" xfId="14261" xr:uid="{00000000-0005-0000-0000-000018930000}"/>
    <cellStyle name="Normal 71 2 2 2 2 3 2 2" xfId="44583" xr:uid="{00000000-0005-0000-0000-000019930000}"/>
    <cellStyle name="Normal 71 2 2 2 2 3 2 3" xfId="29359" xr:uid="{00000000-0005-0000-0000-00001A930000}"/>
    <cellStyle name="Normal 71 2 2 2 2 3 3" xfId="9241" xr:uid="{00000000-0005-0000-0000-00001B930000}"/>
    <cellStyle name="Normal 71 2 2 2 2 3 3 2" xfId="39566" xr:uid="{00000000-0005-0000-0000-00001C930000}"/>
    <cellStyle name="Normal 71 2 2 2 2 3 3 3" xfId="24342" xr:uid="{00000000-0005-0000-0000-00001D930000}"/>
    <cellStyle name="Normal 71 2 2 2 2 3 4" xfId="34553" xr:uid="{00000000-0005-0000-0000-00001E930000}"/>
    <cellStyle name="Normal 71 2 2 2 2 3 5" xfId="19329" xr:uid="{00000000-0005-0000-0000-00001F930000}"/>
    <cellStyle name="Normal 71 2 2 2 2 4" xfId="5880" xr:uid="{00000000-0005-0000-0000-000020930000}"/>
    <cellStyle name="Normal 71 2 2 2 2 4 2" xfId="15932" xr:uid="{00000000-0005-0000-0000-000021930000}"/>
    <cellStyle name="Normal 71 2 2 2 2 4 2 2" xfId="46254" xr:uid="{00000000-0005-0000-0000-000022930000}"/>
    <cellStyle name="Normal 71 2 2 2 2 4 2 3" xfId="31030" xr:uid="{00000000-0005-0000-0000-000023930000}"/>
    <cellStyle name="Normal 71 2 2 2 2 4 3" xfId="10912" xr:uid="{00000000-0005-0000-0000-000024930000}"/>
    <cellStyle name="Normal 71 2 2 2 2 4 3 2" xfId="41237" xr:uid="{00000000-0005-0000-0000-000025930000}"/>
    <cellStyle name="Normal 71 2 2 2 2 4 3 3" xfId="26013" xr:uid="{00000000-0005-0000-0000-000026930000}"/>
    <cellStyle name="Normal 71 2 2 2 2 4 4" xfId="36224" xr:uid="{00000000-0005-0000-0000-000027930000}"/>
    <cellStyle name="Normal 71 2 2 2 2 4 5" xfId="21000" xr:uid="{00000000-0005-0000-0000-000028930000}"/>
    <cellStyle name="Normal 71 2 2 2 2 5" xfId="12590" xr:uid="{00000000-0005-0000-0000-000029930000}"/>
    <cellStyle name="Normal 71 2 2 2 2 5 2" xfId="42912" xr:uid="{00000000-0005-0000-0000-00002A930000}"/>
    <cellStyle name="Normal 71 2 2 2 2 5 3" xfId="27688" xr:uid="{00000000-0005-0000-0000-00002B930000}"/>
    <cellStyle name="Normal 71 2 2 2 2 6" xfId="7569" xr:uid="{00000000-0005-0000-0000-00002C930000}"/>
    <cellStyle name="Normal 71 2 2 2 2 6 2" xfId="37895" xr:uid="{00000000-0005-0000-0000-00002D930000}"/>
    <cellStyle name="Normal 71 2 2 2 2 6 3" xfId="22671" xr:uid="{00000000-0005-0000-0000-00002E930000}"/>
    <cellStyle name="Normal 71 2 2 2 2 7" xfId="32883" xr:uid="{00000000-0005-0000-0000-00002F930000}"/>
    <cellStyle name="Normal 71 2 2 2 2 8" xfId="17658" xr:uid="{00000000-0005-0000-0000-000030930000}"/>
    <cellStyle name="Normal 71 2 2 2 3" xfId="2916" xr:uid="{00000000-0005-0000-0000-000031930000}"/>
    <cellStyle name="Normal 71 2 2 2 3 2" xfId="4606" xr:uid="{00000000-0005-0000-0000-000032930000}"/>
    <cellStyle name="Normal 71 2 2 2 3 2 2" xfId="14679" xr:uid="{00000000-0005-0000-0000-000033930000}"/>
    <cellStyle name="Normal 71 2 2 2 3 2 2 2" xfId="45001" xr:uid="{00000000-0005-0000-0000-000034930000}"/>
    <cellStyle name="Normal 71 2 2 2 3 2 2 3" xfId="29777" xr:uid="{00000000-0005-0000-0000-000035930000}"/>
    <cellStyle name="Normal 71 2 2 2 3 2 3" xfId="9659" xr:uid="{00000000-0005-0000-0000-000036930000}"/>
    <cellStyle name="Normal 71 2 2 2 3 2 3 2" xfId="39984" xr:uid="{00000000-0005-0000-0000-000037930000}"/>
    <cellStyle name="Normal 71 2 2 2 3 2 3 3" xfId="24760" xr:uid="{00000000-0005-0000-0000-000038930000}"/>
    <cellStyle name="Normal 71 2 2 2 3 2 4" xfId="34971" xr:uid="{00000000-0005-0000-0000-000039930000}"/>
    <cellStyle name="Normal 71 2 2 2 3 2 5" xfId="19747" xr:uid="{00000000-0005-0000-0000-00003A930000}"/>
    <cellStyle name="Normal 71 2 2 2 3 3" xfId="6298" xr:uid="{00000000-0005-0000-0000-00003B930000}"/>
    <cellStyle name="Normal 71 2 2 2 3 3 2" xfId="16350" xr:uid="{00000000-0005-0000-0000-00003C930000}"/>
    <cellStyle name="Normal 71 2 2 2 3 3 2 2" xfId="46672" xr:uid="{00000000-0005-0000-0000-00003D930000}"/>
    <cellStyle name="Normal 71 2 2 2 3 3 2 3" xfId="31448" xr:uid="{00000000-0005-0000-0000-00003E930000}"/>
    <cellStyle name="Normal 71 2 2 2 3 3 3" xfId="11330" xr:uid="{00000000-0005-0000-0000-00003F930000}"/>
    <cellStyle name="Normal 71 2 2 2 3 3 3 2" xfId="41655" xr:uid="{00000000-0005-0000-0000-000040930000}"/>
    <cellStyle name="Normal 71 2 2 2 3 3 3 3" xfId="26431" xr:uid="{00000000-0005-0000-0000-000041930000}"/>
    <cellStyle name="Normal 71 2 2 2 3 3 4" xfId="36642" xr:uid="{00000000-0005-0000-0000-000042930000}"/>
    <cellStyle name="Normal 71 2 2 2 3 3 5" xfId="21418" xr:uid="{00000000-0005-0000-0000-000043930000}"/>
    <cellStyle name="Normal 71 2 2 2 3 4" xfId="13008" xr:uid="{00000000-0005-0000-0000-000044930000}"/>
    <cellStyle name="Normal 71 2 2 2 3 4 2" xfId="43330" xr:uid="{00000000-0005-0000-0000-000045930000}"/>
    <cellStyle name="Normal 71 2 2 2 3 4 3" xfId="28106" xr:uid="{00000000-0005-0000-0000-000046930000}"/>
    <cellStyle name="Normal 71 2 2 2 3 5" xfId="7987" xr:uid="{00000000-0005-0000-0000-000047930000}"/>
    <cellStyle name="Normal 71 2 2 2 3 5 2" xfId="38313" xr:uid="{00000000-0005-0000-0000-000048930000}"/>
    <cellStyle name="Normal 71 2 2 2 3 5 3" xfId="23089" xr:uid="{00000000-0005-0000-0000-000049930000}"/>
    <cellStyle name="Normal 71 2 2 2 3 6" xfId="33301" xr:uid="{00000000-0005-0000-0000-00004A930000}"/>
    <cellStyle name="Normal 71 2 2 2 3 7" xfId="18076" xr:uid="{00000000-0005-0000-0000-00004B930000}"/>
    <cellStyle name="Normal 71 2 2 2 4" xfId="3769" xr:uid="{00000000-0005-0000-0000-00004C930000}"/>
    <cellStyle name="Normal 71 2 2 2 4 2" xfId="13843" xr:uid="{00000000-0005-0000-0000-00004D930000}"/>
    <cellStyle name="Normal 71 2 2 2 4 2 2" xfId="44165" xr:uid="{00000000-0005-0000-0000-00004E930000}"/>
    <cellStyle name="Normal 71 2 2 2 4 2 3" xfId="28941" xr:uid="{00000000-0005-0000-0000-00004F930000}"/>
    <cellStyle name="Normal 71 2 2 2 4 3" xfId="8823" xr:uid="{00000000-0005-0000-0000-000050930000}"/>
    <cellStyle name="Normal 71 2 2 2 4 3 2" xfId="39148" xr:uid="{00000000-0005-0000-0000-000051930000}"/>
    <cellStyle name="Normal 71 2 2 2 4 3 3" xfId="23924" xr:uid="{00000000-0005-0000-0000-000052930000}"/>
    <cellStyle name="Normal 71 2 2 2 4 4" xfId="34135" xr:uid="{00000000-0005-0000-0000-000053930000}"/>
    <cellStyle name="Normal 71 2 2 2 4 5" xfId="18911" xr:uid="{00000000-0005-0000-0000-000054930000}"/>
    <cellStyle name="Normal 71 2 2 2 5" xfId="5462" xr:uid="{00000000-0005-0000-0000-000055930000}"/>
    <cellStyle name="Normal 71 2 2 2 5 2" xfId="15514" xr:uid="{00000000-0005-0000-0000-000056930000}"/>
    <cellStyle name="Normal 71 2 2 2 5 2 2" xfId="45836" xr:uid="{00000000-0005-0000-0000-000057930000}"/>
    <cellStyle name="Normal 71 2 2 2 5 2 3" xfId="30612" xr:uid="{00000000-0005-0000-0000-000058930000}"/>
    <cellStyle name="Normal 71 2 2 2 5 3" xfId="10494" xr:uid="{00000000-0005-0000-0000-000059930000}"/>
    <cellStyle name="Normal 71 2 2 2 5 3 2" xfId="40819" xr:uid="{00000000-0005-0000-0000-00005A930000}"/>
    <cellStyle name="Normal 71 2 2 2 5 3 3" xfId="25595" xr:uid="{00000000-0005-0000-0000-00005B930000}"/>
    <cellStyle name="Normal 71 2 2 2 5 4" xfId="35806" xr:uid="{00000000-0005-0000-0000-00005C930000}"/>
    <cellStyle name="Normal 71 2 2 2 5 5" xfId="20582" xr:uid="{00000000-0005-0000-0000-00005D930000}"/>
    <cellStyle name="Normal 71 2 2 2 6" xfId="12172" xr:uid="{00000000-0005-0000-0000-00005E930000}"/>
    <cellStyle name="Normal 71 2 2 2 6 2" xfId="42494" xr:uid="{00000000-0005-0000-0000-00005F930000}"/>
    <cellStyle name="Normal 71 2 2 2 6 3" xfId="27270" xr:uid="{00000000-0005-0000-0000-000060930000}"/>
    <cellStyle name="Normal 71 2 2 2 7" xfId="7151" xr:uid="{00000000-0005-0000-0000-000061930000}"/>
    <cellStyle name="Normal 71 2 2 2 7 2" xfId="37477" xr:uid="{00000000-0005-0000-0000-000062930000}"/>
    <cellStyle name="Normal 71 2 2 2 7 3" xfId="22253" xr:uid="{00000000-0005-0000-0000-000063930000}"/>
    <cellStyle name="Normal 71 2 2 2 8" xfId="32465" xr:uid="{00000000-0005-0000-0000-000064930000}"/>
    <cellStyle name="Normal 71 2 2 2 9" xfId="17240" xr:uid="{00000000-0005-0000-0000-000065930000}"/>
    <cellStyle name="Normal 71 2 2 3" xfId="2287" xr:uid="{00000000-0005-0000-0000-000066930000}"/>
    <cellStyle name="Normal 71 2 2 3 2" xfId="3126" xr:uid="{00000000-0005-0000-0000-000067930000}"/>
    <cellStyle name="Normal 71 2 2 3 2 2" xfId="4816" xr:uid="{00000000-0005-0000-0000-000068930000}"/>
    <cellStyle name="Normal 71 2 2 3 2 2 2" xfId="14889" xr:uid="{00000000-0005-0000-0000-000069930000}"/>
    <cellStyle name="Normal 71 2 2 3 2 2 2 2" xfId="45211" xr:uid="{00000000-0005-0000-0000-00006A930000}"/>
    <cellStyle name="Normal 71 2 2 3 2 2 2 3" xfId="29987" xr:uid="{00000000-0005-0000-0000-00006B930000}"/>
    <cellStyle name="Normal 71 2 2 3 2 2 3" xfId="9869" xr:uid="{00000000-0005-0000-0000-00006C930000}"/>
    <cellStyle name="Normal 71 2 2 3 2 2 3 2" xfId="40194" xr:uid="{00000000-0005-0000-0000-00006D930000}"/>
    <cellStyle name="Normal 71 2 2 3 2 2 3 3" xfId="24970" xr:uid="{00000000-0005-0000-0000-00006E930000}"/>
    <cellStyle name="Normal 71 2 2 3 2 2 4" xfId="35181" xr:uid="{00000000-0005-0000-0000-00006F930000}"/>
    <cellStyle name="Normal 71 2 2 3 2 2 5" xfId="19957" xr:uid="{00000000-0005-0000-0000-000070930000}"/>
    <cellStyle name="Normal 71 2 2 3 2 3" xfId="6508" xr:uid="{00000000-0005-0000-0000-000071930000}"/>
    <cellStyle name="Normal 71 2 2 3 2 3 2" xfId="16560" xr:uid="{00000000-0005-0000-0000-000072930000}"/>
    <cellStyle name="Normal 71 2 2 3 2 3 2 2" xfId="46882" xr:uid="{00000000-0005-0000-0000-000073930000}"/>
    <cellStyle name="Normal 71 2 2 3 2 3 2 3" xfId="31658" xr:uid="{00000000-0005-0000-0000-000074930000}"/>
    <cellStyle name="Normal 71 2 2 3 2 3 3" xfId="11540" xr:uid="{00000000-0005-0000-0000-000075930000}"/>
    <cellStyle name="Normal 71 2 2 3 2 3 3 2" xfId="41865" xr:uid="{00000000-0005-0000-0000-000076930000}"/>
    <cellStyle name="Normal 71 2 2 3 2 3 3 3" xfId="26641" xr:uid="{00000000-0005-0000-0000-000077930000}"/>
    <cellStyle name="Normal 71 2 2 3 2 3 4" xfId="36852" xr:uid="{00000000-0005-0000-0000-000078930000}"/>
    <cellStyle name="Normal 71 2 2 3 2 3 5" xfId="21628" xr:uid="{00000000-0005-0000-0000-000079930000}"/>
    <cellStyle name="Normal 71 2 2 3 2 4" xfId="13218" xr:uid="{00000000-0005-0000-0000-00007A930000}"/>
    <cellStyle name="Normal 71 2 2 3 2 4 2" xfId="43540" xr:uid="{00000000-0005-0000-0000-00007B930000}"/>
    <cellStyle name="Normal 71 2 2 3 2 4 3" xfId="28316" xr:uid="{00000000-0005-0000-0000-00007C930000}"/>
    <cellStyle name="Normal 71 2 2 3 2 5" xfId="8197" xr:uid="{00000000-0005-0000-0000-00007D930000}"/>
    <cellStyle name="Normal 71 2 2 3 2 5 2" xfId="38523" xr:uid="{00000000-0005-0000-0000-00007E930000}"/>
    <cellStyle name="Normal 71 2 2 3 2 5 3" xfId="23299" xr:uid="{00000000-0005-0000-0000-00007F930000}"/>
    <cellStyle name="Normal 71 2 2 3 2 6" xfId="33511" xr:uid="{00000000-0005-0000-0000-000080930000}"/>
    <cellStyle name="Normal 71 2 2 3 2 7" xfId="18286" xr:uid="{00000000-0005-0000-0000-000081930000}"/>
    <cellStyle name="Normal 71 2 2 3 3" xfId="3979" xr:uid="{00000000-0005-0000-0000-000082930000}"/>
    <cellStyle name="Normal 71 2 2 3 3 2" xfId="14053" xr:uid="{00000000-0005-0000-0000-000083930000}"/>
    <cellStyle name="Normal 71 2 2 3 3 2 2" xfId="44375" xr:uid="{00000000-0005-0000-0000-000084930000}"/>
    <cellStyle name="Normal 71 2 2 3 3 2 3" xfId="29151" xr:uid="{00000000-0005-0000-0000-000085930000}"/>
    <cellStyle name="Normal 71 2 2 3 3 3" xfId="9033" xr:uid="{00000000-0005-0000-0000-000086930000}"/>
    <cellStyle name="Normal 71 2 2 3 3 3 2" xfId="39358" xr:uid="{00000000-0005-0000-0000-000087930000}"/>
    <cellStyle name="Normal 71 2 2 3 3 3 3" xfId="24134" xr:uid="{00000000-0005-0000-0000-000088930000}"/>
    <cellStyle name="Normal 71 2 2 3 3 4" xfId="34345" xr:uid="{00000000-0005-0000-0000-000089930000}"/>
    <cellStyle name="Normal 71 2 2 3 3 5" xfId="19121" xr:uid="{00000000-0005-0000-0000-00008A930000}"/>
    <cellStyle name="Normal 71 2 2 3 4" xfId="5672" xr:uid="{00000000-0005-0000-0000-00008B930000}"/>
    <cellStyle name="Normal 71 2 2 3 4 2" xfId="15724" xr:uid="{00000000-0005-0000-0000-00008C930000}"/>
    <cellStyle name="Normal 71 2 2 3 4 2 2" xfId="46046" xr:uid="{00000000-0005-0000-0000-00008D930000}"/>
    <cellStyle name="Normal 71 2 2 3 4 2 3" xfId="30822" xr:uid="{00000000-0005-0000-0000-00008E930000}"/>
    <cellStyle name="Normal 71 2 2 3 4 3" xfId="10704" xr:uid="{00000000-0005-0000-0000-00008F930000}"/>
    <cellStyle name="Normal 71 2 2 3 4 3 2" xfId="41029" xr:uid="{00000000-0005-0000-0000-000090930000}"/>
    <cellStyle name="Normal 71 2 2 3 4 3 3" xfId="25805" xr:uid="{00000000-0005-0000-0000-000091930000}"/>
    <cellStyle name="Normal 71 2 2 3 4 4" xfId="36016" xr:uid="{00000000-0005-0000-0000-000092930000}"/>
    <cellStyle name="Normal 71 2 2 3 4 5" xfId="20792" xr:uid="{00000000-0005-0000-0000-000093930000}"/>
    <cellStyle name="Normal 71 2 2 3 5" xfId="12382" xr:uid="{00000000-0005-0000-0000-000094930000}"/>
    <cellStyle name="Normal 71 2 2 3 5 2" xfId="42704" xr:uid="{00000000-0005-0000-0000-000095930000}"/>
    <cellStyle name="Normal 71 2 2 3 5 3" xfId="27480" xr:uid="{00000000-0005-0000-0000-000096930000}"/>
    <cellStyle name="Normal 71 2 2 3 6" xfId="7361" xr:uid="{00000000-0005-0000-0000-000097930000}"/>
    <cellStyle name="Normal 71 2 2 3 6 2" xfId="37687" xr:uid="{00000000-0005-0000-0000-000098930000}"/>
    <cellStyle name="Normal 71 2 2 3 6 3" xfId="22463" xr:uid="{00000000-0005-0000-0000-000099930000}"/>
    <cellStyle name="Normal 71 2 2 3 7" xfId="32675" xr:uid="{00000000-0005-0000-0000-00009A930000}"/>
    <cellStyle name="Normal 71 2 2 3 8" xfId="17450" xr:uid="{00000000-0005-0000-0000-00009B930000}"/>
    <cellStyle name="Normal 71 2 2 4" xfId="2708" xr:uid="{00000000-0005-0000-0000-00009C930000}"/>
    <cellStyle name="Normal 71 2 2 4 2" xfId="4398" xr:uid="{00000000-0005-0000-0000-00009D930000}"/>
    <cellStyle name="Normal 71 2 2 4 2 2" xfId="14471" xr:uid="{00000000-0005-0000-0000-00009E930000}"/>
    <cellStyle name="Normal 71 2 2 4 2 2 2" xfId="44793" xr:uid="{00000000-0005-0000-0000-00009F930000}"/>
    <cellStyle name="Normal 71 2 2 4 2 2 3" xfId="29569" xr:uid="{00000000-0005-0000-0000-0000A0930000}"/>
    <cellStyle name="Normal 71 2 2 4 2 3" xfId="9451" xr:uid="{00000000-0005-0000-0000-0000A1930000}"/>
    <cellStyle name="Normal 71 2 2 4 2 3 2" xfId="39776" xr:uid="{00000000-0005-0000-0000-0000A2930000}"/>
    <cellStyle name="Normal 71 2 2 4 2 3 3" xfId="24552" xr:uid="{00000000-0005-0000-0000-0000A3930000}"/>
    <cellStyle name="Normal 71 2 2 4 2 4" xfId="34763" xr:uid="{00000000-0005-0000-0000-0000A4930000}"/>
    <cellStyle name="Normal 71 2 2 4 2 5" xfId="19539" xr:uid="{00000000-0005-0000-0000-0000A5930000}"/>
    <cellStyle name="Normal 71 2 2 4 3" xfId="6090" xr:uid="{00000000-0005-0000-0000-0000A6930000}"/>
    <cellStyle name="Normal 71 2 2 4 3 2" xfId="16142" xr:uid="{00000000-0005-0000-0000-0000A7930000}"/>
    <cellStyle name="Normal 71 2 2 4 3 2 2" xfId="46464" xr:uid="{00000000-0005-0000-0000-0000A8930000}"/>
    <cellStyle name="Normal 71 2 2 4 3 2 3" xfId="31240" xr:uid="{00000000-0005-0000-0000-0000A9930000}"/>
    <cellStyle name="Normal 71 2 2 4 3 3" xfId="11122" xr:uid="{00000000-0005-0000-0000-0000AA930000}"/>
    <cellStyle name="Normal 71 2 2 4 3 3 2" xfId="41447" xr:uid="{00000000-0005-0000-0000-0000AB930000}"/>
    <cellStyle name="Normal 71 2 2 4 3 3 3" xfId="26223" xr:uid="{00000000-0005-0000-0000-0000AC930000}"/>
    <cellStyle name="Normal 71 2 2 4 3 4" xfId="36434" xr:uid="{00000000-0005-0000-0000-0000AD930000}"/>
    <cellStyle name="Normal 71 2 2 4 3 5" xfId="21210" xr:uid="{00000000-0005-0000-0000-0000AE930000}"/>
    <cellStyle name="Normal 71 2 2 4 4" xfId="12800" xr:uid="{00000000-0005-0000-0000-0000AF930000}"/>
    <cellStyle name="Normal 71 2 2 4 4 2" xfId="43122" xr:uid="{00000000-0005-0000-0000-0000B0930000}"/>
    <cellStyle name="Normal 71 2 2 4 4 3" xfId="27898" xr:uid="{00000000-0005-0000-0000-0000B1930000}"/>
    <cellStyle name="Normal 71 2 2 4 5" xfId="7779" xr:uid="{00000000-0005-0000-0000-0000B2930000}"/>
    <cellStyle name="Normal 71 2 2 4 5 2" xfId="38105" xr:uid="{00000000-0005-0000-0000-0000B3930000}"/>
    <cellStyle name="Normal 71 2 2 4 5 3" xfId="22881" xr:uid="{00000000-0005-0000-0000-0000B4930000}"/>
    <cellStyle name="Normal 71 2 2 4 6" xfId="33093" xr:uid="{00000000-0005-0000-0000-0000B5930000}"/>
    <cellStyle name="Normal 71 2 2 4 7" xfId="17868" xr:uid="{00000000-0005-0000-0000-0000B6930000}"/>
    <cellStyle name="Normal 71 2 2 5" xfId="3561" xr:uid="{00000000-0005-0000-0000-0000B7930000}"/>
    <cellStyle name="Normal 71 2 2 5 2" xfId="13635" xr:uid="{00000000-0005-0000-0000-0000B8930000}"/>
    <cellStyle name="Normal 71 2 2 5 2 2" xfId="43957" xr:uid="{00000000-0005-0000-0000-0000B9930000}"/>
    <cellStyle name="Normal 71 2 2 5 2 3" xfId="28733" xr:uid="{00000000-0005-0000-0000-0000BA930000}"/>
    <cellStyle name="Normal 71 2 2 5 3" xfId="8615" xr:uid="{00000000-0005-0000-0000-0000BB930000}"/>
    <cellStyle name="Normal 71 2 2 5 3 2" xfId="38940" xr:uid="{00000000-0005-0000-0000-0000BC930000}"/>
    <cellStyle name="Normal 71 2 2 5 3 3" xfId="23716" xr:uid="{00000000-0005-0000-0000-0000BD930000}"/>
    <cellStyle name="Normal 71 2 2 5 4" xfId="33927" xr:uid="{00000000-0005-0000-0000-0000BE930000}"/>
    <cellStyle name="Normal 71 2 2 5 5" xfId="18703" xr:uid="{00000000-0005-0000-0000-0000BF930000}"/>
    <cellStyle name="Normal 71 2 2 6" xfId="5254" xr:uid="{00000000-0005-0000-0000-0000C0930000}"/>
    <cellStyle name="Normal 71 2 2 6 2" xfId="15306" xr:uid="{00000000-0005-0000-0000-0000C1930000}"/>
    <cellStyle name="Normal 71 2 2 6 2 2" xfId="45628" xr:uid="{00000000-0005-0000-0000-0000C2930000}"/>
    <cellStyle name="Normal 71 2 2 6 2 3" xfId="30404" xr:uid="{00000000-0005-0000-0000-0000C3930000}"/>
    <cellStyle name="Normal 71 2 2 6 3" xfId="10286" xr:uid="{00000000-0005-0000-0000-0000C4930000}"/>
    <cellStyle name="Normal 71 2 2 6 3 2" xfId="40611" xr:uid="{00000000-0005-0000-0000-0000C5930000}"/>
    <cellStyle name="Normal 71 2 2 6 3 3" xfId="25387" xr:uid="{00000000-0005-0000-0000-0000C6930000}"/>
    <cellStyle name="Normal 71 2 2 6 4" xfId="35598" xr:uid="{00000000-0005-0000-0000-0000C7930000}"/>
    <cellStyle name="Normal 71 2 2 6 5" xfId="20374" xr:uid="{00000000-0005-0000-0000-0000C8930000}"/>
    <cellStyle name="Normal 71 2 2 7" xfId="11964" xr:uid="{00000000-0005-0000-0000-0000C9930000}"/>
    <cellStyle name="Normal 71 2 2 7 2" xfId="42286" xr:uid="{00000000-0005-0000-0000-0000CA930000}"/>
    <cellStyle name="Normal 71 2 2 7 3" xfId="27062" xr:uid="{00000000-0005-0000-0000-0000CB930000}"/>
    <cellStyle name="Normal 71 2 2 8" xfId="6943" xr:uid="{00000000-0005-0000-0000-0000CC930000}"/>
    <cellStyle name="Normal 71 2 2 8 2" xfId="37269" xr:uid="{00000000-0005-0000-0000-0000CD930000}"/>
    <cellStyle name="Normal 71 2 2 8 3" xfId="22045" xr:uid="{00000000-0005-0000-0000-0000CE930000}"/>
    <cellStyle name="Normal 71 2 2 9" xfId="32257" xr:uid="{00000000-0005-0000-0000-0000CF930000}"/>
    <cellStyle name="Normal 71 2 3" xfId="1970" xr:uid="{00000000-0005-0000-0000-0000D0930000}"/>
    <cellStyle name="Normal 71 2 3 2" xfId="2391" xr:uid="{00000000-0005-0000-0000-0000D1930000}"/>
    <cellStyle name="Normal 71 2 3 2 2" xfId="3230" xr:uid="{00000000-0005-0000-0000-0000D2930000}"/>
    <cellStyle name="Normal 71 2 3 2 2 2" xfId="4920" xr:uid="{00000000-0005-0000-0000-0000D3930000}"/>
    <cellStyle name="Normal 71 2 3 2 2 2 2" xfId="14993" xr:uid="{00000000-0005-0000-0000-0000D4930000}"/>
    <cellStyle name="Normal 71 2 3 2 2 2 2 2" xfId="45315" xr:uid="{00000000-0005-0000-0000-0000D5930000}"/>
    <cellStyle name="Normal 71 2 3 2 2 2 2 3" xfId="30091" xr:uid="{00000000-0005-0000-0000-0000D6930000}"/>
    <cellStyle name="Normal 71 2 3 2 2 2 3" xfId="9973" xr:uid="{00000000-0005-0000-0000-0000D7930000}"/>
    <cellStyle name="Normal 71 2 3 2 2 2 3 2" xfId="40298" xr:uid="{00000000-0005-0000-0000-0000D8930000}"/>
    <cellStyle name="Normal 71 2 3 2 2 2 3 3" xfId="25074" xr:uid="{00000000-0005-0000-0000-0000D9930000}"/>
    <cellStyle name="Normal 71 2 3 2 2 2 4" xfId="35285" xr:uid="{00000000-0005-0000-0000-0000DA930000}"/>
    <cellStyle name="Normal 71 2 3 2 2 2 5" xfId="20061" xr:uid="{00000000-0005-0000-0000-0000DB930000}"/>
    <cellStyle name="Normal 71 2 3 2 2 3" xfId="6612" xr:uid="{00000000-0005-0000-0000-0000DC930000}"/>
    <cellStyle name="Normal 71 2 3 2 2 3 2" xfId="16664" xr:uid="{00000000-0005-0000-0000-0000DD930000}"/>
    <cellStyle name="Normal 71 2 3 2 2 3 2 2" xfId="46986" xr:uid="{00000000-0005-0000-0000-0000DE930000}"/>
    <cellStyle name="Normal 71 2 3 2 2 3 2 3" xfId="31762" xr:uid="{00000000-0005-0000-0000-0000DF930000}"/>
    <cellStyle name="Normal 71 2 3 2 2 3 3" xfId="11644" xr:uid="{00000000-0005-0000-0000-0000E0930000}"/>
    <cellStyle name="Normal 71 2 3 2 2 3 3 2" xfId="41969" xr:uid="{00000000-0005-0000-0000-0000E1930000}"/>
    <cellStyle name="Normal 71 2 3 2 2 3 3 3" xfId="26745" xr:uid="{00000000-0005-0000-0000-0000E2930000}"/>
    <cellStyle name="Normal 71 2 3 2 2 3 4" xfId="36956" xr:uid="{00000000-0005-0000-0000-0000E3930000}"/>
    <cellStyle name="Normal 71 2 3 2 2 3 5" xfId="21732" xr:uid="{00000000-0005-0000-0000-0000E4930000}"/>
    <cellStyle name="Normal 71 2 3 2 2 4" xfId="13322" xr:uid="{00000000-0005-0000-0000-0000E5930000}"/>
    <cellStyle name="Normal 71 2 3 2 2 4 2" xfId="43644" xr:uid="{00000000-0005-0000-0000-0000E6930000}"/>
    <cellStyle name="Normal 71 2 3 2 2 4 3" xfId="28420" xr:uid="{00000000-0005-0000-0000-0000E7930000}"/>
    <cellStyle name="Normal 71 2 3 2 2 5" xfId="8301" xr:uid="{00000000-0005-0000-0000-0000E8930000}"/>
    <cellStyle name="Normal 71 2 3 2 2 5 2" xfId="38627" xr:uid="{00000000-0005-0000-0000-0000E9930000}"/>
    <cellStyle name="Normal 71 2 3 2 2 5 3" xfId="23403" xr:uid="{00000000-0005-0000-0000-0000EA930000}"/>
    <cellStyle name="Normal 71 2 3 2 2 6" xfId="33615" xr:uid="{00000000-0005-0000-0000-0000EB930000}"/>
    <cellStyle name="Normal 71 2 3 2 2 7" xfId="18390" xr:uid="{00000000-0005-0000-0000-0000EC930000}"/>
    <cellStyle name="Normal 71 2 3 2 3" xfId="4083" xr:uid="{00000000-0005-0000-0000-0000ED930000}"/>
    <cellStyle name="Normal 71 2 3 2 3 2" xfId="14157" xr:uid="{00000000-0005-0000-0000-0000EE930000}"/>
    <cellStyle name="Normal 71 2 3 2 3 2 2" xfId="44479" xr:uid="{00000000-0005-0000-0000-0000EF930000}"/>
    <cellStyle name="Normal 71 2 3 2 3 2 3" xfId="29255" xr:uid="{00000000-0005-0000-0000-0000F0930000}"/>
    <cellStyle name="Normal 71 2 3 2 3 3" xfId="9137" xr:uid="{00000000-0005-0000-0000-0000F1930000}"/>
    <cellStyle name="Normal 71 2 3 2 3 3 2" xfId="39462" xr:uid="{00000000-0005-0000-0000-0000F2930000}"/>
    <cellStyle name="Normal 71 2 3 2 3 3 3" xfId="24238" xr:uid="{00000000-0005-0000-0000-0000F3930000}"/>
    <cellStyle name="Normal 71 2 3 2 3 4" xfId="34449" xr:uid="{00000000-0005-0000-0000-0000F4930000}"/>
    <cellStyle name="Normal 71 2 3 2 3 5" xfId="19225" xr:uid="{00000000-0005-0000-0000-0000F5930000}"/>
    <cellStyle name="Normal 71 2 3 2 4" xfId="5776" xr:uid="{00000000-0005-0000-0000-0000F6930000}"/>
    <cellStyle name="Normal 71 2 3 2 4 2" xfId="15828" xr:uid="{00000000-0005-0000-0000-0000F7930000}"/>
    <cellStyle name="Normal 71 2 3 2 4 2 2" xfId="46150" xr:uid="{00000000-0005-0000-0000-0000F8930000}"/>
    <cellStyle name="Normal 71 2 3 2 4 2 3" xfId="30926" xr:uid="{00000000-0005-0000-0000-0000F9930000}"/>
    <cellStyle name="Normal 71 2 3 2 4 3" xfId="10808" xr:uid="{00000000-0005-0000-0000-0000FA930000}"/>
    <cellStyle name="Normal 71 2 3 2 4 3 2" xfId="41133" xr:uid="{00000000-0005-0000-0000-0000FB930000}"/>
    <cellStyle name="Normal 71 2 3 2 4 3 3" xfId="25909" xr:uid="{00000000-0005-0000-0000-0000FC930000}"/>
    <cellStyle name="Normal 71 2 3 2 4 4" xfId="36120" xr:uid="{00000000-0005-0000-0000-0000FD930000}"/>
    <cellStyle name="Normal 71 2 3 2 4 5" xfId="20896" xr:uid="{00000000-0005-0000-0000-0000FE930000}"/>
    <cellStyle name="Normal 71 2 3 2 5" xfId="12486" xr:uid="{00000000-0005-0000-0000-0000FF930000}"/>
    <cellStyle name="Normal 71 2 3 2 5 2" xfId="42808" xr:uid="{00000000-0005-0000-0000-000000940000}"/>
    <cellStyle name="Normal 71 2 3 2 5 3" xfId="27584" xr:uid="{00000000-0005-0000-0000-000001940000}"/>
    <cellStyle name="Normal 71 2 3 2 6" xfId="7465" xr:uid="{00000000-0005-0000-0000-000002940000}"/>
    <cellStyle name="Normal 71 2 3 2 6 2" xfId="37791" xr:uid="{00000000-0005-0000-0000-000003940000}"/>
    <cellStyle name="Normal 71 2 3 2 6 3" xfId="22567" xr:uid="{00000000-0005-0000-0000-000004940000}"/>
    <cellStyle name="Normal 71 2 3 2 7" xfId="32779" xr:uid="{00000000-0005-0000-0000-000005940000}"/>
    <cellStyle name="Normal 71 2 3 2 8" xfId="17554" xr:uid="{00000000-0005-0000-0000-000006940000}"/>
    <cellStyle name="Normal 71 2 3 3" xfId="2812" xr:uid="{00000000-0005-0000-0000-000007940000}"/>
    <cellStyle name="Normal 71 2 3 3 2" xfId="4502" xr:uid="{00000000-0005-0000-0000-000008940000}"/>
    <cellStyle name="Normal 71 2 3 3 2 2" xfId="14575" xr:uid="{00000000-0005-0000-0000-000009940000}"/>
    <cellStyle name="Normal 71 2 3 3 2 2 2" xfId="44897" xr:uid="{00000000-0005-0000-0000-00000A940000}"/>
    <cellStyle name="Normal 71 2 3 3 2 2 3" xfId="29673" xr:uid="{00000000-0005-0000-0000-00000B940000}"/>
    <cellStyle name="Normal 71 2 3 3 2 3" xfId="9555" xr:uid="{00000000-0005-0000-0000-00000C940000}"/>
    <cellStyle name="Normal 71 2 3 3 2 3 2" xfId="39880" xr:uid="{00000000-0005-0000-0000-00000D940000}"/>
    <cellStyle name="Normal 71 2 3 3 2 3 3" xfId="24656" xr:uid="{00000000-0005-0000-0000-00000E940000}"/>
    <cellStyle name="Normal 71 2 3 3 2 4" xfId="34867" xr:uid="{00000000-0005-0000-0000-00000F940000}"/>
    <cellStyle name="Normal 71 2 3 3 2 5" xfId="19643" xr:uid="{00000000-0005-0000-0000-000010940000}"/>
    <cellStyle name="Normal 71 2 3 3 3" xfId="6194" xr:uid="{00000000-0005-0000-0000-000011940000}"/>
    <cellStyle name="Normal 71 2 3 3 3 2" xfId="16246" xr:uid="{00000000-0005-0000-0000-000012940000}"/>
    <cellStyle name="Normal 71 2 3 3 3 2 2" xfId="46568" xr:uid="{00000000-0005-0000-0000-000013940000}"/>
    <cellStyle name="Normal 71 2 3 3 3 2 3" xfId="31344" xr:uid="{00000000-0005-0000-0000-000014940000}"/>
    <cellStyle name="Normal 71 2 3 3 3 3" xfId="11226" xr:uid="{00000000-0005-0000-0000-000015940000}"/>
    <cellStyle name="Normal 71 2 3 3 3 3 2" xfId="41551" xr:uid="{00000000-0005-0000-0000-000016940000}"/>
    <cellStyle name="Normal 71 2 3 3 3 3 3" xfId="26327" xr:uid="{00000000-0005-0000-0000-000017940000}"/>
    <cellStyle name="Normal 71 2 3 3 3 4" xfId="36538" xr:uid="{00000000-0005-0000-0000-000018940000}"/>
    <cellStyle name="Normal 71 2 3 3 3 5" xfId="21314" xr:uid="{00000000-0005-0000-0000-000019940000}"/>
    <cellStyle name="Normal 71 2 3 3 4" xfId="12904" xr:uid="{00000000-0005-0000-0000-00001A940000}"/>
    <cellStyle name="Normal 71 2 3 3 4 2" xfId="43226" xr:uid="{00000000-0005-0000-0000-00001B940000}"/>
    <cellStyle name="Normal 71 2 3 3 4 3" xfId="28002" xr:uid="{00000000-0005-0000-0000-00001C940000}"/>
    <cellStyle name="Normal 71 2 3 3 5" xfId="7883" xr:uid="{00000000-0005-0000-0000-00001D940000}"/>
    <cellStyle name="Normal 71 2 3 3 5 2" xfId="38209" xr:uid="{00000000-0005-0000-0000-00001E940000}"/>
    <cellStyle name="Normal 71 2 3 3 5 3" xfId="22985" xr:uid="{00000000-0005-0000-0000-00001F940000}"/>
    <cellStyle name="Normal 71 2 3 3 6" xfId="33197" xr:uid="{00000000-0005-0000-0000-000020940000}"/>
    <cellStyle name="Normal 71 2 3 3 7" xfId="17972" xr:uid="{00000000-0005-0000-0000-000021940000}"/>
    <cellStyle name="Normal 71 2 3 4" xfId="3665" xr:uid="{00000000-0005-0000-0000-000022940000}"/>
    <cellStyle name="Normal 71 2 3 4 2" xfId="13739" xr:uid="{00000000-0005-0000-0000-000023940000}"/>
    <cellStyle name="Normal 71 2 3 4 2 2" xfId="44061" xr:uid="{00000000-0005-0000-0000-000024940000}"/>
    <cellStyle name="Normal 71 2 3 4 2 3" xfId="28837" xr:uid="{00000000-0005-0000-0000-000025940000}"/>
    <cellStyle name="Normal 71 2 3 4 3" xfId="8719" xr:uid="{00000000-0005-0000-0000-000026940000}"/>
    <cellStyle name="Normal 71 2 3 4 3 2" xfId="39044" xr:uid="{00000000-0005-0000-0000-000027940000}"/>
    <cellStyle name="Normal 71 2 3 4 3 3" xfId="23820" xr:uid="{00000000-0005-0000-0000-000028940000}"/>
    <cellStyle name="Normal 71 2 3 4 4" xfId="34031" xr:uid="{00000000-0005-0000-0000-000029940000}"/>
    <cellStyle name="Normal 71 2 3 4 5" xfId="18807" xr:uid="{00000000-0005-0000-0000-00002A940000}"/>
    <cellStyle name="Normal 71 2 3 5" xfId="5358" xr:uid="{00000000-0005-0000-0000-00002B940000}"/>
    <cellStyle name="Normal 71 2 3 5 2" xfId="15410" xr:uid="{00000000-0005-0000-0000-00002C940000}"/>
    <cellStyle name="Normal 71 2 3 5 2 2" xfId="45732" xr:uid="{00000000-0005-0000-0000-00002D940000}"/>
    <cellStyle name="Normal 71 2 3 5 2 3" xfId="30508" xr:uid="{00000000-0005-0000-0000-00002E940000}"/>
    <cellStyle name="Normal 71 2 3 5 3" xfId="10390" xr:uid="{00000000-0005-0000-0000-00002F940000}"/>
    <cellStyle name="Normal 71 2 3 5 3 2" xfId="40715" xr:uid="{00000000-0005-0000-0000-000030940000}"/>
    <cellStyle name="Normal 71 2 3 5 3 3" xfId="25491" xr:uid="{00000000-0005-0000-0000-000031940000}"/>
    <cellStyle name="Normal 71 2 3 5 4" xfId="35702" xr:uid="{00000000-0005-0000-0000-000032940000}"/>
    <cellStyle name="Normal 71 2 3 5 5" xfId="20478" xr:uid="{00000000-0005-0000-0000-000033940000}"/>
    <cellStyle name="Normal 71 2 3 6" xfId="12068" xr:uid="{00000000-0005-0000-0000-000034940000}"/>
    <cellStyle name="Normal 71 2 3 6 2" xfId="42390" xr:uid="{00000000-0005-0000-0000-000035940000}"/>
    <cellStyle name="Normal 71 2 3 6 3" xfId="27166" xr:uid="{00000000-0005-0000-0000-000036940000}"/>
    <cellStyle name="Normal 71 2 3 7" xfId="7047" xr:uid="{00000000-0005-0000-0000-000037940000}"/>
    <cellStyle name="Normal 71 2 3 7 2" xfId="37373" xr:uid="{00000000-0005-0000-0000-000038940000}"/>
    <cellStyle name="Normal 71 2 3 7 3" xfId="22149" xr:uid="{00000000-0005-0000-0000-000039940000}"/>
    <cellStyle name="Normal 71 2 3 8" xfId="32361" xr:uid="{00000000-0005-0000-0000-00003A940000}"/>
    <cellStyle name="Normal 71 2 3 9" xfId="17136" xr:uid="{00000000-0005-0000-0000-00003B940000}"/>
    <cellStyle name="Normal 71 2 4" xfId="2183" xr:uid="{00000000-0005-0000-0000-00003C940000}"/>
    <cellStyle name="Normal 71 2 4 2" xfId="3022" xr:uid="{00000000-0005-0000-0000-00003D940000}"/>
    <cellStyle name="Normal 71 2 4 2 2" xfId="4712" xr:uid="{00000000-0005-0000-0000-00003E940000}"/>
    <cellStyle name="Normal 71 2 4 2 2 2" xfId="14785" xr:uid="{00000000-0005-0000-0000-00003F940000}"/>
    <cellStyle name="Normal 71 2 4 2 2 2 2" xfId="45107" xr:uid="{00000000-0005-0000-0000-000040940000}"/>
    <cellStyle name="Normal 71 2 4 2 2 2 3" xfId="29883" xr:uid="{00000000-0005-0000-0000-000041940000}"/>
    <cellStyle name="Normal 71 2 4 2 2 3" xfId="9765" xr:uid="{00000000-0005-0000-0000-000042940000}"/>
    <cellStyle name="Normal 71 2 4 2 2 3 2" xfId="40090" xr:uid="{00000000-0005-0000-0000-000043940000}"/>
    <cellStyle name="Normal 71 2 4 2 2 3 3" xfId="24866" xr:uid="{00000000-0005-0000-0000-000044940000}"/>
    <cellStyle name="Normal 71 2 4 2 2 4" xfId="35077" xr:uid="{00000000-0005-0000-0000-000045940000}"/>
    <cellStyle name="Normal 71 2 4 2 2 5" xfId="19853" xr:uid="{00000000-0005-0000-0000-000046940000}"/>
    <cellStyle name="Normal 71 2 4 2 3" xfId="6404" xr:uid="{00000000-0005-0000-0000-000047940000}"/>
    <cellStyle name="Normal 71 2 4 2 3 2" xfId="16456" xr:uid="{00000000-0005-0000-0000-000048940000}"/>
    <cellStyle name="Normal 71 2 4 2 3 2 2" xfId="46778" xr:uid="{00000000-0005-0000-0000-000049940000}"/>
    <cellStyle name="Normal 71 2 4 2 3 2 3" xfId="31554" xr:uid="{00000000-0005-0000-0000-00004A940000}"/>
    <cellStyle name="Normal 71 2 4 2 3 3" xfId="11436" xr:uid="{00000000-0005-0000-0000-00004B940000}"/>
    <cellStyle name="Normal 71 2 4 2 3 3 2" xfId="41761" xr:uid="{00000000-0005-0000-0000-00004C940000}"/>
    <cellStyle name="Normal 71 2 4 2 3 3 3" xfId="26537" xr:uid="{00000000-0005-0000-0000-00004D940000}"/>
    <cellStyle name="Normal 71 2 4 2 3 4" xfId="36748" xr:uid="{00000000-0005-0000-0000-00004E940000}"/>
    <cellStyle name="Normal 71 2 4 2 3 5" xfId="21524" xr:uid="{00000000-0005-0000-0000-00004F940000}"/>
    <cellStyle name="Normal 71 2 4 2 4" xfId="13114" xr:uid="{00000000-0005-0000-0000-000050940000}"/>
    <cellStyle name="Normal 71 2 4 2 4 2" xfId="43436" xr:uid="{00000000-0005-0000-0000-000051940000}"/>
    <cellStyle name="Normal 71 2 4 2 4 3" xfId="28212" xr:uid="{00000000-0005-0000-0000-000052940000}"/>
    <cellStyle name="Normal 71 2 4 2 5" xfId="8093" xr:uid="{00000000-0005-0000-0000-000053940000}"/>
    <cellStyle name="Normal 71 2 4 2 5 2" xfId="38419" xr:uid="{00000000-0005-0000-0000-000054940000}"/>
    <cellStyle name="Normal 71 2 4 2 5 3" xfId="23195" xr:uid="{00000000-0005-0000-0000-000055940000}"/>
    <cellStyle name="Normal 71 2 4 2 6" xfId="33407" xr:uid="{00000000-0005-0000-0000-000056940000}"/>
    <cellStyle name="Normal 71 2 4 2 7" xfId="18182" xr:uid="{00000000-0005-0000-0000-000057940000}"/>
    <cellStyle name="Normal 71 2 4 3" xfId="3875" xr:uid="{00000000-0005-0000-0000-000058940000}"/>
    <cellStyle name="Normal 71 2 4 3 2" xfId="13949" xr:uid="{00000000-0005-0000-0000-000059940000}"/>
    <cellStyle name="Normal 71 2 4 3 2 2" xfId="44271" xr:uid="{00000000-0005-0000-0000-00005A940000}"/>
    <cellStyle name="Normal 71 2 4 3 2 3" xfId="29047" xr:uid="{00000000-0005-0000-0000-00005B940000}"/>
    <cellStyle name="Normal 71 2 4 3 3" xfId="8929" xr:uid="{00000000-0005-0000-0000-00005C940000}"/>
    <cellStyle name="Normal 71 2 4 3 3 2" xfId="39254" xr:uid="{00000000-0005-0000-0000-00005D940000}"/>
    <cellStyle name="Normal 71 2 4 3 3 3" xfId="24030" xr:uid="{00000000-0005-0000-0000-00005E940000}"/>
    <cellStyle name="Normal 71 2 4 3 4" xfId="34241" xr:uid="{00000000-0005-0000-0000-00005F940000}"/>
    <cellStyle name="Normal 71 2 4 3 5" xfId="19017" xr:uid="{00000000-0005-0000-0000-000060940000}"/>
    <cellStyle name="Normal 71 2 4 4" xfId="5568" xr:uid="{00000000-0005-0000-0000-000061940000}"/>
    <cellStyle name="Normal 71 2 4 4 2" xfId="15620" xr:uid="{00000000-0005-0000-0000-000062940000}"/>
    <cellStyle name="Normal 71 2 4 4 2 2" xfId="45942" xr:uid="{00000000-0005-0000-0000-000063940000}"/>
    <cellStyle name="Normal 71 2 4 4 2 3" xfId="30718" xr:uid="{00000000-0005-0000-0000-000064940000}"/>
    <cellStyle name="Normal 71 2 4 4 3" xfId="10600" xr:uid="{00000000-0005-0000-0000-000065940000}"/>
    <cellStyle name="Normal 71 2 4 4 3 2" xfId="40925" xr:uid="{00000000-0005-0000-0000-000066940000}"/>
    <cellStyle name="Normal 71 2 4 4 3 3" xfId="25701" xr:uid="{00000000-0005-0000-0000-000067940000}"/>
    <cellStyle name="Normal 71 2 4 4 4" xfId="35912" xr:uid="{00000000-0005-0000-0000-000068940000}"/>
    <cellStyle name="Normal 71 2 4 4 5" xfId="20688" xr:uid="{00000000-0005-0000-0000-000069940000}"/>
    <cellStyle name="Normal 71 2 4 5" xfId="12278" xr:uid="{00000000-0005-0000-0000-00006A940000}"/>
    <cellStyle name="Normal 71 2 4 5 2" xfId="42600" xr:uid="{00000000-0005-0000-0000-00006B940000}"/>
    <cellStyle name="Normal 71 2 4 5 3" xfId="27376" xr:uid="{00000000-0005-0000-0000-00006C940000}"/>
    <cellStyle name="Normal 71 2 4 6" xfId="7257" xr:uid="{00000000-0005-0000-0000-00006D940000}"/>
    <cellStyle name="Normal 71 2 4 6 2" xfId="37583" xr:uid="{00000000-0005-0000-0000-00006E940000}"/>
    <cellStyle name="Normal 71 2 4 6 3" xfId="22359" xr:uid="{00000000-0005-0000-0000-00006F940000}"/>
    <cellStyle name="Normal 71 2 4 7" xfId="32571" xr:uid="{00000000-0005-0000-0000-000070940000}"/>
    <cellStyle name="Normal 71 2 4 8" xfId="17346" xr:uid="{00000000-0005-0000-0000-000071940000}"/>
    <cellStyle name="Normal 71 2 5" xfId="2604" xr:uid="{00000000-0005-0000-0000-000072940000}"/>
    <cellStyle name="Normal 71 2 5 2" xfId="4294" xr:uid="{00000000-0005-0000-0000-000073940000}"/>
    <cellStyle name="Normal 71 2 5 2 2" xfId="14367" xr:uid="{00000000-0005-0000-0000-000074940000}"/>
    <cellStyle name="Normal 71 2 5 2 2 2" xfId="44689" xr:uid="{00000000-0005-0000-0000-000075940000}"/>
    <cellStyle name="Normal 71 2 5 2 2 3" xfId="29465" xr:uid="{00000000-0005-0000-0000-000076940000}"/>
    <cellStyle name="Normal 71 2 5 2 3" xfId="9347" xr:uid="{00000000-0005-0000-0000-000077940000}"/>
    <cellStyle name="Normal 71 2 5 2 3 2" xfId="39672" xr:uid="{00000000-0005-0000-0000-000078940000}"/>
    <cellStyle name="Normal 71 2 5 2 3 3" xfId="24448" xr:uid="{00000000-0005-0000-0000-000079940000}"/>
    <cellStyle name="Normal 71 2 5 2 4" xfId="34659" xr:uid="{00000000-0005-0000-0000-00007A940000}"/>
    <cellStyle name="Normal 71 2 5 2 5" xfId="19435" xr:uid="{00000000-0005-0000-0000-00007B940000}"/>
    <cellStyle name="Normal 71 2 5 3" xfId="5986" xr:uid="{00000000-0005-0000-0000-00007C940000}"/>
    <cellStyle name="Normal 71 2 5 3 2" xfId="16038" xr:uid="{00000000-0005-0000-0000-00007D940000}"/>
    <cellStyle name="Normal 71 2 5 3 2 2" xfId="46360" xr:uid="{00000000-0005-0000-0000-00007E940000}"/>
    <cellStyle name="Normal 71 2 5 3 2 3" xfId="31136" xr:uid="{00000000-0005-0000-0000-00007F940000}"/>
    <cellStyle name="Normal 71 2 5 3 3" xfId="11018" xr:uid="{00000000-0005-0000-0000-000080940000}"/>
    <cellStyle name="Normal 71 2 5 3 3 2" xfId="41343" xr:uid="{00000000-0005-0000-0000-000081940000}"/>
    <cellStyle name="Normal 71 2 5 3 3 3" xfId="26119" xr:uid="{00000000-0005-0000-0000-000082940000}"/>
    <cellStyle name="Normal 71 2 5 3 4" xfId="36330" xr:uid="{00000000-0005-0000-0000-000083940000}"/>
    <cellStyle name="Normal 71 2 5 3 5" xfId="21106" xr:uid="{00000000-0005-0000-0000-000084940000}"/>
    <cellStyle name="Normal 71 2 5 4" xfId="12696" xr:uid="{00000000-0005-0000-0000-000085940000}"/>
    <cellStyle name="Normal 71 2 5 4 2" xfId="43018" xr:uid="{00000000-0005-0000-0000-000086940000}"/>
    <cellStyle name="Normal 71 2 5 4 3" xfId="27794" xr:uid="{00000000-0005-0000-0000-000087940000}"/>
    <cellStyle name="Normal 71 2 5 5" xfId="7675" xr:uid="{00000000-0005-0000-0000-000088940000}"/>
    <cellStyle name="Normal 71 2 5 5 2" xfId="38001" xr:uid="{00000000-0005-0000-0000-000089940000}"/>
    <cellStyle name="Normal 71 2 5 5 3" xfId="22777" xr:uid="{00000000-0005-0000-0000-00008A940000}"/>
    <cellStyle name="Normal 71 2 5 6" xfId="32989" xr:uid="{00000000-0005-0000-0000-00008B940000}"/>
    <cellStyle name="Normal 71 2 5 7" xfId="17764" xr:uid="{00000000-0005-0000-0000-00008C940000}"/>
    <cellStyle name="Normal 71 2 6" xfId="3457" xr:uid="{00000000-0005-0000-0000-00008D940000}"/>
    <cellStyle name="Normal 71 2 6 2" xfId="13531" xr:uid="{00000000-0005-0000-0000-00008E940000}"/>
    <cellStyle name="Normal 71 2 6 2 2" xfId="43853" xr:uid="{00000000-0005-0000-0000-00008F940000}"/>
    <cellStyle name="Normal 71 2 6 2 3" xfId="28629" xr:uid="{00000000-0005-0000-0000-000090940000}"/>
    <cellStyle name="Normal 71 2 6 3" xfId="8511" xr:uid="{00000000-0005-0000-0000-000091940000}"/>
    <cellStyle name="Normal 71 2 6 3 2" xfId="38836" xr:uid="{00000000-0005-0000-0000-000092940000}"/>
    <cellStyle name="Normal 71 2 6 3 3" xfId="23612" xr:uid="{00000000-0005-0000-0000-000093940000}"/>
    <cellStyle name="Normal 71 2 6 4" xfId="33823" xr:uid="{00000000-0005-0000-0000-000094940000}"/>
    <cellStyle name="Normal 71 2 6 5" xfId="18599" xr:uid="{00000000-0005-0000-0000-000095940000}"/>
    <cellStyle name="Normal 71 2 7" xfId="5150" xr:uid="{00000000-0005-0000-0000-000096940000}"/>
    <cellStyle name="Normal 71 2 7 2" xfId="15202" xr:uid="{00000000-0005-0000-0000-000097940000}"/>
    <cellStyle name="Normal 71 2 7 2 2" xfId="45524" xr:uid="{00000000-0005-0000-0000-000098940000}"/>
    <cellStyle name="Normal 71 2 7 2 3" xfId="30300" xr:uid="{00000000-0005-0000-0000-000099940000}"/>
    <cellStyle name="Normal 71 2 7 3" xfId="10182" xr:uid="{00000000-0005-0000-0000-00009A940000}"/>
    <cellStyle name="Normal 71 2 7 3 2" xfId="40507" xr:uid="{00000000-0005-0000-0000-00009B940000}"/>
    <cellStyle name="Normal 71 2 7 3 3" xfId="25283" xr:uid="{00000000-0005-0000-0000-00009C940000}"/>
    <cellStyle name="Normal 71 2 7 4" xfId="35494" xr:uid="{00000000-0005-0000-0000-00009D940000}"/>
    <cellStyle name="Normal 71 2 7 5" xfId="20270" xr:uid="{00000000-0005-0000-0000-00009E940000}"/>
    <cellStyle name="Normal 71 2 8" xfId="11860" xr:uid="{00000000-0005-0000-0000-00009F940000}"/>
    <cellStyle name="Normal 71 2 8 2" xfId="42182" xr:uid="{00000000-0005-0000-0000-0000A0940000}"/>
    <cellStyle name="Normal 71 2 8 3" xfId="26958" xr:uid="{00000000-0005-0000-0000-0000A1940000}"/>
    <cellStyle name="Normal 71 2 9" xfId="6839" xr:uid="{00000000-0005-0000-0000-0000A2940000}"/>
    <cellStyle name="Normal 71 2 9 2" xfId="37165" xr:uid="{00000000-0005-0000-0000-0000A3940000}"/>
    <cellStyle name="Normal 71 2 9 3" xfId="21941" xr:uid="{00000000-0005-0000-0000-0000A4940000}"/>
    <cellStyle name="Normal 71 3" xfId="1803" xr:uid="{00000000-0005-0000-0000-0000A5940000}"/>
    <cellStyle name="Normal 71 3 10" xfId="16980" xr:uid="{00000000-0005-0000-0000-0000A6940000}"/>
    <cellStyle name="Normal 71 3 2" xfId="2022" xr:uid="{00000000-0005-0000-0000-0000A7940000}"/>
    <cellStyle name="Normal 71 3 2 2" xfId="2443" xr:uid="{00000000-0005-0000-0000-0000A8940000}"/>
    <cellStyle name="Normal 71 3 2 2 2" xfId="3282" xr:uid="{00000000-0005-0000-0000-0000A9940000}"/>
    <cellStyle name="Normal 71 3 2 2 2 2" xfId="4972" xr:uid="{00000000-0005-0000-0000-0000AA940000}"/>
    <cellStyle name="Normal 71 3 2 2 2 2 2" xfId="15045" xr:uid="{00000000-0005-0000-0000-0000AB940000}"/>
    <cellStyle name="Normal 71 3 2 2 2 2 2 2" xfId="45367" xr:uid="{00000000-0005-0000-0000-0000AC940000}"/>
    <cellStyle name="Normal 71 3 2 2 2 2 2 3" xfId="30143" xr:uid="{00000000-0005-0000-0000-0000AD940000}"/>
    <cellStyle name="Normal 71 3 2 2 2 2 3" xfId="10025" xr:uid="{00000000-0005-0000-0000-0000AE940000}"/>
    <cellStyle name="Normal 71 3 2 2 2 2 3 2" xfId="40350" xr:uid="{00000000-0005-0000-0000-0000AF940000}"/>
    <cellStyle name="Normal 71 3 2 2 2 2 3 3" xfId="25126" xr:uid="{00000000-0005-0000-0000-0000B0940000}"/>
    <cellStyle name="Normal 71 3 2 2 2 2 4" xfId="35337" xr:uid="{00000000-0005-0000-0000-0000B1940000}"/>
    <cellStyle name="Normal 71 3 2 2 2 2 5" xfId="20113" xr:uid="{00000000-0005-0000-0000-0000B2940000}"/>
    <cellStyle name="Normal 71 3 2 2 2 3" xfId="6664" xr:uid="{00000000-0005-0000-0000-0000B3940000}"/>
    <cellStyle name="Normal 71 3 2 2 2 3 2" xfId="16716" xr:uid="{00000000-0005-0000-0000-0000B4940000}"/>
    <cellStyle name="Normal 71 3 2 2 2 3 2 2" xfId="47038" xr:uid="{00000000-0005-0000-0000-0000B5940000}"/>
    <cellStyle name="Normal 71 3 2 2 2 3 2 3" xfId="31814" xr:uid="{00000000-0005-0000-0000-0000B6940000}"/>
    <cellStyle name="Normal 71 3 2 2 2 3 3" xfId="11696" xr:uid="{00000000-0005-0000-0000-0000B7940000}"/>
    <cellStyle name="Normal 71 3 2 2 2 3 3 2" xfId="42021" xr:uid="{00000000-0005-0000-0000-0000B8940000}"/>
    <cellStyle name="Normal 71 3 2 2 2 3 3 3" xfId="26797" xr:uid="{00000000-0005-0000-0000-0000B9940000}"/>
    <cellStyle name="Normal 71 3 2 2 2 3 4" xfId="37008" xr:uid="{00000000-0005-0000-0000-0000BA940000}"/>
    <cellStyle name="Normal 71 3 2 2 2 3 5" xfId="21784" xr:uid="{00000000-0005-0000-0000-0000BB940000}"/>
    <cellStyle name="Normal 71 3 2 2 2 4" xfId="13374" xr:uid="{00000000-0005-0000-0000-0000BC940000}"/>
    <cellStyle name="Normal 71 3 2 2 2 4 2" xfId="43696" xr:uid="{00000000-0005-0000-0000-0000BD940000}"/>
    <cellStyle name="Normal 71 3 2 2 2 4 3" xfId="28472" xr:uid="{00000000-0005-0000-0000-0000BE940000}"/>
    <cellStyle name="Normal 71 3 2 2 2 5" xfId="8353" xr:uid="{00000000-0005-0000-0000-0000BF940000}"/>
    <cellStyle name="Normal 71 3 2 2 2 5 2" xfId="38679" xr:uid="{00000000-0005-0000-0000-0000C0940000}"/>
    <cellStyle name="Normal 71 3 2 2 2 5 3" xfId="23455" xr:uid="{00000000-0005-0000-0000-0000C1940000}"/>
    <cellStyle name="Normal 71 3 2 2 2 6" xfId="33667" xr:uid="{00000000-0005-0000-0000-0000C2940000}"/>
    <cellStyle name="Normal 71 3 2 2 2 7" xfId="18442" xr:uid="{00000000-0005-0000-0000-0000C3940000}"/>
    <cellStyle name="Normal 71 3 2 2 3" xfId="4135" xr:uid="{00000000-0005-0000-0000-0000C4940000}"/>
    <cellStyle name="Normal 71 3 2 2 3 2" xfId="14209" xr:uid="{00000000-0005-0000-0000-0000C5940000}"/>
    <cellStyle name="Normal 71 3 2 2 3 2 2" xfId="44531" xr:uid="{00000000-0005-0000-0000-0000C6940000}"/>
    <cellStyle name="Normal 71 3 2 2 3 2 3" xfId="29307" xr:uid="{00000000-0005-0000-0000-0000C7940000}"/>
    <cellStyle name="Normal 71 3 2 2 3 3" xfId="9189" xr:uid="{00000000-0005-0000-0000-0000C8940000}"/>
    <cellStyle name="Normal 71 3 2 2 3 3 2" xfId="39514" xr:uid="{00000000-0005-0000-0000-0000C9940000}"/>
    <cellStyle name="Normal 71 3 2 2 3 3 3" xfId="24290" xr:uid="{00000000-0005-0000-0000-0000CA940000}"/>
    <cellStyle name="Normal 71 3 2 2 3 4" xfId="34501" xr:uid="{00000000-0005-0000-0000-0000CB940000}"/>
    <cellStyle name="Normal 71 3 2 2 3 5" xfId="19277" xr:uid="{00000000-0005-0000-0000-0000CC940000}"/>
    <cellStyle name="Normal 71 3 2 2 4" xfId="5828" xr:uid="{00000000-0005-0000-0000-0000CD940000}"/>
    <cellStyle name="Normal 71 3 2 2 4 2" xfId="15880" xr:uid="{00000000-0005-0000-0000-0000CE940000}"/>
    <cellStyle name="Normal 71 3 2 2 4 2 2" xfId="46202" xr:uid="{00000000-0005-0000-0000-0000CF940000}"/>
    <cellStyle name="Normal 71 3 2 2 4 2 3" xfId="30978" xr:uid="{00000000-0005-0000-0000-0000D0940000}"/>
    <cellStyle name="Normal 71 3 2 2 4 3" xfId="10860" xr:uid="{00000000-0005-0000-0000-0000D1940000}"/>
    <cellStyle name="Normal 71 3 2 2 4 3 2" xfId="41185" xr:uid="{00000000-0005-0000-0000-0000D2940000}"/>
    <cellStyle name="Normal 71 3 2 2 4 3 3" xfId="25961" xr:uid="{00000000-0005-0000-0000-0000D3940000}"/>
    <cellStyle name="Normal 71 3 2 2 4 4" xfId="36172" xr:uid="{00000000-0005-0000-0000-0000D4940000}"/>
    <cellStyle name="Normal 71 3 2 2 4 5" xfId="20948" xr:uid="{00000000-0005-0000-0000-0000D5940000}"/>
    <cellStyle name="Normal 71 3 2 2 5" xfId="12538" xr:uid="{00000000-0005-0000-0000-0000D6940000}"/>
    <cellStyle name="Normal 71 3 2 2 5 2" xfId="42860" xr:uid="{00000000-0005-0000-0000-0000D7940000}"/>
    <cellStyle name="Normal 71 3 2 2 5 3" xfId="27636" xr:uid="{00000000-0005-0000-0000-0000D8940000}"/>
    <cellStyle name="Normal 71 3 2 2 6" xfId="7517" xr:uid="{00000000-0005-0000-0000-0000D9940000}"/>
    <cellStyle name="Normal 71 3 2 2 6 2" xfId="37843" xr:uid="{00000000-0005-0000-0000-0000DA940000}"/>
    <cellStyle name="Normal 71 3 2 2 6 3" xfId="22619" xr:uid="{00000000-0005-0000-0000-0000DB940000}"/>
    <cellStyle name="Normal 71 3 2 2 7" xfId="32831" xr:uid="{00000000-0005-0000-0000-0000DC940000}"/>
    <cellStyle name="Normal 71 3 2 2 8" xfId="17606" xr:uid="{00000000-0005-0000-0000-0000DD940000}"/>
    <cellStyle name="Normal 71 3 2 3" xfId="2864" xr:uid="{00000000-0005-0000-0000-0000DE940000}"/>
    <cellStyle name="Normal 71 3 2 3 2" xfId="4554" xr:uid="{00000000-0005-0000-0000-0000DF940000}"/>
    <cellStyle name="Normal 71 3 2 3 2 2" xfId="14627" xr:uid="{00000000-0005-0000-0000-0000E0940000}"/>
    <cellStyle name="Normal 71 3 2 3 2 2 2" xfId="44949" xr:uid="{00000000-0005-0000-0000-0000E1940000}"/>
    <cellStyle name="Normal 71 3 2 3 2 2 3" xfId="29725" xr:uid="{00000000-0005-0000-0000-0000E2940000}"/>
    <cellStyle name="Normal 71 3 2 3 2 3" xfId="9607" xr:uid="{00000000-0005-0000-0000-0000E3940000}"/>
    <cellStyle name="Normal 71 3 2 3 2 3 2" xfId="39932" xr:uid="{00000000-0005-0000-0000-0000E4940000}"/>
    <cellStyle name="Normal 71 3 2 3 2 3 3" xfId="24708" xr:uid="{00000000-0005-0000-0000-0000E5940000}"/>
    <cellStyle name="Normal 71 3 2 3 2 4" xfId="34919" xr:uid="{00000000-0005-0000-0000-0000E6940000}"/>
    <cellStyle name="Normal 71 3 2 3 2 5" xfId="19695" xr:uid="{00000000-0005-0000-0000-0000E7940000}"/>
    <cellStyle name="Normal 71 3 2 3 3" xfId="6246" xr:uid="{00000000-0005-0000-0000-0000E8940000}"/>
    <cellStyle name="Normal 71 3 2 3 3 2" xfId="16298" xr:uid="{00000000-0005-0000-0000-0000E9940000}"/>
    <cellStyle name="Normal 71 3 2 3 3 2 2" xfId="46620" xr:uid="{00000000-0005-0000-0000-0000EA940000}"/>
    <cellStyle name="Normal 71 3 2 3 3 2 3" xfId="31396" xr:uid="{00000000-0005-0000-0000-0000EB940000}"/>
    <cellStyle name="Normal 71 3 2 3 3 3" xfId="11278" xr:uid="{00000000-0005-0000-0000-0000EC940000}"/>
    <cellStyle name="Normal 71 3 2 3 3 3 2" xfId="41603" xr:uid="{00000000-0005-0000-0000-0000ED940000}"/>
    <cellStyle name="Normal 71 3 2 3 3 3 3" xfId="26379" xr:uid="{00000000-0005-0000-0000-0000EE940000}"/>
    <cellStyle name="Normal 71 3 2 3 3 4" xfId="36590" xr:uid="{00000000-0005-0000-0000-0000EF940000}"/>
    <cellStyle name="Normal 71 3 2 3 3 5" xfId="21366" xr:uid="{00000000-0005-0000-0000-0000F0940000}"/>
    <cellStyle name="Normal 71 3 2 3 4" xfId="12956" xr:uid="{00000000-0005-0000-0000-0000F1940000}"/>
    <cellStyle name="Normal 71 3 2 3 4 2" xfId="43278" xr:uid="{00000000-0005-0000-0000-0000F2940000}"/>
    <cellStyle name="Normal 71 3 2 3 4 3" xfId="28054" xr:uid="{00000000-0005-0000-0000-0000F3940000}"/>
    <cellStyle name="Normal 71 3 2 3 5" xfId="7935" xr:uid="{00000000-0005-0000-0000-0000F4940000}"/>
    <cellStyle name="Normal 71 3 2 3 5 2" xfId="38261" xr:uid="{00000000-0005-0000-0000-0000F5940000}"/>
    <cellStyle name="Normal 71 3 2 3 5 3" xfId="23037" xr:uid="{00000000-0005-0000-0000-0000F6940000}"/>
    <cellStyle name="Normal 71 3 2 3 6" xfId="33249" xr:uid="{00000000-0005-0000-0000-0000F7940000}"/>
    <cellStyle name="Normal 71 3 2 3 7" xfId="18024" xr:uid="{00000000-0005-0000-0000-0000F8940000}"/>
    <cellStyle name="Normal 71 3 2 4" xfId="3717" xr:uid="{00000000-0005-0000-0000-0000F9940000}"/>
    <cellStyle name="Normal 71 3 2 4 2" xfId="13791" xr:uid="{00000000-0005-0000-0000-0000FA940000}"/>
    <cellStyle name="Normal 71 3 2 4 2 2" xfId="44113" xr:uid="{00000000-0005-0000-0000-0000FB940000}"/>
    <cellStyle name="Normal 71 3 2 4 2 3" xfId="28889" xr:uid="{00000000-0005-0000-0000-0000FC940000}"/>
    <cellStyle name="Normal 71 3 2 4 3" xfId="8771" xr:uid="{00000000-0005-0000-0000-0000FD940000}"/>
    <cellStyle name="Normal 71 3 2 4 3 2" xfId="39096" xr:uid="{00000000-0005-0000-0000-0000FE940000}"/>
    <cellStyle name="Normal 71 3 2 4 3 3" xfId="23872" xr:uid="{00000000-0005-0000-0000-0000FF940000}"/>
    <cellStyle name="Normal 71 3 2 4 4" xfId="34083" xr:uid="{00000000-0005-0000-0000-000000950000}"/>
    <cellStyle name="Normal 71 3 2 4 5" xfId="18859" xr:uid="{00000000-0005-0000-0000-000001950000}"/>
    <cellStyle name="Normal 71 3 2 5" xfId="5410" xr:uid="{00000000-0005-0000-0000-000002950000}"/>
    <cellStyle name="Normal 71 3 2 5 2" xfId="15462" xr:uid="{00000000-0005-0000-0000-000003950000}"/>
    <cellStyle name="Normal 71 3 2 5 2 2" xfId="45784" xr:uid="{00000000-0005-0000-0000-000004950000}"/>
    <cellStyle name="Normal 71 3 2 5 2 3" xfId="30560" xr:uid="{00000000-0005-0000-0000-000005950000}"/>
    <cellStyle name="Normal 71 3 2 5 3" xfId="10442" xr:uid="{00000000-0005-0000-0000-000006950000}"/>
    <cellStyle name="Normal 71 3 2 5 3 2" xfId="40767" xr:uid="{00000000-0005-0000-0000-000007950000}"/>
    <cellStyle name="Normal 71 3 2 5 3 3" xfId="25543" xr:uid="{00000000-0005-0000-0000-000008950000}"/>
    <cellStyle name="Normal 71 3 2 5 4" xfId="35754" xr:uid="{00000000-0005-0000-0000-000009950000}"/>
    <cellStyle name="Normal 71 3 2 5 5" xfId="20530" xr:uid="{00000000-0005-0000-0000-00000A950000}"/>
    <cellStyle name="Normal 71 3 2 6" xfId="12120" xr:uid="{00000000-0005-0000-0000-00000B950000}"/>
    <cellStyle name="Normal 71 3 2 6 2" xfId="42442" xr:uid="{00000000-0005-0000-0000-00000C950000}"/>
    <cellStyle name="Normal 71 3 2 6 3" xfId="27218" xr:uid="{00000000-0005-0000-0000-00000D950000}"/>
    <cellStyle name="Normal 71 3 2 7" xfId="7099" xr:uid="{00000000-0005-0000-0000-00000E950000}"/>
    <cellStyle name="Normal 71 3 2 7 2" xfId="37425" xr:uid="{00000000-0005-0000-0000-00000F950000}"/>
    <cellStyle name="Normal 71 3 2 7 3" xfId="22201" xr:uid="{00000000-0005-0000-0000-000010950000}"/>
    <cellStyle name="Normal 71 3 2 8" xfId="32413" xr:uid="{00000000-0005-0000-0000-000011950000}"/>
    <cellStyle name="Normal 71 3 2 9" xfId="17188" xr:uid="{00000000-0005-0000-0000-000012950000}"/>
    <cellStyle name="Normal 71 3 3" xfId="2235" xr:uid="{00000000-0005-0000-0000-000013950000}"/>
    <cellStyle name="Normal 71 3 3 2" xfId="3074" xr:uid="{00000000-0005-0000-0000-000014950000}"/>
    <cellStyle name="Normal 71 3 3 2 2" xfId="4764" xr:uid="{00000000-0005-0000-0000-000015950000}"/>
    <cellStyle name="Normal 71 3 3 2 2 2" xfId="14837" xr:uid="{00000000-0005-0000-0000-000016950000}"/>
    <cellStyle name="Normal 71 3 3 2 2 2 2" xfId="45159" xr:uid="{00000000-0005-0000-0000-000017950000}"/>
    <cellStyle name="Normal 71 3 3 2 2 2 3" xfId="29935" xr:uid="{00000000-0005-0000-0000-000018950000}"/>
    <cellStyle name="Normal 71 3 3 2 2 3" xfId="9817" xr:uid="{00000000-0005-0000-0000-000019950000}"/>
    <cellStyle name="Normal 71 3 3 2 2 3 2" xfId="40142" xr:uid="{00000000-0005-0000-0000-00001A950000}"/>
    <cellStyle name="Normal 71 3 3 2 2 3 3" xfId="24918" xr:uid="{00000000-0005-0000-0000-00001B950000}"/>
    <cellStyle name="Normal 71 3 3 2 2 4" xfId="35129" xr:uid="{00000000-0005-0000-0000-00001C950000}"/>
    <cellStyle name="Normal 71 3 3 2 2 5" xfId="19905" xr:uid="{00000000-0005-0000-0000-00001D950000}"/>
    <cellStyle name="Normal 71 3 3 2 3" xfId="6456" xr:uid="{00000000-0005-0000-0000-00001E950000}"/>
    <cellStyle name="Normal 71 3 3 2 3 2" xfId="16508" xr:uid="{00000000-0005-0000-0000-00001F950000}"/>
    <cellStyle name="Normal 71 3 3 2 3 2 2" xfId="46830" xr:uid="{00000000-0005-0000-0000-000020950000}"/>
    <cellStyle name="Normal 71 3 3 2 3 2 3" xfId="31606" xr:uid="{00000000-0005-0000-0000-000021950000}"/>
    <cellStyle name="Normal 71 3 3 2 3 3" xfId="11488" xr:uid="{00000000-0005-0000-0000-000022950000}"/>
    <cellStyle name="Normal 71 3 3 2 3 3 2" xfId="41813" xr:uid="{00000000-0005-0000-0000-000023950000}"/>
    <cellStyle name="Normal 71 3 3 2 3 3 3" xfId="26589" xr:uid="{00000000-0005-0000-0000-000024950000}"/>
    <cellStyle name="Normal 71 3 3 2 3 4" xfId="36800" xr:uid="{00000000-0005-0000-0000-000025950000}"/>
    <cellStyle name="Normal 71 3 3 2 3 5" xfId="21576" xr:uid="{00000000-0005-0000-0000-000026950000}"/>
    <cellStyle name="Normal 71 3 3 2 4" xfId="13166" xr:uid="{00000000-0005-0000-0000-000027950000}"/>
    <cellStyle name="Normal 71 3 3 2 4 2" xfId="43488" xr:uid="{00000000-0005-0000-0000-000028950000}"/>
    <cellStyle name="Normal 71 3 3 2 4 3" xfId="28264" xr:uid="{00000000-0005-0000-0000-000029950000}"/>
    <cellStyle name="Normal 71 3 3 2 5" xfId="8145" xr:uid="{00000000-0005-0000-0000-00002A950000}"/>
    <cellStyle name="Normal 71 3 3 2 5 2" xfId="38471" xr:uid="{00000000-0005-0000-0000-00002B950000}"/>
    <cellStyle name="Normal 71 3 3 2 5 3" xfId="23247" xr:uid="{00000000-0005-0000-0000-00002C950000}"/>
    <cellStyle name="Normal 71 3 3 2 6" xfId="33459" xr:uid="{00000000-0005-0000-0000-00002D950000}"/>
    <cellStyle name="Normal 71 3 3 2 7" xfId="18234" xr:uid="{00000000-0005-0000-0000-00002E950000}"/>
    <cellStyle name="Normal 71 3 3 3" xfId="3927" xr:uid="{00000000-0005-0000-0000-00002F950000}"/>
    <cellStyle name="Normal 71 3 3 3 2" xfId="14001" xr:uid="{00000000-0005-0000-0000-000030950000}"/>
    <cellStyle name="Normal 71 3 3 3 2 2" xfId="44323" xr:uid="{00000000-0005-0000-0000-000031950000}"/>
    <cellStyle name="Normal 71 3 3 3 2 3" xfId="29099" xr:uid="{00000000-0005-0000-0000-000032950000}"/>
    <cellStyle name="Normal 71 3 3 3 3" xfId="8981" xr:uid="{00000000-0005-0000-0000-000033950000}"/>
    <cellStyle name="Normal 71 3 3 3 3 2" xfId="39306" xr:uid="{00000000-0005-0000-0000-000034950000}"/>
    <cellStyle name="Normal 71 3 3 3 3 3" xfId="24082" xr:uid="{00000000-0005-0000-0000-000035950000}"/>
    <cellStyle name="Normal 71 3 3 3 4" xfId="34293" xr:uid="{00000000-0005-0000-0000-000036950000}"/>
    <cellStyle name="Normal 71 3 3 3 5" xfId="19069" xr:uid="{00000000-0005-0000-0000-000037950000}"/>
    <cellStyle name="Normal 71 3 3 4" xfId="5620" xr:uid="{00000000-0005-0000-0000-000038950000}"/>
    <cellStyle name="Normal 71 3 3 4 2" xfId="15672" xr:uid="{00000000-0005-0000-0000-000039950000}"/>
    <cellStyle name="Normal 71 3 3 4 2 2" xfId="45994" xr:uid="{00000000-0005-0000-0000-00003A950000}"/>
    <cellStyle name="Normal 71 3 3 4 2 3" xfId="30770" xr:uid="{00000000-0005-0000-0000-00003B950000}"/>
    <cellStyle name="Normal 71 3 3 4 3" xfId="10652" xr:uid="{00000000-0005-0000-0000-00003C950000}"/>
    <cellStyle name="Normal 71 3 3 4 3 2" xfId="40977" xr:uid="{00000000-0005-0000-0000-00003D950000}"/>
    <cellStyle name="Normal 71 3 3 4 3 3" xfId="25753" xr:uid="{00000000-0005-0000-0000-00003E950000}"/>
    <cellStyle name="Normal 71 3 3 4 4" xfId="35964" xr:uid="{00000000-0005-0000-0000-00003F950000}"/>
    <cellStyle name="Normal 71 3 3 4 5" xfId="20740" xr:uid="{00000000-0005-0000-0000-000040950000}"/>
    <cellStyle name="Normal 71 3 3 5" xfId="12330" xr:uid="{00000000-0005-0000-0000-000041950000}"/>
    <cellStyle name="Normal 71 3 3 5 2" xfId="42652" xr:uid="{00000000-0005-0000-0000-000042950000}"/>
    <cellStyle name="Normal 71 3 3 5 3" xfId="27428" xr:uid="{00000000-0005-0000-0000-000043950000}"/>
    <cellStyle name="Normal 71 3 3 6" xfId="7309" xr:uid="{00000000-0005-0000-0000-000044950000}"/>
    <cellStyle name="Normal 71 3 3 6 2" xfId="37635" xr:uid="{00000000-0005-0000-0000-000045950000}"/>
    <cellStyle name="Normal 71 3 3 6 3" xfId="22411" xr:uid="{00000000-0005-0000-0000-000046950000}"/>
    <cellStyle name="Normal 71 3 3 7" xfId="32623" xr:uid="{00000000-0005-0000-0000-000047950000}"/>
    <cellStyle name="Normal 71 3 3 8" xfId="17398" xr:uid="{00000000-0005-0000-0000-000048950000}"/>
    <cellStyle name="Normal 71 3 4" xfId="2656" xr:uid="{00000000-0005-0000-0000-000049950000}"/>
    <cellStyle name="Normal 71 3 4 2" xfId="4346" xr:uid="{00000000-0005-0000-0000-00004A950000}"/>
    <cellStyle name="Normal 71 3 4 2 2" xfId="14419" xr:uid="{00000000-0005-0000-0000-00004B950000}"/>
    <cellStyle name="Normal 71 3 4 2 2 2" xfId="44741" xr:uid="{00000000-0005-0000-0000-00004C950000}"/>
    <cellStyle name="Normal 71 3 4 2 2 3" xfId="29517" xr:uid="{00000000-0005-0000-0000-00004D950000}"/>
    <cellStyle name="Normal 71 3 4 2 3" xfId="9399" xr:uid="{00000000-0005-0000-0000-00004E950000}"/>
    <cellStyle name="Normal 71 3 4 2 3 2" xfId="39724" xr:uid="{00000000-0005-0000-0000-00004F950000}"/>
    <cellStyle name="Normal 71 3 4 2 3 3" xfId="24500" xr:uid="{00000000-0005-0000-0000-000050950000}"/>
    <cellStyle name="Normal 71 3 4 2 4" xfId="34711" xr:uid="{00000000-0005-0000-0000-000051950000}"/>
    <cellStyle name="Normal 71 3 4 2 5" xfId="19487" xr:uid="{00000000-0005-0000-0000-000052950000}"/>
    <cellStyle name="Normal 71 3 4 3" xfId="6038" xr:uid="{00000000-0005-0000-0000-000053950000}"/>
    <cellStyle name="Normal 71 3 4 3 2" xfId="16090" xr:uid="{00000000-0005-0000-0000-000054950000}"/>
    <cellStyle name="Normal 71 3 4 3 2 2" xfId="46412" xr:uid="{00000000-0005-0000-0000-000055950000}"/>
    <cellStyle name="Normal 71 3 4 3 2 3" xfId="31188" xr:uid="{00000000-0005-0000-0000-000056950000}"/>
    <cellStyle name="Normal 71 3 4 3 3" xfId="11070" xr:uid="{00000000-0005-0000-0000-000057950000}"/>
    <cellStyle name="Normal 71 3 4 3 3 2" xfId="41395" xr:uid="{00000000-0005-0000-0000-000058950000}"/>
    <cellStyle name="Normal 71 3 4 3 3 3" xfId="26171" xr:uid="{00000000-0005-0000-0000-000059950000}"/>
    <cellStyle name="Normal 71 3 4 3 4" xfId="36382" xr:uid="{00000000-0005-0000-0000-00005A950000}"/>
    <cellStyle name="Normal 71 3 4 3 5" xfId="21158" xr:uid="{00000000-0005-0000-0000-00005B950000}"/>
    <cellStyle name="Normal 71 3 4 4" xfId="12748" xr:uid="{00000000-0005-0000-0000-00005C950000}"/>
    <cellStyle name="Normal 71 3 4 4 2" xfId="43070" xr:uid="{00000000-0005-0000-0000-00005D950000}"/>
    <cellStyle name="Normal 71 3 4 4 3" xfId="27846" xr:uid="{00000000-0005-0000-0000-00005E950000}"/>
    <cellStyle name="Normal 71 3 4 5" xfId="7727" xr:uid="{00000000-0005-0000-0000-00005F950000}"/>
    <cellStyle name="Normal 71 3 4 5 2" xfId="38053" xr:uid="{00000000-0005-0000-0000-000060950000}"/>
    <cellStyle name="Normal 71 3 4 5 3" xfId="22829" xr:uid="{00000000-0005-0000-0000-000061950000}"/>
    <cellStyle name="Normal 71 3 4 6" xfId="33041" xr:uid="{00000000-0005-0000-0000-000062950000}"/>
    <cellStyle name="Normal 71 3 4 7" xfId="17816" xr:uid="{00000000-0005-0000-0000-000063950000}"/>
    <cellStyle name="Normal 71 3 5" xfId="3509" xr:uid="{00000000-0005-0000-0000-000064950000}"/>
    <cellStyle name="Normal 71 3 5 2" xfId="13583" xr:uid="{00000000-0005-0000-0000-000065950000}"/>
    <cellStyle name="Normal 71 3 5 2 2" xfId="43905" xr:uid="{00000000-0005-0000-0000-000066950000}"/>
    <cellStyle name="Normal 71 3 5 2 3" xfId="28681" xr:uid="{00000000-0005-0000-0000-000067950000}"/>
    <cellStyle name="Normal 71 3 5 3" xfId="8563" xr:uid="{00000000-0005-0000-0000-000068950000}"/>
    <cellStyle name="Normal 71 3 5 3 2" xfId="38888" xr:uid="{00000000-0005-0000-0000-000069950000}"/>
    <cellStyle name="Normal 71 3 5 3 3" xfId="23664" xr:uid="{00000000-0005-0000-0000-00006A950000}"/>
    <cellStyle name="Normal 71 3 5 4" xfId="33875" xr:uid="{00000000-0005-0000-0000-00006B950000}"/>
    <cellStyle name="Normal 71 3 5 5" xfId="18651" xr:uid="{00000000-0005-0000-0000-00006C950000}"/>
    <cellStyle name="Normal 71 3 6" xfId="5202" xr:uid="{00000000-0005-0000-0000-00006D950000}"/>
    <cellStyle name="Normal 71 3 6 2" xfId="15254" xr:uid="{00000000-0005-0000-0000-00006E950000}"/>
    <cellStyle name="Normal 71 3 6 2 2" xfId="45576" xr:uid="{00000000-0005-0000-0000-00006F950000}"/>
    <cellStyle name="Normal 71 3 6 2 3" xfId="30352" xr:uid="{00000000-0005-0000-0000-000070950000}"/>
    <cellStyle name="Normal 71 3 6 3" xfId="10234" xr:uid="{00000000-0005-0000-0000-000071950000}"/>
    <cellStyle name="Normal 71 3 6 3 2" xfId="40559" xr:uid="{00000000-0005-0000-0000-000072950000}"/>
    <cellStyle name="Normal 71 3 6 3 3" xfId="25335" xr:uid="{00000000-0005-0000-0000-000073950000}"/>
    <cellStyle name="Normal 71 3 6 4" xfId="35546" xr:uid="{00000000-0005-0000-0000-000074950000}"/>
    <cellStyle name="Normal 71 3 6 5" xfId="20322" xr:uid="{00000000-0005-0000-0000-000075950000}"/>
    <cellStyle name="Normal 71 3 7" xfId="11912" xr:uid="{00000000-0005-0000-0000-000076950000}"/>
    <cellStyle name="Normal 71 3 7 2" xfId="42234" xr:uid="{00000000-0005-0000-0000-000077950000}"/>
    <cellStyle name="Normal 71 3 7 3" xfId="27010" xr:uid="{00000000-0005-0000-0000-000078950000}"/>
    <cellStyle name="Normal 71 3 8" xfId="6891" xr:uid="{00000000-0005-0000-0000-000079950000}"/>
    <cellStyle name="Normal 71 3 8 2" xfId="37217" xr:uid="{00000000-0005-0000-0000-00007A950000}"/>
    <cellStyle name="Normal 71 3 8 3" xfId="21993" xr:uid="{00000000-0005-0000-0000-00007B950000}"/>
    <cellStyle name="Normal 71 3 9" xfId="32206" xr:uid="{00000000-0005-0000-0000-00007C950000}"/>
    <cellStyle name="Normal 71 4" xfId="1916" xr:uid="{00000000-0005-0000-0000-00007D950000}"/>
    <cellStyle name="Normal 71 4 2" xfId="2339" xr:uid="{00000000-0005-0000-0000-00007E950000}"/>
    <cellStyle name="Normal 71 4 2 2" xfId="3178" xr:uid="{00000000-0005-0000-0000-00007F950000}"/>
    <cellStyle name="Normal 71 4 2 2 2" xfId="4868" xr:uid="{00000000-0005-0000-0000-000080950000}"/>
    <cellStyle name="Normal 71 4 2 2 2 2" xfId="14941" xr:uid="{00000000-0005-0000-0000-000081950000}"/>
    <cellStyle name="Normal 71 4 2 2 2 2 2" xfId="45263" xr:uid="{00000000-0005-0000-0000-000082950000}"/>
    <cellStyle name="Normal 71 4 2 2 2 2 3" xfId="30039" xr:uid="{00000000-0005-0000-0000-000083950000}"/>
    <cellStyle name="Normal 71 4 2 2 2 3" xfId="9921" xr:uid="{00000000-0005-0000-0000-000084950000}"/>
    <cellStyle name="Normal 71 4 2 2 2 3 2" xfId="40246" xr:uid="{00000000-0005-0000-0000-000085950000}"/>
    <cellStyle name="Normal 71 4 2 2 2 3 3" xfId="25022" xr:uid="{00000000-0005-0000-0000-000086950000}"/>
    <cellStyle name="Normal 71 4 2 2 2 4" xfId="35233" xr:uid="{00000000-0005-0000-0000-000087950000}"/>
    <cellStyle name="Normal 71 4 2 2 2 5" xfId="20009" xr:uid="{00000000-0005-0000-0000-000088950000}"/>
    <cellStyle name="Normal 71 4 2 2 3" xfId="6560" xr:uid="{00000000-0005-0000-0000-000089950000}"/>
    <cellStyle name="Normal 71 4 2 2 3 2" xfId="16612" xr:uid="{00000000-0005-0000-0000-00008A950000}"/>
    <cellStyle name="Normal 71 4 2 2 3 2 2" xfId="46934" xr:uid="{00000000-0005-0000-0000-00008B950000}"/>
    <cellStyle name="Normal 71 4 2 2 3 2 3" xfId="31710" xr:uid="{00000000-0005-0000-0000-00008C950000}"/>
    <cellStyle name="Normal 71 4 2 2 3 3" xfId="11592" xr:uid="{00000000-0005-0000-0000-00008D950000}"/>
    <cellStyle name="Normal 71 4 2 2 3 3 2" xfId="41917" xr:uid="{00000000-0005-0000-0000-00008E950000}"/>
    <cellStyle name="Normal 71 4 2 2 3 3 3" xfId="26693" xr:uid="{00000000-0005-0000-0000-00008F950000}"/>
    <cellStyle name="Normal 71 4 2 2 3 4" xfId="36904" xr:uid="{00000000-0005-0000-0000-000090950000}"/>
    <cellStyle name="Normal 71 4 2 2 3 5" xfId="21680" xr:uid="{00000000-0005-0000-0000-000091950000}"/>
    <cellStyle name="Normal 71 4 2 2 4" xfId="13270" xr:uid="{00000000-0005-0000-0000-000092950000}"/>
    <cellStyle name="Normal 71 4 2 2 4 2" xfId="43592" xr:uid="{00000000-0005-0000-0000-000093950000}"/>
    <cellStyle name="Normal 71 4 2 2 4 3" xfId="28368" xr:uid="{00000000-0005-0000-0000-000094950000}"/>
    <cellStyle name="Normal 71 4 2 2 5" xfId="8249" xr:uid="{00000000-0005-0000-0000-000095950000}"/>
    <cellStyle name="Normal 71 4 2 2 5 2" xfId="38575" xr:uid="{00000000-0005-0000-0000-000096950000}"/>
    <cellStyle name="Normal 71 4 2 2 5 3" xfId="23351" xr:uid="{00000000-0005-0000-0000-000097950000}"/>
    <cellStyle name="Normal 71 4 2 2 6" xfId="33563" xr:uid="{00000000-0005-0000-0000-000098950000}"/>
    <cellStyle name="Normal 71 4 2 2 7" xfId="18338" xr:uid="{00000000-0005-0000-0000-000099950000}"/>
    <cellStyle name="Normal 71 4 2 3" xfId="4031" xr:uid="{00000000-0005-0000-0000-00009A950000}"/>
    <cellStyle name="Normal 71 4 2 3 2" xfId="14105" xr:uid="{00000000-0005-0000-0000-00009B950000}"/>
    <cellStyle name="Normal 71 4 2 3 2 2" xfId="44427" xr:uid="{00000000-0005-0000-0000-00009C950000}"/>
    <cellStyle name="Normal 71 4 2 3 2 3" xfId="29203" xr:uid="{00000000-0005-0000-0000-00009D950000}"/>
    <cellStyle name="Normal 71 4 2 3 3" xfId="9085" xr:uid="{00000000-0005-0000-0000-00009E950000}"/>
    <cellStyle name="Normal 71 4 2 3 3 2" xfId="39410" xr:uid="{00000000-0005-0000-0000-00009F950000}"/>
    <cellStyle name="Normal 71 4 2 3 3 3" xfId="24186" xr:uid="{00000000-0005-0000-0000-0000A0950000}"/>
    <cellStyle name="Normal 71 4 2 3 4" xfId="34397" xr:uid="{00000000-0005-0000-0000-0000A1950000}"/>
    <cellStyle name="Normal 71 4 2 3 5" xfId="19173" xr:uid="{00000000-0005-0000-0000-0000A2950000}"/>
    <cellStyle name="Normal 71 4 2 4" xfId="5724" xr:uid="{00000000-0005-0000-0000-0000A3950000}"/>
    <cellStyle name="Normal 71 4 2 4 2" xfId="15776" xr:uid="{00000000-0005-0000-0000-0000A4950000}"/>
    <cellStyle name="Normal 71 4 2 4 2 2" xfId="46098" xr:uid="{00000000-0005-0000-0000-0000A5950000}"/>
    <cellStyle name="Normal 71 4 2 4 2 3" xfId="30874" xr:uid="{00000000-0005-0000-0000-0000A6950000}"/>
    <cellStyle name="Normal 71 4 2 4 3" xfId="10756" xr:uid="{00000000-0005-0000-0000-0000A7950000}"/>
    <cellStyle name="Normal 71 4 2 4 3 2" xfId="41081" xr:uid="{00000000-0005-0000-0000-0000A8950000}"/>
    <cellStyle name="Normal 71 4 2 4 3 3" xfId="25857" xr:uid="{00000000-0005-0000-0000-0000A9950000}"/>
    <cellStyle name="Normal 71 4 2 4 4" xfId="36068" xr:uid="{00000000-0005-0000-0000-0000AA950000}"/>
    <cellStyle name="Normal 71 4 2 4 5" xfId="20844" xr:uid="{00000000-0005-0000-0000-0000AB950000}"/>
    <cellStyle name="Normal 71 4 2 5" xfId="12434" xr:uid="{00000000-0005-0000-0000-0000AC950000}"/>
    <cellStyle name="Normal 71 4 2 5 2" xfId="42756" xr:uid="{00000000-0005-0000-0000-0000AD950000}"/>
    <cellStyle name="Normal 71 4 2 5 3" xfId="27532" xr:uid="{00000000-0005-0000-0000-0000AE950000}"/>
    <cellStyle name="Normal 71 4 2 6" xfId="7413" xr:uid="{00000000-0005-0000-0000-0000AF950000}"/>
    <cellStyle name="Normal 71 4 2 6 2" xfId="37739" xr:uid="{00000000-0005-0000-0000-0000B0950000}"/>
    <cellStyle name="Normal 71 4 2 6 3" xfId="22515" xr:uid="{00000000-0005-0000-0000-0000B1950000}"/>
    <cellStyle name="Normal 71 4 2 7" xfId="32727" xr:uid="{00000000-0005-0000-0000-0000B2950000}"/>
    <cellStyle name="Normal 71 4 2 8" xfId="17502" xr:uid="{00000000-0005-0000-0000-0000B3950000}"/>
    <cellStyle name="Normal 71 4 3" xfId="2760" xr:uid="{00000000-0005-0000-0000-0000B4950000}"/>
    <cellStyle name="Normal 71 4 3 2" xfId="4450" xr:uid="{00000000-0005-0000-0000-0000B5950000}"/>
    <cellStyle name="Normal 71 4 3 2 2" xfId="14523" xr:uid="{00000000-0005-0000-0000-0000B6950000}"/>
    <cellStyle name="Normal 71 4 3 2 2 2" xfId="44845" xr:uid="{00000000-0005-0000-0000-0000B7950000}"/>
    <cellStyle name="Normal 71 4 3 2 2 3" xfId="29621" xr:uid="{00000000-0005-0000-0000-0000B8950000}"/>
    <cellStyle name="Normal 71 4 3 2 3" xfId="9503" xr:uid="{00000000-0005-0000-0000-0000B9950000}"/>
    <cellStyle name="Normal 71 4 3 2 3 2" xfId="39828" xr:uid="{00000000-0005-0000-0000-0000BA950000}"/>
    <cellStyle name="Normal 71 4 3 2 3 3" xfId="24604" xr:uid="{00000000-0005-0000-0000-0000BB950000}"/>
    <cellStyle name="Normal 71 4 3 2 4" xfId="34815" xr:uid="{00000000-0005-0000-0000-0000BC950000}"/>
    <cellStyle name="Normal 71 4 3 2 5" xfId="19591" xr:uid="{00000000-0005-0000-0000-0000BD950000}"/>
    <cellStyle name="Normal 71 4 3 3" xfId="6142" xr:uid="{00000000-0005-0000-0000-0000BE950000}"/>
    <cellStyle name="Normal 71 4 3 3 2" xfId="16194" xr:uid="{00000000-0005-0000-0000-0000BF950000}"/>
    <cellStyle name="Normal 71 4 3 3 2 2" xfId="46516" xr:uid="{00000000-0005-0000-0000-0000C0950000}"/>
    <cellStyle name="Normal 71 4 3 3 2 3" xfId="31292" xr:uid="{00000000-0005-0000-0000-0000C1950000}"/>
    <cellStyle name="Normal 71 4 3 3 3" xfId="11174" xr:uid="{00000000-0005-0000-0000-0000C2950000}"/>
    <cellStyle name="Normal 71 4 3 3 3 2" xfId="41499" xr:uid="{00000000-0005-0000-0000-0000C3950000}"/>
    <cellStyle name="Normal 71 4 3 3 3 3" xfId="26275" xr:uid="{00000000-0005-0000-0000-0000C4950000}"/>
    <cellStyle name="Normal 71 4 3 3 4" xfId="36486" xr:uid="{00000000-0005-0000-0000-0000C5950000}"/>
    <cellStyle name="Normal 71 4 3 3 5" xfId="21262" xr:uid="{00000000-0005-0000-0000-0000C6950000}"/>
    <cellStyle name="Normal 71 4 3 4" xfId="12852" xr:uid="{00000000-0005-0000-0000-0000C7950000}"/>
    <cellStyle name="Normal 71 4 3 4 2" xfId="43174" xr:uid="{00000000-0005-0000-0000-0000C8950000}"/>
    <cellStyle name="Normal 71 4 3 4 3" xfId="27950" xr:uid="{00000000-0005-0000-0000-0000C9950000}"/>
    <cellStyle name="Normal 71 4 3 5" xfId="7831" xr:uid="{00000000-0005-0000-0000-0000CA950000}"/>
    <cellStyle name="Normal 71 4 3 5 2" xfId="38157" xr:uid="{00000000-0005-0000-0000-0000CB950000}"/>
    <cellStyle name="Normal 71 4 3 5 3" xfId="22933" xr:uid="{00000000-0005-0000-0000-0000CC950000}"/>
    <cellStyle name="Normal 71 4 3 6" xfId="33145" xr:uid="{00000000-0005-0000-0000-0000CD950000}"/>
    <cellStyle name="Normal 71 4 3 7" xfId="17920" xr:uid="{00000000-0005-0000-0000-0000CE950000}"/>
    <cellStyle name="Normal 71 4 4" xfId="3613" xr:uid="{00000000-0005-0000-0000-0000CF950000}"/>
    <cellStyle name="Normal 71 4 4 2" xfId="13687" xr:uid="{00000000-0005-0000-0000-0000D0950000}"/>
    <cellStyle name="Normal 71 4 4 2 2" xfId="44009" xr:uid="{00000000-0005-0000-0000-0000D1950000}"/>
    <cellStyle name="Normal 71 4 4 2 3" xfId="28785" xr:uid="{00000000-0005-0000-0000-0000D2950000}"/>
    <cellStyle name="Normal 71 4 4 3" xfId="8667" xr:uid="{00000000-0005-0000-0000-0000D3950000}"/>
    <cellStyle name="Normal 71 4 4 3 2" xfId="38992" xr:uid="{00000000-0005-0000-0000-0000D4950000}"/>
    <cellStyle name="Normal 71 4 4 3 3" xfId="23768" xr:uid="{00000000-0005-0000-0000-0000D5950000}"/>
    <cellStyle name="Normal 71 4 4 4" xfId="33979" xr:uid="{00000000-0005-0000-0000-0000D6950000}"/>
    <cellStyle name="Normal 71 4 4 5" xfId="18755" xr:uid="{00000000-0005-0000-0000-0000D7950000}"/>
    <cellStyle name="Normal 71 4 5" xfId="5306" xr:uid="{00000000-0005-0000-0000-0000D8950000}"/>
    <cellStyle name="Normal 71 4 5 2" xfId="15358" xr:uid="{00000000-0005-0000-0000-0000D9950000}"/>
    <cellStyle name="Normal 71 4 5 2 2" xfId="45680" xr:uid="{00000000-0005-0000-0000-0000DA950000}"/>
    <cellStyle name="Normal 71 4 5 2 3" xfId="30456" xr:uid="{00000000-0005-0000-0000-0000DB950000}"/>
    <cellStyle name="Normal 71 4 5 3" xfId="10338" xr:uid="{00000000-0005-0000-0000-0000DC950000}"/>
    <cellStyle name="Normal 71 4 5 3 2" xfId="40663" xr:uid="{00000000-0005-0000-0000-0000DD950000}"/>
    <cellStyle name="Normal 71 4 5 3 3" xfId="25439" xr:uid="{00000000-0005-0000-0000-0000DE950000}"/>
    <cellStyle name="Normal 71 4 5 4" xfId="35650" xr:uid="{00000000-0005-0000-0000-0000DF950000}"/>
    <cellStyle name="Normal 71 4 5 5" xfId="20426" xr:uid="{00000000-0005-0000-0000-0000E0950000}"/>
    <cellStyle name="Normal 71 4 6" xfId="12016" xr:uid="{00000000-0005-0000-0000-0000E1950000}"/>
    <cellStyle name="Normal 71 4 6 2" xfId="42338" xr:uid="{00000000-0005-0000-0000-0000E2950000}"/>
    <cellStyle name="Normal 71 4 6 3" xfId="27114" xr:uid="{00000000-0005-0000-0000-0000E3950000}"/>
    <cellStyle name="Normal 71 4 7" xfId="6995" xr:uid="{00000000-0005-0000-0000-0000E4950000}"/>
    <cellStyle name="Normal 71 4 7 2" xfId="37321" xr:uid="{00000000-0005-0000-0000-0000E5950000}"/>
    <cellStyle name="Normal 71 4 7 3" xfId="22097" xr:uid="{00000000-0005-0000-0000-0000E6950000}"/>
    <cellStyle name="Normal 71 4 8" xfId="32309" xr:uid="{00000000-0005-0000-0000-0000E7950000}"/>
    <cellStyle name="Normal 71 4 9" xfId="17084" xr:uid="{00000000-0005-0000-0000-0000E8950000}"/>
    <cellStyle name="Normal 71 5" xfId="2129" xr:uid="{00000000-0005-0000-0000-0000E9950000}"/>
    <cellStyle name="Normal 71 5 2" xfId="2970" xr:uid="{00000000-0005-0000-0000-0000EA950000}"/>
    <cellStyle name="Normal 71 5 2 2" xfId="4660" xr:uid="{00000000-0005-0000-0000-0000EB950000}"/>
    <cellStyle name="Normal 71 5 2 2 2" xfId="14733" xr:uid="{00000000-0005-0000-0000-0000EC950000}"/>
    <cellStyle name="Normal 71 5 2 2 2 2" xfId="45055" xr:uid="{00000000-0005-0000-0000-0000ED950000}"/>
    <cellStyle name="Normal 71 5 2 2 2 3" xfId="29831" xr:uid="{00000000-0005-0000-0000-0000EE950000}"/>
    <cellStyle name="Normal 71 5 2 2 3" xfId="9713" xr:uid="{00000000-0005-0000-0000-0000EF950000}"/>
    <cellStyle name="Normal 71 5 2 2 3 2" xfId="40038" xr:uid="{00000000-0005-0000-0000-0000F0950000}"/>
    <cellStyle name="Normal 71 5 2 2 3 3" xfId="24814" xr:uid="{00000000-0005-0000-0000-0000F1950000}"/>
    <cellStyle name="Normal 71 5 2 2 4" xfId="35025" xr:uid="{00000000-0005-0000-0000-0000F2950000}"/>
    <cellStyle name="Normal 71 5 2 2 5" xfId="19801" xr:uid="{00000000-0005-0000-0000-0000F3950000}"/>
    <cellStyle name="Normal 71 5 2 3" xfId="6352" xr:uid="{00000000-0005-0000-0000-0000F4950000}"/>
    <cellStyle name="Normal 71 5 2 3 2" xfId="16404" xr:uid="{00000000-0005-0000-0000-0000F5950000}"/>
    <cellStyle name="Normal 71 5 2 3 2 2" xfId="46726" xr:uid="{00000000-0005-0000-0000-0000F6950000}"/>
    <cellStyle name="Normal 71 5 2 3 2 3" xfId="31502" xr:uid="{00000000-0005-0000-0000-0000F7950000}"/>
    <cellStyle name="Normal 71 5 2 3 3" xfId="11384" xr:uid="{00000000-0005-0000-0000-0000F8950000}"/>
    <cellStyle name="Normal 71 5 2 3 3 2" xfId="41709" xr:uid="{00000000-0005-0000-0000-0000F9950000}"/>
    <cellStyle name="Normal 71 5 2 3 3 3" xfId="26485" xr:uid="{00000000-0005-0000-0000-0000FA950000}"/>
    <cellStyle name="Normal 71 5 2 3 4" xfId="36696" xr:uid="{00000000-0005-0000-0000-0000FB950000}"/>
    <cellStyle name="Normal 71 5 2 3 5" xfId="21472" xr:uid="{00000000-0005-0000-0000-0000FC950000}"/>
    <cellStyle name="Normal 71 5 2 4" xfId="13062" xr:uid="{00000000-0005-0000-0000-0000FD950000}"/>
    <cellStyle name="Normal 71 5 2 4 2" xfId="43384" xr:uid="{00000000-0005-0000-0000-0000FE950000}"/>
    <cellStyle name="Normal 71 5 2 4 3" xfId="28160" xr:uid="{00000000-0005-0000-0000-0000FF950000}"/>
    <cellStyle name="Normal 71 5 2 5" xfId="8041" xr:uid="{00000000-0005-0000-0000-000000960000}"/>
    <cellStyle name="Normal 71 5 2 5 2" xfId="38367" xr:uid="{00000000-0005-0000-0000-000001960000}"/>
    <cellStyle name="Normal 71 5 2 5 3" xfId="23143" xr:uid="{00000000-0005-0000-0000-000002960000}"/>
    <cellStyle name="Normal 71 5 2 6" xfId="33355" xr:uid="{00000000-0005-0000-0000-000003960000}"/>
    <cellStyle name="Normal 71 5 2 7" xfId="18130" xr:uid="{00000000-0005-0000-0000-000004960000}"/>
    <cellStyle name="Normal 71 5 3" xfId="3823" xr:uid="{00000000-0005-0000-0000-000005960000}"/>
    <cellStyle name="Normal 71 5 3 2" xfId="13897" xr:uid="{00000000-0005-0000-0000-000006960000}"/>
    <cellStyle name="Normal 71 5 3 2 2" xfId="44219" xr:uid="{00000000-0005-0000-0000-000007960000}"/>
    <cellStyle name="Normal 71 5 3 2 3" xfId="28995" xr:uid="{00000000-0005-0000-0000-000008960000}"/>
    <cellStyle name="Normal 71 5 3 3" xfId="8877" xr:uid="{00000000-0005-0000-0000-000009960000}"/>
    <cellStyle name="Normal 71 5 3 3 2" xfId="39202" xr:uid="{00000000-0005-0000-0000-00000A960000}"/>
    <cellStyle name="Normal 71 5 3 3 3" xfId="23978" xr:uid="{00000000-0005-0000-0000-00000B960000}"/>
    <cellStyle name="Normal 71 5 3 4" xfId="34189" xr:uid="{00000000-0005-0000-0000-00000C960000}"/>
    <cellStyle name="Normal 71 5 3 5" xfId="18965" xr:uid="{00000000-0005-0000-0000-00000D960000}"/>
    <cellStyle name="Normal 71 5 4" xfId="5516" xr:uid="{00000000-0005-0000-0000-00000E960000}"/>
    <cellStyle name="Normal 71 5 4 2" xfId="15568" xr:uid="{00000000-0005-0000-0000-00000F960000}"/>
    <cellStyle name="Normal 71 5 4 2 2" xfId="45890" xr:uid="{00000000-0005-0000-0000-000010960000}"/>
    <cellStyle name="Normal 71 5 4 2 3" xfId="30666" xr:uid="{00000000-0005-0000-0000-000011960000}"/>
    <cellStyle name="Normal 71 5 4 3" xfId="10548" xr:uid="{00000000-0005-0000-0000-000012960000}"/>
    <cellStyle name="Normal 71 5 4 3 2" xfId="40873" xr:uid="{00000000-0005-0000-0000-000013960000}"/>
    <cellStyle name="Normal 71 5 4 3 3" xfId="25649" xr:uid="{00000000-0005-0000-0000-000014960000}"/>
    <cellStyle name="Normal 71 5 4 4" xfId="35860" xr:uid="{00000000-0005-0000-0000-000015960000}"/>
    <cellStyle name="Normal 71 5 4 5" xfId="20636" xr:uid="{00000000-0005-0000-0000-000016960000}"/>
    <cellStyle name="Normal 71 5 5" xfId="12226" xr:uid="{00000000-0005-0000-0000-000017960000}"/>
    <cellStyle name="Normal 71 5 5 2" xfId="42548" xr:uid="{00000000-0005-0000-0000-000018960000}"/>
    <cellStyle name="Normal 71 5 5 3" xfId="27324" xr:uid="{00000000-0005-0000-0000-000019960000}"/>
    <cellStyle name="Normal 71 5 6" xfId="7205" xr:uid="{00000000-0005-0000-0000-00001A960000}"/>
    <cellStyle name="Normal 71 5 6 2" xfId="37531" xr:uid="{00000000-0005-0000-0000-00001B960000}"/>
    <cellStyle name="Normal 71 5 6 3" xfId="22307" xr:uid="{00000000-0005-0000-0000-00001C960000}"/>
    <cellStyle name="Normal 71 5 7" xfId="32519" xr:uid="{00000000-0005-0000-0000-00001D960000}"/>
    <cellStyle name="Normal 71 5 8" xfId="17294" xr:uid="{00000000-0005-0000-0000-00001E960000}"/>
    <cellStyle name="Normal 71 6" xfId="2550" xr:uid="{00000000-0005-0000-0000-00001F960000}"/>
    <cellStyle name="Normal 71 6 2" xfId="4242" xr:uid="{00000000-0005-0000-0000-000020960000}"/>
    <cellStyle name="Normal 71 6 2 2" xfId="14315" xr:uid="{00000000-0005-0000-0000-000021960000}"/>
    <cellStyle name="Normal 71 6 2 2 2" xfId="44637" xr:uid="{00000000-0005-0000-0000-000022960000}"/>
    <cellStyle name="Normal 71 6 2 2 3" xfId="29413" xr:uid="{00000000-0005-0000-0000-000023960000}"/>
    <cellStyle name="Normal 71 6 2 3" xfId="9295" xr:uid="{00000000-0005-0000-0000-000024960000}"/>
    <cellStyle name="Normal 71 6 2 3 2" xfId="39620" xr:uid="{00000000-0005-0000-0000-000025960000}"/>
    <cellStyle name="Normal 71 6 2 3 3" xfId="24396" xr:uid="{00000000-0005-0000-0000-000026960000}"/>
    <cellStyle name="Normal 71 6 2 4" xfId="34607" xr:uid="{00000000-0005-0000-0000-000027960000}"/>
    <cellStyle name="Normal 71 6 2 5" xfId="19383" xr:uid="{00000000-0005-0000-0000-000028960000}"/>
    <cellStyle name="Normal 71 6 3" xfId="5934" xr:uid="{00000000-0005-0000-0000-000029960000}"/>
    <cellStyle name="Normal 71 6 3 2" xfId="15986" xr:uid="{00000000-0005-0000-0000-00002A960000}"/>
    <cellStyle name="Normal 71 6 3 2 2" xfId="46308" xr:uid="{00000000-0005-0000-0000-00002B960000}"/>
    <cellStyle name="Normal 71 6 3 2 3" xfId="31084" xr:uid="{00000000-0005-0000-0000-00002C960000}"/>
    <cellStyle name="Normal 71 6 3 3" xfId="10966" xr:uid="{00000000-0005-0000-0000-00002D960000}"/>
    <cellStyle name="Normal 71 6 3 3 2" xfId="41291" xr:uid="{00000000-0005-0000-0000-00002E960000}"/>
    <cellStyle name="Normal 71 6 3 3 3" xfId="26067" xr:uid="{00000000-0005-0000-0000-00002F960000}"/>
    <cellStyle name="Normal 71 6 3 4" xfId="36278" xr:uid="{00000000-0005-0000-0000-000030960000}"/>
    <cellStyle name="Normal 71 6 3 5" xfId="21054" xr:uid="{00000000-0005-0000-0000-000031960000}"/>
    <cellStyle name="Normal 71 6 4" xfId="12644" xr:uid="{00000000-0005-0000-0000-000032960000}"/>
    <cellStyle name="Normal 71 6 4 2" xfId="42966" xr:uid="{00000000-0005-0000-0000-000033960000}"/>
    <cellStyle name="Normal 71 6 4 3" xfId="27742" xr:uid="{00000000-0005-0000-0000-000034960000}"/>
    <cellStyle name="Normal 71 6 5" xfId="7623" xr:uid="{00000000-0005-0000-0000-000035960000}"/>
    <cellStyle name="Normal 71 6 5 2" xfId="37949" xr:uid="{00000000-0005-0000-0000-000036960000}"/>
    <cellStyle name="Normal 71 6 5 3" xfId="22725" xr:uid="{00000000-0005-0000-0000-000037960000}"/>
    <cellStyle name="Normal 71 6 6" xfId="32937" xr:uid="{00000000-0005-0000-0000-000038960000}"/>
    <cellStyle name="Normal 71 6 7" xfId="17712" xr:uid="{00000000-0005-0000-0000-000039960000}"/>
    <cellStyle name="Normal 71 7" xfId="3402" xr:uid="{00000000-0005-0000-0000-00003A960000}"/>
    <cellStyle name="Normal 71 7 2" xfId="13479" xr:uid="{00000000-0005-0000-0000-00003B960000}"/>
    <cellStyle name="Normal 71 7 2 2" xfId="43801" xr:uid="{00000000-0005-0000-0000-00003C960000}"/>
    <cellStyle name="Normal 71 7 2 3" xfId="28577" xr:uid="{00000000-0005-0000-0000-00003D960000}"/>
    <cellStyle name="Normal 71 7 3" xfId="8459" xr:uid="{00000000-0005-0000-0000-00003E960000}"/>
    <cellStyle name="Normal 71 7 3 2" xfId="38784" xr:uid="{00000000-0005-0000-0000-00003F960000}"/>
    <cellStyle name="Normal 71 7 3 3" xfId="23560" xr:uid="{00000000-0005-0000-0000-000040960000}"/>
    <cellStyle name="Normal 71 7 4" xfId="33771" xr:uid="{00000000-0005-0000-0000-000041960000}"/>
    <cellStyle name="Normal 71 7 5" xfId="18547" xr:uid="{00000000-0005-0000-0000-000042960000}"/>
    <cellStyle name="Normal 71 8" xfId="5096" xr:uid="{00000000-0005-0000-0000-000043960000}"/>
    <cellStyle name="Normal 71 8 2" xfId="15150" xr:uid="{00000000-0005-0000-0000-000044960000}"/>
    <cellStyle name="Normal 71 8 2 2" xfId="45472" xr:uid="{00000000-0005-0000-0000-000045960000}"/>
    <cellStyle name="Normal 71 8 2 3" xfId="30248" xr:uid="{00000000-0005-0000-0000-000046960000}"/>
    <cellStyle name="Normal 71 8 3" xfId="10130" xr:uid="{00000000-0005-0000-0000-000047960000}"/>
    <cellStyle name="Normal 71 8 3 2" xfId="40455" xr:uid="{00000000-0005-0000-0000-000048960000}"/>
    <cellStyle name="Normal 71 8 3 3" xfId="25231" xr:uid="{00000000-0005-0000-0000-000049960000}"/>
    <cellStyle name="Normal 71 8 4" xfId="35442" xr:uid="{00000000-0005-0000-0000-00004A960000}"/>
    <cellStyle name="Normal 71 8 5" xfId="20218" xr:uid="{00000000-0005-0000-0000-00004B960000}"/>
    <cellStyle name="Normal 71 9" xfId="11806" xr:uid="{00000000-0005-0000-0000-00004C960000}"/>
    <cellStyle name="Normal 71 9 2" xfId="42130" xr:uid="{00000000-0005-0000-0000-00004D960000}"/>
    <cellStyle name="Normal 71 9 3" xfId="26906" xr:uid="{00000000-0005-0000-0000-00004E960000}"/>
    <cellStyle name="Normal 72" xfId="1489" xr:uid="{00000000-0005-0000-0000-00004F960000}"/>
    <cellStyle name="Normal 72 10" xfId="6786" xr:uid="{00000000-0005-0000-0000-000050960000}"/>
    <cellStyle name="Normal 72 10 2" xfId="37114" xr:uid="{00000000-0005-0000-0000-000051960000}"/>
    <cellStyle name="Normal 72 10 3" xfId="21890" xr:uid="{00000000-0005-0000-0000-000052960000}"/>
    <cellStyle name="Normal 72 11" xfId="32105" xr:uid="{00000000-0005-0000-0000-000053960000}"/>
    <cellStyle name="Normal 72 12" xfId="16875" xr:uid="{00000000-0005-0000-0000-000054960000}"/>
    <cellStyle name="Normal 72 13" xfId="47316" xr:uid="{00000000-0005-0000-0000-000055960000}"/>
    <cellStyle name="Normal 72 2" xfId="1750" xr:uid="{00000000-0005-0000-0000-000056960000}"/>
    <cellStyle name="Normal 72 2 10" xfId="32156" xr:uid="{00000000-0005-0000-0000-000057960000}"/>
    <cellStyle name="Normal 72 2 11" xfId="16929" xr:uid="{00000000-0005-0000-0000-000058960000}"/>
    <cellStyle name="Normal 72 2 2" xfId="1858" xr:uid="{00000000-0005-0000-0000-000059960000}"/>
    <cellStyle name="Normal 72 2 2 10" xfId="17033" xr:uid="{00000000-0005-0000-0000-00005A960000}"/>
    <cellStyle name="Normal 72 2 2 2" xfId="2075" xr:uid="{00000000-0005-0000-0000-00005B960000}"/>
    <cellStyle name="Normal 72 2 2 2 2" xfId="2496" xr:uid="{00000000-0005-0000-0000-00005C960000}"/>
    <cellStyle name="Normal 72 2 2 2 2 2" xfId="3335" xr:uid="{00000000-0005-0000-0000-00005D960000}"/>
    <cellStyle name="Normal 72 2 2 2 2 2 2" xfId="5025" xr:uid="{00000000-0005-0000-0000-00005E960000}"/>
    <cellStyle name="Normal 72 2 2 2 2 2 2 2" xfId="15098" xr:uid="{00000000-0005-0000-0000-00005F960000}"/>
    <cellStyle name="Normal 72 2 2 2 2 2 2 2 2" xfId="45420" xr:uid="{00000000-0005-0000-0000-000060960000}"/>
    <cellStyle name="Normal 72 2 2 2 2 2 2 2 3" xfId="30196" xr:uid="{00000000-0005-0000-0000-000061960000}"/>
    <cellStyle name="Normal 72 2 2 2 2 2 2 3" xfId="10078" xr:uid="{00000000-0005-0000-0000-000062960000}"/>
    <cellStyle name="Normal 72 2 2 2 2 2 2 3 2" xfId="40403" xr:uid="{00000000-0005-0000-0000-000063960000}"/>
    <cellStyle name="Normal 72 2 2 2 2 2 2 3 3" xfId="25179" xr:uid="{00000000-0005-0000-0000-000064960000}"/>
    <cellStyle name="Normal 72 2 2 2 2 2 2 4" xfId="35390" xr:uid="{00000000-0005-0000-0000-000065960000}"/>
    <cellStyle name="Normal 72 2 2 2 2 2 2 5" xfId="20166" xr:uid="{00000000-0005-0000-0000-000066960000}"/>
    <cellStyle name="Normal 72 2 2 2 2 2 3" xfId="6717" xr:uid="{00000000-0005-0000-0000-000067960000}"/>
    <cellStyle name="Normal 72 2 2 2 2 2 3 2" xfId="16769" xr:uid="{00000000-0005-0000-0000-000068960000}"/>
    <cellStyle name="Normal 72 2 2 2 2 2 3 2 2" xfId="47091" xr:uid="{00000000-0005-0000-0000-000069960000}"/>
    <cellStyle name="Normal 72 2 2 2 2 2 3 2 3" xfId="31867" xr:uid="{00000000-0005-0000-0000-00006A960000}"/>
    <cellStyle name="Normal 72 2 2 2 2 2 3 3" xfId="11749" xr:uid="{00000000-0005-0000-0000-00006B960000}"/>
    <cellStyle name="Normal 72 2 2 2 2 2 3 3 2" xfId="42074" xr:uid="{00000000-0005-0000-0000-00006C960000}"/>
    <cellStyle name="Normal 72 2 2 2 2 2 3 3 3" xfId="26850" xr:uid="{00000000-0005-0000-0000-00006D960000}"/>
    <cellStyle name="Normal 72 2 2 2 2 2 3 4" xfId="37061" xr:uid="{00000000-0005-0000-0000-00006E960000}"/>
    <cellStyle name="Normal 72 2 2 2 2 2 3 5" xfId="21837" xr:uid="{00000000-0005-0000-0000-00006F960000}"/>
    <cellStyle name="Normal 72 2 2 2 2 2 4" xfId="13427" xr:uid="{00000000-0005-0000-0000-000070960000}"/>
    <cellStyle name="Normal 72 2 2 2 2 2 4 2" xfId="43749" xr:uid="{00000000-0005-0000-0000-000071960000}"/>
    <cellStyle name="Normal 72 2 2 2 2 2 4 3" xfId="28525" xr:uid="{00000000-0005-0000-0000-000072960000}"/>
    <cellStyle name="Normal 72 2 2 2 2 2 5" xfId="8406" xr:uid="{00000000-0005-0000-0000-000073960000}"/>
    <cellStyle name="Normal 72 2 2 2 2 2 5 2" xfId="38732" xr:uid="{00000000-0005-0000-0000-000074960000}"/>
    <cellStyle name="Normal 72 2 2 2 2 2 5 3" xfId="23508" xr:uid="{00000000-0005-0000-0000-000075960000}"/>
    <cellStyle name="Normal 72 2 2 2 2 2 6" xfId="33720" xr:uid="{00000000-0005-0000-0000-000076960000}"/>
    <cellStyle name="Normal 72 2 2 2 2 2 7" xfId="18495" xr:uid="{00000000-0005-0000-0000-000077960000}"/>
    <cellStyle name="Normal 72 2 2 2 2 3" xfId="4188" xr:uid="{00000000-0005-0000-0000-000078960000}"/>
    <cellStyle name="Normal 72 2 2 2 2 3 2" xfId="14262" xr:uid="{00000000-0005-0000-0000-000079960000}"/>
    <cellStyle name="Normal 72 2 2 2 2 3 2 2" xfId="44584" xr:uid="{00000000-0005-0000-0000-00007A960000}"/>
    <cellStyle name="Normal 72 2 2 2 2 3 2 3" xfId="29360" xr:uid="{00000000-0005-0000-0000-00007B960000}"/>
    <cellStyle name="Normal 72 2 2 2 2 3 3" xfId="9242" xr:uid="{00000000-0005-0000-0000-00007C960000}"/>
    <cellStyle name="Normal 72 2 2 2 2 3 3 2" xfId="39567" xr:uid="{00000000-0005-0000-0000-00007D960000}"/>
    <cellStyle name="Normal 72 2 2 2 2 3 3 3" xfId="24343" xr:uid="{00000000-0005-0000-0000-00007E960000}"/>
    <cellStyle name="Normal 72 2 2 2 2 3 4" xfId="34554" xr:uid="{00000000-0005-0000-0000-00007F960000}"/>
    <cellStyle name="Normal 72 2 2 2 2 3 5" xfId="19330" xr:uid="{00000000-0005-0000-0000-000080960000}"/>
    <cellStyle name="Normal 72 2 2 2 2 4" xfId="5881" xr:uid="{00000000-0005-0000-0000-000081960000}"/>
    <cellStyle name="Normal 72 2 2 2 2 4 2" xfId="15933" xr:uid="{00000000-0005-0000-0000-000082960000}"/>
    <cellStyle name="Normal 72 2 2 2 2 4 2 2" xfId="46255" xr:uid="{00000000-0005-0000-0000-000083960000}"/>
    <cellStyle name="Normal 72 2 2 2 2 4 2 3" xfId="31031" xr:uid="{00000000-0005-0000-0000-000084960000}"/>
    <cellStyle name="Normal 72 2 2 2 2 4 3" xfId="10913" xr:uid="{00000000-0005-0000-0000-000085960000}"/>
    <cellStyle name="Normal 72 2 2 2 2 4 3 2" xfId="41238" xr:uid="{00000000-0005-0000-0000-000086960000}"/>
    <cellStyle name="Normal 72 2 2 2 2 4 3 3" xfId="26014" xr:uid="{00000000-0005-0000-0000-000087960000}"/>
    <cellStyle name="Normal 72 2 2 2 2 4 4" xfId="36225" xr:uid="{00000000-0005-0000-0000-000088960000}"/>
    <cellStyle name="Normal 72 2 2 2 2 4 5" xfId="21001" xr:uid="{00000000-0005-0000-0000-000089960000}"/>
    <cellStyle name="Normal 72 2 2 2 2 5" xfId="12591" xr:uid="{00000000-0005-0000-0000-00008A960000}"/>
    <cellStyle name="Normal 72 2 2 2 2 5 2" xfId="42913" xr:uid="{00000000-0005-0000-0000-00008B960000}"/>
    <cellStyle name="Normal 72 2 2 2 2 5 3" xfId="27689" xr:uid="{00000000-0005-0000-0000-00008C960000}"/>
    <cellStyle name="Normal 72 2 2 2 2 6" xfId="7570" xr:uid="{00000000-0005-0000-0000-00008D960000}"/>
    <cellStyle name="Normal 72 2 2 2 2 6 2" xfId="37896" xr:uid="{00000000-0005-0000-0000-00008E960000}"/>
    <cellStyle name="Normal 72 2 2 2 2 6 3" xfId="22672" xr:uid="{00000000-0005-0000-0000-00008F960000}"/>
    <cellStyle name="Normal 72 2 2 2 2 7" xfId="32884" xr:uid="{00000000-0005-0000-0000-000090960000}"/>
    <cellStyle name="Normal 72 2 2 2 2 8" xfId="17659" xr:uid="{00000000-0005-0000-0000-000091960000}"/>
    <cellStyle name="Normal 72 2 2 2 3" xfId="2917" xr:uid="{00000000-0005-0000-0000-000092960000}"/>
    <cellStyle name="Normal 72 2 2 2 3 2" xfId="4607" xr:uid="{00000000-0005-0000-0000-000093960000}"/>
    <cellStyle name="Normal 72 2 2 2 3 2 2" xfId="14680" xr:uid="{00000000-0005-0000-0000-000094960000}"/>
    <cellStyle name="Normal 72 2 2 2 3 2 2 2" xfId="45002" xr:uid="{00000000-0005-0000-0000-000095960000}"/>
    <cellStyle name="Normal 72 2 2 2 3 2 2 3" xfId="29778" xr:uid="{00000000-0005-0000-0000-000096960000}"/>
    <cellStyle name="Normal 72 2 2 2 3 2 3" xfId="9660" xr:uid="{00000000-0005-0000-0000-000097960000}"/>
    <cellStyle name="Normal 72 2 2 2 3 2 3 2" xfId="39985" xr:uid="{00000000-0005-0000-0000-000098960000}"/>
    <cellStyle name="Normal 72 2 2 2 3 2 3 3" xfId="24761" xr:uid="{00000000-0005-0000-0000-000099960000}"/>
    <cellStyle name="Normal 72 2 2 2 3 2 4" xfId="34972" xr:uid="{00000000-0005-0000-0000-00009A960000}"/>
    <cellStyle name="Normal 72 2 2 2 3 2 5" xfId="19748" xr:uid="{00000000-0005-0000-0000-00009B960000}"/>
    <cellStyle name="Normal 72 2 2 2 3 3" xfId="6299" xr:uid="{00000000-0005-0000-0000-00009C960000}"/>
    <cellStyle name="Normal 72 2 2 2 3 3 2" xfId="16351" xr:uid="{00000000-0005-0000-0000-00009D960000}"/>
    <cellStyle name="Normal 72 2 2 2 3 3 2 2" xfId="46673" xr:uid="{00000000-0005-0000-0000-00009E960000}"/>
    <cellStyle name="Normal 72 2 2 2 3 3 2 3" xfId="31449" xr:uid="{00000000-0005-0000-0000-00009F960000}"/>
    <cellStyle name="Normal 72 2 2 2 3 3 3" xfId="11331" xr:uid="{00000000-0005-0000-0000-0000A0960000}"/>
    <cellStyle name="Normal 72 2 2 2 3 3 3 2" xfId="41656" xr:uid="{00000000-0005-0000-0000-0000A1960000}"/>
    <cellStyle name="Normal 72 2 2 2 3 3 3 3" xfId="26432" xr:uid="{00000000-0005-0000-0000-0000A2960000}"/>
    <cellStyle name="Normal 72 2 2 2 3 3 4" xfId="36643" xr:uid="{00000000-0005-0000-0000-0000A3960000}"/>
    <cellStyle name="Normal 72 2 2 2 3 3 5" xfId="21419" xr:uid="{00000000-0005-0000-0000-0000A4960000}"/>
    <cellStyle name="Normal 72 2 2 2 3 4" xfId="13009" xr:uid="{00000000-0005-0000-0000-0000A5960000}"/>
    <cellStyle name="Normal 72 2 2 2 3 4 2" xfId="43331" xr:uid="{00000000-0005-0000-0000-0000A6960000}"/>
    <cellStyle name="Normal 72 2 2 2 3 4 3" xfId="28107" xr:uid="{00000000-0005-0000-0000-0000A7960000}"/>
    <cellStyle name="Normal 72 2 2 2 3 5" xfId="7988" xr:uid="{00000000-0005-0000-0000-0000A8960000}"/>
    <cellStyle name="Normal 72 2 2 2 3 5 2" xfId="38314" xr:uid="{00000000-0005-0000-0000-0000A9960000}"/>
    <cellStyle name="Normal 72 2 2 2 3 5 3" xfId="23090" xr:uid="{00000000-0005-0000-0000-0000AA960000}"/>
    <cellStyle name="Normal 72 2 2 2 3 6" xfId="33302" xr:uid="{00000000-0005-0000-0000-0000AB960000}"/>
    <cellStyle name="Normal 72 2 2 2 3 7" xfId="18077" xr:uid="{00000000-0005-0000-0000-0000AC960000}"/>
    <cellStyle name="Normal 72 2 2 2 4" xfId="3770" xr:uid="{00000000-0005-0000-0000-0000AD960000}"/>
    <cellStyle name="Normal 72 2 2 2 4 2" xfId="13844" xr:uid="{00000000-0005-0000-0000-0000AE960000}"/>
    <cellStyle name="Normal 72 2 2 2 4 2 2" xfId="44166" xr:uid="{00000000-0005-0000-0000-0000AF960000}"/>
    <cellStyle name="Normal 72 2 2 2 4 2 3" xfId="28942" xr:uid="{00000000-0005-0000-0000-0000B0960000}"/>
    <cellStyle name="Normal 72 2 2 2 4 3" xfId="8824" xr:uid="{00000000-0005-0000-0000-0000B1960000}"/>
    <cellStyle name="Normal 72 2 2 2 4 3 2" xfId="39149" xr:uid="{00000000-0005-0000-0000-0000B2960000}"/>
    <cellStyle name="Normal 72 2 2 2 4 3 3" xfId="23925" xr:uid="{00000000-0005-0000-0000-0000B3960000}"/>
    <cellStyle name="Normal 72 2 2 2 4 4" xfId="34136" xr:uid="{00000000-0005-0000-0000-0000B4960000}"/>
    <cellStyle name="Normal 72 2 2 2 4 5" xfId="18912" xr:uid="{00000000-0005-0000-0000-0000B5960000}"/>
    <cellStyle name="Normal 72 2 2 2 5" xfId="5463" xr:uid="{00000000-0005-0000-0000-0000B6960000}"/>
    <cellStyle name="Normal 72 2 2 2 5 2" xfId="15515" xr:uid="{00000000-0005-0000-0000-0000B7960000}"/>
    <cellStyle name="Normal 72 2 2 2 5 2 2" xfId="45837" xr:uid="{00000000-0005-0000-0000-0000B8960000}"/>
    <cellStyle name="Normal 72 2 2 2 5 2 3" xfId="30613" xr:uid="{00000000-0005-0000-0000-0000B9960000}"/>
    <cellStyle name="Normal 72 2 2 2 5 3" xfId="10495" xr:uid="{00000000-0005-0000-0000-0000BA960000}"/>
    <cellStyle name="Normal 72 2 2 2 5 3 2" xfId="40820" xr:uid="{00000000-0005-0000-0000-0000BB960000}"/>
    <cellStyle name="Normal 72 2 2 2 5 3 3" xfId="25596" xr:uid="{00000000-0005-0000-0000-0000BC960000}"/>
    <cellStyle name="Normal 72 2 2 2 5 4" xfId="35807" xr:uid="{00000000-0005-0000-0000-0000BD960000}"/>
    <cellStyle name="Normal 72 2 2 2 5 5" xfId="20583" xr:uid="{00000000-0005-0000-0000-0000BE960000}"/>
    <cellStyle name="Normal 72 2 2 2 6" xfId="12173" xr:uid="{00000000-0005-0000-0000-0000BF960000}"/>
    <cellStyle name="Normal 72 2 2 2 6 2" xfId="42495" xr:uid="{00000000-0005-0000-0000-0000C0960000}"/>
    <cellStyle name="Normal 72 2 2 2 6 3" xfId="27271" xr:uid="{00000000-0005-0000-0000-0000C1960000}"/>
    <cellStyle name="Normal 72 2 2 2 7" xfId="7152" xr:uid="{00000000-0005-0000-0000-0000C2960000}"/>
    <cellStyle name="Normal 72 2 2 2 7 2" xfId="37478" xr:uid="{00000000-0005-0000-0000-0000C3960000}"/>
    <cellStyle name="Normal 72 2 2 2 7 3" xfId="22254" xr:uid="{00000000-0005-0000-0000-0000C4960000}"/>
    <cellStyle name="Normal 72 2 2 2 8" xfId="32466" xr:uid="{00000000-0005-0000-0000-0000C5960000}"/>
    <cellStyle name="Normal 72 2 2 2 9" xfId="17241" xr:uid="{00000000-0005-0000-0000-0000C6960000}"/>
    <cellStyle name="Normal 72 2 2 3" xfId="2288" xr:uid="{00000000-0005-0000-0000-0000C7960000}"/>
    <cellStyle name="Normal 72 2 2 3 2" xfId="3127" xr:uid="{00000000-0005-0000-0000-0000C8960000}"/>
    <cellStyle name="Normal 72 2 2 3 2 2" xfId="4817" xr:uid="{00000000-0005-0000-0000-0000C9960000}"/>
    <cellStyle name="Normal 72 2 2 3 2 2 2" xfId="14890" xr:uid="{00000000-0005-0000-0000-0000CA960000}"/>
    <cellStyle name="Normal 72 2 2 3 2 2 2 2" xfId="45212" xr:uid="{00000000-0005-0000-0000-0000CB960000}"/>
    <cellStyle name="Normal 72 2 2 3 2 2 2 3" xfId="29988" xr:uid="{00000000-0005-0000-0000-0000CC960000}"/>
    <cellStyle name="Normal 72 2 2 3 2 2 3" xfId="9870" xr:uid="{00000000-0005-0000-0000-0000CD960000}"/>
    <cellStyle name="Normal 72 2 2 3 2 2 3 2" xfId="40195" xr:uid="{00000000-0005-0000-0000-0000CE960000}"/>
    <cellStyle name="Normal 72 2 2 3 2 2 3 3" xfId="24971" xr:uid="{00000000-0005-0000-0000-0000CF960000}"/>
    <cellStyle name="Normal 72 2 2 3 2 2 4" xfId="35182" xr:uid="{00000000-0005-0000-0000-0000D0960000}"/>
    <cellStyle name="Normal 72 2 2 3 2 2 5" xfId="19958" xr:uid="{00000000-0005-0000-0000-0000D1960000}"/>
    <cellStyle name="Normal 72 2 2 3 2 3" xfId="6509" xr:uid="{00000000-0005-0000-0000-0000D2960000}"/>
    <cellStyle name="Normal 72 2 2 3 2 3 2" xfId="16561" xr:uid="{00000000-0005-0000-0000-0000D3960000}"/>
    <cellStyle name="Normal 72 2 2 3 2 3 2 2" xfId="46883" xr:uid="{00000000-0005-0000-0000-0000D4960000}"/>
    <cellStyle name="Normal 72 2 2 3 2 3 2 3" xfId="31659" xr:uid="{00000000-0005-0000-0000-0000D5960000}"/>
    <cellStyle name="Normal 72 2 2 3 2 3 3" xfId="11541" xr:uid="{00000000-0005-0000-0000-0000D6960000}"/>
    <cellStyle name="Normal 72 2 2 3 2 3 3 2" xfId="41866" xr:uid="{00000000-0005-0000-0000-0000D7960000}"/>
    <cellStyle name="Normal 72 2 2 3 2 3 3 3" xfId="26642" xr:uid="{00000000-0005-0000-0000-0000D8960000}"/>
    <cellStyle name="Normal 72 2 2 3 2 3 4" xfId="36853" xr:uid="{00000000-0005-0000-0000-0000D9960000}"/>
    <cellStyle name="Normal 72 2 2 3 2 3 5" xfId="21629" xr:uid="{00000000-0005-0000-0000-0000DA960000}"/>
    <cellStyle name="Normal 72 2 2 3 2 4" xfId="13219" xr:uid="{00000000-0005-0000-0000-0000DB960000}"/>
    <cellStyle name="Normal 72 2 2 3 2 4 2" xfId="43541" xr:uid="{00000000-0005-0000-0000-0000DC960000}"/>
    <cellStyle name="Normal 72 2 2 3 2 4 3" xfId="28317" xr:uid="{00000000-0005-0000-0000-0000DD960000}"/>
    <cellStyle name="Normal 72 2 2 3 2 5" xfId="8198" xr:uid="{00000000-0005-0000-0000-0000DE960000}"/>
    <cellStyle name="Normal 72 2 2 3 2 5 2" xfId="38524" xr:uid="{00000000-0005-0000-0000-0000DF960000}"/>
    <cellStyle name="Normal 72 2 2 3 2 5 3" xfId="23300" xr:uid="{00000000-0005-0000-0000-0000E0960000}"/>
    <cellStyle name="Normal 72 2 2 3 2 6" xfId="33512" xr:uid="{00000000-0005-0000-0000-0000E1960000}"/>
    <cellStyle name="Normal 72 2 2 3 2 7" xfId="18287" xr:uid="{00000000-0005-0000-0000-0000E2960000}"/>
    <cellStyle name="Normal 72 2 2 3 3" xfId="3980" xr:uid="{00000000-0005-0000-0000-0000E3960000}"/>
    <cellStyle name="Normal 72 2 2 3 3 2" xfId="14054" xr:uid="{00000000-0005-0000-0000-0000E4960000}"/>
    <cellStyle name="Normal 72 2 2 3 3 2 2" xfId="44376" xr:uid="{00000000-0005-0000-0000-0000E5960000}"/>
    <cellStyle name="Normal 72 2 2 3 3 2 3" xfId="29152" xr:uid="{00000000-0005-0000-0000-0000E6960000}"/>
    <cellStyle name="Normal 72 2 2 3 3 3" xfId="9034" xr:uid="{00000000-0005-0000-0000-0000E7960000}"/>
    <cellStyle name="Normal 72 2 2 3 3 3 2" xfId="39359" xr:uid="{00000000-0005-0000-0000-0000E8960000}"/>
    <cellStyle name="Normal 72 2 2 3 3 3 3" xfId="24135" xr:uid="{00000000-0005-0000-0000-0000E9960000}"/>
    <cellStyle name="Normal 72 2 2 3 3 4" xfId="34346" xr:uid="{00000000-0005-0000-0000-0000EA960000}"/>
    <cellStyle name="Normal 72 2 2 3 3 5" xfId="19122" xr:uid="{00000000-0005-0000-0000-0000EB960000}"/>
    <cellStyle name="Normal 72 2 2 3 4" xfId="5673" xr:uid="{00000000-0005-0000-0000-0000EC960000}"/>
    <cellStyle name="Normal 72 2 2 3 4 2" xfId="15725" xr:uid="{00000000-0005-0000-0000-0000ED960000}"/>
    <cellStyle name="Normal 72 2 2 3 4 2 2" xfId="46047" xr:uid="{00000000-0005-0000-0000-0000EE960000}"/>
    <cellStyle name="Normal 72 2 2 3 4 2 3" xfId="30823" xr:uid="{00000000-0005-0000-0000-0000EF960000}"/>
    <cellStyle name="Normal 72 2 2 3 4 3" xfId="10705" xr:uid="{00000000-0005-0000-0000-0000F0960000}"/>
    <cellStyle name="Normal 72 2 2 3 4 3 2" xfId="41030" xr:uid="{00000000-0005-0000-0000-0000F1960000}"/>
    <cellStyle name="Normal 72 2 2 3 4 3 3" xfId="25806" xr:uid="{00000000-0005-0000-0000-0000F2960000}"/>
    <cellStyle name="Normal 72 2 2 3 4 4" xfId="36017" xr:uid="{00000000-0005-0000-0000-0000F3960000}"/>
    <cellStyle name="Normal 72 2 2 3 4 5" xfId="20793" xr:uid="{00000000-0005-0000-0000-0000F4960000}"/>
    <cellStyle name="Normal 72 2 2 3 5" xfId="12383" xr:uid="{00000000-0005-0000-0000-0000F5960000}"/>
    <cellStyle name="Normal 72 2 2 3 5 2" xfId="42705" xr:uid="{00000000-0005-0000-0000-0000F6960000}"/>
    <cellStyle name="Normal 72 2 2 3 5 3" xfId="27481" xr:uid="{00000000-0005-0000-0000-0000F7960000}"/>
    <cellStyle name="Normal 72 2 2 3 6" xfId="7362" xr:uid="{00000000-0005-0000-0000-0000F8960000}"/>
    <cellStyle name="Normal 72 2 2 3 6 2" xfId="37688" xr:uid="{00000000-0005-0000-0000-0000F9960000}"/>
    <cellStyle name="Normal 72 2 2 3 6 3" xfId="22464" xr:uid="{00000000-0005-0000-0000-0000FA960000}"/>
    <cellStyle name="Normal 72 2 2 3 7" xfId="32676" xr:uid="{00000000-0005-0000-0000-0000FB960000}"/>
    <cellStyle name="Normal 72 2 2 3 8" xfId="17451" xr:uid="{00000000-0005-0000-0000-0000FC960000}"/>
    <cellStyle name="Normal 72 2 2 4" xfId="2709" xr:uid="{00000000-0005-0000-0000-0000FD960000}"/>
    <cellStyle name="Normal 72 2 2 4 2" xfId="4399" xr:uid="{00000000-0005-0000-0000-0000FE960000}"/>
    <cellStyle name="Normal 72 2 2 4 2 2" xfId="14472" xr:uid="{00000000-0005-0000-0000-0000FF960000}"/>
    <cellStyle name="Normal 72 2 2 4 2 2 2" xfId="44794" xr:uid="{00000000-0005-0000-0000-000000970000}"/>
    <cellStyle name="Normal 72 2 2 4 2 2 3" xfId="29570" xr:uid="{00000000-0005-0000-0000-000001970000}"/>
    <cellStyle name="Normal 72 2 2 4 2 3" xfId="9452" xr:uid="{00000000-0005-0000-0000-000002970000}"/>
    <cellStyle name="Normal 72 2 2 4 2 3 2" xfId="39777" xr:uid="{00000000-0005-0000-0000-000003970000}"/>
    <cellStyle name="Normal 72 2 2 4 2 3 3" xfId="24553" xr:uid="{00000000-0005-0000-0000-000004970000}"/>
    <cellStyle name="Normal 72 2 2 4 2 4" xfId="34764" xr:uid="{00000000-0005-0000-0000-000005970000}"/>
    <cellStyle name="Normal 72 2 2 4 2 5" xfId="19540" xr:uid="{00000000-0005-0000-0000-000006970000}"/>
    <cellStyle name="Normal 72 2 2 4 3" xfId="6091" xr:uid="{00000000-0005-0000-0000-000007970000}"/>
    <cellStyle name="Normal 72 2 2 4 3 2" xfId="16143" xr:uid="{00000000-0005-0000-0000-000008970000}"/>
    <cellStyle name="Normal 72 2 2 4 3 2 2" xfId="46465" xr:uid="{00000000-0005-0000-0000-000009970000}"/>
    <cellStyle name="Normal 72 2 2 4 3 2 3" xfId="31241" xr:uid="{00000000-0005-0000-0000-00000A970000}"/>
    <cellStyle name="Normal 72 2 2 4 3 3" xfId="11123" xr:uid="{00000000-0005-0000-0000-00000B970000}"/>
    <cellStyle name="Normal 72 2 2 4 3 3 2" xfId="41448" xr:uid="{00000000-0005-0000-0000-00000C970000}"/>
    <cellStyle name="Normal 72 2 2 4 3 3 3" xfId="26224" xr:uid="{00000000-0005-0000-0000-00000D970000}"/>
    <cellStyle name="Normal 72 2 2 4 3 4" xfId="36435" xr:uid="{00000000-0005-0000-0000-00000E970000}"/>
    <cellStyle name="Normal 72 2 2 4 3 5" xfId="21211" xr:uid="{00000000-0005-0000-0000-00000F970000}"/>
    <cellStyle name="Normal 72 2 2 4 4" xfId="12801" xr:uid="{00000000-0005-0000-0000-000010970000}"/>
    <cellStyle name="Normal 72 2 2 4 4 2" xfId="43123" xr:uid="{00000000-0005-0000-0000-000011970000}"/>
    <cellStyle name="Normal 72 2 2 4 4 3" xfId="27899" xr:uid="{00000000-0005-0000-0000-000012970000}"/>
    <cellStyle name="Normal 72 2 2 4 5" xfId="7780" xr:uid="{00000000-0005-0000-0000-000013970000}"/>
    <cellStyle name="Normal 72 2 2 4 5 2" xfId="38106" xr:uid="{00000000-0005-0000-0000-000014970000}"/>
    <cellStyle name="Normal 72 2 2 4 5 3" xfId="22882" xr:uid="{00000000-0005-0000-0000-000015970000}"/>
    <cellStyle name="Normal 72 2 2 4 6" xfId="33094" xr:uid="{00000000-0005-0000-0000-000016970000}"/>
    <cellStyle name="Normal 72 2 2 4 7" xfId="17869" xr:uid="{00000000-0005-0000-0000-000017970000}"/>
    <cellStyle name="Normal 72 2 2 5" xfId="3562" xr:uid="{00000000-0005-0000-0000-000018970000}"/>
    <cellStyle name="Normal 72 2 2 5 2" xfId="13636" xr:uid="{00000000-0005-0000-0000-000019970000}"/>
    <cellStyle name="Normal 72 2 2 5 2 2" xfId="43958" xr:uid="{00000000-0005-0000-0000-00001A970000}"/>
    <cellStyle name="Normal 72 2 2 5 2 3" xfId="28734" xr:uid="{00000000-0005-0000-0000-00001B970000}"/>
    <cellStyle name="Normal 72 2 2 5 3" xfId="8616" xr:uid="{00000000-0005-0000-0000-00001C970000}"/>
    <cellStyle name="Normal 72 2 2 5 3 2" xfId="38941" xr:uid="{00000000-0005-0000-0000-00001D970000}"/>
    <cellStyle name="Normal 72 2 2 5 3 3" xfId="23717" xr:uid="{00000000-0005-0000-0000-00001E970000}"/>
    <cellStyle name="Normal 72 2 2 5 4" xfId="33928" xr:uid="{00000000-0005-0000-0000-00001F970000}"/>
    <cellStyle name="Normal 72 2 2 5 5" xfId="18704" xr:uid="{00000000-0005-0000-0000-000020970000}"/>
    <cellStyle name="Normal 72 2 2 6" xfId="5255" xr:uid="{00000000-0005-0000-0000-000021970000}"/>
    <cellStyle name="Normal 72 2 2 6 2" xfId="15307" xr:uid="{00000000-0005-0000-0000-000022970000}"/>
    <cellStyle name="Normal 72 2 2 6 2 2" xfId="45629" xr:uid="{00000000-0005-0000-0000-000023970000}"/>
    <cellStyle name="Normal 72 2 2 6 2 3" xfId="30405" xr:uid="{00000000-0005-0000-0000-000024970000}"/>
    <cellStyle name="Normal 72 2 2 6 3" xfId="10287" xr:uid="{00000000-0005-0000-0000-000025970000}"/>
    <cellStyle name="Normal 72 2 2 6 3 2" xfId="40612" xr:uid="{00000000-0005-0000-0000-000026970000}"/>
    <cellStyle name="Normal 72 2 2 6 3 3" xfId="25388" xr:uid="{00000000-0005-0000-0000-000027970000}"/>
    <cellStyle name="Normal 72 2 2 6 4" xfId="35599" xr:uid="{00000000-0005-0000-0000-000028970000}"/>
    <cellStyle name="Normal 72 2 2 6 5" xfId="20375" xr:uid="{00000000-0005-0000-0000-000029970000}"/>
    <cellStyle name="Normal 72 2 2 7" xfId="11965" xr:uid="{00000000-0005-0000-0000-00002A970000}"/>
    <cellStyle name="Normal 72 2 2 7 2" xfId="42287" xr:uid="{00000000-0005-0000-0000-00002B970000}"/>
    <cellStyle name="Normal 72 2 2 7 3" xfId="27063" xr:uid="{00000000-0005-0000-0000-00002C970000}"/>
    <cellStyle name="Normal 72 2 2 8" xfId="6944" xr:uid="{00000000-0005-0000-0000-00002D970000}"/>
    <cellStyle name="Normal 72 2 2 8 2" xfId="37270" xr:uid="{00000000-0005-0000-0000-00002E970000}"/>
    <cellStyle name="Normal 72 2 2 8 3" xfId="22046" xr:uid="{00000000-0005-0000-0000-00002F970000}"/>
    <cellStyle name="Normal 72 2 2 9" xfId="32258" xr:uid="{00000000-0005-0000-0000-000030970000}"/>
    <cellStyle name="Normal 72 2 3" xfId="1971" xr:uid="{00000000-0005-0000-0000-000031970000}"/>
    <cellStyle name="Normal 72 2 3 2" xfId="2392" xr:uid="{00000000-0005-0000-0000-000032970000}"/>
    <cellStyle name="Normal 72 2 3 2 2" xfId="3231" xr:uid="{00000000-0005-0000-0000-000033970000}"/>
    <cellStyle name="Normal 72 2 3 2 2 2" xfId="4921" xr:uid="{00000000-0005-0000-0000-000034970000}"/>
    <cellStyle name="Normal 72 2 3 2 2 2 2" xfId="14994" xr:uid="{00000000-0005-0000-0000-000035970000}"/>
    <cellStyle name="Normal 72 2 3 2 2 2 2 2" xfId="45316" xr:uid="{00000000-0005-0000-0000-000036970000}"/>
    <cellStyle name="Normal 72 2 3 2 2 2 2 3" xfId="30092" xr:uid="{00000000-0005-0000-0000-000037970000}"/>
    <cellStyle name="Normal 72 2 3 2 2 2 3" xfId="9974" xr:uid="{00000000-0005-0000-0000-000038970000}"/>
    <cellStyle name="Normal 72 2 3 2 2 2 3 2" xfId="40299" xr:uid="{00000000-0005-0000-0000-000039970000}"/>
    <cellStyle name="Normal 72 2 3 2 2 2 3 3" xfId="25075" xr:uid="{00000000-0005-0000-0000-00003A970000}"/>
    <cellStyle name="Normal 72 2 3 2 2 2 4" xfId="35286" xr:uid="{00000000-0005-0000-0000-00003B970000}"/>
    <cellStyle name="Normal 72 2 3 2 2 2 5" xfId="20062" xr:uid="{00000000-0005-0000-0000-00003C970000}"/>
    <cellStyle name="Normal 72 2 3 2 2 3" xfId="6613" xr:uid="{00000000-0005-0000-0000-00003D970000}"/>
    <cellStyle name="Normal 72 2 3 2 2 3 2" xfId="16665" xr:uid="{00000000-0005-0000-0000-00003E970000}"/>
    <cellStyle name="Normal 72 2 3 2 2 3 2 2" xfId="46987" xr:uid="{00000000-0005-0000-0000-00003F970000}"/>
    <cellStyle name="Normal 72 2 3 2 2 3 2 3" xfId="31763" xr:uid="{00000000-0005-0000-0000-000040970000}"/>
    <cellStyle name="Normal 72 2 3 2 2 3 3" xfId="11645" xr:uid="{00000000-0005-0000-0000-000041970000}"/>
    <cellStyle name="Normal 72 2 3 2 2 3 3 2" xfId="41970" xr:uid="{00000000-0005-0000-0000-000042970000}"/>
    <cellStyle name="Normal 72 2 3 2 2 3 3 3" xfId="26746" xr:uid="{00000000-0005-0000-0000-000043970000}"/>
    <cellStyle name="Normal 72 2 3 2 2 3 4" xfId="36957" xr:uid="{00000000-0005-0000-0000-000044970000}"/>
    <cellStyle name="Normal 72 2 3 2 2 3 5" xfId="21733" xr:uid="{00000000-0005-0000-0000-000045970000}"/>
    <cellStyle name="Normal 72 2 3 2 2 4" xfId="13323" xr:uid="{00000000-0005-0000-0000-000046970000}"/>
    <cellStyle name="Normal 72 2 3 2 2 4 2" xfId="43645" xr:uid="{00000000-0005-0000-0000-000047970000}"/>
    <cellStyle name="Normal 72 2 3 2 2 4 3" xfId="28421" xr:uid="{00000000-0005-0000-0000-000048970000}"/>
    <cellStyle name="Normal 72 2 3 2 2 5" xfId="8302" xr:uid="{00000000-0005-0000-0000-000049970000}"/>
    <cellStyle name="Normal 72 2 3 2 2 5 2" xfId="38628" xr:uid="{00000000-0005-0000-0000-00004A970000}"/>
    <cellStyle name="Normal 72 2 3 2 2 5 3" xfId="23404" xr:uid="{00000000-0005-0000-0000-00004B970000}"/>
    <cellStyle name="Normal 72 2 3 2 2 6" xfId="33616" xr:uid="{00000000-0005-0000-0000-00004C970000}"/>
    <cellStyle name="Normal 72 2 3 2 2 7" xfId="18391" xr:uid="{00000000-0005-0000-0000-00004D970000}"/>
    <cellStyle name="Normal 72 2 3 2 3" xfId="4084" xr:uid="{00000000-0005-0000-0000-00004E970000}"/>
    <cellStyle name="Normal 72 2 3 2 3 2" xfId="14158" xr:uid="{00000000-0005-0000-0000-00004F970000}"/>
    <cellStyle name="Normal 72 2 3 2 3 2 2" xfId="44480" xr:uid="{00000000-0005-0000-0000-000050970000}"/>
    <cellStyle name="Normal 72 2 3 2 3 2 3" xfId="29256" xr:uid="{00000000-0005-0000-0000-000051970000}"/>
    <cellStyle name="Normal 72 2 3 2 3 3" xfId="9138" xr:uid="{00000000-0005-0000-0000-000052970000}"/>
    <cellStyle name="Normal 72 2 3 2 3 3 2" xfId="39463" xr:uid="{00000000-0005-0000-0000-000053970000}"/>
    <cellStyle name="Normal 72 2 3 2 3 3 3" xfId="24239" xr:uid="{00000000-0005-0000-0000-000054970000}"/>
    <cellStyle name="Normal 72 2 3 2 3 4" xfId="34450" xr:uid="{00000000-0005-0000-0000-000055970000}"/>
    <cellStyle name="Normal 72 2 3 2 3 5" xfId="19226" xr:uid="{00000000-0005-0000-0000-000056970000}"/>
    <cellStyle name="Normal 72 2 3 2 4" xfId="5777" xr:uid="{00000000-0005-0000-0000-000057970000}"/>
    <cellStyle name="Normal 72 2 3 2 4 2" xfId="15829" xr:uid="{00000000-0005-0000-0000-000058970000}"/>
    <cellStyle name="Normal 72 2 3 2 4 2 2" xfId="46151" xr:uid="{00000000-0005-0000-0000-000059970000}"/>
    <cellStyle name="Normal 72 2 3 2 4 2 3" xfId="30927" xr:uid="{00000000-0005-0000-0000-00005A970000}"/>
    <cellStyle name="Normal 72 2 3 2 4 3" xfId="10809" xr:uid="{00000000-0005-0000-0000-00005B970000}"/>
    <cellStyle name="Normal 72 2 3 2 4 3 2" xfId="41134" xr:uid="{00000000-0005-0000-0000-00005C970000}"/>
    <cellStyle name="Normal 72 2 3 2 4 3 3" xfId="25910" xr:uid="{00000000-0005-0000-0000-00005D970000}"/>
    <cellStyle name="Normal 72 2 3 2 4 4" xfId="36121" xr:uid="{00000000-0005-0000-0000-00005E970000}"/>
    <cellStyle name="Normal 72 2 3 2 4 5" xfId="20897" xr:uid="{00000000-0005-0000-0000-00005F970000}"/>
    <cellStyle name="Normal 72 2 3 2 5" xfId="12487" xr:uid="{00000000-0005-0000-0000-000060970000}"/>
    <cellStyle name="Normal 72 2 3 2 5 2" xfId="42809" xr:uid="{00000000-0005-0000-0000-000061970000}"/>
    <cellStyle name="Normal 72 2 3 2 5 3" xfId="27585" xr:uid="{00000000-0005-0000-0000-000062970000}"/>
    <cellStyle name="Normal 72 2 3 2 6" xfId="7466" xr:uid="{00000000-0005-0000-0000-000063970000}"/>
    <cellStyle name="Normal 72 2 3 2 6 2" xfId="37792" xr:uid="{00000000-0005-0000-0000-000064970000}"/>
    <cellStyle name="Normal 72 2 3 2 6 3" xfId="22568" xr:uid="{00000000-0005-0000-0000-000065970000}"/>
    <cellStyle name="Normal 72 2 3 2 7" xfId="32780" xr:uid="{00000000-0005-0000-0000-000066970000}"/>
    <cellStyle name="Normal 72 2 3 2 8" xfId="17555" xr:uid="{00000000-0005-0000-0000-000067970000}"/>
    <cellStyle name="Normal 72 2 3 3" xfId="2813" xr:uid="{00000000-0005-0000-0000-000068970000}"/>
    <cellStyle name="Normal 72 2 3 3 2" xfId="4503" xr:uid="{00000000-0005-0000-0000-000069970000}"/>
    <cellStyle name="Normal 72 2 3 3 2 2" xfId="14576" xr:uid="{00000000-0005-0000-0000-00006A970000}"/>
    <cellStyle name="Normal 72 2 3 3 2 2 2" xfId="44898" xr:uid="{00000000-0005-0000-0000-00006B970000}"/>
    <cellStyle name="Normal 72 2 3 3 2 2 3" xfId="29674" xr:uid="{00000000-0005-0000-0000-00006C970000}"/>
    <cellStyle name="Normal 72 2 3 3 2 3" xfId="9556" xr:uid="{00000000-0005-0000-0000-00006D970000}"/>
    <cellStyle name="Normal 72 2 3 3 2 3 2" xfId="39881" xr:uid="{00000000-0005-0000-0000-00006E970000}"/>
    <cellStyle name="Normal 72 2 3 3 2 3 3" xfId="24657" xr:uid="{00000000-0005-0000-0000-00006F970000}"/>
    <cellStyle name="Normal 72 2 3 3 2 4" xfId="34868" xr:uid="{00000000-0005-0000-0000-000070970000}"/>
    <cellStyle name="Normal 72 2 3 3 2 5" xfId="19644" xr:uid="{00000000-0005-0000-0000-000071970000}"/>
    <cellStyle name="Normal 72 2 3 3 3" xfId="6195" xr:uid="{00000000-0005-0000-0000-000072970000}"/>
    <cellStyle name="Normal 72 2 3 3 3 2" xfId="16247" xr:uid="{00000000-0005-0000-0000-000073970000}"/>
    <cellStyle name="Normal 72 2 3 3 3 2 2" xfId="46569" xr:uid="{00000000-0005-0000-0000-000074970000}"/>
    <cellStyle name="Normal 72 2 3 3 3 2 3" xfId="31345" xr:uid="{00000000-0005-0000-0000-000075970000}"/>
    <cellStyle name="Normal 72 2 3 3 3 3" xfId="11227" xr:uid="{00000000-0005-0000-0000-000076970000}"/>
    <cellStyle name="Normal 72 2 3 3 3 3 2" xfId="41552" xr:uid="{00000000-0005-0000-0000-000077970000}"/>
    <cellStyle name="Normal 72 2 3 3 3 3 3" xfId="26328" xr:uid="{00000000-0005-0000-0000-000078970000}"/>
    <cellStyle name="Normal 72 2 3 3 3 4" xfId="36539" xr:uid="{00000000-0005-0000-0000-000079970000}"/>
    <cellStyle name="Normal 72 2 3 3 3 5" xfId="21315" xr:uid="{00000000-0005-0000-0000-00007A970000}"/>
    <cellStyle name="Normal 72 2 3 3 4" xfId="12905" xr:uid="{00000000-0005-0000-0000-00007B970000}"/>
    <cellStyle name="Normal 72 2 3 3 4 2" xfId="43227" xr:uid="{00000000-0005-0000-0000-00007C970000}"/>
    <cellStyle name="Normal 72 2 3 3 4 3" xfId="28003" xr:uid="{00000000-0005-0000-0000-00007D970000}"/>
    <cellStyle name="Normal 72 2 3 3 5" xfId="7884" xr:uid="{00000000-0005-0000-0000-00007E970000}"/>
    <cellStyle name="Normal 72 2 3 3 5 2" xfId="38210" xr:uid="{00000000-0005-0000-0000-00007F970000}"/>
    <cellStyle name="Normal 72 2 3 3 5 3" xfId="22986" xr:uid="{00000000-0005-0000-0000-000080970000}"/>
    <cellStyle name="Normal 72 2 3 3 6" xfId="33198" xr:uid="{00000000-0005-0000-0000-000081970000}"/>
    <cellStyle name="Normal 72 2 3 3 7" xfId="17973" xr:uid="{00000000-0005-0000-0000-000082970000}"/>
    <cellStyle name="Normal 72 2 3 4" xfId="3666" xr:uid="{00000000-0005-0000-0000-000083970000}"/>
    <cellStyle name="Normal 72 2 3 4 2" xfId="13740" xr:uid="{00000000-0005-0000-0000-000084970000}"/>
    <cellStyle name="Normal 72 2 3 4 2 2" xfId="44062" xr:uid="{00000000-0005-0000-0000-000085970000}"/>
    <cellStyle name="Normal 72 2 3 4 2 3" xfId="28838" xr:uid="{00000000-0005-0000-0000-000086970000}"/>
    <cellStyle name="Normal 72 2 3 4 3" xfId="8720" xr:uid="{00000000-0005-0000-0000-000087970000}"/>
    <cellStyle name="Normal 72 2 3 4 3 2" xfId="39045" xr:uid="{00000000-0005-0000-0000-000088970000}"/>
    <cellStyle name="Normal 72 2 3 4 3 3" xfId="23821" xr:uid="{00000000-0005-0000-0000-000089970000}"/>
    <cellStyle name="Normal 72 2 3 4 4" xfId="34032" xr:uid="{00000000-0005-0000-0000-00008A970000}"/>
    <cellStyle name="Normal 72 2 3 4 5" xfId="18808" xr:uid="{00000000-0005-0000-0000-00008B970000}"/>
    <cellStyle name="Normal 72 2 3 5" xfId="5359" xr:uid="{00000000-0005-0000-0000-00008C970000}"/>
    <cellStyle name="Normal 72 2 3 5 2" xfId="15411" xr:uid="{00000000-0005-0000-0000-00008D970000}"/>
    <cellStyle name="Normal 72 2 3 5 2 2" xfId="45733" xr:uid="{00000000-0005-0000-0000-00008E970000}"/>
    <cellStyle name="Normal 72 2 3 5 2 3" xfId="30509" xr:uid="{00000000-0005-0000-0000-00008F970000}"/>
    <cellStyle name="Normal 72 2 3 5 3" xfId="10391" xr:uid="{00000000-0005-0000-0000-000090970000}"/>
    <cellStyle name="Normal 72 2 3 5 3 2" xfId="40716" xr:uid="{00000000-0005-0000-0000-000091970000}"/>
    <cellStyle name="Normal 72 2 3 5 3 3" xfId="25492" xr:uid="{00000000-0005-0000-0000-000092970000}"/>
    <cellStyle name="Normal 72 2 3 5 4" xfId="35703" xr:uid="{00000000-0005-0000-0000-000093970000}"/>
    <cellStyle name="Normal 72 2 3 5 5" xfId="20479" xr:uid="{00000000-0005-0000-0000-000094970000}"/>
    <cellStyle name="Normal 72 2 3 6" xfId="12069" xr:uid="{00000000-0005-0000-0000-000095970000}"/>
    <cellStyle name="Normal 72 2 3 6 2" xfId="42391" xr:uid="{00000000-0005-0000-0000-000096970000}"/>
    <cellStyle name="Normal 72 2 3 6 3" xfId="27167" xr:uid="{00000000-0005-0000-0000-000097970000}"/>
    <cellStyle name="Normal 72 2 3 7" xfId="7048" xr:uid="{00000000-0005-0000-0000-000098970000}"/>
    <cellStyle name="Normal 72 2 3 7 2" xfId="37374" xr:uid="{00000000-0005-0000-0000-000099970000}"/>
    <cellStyle name="Normal 72 2 3 7 3" xfId="22150" xr:uid="{00000000-0005-0000-0000-00009A970000}"/>
    <cellStyle name="Normal 72 2 3 8" xfId="32362" xr:uid="{00000000-0005-0000-0000-00009B970000}"/>
    <cellStyle name="Normal 72 2 3 9" xfId="17137" xr:uid="{00000000-0005-0000-0000-00009C970000}"/>
    <cellStyle name="Normal 72 2 4" xfId="2184" xr:uid="{00000000-0005-0000-0000-00009D970000}"/>
    <cellStyle name="Normal 72 2 4 2" xfId="3023" xr:uid="{00000000-0005-0000-0000-00009E970000}"/>
    <cellStyle name="Normal 72 2 4 2 2" xfId="4713" xr:uid="{00000000-0005-0000-0000-00009F970000}"/>
    <cellStyle name="Normal 72 2 4 2 2 2" xfId="14786" xr:uid="{00000000-0005-0000-0000-0000A0970000}"/>
    <cellStyle name="Normal 72 2 4 2 2 2 2" xfId="45108" xr:uid="{00000000-0005-0000-0000-0000A1970000}"/>
    <cellStyle name="Normal 72 2 4 2 2 2 3" xfId="29884" xr:uid="{00000000-0005-0000-0000-0000A2970000}"/>
    <cellStyle name="Normal 72 2 4 2 2 3" xfId="9766" xr:uid="{00000000-0005-0000-0000-0000A3970000}"/>
    <cellStyle name="Normal 72 2 4 2 2 3 2" xfId="40091" xr:uid="{00000000-0005-0000-0000-0000A4970000}"/>
    <cellStyle name="Normal 72 2 4 2 2 3 3" xfId="24867" xr:uid="{00000000-0005-0000-0000-0000A5970000}"/>
    <cellStyle name="Normal 72 2 4 2 2 4" xfId="35078" xr:uid="{00000000-0005-0000-0000-0000A6970000}"/>
    <cellStyle name="Normal 72 2 4 2 2 5" xfId="19854" xr:uid="{00000000-0005-0000-0000-0000A7970000}"/>
    <cellStyle name="Normal 72 2 4 2 3" xfId="6405" xr:uid="{00000000-0005-0000-0000-0000A8970000}"/>
    <cellStyle name="Normal 72 2 4 2 3 2" xfId="16457" xr:uid="{00000000-0005-0000-0000-0000A9970000}"/>
    <cellStyle name="Normal 72 2 4 2 3 2 2" xfId="46779" xr:uid="{00000000-0005-0000-0000-0000AA970000}"/>
    <cellStyle name="Normal 72 2 4 2 3 2 3" xfId="31555" xr:uid="{00000000-0005-0000-0000-0000AB970000}"/>
    <cellStyle name="Normal 72 2 4 2 3 3" xfId="11437" xr:uid="{00000000-0005-0000-0000-0000AC970000}"/>
    <cellStyle name="Normal 72 2 4 2 3 3 2" xfId="41762" xr:uid="{00000000-0005-0000-0000-0000AD970000}"/>
    <cellStyle name="Normal 72 2 4 2 3 3 3" xfId="26538" xr:uid="{00000000-0005-0000-0000-0000AE970000}"/>
    <cellStyle name="Normal 72 2 4 2 3 4" xfId="36749" xr:uid="{00000000-0005-0000-0000-0000AF970000}"/>
    <cellStyle name="Normal 72 2 4 2 3 5" xfId="21525" xr:uid="{00000000-0005-0000-0000-0000B0970000}"/>
    <cellStyle name="Normal 72 2 4 2 4" xfId="13115" xr:uid="{00000000-0005-0000-0000-0000B1970000}"/>
    <cellStyle name="Normal 72 2 4 2 4 2" xfId="43437" xr:uid="{00000000-0005-0000-0000-0000B2970000}"/>
    <cellStyle name="Normal 72 2 4 2 4 3" xfId="28213" xr:uid="{00000000-0005-0000-0000-0000B3970000}"/>
    <cellStyle name="Normal 72 2 4 2 5" xfId="8094" xr:uid="{00000000-0005-0000-0000-0000B4970000}"/>
    <cellStyle name="Normal 72 2 4 2 5 2" xfId="38420" xr:uid="{00000000-0005-0000-0000-0000B5970000}"/>
    <cellStyle name="Normal 72 2 4 2 5 3" xfId="23196" xr:uid="{00000000-0005-0000-0000-0000B6970000}"/>
    <cellStyle name="Normal 72 2 4 2 6" xfId="33408" xr:uid="{00000000-0005-0000-0000-0000B7970000}"/>
    <cellStyle name="Normal 72 2 4 2 7" xfId="18183" xr:uid="{00000000-0005-0000-0000-0000B8970000}"/>
    <cellStyle name="Normal 72 2 4 3" xfId="3876" xr:uid="{00000000-0005-0000-0000-0000B9970000}"/>
    <cellStyle name="Normal 72 2 4 3 2" xfId="13950" xr:uid="{00000000-0005-0000-0000-0000BA970000}"/>
    <cellStyle name="Normal 72 2 4 3 2 2" xfId="44272" xr:uid="{00000000-0005-0000-0000-0000BB970000}"/>
    <cellStyle name="Normal 72 2 4 3 2 3" xfId="29048" xr:uid="{00000000-0005-0000-0000-0000BC970000}"/>
    <cellStyle name="Normal 72 2 4 3 3" xfId="8930" xr:uid="{00000000-0005-0000-0000-0000BD970000}"/>
    <cellStyle name="Normal 72 2 4 3 3 2" xfId="39255" xr:uid="{00000000-0005-0000-0000-0000BE970000}"/>
    <cellStyle name="Normal 72 2 4 3 3 3" xfId="24031" xr:uid="{00000000-0005-0000-0000-0000BF970000}"/>
    <cellStyle name="Normal 72 2 4 3 4" xfId="34242" xr:uid="{00000000-0005-0000-0000-0000C0970000}"/>
    <cellStyle name="Normal 72 2 4 3 5" xfId="19018" xr:uid="{00000000-0005-0000-0000-0000C1970000}"/>
    <cellStyle name="Normal 72 2 4 4" xfId="5569" xr:uid="{00000000-0005-0000-0000-0000C2970000}"/>
    <cellStyle name="Normal 72 2 4 4 2" xfId="15621" xr:uid="{00000000-0005-0000-0000-0000C3970000}"/>
    <cellStyle name="Normal 72 2 4 4 2 2" xfId="45943" xr:uid="{00000000-0005-0000-0000-0000C4970000}"/>
    <cellStyle name="Normal 72 2 4 4 2 3" xfId="30719" xr:uid="{00000000-0005-0000-0000-0000C5970000}"/>
    <cellStyle name="Normal 72 2 4 4 3" xfId="10601" xr:uid="{00000000-0005-0000-0000-0000C6970000}"/>
    <cellStyle name="Normal 72 2 4 4 3 2" xfId="40926" xr:uid="{00000000-0005-0000-0000-0000C7970000}"/>
    <cellStyle name="Normal 72 2 4 4 3 3" xfId="25702" xr:uid="{00000000-0005-0000-0000-0000C8970000}"/>
    <cellStyle name="Normal 72 2 4 4 4" xfId="35913" xr:uid="{00000000-0005-0000-0000-0000C9970000}"/>
    <cellStyle name="Normal 72 2 4 4 5" xfId="20689" xr:uid="{00000000-0005-0000-0000-0000CA970000}"/>
    <cellStyle name="Normal 72 2 4 5" xfId="12279" xr:uid="{00000000-0005-0000-0000-0000CB970000}"/>
    <cellStyle name="Normal 72 2 4 5 2" xfId="42601" xr:uid="{00000000-0005-0000-0000-0000CC970000}"/>
    <cellStyle name="Normal 72 2 4 5 3" xfId="27377" xr:uid="{00000000-0005-0000-0000-0000CD970000}"/>
    <cellStyle name="Normal 72 2 4 6" xfId="7258" xr:uid="{00000000-0005-0000-0000-0000CE970000}"/>
    <cellStyle name="Normal 72 2 4 6 2" xfId="37584" xr:uid="{00000000-0005-0000-0000-0000CF970000}"/>
    <cellStyle name="Normal 72 2 4 6 3" xfId="22360" xr:uid="{00000000-0005-0000-0000-0000D0970000}"/>
    <cellStyle name="Normal 72 2 4 7" xfId="32572" xr:uid="{00000000-0005-0000-0000-0000D1970000}"/>
    <cellStyle name="Normal 72 2 4 8" xfId="17347" xr:uid="{00000000-0005-0000-0000-0000D2970000}"/>
    <cellStyle name="Normal 72 2 5" xfId="2605" xr:uid="{00000000-0005-0000-0000-0000D3970000}"/>
    <cellStyle name="Normal 72 2 5 2" xfId="4295" xr:uid="{00000000-0005-0000-0000-0000D4970000}"/>
    <cellStyle name="Normal 72 2 5 2 2" xfId="14368" xr:uid="{00000000-0005-0000-0000-0000D5970000}"/>
    <cellStyle name="Normal 72 2 5 2 2 2" xfId="44690" xr:uid="{00000000-0005-0000-0000-0000D6970000}"/>
    <cellStyle name="Normal 72 2 5 2 2 3" xfId="29466" xr:uid="{00000000-0005-0000-0000-0000D7970000}"/>
    <cellStyle name="Normal 72 2 5 2 3" xfId="9348" xr:uid="{00000000-0005-0000-0000-0000D8970000}"/>
    <cellStyle name="Normal 72 2 5 2 3 2" xfId="39673" xr:uid="{00000000-0005-0000-0000-0000D9970000}"/>
    <cellStyle name="Normal 72 2 5 2 3 3" xfId="24449" xr:uid="{00000000-0005-0000-0000-0000DA970000}"/>
    <cellStyle name="Normal 72 2 5 2 4" xfId="34660" xr:uid="{00000000-0005-0000-0000-0000DB970000}"/>
    <cellStyle name="Normal 72 2 5 2 5" xfId="19436" xr:uid="{00000000-0005-0000-0000-0000DC970000}"/>
    <cellStyle name="Normal 72 2 5 3" xfId="5987" xr:uid="{00000000-0005-0000-0000-0000DD970000}"/>
    <cellStyle name="Normal 72 2 5 3 2" xfId="16039" xr:uid="{00000000-0005-0000-0000-0000DE970000}"/>
    <cellStyle name="Normal 72 2 5 3 2 2" xfId="46361" xr:uid="{00000000-0005-0000-0000-0000DF970000}"/>
    <cellStyle name="Normal 72 2 5 3 2 3" xfId="31137" xr:uid="{00000000-0005-0000-0000-0000E0970000}"/>
    <cellStyle name="Normal 72 2 5 3 3" xfId="11019" xr:uid="{00000000-0005-0000-0000-0000E1970000}"/>
    <cellStyle name="Normal 72 2 5 3 3 2" xfId="41344" xr:uid="{00000000-0005-0000-0000-0000E2970000}"/>
    <cellStyle name="Normal 72 2 5 3 3 3" xfId="26120" xr:uid="{00000000-0005-0000-0000-0000E3970000}"/>
    <cellStyle name="Normal 72 2 5 3 4" xfId="36331" xr:uid="{00000000-0005-0000-0000-0000E4970000}"/>
    <cellStyle name="Normal 72 2 5 3 5" xfId="21107" xr:uid="{00000000-0005-0000-0000-0000E5970000}"/>
    <cellStyle name="Normal 72 2 5 4" xfId="12697" xr:uid="{00000000-0005-0000-0000-0000E6970000}"/>
    <cellStyle name="Normal 72 2 5 4 2" xfId="43019" xr:uid="{00000000-0005-0000-0000-0000E7970000}"/>
    <cellStyle name="Normal 72 2 5 4 3" xfId="27795" xr:uid="{00000000-0005-0000-0000-0000E8970000}"/>
    <cellStyle name="Normal 72 2 5 5" xfId="7676" xr:uid="{00000000-0005-0000-0000-0000E9970000}"/>
    <cellStyle name="Normal 72 2 5 5 2" xfId="38002" xr:uid="{00000000-0005-0000-0000-0000EA970000}"/>
    <cellStyle name="Normal 72 2 5 5 3" xfId="22778" xr:uid="{00000000-0005-0000-0000-0000EB970000}"/>
    <cellStyle name="Normal 72 2 5 6" xfId="32990" xr:uid="{00000000-0005-0000-0000-0000EC970000}"/>
    <cellStyle name="Normal 72 2 5 7" xfId="17765" xr:uid="{00000000-0005-0000-0000-0000ED970000}"/>
    <cellStyle name="Normal 72 2 6" xfId="3458" xr:uid="{00000000-0005-0000-0000-0000EE970000}"/>
    <cellStyle name="Normal 72 2 6 2" xfId="13532" xr:uid="{00000000-0005-0000-0000-0000EF970000}"/>
    <cellStyle name="Normal 72 2 6 2 2" xfId="43854" xr:uid="{00000000-0005-0000-0000-0000F0970000}"/>
    <cellStyle name="Normal 72 2 6 2 3" xfId="28630" xr:uid="{00000000-0005-0000-0000-0000F1970000}"/>
    <cellStyle name="Normal 72 2 6 3" xfId="8512" xr:uid="{00000000-0005-0000-0000-0000F2970000}"/>
    <cellStyle name="Normal 72 2 6 3 2" xfId="38837" xr:uid="{00000000-0005-0000-0000-0000F3970000}"/>
    <cellStyle name="Normal 72 2 6 3 3" xfId="23613" xr:uid="{00000000-0005-0000-0000-0000F4970000}"/>
    <cellStyle name="Normal 72 2 6 4" xfId="33824" xr:uid="{00000000-0005-0000-0000-0000F5970000}"/>
    <cellStyle name="Normal 72 2 6 5" xfId="18600" xr:uid="{00000000-0005-0000-0000-0000F6970000}"/>
    <cellStyle name="Normal 72 2 7" xfId="5151" xr:uid="{00000000-0005-0000-0000-0000F7970000}"/>
    <cellStyle name="Normal 72 2 7 2" xfId="15203" xr:uid="{00000000-0005-0000-0000-0000F8970000}"/>
    <cellStyle name="Normal 72 2 7 2 2" xfId="45525" xr:uid="{00000000-0005-0000-0000-0000F9970000}"/>
    <cellStyle name="Normal 72 2 7 2 3" xfId="30301" xr:uid="{00000000-0005-0000-0000-0000FA970000}"/>
    <cellStyle name="Normal 72 2 7 3" xfId="10183" xr:uid="{00000000-0005-0000-0000-0000FB970000}"/>
    <cellStyle name="Normal 72 2 7 3 2" xfId="40508" xr:uid="{00000000-0005-0000-0000-0000FC970000}"/>
    <cellStyle name="Normal 72 2 7 3 3" xfId="25284" xr:uid="{00000000-0005-0000-0000-0000FD970000}"/>
    <cellStyle name="Normal 72 2 7 4" xfId="35495" xr:uid="{00000000-0005-0000-0000-0000FE970000}"/>
    <cellStyle name="Normal 72 2 7 5" xfId="20271" xr:uid="{00000000-0005-0000-0000-0000FF970000}"/>
    <cellStyle name="Normal 72 2 8" xfId="11861" xr:uid="{00000000-0005-0000-0000-000000980000}"/>
    <cellStyle name="Normal 72 2 8 2" xfId="42183" xr:uid="{00000000-0005-0000-0000-000001980000}"/>
    <cellStyle name="Normal 72 2 8 3" xfId="26959" xr:uid="{00000000-0005-0000-0000-000002980000}"/>
    <cellStyle name="Normal 72 2 9" xfId="6840" xr:uid="{00000000-0005-0000-0000-000003980000}"/>
    <cellStyle name="Normal 72 2 9 2" xfId="37166" xr:uid="{00000000-0005-0000-0000-000004980000}"/>
    <cellStyle name="Normal 72 2 9 3" xfId="21942" xr:uid="{00000000-0005-0000-0000-000005980000}"/>
    <cellStyle name="Normal 72 3" xfId="1804" xr:uid="{00000000-0005-0000-0000-000006980000}"/>
    <cellStyle name="Normal 72 3 10" xfId="16981" xr:uid="{00000000-0005-0000-0000-000007980000}"/>
    <cellStyle name="Normal 72 3 2" xfId="2023" xr:uid="{00000000-0005-0000-0000-000008980000}"/>
    <cellStyle name="Normal 72 3 2 2" xfId="2444" xr:uid="{00000000-0005-0000-0000-000009980000}"/>
    <cellStyle name="Normal 72 3 2 2 2" xfId="3283" xr:uid="{00000000-0005-0000-0000-00000A980000}"/>
    <cellStyle name="Normal 72 3 2 2 2 2" xfId="4973" xr:uid="{00000000-0005-0000-0000-00000B980000}"/>
    <cellStyle name="Normal 72 3 2 2 2 2 2" xfId="15046" xr:uid="{00000000-0005-0000-0000-00000C980000}"/>
    <cellStyle name="Normal 72 3 2 2 2 2 2 2" xfId="45368" xr:uid="{00000000-0005-0000-0000-00000D980000}"/>
    <cellStyle name="Normal 72 3 2 2 2 2 2 3" xfId="30144" xr:uid="{00000000-0005-0000-0000-00000E980000}"/>
    <cellStyle name="Normal 72 3 2 2 2 2 3" xfId="10026" xr:uid="{00000000-0005-0000-0000-00000F980000}"/>
    <cellStyle name="Normal 72 3 2 2 2 2 3 2" xfId="40351" xr:uid="{00000000-0005-0000-0000-000010980000}"/>
    <cellStyle name="Normal 72 3 2 2 2 2 3 3" xfId="25127" xr:uid="{00000000-0005-0000-0000-000011980000}"/>
    <cellStyle name="Normal 72 3 2 2 2 2 4" xfId="35338" xr:uid="{00000000-0005-0000-0000-000012980000}"/>
    <cellStyle name="Normal 72 3 2 2 2 2 5" xfId="20114" xr:uid="{00000000-0005-0000-0000-000013980000}"/>
    <cellStyle name="Normal 72 3 2 2 2 3" xfId="6665" xr:uid="{00000000-0005-0000-0000-000014980000}"/>
    <cellStyle name="Normal 72 3 2 2 2 3 2" xfId="16717" xr:uid="{00000000-0005-0000-0000-000015980000}"/>
    <cellStyle name="Normal 72 3 2 2 2 3 2 2" xfId="47039" xr:uid="{00000000-0005-0000-0000-000016980000}"/>
    <cellStyle name="Normal 72 3 2 2 2 3 2 3" xfId="31815" xr:uid="{00000000-0005-0000-0000-000017980000}"/>
    <cellStyle name="Normal 72 3 2 2 2 3 3" xfId="11697" xr:uid="{00000000-0005-0000-0000-000018980000}"/>
    <cellStyle name="Normal 72 3 2 2 2 3 3 2" xfId="42022" xr:uid="{00000000-0005-0000-0000-000019980000}"/>
    <cellStyle name="Normal 72 3 2 2 2 3 3 3" xfId="26798" xr:uid="{00000000-0005-0000-0000-00001A980000}"/>
    <cellStyle name="Normal 72 3 2 2 2 3 4" xfId="37009" xr:uid="{00000000-0005-0000-0000-00001B980000}"/>
    <cellStyle name="Normal 72 3 2 2 2 3 5" xfId="21785" xr:uid="{00000000-0005-0000-0000-00001C980000}"/>
    <cellStyle name="Normal 72 3 2 2 2 4" xfId="13375" xr:uid="{00000000-0005-0000-0000-00001D980000}"/>
    <cellStyle name="Normal 72 3 2 2 2 4 2" xfId="43697" xr:uid="{00000000-0005-0000-0000-00001E980000}"/>
    <cellStyle name="Normal 72 3 2 2 2 4 3" xfId="28473" xr:uid="{00000000-0005-0000-0000-00001F980000}"/>
    <cellStyle name="Normal 72 3 2 2 2 5" xfId="8354" xr:uid="{00000000-0005-0000-0000-000020980000}"/>
    <cellStyle name="Normal 72 3 2 2 2 5 2" xfId="38680" xr:uid="{00000000-0005-0000-0000-000021980000}"/>
    <cellStyle name="Normal 72 3 2 2 2 5 3" xfId="23456" xr:uid="{00000000-0005-0000-0000-000022980000}"/>
    <cellStyle name="Normal 72 3 2 2 2 6" xfId="33668" xr:uid="{00000000-0005-0000-0000-000023980000}"/>
    <cellStyle name="Normal 72 3 2 2 2 7" xfId="18443" xr:uid="{00000000-0005-0000-0000-000024980000}"/>
    <cellStyle name="Normal 72 3 2 2 3" xfId="4136" xr:uid="{00000000-0005-0000-0000-000025980000}"/>
    <cellStyle name="Normal 72 3 2 2 3 2" xfId="14210" xr:uid="{00000000-0005-0000-0000-000026980000}"/>
    <cellStyle name="Normal 72 3 2 2 3 2 2" xfId="44532" xr:uid="{00000000-0005-0000-0000-000027980000}"/>
    <cellStyle name="Normal 72 3 2 2 3 2 3" xfId="29308" xr:uid="{00000000-0005-0000-0000-000028980000}"/>
    <cellStyle name="Normal 72 3 2 2 3 3" xfId="9190" xr:uid="{00000000-0005-0000-0000-000029980000}"/>
    <cellStyle name="Normal 72 3 2 2 3 3 2" xfId="39515" xr:uid="{00000000-0005-0000-0000-00002A980000}"/>
    <cellStyle name="Normal 72 3 2 2 3 3 3" xfId="24291" xr:uid="{00000000-0005-0000-0000-00002B980000}"/>
    <cellStyle name="Normal 72 3 2 2 3 4" xfId="34502" xr:uid="{00000000-0005-0000-0000-00002C980000}"/>
    <cellStyle name="Normal 72 3 2 2 3 5" xfId="19278" xr:uid="{00000000-0005-0000-0000-00002D980000}"/>
    <cellStyle name="Normal 72 3 2 2 4" xfId="5829" xr:uid="{00000000-0005-0000-0000-00002E980000}"/>
    <cellStyle name="Normal 72 3 2 2 4 2" xfId="15881" xr:uid="{00000000-0005-0000-0000-00002F980000}"/>
    <cellStyle name="Normal 72 3 2 2 4 2 2" xfId="46203" xr:uid="{00000000-0005-0000-0000-000030980000}"/>
    <cellStyle name="Normal 72 3 2 2 4 2 3" xfId="30979" xr:uid="{00000000-0005-0000-0000-000031980000}"/>
    <cellStyle name="Normal 72 3 2 2 4 3" xfId="10861" xr:uid="{00000000-0005-0000-0000-000032980000}"/>
    <cellStyle name="Normal 72 3 2 2 4 3 2" xfId="41186" xr:uid="{00000000-0005-0000-0000-000033980000}"/>
    <cellStyle name="Normal 72 3 2 2 4 3 3" xfId="25962" xr:uid="{00000000-0005-0000-0000-000034980000}"/>
    <cellStyle name="Normal 72 3 2 2 4 4" xfId="36173" xr:uid="{00000000-0005-0000-0000-000035980000}"/>
    <cellStyle name="Normal 72 3 2 2 4 5" xfId="20949" xr:uid="{00000000-0005-0000-0000-000036980000}"/>
    <cellStyle name="Normal 72 3 2 2 5" xfId="12539" xr:uid="{00000000-0005-0000-0000-000037980000}"/>
    <cellStyle name="Normal 72 3 2 2 5 2" xfId="42861" xr:uid="{00000000-0005-0000-0000-000038980000}"/>
    <cellStyle name="Normal 72 3 2 2 5 3" xfId="27637" xr:uid="{00000000-0005-0000-0000-000039980000}"/>
    <cellStyle name="Normal 72 3 2 2 6" xfId="7518" xr:uid="{00000000-0005-0000-0000-00003A980000}"/>
    <cellStyle name="Normal 72 3 2 2 6 2" xfId="37844" xr:uid="{00000000-0005-0000-0000-00003B980000}"/>
    <cellStyle name="Normal 72 3 2 2 6 3" xfId="22620" xr:uid="{00000000-0005-0000-0000-00003C980000}"/>
    <cellStyle name="Normal 72 3 2 2 7" xfId="32832" xr:uid="{00000000-0005-0000-0000-00003D980000}"/>
    <cellStyle name="Normal 72 3 2 2 8" xfId="17607" xr:uid="{00000000-0005-0000-0000-00003E980000}"/>
    <cellStyle name="Normal 72 3 2 3" xfId="2865" xr:uid="{00000000-0005-0000-0000-00003F980000}"/>
    <cellStyle name="Normal 72 3 2 3 2" xfId="4555" xr:uid="{00000000-0005-0000-0000-000040980000}"/>
    <cellStyle name="Normal 72 3 2 3 2 2" xfId="14628" xr:uid="{00000000-0005-0000-0000-000041980000}"/>
    <cellStyle name="Normal 72 3 2 3 2 2 2" xfId="44950" xr:uid="{00000000-0005-0000-0000-000042980000}"/>
    <cellStyle name="Normal 72 3 2 3 2 2 3" xfId="29726" xr:uid="{00000000-0005-0000-0000-000043980000}"/>
    <cellStyle name="Normal 72 3 2 3 2 3" xfId="9608" xr:uid="{00000000-0005-0000-0000-000044980000}"/>
    <cellStyle name="Normal 72 3 2 3 2 3 2" xfId="39933" xr:uid="{00000000-0005-0000-0000-000045980000}"/>
    <cellStyle name="Normal 72 3 2 3 2 3 3" xfId="24709" xr:uid="{00000000-0005-0000-0000-000046980000}"/>
    <cellStyle name="Normal 72 3 2 3 2 4" xfId="34920" xr:uid="{00000000-0005-0000-0000-000047980000}"/>
    <cellStyle name="Normal 72 3 2 3 2 5" xfId="19696" xr:uid="{00000000-0005-0000-0000-000048980000}"/>
    <cellStyle name="Normal 72 3 2 3 3" xfId="6247" xr:uid="{00000000-0005-0000-0000-000049980000}"/>
    <cellStyle name="Normal 72 3 2 3 3 2" xfId="16299" xr:uid="{00000000-0005-0000-0000-00004A980000}"/>
    <cellStyle name="Normal 72 3 2 3 3 2 2" xfId="46621" xr:uid="{00000000-0005-0000-0000-00004B980000}"/>
    <cellStyle name="Normal 72 3 2 3 3 2 3" xfId="31397" xr:uid="{00000000-0005-0000-0000-00004C980000}"/>
    <cellStyle name="Normal 72 3 2 3 3 3" xfId="11279" xr:uid="{00000000-0005-0000-0000-00004D980000}"/>
    <cellStyle name="Normal 72 3 2 3 3 3 2" xfId="41604" xr:uid="{00000000-0005-0000-0000-00004E980000}"/>
    <cellStyle name="Normal 72 3 2 3 3 3 3" xfId="26380" xr:uid="{00000000-0005-0000-0000-00004F980000}"/>
    <cellStyle name="Normal 72 3 2 3 3 4" xfId="36591" xr:uid="{00000000-0005-0000-0000-000050980000}"/>
    <cellStyle name="Normal 72 3 2 3 3 5" xfId="21367" xr:uid="{00000000-0005-0000-0000-000051980000}"/>
    <cellStyle name="Normal 72 3 2 3 4" xfId="12957" xr:uid="{00000000-0005-0000-0000-000052980000}"/>
    <cellStyle name="Normal 72 3 2 3 4 2" xfId="43279" xr:uid="{00000000-0005-0000-0000-000053980000}"/>
    <cellStyle name="Normal 72 3 2 3 4 3" xfId="28055" xr:uid="{00000000-0005-0000-0000-000054980000}"/>
    <cellStyle name="Normal 72 3 2 3 5" xfId="7936" xr:uid="{00000000-0005-0000-0000-000055980000}"/>
    <cellStyle name="Normal 72 3 2 3 5 2" xfId="38262" xr:uid="{00000000-0005-0000-0000-000056980000}"/>
    <cellStyle name="Normal 72 3 2 3 5 3" xfId="23038" xr:uid="{00000000-0005-0000-0000-000057980000}"/>
    <cellStyle name="Normal 72 3 2 3 6" xfId="33250" xr:uid="{00000000-0005-0000-0000-000058980000}"/>
    <cellStyle name="Normal 72 3 2 3 7" xfId="18025" xr:uid="{00000000-0005-0000-0000-000059980000}"/>
    <cellStyle name="Normal 72 3 2 4" xfId="3718" xr:uid="{00000000-0005-0000-0000-00005A980000}"/>
    <cellStyle name="Normal 72 3 2 4 2" xfId="13792" xr:uid="{00000000-0005-0000-0000-00005B980000}"/>
    <cellStyle name="Normal 72 3 2 4 2 2" xfId="44114" xr:uid="{00000000-0005-0000-0000-00005C980000}"/>
    <cellStyle name="Normal 72 3 2 4 2 3" xfId="28890" xr:uid="{00000000-0005-0000-0000-00005D980000}"/>
    <cellStyle name="Normal 72 3 2 4 3" xfId="8772" xr:uid="{00000000-0005-0000-0000-00005E980000}"/>
    <cellStyle name="Normal 72 3 2 4 3 2" xfId="39097" xr:uid="{00000000-0005-0000-0000-00005F980000}"/>
    <cellStyle name="Normal 72 3 2 4 3 3" xfId="23873" xr:uid="{00000000-0005-0000-0000-000060980000}"/>
    <cellStyle name="Normal 72 3 2 4 4" xfId="34084" xr:uid="{00000000-0005-0000-0000-000061980000}"/>
    <cellStyle name="Normal 72 3 2 4 5" xfId="18860" xr:uid="{00000000-0005-0000-0000-000062980000}"/>
    <cellStyle name="Normal 72 3 2 5" xfId="5411" xr:uid="{00000000-0005-0000-0000-000063980000}"/>
    <cellStyle name="Normal 72 3 2 5 2" xfId="15463" xr:uid="{00000000-0005-0000-0000-000064980000}"/>
    <cellStyle name="Normal 72 3 2 5 2 2" xfId="45785" xr:uid="{00000000-0005-0000-0000-000065980000}"/>
    <cellStyle name="Normal 72 3 2 5 2 3" xfId="30561" xr:uid="{00000000-0005-0000-0000-000066980000}"/>
    <cellStyle name="Normal 72 3 2 5 3" xfId="10443" xr:uid="{00000000-0005-0000-0000-000067980000}"/>
    <cellStyle name="Normal 72 3 2 5 3 2" xfId="40768" xr:uid="{00000000-0005-0000-0000-000068980000}"/>
    <cellStyle name="Normal 72 3 2 5 3 3" xfId="25544" xr:uid="{00000000-0005-0000-0000-000069980000}"/>
    <cellStyle name="Normal 72 3 2 5 4" xfId="35755" xr:uid="{00000000-0005-0000-0000-00006A980000}"/>
    <cellStyle name="Normal 72 3 2 5 5" xfId="20531" xr:uid="{00000000-0005-0000-0000-00006B980000}"/>
    <cellStyle name="Normal 72 3 2 6" xfId="12121" xr:uid="{00000000-0005-0000-0000-00006C980000}"/>
    <cellStyle name="Normal 72 3 2 6 2" xfId="42443" xr:uid="{00000000-0005-0000-0000-00006D980000}"/>
    <cellStyle name="Normal 72 3 2 6 3" xfId="27219" xr:uid="{00000000-0005-0000-0000-00006E980000}"/>
    <cellStyle name="Normal 72 3 2 7" xfId="7100" xr:uid="{00000000-0005-0000-0000-00006F980000}"/>
    <cellStyle name="Normal 72 3 2 7 2" xfId="37426" xr:uid="{00000000-0005-0000-0000-000070980000}"/>
    <cellStyle name="Normal 72 3 2 7 3" xfId="22202" xr:uid="{00000000-0005-0000-0000-000071980000}"/>
    <cellStyle name="Normal 72 3 2 8" xfId="32414" xr:uid="{00000000-0005-0000-0000-000072980000}"/>
    <cellStyle name="Normal 72 3 2 9" xfId="17189" xr:uid="{00000000-0005-0000-0000-000073980000}"/>
    <cellStyle name="Normal 72 3 3" xfId="2236" xr:uid="{00000000-0005-0000-0000-000074980000}"/>
    <cellStyle name="Normal 72 3 3 2" xfId="3075" xr:uid="{00000000-0005-0000-0000-000075980000}"/>
    <cellStyle name="Normal 72 3 3 2 2" xfId="4765" xr:uid="{00000000-0005-0000-0000-000076980000}"/>
    <cellStyle name="Normal 72 3 3 2 2 2" xfId="14838" xr:uid="{00000000-0005-0000-0000-000077980000}"/>
    <cellStyle name="Normal 72 3 3 2 2 2 2" xfId="45160" xr:uid="{00000000-0005-0000-0000-000078980000}"/>
    <cellStyle name="Normal 72 3 3 2 2 2 3" xfId="29936" xr:uid="{00000000-0005-0000-0000-000079980000}"/>
    <cellStyle name="Normal 72 3 3 2 2 3" xfId="9818" xr:uid="{00000000-0005-0000-0000-00007A980000}"/>
    <cellStyle name="Normal 72 3 3 2 2 3 2" xfId="40143" xr:uid="{00000000-0005-0000-0000-00007B980000}"/>
    <cellStyle name="Normal 72 3 3 2 2 3 3" xfId="24919" xr:uid="{00000000-0005-0000-0000-00007C980000}"/>
    <cellStyle name="Normal 72 3 3 2 2 4" xfId="35130" xr:uid="{00000000-0005-0000-0000-00007D980000}"/>
    <cellStyle name="Normal 72 3 3 2 2 5" xfId="19906" xr:uid="{00000000-0005-0000-0000-00007E980000}"/>
    <cellStyle name="Normal 72 3 3 2 3" xfId="6457" xr:uid="{00000000-0005-0000-0000-00007F980000}"/>
    <cellStyle name="Normal 72 3 3 2 3 2" xfId="16509" xr:uid="{00000000-0005-0000-0000-000080980000}"/>
    <cellStyle name="Normal 72 3 3 2 3 2 2" xfId="46831" xr:uid="{00000000-0005-0000-0000-000081980000}"/>
    <cellStyle name="Normal 72 3 3 2 3 2 3" xfId="31607" xr:uid="{00000000-0005-0000-0000-000082980000}"/>
    <cellStyle name="Normal 72 3 3 2 3 3" xfId="11489" xr:uid="{00000000-0005-0000-0000-000083980000}"/>
    <cellStyle name="Normal 72 3 3 2 3 3 2" xfId="41814" xr:uid="{00000000-0005-0000-0000-000084980000}"/>
    <cellStyle name="Normal 72 3 3 2 3 3 3" xfId="26590" xr:uid="{00000000-0005-0000-0000-000085980000}"/>
    <cellStyle name="Normal 72 3 3 2 3 4" xfId="36801" xr:uid="{00000000-0005-0000-0000-000086980000}"/>
    <cellStyle name="Normal 72 3 3 2 3 5" xfId="21577" xr:uid="{00000000-0005-0000-0000-000087980000}"/>
    <cellStyle name="Normal 72 3 3 2 4" xfId="13167" xr:uid="{00000000-0005-0000-0000-000088980000}"/>
    <cellStyle name="Normal 72 3 3 2 4 2" xfId="43489" xr:uid="{00000000-0005-0000-0000-000089980000}"/>
    <cellStyle name="Normal 72 3 3 2 4 3" xfId="28265" xr:uid="{00000000-0005-0000-0000-00008A980000}"/>
    <cellStyle name="Normal 72 3 3 2 5" xfId="8146" xr:uid="{00000000-0005-0000-0000-00008B980000}"/>
    <cellStyle name="Normal 72 3 3 2 5 2" xfId="38472" xr:uid="{00000000-0005-0000-0000-00008C980000}"/>
    <cellStyle name="Normal 72 3 3 2 5 3" xfId="23248" xr:uid="{00000000-0005-0000-0000-00008D980000}"/>
    <cellStyle name="Normal 72 3 3 2 6" xfId="33460" xr:uid="{00000000-0005-0000-0000-00008E980000}"/>
    <cellStyle name="Normal 72 3 3 2 7" xfId="18235" xr:uid="{00000000-0005-0000-0000-00008F980000}"/>
    <cellStyle name="Normal 72 3 3 3" xfId="3928" xr:uid="{00000000-0005-0000-0000-000090980000}"/>
    <cellStyle name="Normal 72 3 3 3 2" xfId="14002" xr:uid="{00000000-0005-0000-0000-000091980000}"/>
    <cellStyle name="Normal 72 3 3 3 2 2" xfId="44324" xr:uid="{00000000-0005-0000-0000-000092980000}"/>
    <cellStyle name="Normal 72 3 3 3 2 3" xfId="29100" xr:uid="{00000000-0005-0000-0000-000093980000}"/>
    <cellStyle name="Normal 72 3 3 3 3" xfId="8982" xr:uid="{00000000-0005-0000-0000-000094980000}"/>
    <cellStyle name="Normal 72 3 3 3 3 2" xfId="39307" xr:uid="{00000000-0005-0000-0000-000095980000}"/>
    <cellStyle name="Normal 72 3 3 3 3 3" xfId="24083" xr:uid="{00000000-0005-0000-0000-000096980000}"/>
    <cellStyle name="Normal 72 3 3 3 4" xfId="34294" xr:uid="{00000000-0005-0000-0000-000097980000}"/>
    <cellStyle name="Normal 72 3 3 3 5" xfId="19070" xr:uid="{00000000-0005-0000-0000-000098980000}"/>
    <cellStyle name="Normal 72 3 3 4" xfId="5621" xr:uid="{00000000-0005-0000-0000-000099980000}"/>
    <cellStyle name="Normal 72 3 3 4 2" xfId="15673" xr:uid="{00000000-0005-0000-0000-00009A980000}"/>
    <cellStyle name="Normal 72 3 3 4 2 2" xfId="45995" xr:uid="{00000000-0005-0000-0000-00009B980000}"/>
    <cellStyle name="Normal 72 3 3 4 2 3" xfId="30771" xr:uid="{00000000-0005-0000-0000-00009C980000}"/>
    <cellStyle name="Normal 72 3 3 4 3" xfId="10653" xr:uid="{00000000-0005-0000-0000-00009D980000}"/>
    <cellStyle name="Normal 72 3 3 4 3 2" xfId="40978" xr:uid="{00000000-0005-0000-0000-00009E980000}"/>
    <cellStyle name="Normal 72 3 3 4 3 3" xfId="25754" xr:uid="{00000000-0005-0000-0000-00009F980000}"/>
    <cellStyle name="Normal 72 3 3 4 4" xfId="35965" xr:uid="{00000000-0005-0000-0000-0000A0980000}"/>
    <cellStyle name="Normal 72 3 3 4 5" xfId="20741" xr:uid="{00000000-0005-0000-0000-0000A1980000}"/>
    <cellStyle name="Normal 72 3 3 5" xfId="12331" xr:uid="{00000000-0005-0000-0000-0000A2980000}"/>
    <cellStyle name="Normal 72 3 3 5 2" xfId="42653" xr:uid="{00000000-0005-0000-0000-0000A3980000}"/>
    <cellStyle name="Normal 72 3 3 5 3" xfId="27429" xr:uid="{00000000-0005-0000-0000-0000A4980000}"/>
    <cellStyle name="Normal 72 3 3 6" xfId="7310" xr:uid="{00000000-0005-0000-0000-0000A5980000}"/>
    <cellStyle name="Normal 72 3 3 6 2" xfId="37636" xr:uid="{00000000-0005-0000-0000-0000A6980000}"/>
    <cellStyle name="Normal 72 3 3 6 3" xfId="22412" xr:uid="{00000000-0005-0000-0000-0000A7980000}"/>
    <cellStyle name="Normal 72 3 3 7" xfId="32624" xr:uid="{00000000-0005-0000-0000-0000A8980000}"/>
    <cellStyle name="Normal 72 3 3 8" xfId="17399" xr:uid="{00000000-0005-0000-0000-0000A9980000}"/>
    <cellStyle name="Normal 72 3 4" xfId="2657" xr:uid="{00000000-0005-0000-0000-0000AA980000}"/>
    <cellStyle name="Normal 72 3 4 2" xfId="4347" xr:uid="{00000000-0005-0000-0000-0000AB980000}"/>
    <cellStyle name="Normal 72 3 4 2 2" xfId="14420" xr:uid="{00000000-0005-0000-0000-0000AC980000}"/>
    <cellStyle name="Normal 72 3 4 2 2 2" xfId="44742" xr:uid="{00000000-0005-0000-0000-0000AD980000}"/>
    <cellStyle name="Normal 72 3 4 2 2 3" xfId="29518" xr:uid="{00000000-0005-0000-0000-0000AE980000}"/>
    <cellStyle name="Normal 72 3 4 2 3" xfId="9400" xr:uid="{00000000-0005-0000-0000-0000AF980000}"/>
    <cellStyle name="Normal 72 3 4 2 3 2" xfId="39725" xr:uid="{00000000-0005-0000-0000-0000B0980000}"/>
    <cellStyle name="Normal 72 3 4 2 3 3" xfId="24501" xr:uid="{00000000-0005-0000-0000-0000B1980000}"/>
    <cellStyle name="Normal 72 3 4 2 4" xfId="34712" xr:uid="{00000000-0005-0000-0000-0000B2980000}"/>
    <cellStyle name="Normal 72 3 4 2 5" xfId="19488" xr:uid="{00000000-0005-0000-0000-0000B3980000}"/>
    <cellStyle name="Normal 72 3 4 3" xfId="6039" xr:uid="{00000000-0005-0000-0000-0000B4980000}"/>
    <cellStyle name="Normal 72 3 4 3 2" xfId="16091" xr:uid="{00000000-0005-0000-0000-0000B5980000}"/>
    <cellStyle name="Normal 72 3 4 3 2 2" xfId="46413" xr:uid="{00000000-0005-0000-0000-0000B6980000}"/>
    <cellStyle name="Normal 72 3 4 3 2 3" xfId="31189" xr:uid="{00000000-0005-0000-0000-0000B7980000}"/>
    <cellStyle name="Normal 72 3 4 3 3" xfId="11071" xr:uid="{00000000-0005-0000-0000-0000B8980000}"/>
    <cellStyle name="Normal 72 3 4 3 3 2" xfId="41396" xr:uid="{00000000-0005-0000-0000-0000B9980000}"/>
    <cellStyle name="Normal 72 3 4 3 3 3" xfId="26172" xr:uid="{00000000-0005-0000-0000-0000BA980000}"/>
    <cellStyle name="Normal 72 3 4 3 4" xfId="36383" xr:uid="{00000000-0005-0000-0000-0000BB980000}"/>
    <cellStyle name="Normal 72 3 4 3 5" xfId="21159" xr:uid="{00000000-0005-0000-0000-0000BC980000}"/>
    <cellStyle name="Normal 72 3 4 4" xfId="12749" xr:uid="{00000000-0005-0000-0000-0000BD980000}"/>
    <cellStyle name="Normal 72 3 4 4 2" xfId="43071" xr:uid="{00000000-0005-0000-0000-0000BE980000}"/>
    <cellStyle name="Normal 72 3 4 4 3" xfId="27847" xr:uid="{00000000-0005-0000-0000-0000BF980000}"/>
    <cellStyle name="Normal 72 3 4 5" xfId="7728" xr:uid="{00000000-0005-0000-0000-0000C0980000}"/>
    <cellStyle name="Normal 72 3 4 5 2" xfId="38054" xr:uid="{00000000-0005-0000-0000-0000C1980000}"/>
    <cellStyle name="Normal 72 3 4 5 3" xfId="22830" xr:uid="{00000000-0005-0000-0000-0000C2980000}"/>
    <cellStyle name="Normal 72 3 4 6" xfId="33042" xr:uid="{00000000-0005-0000-0000-0000C3980000}"/>
    <cellStyle name="Normal 72 3 4 7" xfId="17817" xr:uid="{00000000-0005-0000-0000-0000C4980000}"/>
    <cellStyle name="Normal 72 3 5" xfId="3510" xr:uid="{00000000-0005-0000-0000-0000C5980000}"/>
    <cellStyle name="Normal 72 3 5 2" xfId="13584" xr:uid="{00000000-0005-0000-0000-0000C6980000}"/>
    <cellStyle name="Normal 72 3 5 2 2" xfId="43906" xr:uid="{00000000-0005-0000-0000-0000C7980000}"/>
    <cellStyle name="Normal 72 3 5 2 3" xfId="28682" xr:uid="{00000000-0005-0000-0000-0000C8980000}"/>
    <cellStyle name="Normal 72 3 5 3" xfId="8564" xr:uid="{00000000-0005-0000-0000-0000C9980000}"/>
    <cellStyle name="Normal 72 3 5 3 2" xfId="38889" xr:uid="{00000000-0005-0000-0000-0000CA980000}"/>
    <cellStyle name="Normal 72 3 5 3 3" xfId="23665" xr:uid="{00000000-0005-0000-0000-0000CB980000}"/>
    <cellStyle name="Normal 72 3 5 4" xfId="33876" xr:uid="{00000000-0005-0000-0000-0000CC980000}"/>
    <cellStyle name="Normal 72 3 5 5" xfId="18652" xr:uid="{00000000-0005-0000-0000-0000CD980000}"/>
    <cellStyle name="Normal 72 3 6" xfId="5203" xr:uid="{00000000-0005-0000-0000-0000CE980000}"/>
    <cellStyle name="Normal 72 3 6 2" xfId="15255" xr:uid="{00000000-0005-0000-0000-0000CF980000}"/>
    <cellStyle name="Normal 72 3 6 2 2" xfId="45577" xr:uid="{00000000-0005-0000-0000-0000D0980000}"/>
    <cellStyle name="Normal 72 3 6 2 3" xfId="30353" xr:uid="{00000000-0005-0000-0000-0000D1980000}"/>
    <cellStyle name="Normal 72 3 6 3" xfId="10235" xr:uid="{00000000-0005-0000-0000-0000D2980000}"/>
    <cellStyle name="Normal 72 3 6 3 2" xfId="40560" xr:uid="{00000000-0005-0000-0000-0000D3980000}"/>
    <cellStyle name="Normal 72 3 6 3 3" xfId="25336" xr:uid="{00000000-0005-0000-0000-0000D4980000}"/>
    <cellStyle name="Normal 72 3 6 4" xfId="35547" xr:uid="{00000000-0005-0000-0000-0000D5980000}"/>
    <cellStyle name="Normal 72 3 6 5" xfId="20323" xr:uid="{00000000-0005-0000-0000-0000D6980000}"/>
    <cellStyle name="Normal 72 3 7" xfId="11913" xr:uid="{00000000-0005-0000-0000-0000D7980000}"/>
    <cellStyle name="Normal 72 3 7 2" xfId="42235" xr:uid="{00000000-0005-0000-0000-0000D8980000}"/>
    <cellStyle name="Normal 72 3 7 3" xfId="27011" xr:uid="{00000000-0005-0000-0000-0000D9980000}"/>
    <cellStyle name="Normal 72 3 8" xfId="6892" xr:uid="{00000000-0005-0000-0000-0000DA980000}"/>
    <cellStyle name="Normal 72 3 8 2" xfId="37218" xr:uid="{00000000-0005-0000-0000-0000DB980000}"/>
    <cellStyle name="Normal 72 3 8 3" xfId="21994" xr:uid="{00000000-0005-0000-0000-0000DC980000}"/>
    <cellStyle name="Normal 72 3 9" xfId="32207" xr:uid="{00000000-0005-0000-0000-0000DD980000}"/>
    <cellStyle name="Normal 72 4" xfId="1917" xr:uid="{00000000-0005-0000-0000-0000DE980000}"/>
    <cellStyle name="Normal 72 4 2" xfId="2340" xr:uid="{00000000-0005-0000-0000-0000DF980000}"/>
    <cellStyle name="Normal 72 4 2 2" xfId="3179" xr:uid="{00000000-0005-0000-0000-0000E0980000}"/>
    <cellStyle name="Normal 72 4 2 2 2" xfId="4869" xr:uid="{00000000-0005-0000-0000-0000E1980000}"/>
    <cellStyle name="Normal 72 4 2 2 2 2" xfId="14942" xr:uid="{00000000-0005-0000-0000-0000E2980000}"/>
    <cellStyle name="Normal 72 4 2 2 2 2 2" xfId="45264" xr:uid="{00000000-0005-0000-0000-0000E3980000}"/>
    <cellStyle name="Normal 72 4 2 2 2 2 3" xfId="30040" xr:uid="{00000000-0005-0000-0000-0000E4980000}"/>
    <cellStyle name="Normal 72 4 2 2 2 3" xfId="9922" xr:uid="{00000000-0005-0000-0000-0000E5980000}"/>
    <cellStyle name="Normal 72 4 2 2 2 3 2" xfId="40247" xr:uid="{00000000-0005-0000-0000-0000E6980000}"/>
    <cellStyle name="Normal 72 4 2 2 2 3 3" xfId="25023" xr:uid="{00000000-0005-0000-0000-0000E7980000}"/>
    <cellStyle name="Normal 72 4 2 2 2 4" xfId="35234" xr:uid="{00000000-0005-0000-0000-0000E8980000}"/>
    <cellStyle name="Normal 72 4 2 2 2 5" xfId="20010" xr:uid="{00000000-0005-0000-0000-0000E9980000}"/>
    <cellStyle name="Normal 72 4 2 2 3" xfId="6561" xr:uid="{00000000-0005-0000-0000-0000EA980000}"/>
    <cellStyle name="Normal 72 4 2 2 3 2" xfId="16613" xr:uid="{00000000-0005-0000-0000-0000EB980000}"/>
    <cellStyle name="Normal 72 4 2 2 3 2 2" xfId="46935" xr:uid="{00000000-0005-0000-0000-0000EC980000}"/>
    <cellStyle name="Normal 72 4 2 2 3 2 3" xfId="31711" xr:uid="{00000000-0005-0000-0000-0000ED980000}"/>
    <cellStyle name="Normal 72 4 2 2 3 3" xfId="11593" xr:uid="{00000000-0005-0000-0000-0000EE980000}"/>
    <cellStyle name="Normal 72 4 2 2 3 3 2" xfId="41918" xr:uid="{00000000-0005-0000-0000-0000EF980000}"/>
    <cellStyle name="Normal 72 4 2 2 3 3 3" xfId="26694" xr:uid="{00000000-0005-0000-0000-0000F0980000}"/>
    <cellStyle name="Normal 72 4 2 2 3 4" xfId="36905" xr:uid="{00000000-0005-0000-0000-0000F1980000}"/>
    <cellStyle name="Normal 72 4 2 2 3 5" xfId="21681" xr:uid="{00000000-0005-0000-0000-0000F2980000}"/>
    <cellStyle name="Normal 72 4 2 2 4" xfId="13271" xr:uid="{00000000-0005-0000-0000-0000F3980000}"/>
    <cellStyle name="Normal 72 4 2 2 4 2" xfId="43593" xr:uid="{00000000-0005-0000-0000-0000F4980000}"/>
    <cellStyle name="Normal 72 4 2 2 4 3" xfId="28369" xr:uid="{00000000-0005-0000-0000-0000F5980000}"/>
    <cellStyle name="Normal 72 4 2 2 5" xfId="8250" xr:uid="{00000000-0005-0000-0000-0000F6980000}"/>
    <cellStyle name="Normal 72 4 2 2 5 2" xfId="38576" xr:uid="{00000000-0005-0000-0000-0000F7980000}"/>
    <cellStyle name="Normal 72 4 2 2 5 3" xfId="23352" xr:uid="{00000000-0005-0000-0000-0000F8980000}"/>
    <cellStyle name="Normal 72 4 2 2 6" xfId="33564" xr:uid="{00000000-0005-0000-0000-0000F9980000}"/>
    <cellStyle name="Normal 72 4 2 2 7" xfId="18339" xr:uid="{00000000-0005-0000-0000-0000FA980000}"/>
    <cellStyle name="Normal 72 4 2 3" xfId="4032" xr:uid="{00000000-0005-0000-0000-0000FB980000}"/>
    <cellStyle name="Normal 72 4 2 3 2" xfId="14106" xr:uid="{00000000-0005-0000-0000-0000FC980000}"/>
    <cellStyle name="Normal 72 4 2 3 2 2" xfId="44428" xr:uid="{00000000-0005-0000-0000-0000FD980000}"/>
    <cellStyle name="Normal 72 4 2 3 2 3" xfId="29204" xr:uid="{00000000-0005-0000-0000-0000FE980000}"/>
    <cellStyle name="Normal 72 4 2 3 3" xfId="9086" xr:uid="{00000000-0005-0000-0000-0000FF980000}"/>
    <cellStyle name="Normal 72 4 2 3 3 2" xfId="39411" xr:uid="{00000000-0005-0000-0000-000000990000}"/>
    <cellStyle name="Normal 72 4 2 3 3 3" xfId="24187" xr:uid="{00000000-0005-0000-0000-000001990000}"/>
    <cellStyle name="Normal 72 4 2 3 4" xfId="34398" xr:uid="{00000000-0005-0000-0000-000002990000}"/>
    <cellStyle name="Normal 72 4 2 3 5" xfId="19174" xr:uid="{00000000-0005-0000-0000-000003990000}"/>
    <cellStyle name="Normal 72 4 2 4" xfId="5725" xr:uid="{00000000-0005-0000-0000-000004990000}"/>
    <cellStyle name="Normal 72 4 2 4 2" xfId="15777" xr:uid="{00000000-0005-0000-0000-000005990000}"/>
    <cellStyle name="Normal 72 4 2 4 2 2" xfId="46099" xr:uid="{00000000-0005-0000-0000-000006990000}"/>
    <cellStyle name="Normal 72 4 2 4 2 3" xfId="30875" xr:uid="{00000000-0005-0000-0000-000007990000}"/>
    <cellStyle name="Normal 72 4 2 4 3" xfId="10757" xr:uid="{00000000-0005-0000-0000-000008990000}"/>
    <cellStyle name="Normal 72 4 2 4 3 2" xfId="41082" xr:uid="{00000000-0005-0000-0000-000009990000}"/>
    <cellStyle name="Normal 72 4 2 4 3 3" xfId="25858" xr:uid="{00000000-0005-0000-0000-00000A990000}"/>
    <cellStyle name="Normal 72 4 2 4 4" xfId="36069" xr:uid="{00000000-0005-0000-0000-00000B990000}"/>
    <cellStyle name="Normal 72 4 2 4 5" xfId="20845" xr:uid="{00000000-0005-0000-0000-00000C990000}"/>
    <cellStyle name="Normal 72 4 2 5" xfId="12435" xr:uid="{00000000-0005-0000-0000-00000D990000}"/>
    <cellStyle name="Normal 72 4 2 5 2" xfId="42757" xr:uid="{00000000-0005-0000-0000-00000E990000}"/>
    <cellStyle name="Normal 72 4 2 5 3" xfId="27533" xr:uid="{00000000-0005-0000-0000-00000F990000}"/>
    <cellStyle name="Normal 72 4 2 6" xfId="7414" xr:uid="{00000000-0005-0000-0000-000010990000}"/>
    <cellStyle name="Normal 72 4 2 6 2" xfId="37740" xr:uid="{00000000-0005-0000-0000-000011990000}"/>
    <cellStyle name="Normal 72 4 2 6 3" xfId="22516" xr:uid="{00000000-0005-0000-0000-000012990000}"/>
    <cellStyle name="Normal 72 4 2 7" xfId="32728" xr:uid="{00000000-0005-0000-0000-000013990000}"/>
    <cellStyle name="Normal 72 4 2 8" xfId="17503" xr:uid="{00000000-0005-0000-0000-000014990000}"/>
    <cellStyle name="Normal 72 4 3" xfId="2761" xr:uid="{00000000-0005-0000-0000-000015990000}"/>
    <cellStyle name="Normal 72 4 3 2" xfId="4451" xr:uid="{00000000-0005-0000-0000-000016990000}"/>
    <cellStyle name="Normal 72 4 3 2 2" xfId="14524" xr:uid="{00000000-0005-0000-0000-000017990000}"/>
    <cellStyle name="Normal 72 4 3 2 2 2" xfId="44846" xr:uid="{00000000-0005-0000-0000-000018990000}"/>
    <cellStyle name="Normal 72 4 3 2 2 3" xfId="29622" xr:uid="{00000000-0005-0000-0000-000019990000}"/>
    <cellStyle name="Normal 72 4 3 2 3" xfId="9504" xr:uid="{00000000-0005-0000-0000-00001A990000}"/>
    <cellStyle name="Normal 72 4 3 2 3 2" xfId="39829" xr:uid="{00000000-0005-0000-0000-00001B990000}"/>
    <cellStyle name="Normal 72 4 3 2 3 3" xfId="24605" xr:uid="{00000000-0005-0000-0000-00001C990000}"/>
    <cellStyle name="Normal 72 4 3 2 4" xfId="34816" xr:uid="{00000000-0005-0000-0000-00001D990000}"/>
    <cellStyle name="Normal 72 4 3 2 5" xfId="19592" xr:uid="{00000000-0005-0000-0000-00001E990000}"/>
    <cellStyle name="Normal 72 4 3 3" xfId="6143" xr:uid="{00000000-0005-0000-0000-00001F990000}"/>
    <cellStyle name="Normal 72 4 3 3 2" xfId="16195" xr:uid="{00000000-0005-0000-0000-000020990000}"/>
    <cellStyle name="Normal 72 4 3 3 2 2" xfId="46517" xr:uid="{00000000-0005-0000-0000-000021990000}"/>
    <cellStyle name="Normal 72 4 3 3 2 3" xfId="31293" xr:uid="{00000000-0005-0000-0000-000022990000}"/>
    <cellStyle name="Normal 72 4 3 3 3" xfId="11175" xr:uid="{00000000-0005-0000-0000-000023990000}"/>
    <cellStyle name="Normal 72 4 3 3 3 2" xfId="41500" xr:uid="{00000000-0005-0000-0000-000024990000}"/>
    <cellStyle name="Normal 72 4 3 3 3 3" xfId="26276" xr:uid="{00000000-0005-0000-0000-000025990000}"/>
    <cellStyle name="Normal 72 4 3 3 4" xfId="36487" xr:uid="{00000000-0005-0000-0000-000026990000}"/>
    <cellStyle name="Normal 72 4 3 3 5" xfId="21263" xr:uid="{00000000-0005-0000-0000-000027990000}"/>
    <cellStyle name="Normal 72 4 3 4" xfId="12853" xr:uid="{00000000-0005-0000-0000-000028990000}"/>
    <cellStyle name="Normal 72 4 3 4 2" xfId="43175" xr:uid="{00000000-0005-0000-0000-000029990000}"/>
    <cellStyle name="Normal 72 4 3 4 3" xfId="27951" xr:uid="{00000000-0005-0000-0000-00002A990000}"/>
    <cellStyle name="Normal 72 4 3 5" xfId="7832" xr:uid="{00000000-0005-0000-0000-00002B990000}"/>
    <cellStyle name="Normal 72 4 3 5 2" xfId="38158" xr:uid="{00000000-0005-0000-0000-00002C990000}"/>
    <cellStyle name="Normal 72 4 3 5 3" xfId="22934" xr:uid="{00000000-0005-0000-0000-00002D990000}"/>
    <cellStyle name="Normal 72 4 3 6" xfId="33146" xr:uid="{00000000-0005-0000-0000-00002E990000}"/>
    <cellStyle name="Normal 72 4 3 7" xfId="17921" xr:uid="{00000000-0005-0000-0000-00002F990000}"/>
    <cellStyle name="Normal 72 4 4" xfId="3614" xr:uid="{00000000-0005-0000-0000-000030990000}"/>
    <cellStyle name="Normal 72 4 4 2" xfId="13688" xr:uid="{00000000-0005-0000-0000-000031990000}"/>
    <cellStyle name="Normal 72 4 4 2 2" xfId="44010" xr:uid="{00000000-0005-0000-0000-000032990000}"/>
    <cellStyle name="Normal 72 4 4 2 3" xfId="28786" xr:uid="{00000000-0005-0000-0000-000033990000}"/>
    <cellStyle name="Normal 72 4 4 3" xfId="8668" xr:uid="{00000000-0005-0000-0000-000034990000}"/>
    <cellStyle name="Normal 72 4 4 3 2" xfId="38993" xr:uid="{00000000-0005-0000-0000-000035990000}"/>
    <cellStyle name="Normal 72 4 4 3 3" xfId="23769" xr:uid="{00000000-0005-0000-0000-000036990000}"/>
    <cellStyle name="Normal 72 4 4 4" xfId="33980" xr:uid="{00000000-0005-0000-0000-000037990000}"/>
    <cellStyle name="Normal 72 4 4 5" xfId="18756" xr:uid="{00000000-0005-0000-0000-000038990000}"/>
    <cellStyle name="Normal 72 4 5" xfId="5307" xr:uid="{00000000-0005-0000-0000-000039990000}"/>
    <cellStyle name="Normal 72 4 5 2" xfId="15359" xr:uid="{00000000-0005-0000-0000-00003A990000}"/>
    <cellStyle name="Normal 72 4 5 2 2" xfId="45681" xr:uid="{00000000-0005-0000-0000-00003B990000}"/>
    <cellStyle name="Normal 72 4 5 2 3" xfId="30457" xr:uid="{00000000-0005-0000-0000-00003C990000}"/>
    <cellStyle name="Normal 72 4 5 3" xfId="10339" xr:uid="{00000000-0005-0000-0000-00003D990000}"/>
    <cellStyle name="Normal 72 4 5 3 2" xfId="40664" xr:uid="{00000000-0005-0000-0000-00003E990000}"/>
    <cellStyle name="Normal 72 4 5 3 3" xfId="25440" xr:uid="{00000000-0005-0000-0000-00003F990000}"/>
    <cellStyle name="Normal 72 4 5 4" xfId="35651" xr:uid="{00000000-0005-0000-0000-000040990000}"/>
    <cellStyle name="Normal 72 4 5 5" xfId="20427" xr:uid="{00000000-0005-0000-0000-000041990000}"/>
    <cellStyle name="Normal 72 4 6" xfId="12017" xr:uid="{00000000-0005-0000-0000-000042990000}"/>
    <cellStyle name="Normal 72 4 6 2" xfId="42339" xr:uid="{00000000-0005-0000-0000-000043990000}"/>
    <cellStyle name="Normal 72 4 6 3" xfId="27115" xr:uid="{00000000-0005-0000-0000-000044990000}"/>
    <cellStyle name="Normal 72 4 7" xfId="6996" xr:uid="{00000000-0005-0000-0000-000045990000}"/>
    <cellStyle name="Normal 72 4 7 2" xfId="37322" xr:uid="{00000000-0005-0000-0000-000046990000}"/>
    <cellStyle name="Normal 72 4 7 3" xfId="22098" xr:uid="{00000000-0005-0000-0000-000047990000}"/>
    <cellStyle name="Normal 72 4 8" xfId="32310" xr:uid="{00000000-0005-0000-0000-000048990000}"/>
    <cellStyle name="Normal 72 4 9" xfId="17085" xr:uid="{00000000-0005-0000-0000-000049990000}"/>
    <cellStyle name="Normal 72 5" xfId="2130" xr:uid="{00000000-0005-0000-0000-00004A990000}"/>
    <cellStyle name="Normal 72 5 2" xfId="2971" xr:uid="{00000000-0005-0000-0000-00004B990000}"/>
    <cellStyle name="Normal 72 5 2 2" xfId="4661" xr:uid="{00000000-0005-0000-0000-00004C990000}"/>
    <cellStyle name="Normal 72 5 2 2 2" xfId="14734" xr:uid="{00000000-0005-0000-0000-00004D990000}"/>
    <cellStyle name="Normal 72 5 2 2 2 2" xfId="45056" xr:uid="{00000000-0005-0000-0000-00004E990000}"/>
    <cellStyle name="Normal 72 5 2 2 2 3" xfId="29832" xr:uid="{00000000-0005-0000-0000-00004F990000}"/>
    <cellStyle name="Normal 72 5 2 2 3" xfId="9714" xr:uid="{00000000-0005-0000-0000-000050990000}"/>
    <cellStyle name="Normal 72 5 2 2 3 2" xfId="40039" xr:uid="{00000000-0005-0000-0000-000051990000}"/>
    <cellStyle name="Normal 72 5 2 2 3 3" xfId="24815" xr:uid="{00000000-0005-0000-0000-000052990000}"/>
    <cellStyle name="Normal 72 5 2 2 4" xfId="35026" xr:uid="{00000000-0005-0000-0000-000053990000}"/>
    <cellStyle name="Normal 72 5 2 2 5" xfId="19802" xr:uid="{00000000-0005-0000-0000-000054990000}"/>
    <cellStyle name="Normal 72 5 2 3" xfId="6353" xr:uid="{00000000-0005-0000-0000-000055990000}"/>
    <cellStyle name="Normal 72 5 2 3 2" xfId="16405" xr:uid="{00000000-0005-0000-0000-000056990000}"/>
    <cellStyle name="Normal 72 5 2 3 2 2" xfId="46727" xr:uid="{00000000-0005-0000-0000-000057990000}"/>
    <cellStyle name="Normal 72 5 2 3 2 3" xfId="31503" xr:uid="{00000000-0005-0000-0000-000058990000}"/>
    <cellStyle name="Normal 72 5 2 3 3" xfId="11385" xr:uid="{00000000-0005-0000-0000-000059990000}"/>
    <cellStyle name="Normal 72 5 2 3 3 2" xfId="41710" xr:uid="{00000000-0005-0000-0000-00005A990000}"/>
    <cellStyle name="Normal 72 5 2 3 3 3" xfId="26486" xr:uid="{00000000-0005-0000-0000-00005B990000}"/>
    <cellStyle name="Normal 72 5 2 3 4" xfId="36697" xr:uid="{00000000-0005-0000-0000-00005C990000}"/>
    <cellStyle name="Normal 72 5 2 3 5" xfId="21473" xr:uid="{00000000-0005-0000-0000-00005D990000}"/>
    <cellStyle name="Normal 72 5 2 4" xfId="13063" xr:uid="{00000000-0005-0000-0000-00005E990000}"/>
    <cellStyle name="Normal 72 5 2 4 2" xfId="43385" xr:uid="{00000000-0005-0000-0000-00005F990000}"/>
    <cellStyle name="Normal 72 5 2 4 3" xfId="28161" xr:uid="{00000000-0005-0000-0000-000060990000}"/>
    <cellStyle name="Normal 72 5 2 5" xfId="8042" xr:uid="{00000000-0005-0000-0000-000061990000}"/>
    <cellStyle name="Normal 72 5 2 5 2" xfId="38368" xr:uid="{00000000-0005-0000-0000-000062990000}"/>
    <cellStyle name="Normal 72 5 2 5 3" xfId="23144" xr:uid="{00000000-0005-0000-0000-000063990000}"/>
    <cellStyle name="Normal 72 5 2 6" xfId="33356" xr:uid="{00000000-0005-0000-0000-000064990000}"/>
    <cellStyle name="Normal 72 5 2 7" xfId="18131" xr:uid="{00000000-0005-0000-0000-000065990000}"/>
    <cellStyle name="Normal 72 5 3" xfId="3824" xr:uid="{00000000-0005-0000-0000-000066990000}"/>
    <cellStyle name="Normal 72 5 3 2" xfId="13898" xr:uid="{00000000-0005-0000-0000-000067990000}"/>
    <cellStyle name="Normal 72 5 3 2 2" xfId="44220" xr:uid="{00000000-0005-0000-0000-000068990000}"/>
    <cellStyle name="Normal 72 5 3 2 3" xfId="28996" xr:uid="{00000000-0005-0000-0000-000069990000}"/>
    <cellStyle name="Normal 72 5 3 3" xfId="8878" xr:uid="{00000000-0005-0000-0000-00006A990000}"/>
    <cellStyle name="Normal 72 5 3 3 2" xfId="39203" xr:uid="{00000000-0005-0000-0000-00006B990000}"/>
    <cellStyle name="Normal 72 5 3 3 3" xfId="23979" xr:uid="{00000000-0005-0000-0000-00006C990000}"/>
    <cellStyle name="Normal 72 5 3 4" xfId="34190" xr:uid="{00000000-0005-0000-0000-00006D990000}"/>
    <cellStyle name="Normal 72 5 3 5" xfId="18966" xr:uid="{00000000-0005-0000-0000-00006E990000}"/>
    <cellStyle name="Normal 72 5 4" xfId="5517" xr:uid="{00000000-0005-0000-0000-00006F990000}"/>
    <cellStyle name="Normal 72 5 4 2" xfId="15569" xr:uid="{00000000-0005-0000-0000-000070990000}"/>
    <cellStyle name="Normal 72 5 4 2 2" xfId="45891" xr:uid="{00000000-0005-0000-0000-000071990000}"/>
    <cellStyle name="Normal 72 5 4 2 3" xfId="30667" xr:uid="{00000000-0005-0000-0000-000072990000}"/>
    <cellStyle name="Normal 72 5 4 3" xfId="10549" xr:uid="{00000000-0005-0000-0000-000073990000}"/>
    <cellStyle name="Normal 72 5 4 3 2" xfId="40874" xr:uid="{00000000-0005-0000-0000-000074990000}"/>
    <cellStyle name="Normal 72 5 4 3 3" xfId="25650" xr:uid="{00000000-0005-0000-0000-000075990000}"/>
    <cellStyle name="Normal 72 5 4 4" xfId="35861" xr:uid="{00000000-0005-0000-0000-000076990000}"/>
    <cellStyle name="Normal 72 5 4 5" xfId="20637" xr:uid="{00000000-0005-0000-0000-000077990000}"/>
    <cellStyle name="Normal 72 5 5" xfId="12227" xr:uid="{00000000-0005-0000-0000-000078990000}"/>
    <cellStyle name="Normal 72 5 5 2" xfId="42549" xr:uid="{00000000-0005-0000-0000-000079990000}"/>
    <cellStyle name="Normal 72 5 5 3" xfId="27325" xr:uid="{00000000-0005-0000-0000-00007A990000}"/>
    <cellStyle name="Normal 72 5 6" xfId="7206" xr:uid="{00000000-0005-0000-0000-00007B990000}"/>
    <cellStyle name="Normal 72 5 6 2" xfId="37532" xr:uid="{00000000-0005-0000-0000-00007C990000}"/>
    <cellStyle name="Normal 72 5 6 3" xfId="22308" xr:uid="{00000000-0005-0000-0000-00007D990000}"/>
    <cellStyle name="Normal 72 5 7" xfId="32520" xr:uid="{00000000-0005-0000-0000-00007E990000}"/>
    <cellStyle name="Normal 72 5 8" xfId="17295" xr:uid="{00000000-0005-0000-0000-00007F990000}"/>
    <cellStyle name="Normal 72 6" xfId="2551" xr:uid="{00000000-0005-0000-0000-000080990000}"/>
    <cellStyle name="Normal 72 6 2" xfId="4243" xr:uid="{00000000-0005-0000-0000-000081990000}"/>
    <cellStyle name="Normal 72 6 2 2" xfId="14316" xr:uid="{00000000-0005-0000-0000-000082990000}"/>
    <cellStyle name="Normal 72 6 2 2 2" xfId="44638" xr:uid="{00000000-0005-0000-0000-000083990000}"/>
    <cellStyle name="Normal 72 6 2 2 3" xfId="29414" xr:uid="{00000000-0005-0000-0000-000084990000}"/>
    <cellStyle name="Normal 72 6 2 3" xfId="9296" xr:uid="{00000000-0005-0000-0000-000085990000}"/>
    <cellStyle name="Normal 72 6 2 3 2" xfId="39621" xr:uid="{00000000-0005-0000-0000-000086990000}"/>
    <cellStyle name="Normal 72 6 2 3 3" xfId="24397" xr:uid="{00000000-0005-0000-0000-000087990000}"/>
    <cellStyle name="Normal 72 6 2 4" xfId="34608" xr:uid="{00000000-0005-0000-0000-000088990000}"/>
    <cellStyle name="Normal 72 6 2 5" xfId="19384" xr:uid="{00000000-0005-0000-0000-000089990000}"/>
    <cellStyle name="Normal 72 6 3" xfId="5935" xr:uid="{00000000-0005-0000-0000-00008A990000}"/>
    <cellStyle name="Normal 72 6 3 2" xfId="15987" xr:uid="{00000000-0005-0000-0000-00008B990000}"/>
    <cellStyle name="Normal 72 6 3 2 2" xfId="46309" xr:uid="{00000000-0005-0000-0000-00008C990000}"/>
    <cellStyle name="Normal 72 6 3 2 3" xfId="31085" xr:uid="{00000000-0005-0000-0000-00008D990000}"/>
    <cellStyle name="Normal 72 6 3 3" xfId="10967" xr:uid="{00000000-0005-0000-0000-00008E990000}"/>
    <cellStyle name="Normal 72 6 3 3 2" xfId="41292" xr:uid="{00000000-0005-0000-0000-00008F990000}"/>
    <cellStyle name="Normal 72 6 3 3 3" xfId="26068" xr:uid="{00000000-0005-0000-0000-000090990000}"/>
    <cellStyle name="Normal 72 6 3 4" xfId="36279" xr:uid="{00000000-0005-0000-0000-000091990000}"/>
    <cellStyle name="Normal 72 6 3 5" xfId="21055" xr:uid="{00000000-0005-0000-0000-000092990000}"/>
    <cellStyle name="Normal 72 6 4" xfId="12645" xr:uid="{00000000-0005-0000-0000-000093990000}"/>
    <cellStyle name="Normal 72 6 4 2" xfId="42967" xr:uid="{00000000-0005-0000-0000-000094990000}"/>
    <cellStyle name="Normal 72 6 4 3" xfId="27743" xr:uid="{00000000-0005-0000-0000-000095990000}"/>
    <cellStyle name="Normal 72 6 5" xfId="7624" xr:uid="{00000000-0005-0000-0000-000096990000}"/>
    <cellStyle name="Normal 72 6 5 2" xfId="37950" xr:uid="{00000000-0005-0000-0000-000097990000}"/>
    <cellStyle name="Normal 72 6 5 3" xfId="22726" xr:uid="{00000000-0005-0000-0000-000098990000}"/>
    <cellStyle name="Normal 72 6 6" xfId="32938" xr:uid="{00000000-0005-0000-0000-000099990000}"/>
    <cellStyle name="Normal 72 6 7" xfId="17713" xr:uid="{00000000-0005-0000-0000-00009A990000}"/>
    <cellStyle name="Normal 72 7" xfId="3403" xr:uid="{00000000-0005-0000-0000-00009B990000}"/>
    <cellStyle name="Normal 72 7 2" xfId="13480" xr:uid="{00000000-0005-0000-0000-00009C990000}"/>
    <cellStyle name="Normal 72 7 2 2" xfId="43802" xr:uid="{00000000-0005-0000-0000-00009D990000}"/>
    <cellStyle name="Normal 72 7 2 3" xfId="28578" xr:uid="{00000000-0005-0000-0000-00009E990000}"/>
    <cellStyle name="Normal 72 7 3" xfId="8460" xr:uid="{00000000-0005-0000-0000-00009F990000}"/>
    <cellStyle name="Normal 72 7 3 2" xfId="38785" xr:uid="{00000000-0005-0000-0000-0000A0990000}"/>
    <cellStyle name="Normal 72 7 3 3" xfId="23561" xr:uid="{00000000-0005-0000-0000-0000A1990000}"/>
    <cellStyle name="Normal 72 7 4" xfId="33772" xr:uid="{00000000-0005-0000-0000-0000A2990000}"/>
    <cellStyle name="Normal 72 7 5" xfId="18548" xr:uid="{00000000-0005-0000-0000-0000A3990000}"/>
    <cellStyle name="Normal 72 8" xfId="5097" xr:uid="{00000000-0005-0000-0000-0000A4990000}"/>
    <cellStyle name="Normal 72 8 2" xfId="15151" xr:uid="{00000000-0005-0000-0000-0000A5990000}"/>
    <cellStyle name="Normal 72 8 2 2" xfId="45473" xr:uid="{00000000-0005-0000-0000-0000A6990000}"/>
    <cellStyle name="Normal 72 8 2 3" xfId="30249" xr:uid="{00000000-0005-0000-0000-0000A7990000}"/>
    <cellStyle name="Normal 72 8 3" xfId="10131" xr:uid="{00000000-0005-0000-0000-0000A8990000}"/>
    <cellStyle name="Normal 72 8 3 2" xfId="40456" xr:uid="{00000000-0005-0000-0000-0000A9990000}"/>
    <cellStyle name="Normal 72 8 3 3" xfId="25232" xr:uid="{00000000-0005-0000-0000-0000AA990000}"/>
    <cellStyle name="Normal 72 8 4" xfId="35443" xr:uid="{00000000-0005-0000-0000-0000AB990000}"/>
    <cellStyle name="Normal 72 8 5" xfId="20219" xr:uid="{00000000-0005-0000-0000-0000AC990000}"/>
    <cellStyle name="Normal 72 9" xfId="11807" xr:uid="{00000000-0005-0000-0000-0000AD990000}"/>
    <cellStyle name="Normal 72 9 2" xfId="42131" xr:uid="{00000000-0005-0000-0000-0000AE990000}"/>
    <cellStyle name="Normal 72 9 3" xfId="26907" xr:uid="{00000000-0005-0000-0000-0000AF990000}"/>
    <cellStyle name="Normal 73" xfId="1490" xr:uid="{00000000-0005-0000-0000-0000B0990000}"/>
    <cellStyle name="Normal 73 10" xfId="6787" xr:uid="{00000000-0005-0000-0000-0000B1990000}"/>
    <cellStyle name="Normal 73 10 2" xfId="37115" xr:uid="{00000000-0005-0000-0000-0000B2990000}"/>
    <cellStyle name="Normal 73 10 3" xfId="21891" xr:uid="{00000000-0005-0000-0000-0000B3990000}"/>
    <cellStyle name="Normal 73 11" xfId="32106" xr:uid="{00000000-0005-0000-0000-0000B4990000}"/>
    <cellStyle name="Normal 73 12" xfId="16876" xr:uid="{00000000-0005-0000-0000-0000B5990000}"/>
    <cellStyle name="Normal 73 13" xfId="47317" xr:uid="{00000000-0005-0000-0000-0000B6990000}"/>
    <cellStyle name="Normal 73 2" xfId="1751" xr:uid="{00000000-0005-0000-0000-0000B7990000}"/>
    <cellStyle name="Normal 73 2 10" xfId="32157" xr:uid="{00000000-0005-0000-0000-0000B8990000}"/>
    <cellStyle name="Normal 73 2 11" xfId="16930" xr:uid="{00000000-0005-0000-0000-0000B9990000}"/>
    <cellStyle name="Normal 73 2 2" xfId="1859" xr:uid="{00000000-0005-0000-0000-0000BA990000}"/>
    <cellStyle name="Normal 73 2 2 10" xfId="17034" xr:uid="{00000000-0005-0000-0000-0000BB990000}"/>
    <cellStyle name="Normal 73 2 2 2" xfId="2076" xr:uid="{00000000-0005-0000-0000-0000BC990000}"/>
    <cellStyle name="Normal 73 2 2 2 2" xfId="2497" xr:uid="{00000000-0005-0000-0000-0000BD990000}"/>
    <cellStyle name="Normal 73 2 2 2 2 2" xfId="3336" xr:uid="{00000000-0005-0000-0000-0000BE990000}"/>
    <cellStyle name="Normal 73 2 2 2 2 2 2" xfId="5026" xr:uid="{00000000-0005-0000-0000-0000BF990000}"/>
    <cellStyle name="Normal 73 2 2 2 2 2 2 2" xfId="15099" xr:uid="{00000000-0005-0000-0000-0000C0990000}"/>
    <cellStyle name="Normal 73 2 2 2 2 2 2 2 2" xfId="45421" xr:uid="{00000000-0005-0000-0000-0000C1990000}"/>
    <cellStyle name="Normal 73 2 2 2 2 2 2 2 3" xfId="30197" xr:uid="{00000000-0005-0000-0000-0000C2990000}"/>
    <cellStyle name="Normal 73 2 2 2 2 2 2 3" xfId="10079" xr:uid="{00000000-0005-0000-0000-0000C3990000}"/>
    <cellStyle name="Normal 73 2 2 2 2 2 2 3 2" xfId="40404" xr:uid="{00000000-0005-0000-0000-0000C4990000}"/>
    <cellStyle name="Normal 73 2 2 2 2 2 2 3 3" xfId="25180" xr:uid="{00000000-0005-0000-0000-0000C5990000}"/>
    <cellStyle name="Normal 73 2 2 2 2 2 2 4" xfId="35391" xr:uid="{00000000-0005-0000-0000-0000C6990000}"/>
    <cellStyle name="Normal 73 2 2 2 2 2 2 5" xfId="20167" xr:uid="{00000000-0005-0000-0000-0000C7990000}"/>
    <cellStyle name="Normal 73 2 2 2 2 2 3" xfId="6718" xr:uid="{00000000-0005-0000-0000-0000C8990000}"/>
    <cellStyle name="Normal 73 2 2 2 2 2 3 2" xfId="16770" xr:uid="{00000000-0005-0000-0000-0000C9990000}"/>
    <cellStyle name="Normal 73 2 2 2 2 2 3 2 2" xfId="47092" xr:uid="{00000000-0005-0000-0000-0000CA990000}"/>
    <cellStyle name="Normal 73 2 2 2 2 2 3 2 3" xfId="31868" xr:uid="{00000000-0005-0000-0000-0000CB990000}"/>
    <cellStyle name="Normal 73 2 2 2 2 2 3 3" xfId="11750" xr:uid="{00000000-0005-0000-0000-0000CC990000}"/>
    <cellStyle name="Normal 73 2 2 2 2 2 3 3 2" xfId="42075" xr:uid="{00000000-0005-0000-0000-0000CD990000}"/>
    <cellStyle name="Normal 73 2 2 2 2 2 3 3 3" xfId="26851" xr:uid="{00000000-0005-0000-0000-0000CE990000}"/>
    <cellStyle name="Normal 73 2 2 2 2 2 3 4" xfId="37062" xr:uid="{00000000-0005-0000-0000-0000CF990000}"/>
    <cellStyle name="Normal 73 2 2 2 2 2 3 5" xfId="21838" xr:uid="{00000000-0005-0000-0000-0000D0990000}"/>
    <cellStyle name="Normal 73 2 2 2 2 2 4" xfId="13428" xr:uid="{00000000-0005-0000-0000-0000D1990000}"/>
    <cellStyle name="Normal 73 2 2 2 2 2 4 2" xfId="43750" xr:uid="{00000000-0005-0000-0000-0000D2990000}"/>
    <cellStyle name="Normal 73 2 2 2 2 2 4 3" xfId="28526" xr:uid="{00000000-0005-0000-0000-0000D3990000}"/>
    <cellStyle name="Normal 73 2 2 2 2 2 5" xfId="8407" xr:uid="{00000000-0005-0000-0000-0000D4990000}"/>
    <cellStyle name="Normal 73 2 2 2 2 2 5 2" xfId="38733" xr:uid="{00000000-0005-0000-0000-0000D5990000}"/>
    <cellStyle name="Normal 73 2 2 2 2 2 5 3" xfId="23509" xr:uid="{00000000-0005-0000-0000-0000D6990000}"/>
    <cellStyle name="Normal 73 2 2 2 2 2 6" xfId="33721" xr:uid="{00000000-0005-0000-0000-0000D7990000}"/>
    <cellStyle name="Normal 73 2 2 2 2 2 7" xfId="18496" xr:uid="{00000000-0005-0000-0000-0000D8990000}"/>
    <cellStyle name="Normal 73 2 2 2 2 3" xfId="4189" xr:uid="{00000000-0005-0000-0000-0000D9990000}"/>
    <cellStyle name="Normal 73 2 2 2 2 3 2" xfId="14263" xr:uid="{00000000-0005-0000-0000-0000DA990000}"/>
    <cellStyle name="Normal 73 2 2 2 2 3 2 2" xfId="44585" xr:uid="{00000000-0005-0000-0000-0000DB990000}"/>
    <cellStyle name="Normal 73 2 2 2 2 3 2 3" xfId="29361" xr:uid="{00000000-0005-0000-0000-0000DC990000}"/>
    <cellStyle name="Normal 73 2 2 2 2 3 3" xfId="9243" xr:uid="{00000000-0005-0000-0000-0000DD990000}"/>
    <cellStyle name="Normal 73 2 2 2 2 3 3 2" xfId="39568" xr:uid="{00000000-0005-0000-0000-0000DE990000}"/>
    <cellStyle name="Normal 73 2 2 2 2 3 3 3" xfId="24344" xr:uid="{00000000-0005-0000-0000-0000DF990000}"/>
    <cellStyle name="Normal 73 2 2 2 2 3 4" xfId="34555" xr:uid="{00000000-0005-0000-0000-0000E0990000}"/>
    <cellStyle name="Normal 73 2 2 2 2 3 5" xfId="19331" xr:uid="{00000000-0005-0000-0000-0000E1990000}"/>
    <cellStyle name="Normal 73 2 2 2 2 4" xfId="5882" xr:uid="{00000000-0005-0000-0000-0000E2990000}"/>
    <cellStyle name="Normal 73 2 2 2 2 4 2" xfId="15934" xr:uid="{00000000-0005-0000-0000-0000E3990000}"/>
    <cellStyle name="Normal 73 2 2 2 2 4 2 2" xfId="46256" xr:uid="{00000000-0005-0000-0000-0000E4990000}"/>
    <cellStyle name="Normal 73 2 2 2 2 4 2 3" xfId="31032" xr:uid="{00000000-0005-0000-0000-0000E5990000}"/>
    <cellStyle name="Normal 73 2 2 2 2 4 3" xfId="10914" xr:uid="{00000000-0005-0000-0000-0000E6990000}"/>
    <cellStyle name="Normal 73 2 2 2 2 4 3 2" xfId="41239" xr:uid="{00000000-0005-0000-0000-0000E7990000}"/>
    <cellStyle name="Normal 73 2 2 2 2 4 3 3" xfId="26015" xr:uid="{00000000-0005-0000-0000-0000E8990000}"/>
    <cellStyle name="Normal 73 2 2 2 2 4 4" xfId="36226" xr:uid="{00000000-0005-0000-0000-0000E9990000}"/>
    <cellStyle name="Normal 73 2 2 2 2 4 5" xfId="21002" xr:uid="{00000000-0005-0000-0000-0000EA990000}"/>
    <cellStyle name="Normal 73 2 2 2 2 5" xfId="12592" xr:uid="{00000000-0005-0000-0000-0000EB990000}"/>
    <cellStyle name="Normal 73 2 2 2 2 5 2" xfId="42914" xr:uid="{00000000-0005-0000-0000-0000EC990000}"/>
    <cellStyle name="Normal 73 2 2 2 2 5 3" xfId="27690" xr:uid="{00000000-0005-0000-0000-0000ED990000}"/>
    <cellStyle name="Normal 73 2 2 2 2 6" xfId="7571" xr:uid="{00000000-0005-0000-0000-0000EE990000}"/>
    <cellStyle name="Normal 73 2 2 2 2 6 2" xfId="37897" xr:uid="{00000000-0005-0000-0000-0000EF990000}"/>
    <cellStyle name="Normal 73 2 2 2 2 6 3" xfId="22673" xr:uid="{00000000-0005-0000-0000-0000F0990000}"/>
    <cellStyle name="Normal 73 2 2 2 2 7" xfId="32885" xr:uid="{00000000-0005-0000-0000-0000F1990000}"/>
    <cellStyle name="Normal 73 2 2 2 2 8" xfId="17660" xr:uid="{00000000-0005-0000-0000-0000F2990000}"/>
    <cellStyle name="Normal 73 2 2 2 3" xfId="2918" xr:uid="{00000000-0005-0000-0000-0000F3990000}"/>
    <cellStyle name="Normal 73 2 2 2 3 2" xfId="4608" xr:uid="{00000000-0005-0000-0000-0000F4990000}"/>
    <cellStyle name="Normal 73 2 2 2 3 2 2" xfId="14681" xr:uid="{00000000-0005-0000-0000-0000F5990000}"/>
    <cellStyle name="Normal 73 2 2 2 3 2 2 2" xfId="45003" xr:uid="{00000000-0005-0000-0000-0000F6990000}"/>
    <cellStyle name="Normal 73 2 2 2 3 2 2 3" xfId="29779" xr:uid="{00000000-0005-0000-0000-0000F7990000}"/>
    <cellStyle name="Normal 73 2 2 2 3 2 3" xfId="9661" xr:uid="{00000000-0005-0000-0000-0000F8990000}"/>
    <cellStyle name="Normal 73 2 2 2 3 2 3 2" xfId="39986" xr:uid="{00000000-0005-0000-0000-0000F9990000}"/>
    <cellStyle name="Normal 73 2 2 2 3 2 3 3" xfId="24762" xr:uid="{00000000-0005-0000-0000-0000FA990000}"/>
    <cellStyle name="Normal 73 2 2 2 3 2 4" xfId="34973" xr:uid="{00000000-0005-0000-0000-0000FB990000}"/>
    <cellStyle name="Normal 73 2 2 2 3 2 5" xfId="19749" xr:uid="{00000000-0005-0000-0000-0000FC990000}"/>
    <cellStyle name="Normal 73 2 2 2 3 3" xfId="6300" xr:uid="{00000000-0005-0000-0000-0000FD990000}"/>
    <cellStyle name="Normal 73 2 2 2 3 3 2" xfId="16352" xr:uid="{00000000-0005-0000-0000-0000FE990000}"/>
    <cellStyle name="Normal 73 2 2 2 3 3 2 2" xfId="46674" xr:uid="{00000000-0005-0000-0000-0000FF990000}"/>
    <cellStyle name="Normal 73 2 2 2 3 3 2 3" xfId="31450" xr:uid="{00000000-0005-0000-0000-0000009A0000}"/>
    <cellStyle name="Normal 73 2 2 2 3 3 3" xfId="11332" xr:uid="{00000000-0005-0000-0000-0000019A0000}"/>
    <cellStyle name="Normal 73 2 2 2 3 3 3 2" xfId="41657" xr:uid="{00000000-0005-0000-0000-0000029A0000}"/>
    <cellStyle name="Normal 73 2 2 2 3 3 3 3" xfId="26433" xr:uid="{00000000-0005-0000-0000-0000039A0000}"/>
    <cellStyle name="Normal 73 2 2 2 3 3 4" xfId="36644" xr:uid="{00000000-0005-0000-0000-0000049A0000}"/>
    <cellStyle name="Normal 73 2 2 2 3 3 5" xfId="21420" xr:uid="{00000000-0005-0000-0000-0000059A0000}"/>
    <cellStyle name="Normal 73 2 2 2 3 4" xfId="13010" xr:uid="{00000000-0005-0000-0000-0000069A0000}"/>
    <cellStyle name="Normal 73 2 2 2 3 4 2" xfId="43332" xr:uid="{00000000-0005-0000-0000-0000079A0000}"/>
    <cellStyle name="Normal 73 2 2 2 3 4 3" xfId="28108" xr:uid="{00000000-0005-0000-0000-0000089A0000}"/>
    <cellStyle name="Normal 73 2 2 2 3 5" xfId="7989" xr:uid="{00000000-0005-0000-0000-0000099A0000}"/>
    <cellStyle name="Normal 73 2 2 2 3 5 2" xfId="38315" xr:uid="{00000000-0005-0000-0000-00000A9A0000}"/>
    <cellStyle name="Normal 73 2 2 2 3 5 3" xfId="23091" xr:uid="{00000000-0005-0000-0000-00000B9A0000}"/>
    <cellStyle name="Normal 73 2 2 2 3 6" xfId="33303" xr:uid="{00000000-0005-0000-0000-00000C9A0000}"/>
    <cellStyle name="Normal 73 2 2 2 3 7" xfId="18078" xr:uid="{00000000-0005-0000-0000-00000D9A0000}"/>
    <cellStyle name="Normal 73 2 2 2 4" xfId="3771" xr:uid="{00000000-0005-0000-0000-00000E9A0000}"/>
    <cellStyle name="Normal 73 2 2 2 4 2" xfId="13845" xr:uid="{00000000-0005-0000-0000-00000F9A0000}"/>
    <cellStyle name="Normal 73 2 2 2 4 2 2" xfId="44167" xr:uid="{00000000-0005-0000-0000-0000109A0000}"/>
    <cellStyle name="Normal 73 2 2 2 4 2 3" xfId="28943" xr:uid="{00000000-0005-0000-0000-0000119A0000}"/>
    <cellStyle name="Normal 73 2 2 2 4 3" xfId="8825" xr:uid="{00000000-0005-0000-0000-0000129A0000}"/>
    <cellStyle name="Normal 73 2 2 2 4 3 2" xfId="39150" xr:uid="{00000000-0005-0000-0000-0000139A0000}"/>
    <cellStyle name="Normal 73 2 2 2 4 3 3" xfId="23926" xr:uid="{00000000-0005-0000-0000-0000149A0000}"/>
    <cellStyle name="Normal 73 2 2 2 4 4" xfId="34137" xr:uid="{00000000-0005-0000-0000-0000159A0000}"/>
    <cellStyle name="Normal 73 2 2 2 4 5" xfId="18913" xr:uid="{00000000-0005-0000-0000-0000169A0000}"/>
    <cellStyle name="Normal 73 2 2 2 5" xfId="5464" xr:uid="{00000000-0005-0000-0000-0000179A0000}"/>
    <cellStyle name="Normal 73 2 2 2 5 2" xfId="15516" xr:uid="{00000000-0005-0000-0000-0000189A0000}"/>
    <cellStyle name="Normal 73 2 2 2 5 2 2" xfId="45838" xr:uid="{00000000-0005-0000-0000-0000199A0000}"/>
    <cellStyle name="Normal 73 2 2 2 5 2 3" xfId="30614" xr:uid="{00000000-0005-0000-0000-00001A9A0000}"/>
    <cellStyle name="Normal 73 2 2 2 5 3" xfId="10496" xr:uid="{00000000-0005-0000-0000-00001B9A0000}"/>
    <cellStyle name="Normal 73 2 2 2 5 3 2" xfId="40821" xr:uid="{00000000-0005-0000-0000-00001C9A0000}"/>
    <cellStyle name="Normal 73 2 2 2 5 3 3" xfId="25597" xr:uid="{00000000-0005-0000-0000-00001D9A0000}"/>
    <cellStyle name="Normal 73 2 2 2 5 4" xfId="35808" xr:uid="{00000000-0005-0000-0000-00001E9A0000}"/>
    <cellStyle name="Normal 73 2 2 2 5 5" xfId="20584" xr:uid="{00000000-0005-0000-0000-00001F9A0000}"/>
    <cellStyle name="Normal 73 2 2 2 6" xfId="12174" xr:uid="{00000000-0005-0000-0000-0000209A0000}"/>
    <cellStyle name="Normal 73 2 2 2 6 2" xfId="42496" xr:uid="{00000000-0005-0000-0000-0000219A0000}"/>
    <cellStyle name="Normal 73 2 2 2 6 3" xfId="27272" xr:uid="{00000000-0005-0000-0000-0000229A0000}"/>
    <cellStyle name="Normal 73 2 2 2 7" xfId="7153" xr:uid="{00000000-0005-0000-0000-0000239A0000}"/>
    <cellStyle name="Normal 73 2 2 2 7 2" xfId="37479" xr:uid="{00000000-0005-0000-0000-0000249A0000}"/>
    <cellStyle name="Normal 73 2 2 2 7 3" xfId="22255" xr:uid="{00000000-0005-0000-0000-0000259A0000}"/>
    <cellStyle name="Normal 73 2 2 2 8" xfId="32467" xr:uid="{00000000-0005-0000-0000-0000269A0000}"/>
    <cellStyle name="Normal 73 2 2 2 9" xfId="17242" xr:uid="{00000000-0005-0000-0000-0000279A0000}"/>
    <cellStyle name="Normal 73 2 2 3" xfId="2289" xr:uid="{00000000-0005-0000-0000-0000289A0000}"/>
    <cellStyle name="Normal 73 2 2 3 2" xfId="3128" xr:uid="{00000000-0005-0000-0000-0000299A0000}"/>
    <cellStyle name="Normal 73 2 2 3 2 2" xfId="4818" xr:uid="{00000000-0005-0000-0000-00002A9A0000}"/>
    <cellStyle name="Normal 73 2 2 3 2 2 2" xfId="14891" xr:uid="{00000000-0005-0000-0000-00002B9A0000}"/>
    <cellStyle name="Normal 73 2 2 3 2 2 2 2" xfId="45213" xr:uid="{00000000-0005-0000-0000-00002C9A0000}"/>
    <cellStyle name="Normal 73 2 2 3 2 2 2 3" xfId="29989" xr:uid="{00000000-0005-0000-0000-00002D9A0000}"/>
    <cellStyle name="Normal 73 2 2 3 2 2 3" xfId="9871" xr:uid="{00000000-0005-0000-0000-00002E9A0000}"/>
    <cellStyle name="Normal 73 2 2 3 2 2 3 2" xfId="40196" xr:uid="{00000000-0005-0000-0000-00002F9A0000}"/>
    <cellStyle name="Normal 73 2 2 3 2 2 3 3" xfId="24972" xr:uid="{00000000-0005-0000-0000-0000309A0000}"/>
    <cellStyle name="Normal 73 2 2 3 2 2 4" xfId="35183" xr:uid="{00000000-0005-0000-0000-0000319A0000}"/>
    <cellStyle name="Normal 73 2 2 3 2 2 5" xfId="19959" xr:uid="{00000000-0005-0000-0000-0000329A0000}"/>
    <cellStyle name="Normal 73 2 2 3 2 3" xfId="6510" xr:uid="{00000000-0005-0000-0000-0000339A0000}"/>
    <cellStyle name="Normal 73 2 2 3 2 3 2" xfId="16562" xr:uid="{00000000-0005-0000-0000-0000349A0000}"/>
    <cellStyle name="Normal 73 2 2 3 2 3 2 2" xfId="46884" xr:uid="{00000000-0005-0000-0000-0000359A0000}"/>
    <cellStyle name="Normal 73 2 2 3 2 3 2 3" xfId="31660" xr:uid="{00000000-0005-0000-0000-0000369A0000}"/>
    <cellStyle name="Normal 73 2 2 3 2 3 3" xfId="11542" xr:uid="{00000000-0005-0000-0000-0000379A0000}"/>
    <cellStyle name="Normal 73 2 2 3 2 3 3 2" xfId="41867" xr:uid="{00000000-0005-0000-0000-0000389A0000}"/>
    <cellStyle name="Normal 73 2 2 3 2 3 3 3" xfId="26643" xr:uid="{00000000-0005-0000-0000-0000399A0000}"/>
    <cellStyle name="Normal 73 2 2 3 2 3 4" xfId="36854" xr:uid="{00000000-0005-0000-0000-00003A9A0000}"/>
    <cellStyle name="Normal 73 2 2 3 2 3 5" xfId="21630" xr:uid="{00000000-0005-0000-0000-00003B9A0000}"/>
    <cellStyle name="Normal 73 2 2 3 2 4" xfId="13220" xr:uid="{00000000-0005-0000-0000-00003C9A0000}"/>
    <cellStyle name="Normal 73 2 2 3 2 4 2" xfId="43542" xr:uid="{00000000-0005-0000-0000-00003D9A0000}"/>
    <cellStyle name="Normal 73 2 2 3 2 4 3" xfId="28318" xr:uid="{00000000-0005-0000-0000-00003E9A0000}"/>
    <cellStyle name="Normal 73 2 2 3 2 5" xfId="8199" xr:uid="{00000000-0005-0000-0000-00003F9A0000}"/>
    <cellStyle name="Normal 73 2 2 3 2 5 2" xfId="38525" xr:uid="{00000000-0005-0000-0000-0000409A0000}"/>
    <cellStyle name="Normal 73 2 2 3 2 5 3" xfId="23301" xr:uid="{00000000-0005-0000-0000-0000419A0000}"/>
    <cellStyle name="Normal 73 2 2 3 2 6" xfId="33513" xr:uid="{00000000-0005-0000-0000-0000429A0000}"/>
    <cellStyle name="Normal 73 2 2 3 2 7" xfId="18288" xr:uid="{00000000-0005-0000-0000-0000439A0000}"/>
    <cellStyle name="Normal 73 2 2 3 3" xfId="3981" xr:uid="{00000000-0005-0000-0000-0000449A0000}"/>
    <cellStyle name="Normal 73 2 2 3 3 2" xfId="14055" xr:uid="{00000000-0005-0000-0000-0000459A0000}"/>
    <cellStyle name="Normal 73 2 2 3 3 2 2" xfId="44377" xr:uid="{00000000-0005-0000-0000-0000469A0000}"/>
    <cellStyle name="Normal 73 2 2 3 3 2 3" xfId="29153" xr:uid="{00000000-0005-0000-0000-0000479A0000}"/>
    <cellStyle name="Normal 73 2 2 3 3 3" xfId="9035" xr:uid="{00000000-0005-0000-0000-0000489A0000}"/>
    <cellStyle name="Normal 73 2 2 3 3 3 2" xfId="39360" xr:uid="{00000000-0005-0000-0000-0000499A0000}"/>
    <cellStyle name="Normal 73 2 2 3 3 3 3" xfId="24136" xr:uid="{00000000-0005-0000-0000-00004A9A0000}"/>
    <cellStyle name="Normal 73 2 2 3 3 4" xfId="34347" xr:uid="{00000000-0005-0000-0000-00004B9A0000}"/>
    <cellStyle name="Normal 73 2 2 3 3 5" xfId="19123" xr:uid="{00000000-0005-0000-0000-00004C9A0000}"/>
    <cellStyle name="Normal 73 2 2 3 4" xfId="5674" xr:uid="{00000000-0005-0000-0000-00004D9A0000}"/>
    <cellStyle name="Normal 73 2 2 3 4 2" xfId="15726" xr:uid="{00000000-0005-0000-0000-00004E9A0000}"/>
    <cellStyle name="Normal 73 2 2 3 4 2 2" xfId="46048" xr:uid="{00000000-0005-0000-0000-00004F9A0000}"/>
    <cellStyle name="Normal 73 2 2 3 4 2 3" xfId="30824" xr:uid="{00000000-0005-0000-0000-0000509A0000}"/>
    <cellStyle name="Normal 73 2 2 3 4 3" xfId="10706" xr:uid="{00000000-0005-0000-0000-0000519A0000}"/>
    <cellStyle name="Normal 73 2 2 3 4 3 2" xfId="41031" xr:uid="{00000000-0005-0000-0000-0000529A0000}"/>
    <cellStyle name="Normal 73 2 2 3 4 3 3" xfId="25807" xr:uid="{00000000-0005-0000-0000-0000539A0000}"/>
    <cellStyle name="Normal 73 2 2 3 4 4" xfId="36018" xr:uid="{00000000-0005-0000-0000-0000549A0000}"/>
    <cellStyle name="Normal 73 2 2 3 4 5" xfId="20794" xr:uid="{00000000-0005-0000-0000-0000559A0000}"/>
    <cellStyle name="Normal 73 2 2 3 5" xfId="12384" xr:uid="{00000000-0005-0000-0000-0000569A0000}"/>
    <cellStyle name="Normal 73 2 2 3 5 2" xfId="42706" xr:uid="{00000000-0005-0000-0000-0000579A0000}"/>
    <cellStyle name="Normal 73 2 2 3 5 3" xfId="27482" xr:uid="{00000000-0005-0000-0000-0000589A0000}"/>
    <cellStyle name="Normal 73 2 2 3 6" xfId="7363" xr:uid="{00000000-0005-0000-0000-0000599A0000}"/>
    <cellStyle name="Normal 73 2 2 3 6 2" xfId="37689" xr:uid="{00000000-0005-0000-0000-00005A9A0000}"/>
    <cellStyle name="Normal 73 2 2 3 6 3" xfId="22465" xr:uid="{00000000-0005-0000-0000-00005B9A0000}"/>
    <cellStyle name="Normal 73 2 2 3 7" xfId="32677" xr:uid="{00000000-0005-0000-0000-00005C9A0000}"/>
    <cellStyle name="Normal 73 2 2 3 8" xfId="17452" xr:uid="{00000000-0005-0000-0000-00005D9A0000}"/>
    <cellStyle name="Normal 73 2 2 4" xfId="2710" xr:uid="{00000000-0005-0000-0000-00005E9A0000}"/>
    <cellStyle name="Normal 73 2 2 4 2" xfId="4400" xr:uid="{00000000-0005-0000-0000-00005F9A0000}"/>
    <cellStyle name="Normal 73 2 2 4 2 2" xfId="14473" xr:uid="{00000000-0005-0000-0000-0000609A0000}"/>
    <cellStyle name="Normal 73 2 2 4 2 2 2" xfId="44795" xr:uid="{00000000-0005-0000-0000-0000619A0000}"/>
    <cellStyle name="Normal 73 2 2 4 2 2 3" xfId="29571" xr:uid="{00000000-0005-0000-0000-0000629A0000}"/>
    <cellStyle name="Normal 73 2 2 4 2 3" xfId="9453" xr:uid="{00000000-0005-0000-0000-0000639A0000}"/>
    <cellStyle name="Normal 73 2 2 4 2 3 2" xfId="39778" xr:uid="{00000000-0005-0000-0000-0000649A0000}"/>
    <cellStyle name="Normal 73 2 2 4 2 3 3" xfId="24554" xr:uid="{00000000-0005-0000-0000-0000659A0000}"/>
    <cellStyle name="Normal 73 2 2 4 2 4" xfId="34765" xr:uid="{00000000-0005-0000-0000-0000669A0000}"/>
    <cellStyle name="Normal 73 2 2 4 2 5" xfId="19541" xr:uid="{00000000-0005-0000-0000-0000679A0000}"/>
    <cellStyle name="Normal 73 2 2 4 3" xfId="6092" xr:uid="{00000000-0005-0000-0000-0000689A0000}"/>
    <cellStyle name="Normal 73 2 2 4 3 2" xfId="16144" xr:uid="{00000000-0005-0000-0000-0000699A0000}"/>
    <cellStyle name="Normal 73 2 2 4 3 2 2" xfId="46466" xr:uid="{00000000-0005-0000-0000-00006A9A0000}"/>
    <cellStyle name="Normal 73 2 2 4 3 2 3" xfId="31242" xr:uid="{00000000-0005-0000-0000-00006B9A0000}"/>
    <cellStyle name="Normal 73 2 2 4 3 3" xfId="11124" xr:uid="{00000000-0005-0000-0000-00006C9A0000}"/>
    <cellStyle name="Normal 73 2 2 4 3 3 2" xfId="41449" xr:uid="{00000000-0005-0000-0000-00006D9A0000}"/>
    <cellStyle name="Normal 73 2 2 4 3 3 3" xfId="26225" xr:uid="{00000000-0005-0000-0000-00006E9A0000}"/>
    <cellStyle name="Normal 73 2 2 4 3 4" xfId="36436" xr:uid="{00000000-0005-0000-0000-00006F9A0000}"/>
    <cellStyle name="Normal 73 2 2 4 3 5" xfId="21212" xr:uid="{00000000-0005-0000-0000-0000709A0000}"/>
    <cellStyle name="Normal 73 2 2 4 4" xfId="12802" xr:uid="{00000000-0005-0000-0000-0000719A0000}"/>
    <cellStyle name="Normal 73 2 2 4 4 2" xfId="43124" xr:uid="{00000000-0005-0000-0000-0000729A0000}"/>
    <cellStyle name="Normal 73 2 2 4 4 3" xfId="27900" xr:uid="{00000000-0005-0000-0000-0000739A0000}"/>
    <cellStyle name="Normal 73 2 2 4 5" xfId="7781" xr:uid="{00000000-0005-0000-0000-0000749A0000}"/>
    <cellStyle name="Normal 73 2 2 4 5 2" xfId="38107" xr:uid="{00000000-0005-0000-0000-0000759A0000}"/>
    <cellStyle name="Normal 73 2 2 4 5 3" xfId="22883" xr:uid="{00000000-0005-0000-0000-0000769A0000}"/>
    <cellStyle name="Normal 73 2 2 4 6" xfId="33095" xr:uid="{00000000-0005-0000-0000-0000779A0000}"/>
    <cellStyle name="Normal 73 2 2 4 7" xfId="17870" xr:uid="{00000000-0005-0000-0000-0000789A0000}"/>
    <cellStyle name="Normal 73 2 2 5" xfId="3563" xr:uid="{00000000-0005-0000-0000-0000799A0000}"/>
    <cellStyle name="Normal 73 2 2 5 2" xfId="13637" xr:uid="{00000000-0005-0000-0000-00007A9A0000}"/>
    <cellStyle name="Normal 73 2 2 5 2 2" xfId="43959" xr:uid="{00000000-0005-0000-0000-00007B9A0000}"/>
    <cellStyle name="Normal 73 2 2 5 2 3" xfId="28735" xr:uid="{00000000-0005-0000-0000-00007C9A0000}"/>
    <cellStyle name="Normal 73 2 2 5 3" xfId="8617" xr:uid="{00000000-0005-0000-0000-00007D9A0000}"/>
    <cellStyle name="Normal 73 2 2 5 3 2" xfId="38942" xr:uid="{00000000-0005-0000-0000-00007E9A0000}"/>
    <cellStyle name="Normal 73 2 2 5 3 3" xfId="23718" xr:uid="{00000000-0005-0000-0000-00007F9A0000}"/>
    <cellStyle name="Normal 73 2 2 5 4" xfId="33929" xr:uid="{00000000-0005-0000-0000-0000809A0000}"/>
    <cellStyle name="Normal 73 2 2 5 5" xfId="18705" xr:uid="{00000000-0005-0000-0000-0000819A0000}"/>
    <cellStyle name="Normal 73 2 2 6" xfId="5256" xr:uid="{00000000-0005-0000-0000-0000829A0000}"/>
    <cellStyle name="Normal 73 2 2 6 2" xfId="15308" xr:uid="{00000000-0005-0000-0000-0000839A0000}"/>
    <cellStyle name="Normal 73 2 2 6 2 2" xfId="45630" xr:uid="{00000000-0005-0000-0000-0000849A0000}"/>
    <cellStyle name="Normal 73 2 2 6 2 3" xfId="30406" xr:uid="{00000000-0005-0000-0000-0000859A0000}"/>
    <cellStyle name="Normal 73 2 2 6 3" xfId="10288" xr:uid="{00000000-0005-0000-0000-0000869A0000}"/>
    <cellStyle name="Normal 73 2 2 6 3 2" xfId="40613" xr:uid="{00000000-0005-0000-0000-0000879A0000}"/>
    <cellStyle name="Normal 73 2 2 6 3 3" xfId="25389" xr:uid="{00000000-0005-0000-0000-0000889A0000}"/>
    <cellStyle name="Normal 73 2 2 6 4" xfId="35600" xr:uid="{00000000-0005-0000-0000-0000899A0000}"/>
    <cellStyle name="Normal 73 2 2 6 5" xfId="20376" xr:uid="{00000000-0005-0000-0000-00008A9A0000}"/>
    <cellStyle name="Normal 73 2 2 7" xfId="11966" xr:uid="{00000000-0005-0000-0000-00008B9A0000}"/>
    <cellStyle name="Normal 73 2 2 7 2" xfId="42288" xr:uid="{00000000-0005-0000-0000-00008C9A0000}"/>
    <cellStyle name="Normal 73 2 2 7 3" xfId="27064" xr:uid="{00000000-0005-0000-0000-00008D9A0000}"/>
    <cellStyle name="Normal 73 2 2 8" xfId="6945" xr:uid="{00000000-0005-0000-0000-00008E9A0000}"/>
    <cellStyle name="Normal 73 2 2 8 2" xfId="37271" xr:uid="{00000000-0005-0000-0000-00008F9A0000}"/>
    <cellStyle name="Normal 73 2 2 8 3" xfId="22047" xr:uid="{00000000-0005-0000-0000-0000909A0000}"/>
    <cellStyle name="Normal 73 2 2 9" xfId="32259" xr:uid="{00000000-0005-0000-0000-0000919A0000}"/>
    <cellStyle name="Normal 73 2 3" xfId="1972" xr:uid="{00000000-0005-0000-0000-0000929A0000}"/>
    <cellStyle name="Normal 73 2 3 2" xfId="2393" xr:uid="{00000000-0005-0000-0000-0000939A0000}"/>
    <cellStyle name="Normal 73 2 3 2 2" xfId="3232" xr:uid="{00000000-0005-0000-0000-0000949A0000}"/>
    <cellStyle name="Normal 73 2 3 2 2 2" xfId="4922" xr:uid="{00000000-0005-0000-0000-0000959A0000}"/>
    <cellStyle name="Normal 73 2 3 2 2 2 2" xfId="14995" xr:uid="{00000000-0005-0000-0000-0000969A0000}"/>
    <cellStyle name="Normal 73 2 3 2 2 2 2 2" xfId="45317" xr:uid="{00000000-0005-0000-0000-0000979A0000}"/>
    <cellStyle name="Normal 73 2 3 2 2 2 2 3" xfId="30093" xr:uid="{00000000-0005-0000-0000-0000989A0000}"/>
    <cellStyle name="Normal 73 2 3 2 2 2 3" xfId="9975" xr:uid="{00000000-0005-0000-0000-0000999A0000}"/>
    <cellStyle name="Normal 73 2 3 2 2 2 3 2" xfId="40300" xr:uid="{00000000-0005-0000-0000-00009A9A0000}"/>
    <cellStyle name="Normal 73 2 3 2 2 2 3 3" xfId="25076" xr:uid="{00000000-0005-0000-0000-00009B9A0000}"/>
    <cellStyle name="Normal 73 2 3 2 2 2 4" xfId="35287" xr:uid="{00000000-0005-0000-0000-00009C9A0000}"/>
    <cellStyle name="Normal 73 2 3 2 2 2 5" xfId="20063" xr:uid="{00000000-0005-0000-0000-00009D9A0000}"/>
    <cellStyle name="Normal 73 2 3 2 2 3" xfId="6614" xr:uid="{00000000-0005-0000-0000-00009E9A0000}"/>
    <cellStyle name="Normal 73 2 3 2 2 3 2" xfId="16666" xr:uid="{00000000-0005-0000-0000-00009F9A0000}"/>
    <cellStyle name="Normal 73 2 3 2 2 3 2 2" xfId="46988" xr:uid="{00000000-0005-0000-0000-0000A09A0000}"/>
    <cellStyle name="Normal 73 2 3 2 2 3 2 3" xfId="31764" xr:uid="{00000000-0005-0000-0000-0000A19A0000}"/>
    <cellStyle name="Normal 73 2 3 2 2 3 3" xfId="11646" xr:uid="{00000000-0005-0000-0000-0000A29A0000}"/>
    <cellStyle name="Normal 73 2 3 2 2 3 3 2" xfId="41971" xr:uid="{00000000-0005-0000-0000-0000A39A0000}"/>
    <cellStyle name="Normal 73 2 3 2 2 3 3 3" xfId="26747" xr:uid="{00000000-0005-0000-0000-0000A49A0000}"/>
    <cellStyle name="Normal 73 2 3 2 2 3 4" xfId="36958" xr:uid="{00000000-0005-0000-0000-0000A59A0000}"/>
    <cellStyle name="Normal 73 2 3 2 2 3 5" xfId="21734" xr:uid="{00000000-0005-0000-0000-0000A69A0000}"/>
    <cellStyle name="Normal 73 2 3 2 2 4" xfId="13324" xr:uid="{00000000-0005-0000-0000-0000A79A0000}"/>
    <cellStyle name="Normal 73 2 3 2 2 4 2" xfId="43646" xr:uid="{00000000-0005-0000-0000-0000A89A0000}"/>
    <cellStyle name="Normal 73 2 3 2 2 4 3" xfId="28422" xr:uid="{00000000-0005-0000-0000-0000A99A0000}"/>
    <cellStyle name="Normal 73 2 3 2 2 5" xfId="8303" xr:uid="{00000000-0005-0000-0000-0000AA9A0000}"/>
    <cellStyle name="Normal 73 2 3 2 2 5 2" xfId="38629" xr:uid="{00000000-0005-0000-0000-0000AB9A0000}"/>
    <cellStyle name="Normal 73 2 3 2 2 5 3" xfId="23405" xr:uid="{00000000-0005-0000-0000-0000AC9A0000}"/>
    <cellStyle name="Normal 73 2 3 2 2 6" xfId="33617" xr:uid="{00000000-0005-0000-0000-0000AD9A0000}"/>
    <cellStyle name="Normal 73 2 3 2 2 7" xfId="18392" xr:uid="{00000000-0005-0000-0000-0000AE9A0000}"/>
    <cellStyle name="Normal 73 2 3 2 3" xfId="4085" xr:uid="{00000000-0005-0000-0000-0000AF9A0000}"/>
    <cellStyle name="Normal 73 2 3 2 3 2" xfId="14159" xr:uid="{00000000-0005-0000-0000-0000B09A0000}"/>
    <cellStyle name="Normal 73 2 3 2 3 2 2" xfId="44481" xr:uid="{00000000-0005-0000-0000-0000B19A0000}"/>
    <cellStyle name="Normal 73 2 3 2 3 2 3" xfId="29257" xr:uid="{00000000-0005-0000-0000-0000B29A0000}"/>
    <cellStyle name="Normal 73 2 3 2 3 3" xfId="9139" xr:uid="{00000000-0005-0000-0000-0000B39A0000}"/>
    <cellStyle name="Normal 73 2 3 2 3 3 2" xfId="39464" xr:uid="{00000000-0005-0000-0000-0000B49A0000}"/>
    <cellStyle name="Normal 73 2 3 2 3 3 3" xfId="24240" xr:uid="{00000000-0005-0000-0000-0000B59A0000}"/>
    <cellStyle name="Normal 73 2 3 2 3 4" xfId="34451" xr:uid="{00000000-0005-0000-0000-0000B69A0000}"/>
    <cellStyle name="Normal 73 2 3 2 3 5" xfId="19227" xr:uid="{00000000-0005-0000-0000-0000B79A0000}"/>
    <cellStyle name="Normal 73 2 3 2 4" xfId="5778" xr:uid="{00000000-0005-0000-0000-0000B89A0000}"/>
    <cellStyle name="Normal 73 2 3 2 4 2" xfId="15830" xr:uid="{00000000-0005-0000-0000-0000B99A0000}"/>
    <cellStyle name="Normal 73 2 3 2 4 2 2" xfId="46152" xr:uid="{00000000-0005-0000-0000-0000BA9A0000}"/>
    <cellStyle name="Normal 73 2 3 2 4 2 3" xfId="30928" xr:uid="{00000000-0005-0000-0000-0000BB9A0000}"/>
    <cellStyle name="Normal 73 2 3 2 4 3" xfId="10810" xr:uid="{00000000-0005-0000-0000-0000BC9A0000}"/>
    <cellStyle name="Normal 73 2 3 2 4 3 2" xfId="41135" xr:uid="{00000000-0005-0000-0000-0000BD9A0000}"/>
    <cellStyle name="Normal 73 2 3 2 4 3 3" xfId="25911" xr:uid="{00000000-0005-0000-0000-0000BE9A0000}"/>
    <cellStyle name="Normal 73 2 3 2 4 4" xfId="36122" xr:uid="{00000000-0005-0000-0000-0000BF9A0000}"/>
    <cellStyle name="Normal 73 2 3 2 4 5" xfId="20898" xr:uid="{00000000-0005-0000-0000-0000C09A0000}"/>
    <cellStyle name="Normal 73 2 3 2 5" xfId="12488" xr:uid="{00000000-0005-0000-0000-0000C19A0000}"/>
    <cellStyle name="Normal 73 2 3 2 5 2" xfId="42810" xr:uid="{00000000-0005-0000-0000-0000C29A0000}"/>
    <cellStyle name="Normal 73 2 3 2 5 3" xfId="27586" xr:uid="{00000000-0005-0000-0000-0000C39A0000}"/>
    <cellStyle name="Normal 73 2 3 2 6" xfId="7467" xr:uid="{00000000-0005-0000-0000-0000C49A0000}"/>
    <cellStyle name="Normal 73 2 3 2 6 2" xfId="37793" xr:uid="{00000000-0005-0000-0000-0000C59A0000}"/>
    <cellStyle name="Normal 73 2 3 2 6 3" xfId="22569" xr:uid="{00000000-0005-0000-0000-0000C69A0000}"/>
    <cellStyle name="Normal 73 2 3 2 7" xfId="32781" xr:uid="{00000000-0005-0000-0000-0000C79A0000}"/>
    <cellStyle name="Normal 73 2 3 2 8" xfId="17556" xr:uid="{00000000-0005-0000-0000-0000C89A0000}"/>
    <cellStyle name="Normal 73 2 3 3" xfId="2814" xr:uid="{00000000-0005-0000-0000-0000C99A0000}"/>
    <cellStyle name="Normal 73 2 3 3 2" xfId="4504" xr:uid="{00000000-0005-0000-0000-0000CA9A0000}"/>
    <cellStyle name="Normal 73 2 3 3 2 2" xfId="14577" xr:uid="{00000000-0005-0000-0000-0000CB9A0000}"/>
    <cellStyle name="Normal 73 2 3 3 2 2 2" xfId="44899" xr:uid="{00000000-0005-0000-0000-0000CC9A0000}"/>
    <cellStyle name="Normal 73 2 3 3 2 2 3" xfId="29675" xr:uid="{00000000-0005-0000-0000-0000CD9A0000}"/>
    <cellStyle name="Normal 73 2 3 3 2 3" xfId="9557" xr:uid="{00000000-0005-0000-0000-0000CE9A0000}"/>
    <cellStyle name="Normal 73 2 3 3 2 3 2" xfId="39882" xr:uid="{00000000-0005-0000-0000-0000CF9A0000}"/>
    <cellStyle name="Normal 73 2 3 3 2 3 3" xfId="24658" xr:uid="{00000000-0005-0000-0000-0000D09A0000}"/>
    <cellStyle name="Normal 73 2 3 3 2 4" xfId="34869" xr:uid="{00000000-0005-0000-0000-0000D19A0000}"/>
    <cellStyle name="Normal 73 2 3 3 2 5" xfId="19645" xr:uid="{00000000-0005-0000-0000-0000D29A0000}"/>
    <cellStyle name="Normal 73 2 3 3 3" xfId="6196" xr:uid="{00000000-0005-0000-0000-0000D39A0000}"/>
    <cellStyle name="Normal 73 2 3 3 3 2" xfId="16248" xr:uid="{00000000-0005-0000-0000-0000D49A0000}"/>
    <cellStyle name="Normal 73 2 3 3 3 2 2" xfId="46570" xr:uid="{00000000-0005-0000-0000-0000D59A0000}"/>
    <cellStyle name="Normal 73 2 3 3 3 2 3" xfId="31346" xr:uid="{00000000-0005-0000-0000-0000D69A0000}"/>
    <cellStyle name="Normal 73 2 3 3 3 3" xfId="11228" xr:uid="{00000000-0005-0000-0000-0000D79A0000}"/>
    <cellStyle name="Normal 73 2 3 3 3 3 2" xfId="41553" xr:uid="{00000000-0005-0000-0000-0000D89A0000}"/>
    <cellStyle name="Normal 73 2 3 3 3 3 3" xfId="26329" xr:uid="{00000000-0005-0000-0000-0000D99A0000}"/>
    <cellStyle name="Normal 73 2 3 3 3 4" xfId="36540" xr:uid="{00000000-0005-0000-0000-0000DA9A0000}"/>
    <cellStyle name="Normal 73 2 3 3 3 5" xfId="21316" xr:uid="{00000000-0005-0000-0000-0000DB9A0000}"/>
    <cellStyle name="Normal 73 2 3 3 4" xfId="12906" xr:uid="{00000000-0005-0000-0000-0000DC9A0000}"/>
    <cellStyle name="Normal 73 2 3 3 4 2" xfId="43228" xr:uid="{00000000-0005-0000-0000-0000DD9A0000}"/>
    <cellStyle name="Normal 73 2 3 3 4 3" xfId="28004" xr:uid="{00000000-0005-0000-0000-0000DE9A0000}"/>
    <cellStyle name="Normal 73 2 3 3 5" xfId="7885" xr:uid="{00000000-0005-0000-0000-0000DF9A0000}"/>
    <cellStyle name="Normal 73 2 3 3 5 2" xfId="38211" xr:uid="{00000000-0005-0000-0000-0000E09A0000}"/>
    <cellStyle name="Normal 73 2 3 3 5 3" xfId="22987" xr:uid="{00000000-0005-0000-0000-0000E19A0000}"/>
    <cellStyle name="Normal 73 2 3 3 6" xfId="33199" xr:uid="{00000000-0005-0000-0000-0000E29A0000}"/>
    <cellStyle name="Normal 73 2 3 3 7" xfId="17974" xr:uid="{00000000-0005-0000-0000-0000E39A0000}"/>
    <cellStyle name="Normal 73 2 3 4" xfId="3667" xr:uid="{00000000-0005-0000-0000-0000E49A0000}"/>
    <cellStyle name="Normal 73 2 3 4 2" xfId="13741" xr:uid="{00000000-0005-0000-0000-0000E59A0000}"/>
    <cellStyle name="Normal 73 2 3 4 2 2" xfId="44063" xr:uid="{00000000-0005-0000-0000-0000E69A0000}"/>
    <cellStyle name="Normal 73 2 3 4 2 3" xfId="28839" xr:uid="{00000000-0005-0000-0000-0000E79A0000}"/>
    <cellStyle name="Normal 73 2 3 4 3" xfId="8721" xr:uid="{00000000-0005-0000-0000-0000E89A0000}"/>
    <cellStyle name="Normal 73 2 3 4 3 2" xfId="39046" xr:uid="{00000000-0005-0000-0000-0000E99A0000}"/>
    <cellStyle name="Normal 73 2 3 4 3 3" xfId="23822" xr:uid="{00000000-0005-0000-0000-0000EA9A0000}"/>
    <cellStyle name="Normal 73 2 3 4 4" xfId="34033" xr:uid="{00000000-0005-0000-0000-0000EB9A0000}"/>
    <cellStyle name="Normal 73 2 3 4 5" xfId="18809" xr:uid="{00000000-0005-0000-0000-0000EC9A0000}"/>
    <cellStyle name="Normal 73 2 3 5" xfId="5360" xr:uid="{00000000-0005-0000-0000-0000ED9A0000}"/>
    <cellStyle name="Normal 73 2 3 5 2" xfId="15412" xr:uid="{00000000-0005-0000-0000-0000EE9A0000}"/>
    <cellStyle name="Normal 73 2 3 5 2 2" xfId="45734" xr:uid="{00000000-0005-0000-0000-0000EF9A0000}"/>
    <cellStyle name="Normal 73 2 3 5 2 3" xfId="30510" xr:uid="{00000000-0005-0000-0000-0000F09A0000}"/>
    <cellStyle name="Normal 73 2 3 5 3" xfId="10392" xr:uid="{00000000-0005-0000-0000-0000F19A0000}"/>
    <cellStyle name="Normal 73 2 3 5 3 2" xfId="40717" xr:uid="{00000000-0005-0000-0000-0000F29A0000}"/>
    <cellStyle name="Normal 73 2 3 5 3 3" xfId="25493" xr:uid="{00000000-0005-0000-0000-0000F39A0000}"/>
    <cellStyle name="Normal 73 2 3 5 4" xfId="35704" xr:uid="{00000000-0005-0000-0000-0000F49A0000}"/>
    <cellStyle name="Normal 73 2 3 5 5" xfId="20480" xr:uid="{00000000-0005-0000-0000-0000F59A0000}"/>
    <cellStyle name="Normal 73 2 3 6" xfId="12070" xr:uid="{00000000-0005-0000-0000-0000F69A0000}"/>
    <cellStyle name="Normal 73 2 3 6 2" xfId="42392" xr:uid="{00000000-0005-0000-0000-0000F79A0000}"/>
    <cellStyle name="Normal 73 2 3 6 3" xfId="27168" xr:uid="{00000000-0005-0000-0000-0000F89A0000}"/>
    <cellStyle name="Normal 73 2 3 7" xfId="7049" xr:uid="{00000000-0005-0000-0000-0000F99A0000}"/>
    <cellStyle name="Normal 73 2 3 7 2" xfId="37375" xr:uid="{00000000-0005-0000-0000-0000FA9A0000}"/>
    <cellStyle name="Normal 73 2 3 7 3" xfId="22151" xr:uid="{00000000-0005-0000-0000-0000FB9A0000}"/>
    <cellStyle name="Normal 73 2 3 8" xfId="32363" xr:uid="{00000000-0005-0000-0000-0000FC9A0000}"/>
    <cellStyle name="Normal 73 2 3 9" xfId="17138" xr:uid="{00000000-0005-0000-0000-0000FD9A0000}"/>
    <cellStyle name="Normal 73 2 4" xfId="2185" xr:uid="{00000000-0005-0000-0000-0000FE9A0000}"/>
    <cellStyle name="Normal 73 2 4 2" xfId="3024" xr:uid="{00000000-0005-0000-0000-0000FF9A0000}"/>
    <cellStyle name="Normal 73 2 4 2 2" xfId="4714" xr:uid="{00000000-0005-0000-0000-0000009B0000}"/>
    <cellStyle name="Normal 73 2 4 2 2 2" xfId="14787" xr:uid="{00000000-0005-0000-0000-0000019B0000}"/>
    <cellStyle name="Normal 73 2 4 2 2 2 2" xfId="45109" xr:uid="{00000000-0005-0000-0000-0000029B0000}"/>
    <cellStyle name="Normal 73 2 4 2 2 2 3" xfId="29885" xr:uid="{00000000-0005-0000-0000-0000039B0000}"/>
    <cellStyle name="Normal 73 2 4 2 2 3" xfId="9767" xr:uid="{00000000-0005-0000-0000-0000049B0000}"/>
    <cellStyle name="Normal 73 2 4 2 2 3 2" xfId="40092" xr:uid="{00000000-0005-0000-0000-0000059B0000}"/>
    <cellStyle name="Normal 73 2 4 2 2 3 3" xfId="24868" xr:uid="{00000000-0005-0000-0000-0000069B0000}"/>
    <cellStyle name="Normal 73 2 4 2 2 4" xfId="35079" xr:uid="{00000000-0005-0000-0000-0000079B0000}"/>
    <cellStyle name="Normal 73 2 4 2 2 5" xfId="19855" xr:uid="{00000000-0005-0000-0000-0000089B0000}"/>
    <cellStyle name="Normal 73 2 4 2 3" xfId="6406" xr:uid="{00000000-0005-0000-0000-0000099B0000}"/>
    <cellStyle name="Normal 73 2 4 2 3 2" xfId="16458" xr:uid="{00000000-0005-0000-0000-00000A9B0000}"/>
    <cellStyle name="Normal 73 2 4 2 3 2 2" xfId="46780" xr:uid="{00000000-0005-0000-0000-00000B9B0000}"/>
    <cellStyle name="Normal 73 2 4 2 3 2 3" xfId="31556" xr:uid="{00000000-0005-0000-0000-00000C9B0000}"/>
    <cellStyle name="Normal 73 2 4 2 3 3" xfId="11438" xr:uid="{00000000-0005-0000-0000-00000D9B0000}"/>
    <cellStyle name="Normal 73 2 4 2 3 3 2" xfId="41763" xr:uid="{00000000-0005-0000-0000-00000E9B0000}"/>
    <cellStyle name="Normal 73 2 4 2 3 3 3" xfId="26539" xr:uid="{00000000-0005-0000-0000-00000F9B0000}"/>
    <cellStyle name="Normal 73 2 4 2 3 4" xfId="36750" xr:uid="{00000000-0005-0000-0000-0000109B0000}"/>
    <cellStyle name="Normal 73 2 4 2 3 5" xfId="21526" xr:uid="{00000000-0005-0000-0000-0000119B0000}"/>
    <cellStyle name="Normal 73 2 4 2 4" xfId="13116" xr:uid="{00000000-0005-0000-0000-0000129B0000}"/>
    <cellStyle name="Normal 73 2 4 2 4 2" xfId="43438" xr:uid="{00000000-0005-0000-0000-0000139B0000}"/>
    <cellStyle name="Normal 73 2 4 2 4 3" xfId="28214" xr:uid="{00000000-0005-0000-0000-0000149B0000}"/>
    <cellStyle name="Normal 73 2 4 2 5" xfId="8095" xr:uid="{00000000-0005-0000-0000-0000159B0000}"/>
    <cellStyle name="Normal 73 2 4 2 5 2" xfId="38421" xr:uid="{00000000-0005-0000-0000-0000169B0000}"/>
    <cellStyle name="Normal 73 2 4 2 5 3" xfId="23197" xr:uid="{00000000-0005-0000-0000-0000179B0000}"/>
    <cellStyle name="Normal 73 2 4 2 6" xfId="33409" xr:uid="{00000000-0005-0000-0000-0000189B0000}"/>
    <cellStyle name="Normal 73 2 4 2 7" xfId="18184" xr:uid="{00000000-0005-0000-0000-0000199B0000}"/>
    <cellStyle name="Normal 73 2 4 3" xfId="3877" xr:uid="{00000000-0005-0000-0000-00001A9B0000}"/>
    <cellStyle name="Normal 73 2 4 3 2" xfId="13951" xr:uid="{00000000-0005-0000-0000-00001B9B0000}"/>
    <cellStyle name="Normal 73 2 4 3 2 2" xfId="44273" xr:uid="{00000000-0005-0000-0000-00001C9B0000}"/>
    <cellStyle name="Normal 73 2 4 3 2 3" xfId="29049" xr:uid="{00000000-0005-0000-0000-00001D9B0000}"/>
    <cellStyle name="Normal 73 2 4 3 3" xfId="8931" xr:uid="{00000000-0005-0000-0000-00001E9B0000}"/>
    <cellStyle name="Normal 73 2 4 3 3 2" xfId="39256" xr:uid="{00000000-0005-0000-0000-00001F9B0000}"/>
    <cellStyle name="Normal 73 2 4 3 3 3" xfId="24032" xr:uid="{00000000-0005-0000-0000-0000209B0000}"/>
    <cellStyle name="Normal 73 2 4 3 4" xfId="34243" xr:uid="{00000000-0005-0000-0000-0000219B0000}"/>
    <cellStyle name="Normal 73 2 4 3 5" xfId="19019" xr:uid="{00000000-0005-0000-0000-0000229B0000}"/>
    <cellStyle name="Normal 73 2 4 4" xfId="5570" xr:uid="{00000000-0005-0000-0000-0000239B0000}"/>
    <cellStyle name="Normal 73 2 4 4 2" xfId="15622" xr:uid="{00000000-0005-0000-0000-0000249B0000}"/>
    <cellStyle name="Normal 73 2 4 4 2 2" xfId="45944" xr:uid="{00000000-0005-0000-0000-0000259B0000}"/>
    <cellStyle name="Normal 73 2 4 4 2 3" xfId="30720" xr:uid="{00000000-0005-0000-0000-0000269B0000}"/>
    <cellStyle name="Normal 73 2 4 4 3" xfId="10602" xr:uid="{00000000-0005-0000-0000-0000279B0000}"/>
    <cellStyle name="Normal 73 2 4 4 3 2" xfId="40927" xr:uid="{00000000-0005-0000-0000-0000289B0000}"/>
    <cellStyle name="Normal 73 2 4 4 3 3" xfId="25703" xr:uid="{00000000-0005-0000-0000-0000299B0000}"/>
    <cellStyle name="Normal 73 2 4 4 4" xfId="35914" xr:uid="{00000000-0005-0000-0000-00002A9B0000}"/>
    <cellStyle name="Normal 73 2 4 4 5" xfId="20690" xr:uid="{00000000-0005-0000-0000-00002B9B0000}"/>
    <cellStyle name="Normal 73 2 4 5" xfId="12280" xr:uid="{00000000-0005-0000-0000-00002C9B0000}"/>
    <cellStyle name="Normal 73 2 4 5 2" xfId="42602" xr:uid="{00000000-0005-0000-0000-00002D9B0000}"/>
    <cellStyle name="Normal 73 2 4 5 3" xfId="27378" xr:uid="{00000000-0005-0000-0000-00002E9B0000}"/>
    <cellStyle name="Normal 73 2 4 6" xfId="7259" xr:uid="{00000000-0005-0000-0000-00002F9B0000}"/>
    <cellStyle name="Normal 73 2 4 6 2" xfId="37585" xr:uid="{00000000-0005-0000-0000-0000309B0000}"/>
    <cellStyle name="Normal 73 2 4 6 3" xfId="22361" xr:uid="{00000000-0005-0000-0000-0000319B0000}"/>
    <cellStyle name="Normal 73 2 4 7" xfId="32573" xr:uid="{00000000-0005-0000-0000-0000329B0000}"/>
    <cellStyle name="Normal 73 2 4 8" xfId="17348" xr:uid="{00000000-0005-0000-0000-0000339B0000}"/>
    <cellStyle name="Normal 73 2 5" xfId="2606" xr:uid="{00000000-0005-0000-0000-0000349B0000}"/>
    <cellStyle name="Normal 73 2 5 2" xfId="4296" xr:uid="{00000000-0005-0000-0000-0000359B0000}"/>
    <cellStyle name="Normal 73 2 5 2 2" xfId="14369" xr:uid="{00000000-0005-0000-0000-0000369B0000}"/>
    <cellStyle name="Normal 73 2 5 2 2 2" xfId="44691" xr:uid="{00000000-0005-0000-0000-0000379B0000}"/>
    <cellStyle name="Normal 73 2 5 2 2 3" xfId="29467" xr:uid="{00000000-0005-0000-0000-0000389B0000}"/>
    <cellStyle name="Normal 73 2 5 2 3" xfId="9349" xr:uid="{00000000-0005-0000-0000-0000399B0000}"/>
    <cellStyle name="Normal 73 2 5 2 3 2" xfId="39674" xr:uid="{00000000-0005-0000-0000-00003A9B0000}"/>
    <cellStyle name="Normal 73 2 5 2 3 3" xfId="24450" xr:uid="{00000000-0005-0000-0000-00003B9B0000}"/>
    <cellStyle name="Normal 73 2 5 2 4" xfId="34661" xr:uid="{00000000-0005-0000-0000-00003C9B0000}"/>
    <cellStyle name="Normal 73 2 5 2 5" xfId="19437" xr:uid="{00000000-0005-0000-0000-00003D9B0000}"/>
    <cellStyle name="Normal 73 2 5 3" xfId="5988" xr:uid="{00000000-0005-0000-0000-00003E9B0000}"/>
    <cellStyle name="Normal 73 2 5 3 2" xfId="16040" xr:uid="{00000000-0005-0000-0000-00003F9B0000}"/>
    <cellStyle name="Normal 73 2 5 3 2 2" xfId="46362" xr:uid="{00000000-0005-0000-0000-0000409B0000}"/>
    <cellStyle name="Normal 73 2 5 3 2 3" xfId="31138" xr:uid="{00000000-0005-0000-0000-0000419B0000}"/>
    <cellStyle name="Normal 73 2 5 3 3" xfId="11020" xr:uid="{00000000-0005-0000-0000-0000429B0000}"/>
    <cellStyle name="Normal 73 2 5 3 3 2" xfId="41345" xr:uid="{00000000-0005-0000-0000-0000439B0000}"/>
    <cellStyle name="Normal 73 2 5 3 3 3" xfId="26121" xr:uid="{00000000-0005-0000-0000-0000449B0000}"/>
    <cellStyle name="Normal 73 2 5 3 4" xfId="36332" xr:uid="{00000000-0005-0000-0000-0000459B0000}"/>
    <cellStyle name="Normal 73 2 5 3 5" xfId="21108" xr:uid="{00000000-0005-0000-0000-0000469B0000}"/>
    <cellStyle name="Normal 73 2 5 4" xfId="12698" xr:uid="{00000000-0005-0000-0000-0000479B0000}"/>
    <cellStyle name="Normal 73 2 5 4 2" xfId="43020" xr:uid="{00000000-0005-0000-0000-0000489B0000}"/>
    <cellStyle name="Normal 73 2 5 4 3" xfId="27796" xr:uid="{00000000-0005-0000-0000-0000499B0000}"/>
    <cellStyle name="Normal 73 2 5 5" xfId="7677" xr:uid="{00000000-0005-0000-0000-00004A9B0000}"/>
    <cellStyle name="Normal 73 2 5 5 2" xfId="38003" xr:uid="{00000000-0005-0000-0000-00004B9B0000}"/>
    <cellStyle name="Normal 73 2 5 5 3" xfId="22779" xr:uid="{00000000-0005-0000-0000-00004C9B0000}"/>
    <cellStyle name="Normal 73 2 5 6" xfId="32991" xr:uid="{00000000-0005-0000-0000-00004D9B0000}"/>
    <cellStyle name="Normal 73 2 5 7" xfId="17766" xr:uid="{00000000-0005-0000-0000-00004E9B0000}"/>
    <cellStyle name="Normal 73 2 6" xfId="3459" xr:uid="{00000000-0005-0000-0000-00004F9B0000}"/>
    <cellStyle name="Normal 73 2 6 2" xfId="13533" xr:uid="{00000000-0005-0000-0000-0000509B0000}"/>
    <cellStyle name="Normal 73 2 6 2 2" xfId="43855" xr:uid="{00000000-0005-0000-0000-0000519B0000}"/>
    <cellStyle name="Normal 73 2 6 2 3" xfId="28631" xr:uid="{00000000-0005-0000-0000-0000529B0000}"/>
    <cellStyle name="Normal 73 2 6 3" xfId="8513" xr:uid="{00000000-0005-0000-0000-0000539B0000}"/>
    <cellStyle name="Normal 73 2 6 3 2" xfId="38838" xr:uid="{00000000-0005-0000-0000-0000549B0000}"/>
    <cellStyle name="Normal 73 2 6 3 3" xfId="23614" xr:uid="{00000000-0005-0000-0000-0000559B0000}"/>
    <cellStyle name="Normal 73 2 6 4" xfId="33825" xr:uid="{00000000-0005-0000-0000-0000569B0000}"/>
    <cellStyle name="Normal 73 2 6 5" xfId="18601" xr:uid="{00000000-0005-0000-0000-0000579B0000}"/>
    <cellStyle name="Normal 73 2 7" xfId="5152" xr:uid="{00000000-0005-0000-0000-0000589B0000}"/>
    <cellStyle name="Normal 73 2 7 2" xfId="15204" xr:uid="{00000000-0005-0000-0000-0000599B0000}"/>
    <cellStyle name="Normal 73 2 7 2 2" xfId="45526" xr:uid="{00000000-0005-0000-0000-00005A9B0000}"/>
    <cellStyle name="Normal 73 2 7 2 3" xfId="30302" xr:uid="{00000000-0005-0000-0000-00005B9B0000}"/>
    <cellStyle name="Normal 73 2 7 3" xfId="10184" xr:uid="{00000000-0005-0000-0000-00005C9B0000}"/>
    <cellStyle name="Normal 73 2 7 3 2" xfId="40509" xr:uid="{00000000-0005-0000-0000-00005D9B0000}"/>
    <cellStyle name="Normal 73 2 7 3 3" xfId="25285" xr:uid="{00000000-0005-0000-0000-00005E9B0000}"/>
    <cellStyle name="Normal 73 2 7 4" xfId="35496" xr:uid="{00000000-0005-0000-0000-00005F9B0000}"/>
    <cellStyle name="Normal 73 2 7 5" xfId="20272" xr:uid="{00000000-0005-0000-0000-0000609B0000}"/>
    <cellStyle name="Normal 73 2 8" xfId="11862" xr:uid="{00000000-0005-0000-0000-0000619B0000}"/>
    <cellStyle name="Normal 73 2 8 2" xfId="42184" xr:uid="{00000000-0005-0000-0000-0000629B0000}"/>
    <cellStyle name="Normal 73 2 8 3" xfId="26960" xr:uid="{00000000-0005-0000-0000-0000639B0000}"/>
    <cellStyle name="Normal 73 2 9" xfId="6841" xr:uid="{00000000-0005-0000-0000-0000649B0000}"/>
    <cellStyle name="Normal 73 2 9 2" xfId="37167" xr:uid="{00000000-0005-0000-0000-0000659B0000}"/>
    <cellStyle name="Normal 73 2 9 3" xfId="21943" xr:uid="{00000000-0005-0000-0000-0000669B0000}"/>
    <cellStyle name="Normal 73 3" xfId="1805" xr:uid="{00000000-0005-0000-0000-0000679B0000}"/>
    <cellStyle name="Normal 73 3 10" xfId="16982" xr:uid="{00000000-0005-0000-0000-0000689B0000}"/>
    <cellStyle name="Normal 73 3 2" xfId="2024" xr:uid="{00000000-0005-0000-0000-0000699B0000}"/>
    <cellStyle name="Normal 73 3 2 2" xfId="2445" xr:uid="{00000000-0005-0000-0000-00006A9B0000}"/>
    <cellStyle name="Normal 73 3 2 2 2" xfId="3284" xr:uid="{00000000-0005-0000-0000-00006B9B0000}"/>
    <cellStyle name="Normal 73 3 2 2 2 2" xfId="4974" xr:uid="{00000000-0005-0000-0000-00006C9B0000}"/>
    <cellStyle name="Normal 73 3 2 2 2 2 2" xfId="15047" xr:uid="{00000000-0005-0000-0000-00006D9B0000}"/>
    <cellStyle name="Normal 73 3 2 2 2 2 2 2" xfId="45369" xr:uid="{00000000-0005-0000-0000-00006E9B0000}"/>
    <cellStyle name="Normal 73 3 2 2 2 2 2 3" xfId="30145" xr:uid="{00000000-0005-0000-0000-00006F9B0000}"/>
    <cellStyle name="Normal 73 3 2 2 2 2 3" xfId="10027" xr:uid="{00000000-0005-0000-0000-0000709B0000}"/>
    <cellStyle name="Normal 73 3 2 2 2 2 3 2" xfId="40352" xr:uid="{00000000-0005-0000-0000-0000719B0000}"/>
    <cellStyle name="Normal 73 3 2 2 2 2 3 3" xfId="25128" xr:uid="{00000000-0005-0000-0000-0000729B0000}"/>
    <cellStyle name="Normal 73 3 2 2 2 2 4" xfId="35339" xr:uid="{00000000-0005-0000-0000-0000739B0000}"/>
    <cellStyle name="Normal 73 3 2 2 2 2 5" xfId="20115" xr:uid="{00000000-0005-0000-0000-0000749B0000}"/>
    <cellStyle name="Normal 73 3 2 2 2 3" xfId="6666" xr:uid="{00000000-0005-0000-0000-0000759B0000}"/>
    <cellStyle name="Normal 73 3 2 2 2 3 2" xfId="16718" xr:uid="{00000000-0005-0000-0000-0000769B0000}"/>
    <cellStyle name="Normal 73 3 2 2 2 3 2 2" xfId="47040" xr:uid="{00000000-0005-0000-0000-0000779B0000}"/>
    <cellStyle name="Normal 73 3 2 2 2 3 2 3" xfId="31816" xr:uid="{00000000-0005-0000-0000-0000789B0000}"/>
    <cellStyle name="Normal 73 3 2 2 2 3 3" xfId="11698" xr:uid="{00000000-0005-0000-0000-0000799B0000}"/>
    <cellStyle name="Normal 73 3 2 2 2 3 3 2" xfId="42023" xr:uid="{00000000-0005-0000-0000-00007A9B0000}"/>
    <cellStyle name="Normal 73 3 2 2 2 3 3 3" xfId="26799" xr:uid="{00000000-0005-0000-0000-00007B9B0000}"/>
    <cellStyle name="Normal 73 3 2 2 2 3 4" xfId="37010" xr:uid="{00000000-0005-0000-0000-00007C9B0000}"/>
    <cellStyle name="Normal 73 3 2 2 2 3 5" xfId="21786" xr:uid="{00000000-0005-0000-0000-00007D9B0000}"/>
    <cellStyle name="Normal 73 3 2 2 2 4" xfId="13376" xr:uid="{00000000-0005-0000-0000-00007E9B0000}"/>
    <cellStyle name="Normal 73 3 2 2 2 4 2" xfId="43698" xr:uid="{00000000-0005-0000-0000-00007F9B0000}"/>
    <cellStyle name="Normal 73 3 2 2 2 4 3" xfId="28474" xr:uid="{00000000-0005-0000-0000-0000809B0000}"/>
    <cellStyle name="Normal 73 3 2 2 2 5" xfId="8355" xr:uid="{00000000-0005-0000-0000-0000819B0000}"/>
    <cellStyle name="Normal 73 3 2 2 2 5 2" xfId="38681" xr:uid="{00000000-0005-0000-0000-0000829B0000}"/>
    <cellStyle name="Normal 73 3 2 2 2 5 3" xfId="23457" xr:uid="{00000000-0005-0000-0000-0000839B0000}"/>
    <cellStyle name="Normal 73 3 2 2 2 6" xfId="33669" xr:uid="{00000000-0005-0000-0000-0000849B0000}"/>
    <cellStyle name="Normal 73 3 2 2 2 7" xfId="18444" xr:uid="{00000000-0005-0000-0000-0000859B0000}"/>
    <cellStyle name="Normal 73 3 2 2 3" xfId="4137" xr:uid="{00000000-0005-0000-0000-0000869B0000}"/>
    <cellStyle name="Normal 73 3 2 2 3 2" xfId="14211" xr:uid="{00000000-0005-0000-0000-0000879B0000}"/>
    <cellStyle name="Normal 73 3 2 2 3 2 2" xfId="44533" xr:uid="{00000000-0005-0000-0000-0000889B0000}"/>
    <cellStyle name="Normal 73 3 2 2 3 2 3" xfId="29309" xr:uid="{00000000-0005-0000-0000-0000899B0000}"/>
    <cellStyle name="Normal 73 3 2 2 3 3" xfId="9191" xr:uid="{00000000-0005-0000-0000-00008A9B0000}"/>
    <cellStyle name="Normal 73 3 2 2 3 3 2" xfId="39516" xr:uid="{00000000-0005-0000-0000-00008B9B0000}"/>
    <cellStyle name="Normal 73 3 2 2 3 3 3" xfId="24292" xr:uid="{00000000-0005-0000-0000-00008C9B0000}"/>
    <cellStyle name="Normal 73 3 2 2 3 4" xfId="34503" xr:uid="{00000000-0005-0000-0000-00008D9B0000}"/>
    <cellStyle name="Normal 73 3 2 2 3 5" xfId="19279" xr:uid="{00000000-0005-0000-0000-00008E9B0000}"/>
    <cellStyle name="Normal 73 3 2 2 4" xfId="5830" xr:uid="{00000000-0005-0000-0000-00008F9B0000}"/>
    <cellStyle name="Normal 73 3 2 2 4 2" xfId="15882" xr:uid="{00000000-0005-0000-0000-0000909B0000}"/>
    <cellStyle name="Normal 73 3 2 2 4 2 2" xfId="46204" xr:uid="{00000000-0005-0000-0000-0000919B0000}"/>
    <cellStyle name="Normal 73 3 2 2 4 2 3" xfId="30980" xr:uid="{00000000-0005-0000-0000-0000929B0000}"/>
    <cellStyle name="Normal 73 3 2 2 4 3" xfId="10862" xr:uid="{00000000-0005-0000-0000-0000939B0000}"/>
    <cellStyle name="Normal 73 3 2 2 4 3 2" xfId="41187" xr:uid="{00000000-0005-0000-0000-0000949B0000}"/>
    <cellStyle name="Normal 73 3 2 2 4 3 3" xfId="25963" xr:uid="{00000000-0005-0000-0000-0000959B0000}"/>
    <cellStyle name="Normal 73 3 2 2 4 4" xfId="36174" xr:uid="{00000000-0005-0000-0000-0000969B0000}"/>
    <cellStyle name="Normal 73 3 2 2 4 5" xfId="20950" xr:uid="{00000000-0005-0000-0000-0000979B0000}"/>
    <cellStyle name="Normal 73 3 2 2 5" xfId="12540" xr:uid="{00000000-0005-0000-0000-0000989B0000}"/>
    <cellStyle name="Normal 73 3 2 2 5 2" xfId="42862" xr:uid="{00000000-0005-0000-0000-0000999B0000}"/>
    <cellStyle name="Normal 73 3 2 2 5 3" xfId="27638" xr:uid="{00000000-0005-0000-0000-00009A9B0000}"/>
    <cellStyle name="Normal 73 3 2 2 6" xfId="7519" xr:uid="{00000000-0005-0000-0000-00009B9B0000}"/>
    <cellStyle name="Normal 73 3 2 2 6 2" xfId="37845" xr:uid="{00000000-0005-0000-0000-00009C9B0000}"/>
    <cellStyle name="Normal 73 3 2 2 6 3" xfId="22621" xr:uid="{00000000-0005-0000-0000-00009D9B0000}"/>
    <cellStyle name="Normal 73 3 2 2 7" xfId="32833" xr:uid="{00000000-0005-0000-0000-00009E9B0000}"/>
    <cellStyle name="Normal 73 3 2 2 8" xfId="17608" xr:uid="{00000000-0005-0000-0000-00009F9B0000}"/>
    <cellStyle name="Normal 73 3 2 3" xfId="2866" xr:uid="{00000000-0005-0000-0000-0000A09B0000}"/>
    <cellStyle name="Normal 73 3 2 3 2" xfId="4556" xr:uid="{00000000-0005-0000-0000-0000A19B0000}"/>
    <cellStyle name="Normal 73 3 2 3 2 2" xfId="14629" xr:uid="{00000000-0005-0000-0000-0000A29B0000}"/>
    <cellStyle name="Normal 73 3 2 3 2 2 2" xfId="44951" xr:uid="{00000000-0005-0000-0000-0000A39B0000}"/>
    <cellStyle name="Normal 73 3 2 3 2 2 3" xfId="29727" xr:uid="{00000000-0005-0000-0000-0000A49B0000}"/>
    <cellStyle name="Normal 73 3 2 3 2 3" xfId="9609" xr:uid="{00000000-0005-0000-0000-0000A59B0000}"/>
    <cellStyle name="Normal 73 3 2 3 2 3 2" xfId="39934" xr:uid="{00000000-0005-0000-0000-0000A69B0000}"/>
    <cellStyle name="Normal 73 3 2 3 2 3 3" xfId="24710" xr:uid="{00000000-0005-0000-0000-0000A79B0000}"/>
    <cellStyle name="Normal 73 3 2 3 2 4" xfId="34921" xr:uid="{00000000-0005-0000-0000-0000A89B0000}"/>
    <cellStyle name="Normal 73 3 2 3 2 5" xfId="19697" xr:uid="{00000000-0005-0000-0000-0000A99B0000}"/>
    <cellStyle name="Normal 73 3 2 3 3" xfId="6248" xr:uid="{00000000-0005-0000-0000-0000AA9B0000}"/>
    <cellStyle name="Normal 73 3 2 3 3 2" xfId="16300" xr:uid="{00000000-0005-0000-0000-0000AB9B0000}"/>
    <cellStyle name="Normal 73 3 2 3 3 2 2" xfId="46622" xr:uid="{00000000-0005-0000-0000-0000AC9B0000}"/>
    <cellStyle name="Normal 73 3 2 3 3 2 3" xfId="31398" xr:uid="{00000000-0005-0000-0000-0000AD9B0000}"/>
    <cellStyle name="Normal 73 3 2 3 3 3" xfId="11280" xr:uid="{00000000-0005-0000-0000-0000AE9B0000}"/>
    <cellStyle name="Normal 73 3 2 3 3 3 2" xfId="41605" xr:uid="{00000000-0005-0000-0000-0000AF9B0000}"/>
    <cellStyle name="Normal 73 3 2 3 3 3 3" xfId="26381" xr:uid="{00000000-0005-0000-0000-0000B09B0000}"/>
    <cellStyle name="Normal 73 3 2 3 3 4" xfId="36592" xr:uid="{00000000-0005-0000-0000-0000B19B0000}"/>
    <cellStyle name="Normal 73 3 2 3 3 5" xfId="21368" xr:uid="{00000000-0005-0000-0000-0000B29B0000}"/>
    <cellStyle name="Normal 73 3 2 3 4" xfId="12958" xr:uid="{00000000-0005-0000-0000-0000B39B0000}"/>
    <cellStyle name="Normal 73 3 2 3 4 2" xfId="43280" xr:uid="{00000000-0005-0000-0000-0000B49B0000}"/>
    <cellStyle name="Normal 73 3 2 3 4 3" xfId="28056" xr:uid="{00000000-0005-0000-0000-0000B59B0000}"/>
    <cellStyle name="Normal 73 3 2 3 5" xfId="7937" xr:uid="{00000000-0005-0000-0000-0000B69B0000}"/>
    <cellStyle name="Normal 73 3 2 3 5 2" xfId="38263" xr:uid="{00000000-0005-0000-0000-0000B79B0000}"/>
    <cellStyle name="Normal 73 3 2 3 5 3" xfId="23039" xr:uid="{00000000-0005-0000-0000-0000B89B0000}"/>
    <cellStyle name="Normal 73 3 2 3 6" xfId="33251" xr:uid="{00000000-0005-0000-0000-0000B99B0000}"/>
    <cellStyle name="Normal 73 3 2 3 7" xfId="18026" xr:uid="{00000000-0005-0000-0000-0000BA9B0000}"/>
    <cellStyle name="Normal 73 3 2 4" xfId="3719" xr:uid="{00000000-0005-0000-0000-0000BB9B0000}"/>
    <cellStyle name="Normal 73 3 2 4 2" xfId="13793" xr:uid="{00000000-0005-0000-0000-0000BC9B0000}"/>
    <cellStyle name="Normal 73 3 2 4 2 2" xfId="44115" xr:uid="{00000000-0005-0000-0000-0000BD9B0000}"/>
    <cellStyle name="Normal 73 3 2 4 2 3" xfId="28891" xr:uid="{00000000-0005-0000-0000-0000BE9B0000}"/>
    <cellStyle name="Normal 73 3 2 4 3" xfId="8773" xr:uid="{00000000-0005-0000-0000-0000BF9B0000}"/>
    <cellStyle name="Normal 73 3 2 4 3 2" xfId="39098" xr:uid="{00000000-0005-0000-0000-0000C09B0000}"/>
    <cellStyle name="Normal 73 3 2 4 3 3" xfId="23874" xr:uid="{00000000-0005-0000-0000-0000C19B0000}"/>
    <cellStyle name="Normal 73 3 2 4 4" xfId="34085" xr:uid="{00000000-0005-0000-0000-0000C29B0000}"/>
    <cellStyle name="Normal 73 3 2 4 5" xfId="18861" xr:uid="{00000000-0005-0000-0000-0000C39B0000}"/>
    <cellStyle name="Normal 73 3 2 5" xfId="5412" xr:uid="{00000000-0005-0000-0000-0000C49B0000}"/>
    <cellStyle name="Normal 73 3 2 5 2" xfId="15464" xr:uid="{00000000-0005-0000-0000-0000C59B0000}"/>
    <cellStyle name="Normal 73 3 2 5 2 2" xfId="45786" xr:uid="{00000000-0005-0000-0000-0000C69B0000}"/>
    <cellStyle name="Normal 73 3 2 5 2 3" xfId="30562" xr:uid="{00000000-0005-0000-0000-0000C79B0000}"/>
    <cellStyle name="Normal 73 3 2 5 3" xfId="10444" xr:uid="{00000000-0005-0000-0000-0000C89B0000}"/>
    <cellStyle name="Normal 73 3 2 5 3 2" xfId="40769" xr:uid="{00000000-0005-0000-0000-0000C99B0000}"/>
    <cellStyle name="Normal 73 3 2 5 3 3" xfId="25545" xr:uid="{00000000-0005-0000-0000-0000CA9B0000}"/>
    <cellStyle name="Normal 73 3 2 5 4" xfId="35756" xr:uid="{00000000-0005-0000-0000-0000CB9B0000}"/>
    <cellStyle name="Normal 73 3 2 5 5" xfId="20532" xr:uid="{00000000-0005-0000-0000-0000CC9B0000}"/>
    <cellStyle name="Normal 73 3 2 6" xfId="12122" xr:uid="{00000000-0005-0000-0000-0000CD9B0000}"/>
    <cellStyle name="Normal 73 3 2 6 2" xfId="42444" xr:uid="{00000000-0005-0000-0000-0000CE9B0000}"/>
    <cellStyle name="Normal 73 3 2 6 3" xfId="27220" xr:uid="{00000000-0005-0000-0000-0000CF9B0000}"/>
    <cellStyle name="Normal 73 3 2 7" xfId="7101" xr:uid="{00000000-0005-0000-0000-0000D09B0000}"/>
    <cellStyle name="Normal 73 3 2 7 2" xfId="37427" xr:uid="{00000000-0005-0000-0000-0000D19B0000}"/>
    <cellStyle name="Normal 73 3 2 7 3" xfId="22203" xr:uid="{00000000-0005-0000-0000-0000D29B0000}"/>
    <cellStyle name="Normal 73 3 2 8" xfId="32415" xr:uid="{00000000-0005-0000-0000-0000D39B0000}"/>
    <cellStyle name="Normal 73 3 2 9" xfId="17190" xr:uid="{00000000-0005-0000-0000-0000D49B0000}"/>
    <cellStyle name="Normal 73 3 3" xfId="2237" xr:uid="{00000000-0005-0000-0000-0000D59B0000}"/>
    <cellStyle name="Normal 73 3 3 2" xfId="3076" xr:uid="{00000000-0005-0000-0000-0000D69B0000}"/>
    <cellStyle name="Normal 73 3 3 2 2" xfId="4766" xr:uid="{00000000-0005-0000-0000-0000D79B0000}"/>
    <cellStyle name="Normal 73 3 3 2 2 2" xfId="14839" xr:uid="{00000000-0005-0000-0000-0000D89B0000}"/>
    <cellStyle name="Normal 73 3 3 2 2 2 2" xfId="45161" xr:uid="{00000000-0005-0000-0000-0000D99B0000}"/>
    <cellStyle name="Normal 73 3 3 2 2 2 3" xfId="29937" xr:uid="{00000000-0005-0000-0000-0000DA9B0000}"/>
    <cellStyle name="Normal 73 3 3 2 2 3" xfId="9819" xr:uid="{00000000-0005-0000-0000-0000DB9B0000}"/>
    <cellStyle name="Normal 73 3 3 2 2 3 2" xfId="40144" xr:uid="{00000000-0005-0000-0000-0000DC9B0000}"/>
    <cellStyle name="Normal 73 3 3 2 2 3 3" xfId="24920" xr:uid="{00000000-0005-0000-0000-0000DD9B0000}"/>
    <cellStyle name="Normal 73 3 3 2 2 4" xfId="35131" xr:uid="{00000000-0005-0000-0000-0000DE9B0000}"/>
    <cellStyle name="Normal 73 3 3 2 2 5" xfId="19907" xr:uid="{00000000-0005-0000-0000-0000DF9B0000}"/>
    <cellStyle name="Normal 73 3 3 2 3" xfId="6458" xr:uid="{00000000-0005-0000-0000-0000E09B0000}"/>
    <cellStyle name="Normal 73 3 3 2 3 2" xfId="16510" xr:uid="{00000000-0005-0000-0000-0000E19B0000}"/>
    <cellStyle name="Normal 73 3 3 2 3 2 2" xfId="46832" xr:uid="{00000000-0005-0000-0000-0000E29B0000}"/>
    <cellStyle name="Normal 73 3 3 2 3 2 3" xfId="31608" xr:uid="{00000000-0005-0000-0000-0000E39B0000}"/>
    <cellStyle name="Normal 73 3 3 2 3 3" xfId="11490" xr:uid="{00000000-0005-0000-0000-0000E49B0000}"/>
    <cellStyle name="Normal 73 3 3 2 3 3 2" xfId="41815" xr:uid="{00000000-0005-0000-0000-0000E59B0000}"/>
    <cellStyle name="Normal 73 3 3 2 3 3 3" xfId="26591" xr:uid="{00000000-0005-0000-0000-0000E69B0000}"/>
    <cellStyle name="Normal 73 3 3 2 3 4" xfId="36802" xr:uid="{00000000-0005-0000-0000-0000E79B0000}"/>
    <cellStyle name="Normal 73 3 3 2 3 5" xfId="21578" xr:uid="{00000000-0005-0000-0000-0000E89B0000}"/>
    <cellStyle name="Normal 73 3 3 2 4" xfId="13168" xr:uid="{00000000-0005-0000-0000-0000E99B0000}"/>
    <cellStyle name="Normal 73 3 3 2 4 2" xfId="43490" xr:uid="{00000000-0005-0000-0000-0000EA9B0000}"/>
    <cellStyle name="Normal 73 3 3 2 4 3" xfId="28266" xr:uid="{00000000-0005-0000-0000-0000EB9B0000}"/>
    <cellStyle name="Normal 73 3 3 2 5" xfId="8147" xr:uid="{00000000-0005-0000-0000-0000EC9B0000}"/>
    <cellStyle name="Normal 73 3 3 2 5 2" xfId="38473" xr:uid="{00000000-0005-0000-0000-0000ED9B0000}"/>
    <cellStyle name="Normal 73 3 3 2 5 3" xfId="23249" xr:uid="{00000000-0005-0000-0000-0000EE9B0000}"/>
    <cellStyle name="Normal 73 3 3 2 6" xfId="33461" xr:uid="{00000000-0005-0000-0000-0000EF9B0000}"/>
    <cellStyle name="Normal 73 3 3 2 7" xfId="18236" xr:uid="{00000000-0005-0000-0000-0000F09B0000}"/>
    <cellStyle name="Normal 73 3 3 3" xfId="3929" xr:uid="{00000000-0005-0000-0000-0000F19B0000}"/>
    <cellStyle name="Normal 73 3 3 3 2" xfId="14003" xr:uid="{00000000-0005-0000-0000-0000F29B0000}"/>
    <cellStyle name="Normal 73 3 3 3 2 2" xfId="44325" xr:uid="{00000000-0005-0000-0000-0000F39B0000}"/>
    <cellStyle name="Normal 73 3 3 3 2 3" xfId="29101" xr:uid="{00000000-0005-0000-0000-0000F49B0000}"/>
    <cellStyle name="Normal 73 3 3 3 3" xfId="8983" xr:uid="{00000000-0005-0000-0000-0000F59B0000}"/>
    <cellStyle name="Normal 73 3 3 3 3 2" xfId="39308" xr:uid="{00000000-0005-0000-0000-0000F69B0000}"/>
    <cellStyle name="Normal 73 3 3 3 3 3" xfId="24084" xr:uid="{00000000-0005-0000-0000-0000F79B0000}"/>
    <cellStyle name="Normal 73 3 3 3 4" xfId="34295" xr:uid="{00000000-0005-0000-0000-0000F89B0000}"/>
    <cellStyle name="Normal 73 3 3 3 5" xfId="19071" xr:uid="{00000000-0005-0000-0000-0000F99B0000}"/>
    <cellStyle name="Normal 73 3 3 4" xfId="5622" xr:uid="{00000000-0005-0000-0000-0000FA9B0000}"/>
    <cellStyle name="Normal 73 3 3 4 2" xfId="15674" xr:uid="{00000000-0005-0000-0000-0000FB9B0000}"/>
    <cellStyle name="Normal 73 3 3 4 2 2" xfId="45996" xr:uid="{00000000-0005-0000-0000-0000FC9B0000}"/>
    <cellStyle name="Normal 73 3 3 4 2 3" xfId="30772" xr:uid="{00000000-0005-0000-0000-0000FD9B0000}"/>
    <cellStyle name="Normal 73 3 3 4 3" xfId="10654" xr:uid="{00000000-0005-0000-0000-0000FE9B0000}"/>
    <cellStyle name="Normal 73 3 3 4 3 2" xfId="40979" xr:uid="{00000000-0005-0000-0000-0000FF9B0000}"/>
    <cellStyle name="Normal 73 3 3 4 3 3" xfId="25755" xr:uid="{00000000-0005-0000-0000-0000009C0000}"/>
    <cellStyle name="Normal 73 3 3 4 4" xfId="35966" xr:uid="{00000000-0005-0000-0000-0000019C0000}"/>
    <cellStyle name="Normal 73 3 3 4 5" xfId="20742" xr:uid="{00000000-0005-0000-0000-0000029C0000}"/>
    <cellStyle name="Normal 73 3 3 5" xfId="12332" xr:uid="{00000000-0005-0000-0000-0000039C0000}"/>
    <cellStyle name="Normal 73 3 3 5 2" xfId="42654" xr:uid="{00000000-0005-0000-0000-0000049C0000}"/>
    <cellStyle name="Normal 73 3 3 5 3" xfId="27430" xr:uid="{00000000-0005-0000-0000-0000059C0000}"/>
    <cellStyle name="Normal 73 3 3 6" xfId="7311" xr:uid="{00000000-0005-0000-0000-0000069C0000}"/>
    <cellStyle name="Normal 73 3 3 6 2" xfId="37637" xr:uid="{00000000-0005-0000-0000-0000079C0000}"/>
    <cellStyle name="Normal 73 3 3 6 3" xfId="22413" xr:uid="{00000000-0005-0000-0000-0000089C0000}"/>
    <cellStyle name="Normal 73 3 3 7" xfId="32625" xr:uid="{00000000-0005-0000-0000-0000099C0000}"/>
    <cellStyle name="Normal 73 3 3 8" xfId="17400" xr:uid="{00000000-0005-0000-0000-00000A9C0000}"/>
    <cellStyle name="Normal 73 3 4" xfId="2658" xr:uid="{00000000-0005-0000-0000-00000B9C0000}"/>
    <cellStyle name="Normal 73 3 4 2" xfId="4348" xr:uid="{00000000-0005-0000-0000-00000C9C0000}"/>
    <cellStyle name="Normal 73 3 4 2 2" xfId="14421" xr:uid="{00000000-0005-0000-0000-00000D9C0000}"/>
    <cellStyle name="Normal 73 3 4 2 2 2" xfId="44743" xr:uid="{00000000-0005-0000-0000-00000E9C0000}"/>
    <cellStyle name="Normal 73 3 4 2 2 3" xfId="29519" xr:uid="{00000000-0005-0000-0000-00000F9C0000}"/>
    <cellStyle name="Normal 73 3 4 2 3" xfId="9401" xr:uid="{00000000-0005-0000-0000-0000109C0000}"/>
    <cellStyle name="Normal 73 3 4 2 3 2" xfId="39726" xr:uid="{00000000-0005-0000-0000-0000119C0000}"/>
    <cellStyle name="Normal 73 3 4 2 3 3" xfId="24502" xr:uid="{00000000-0005-0000-0000-0000129C0000}"/>
    <cellStyle name="Normal 73 3 4 2 4" xfId="34713" xr:uid="{00000000-0005-0000-0000-0000139C0000}"/>
    <cellStyle name="Normal 73 3 4 2 5" xfId="19489" xr:uid="{00000000-0005-0000-0000-0000149C0000}"/>
    <cellStyle name="Normal 73 3 4 3" xfId="6040" xr:uid="{00000000-0005-0000-0000-0000159C0000}"/>
    <cellStyle name="Normal 73 3 4 3 2" xfId="16092" xr:uid="{00000000-0005-0000-0000-0000169C0000}"/>
    <cellStyle name="Normal 73 3 4 3 2 2" xfId="46414" xr:uid="{00000000-0005-0000-0000-0000179C0000}"/>
    <cellStyle name="Normal 73 3 4 3 2 3" xfId="31190" xr:uid="{00000000-0005-0000-0000-0000189C0000}"/>
    <cellStyle name="Normal 73 3 4 3 3" xfId="11072" xr:uid="{00000000-0005-0000-0000-0000199C0000}"/>
    <cellStyle name="Normal 73 3 4 3 3 2" xfId="41397" xr:uid="{00000000-0005-0000-0000-00001A9C0000}"/>
    <cellStyle name="Normal 73 3 4 3 3 3" xfId="26173" xr:uid="{00000000-0005-0000-0000-00001B9C0000}"/>
    <cellStyle name="Normal 73 3 4 3 4" xfId="36384" xr:uid="{00000000-0005-0000-0000-00001C9C0000}"/>
    <cellStyle name="Normal 73 3 4 3 5" xfId="21160" xr:uid="{00000000-0005-0000-0000-00001D9C0000}"/>
    <cellStyle name="Normal 73 3 4 4" xfId="12750" xr:uid="{00000000-0005-0000-0000-00001E9C0000}"/>
    <cellStyle name="Normal 73 3 4 4 2" xfId="43072" xr:uid="{00000000-0005-0000-0000-00001F9C0000}"/>
    <cellStyle name="Normal 73 3 4 4 3" xfId="27848" xr:uid="{00000000-0005-0000-0000-0000209C0000}"/>
    <cellStyle name="Normal 73 3 4 5" xfId="7729" xr:uid="{00000000-0005-0000-0000-0000219C0000}"/>
    <cellStyle name="Normal 73 3 4 5 2" xfId="38055" xr:uid="{00000000-0005-0000-0000-0000229C0000}"/>
    <cellStyle name="Normal 73 3 4 5 3" xfId="22831" xr:uid="{00000000-0005-0000-0000-0000239C0000}"/>
    <cellStyle name="Normal 73 3 4 6" xfId="33043" xr:uid="{00000000-0005-0000-0000-0000249C0000}"/>
    <cellStyle name="Normal 73 3 4 7" xfId="17818" xr:uid="{00000000-0005-0000-0000-0000259C0000}"/>
    <cellStyle name="Normal 73 3 5" xfId="3511" xr:uid="{00000000-0005-0000-0000-0000269C0000}"/>
    <cellStyle name="Normal 73 3 5 2" xfId="13585" xr:uid="{00000000-0005-0000-0000-0000279C0000}"/>
    <cellStyle name="Normal 73 3 5 2 2" xfId="43907" xr:uid="{00000000-0005-0000-0000-0000289C0000}"/>
    <cellStyle name="Normal 73 3 5 2 3" xfId="28683" xr:uid="{00000000-0005-0000-0000-0000299C0000}"/>
    <cellStyle name="Normal 73 3 5 3" xfId="8565" xr:uid="{00000000-0005-0000-0000-00002A9C0000}"/>
    <cellStyle name="Normal 73 3 5 3 2" xfId="38890" xr:uid="{00000000-0005-0000-0000-00002B9C0000}"/>
    <cellStyle name="Normal 73 3 5 3 3" xfId="23666" xr:uid="{00000000-0005-0000-0000-00002C9C0000}"/>
    <cellStyle name="Normal 73 3 5 4" xfId="33877" xr:uid="{00000000-0005-0000-0000-00002D9C0000}"/>
    <cellStyle name="Normal 73 3 5 5" xfId="18653" xr:uid="{00000000-0005-0000-0000-00002E9C0000}"/>
    <cellStyle name="Normal 73 3 6" xfId="5204" xr:uid="{00000000-0005-0000-0000-00002F9C0000}"/>
    <cellStyle name="Normal 73 3 6 2" xfId="15256" xr:uid="{00000000-0005-0000-0000-0000309C0000}"/>
    <cellStyle name="Normal 73 3 6 2 2" xfId="45578" xr:uid="{00000000-0005-0000-0000-0000319C0000}"/>
    <cellStyle name="Normal 73 3 6 2 3" xfId="30354" xr:uid="{00000000-0005-0000-0000-0000329C0000}"/>
    <cellStyle name="Normal 73 3 6 3" xfId="10236" xr:uid="{00000000-0005-0000-0000-0000339C0000}"/>
    <cellStyle name="Normal 73 3 6 3 2" xfId="40561" xr:uid="{00000000-0005-0000-0000-0000349C0000}"/>
    <cellStyle name="Normal 73 3 6 3 3" xfId="25337" xr:uid="{00000000-0005-0000-0000-0000359C0000}"/>
    <cellStyle name="Normal 73 3 6 4" xfId="35548" xr:uid="{00000000-0005-0000-0000-0000369C0000}"/>
    <cellStyle name="Normal 73 3 6 5" xfId="20324" xr:uid="{00000000-0005-0000-0000-0000379C0000}"/>
    <cellStyle name="Normal 73 3 7" xfId="11914" xr:uid="{00000000-0005-0000-0000-0000389C0000}"/>
    <cellStyle name="Normal 73 3 7 2" xfId="42236" xr:uid="{00000000-0005-0000-0000-0000399C0000}"/>
    <cellStyle name="Normal 73 3 7 3" xfId="27012" xr:uid="{00000000-0005-0000-0000-00003A9C0000}"/>
    <cellStyle name="Normal 73 3 8" xfId="6893" xr:uid="{00000000-0005-0000-0000-00003B9C0000}"/>
    <cellStyle name="Normal 73 3 8 2" xfId="37219" xr:uid="{00000000-0005-0000-0000-00003C9C0000}"/>
    <cellStyle name="Normal 73 3 8 3" xfId="21995" xr:uid="{00000000-0005-0000-0000-00003D9C0000}"/>
    <cellStyle name="Normal 73 3 9" xfId="32208" xr:uid="{00000000-0005-0000-0000-00003E9C0000}"/>
    <cellStyle name="Normal 73 4" xfId="1918" xr:uid="{00000000-0005-0000-0000-00003F9C0000}"/>
    <cellStyle name="Normal 73 4 2" xfId="2341" xr:uid="{00000000-0005-0000-0000-0000409C0000}"/>
    <cellStyle name="Normal 73 4 2 2" xfId="3180" xr:uid="{00000000-0005-0000-0000-0000419C0000}"/>
    <cellStyle name="Normal 73 4 2 2 2" xfId="4870" xr:uid="{00000000-0005-0000-0000-0000429C0000}"/>
    <cellStyle name="Normal 73 4 2 2 2 2" xfId="14943" xr:uid="{00000000-0005-0000-0000-0000439C0000}"/>
    <cellStyle name="Normal 73 4 2 2 2 2 2" xfId="45265" xr:uid="{00000000-0005-0000-0000-0000449C0000}"/>
    <cellStyle name="Normal 73 4 2 2 2 2 3" xfId="30041" xr:uid="{00000000-0005-0000-0000-0000459C0000}"/>
    <cellStyle name="Normal 73 4 2 2 2 3" xfId="9923" xr:uid="{00000000-0005-0000-0000-0000469C0000}"/>
    <cellStyle name="Normal 73 4 2 2 2 3 2" xfId="40248" xr:uid="{00000000-0005-0000-0000-0000479C0000}"/>
    <cellStyle name="Normal 73 4 2 2 2 3 3" xfId="25024" xr:uid="{00000000-0005-0000-0000-0000489C0000}"/>
    <cellStyle name="Normal 73 4 2 2 2 4" xfId="35235" xr:uid="{00000000-0005-0000-0000-0000499C0000}"/>
    <cellStyle name="Normal 73 4 2 2 2 5" xfId="20011" xr:uid="{00000000-0005-0000-0000-00004A9C0000}"/>
    <cellStyle name="Normal 73 4 2 2 3" xfId="6562" xr:uid="{00000000-0005-0000-0000-00004B9C0000}"/>
    <cellStyle name="Normal 73 4 2 2 3 2" xfId="16614" xr:uid="{00000000-0005-0000-0000-00004C9C0000}"/>
    <cellStyle name="Normal 73 4 2 2 3 2 2" xfId="46936" xr:uid="{00000000-0005-0000-0000-00004D9C0000}"/>
    <cellStyle name="Normal 73 4 2 2 3 2 3" xfId="31712" xr:uid="{00000000-0005-0000-0000-00004E9C0000}"/>
    <cellStyle name="Normal 73 4 2 2 3 3" xfId="11594" xr:uid="{00000000-0005-0000-0000-00004F9C0000}"/>
    <cellStyle name="Normal 73 4 2 2 3 3 2" xfId="41919" xr:uid="{00000000-0005-0000-0000-0000509C0000}"/>
    <cellStyle name="Normal 73 4 2 2 3 3 3" xfId="26695" xr:uid="{00000000-0005-0000-0000-0000519C0000}"/>
    <cellStyle name="Normal 73 4 2 2 3 4" xfId="36906" xr:uid="{00000000-0005-0000-0000-0000529C0000}"/>
    <cellStyle name="Normal 73 4 2 2 3 5" xfId="21682" xr:uid="{00000000-0005-0000-0000-0000539C0000}"/>
    <cellStyle name="Normal 73 4 2 2 4" xfId="13272" xr:uid="{00000000-0005-0000-0000-0000549C0000}"/>
    <cellStyle name="Normal 73 4 2 2 4 2" xfId="43594" xr:uid="{00000000-0005-0000-0000-0000559C0000}"/>
    <cellStyle name="Normal 73 4 2 2 4 3" xfId="28370" xr:uid="{00000000-0005-0000-0000-0000569C0000}"/>
    <cellStyle name="Normal 73 4 2 2 5" xfId="8251" xr:uid="{00000000-0005-0000-0000-0000579C0000}"/>
    <cellStyle name="Normal 73 4 2 2 5 2" xfId="38577" xr:uid="{00000000-0005-0000-0000-0000589C0000}"/>
    <cellStyle name="Normal 73 4 2 2 5 3" xfId="23353" xr:uid="{00000000-0005-0000-0000-0000599C0000}"/>
    <cellStyle name="Normal 73 4 2 2 6" xfId="33565" xr:uid="{00000000-0005-0000-0000-00005A9C0000}"/>
    <cellStyle name="Normal 73 4 2 2 7" xfId="18340" xr:uid="{00000000-0005-0000-0000-00005B9C0000}"/>
    <cellStyle name="Normal 73 4 2 3" xfId="4033" xr:uid="{00000000-0005-0000-0000-00005C9C0000}"/>
    <cellStyle name="Normal 73 4 2 3 2" xfId="14107" xr:uid="{00000000-0005-0000-0000-00005D9C0000}"/>
    <cellStyle name="Normal 73 4 2 3 2 2" xfId="44429" xr:uid="{00000000-0005-0000-0000-00005E9C0000}"/>
    <cellStyle name="Normal 73 4 2 3 2 3" xfId="29205" xr:uid="{00000000-0005-0000-0000-00005F9C0000}"/>
    <cellStyle name="Normal 73 4 2 3 3" xfId="9087" xr:uid="{00000000-0005-0000-0000-0000609C0000}"/>
    <cellStyle name="Normal 73 4 2 3 3 2" xfId="39412" xr:uid="{00000000-0005-0000-0000-0000619C0000}"/>
    <cellStyle name="Normal 73 4 2 3 3 3" xfId="24188" xr:uid="{00000000-0005-0000-0000-0000629C0000}"/>
    <cellStyle name="Normal 73 4 2 3 4" xfId="34399" xr:uid="{00000000-0005-0000-0000-0000639C0000}"/>
    <cellStyle name="Normal 73 4 2 3 5" xfId="19175" xr:uid="{00000000-0005-0000-0000-0000649C0000}"/>
    <cellStyle name="Normal 73 4 2 4" xfId="5726" xr:uid="{00000000-0005-0000-0000-0000659C0000}"/>
    <cellStyle name="Normal 73 4 2 4 2" xfId="15778" xr:uid="{00000000-0005-0000-0000-0000669C0000}"/>
    <cellStyle name="Normal 73 4 2 4 2 2" xfId="46100" xr:uid="{00000000-0005-0000-0000-0000679C0000}"/>
    <cellStyle name="Normal 73 4 2 4 2 3" xfId="30876" xr:uid="{00000000-0005-0000-0000-0000689C0000}"/>
    <cellStyle name="Normal 73 4 2 4 3" xfId="10758" xr:uid="{00000000-0005-0000-0000-0000699C0000}"/>
    <cellStyle name="Normal 73 4 2 4 3 2" xfId="41083" xr:uid="{00000000-0005-0000-0000-00006A9C0000}"/>
    <cellStyle name="Normal 73 4 2 4 3 3" xfId="25859" xr:uid="{00000000-0005-0000-0000-00006B9C0000}"/>
    <cellStyle name="Normal 73 4 2 4 4" xfId="36070" xr:uid="{00000000-0005-0000-0000-00006C9C0000}"/>
    <cellStyle name="Normal 73 4 2 4 5" xfId="20846" xr:uid="{00000000-0005-0000-0000-00006D9C0000}"/>
    <cellStyle name="Normal 73 4 2 5" xfId="12436" xr:uid="{00000000-0005-0000-0000-00006E9C0000}"/>
    <cellStyle name="Normal 73 4 2 5 2" xfId="42758" xr:uid="{00000000-0005-0000-0000-00006F9C0000}"/>
    <cellStyle name="Normal 73 4 2 5 3" xfId="27534" xr:uid="{00000000-0005-0000-0000-0000709C0000}"/>
    <cellStyle name="Normal 73 4 2 6" xfId="7415" xr:uid="{00000000-0005-0000-0000-0000719C0000}"/>
    <cellStyle name="Normal 73 4 2 6 2" xfId="37741" xr:uid="{00000000-0005-0000-0000-0000729C0000}"/>
    <cellStyle name="Normal 73 4 2 6 3" xfId="22517" xr:uid="{00000000-0005-0000-0000-0000739C0000}"/>
    <cellStyle name="Normal 73 4 2 7" xfId="32729" xr:uid="{00000000-0005-0000-0000-0000749C0000}"/>
    <cellStyle name="Normal 73 4 2 8" xfId="17504" xr:uid="{00000000-0005-0000-0000-0000759C0000}"/>
    <cellStyle name="Normal 73 4 3" xfId="2762" xr:uid="{00000000-0005-0000-0000-0000769C0000}"/>
    <cellStyle name="Normal 73 4 3 2" xfId="4452" xr:uid="{00000000-0005-0000-0000-0000779C0000}"/>
    <cellStyle name="Normal 73 4 3 2 2" xfId="14525" xr:uid="{00000000-0005-0000-0000-0000789C0000}"/>
    <cellStyle name="Normal 73 4 3 2 2 2" xfId="44847" xr:uid="{00000000-0005-0000-0000-0000799C0000}"/>
    <cellStyle name="Normal 73 4 3 2 2 3" xfId="29623" xr:uid="{00000000-0005-0000-0000-00007A9C0000}"/>
    <cellStyle name="Normal 73 4 3 2 3" xfId="9505" xr:uid="{00000000-0005-0000-0000-00007B9C0000}"/>
    <cellStyle name="Normal 73 4 3 2 3 2" xfId="39830" xr:uid="{00000000-0005-0000-0000-00007C9C0000}"/>
    <cellStyle name="Normal 73 4 3 2 3 3" xfId="24606" xr:uid="{00000000-0005-0000-0000-00007D9C0000}"/>
    <cellStyle name="Normal 73 4 3 2 4" xfId="34817" xr:uid="{00000000-0005-0000-0000-00007E9C0000}"/>
    <cellStyle name="Normal 73 4 3 2 5" xfId="19593" xr:uid="{00000000-0005-0000-0000-00007F9C0000}"/>
    <cellStyle name="Normal 73 4 3 3" xfId="6144" xr:uid="{00000000-0005-0000-0000-0000809C0000}"/>
    <cellStyle name="Normal 73 4 3 3 2" xfId="16196" xr:uid="{00000000-0005-0000-0000-0000819C0000}"/>
    <cellStyle name="Normal 73 4 3 3 2 2" xfId="46518" xr:uid="{00000000-0005-0000-0000-0000829C0000}"/>
    <cellStyle name="Normal 73 4 3 3 2 3" xfId="31294" xr:uid="{00000000-0005-0000-0000-0000839C0000}"/>
    <cellStyle name="Normal 73 4 3 3 3" xfId="11176" xr:uid="{00000000-0005-0000-0000-0000849C0000}"/>
    <cellStyle name="Normal 73 4 3 3 3 2" xfId="41501" xr:uid="{00000000-0005-0000-0000-0000859C0000}"/>
    <cellStyle name="Normal 73 4 3 3 3 3" xfId="26277" xr:uid="{00000000-0005-0000-0000-0000869C0000}"/>
    <cellStyle name="Normal 73 4 3 3 4" xfId="36488" xr:uid="{00000000-0005-0000-0000-0000879C0000}"/>
    <cellStyle name="Normal 73 4 3 3 5" xfId="21264" xr:uid="{00000000-0005-0000-0000-0000889C0000}"/>
    <cellStyle name="Normal 73 4 3 4" xfId="12854" xr:uid="{00000000-0005-0000-0000-0000899C0000}"/>
    <cellStyle name="Normal 73 4 3 4 2" xfId="43176" xr:uid="{00000000-0005-0000-0000-00008A9C0000}"/>
    <cellStyle name="Normal 73 4 3 4 3" xfId="27952" xr:uid="{00000000-0005-0000-0000-00008B9C0000}"/>
    <cellStyle name="Normal 73 4 3 5" xfId="7833" xr:uid="{00000000-0005-0000-0000-00008C9C0000}"/>
    <cellStyle name="Normal 73 4 3 5 2" xfId="38159" xr:uid="{00000000-0005-0000-0000-00008D9C0000}"/>
    <cellStyle name="Normal 73 4 3 5 3" xfId="22935" xr:uid="{00000000-0005-0000-0000-00008E9C0000}"/>
    <cellStyle name="Normal 73 4 3 6" xfId="33147" xr:uid="{00000000-0005-0000-0000-00008F9C0000}"/>
    <cellStyle name="Normal 73 4 3 7" xfId="17922" xr:uid="{00000000-0005-0000-0000-0000909C0000}"/>
    <cellStyle name="Normal 73 4 4" xfId="3615" xr:uid="{00000000-0005-0000-0000-0000919C0000}"/>
    <cellStyle name="Normal 73 4 4 2" xfId="13689" xr:uid="{00000000-0005-0000-0000-0000929C0000}"/>
    <cellStyle name="Normal 73 4 4 2 2" xfId="44011" xr:uid="{00000000-0005-0000-0000-0000939C0000}"/>
    <cellStyle name="Normal 73 4 4 2 3" xfId="28787" xr:uid="{00000000-0005-0000-0000-0000949C0000}"/>
    <cellStyle name="Normal 73 4 4 3" xfId="8669" xr:uid="{00000000-0005-0000-0000-0000959C0000}"/>
    <cellStyle name="Normal 73 4 4 3 2" xfId="38994" xr:uid="{00000000-0005-0000-0000-0000969C0000}"/>
    <cellStyle name="Normal 73 4 4 3 3" xfId="23770" xr:uid="{00000000-0005-0000-0000-0000979C0000}"/>
    <cellStyle name="Normal 73 4 4 4" xfId="33981" xr:uid="{00000000-0005-0000-0000-0000989C0000}"/>
    <cellStyle name="Normal 73 4 4 5" xfId="18757" xr:uid="{00000000-0005-0000-0000-0000999C0000}"/>
    <cellStyle name="Normal 73 4 5" xfId="5308" xr:uid="{00000000-0005-0000-0000-00009A9C0000}"/>
    <cellStyle name="Normal 73 4 5 2" xfId="15360" xr:uid="{00000000-0005-0000-0000-00009B9C0000}"/>
    <cellStyle name="Normal 73 4 5 2 2" xfId="45682" xr:uid="{00000000-0005-0000-0000-00009C9C0000}"/>
    <cellStyle name="Normal 73 4 5 2 3" xfId="30458" xr:uid="{00000000-0005-0000-0000-00009D9C0000}"/>
    <cellStyle name="Normal 73 4 5 3" xfId="10340" xr:uid="{00000000-0005-0000-0000-00009E9C0000}"/>
    <cellStyle name="Normal 73 4 5 3 2" xfId="40665" xr:uid="{00000000-0005-0000-0000-00009F9C0000}"/>
    <cellStyle name="Normal 73 4 5 3 3" xfId="25441" xr:uid="{00000000-0005-0000-0000-0000A09C0000}"/>
    <cellStyle name="Normal 73 4 5 4" xfId="35652" xr:uid="{00000000-0005-0000-0000-0000A19C0000}"/>
    <cellStyle name="Normal 73 4 5 5" xfId="20428" xr:uid="{00000000-0005-0000-0000-0000A29C0000}"/>
    <cellStyle name="Normal 73 4 6" xfId="12018" xr:uid="{00000000-0005-0000-0000-0000A39C0000}"/>
    <cellStyle name="Normal 73 4 6 2" xfId="42340" xr:uid="{00000000-0005-0000-0000-0000A49C0000}"/>
    <cellStyle name="Normal 73 4 6 3" xfId="27116" xr:uid="{00000000-0005-0000-0000-0000A59C0000}"/>
    <cellStyle name="Normal 73 4 7" xfId="6997" xr:uid="{00000000-0005-0000-0000-0000A69C0000}"/>
    <cellStyle name="Normal 73 4 7 2" xfId="37323" xr:uid="{00000000-0005-0000-0000-0000A79C0000}"/>
    <cellStyle name="Normal 73 4 7 3" xfId="22099" xr:uid="{00000000-0005-0000-0000-0000A89C0000}"/>
    <cellStyle name="Normal 73 4 8" xfId="32311" xr:uid="{00000000-0005-0000-0000-0000A99C0000}"/>
    <cellStyle name="Normal 73 4 9" xfId="17086" xr:uid="{00000000-0005-0000-0000-0000AA9C0000}"/>
    <cellStyle name="Normal 73 5" xfId="2131" xr:uid="{00000000-0005-0000-0000-0000AB9C0000}"/>
    <cellStyle name="Normal 73 5 2" xfId="2972" xr:uid="{00000000-0005-0000-0000-0000AC9C0000}"/>
    <cellStyle name="Normal 73 5 2 2" xfId="4662" xr:uid="{00000000-0005-0000-0000-0000AD9C0000}"/>
    <cellStyle name="Normal 73 5 2 2 2" xfId="14735" xr:uid="{00000000-0005-0000-0000-0000AE9C0000}"/>
    <cellStyle name="Normal 73 5 2 2 2 2" xfId="45057" xr:uid="{00000000-0005-0000-0000-0000AF9C0000}"/>
    <cellStyle name="Normal 73 5 2 2 2 3" xfId="29833" xr:uid="{00000000-0005-0000-0000-0000B09C0000}"/>
    <cellStyle name="Normal 73 5 2 2 3" xfId="9715" xr:uid="{00000000-0005-0000-0000-0000B19C0000}"/>
    <cellStyle name="Normal 73 5 2 2 3 2" xfId="40040" xr:uid="{00000000-0005-0000-0000-0000B29C0000}"/>
    <cellStyle name="Normal 73 5 2 2 3 3" xfId="24816" xr:uid="{00000000-0005-0000-0000-0000B39C0000}"/>
    <cellStyle name="Normal 73 5 2 2 4" xfId="35027" xr:uid="{00000000-0005-0000-0000-0000B49C0000}"/>
    <cellStyle name="Normal 73 5 2 2 5" xfId="19803" xr:uid="{00000000-0005-0000-0000-0000B59C0000}"/>
    <cellStyle name="Normal 73 5 2 3" xfId="6354" xr:uid="{00000000-0005-0000-0000-0000B69C0000}"/>
    <cellStyle name="Normal 73 5 2 3 2" xfId="16406" xr:uid="{00000000-0005-0000-0000-0000B79C0000}"/>
    <cellStyle name="Normal 73 5 2 3 2 2" xfId="46728" xr:uid="{00000000-0005-0000-0000-0000B89C0000}"/>
    <cellStyle name="Normal 73 5 2 3 2 3" xfId="31504" xr:uid="{00000000-0005-0000-0000-0000B99C0000}"/>
    <cellStyle name="Normal 73 5 2 3 3" xfId="11386" xr:uid="{00000000-0005-0000-0000-0000BA9C0000}"/>
    <cellStyle name="Normal 73 5 2 3 3 2" xfId="41711" xr:uid="{00000000-0005-0000-0000-0000BB9C0000}"/>
    <cellStyle name="Normal 73 5 2 3 3 3" xfId="26487" xr:uid="{00000000-0005-0000-0000-0000BC9C0000}"/>
    <cellStyle name="Normal 73 5 2 3 4" xfId="36698" xr:uid="{00000000-0005-0000-0000-0000BD9C0000}"/>
    <cellStyle name="Normal 73 5 2 3 5" xfId="21474" xr:uid="{00000000-0005-0000-0000-0000BE9C0000}"/>
    <cellStyle name="Normal 73 5 2 4" xfId="13064" xr:uid="{00000000-0005-0000-0000-0000BF9C0000}"/>
    <cellStyle name="Normal 73 5 2 4 2" xfId="43386" xr:uid="{00000000-0005-0000-0000-0000C09C0000}"/>
    <cellStyle name="Normal 73 5 2 4 3" xfId="28162" xr:uid="{00000000-0005-0000-0000-0000C19C0000}"/>
    <cellStyle name="Normal 73 5 2 5" xfId="8043" xr:uid="{00000000-0005-0000-0000-0000C29C0000}"/>
    <cellStyle name="Normal 73 5 2 5 2" xfId="38369" xr:uid="{00000000-0005-0000-0000-0000C39C0000}"/>
    <cellStyle name="Normal 73 5 2 5 3" xfId="23145" xr:uid="{00000000-0005-0000-0000-0000C49C0000}"/>
    <cellStyle name="Normal 73 5 2 6" xfId="33357" xr:uid="{00000000-0005-0000-0000-0000C59C0000}"/>
    <cellStyle name="Normal 73 5 2 7" xfId="18132" xr:uid="{00000000-0005-0000-0000-0000C69C0000}"/>
    <cellStyle name="Normal 73 5 3" xfId="3825" xr:uid="{00000000-0005-0000-0000-0000C79C0000}"/>
    <cellStyle name="Normal 73 5 3 2" xfId="13899" xr:uid="{00000000-0005-0000-0000-0000C89C0000}"/>
    <cellStyle name="Normal 73 5 3 2 2" xfId="44221" xr:uid="{00000000-0005-0000-0000-0000C99C0000}"/>
    <cellStyle name="Normal 73 5 3 2 3" xfId="28997" xr:uid="{00000000-0005-0000-0000-0000CA9C0000}"/>
    <cellStyle name="Normal 73 5 3 3" xfId="8879" xr:uid="{00000000-0005-0000-0000-0000CB9C0000}"/>
    <cellStyle name="Normal 73 5 3 3 2" xfId="39204" xr:uid="{00000000-0005-0000-0000-0000CC9C0000}"/>
    <cellStyle name="Normal 73 5 3 3 3" xfId="23980" xr:uid="{00000000-0005-0000-0000-0000CD9C0000}"/>
    <cellStyle name="Normal 73 5 3 4" xfId="34191" xr:uid="{00000000-0005-0000-0000-0000CE9C0000}"/>
    <cellStyle name="Normal 73 5 3 5" xfId="18967" xr:uid="{00000000-0005-0000-0000-0000CF9C0000}"/>
    <cellStyle name="Normal 73 5 4" xfId="5518" xr:uid="{00000000-0005-0000-0000-0000D09C0000}"/>
    <cellStyle name="Normal 73 5 4 2" xfId="15570" xr:uid="{00000000-0005-0000-0000-0000D19C0000}"/>
    <cellStyle name="Normal 73 5 4 2 2" xfId="45892" xr:uid="{00000000-0005-0000-0000-0000D29C0000}"/>
    <cellStyle name="Normal 73 5 4 2 3" xfId="30668" xr:uid="{00000000-0005-0000-0000-0000D39C0000}"/>
    <cellStyle name="Normal 73 5 4 3" xfId="10550" xr:uid="{00000000-0005-0000-0000-0000D49C0000}"/>
    <cellStyle name="Normal 73 5 4 3 2" xfId="40875" xr:uid="{00000000-0005-0000-0000-0000D59C0000}"/>
    <cellStyle name="Normal 73 5 4 3 3" xfId="25651" xr:uid="{00000000-0005-0000-0000-0000D69C0000}"/>
    <cellStyle name="Normal 73 5 4 4" xfId="35862" xr:uid="{00000000-0005-0000-0000-0000D79C0000}"/>
    <cellStyle name="Normal 73 5 4 5" xfId="20638" xr:uid="{00000000-0005-0000-0000-0000D89C0000}"/>
    <cellStyle name="Normal 73 5 5" xfId="12228" xr:uid="{00000000-0005-0000-0000-0000D99C0000}"/>
    <cellStyle name="Normal 73 5 5 2" xfId="42550" xr:uid="{00000000-0005-0000-0000-0000DA9C0000}"/>
    <cellStyle name="Normal 73 5 5 3" xfId="27326" xr:uid="{00000000-0005-0000-0000-0000DB9C0000}"/>
    <cellStyle name="Normal 73 5 6" xfId="7207" xr:uid="{00000000-0005-0000-0000-0000DC9C0000}"/>
    <cellStyle name="Normal 73 5 6 2" xfId="37533" xr:uid="{00000000-0005-0000-0000-0000DD9C0000}"/>
    <cellStyle name="Normal 73 5 6 3" xfId="22309" xr:uid="{00000000-0005-0000-0000-0000DE9C0000}"/>
    <cellStyle name="Normal 73 5 7" xfId="32521" xr:uid="{00000000-0005-0000-0000-0000DF9C0000}"/>
    <cellStyle name="Normal 73 5 8" xfId="17296" xr:uid="{00000000-0005-0000-0000-0000E09C0000}"/>
    <cellStyle name="Normal 73 6" xfId="2552" xr:uid="{00000000-0005-0000-0000-0000E19C0000}"/>
    <cellStyle name="Normal 73 6 2" xfId="4244" xr:uid="{00000000-0005-0000-0000-0000E29C0000}"/>
    <cellStyle name="Normal 73 6 2 2" xfId="14317" xr:uid="{00000000-0005-0000-0000-0000E39C0000}"/>
    <cellStyle name="Normal 73 6 2 2 2" xfId="44639" xr:uid="{00000000-0005-0000-0000-0000E49C0000}"/>
    <cellStyle name="Normal 73 6 2 2 3" xfId="29415" xr:uid="{00000000-0005-0000-0000-0000E59C0000}"/>
    <cellStyle name="Normal 73 6 2 3" xfId="9297" xr:uid="{00000000-0005-0000-0000-0000E69C0000}"/>
    <cellStyle name="Normal 73 6 2 3 2" xfId="39622" xr:uid="{00000000-0005-0000-0000-0000E79C0000}"/>
    <cellStyle name="Normal 73 6 2 3 3" xfId="24398" xr:uid="{00000000-0005-0000-0000-0000E89C0000}"/>
    <cellStyle name="Normal 73 6 2 4" xfId="34609" xr:uid="{00000000-0005-0000-0000-0000E99C0000}"/>
    <cellStyle name="Normal 73 6 2 5" xfId="19385" xr:uid="{00000000-0005-0000-0000-0000EA9C0000}"/>
    <cellStyle name="Normal 73 6 3" xfId="5936" xr:uid="{00000000-0005-0000-0000-0000EB9C0000}"/>
    <cellStyle name="Normal 73 6 3 2" xfId="15988" xr:uid="{00000000-0005-0000-0000-0000EC9C0000}"/>
    <cellStyle name="Normal 73 6 3 2 2" xfId="46310" xr:uid="{00000000-0005-0000-0000-0000ED9C0000}"/>
    <cellStyle name="Normal 73 6 3 2 3" xfId="31086" xr:uid="{00000000-0005-0000-0000-0000EE9C0000}"/>
    <cellStyle name="Normal 73 6 3 3" xfId="10968" xr:uid="{00000000-0005-0000-0000-0000EF9C0000}"/>
    <cellStyle name="Normal 73 6 3 3 2" xfId="41293" xr:uid="{00000000-0005-0000-0000-0000F09C0000}"/>
    <cellStyle name="Normal 73 6 3 3 3" xfId="26069" xr:uid="{00000000-0005-0000-0000-0000F19C0000}"/>
    <cellStyle name="Normal 73 6 3 4" xfId="36280" xr:uid="{00000000-0005-0000-0000-0000F29C0000}"/>
    <cellStyle name="Normal 73 6 3 5" xfId="21056" xr:uid="{00000000-0005-0000-0000-0000F39C0000}"/>
    <cellStyle name="Normal 73 6 4" xfId="12646" xr:uid="{00000000-0005-0000-0000-0000F49C0000}"/>
    <cellStyle name="Normal 73 6 4 2" xfId="42968" xr:uid="{00000000-0005-0000-0000-0000F59C0000}"/>
    <cellStyle name="Normal 73 6 4 3" xfId="27744" xr:uid="{00000000-0005-0000-0000-0000F69C0000}"/>
    <cellStyle name="Normal 73 6 5" xfId="7625" xr:uid="{00000000-0005-0000-0000-0000F79C0000}"/>
    <cellStyle name="Normal 73 6 5 2" xfId="37951" xr:uid="{00000000-0005-0000-0000-0000F89C0000}"/>
    <cellStyle name="Normal 73 6 5 3" xfId="22727" xr:uid="{00000000-0005-0000-0000-0000F99C0000}"/>
    <cellStyle name="Normal 73 6 6" xfId="32939" xr:uid="{00000000-0005-0000-0000-0000FA9C0000}"/>
    <cellStyle name="Normal 73 6 7" xfId="17714" xr:uid="{00000000-0005-0000-0000-0000FB9C0000}"/>
    <cellStyle name="Normal 73 7" xfId="3404" xr:uid="{00000000-0005-0000-0000-0000FC9C0000}"/>
    <cellStyle name="Normal 73 7 2" xfId="13481" xr:uid="{00000000-0005-0000-0000-0000FD9C0000}"/>
    <cellStyle name="Normal 73 7 2 2" xfId="43803" xr:uid="{00000000-0005-0000-0000-0000FE9C0000}"/>
    <cellStyle name="Normal 73 7 2 3" xfId="28579" xr:uid="{00000000-0005-0000-0000-0000FF9C0000}"/>
    <cellStyle name="Normal 73 7 3" xfId="8461" xr:uid="{00000000-0005-0000-0000-0000009D0000}"/>
    <cellStyle name="Normal 73 7 3 2" xfId="38786" xr:uid="{00000000-0005-0000-0000-0000019D0000}"/>
    <cellStyle name="Normal 73 7 3 3" xfId="23562" xr:uid="{00000000-0005-0000-0000-0000029D0000}"/>
    <cellStyle name="Normal 73 7 4" xfId="33773" xr:uid="{00000000-0005-0000-0000-0000039D0000}"/>
    <cellStyle name="Normal 73 7 5" xfId="18549" xr:uid="{00000000-0005-0000-0000-0000049D0000}"/>
    <cellStyle name="Normal 73 8" xfId="5098" xr:uid="{00000000-0005-0000-0000-0000059D0000}"/>
    <cellStyle name="Normal 73 8 2" xfId="15152" xr:uid="{00000000-0005-0000-0000-0000069D0000}"/>
    <cellStyle name="Normal 73 8 2 2" xfId="45474" xr:uid="{00000000-0005-0000-0000-0000079D0000}"/>
    <cellStyle name="Normal 73 8 2 3" xfId="30250" xr:uid="{00000000-0005-0000-0000-0000089D0000}"/>
    <cellStyle name="Normal 73 8 3" xfId="10132" xr:uid="{00000000-0005-0000-0000-0000099D0000}"/>
    <cellStyle name="Normal 73 8 3 2" xfId="40457" xr:uid="{00000000-0005-0000-0000-00000A9D0000}"/>
    <cellStyle name="Normal 73 8 3 3" xfId="25233" xr:uid="{00000000-0005-0000-0000-00000B9D0000}"/>
    <cellStyle name="Normal 73 8 4" xfId="35444" xr:uid="{00000000-0005-0000-0000-00000C9D0000}"/>
    <cellStyle name="Normal 73 8 5" xfId="20220" xr:uid="{00000000-0005-0000-0000-00000D9D0000}"/>
    <cellStyle name="Normal 73 9" xfId="11808" xr:uid="{00000000-0005-0000-0000-00000E9D0000}"/>
    <cellStyle name="Normal 73 9 2" xfId="42132" xr:uid="{00000000-0005-0000-0000-00000F9D0000}"/>
    <cellStyle name="Normal 73 9 3" xfId="26908" xr:uid="{00000000-0005-0000-0000-0000109D0000}"/>
    <cellStyle name="Normal 74" xfId="1491" xr:uid="{00000000-0005-0000-0000-0000119D0000}"/>
    <cellStyle name="Normal 74 10" xfId="6788" xr:uid="{00000000-0005-0000-0000-0000129D0000}"/>
    <cellStyle name="Normal 74 10 2" xfId="37116" xr:uid="{00000000-0005-0000-0000-0000139D0000}"/>
    <cellStyle name="Normal 74 10 3" xfId="21892" xr:uid="{00000000-0005-0000-0000-0000149D0000}"/>
    <cellStyle name="Normal 74 11" xfId="32107" xr:uid="{00000000-0005-0000-0000-0000159D0000}"/>
    <cellStyle name="Normal 74 12" xfId="16877" xr:uid="{00000000-0005-0000-0000-0000169D0000}"/>
    <cellStyle name="Normal 74 13" xfId="47318" xr:uid="{00000000-0005-0000-0000-0000179D0000}"/>
    <cellStyle name="Normal 74 2" xfId="1752" xr:uid="{00000000-0005-0000-0000-0000189D0000}"/>
    <cellStyle name="Normal 74 2 10" xfId="32158" xr:uid="{00000000-0005-0000-0000-0000199D0000}"/>
    <cellStyle name="Normal 74 2 11" xfId="16931" xr:uid="{00000000-0005-0000-0000-00001A9D0000}"/>
    <cellStyle name="Normal 74 2 2" xfId="1860" xr:uid="{00000000-0005-0000-0000-00001B9D0000}"/>
    <cellStyle name="Normal 74 2 2 10" xfId="17035" xr:uid="{00000000-0005-0000-0000-00001C9D0000}"/>
    <cellStyle name="Normal 74 2 2 2" xfId="2077" xr:uid="{00000000-0005-0000-0000-00001D9D0000}"/>
    <cellStyle name="Normal 74 2 2 2 2" xfId="2498" xr:uid="{00000000-0005-0000-0000-00001E9D0000}"/>
    <cellStyle name="Normal 74 2 2 2 2 2" xfId="3337" xr:uid="{00000000-0005-0000-0000-00001F9D0000}"/>
    <cellStyle name="Normal 74 2 2 2 2 2 2" xfId="5027" xr:uid="{00000000-0005-0000-0000-0000209D0000}"/>
    <cellStyle name="Normal 74 2 2 2 2 2 2 2" xfId="15100" xr:uid="{00000000-0005-0000-0000-0000219D0000}"/>
    <cellStyle name="Normal 74 2 2 2 2 2 2 2 2" xfId="45422" xr:uid="{00000000-0005-0000-0000-0000229D0000}"/>
    <cellStyle name="Normal 74 2 2 2 2 2 2 2 3" xfId="30198" xr:uid="{00000000-0005-0000-0000-0000239D0000}"/>
    <cellStyle name="Normal 74 2 2 2 2 2 2 3" xfId="10080" xr:uid="{00000000-0005-0000-0000-0000249D0000}"/>
    <cellStyle name="Normal 74 2 2 2 2 2 2 3 2" xfId="40405" xr:uid="{00000000-0005-0000-0000-0000259D0000}"/>
    <cellStyle name="Normal 74 2 2 2 2 2 2 3 3" xfId="25181" xr:uid="{00000000-0005-0000-0000-0000269D0000}"/>
    <cellStyle name="Normal 74 2 2 2 2 2 2 4" xfId="35392" xr:uid="{00000000-0005-0000-0000-0000279D0000}"/>
    <cellStyle name="Normal 74 2 2 2 2 2 2 5" xfId="20168" xr:uid="{00000000-0005-0000-0000-0000289D0000}"/>
    <cellStyle name="Normal 74 2 2 2 2 2 3" xfId="6719" xr:uid="{00000000-0005-0000-0000-0000299D0000}"/>
    <cellStyle name="Normal 74 2 2 2 2 2 3 2" xfId="16771" xr:uid="{00000000-0005-0000-0000-00002A9D0000}"/>
    <cellStyle name="Normal 74 2 2 2 2 2 3 2 2" xfId="47093" xr:uid="{00000000-0005-0000-0000-00002B9D0000}"/>
    <cellStyle name="Normal 74 2 2 2 2 2 3 2 3" xfId="31869" xr:uid="{00000000-0005-0000-0000-00002C9D0000}"/>
    <cellStyle name="Normal 74 2 2 2 2 2 3 3" xfId="11751" xr:uid="{00000000-0005-0000-0000-00002D9D0000}"/>
    <cellStyle name="Normal 74 2 2 2 2 2 3 3 2" xfId="42076" xr:uid="{00000000-0005-0000-0000-00002E9D0000}"/>
    <cellStyle name="Normal 74 2 2 2 2 2 3 3 3" xfId="26852" xr:uid="{00000000-0005-0000-0000-00002F9D0000}"/>
    <cellStyle name="Normal 74 2 2 2 2 2 3 4" xfId="37063" xr:uid="{00000000-0005-0000-0000-0000309D0000}"/>
    <cellStyle name="Normal 74 2 2 2 2 2 3 5" xfId="21839" xr:uid="{00000000-0005-0000-0000-0000319D0000}"/>
    <cellStyle name="Normal 74 2 2 2 2 2 4" xfId="13429" xr:uid="{00000000-0005-0000-0000-0000329D0000}"/>
    <cellStyle name="Normal 74 2 2 2 2 2 4 2" xfId="43751" xr:uid="{00000000-0005-0000-0000-0000339D0000}"/>
    <cellStyle name="Normal 74 2 2 2 2 2 4 3" xfId="28527" xr:uid="{00000000-0005-0000-0000-0000349D0000}"/>
    <cellStyle name="Normal 74 2 2 2 2 2 5" xfId="8408" xr:uid="{00000000-0005-0000-0000-0000359D0000}"/>
    <cellStyle name="Normal 74 2 2 2 2 2 5 2" xfId="38734" xr:uid="{00000000-0005-0000-0000-0000369D0000}"/>
    <cellStyle name="Normal 74 2 2 2 2 2 5 3" xfId="23510" xr:uid="{00000000-0005-0000-0000-0000379D0000}"/>
    <cellStyle name="Normal 74 2 2 2 2 2 6" xfId="33722" xr:uid="{00000000-0005-0000-0000-0000389D0000}"/>
    <cellStyle name="Normal 74 2 2 2 2 2 7" xfId="18497" xr:uid="{00000000-0005-0000-0000-0000399D0000}"/>
    <cellStyle name="Normal 74 2 2 2 2 3" xfId="4190" xr:uid="{00000000-0005-0000-0000-00003A9D0000}"/>
    <cellStyle name="Normal 74 2 2 2 2 3 2" xfId="14264" xr:uid="{00000000-0005-0000-0000-00003B9D0000}"/>
    <cellStyle name="Normal 74 2 2 2 2 3 2 2" xfId="44586" xr:uid="{00000000-0005-0000-0000-00003C9D0000}"/>
    <cellStyle name="Normal 74 2 2 2 2 3 2 3" xfId="29362" xr:uid="{00000000-0005-0000-0000-00003D9D0000}"/>
    <cellStyle name="Normal 74 2 2 2 2 3 3" xfId="9244" xr:uid="{00000000-0005-0000-0000-00003E9D0000}"/>
    <cellStyle name="Normal 74 2 2 2 2 3 3 2" xfId="39569" xr:uid="{00000000-0005-0000-0000-00003F9D0000}"/>
    <cellStyle name="Normal 74 2 2 2 2 3 3 3" xfId="24345" xr:uid="{00000000-0005-0000-0000-0000409D0000}"/>
    <cellStyle name="Normal 74 2 2 2 2 3 4" xfId="34556" xr:uid="{00000000-0005-0000-0000-0000419D0000}"/>
    <cellStyle name="Normal 74 2 2 2 2 3 5" xfId="19332" xr:uid="{00000000-0005-0000-0000-0000429D0000}"/>
    <cellStyle name="Normal 74 2 2 2 2 4" xfId="5883" xr:uid="{00000000-0005-0000-0000-0000439D0000}"/>
    <cellStyle name="Normal 74 2 2 2 2 4 2" xfId="15935" xr:uid="{00000000-0005-0000-0000-0000449D0000}"/>
    <cellStyle name="Normal 74 2 2 2 2 4 2 2" xfId="46257" xr:uid="{00000000-0005-0000-0000-0000459D0000}"/>
    <cellStyle name="Normal 74 2 2 2 2 4 2 3" xfId="31033" xr:uid="{00000000-0005-0000-0000-0000469D0000}"/>
    <cellStyle name="Normal 74 2 2 2 2 4 3" xfId="10915" xr:uid="{00000000-0005-0000-0000-0000479D0000}"/>
    <cellStyle name="Normal 74 2 2 2 2 4 3 2" xfId="41240" xr:uid="{00000000-0005-0000-0000-0000489D0000}"/>
    <cellStyle name="Normal 74 2 2 2 2 4 3 3" xfId="26016" xr:uid="{00000000-0005-0000-0000-0000499D0000}"/>
    <cellStyle name="Normal 74 2 2 2 2 4 4" xfId="36227" xr:uid="{00000000-0005-0000-0000-00004A9D0000}"/>
    <cellStyle name="Normal 74 2 2 2 2 4 5" xfId="21003" xr:uid="{00000000-0005-0000-0000-00004B9D0000}"/>
    <cellStyle name="Normal 74 2 2 2 2 5" xfId="12593" xr:uid="{00000000-0005-0000-0000-00004C9D0000}"/>
    <cellStyle name="Normal 74 2 2 2 2 5 2" xfId="42915" xr:uid="{00000000-0005-0000-0000-00004D9D0000}"/>
    <cellStyle name="Normal 74 2 2 2 2 5 3" xfId="27691" xr:uid="{00000000-0005-0000-0000-00004E9D0000}"/>
    <cellStyle name="Normal 74 2 2 2 2 6" xfId="7572" xr:uid="{00000000-0005-0000-0000-00004F9D0000}"/>
    <cellStyle name="Normal 74 2 2 2 2 6 2" xfId="37898" xr:uid="{00000000-0005-0000-0000-0000509D0000}"/>
    <cellStyle name="Normal 74 2 2 2 2 6 3" xfId="22674" xr:uid="{00000000-0005-0000-0000-0000519D0000}"/>
    <cellStyle name="Normal 74 2 2 2 2 7" xfId="32886" xr:uid="{00000000-0005-0000-0000-0000529D0000}"/>
    <cellStyle name="Normal 74 2 2 2 2 8" xfId="17661" xr:uid="{00000000-0005-0000-0000-0000539D0000}"/>
    <cellStyle name="Normal 74 2 2 2 3" xfId="2919" xr:uid="{00000000-0005-0000-0000-0000549D0000}"/>
    <cellStyle name="Normal 74 2 2 2 3 2" xfId="4609" xr:uid="{00000000-0005-0000-0000-0000559D0000}"/>
    <cellStyle name="Normal 74 2 2 2 3 2 2" xfId="14682" xr:uid="{00000000-0005-0000-0000-0000569D0000}"/>
    <cellStyle name="Normal 74 2 2 2 3 2 2 2" xfId="45004" xr:uid="{00000000-0005-0000-0000-0000579D0000}"/>
    <cellStyle name="Normal 74 2 2 2 3 2 2 3" xfId="29780" xr:uid="{00000000-0005-0000-0000-0000589D0000}"/>
    <cellStyle name="Normal 74 2 2 2 3 2 3" xfId="9662" xr:uid="{00000000-0005-0000-0000-0000599D0000}"/>
    <cellStyle name="Normal 74 2 2 2 3 2 3 2" xfId="39987" xr:uid="{00000000-0005-0000-0000-00005A9D0000}"/>
    <cellStyle name="Normal 74 2 2 2 3 2 3 3" xfId="24763" xr:uid="{00000000-0005-0000-0000-00005B9D0000}"/>
    <cellStyle name="Normal 74 2 2 2 3 2 4" xfId="34974" xr:uid="{00000000-0005-0000-0000-00005C9D0000}"/>
    <cellStyle name="Normal 74 2 2 2 3 2 5" xfId="19750" xr:uid="{00000000-0005-0000-0000-00005D9D0000}"/>
    <cellStyle name="Normal 74 2 2 2 3 3" xfId="6301" xr:uid="{00000000-0005-0000-0000-00005E9D0000}"/>
    <cellStyle name="Normal 74 2 2 2 3 3 2" xfId="16353" xr:uid="{00000000-0005-0000-0000-00005F9D0000}"/>
    <cellStyle name="Normal 74 2 2 2 3 3 2 2" xfId="46675" xr:uid="{00000000-0005-0000-0000-0000609D0000}"/>
    <cellStyle name="Normal 74 2 2 2 3 3 2 3" xfId="31451" xr:uid="{00000000-0005-0000-0000-0000619D0000}"/>
    <cellStyle name="Normal 74 2 2 2 3 3 3" xfId="11333" xr:uid="{00000000-0005-0000-0000-0000629D0000}"/>
    <cellStyle name="Normal 74 2 2 2 3 3 3 2" xfId="41658" xr:uid="{00000000-0005-0000-0000-0000639D0000}"/>
    <cellStyle name="Normal 74 2 2 2 3 3 3 3" xfId="26434" xr:uid="{00000000-0005-0000-0000-0000649D0000}"/>
    <cellStyle name="Normal 74 2 2 2 3 3 4" xfId="36645" xr:uid="{00000000-0005-0000-0000-0000659D0000}"/>
    <cellStyle name="Normal 74 2 2 2 3 3 5" xfId="21421" xr:uid="{00000000-0005-0000-0000-0000669D0000}"/>
    <cellStyle name="Normal 74 2 2 2 3 4" xfId="13011" xr:uid="{00000000-0005-0000-0000-0000679D0000}"/>
    <cellStyle name="Normal 74 2 2 2 3 4 2" xfId="43333" xr:uid="{00000000-0005-0000-0000-0000689D0000}"/>
    <cellStyle name="Normal 74 2 2 2 3 4 3" xfId="28109" xr:uid="{00000000-0005-0000-0000-0000699D0000}"/>
    <cellStyle name="Normal 74 2 2 2 3 5" xfId="7990" xr:uid="{00000000-0005-0000-0000-00006A9D0000}"/>
    <cellStyle name="Normal 74 2 2 2 3 5 2" xfId="38316" xr:uid="{00000000-0005-0000-0000-00006B9D0000}"/>
    <cellStyle name="Normal 74 2 2 2 3 5 3" xfId="23092" xr:uid="{00000000-0005-0000-0000-00006C9D0000}"/>
    <cellStyle name="Normal 74 2 2 2 3 6" xfId="33304" xr:uid="{00000000-0005-0000-0000-00006D9D0000}"/>
    <cellStyle name="Normal 74 2 2 2 3 7" xfId="18079" xr:uid="{00000000-0005-0000-0000-00006E9D0000}"/>
    <cellStyle name="Normal 74 2 2 2 4" xfId="3772" xr:uid="{00000000-0005-0000-0000-00006F9D0000}"/>
    <cellStyle name="Normal 74 2 2 2 4 2" xfId="13846" xr:uid="{00000000-0005-0000-0000-0000709D0000}"/>
    <cellStyle name="Normal 74 2 2 2 4 2 2" xfId="44168" xr:uid="{00000000-0005-0000-0000-0000719D0000}"/>
    <cellStyle name="Normal 74 2 2 2 4 2 3" xfId="28944" xr:uid="{00000000-0005-0000-0000-0000729D0000}"/>
    <cellStyle name="Normal 74 2 2 2 4 3" xfId="8826" xr:uid="{00000000-0005-0000-0000-0000739D0000}"/>
    <cellStyle name="Normal 74 2 2 2 4 3 2" xfId="39151" xr:uid="{00000000-0005-0000-0000-0000749D0000}"/>
    <cellStyle name="Normal 74 2 2 2 4 3 3" xfId="23927" xr:uid="{00000000-0005-0000-0000-0000759D0000}"/>
    <cellStyle name="Normal 74 2 2 2 4 4" xfId="34138" xr:uid="{00000000-0005-0000-0000-0000769D0000}"/>
    <cellStyle name="Normal 74 2 2 2 4 5" xfId="18914" xr:uid="{00000000-0005-0000-0000-0000779D0000}"/>
    <cellStyle name="Normal 74 2 2 2 5" xfId="5465" xr:uid="{00000000-0005-0000-0000-0000789D0000}"/>
    <cellStyle name="Normal 74 2 2 2 5 2" xfId="15517" xr:uid="{00000000-0005-0000-0000-0000799D0000}"/>
    <cellStyle name="Normal 74 2 2 2 5 2 2" xfId="45839" xr:uid="{00000000-0005-0000-0000-00007A9D0000}"/>
    <cellStyle name="Normal 74 2 2 2 5 2 3" xfId="30615" xr:uid="{00000000-0005-0000-0000-00007B9D0000}"/>
    <cellStyle name="Normal 74 2 2 2 5 3" xfId="10497" xr:uid="{00000000-0005-0000-0000-00007C9D0000}"/>
    <cellStyle name="Normal 74 2 2 2 5 3 2" xfId="40822" xr:uid="{00000000-0005-0000-0000-00007D9D0000}"/>
    <cellStyle name="Normal 74 2 2 2 5 3 3" xfId="25598" xr:uid="{00000000-0005-0000-0000-00007E9D0000}"/>
    <cellStyle name="Normal 74 2 2 2 5 4" xfId="35809" xr:uid="{00000000-0005-0000-0000-00007F9D0000}"/>
    <cellStyle name="Normal 74 2 2 2 5 5" xfId="20585" xr:uid="{00000000-0005-0000-0000-0000809D0000}"/>
    <cellStyle name="Normal 74 2 2 2 6" xfId="12175" xr:uid="{00000000-0005-0000-0000-0000819D0000}"/>
    <cellStyle name="Normal 74 2 2 2 6 2" xfId="42497" xr:uid="{00000000-0005-0000-0000-0000829D0000}"/>
    <cellStyle name="Normal 74 2 2 2 6 3" xfId="27273" xr:uid="{00000000-0005-0000-0000-0000839D0000}"/>
    <cellStyle name="Normal 74 2 2 2 7" xfId="7154" xr:uid="{00000000-0005-0000-0000-0000849D0000}"/>
    <cellStyle name="Normal 74 2 2 2 7 2" xfId="37480" xr:uid="{00000000-0005-0000-0000-0000859D0000}"/>
    <cellStyle name="Normal 74 2 2 2 7 3" xfId="22256" xr:uid="{00000000-0005-0000-0000-0000869D0000}"/>
    <cellStyle name="Normal 74 2 2 2 8" xfId="32468" xr:uid="{00000000-0005-0000-0000-0000879D0000}"/>
    <cellStyle name="Normal 74 2 2 2 9" xfId="17243" xr:uid="{00000000-0005-0000-0000-0000889D0000}"/>
    <cellStyle name="Normal 74 2 2 3" xfId="2290" xr:uid="{00000000-0005-0000-0000-0000899D0000}"/>
    <cellStyle name="Normal 74 2 2 3 2" xfId="3129" xr:uid="{00000000-0005-0000-0000-00008A9D0000}"/>
    <cellStyle name="Normal 74 2 2 3 2 2" xfId="4819" xr:uid="{00000000-0005-0000-0000-00008B9D0000}"/>
    <cellStyle name="Normal 74 2 2 3 2 2 2" xfId="14892" xr:uid="{00000000-0005-0000-0000-00008C9D0000}"/>
    <cellStyle name="Normal 74 2 2 3 2 2 2 2" xfId="45214" xr:uid="{00000000-0005-0000-0000-00008D9D0000}"/>
    <cellStyle name="Normal 74 2 2 3 2 2 2 3" xfId="29990" xr:uid="{00000000-0005-0000-0000-00008E9D0000}"/>
    <cellStyle name="Normal 74 2 2 3 2 2 3" xfId="9872" xr:uid="{00000000-0005-0000-0000-00008F9D0000}"/>
    <cellStyle name="Normal 74 2 2 3 2 2 3 2" xfId="40197" xr:uid="{00000000-0005-0000-0000-0000909D0000}"/>
    <cellStyle name="Normal 74 2 2 3 2 2 3 3" xfId="24973" xr:uid="{00000000-0005-0000-0000-0000919D0000}"/>
    <cellStyle name="Normal 74 2 2 3 2 2 4" xfId="35184" xr:uid="{00000000-0005-0000-0000-0000929D0000}"/>
    <cellStyle name="Normal 74 2 2 3 2 2 5" xfId="19960" xr:uid="{00000000-0005-0000-0000-0000939D0000}"/>
    <cellStyle name="Normal 74 2 2 3 2 3" xfId="6511" xr:uid="{00000000-0005-0000-0000-0000949D0000}"/>
    <cellStyle name="Normal 74 2 2 3 2 3 2" xfId="16563" xr:uid="{00000000-0005-0000-0000-0000959D0000}"/>
    <cellStyle name="Normal 74 2 2 3 2 3 2 2" xfId="46885" xr:uid="{00000000-0005-0000-0000-0000969D0000}"/>
    <cellStyle name="Normal 74 2 2 3 2 3 2 3" xfId="31661" xr:uid="{00000000-0005-0000-0000-0000979D0000}"/>
    <cellStyle name="Normal 74 2 2 3 2 3 3" xfId="11543" xr:uid="{00000000-0005-0000-0000-0000989D0000}"/>
    <cellStyle name="Normal 74 2 2 3 2 3 3 2" xfId="41868" xr:uid="{00000000-0005-0000-0000-0000999D0000}"/>
    <cellStyle name="Normal 74 2 2 3 2 3 3 3" xfId="26644" xr:uid="{00000000-0005-0000-0000-00009A9D0000}"/>
    <cellStyle name="Normal 74 2 2 3 2 3 4" xfId="36855" xr:uid="{00000000-0005-0000-0000-00009B9D0000}"/>
    <cellStyle name="Normal 74 2 2 3 2 3 5" xfId="21631" xr:uid="{00000000-0005-0000-0000-00009C9D0000}"/>
    <cellStyle name="Normal 74 2 2 3 2 4" xfId="13221" xr:uid="{00000000-0005-0000-0000-00009D9D0000}"/>
    <cellStyle name="Normal 74 2 2 3 2 4 2" xfId="43543" xr:uid="{00000000-0005-0000-0000-00009E9D0000}"/>
    <cellStyle name="Normal 74 2 2 3 2 4 3" xfId="28319" xr:uid="{00000000-0005-0000-0000-00009F9D0000}"/>
    <cellStyle name="Normal 74 2 2 3 2 5" xfId="8200" xr:uid="{00000000-0005-0000-0000-0000A09D0000}"/>
    <cellStyle name="Normal 74 2 2 3 2 5 2" xfId="38526" xr:uid="{00000000-0005-0000-0000-0000A19D0000}"/>
    <cellStyle name="Normal 74 2 2 3 2 5 3" xfId="23302" xr:uid="{00000000-0005-0000-0000-0000A29D0000}"/>
    <cellStyle name="Normal 74 2 2 3 2 6" xfId="33514" xr:uid="{00000000-0005-0000-0000-0000A39D0000}"/>
    <cellStyle name="Normal 74 2 2 3 2 7" xfId="18289" xr:uid="{00000000-0005-0000-0000-0000A49D0000}"/>
    <cellStyle name="Normal 74 2 2 3 3" xfId="3982" xr:uid="{00000000-0005-0000-0000-0000A59D0000}"/>
    <cellStyle name="Normal 74 2 2 3 3 2" xfId="14056" xr:uid="{00000000-0005-0000-0000-0000A69D0000}"/>
    <cellStyle name="Normal 74 2 2 3 3 2 2" xfId="44378" xr:uid="{00000000-0005-0000-0000-0000A79D0000}"/>
    <cellStyle name="Normal 74 2 2 3 3 2 3" xfId="29154" xr:uid="{00000000-0005-0000-0000-0000A89D0000}"/>
    <cellStyle name="Normal 74 2 2 3 3 3" xfId="9036" xr:uid="{00000000-0005-0000-0000-0000A99D0000}"/>
    <cellStyle name="Normal 74 2 2 3 3 3 2" xfId="39361" xr:uid="{00000000-0005-0000-0000-0000AA9D0000}"/>
    <cellStyle name="Normal 74 2 2 3 3 3 3" xfId="24137" xr:uid="{00000000-0005-0000-0000-0000AB9D0000}"/>
    <cellStyle name="Normal 74 2 2 3 3 4" xfId="34348" xr:uid="{00000000-0005-0000-0000-0000AC9D0000}"/>
    <cellStyle name="Normal 74 2 2 3 3 5" xfId="19124" xr:uid="{00000000-0005-0000-0000-0000AD9D0000}"/>
    <cellStyle name="Normal 74 2 2 3 4" xfId="5675" xr:uid="{00000000-0005-0000-0000-0000AE9D0000}"/>
    <cellStyle name="Normal 74 2 2 3 4 2" xfId="15727" xr:uid="{00000000-0005-0000-0000-0000AF9D0000}"/>
    <cellStyle name="Normal 74 2 2 3 4 2 2" xfId="46049" xr:uid="{00000000-0005-0000-0000-0000B09D0000}"/>
    <cellStyle name="Normal 74 2 2 3 4 2 3" xfId="30825" xr:uid="{00000000-0005-0000-0000-0000B19D0000}"/>
    <cellStyle name="Normal 74 2 2 3 4 3" xfId="10707" xr:uid="{00000000-0005-0000-0000-0000B29D0000}"/>
    <cellStyle name="Normal 74 2 2 3 4 3 2" xfId="41032" xr:uid="{00000000-0005-0000-0000-0000B39D0000}"/>
    <cellStyle name="Normal 74 2 2 3 4 3 3" xfId="25808" xr:uid="{00000000-0005-0000-0000-0000B49D0000}"/>
    <cellStyle name="Normal 74 2 2 3 4 4" xfId="36019" xr:uid="{00000000-0005-0000-0000-0000B59D0000}"/>
    <cellStyle name="Normal 74 2 2 3 4 5" xfId="20795" xr:uid="{00000000-0005-0000-0000-0000B69D0000}"/>
    <cellStyle name="Normal 74 2 2 3 5" xfId="12385" xr:uid="{00000000-0005-0000-0000-0000B79D0000}"/>
    <cellStyle name="Normal 74 2 2 3 5 2" xfId="42707" xr:uid="{00000000-0005-0000-0000-0000B89D0000}"/>
    <cellStyle name="Normal 74 2 2 3 5 3" xfId="27483" xr:uid="{00000000-0005-0000-0000-0000B99D0000}"/>
    <cellStyle name="Normal 74 2 2 3 6" xfId="7364" xr:uid="{00000000-0005-0000-0000-0000BA9D0000}"/>
    <cellStyle name="Normal 74 2 2 3 6 2" xfId="37690" xr:uid="{00000000-0005-0000-0000-0000BB9D0000}"/>
    <cellStyle name="Normal 74 2 2 3 6 3" xfId="22466" xr:uid="{00000000-0005-0000-0000-0000BC9D0000}"/>
    <cellStyle name="Normal 74 2 2 3 7" xfId="32678" xr:uid="{00000000-0005-0000-0000-0000BD9D0000}"/>
    <cellStyle name="Normal 74 2 2 3 8" xfId="17453" xr:uid="{00000000-0005-0000-0000-0000BE9D0000}"/>
    <cellStyle name="Normal 74 2 2 4" xfId="2711" xr:uid="{00000000-0005-0000-0000-0000BF9D0000}"/>
    <cellStyle name="Normal 74 2 2 4 2" xfId="4401" xr:uid="{00000000-0005-0000-0000-0000C09D0000}"/>
    <cellStyle name="Normal 74 2 2 4 2 2" xfId="14474" xr:uid="{00000000-0005-0000-0000-0000C19D0000}"/>
    <cellStyle name="Normal 74 2 2 4 2 2 2" xfId="44796" xr:uid="{00000000-0005-0000-0000-0000C29D0000}"/>
    <cellStyle name="Normal 74 2 2 4 2 2 3" xfId="29572" xr:uid="{00000000-0005-0000-0000-0000C39D0000}"/>
    <cellStyle name="Normal 74 2 2 4 2 3" xfId="9454" xr:uid="{00000000-0005-0000-0000-0000C49D0000}"/>
    <cellStyle name="Normal 74 2 2 4 2 3 2" xfId="39779" xr:uid="{00000000-0005-0000-0000-0000C59D0000}"/>
    <cellStyle name="Normal 74 2 2 4 2 3 3" xfId="24555" xr:uid="{00000000-0005-0000-0000-0000C69D0000}"/>
    <cellStyle name="Normal 74 2 2 4 2 4" xfId="34766" xr:uid="{00000000-0005-0000-0000-0000C79D0000}"/>
    <cellStyle name="Normal 74 2 2 4 2 5" xfId="19542" xr:uid="{00000000-0005-0000-0000-0000C89D0000}"/>
    <cellStyle name="Normal 74 2 2 4 3" xfId="6093" xr:uid="{00000000-0005-0000-0000-0000C99D0000}"/>
    <cellStyle name="Normal 74 2 2 4 3 2" xfId="16145" xr:uid="{00000000-0005-0000-0000-0000CA9D0000}"/>
    <cellStyle name="Normal 74 2 2 4 3 2 2" xfId="46467" xr:uid="{00000000-0005-0000-0000-0000CB9D0000}"/>
    <cellStyle name="Normal 74 2 2 4 3 2 3" xfId="31243" xr:uid="{00000000-0005-0000-0000-0000CC9D0000}"/>
    <cellStyle name="Normal 74 2 2 4 3 3" xfId="11125" xr:uid="{00000000-0005-0000-0000-0000CD9D0000}"/>
    <cellStyle name="Normal 74 2 2 4 3 3 2" xfId="41450" xr:uid="{00000000-0005-0000-0000-0000CE9D0000}"/>
    <cellStyle name="Normal 74 2 2 4 3 3 3" xfId="26226" xr:uid="{00000000-0005-0000-0000-0000CF9D0000}"/>
    <cellStyle name="Normal 74 2 2 4 3 4" xfId="36437" xr:uid="{00000000-0005-0000-0000-0000D09D0000}"/>
    <cellStyle name="Normal 74 2 2 4 3 5" xfId="21213" xr:uid="{00000000-0005-0000-0000-0000D19D0000}"/>
    <cellStyle name="Normal 74 2 2 4 4" xfId="12803" xr:uid="{00000000-0005-0000-0000-0000D29D0000}"/>
    <cellStyle name="Normal 74 2 2 4 4 2" xfId="43125" xr:uid="{00000000-0005-0000-0000-0000D39D0000}"/>
    <cellStyle name="Normal 74 2 2 4 4 3" xfId="27901" xr:uid="{00000000-0005-0000-0000-0000D49D0000}"/>
    <cellStyle name="Normal 74 2 2 4 5" xfId="7782" xr:uid="{00000000-0005-0000-0000-0000D59D0000}"/>
    <cellStyle name="Normal 74 2 2 4 5 2" xfId="38108" xr:uid="{00000000-0005-0000-0000-0000D69D0000}"/>
    <cellStyle name="Normal 74 2 2 4 5 3" xfId="22884" xr:uid="{00000000-0005-0000-0000-0000D79D0000}"/>
    <cellStyle name="Normal 74 2 2 4 6" xfId="33096" xr:uid="{00000000-0005-0000-0000-0000D89D0000}"/>
    <cellStyle name="Normal 74 2 2 4 7" xfId="17871" xr:uid="{00000000-0005-0000-0000-0000D99D0000}"/>
    <cellStyle name="Normal 74 2 2 5" xfId="3564" xr:uid="{00000000-0005-0000-0000-0000DA9D0000}"/>
    <cellStyle name="Normal 74 2 2 5 2" xfId="13638" xr:uid="{00000000-0005-0000-0000-0000DB9D0000}"/>
    <cellStyle name="Normal 74 2 2 5 2 2" xfId="43960" xr:uid="{00000000-0005-0000-0000-0000DC9D0000}"/>
    <cellStyle name="Normal 74 2 2 5 2 3" xfId="28736" xr:uid="{00000000-0005-0000-0000-0000DD9D0000}"/>
    <cellStyle name="Normal 74 2 2 5 3" xfId="8618" xr:uid="{00000000-0005-0000-0000-0000DE9D0000}"/>
    <cellStyle name="Normal 74 2 2 5 3 2" xfId="38943" xr:uid="{00000000-0005-0000-0000-0000DF9D0000}"/>
    <cellStyle name="Normal 74 2 2 5 3 3" xfId="23719" xr:uid="{00000000-0005-0000-0000-0000E09D0000}"/>
    <cellStyle name="Normal 74 2 2 5 4" xfId="33930" xr:uid="{00000000-0005-0000-0000-0000E19D0000}"/>
    <cellStyle name="Normal 74 2 2 5 5" xfId="18706" xr:uid="{00000000-0005-0000-0000-0000E29D0000}"/>
    <cellStyle name="Normal 74 2 2 6" xfId="5257" xr:uid="{00000000-0005-0000-0000-0000E39D0000}"/>
    <cellStyle name="Normal 74 2 2 6 2" xfId="15309" xr:uid="{00000000-0005-0000-0000-0000E49D0000}"/>
    <cellStyle name="Normal 74 2 2 6 2 2" xfId="45631" xr:uid="{00000000-0005-0000-0000-0000E59D0000}"/>
    <cellStyle name="Normal 74 2 2 6 2 3" xfId="30407" xr:uid="{00000000-0005-0000-0000-0000E69D0000}"/>
    <cellStyle name="Normal 74 2 2 6 3" xfId="10289" xr:uid="{00000000-0005-0000-0000-0000E79D0000}"/>
    <cellStyle name="Normal 74 2 2 6 3 2" xfId="40614" xr:uid="{00000000-0005-0000-0000-0000E89D0000}"/>
    <cellStyle name="Normal 74 2 2 6 3 3" xfId="25390" xr:uid="{00000000-0005-0000-0000-0000E99D0000}"/>
    <cellStyle name="Normal 74 2 2 6 4" xfId="35601" xr:uid="{00000000-0005-0000-0000-0000EA9D0000}"/>
    <cellStyle name="Normal 74 2 2 6 5" xfId="20377" xr:uid="{00000000-0005-0000-0000-0000EB9D0000}"/>
    <cellStyle name="Normal 74 2 2 7" xfId="11967" xr:uid="{00000000-0005-0000-0000-0000EC9D0000}"/>
    <cellStyle name="Normal 74 2 2 7 2" xfId="42289" xr:uid="{00000000-0005-0000-0000-0000ED9D0000}"/>
    <cellStyle name="Normal 74 2 2 7 3" xfId="27065" xr:uid="{00000000-0005-0000-0000-0000EE9D0000}"/>
    <cellStyle name="Normal 74 2 2 8" xfId="6946" xr:uid="{00000000-0005-0000-0000-0000EF9D0000}"/>
    <cellStyle name="Normal 74 2 2 8 2" xfId="37272" xr:uid="{00000000-0005-0000-0000-0000F09D0000}"/>
    <cellStyle name="Normal 74 2 2 8 3" xfId="22048" xr:uid="{00000000-0005-0000-0000-0000F19D0000}"/>
    <cellStyle name="Normal 74 2 2 9" xfId="32260" xr:uid="{00000000-0005-0000-0000-0000F29D0000}"/>
    <cellStyle name="Normal 74 2 3" xfId="1973" xr:uid="{00000000-0005-0000-0000-0000F39D0000}"/>
    <cellStyle name="Normal 74 2 3 2" xfId="2394" xr:uid="{00000000-0005-0000-0000-0000F49D0000}"/>
    <cellStyle name="Normal 74 2 3 2 2" xfId="3233" xr:uid="{00000000-0005-0000-0000-0000F59D0000}"/>
    <cellStyle name="Normal 74 2 3 2 2 2" xfId="4923" xr:uid="{00000000-0005-0000-0000-0000F69D0000}"/>
    <cellStyle name="Normal 74 2 3 2 2 2 2" xfId="14996" xr:uid="{00000000-0005-0000-0000-0000F79D0000}"/>
    <cellStyle name="Normal 74 2 3 2 2 2 2 2" xfId="45318" xr:uid="{00000000-0005-0000-0000-0000F89D0000}"/>
    <cellStyle name="Normal 74 2 3 2 2 2 2 3" xfId="30094" xr:uid="{00000000-0005-0000-0000-0000F99D0000}"/>
    <cellStyle name="Normal 74 2 3 2 2 2 3" xfId="9976" xr:uid="{00000000-0005-0000-0000-0000FA9D0000}"/>
    <cellStyle name="Normal 74 2 3 2 2 2 3 2" xfId="40301" xr:uid="{00000000-0005-0000-0000-0000FB9D0000}"/>
    <cellStyle name="Normal 74 2 3 2 2 2 3 3" xfId="25077" xr:uid="{00000000-0005-0000-0000-0000FC9D0000}"/>
    <cellStyle name="Normal 74 2 3 2 2 2 4" xfId="35288" xr:uid="{00000000-0005-0000-0000-0000FD9D0000}"/>
    <cellStyle name="Normal 74 2 3 2 2 2 5" xfId="20064" xr:uid="{00000000-0005-0000-0000-0000FE9D0000}"/>
    <cellStyle name="Normal 74 2 3 2 2 3" xfId="6615" xr:uid="{00000000-0005-0000-0000-0000FF9D0000}"/>
    <cellStyle name="Normal 74 2 3 2 2 3 2" xfId="16667" xr:uid="{00000000-0005-0000-0000-0000009E0000}"/>
    <cellStyle name="Normal 74 2 3 2 2 3 2 2" xfId="46989" xr:uid="{00000000-0005-0000-0000-0000019E0000}"/>
    <cellStyle name="Normal 74 2 3 2 2 3 2 3" xfId="31765" xr:uid="{00000000-0005-0000-0000-0000029E0000}"/>
    <cellStyle name="Normal 74 2 3 2 2 3 3" xfId="11647" xr:uid="{00000000-0005-0000-0000-0000039E0000}"/>
    <cellStyle name="Normal 74 2 3 2 2 3 3 2" xfId="41972" xr:uid="{00000000-0005-0000-0000-0000049E0000}"/>
    <cellStyle name="Normal 74 2 3 2 2 3 3 3" xfId="26748" xr:uid="{00000000-0005-0000-0000-0000059E0000}"/>
    <cellStyle name="Normal 74 2 3 2 2 3 4" xfId="36959" xr:uid="{00000000-0005-0000-0000-0000069E0000}"/>
    <cellStyle name="Normal 74 2 3 2 2 3 5" xfId="21735" xr:uid="{00000000-0005-0000-0000-0000079E0000}"/>
    <cellStyle name="Normal 74 2 3 2 2 4" xfId="13325" xr:uid="{00000000-0005-0000-0000-0000089E0000}"/>
    <cellStyle name="Normal 74 2 3 2 2 4 2" xfId="43647" xr:uid="{00000000-0005-0000-0000-0000099E0000}"/>
    <cellStyle name="Normal 74 2 3 2 2 4 3" xfId="28423" xr:uid="{00000000-0005-0000-0000-00000A9E0000}"/>
    <cellStyle name="Normal 74 2 3 2 2 5" xfId="8304" xr:uid="{00000000-0005-0000-0000-00000B9E0000}"/>
    <cellStyle name="Normal 74 2 3 2 2 5 2" xfId="38630" xr:uid="{00000000-0005-0000-0000-00000C9E0000}"/>
    <cellStyle name="Normal 74 2 3 2 2 5 3" xfId="23406" xr:uid="{00000000-0005-0000-0000-00000D9E0000}"/>
    <cellStyle name="Normal 74 2 3 2 2 6" xfId="33618" xr:uid="{00000000-0005-0000-0000-00000E9E0000}"/>
    <cellStyle name="Normal 74 2 3 2 2 7" xfId="18393" xr:uid="{00000000-0005-0000-0000-00000F9E0000}"/>
    <cellStyle name="Normal 74 2 3 2 3" xfId="4086" xr:uid="{00000000-0005-0000-0000-0000109E0000}"/>
    <cellStyle name="Normal 74 2 3 2 3 2" xfId="14160" xr:uid="{00000000-0005-0000-0000-0000119E0000}"/>
    <cellStyle name="Normal 74 2 3 2 3 2 2" xfId="44482" xr:uid="{00000000-0005-0000-0000-0000129E0000}"/>
    <cellStyle name="Normal 74 2 3 2 3 2 3" xfId="29258" xr:uid="{00000000-0005-0000-0000-0000139E0000}"/>
    <cellStyle name="Normal 74 2 3 2 3 3" xfId="9140" xr:uid="{00000000-0005-0000-0000-0000149E0000}"/>
    <cellStyle name="Normal 74 2 3 2 3 3 2" xfId="39465" xr:uid="{00000000-0005-0000-0000-0000159E0000}"/>
    <cellStyle name="Normal 74 2 3 2 3 3 3" xfId="24241" xr:uid="{00000000-0005-0000-0000-0000169E0000}"/>
    <cellStyle name="Normal 74 2 3 2 3 4" xfId="34452" xr:uid="{00000000-0005-0000-0000-0000179E0000}"/>
    <cellStyle name="Normal 74 2 3 2 3 5" xfId="19228" xr:uid="{00000000-0005-0000-0000-0000189E0000}"/>
    <cellStyle name="Normal 74 2 3 2 4" xfId="5779" xr:uid="{00000000-0005-0000-0000-0000199E0000}"/>
    <cellStyle name="Normal 74 2 3 2 4 2" xfId="15831" xr:uid="{00000000-0005-0000-0000-00001A9E0000}"/>
    <cellStyle name="Normal 74 2 3 2 4 2 2" xfId="46153" xr:uid="{00000000-0005-0000-0000-00001B9E0000}"/>
    <cellStyle name="Normal 74 2 3 2 4 2 3" xfId="30929" xr:uid="{00000000-0005-0000-0000-00001C9E0000}"/>
    <cellStyle name="Normal 74 2 3 2 4 3" xfId="10811" xr:uid="{00000000-0005-0000-0000-00001D9E0000}"/>
    <cellStyle name="Normal 74 2 3 2 4 3 2" xfId="41136" xr:uid="{00000000-0005-0000-0000-00001E9E0000}"/>
    <cellStyle name="Normal 74 2 3 2 4 3 3" xfId="25912" xr:uid="{00000000-0005-0000-0000-00001F9E0000}"/>
    <cellStyle name="Normal 74 2 3 2 4 4" xfId="36123" xr:uid="{00000000-0005-0000-0000-0000209E0000}"/>
    <cellStyle name="Normal 74 2 3 2 4 5" xfId="20899" xr:uid="{00000000-0005-0000-0000-0000219E0000}"/>
    <cellStyle name="Normal 74 2 3 2 5" xfId="12489" xr:uid="{00000000-0005-0000-0000-0000229E0000}"/>
    <cellStyle name="Normal 74 2 3 2 5 2" xfId="42811" xr:uid="{00000000-0005-0000-0000-0000239E0000}"/>
    <cellStyle name="Normal 74 2 3 2 5 3" xfId="27587" xr:uid="{00000000-0005-0000-0000-0000249E0000}"/>
    <cellStyle name="Normal 74 2 3 2 6" xfId="7468" xr:uid="{00000000-0005-0000-0000-0000259E0000}"/>
    <cellStyle name="Normal 74 2 3 2 6 2" xfId="37794" xr:uid="{00000000-0005-0000-0000-0000269E0000}"/>
    <cellStyle name="Normal 74 2 3 2 6 3" xfId="22570" xr:uid="{00000000-0005-0000-0000-0000279E0000}"/>
    <cellStyle name="Normal 74 2 3 2 7" xfId="32782" xr:uid="{00000000-0005-0000-0000-0000289E0000}"/>
    <cellStyle name="Normal 74 2 3 2 8" xfId="17557" xr:uid="{00000000-0005-0000-0000-0000299E0000}"/>
    <cellStyle name="Normal 74 2 3 3" xfId="2815" xr:uid="{00000000-0005-0000-0000-00002A9E0000}"/>
    <cellStyle name="Normal 74 2 3 3 2" xfId="4505" xr:uid="{00000000-0005-0000-0000-00002B9E0000}"/>
    <cellStyle name="Normal 74 2 3 3 2 2" xfId="14578" xr:uid="{00000000-0005-0000-0000-00002C9E0000}"/>
    <cellStyle name="Normal 74 2 3 3 2 2 2" xfId="44900" xr:uid="{00000000-0005-0000-0000-00002D9E0000}"/>
    <cellStyle name="Normal 74 2 3 3 2 2 3" xfId="29676" xr:uid="{00000000-0005-0000-0000-00002E9E0000}"/>
    <cellStyle name="Normal 74 2 3 3 2 3" xfId="9558" xr:uid="{00000000-0005-0000-0000-00002F9E0000}"/>
    <cellStyle name="Normal 74 2 3 3 2 3 2" xfId="39883" xr:uid="{00000000-0005-0000-0000-0000309E0000}"/>
    <cellStyle name="Normal 74 2 3 3 2 3 3" xfId="24659" xr:uid="{00000000-0005-0000-0000-0000319E0000}"/>
    <cellStyle name="Normal 74 2 3 3 2 4" xfId="34870" xr:uid="{00000000-0005-0000-0000-0000329E0000}"/>
    <cellStyle name="Normal 74 2 3 3 2 5" xfId="19646" xr:uid="{00000000-0005-0000-0000-0000339E0000}"/>
    <cellStyle name="Normal 74 2 3 3 3" xfId="6197" xr:uid="{00000000-0005-0000-0000-0000349E0000}"/>
    <cellStyle name="Normal 74 2 3 3 3 2" xfId="16249" xr:uid="{00000000-0005-0000-0000-0000359E0000}"/>
    <cellStyle name="Normal 74 2 3 3 3 2 2" xfId="46571" xr:uid="{00000000-0005-0000-0000-0000369E0000}"/>
    <cellStyle name="Normal 74 2 3 3 3 2 3" xfId="31347" xr:uid="{00000000-0005-0000-0000-0000379E0000}"/>
    <cellStyle name="Normal 74 2 3 3 3 3" xfId="11229" xr:uid="{00000000-0005-0000-0000-0000389E0000}"/>
    <cellStyle name="Normal 74 2 3 3 3 3 2" xfId="41554" xr:uid="{00000000-0005-0000-0000-0000399E0000}"/>
    <cellStyle name="Normal 74 2 3 3 3 3 3" xfId="26330" xr:uid="{00000000-0005-0000-0000-00003A9E0000}"/>
    <cellStyle name="Normal 74 2 3 3 3 4" xfId="36541" xr:uid="{00000000-0005-0000-0000-00003B9E0000}"/>
    <cellStyle name="Normal 74 2 3 3 3 5" xfId="21317" xr:uid="{00000000-0005-0000-0000-00003C9E0000}"/>
    <cellStyle name="Normal 74 2 3 3 4" xfId="12907" xr:uid="{00000000-0005-0000-0000-00003D9E0000}"/>
    <cellStyle name="Normal 74 2 3 3 4 2" xfId="43229" xr:uid="{00000000-0005-0000-0000-00003E9E0000}"/>
    <cellStyle name="Normal 74 2 3 3 4 3" xfId="28005" xr:uid="{00000000-0005-0000-0000-00003F9E0000}"/>
    <cellStyle name="Normal 74 2 3 3 5" xfId="7886" xr:uid="{00000000-0005-0000-0000-0000409E0000}"/>
    <cellStyle name="Normal 74 2 3 3 5 2" xfId="38212" xr:uid="{00000000-0005-0000-0000-0000419E0000}"/>
    <cellStyle name="Normal 74 2 3 3 5 3" xfId="22988" xr:uid="{00000000-0005-0000-0000-0000429E0000}"/>
    <cellStyle name="Normal 74 2 3 3 6" xfId="33200" xr:uid="{00000000-0005-0000-0000-0000439E0000}"/>
    <cellStyle name="Normal 74 2 3 3 7" xfId="17975" xr:uid="{00000000-0005-0000-0000-0000449E0000}"/>
    <cellStyle name="Normal 74 2 3 4" xfId="3668" xr:uid="{00000000-0005-0000-0000-0000459E0000}"/>
    <cellStyle name="Normal 74 2 3 4 2" xfId="13742" xr:uid="{00000000-0005-0000-0000-0000469E0000}"/>
    <cellStyle name="Normal 74 2 3 4 2 2" xfId="44064" xr:uid="{00000000-0005-0000-0000-0000479E0000}"/>
    <cellStyle name="Normal 74 2 3 4 2 3" xfId="28840" xr:uid="{00000000-0005-0000-0000-0000489E0000}"/>
    <cellStyle name="Normal 74 2 3 4 3" xfId="8722" xr:uid="{00000000-0005-0000-0000-0000499E0000}"/>
    <cellStyle name="Normal 74 2 3 4 3 2" xfId="39047" xr:uid="{00000000-0005-0000-0000-00004A9E0000}"/>
    <cellStyle name="Normal 74 2 3 4 3 3" xfId="23823" xr:uid="{00000000-0005-0000-0000-00004B9E0000}"/>
    <cellStyle name="Normal 74 2 3 4 4" xfId="34034" xr:uid="{00000000-0005-0000-0000-00004C9E0000}"/>
    <cellStyle name="Normal 74 2 3 4 5" xfId="18810" xr:uid="{00000000-0005-0000-0000-00004D9E0000}"/>
    <cellStyle name="Normal 74 2 3 5" xfId="5361" xr:uid="{00000000-0005-0000-0000-00004E9E0000}"/>
    <cellStyle name="Normal 74 2 3 5 2" xfId="15413" xr:uid="{00000000-0005-0000-0000-00004F9E0000}"/>
    <cellStyle name="Normal 74 2 3 5 2 2" xfId="45735" xr:uid="{00000000-0005-0000-0000-0000509E0000}"/>
    <cellStyle name="Normal 74 2 3 5 2 3" xfId="30511" xr:uid="{00000000-0005-0000-0000-0000519E0000}"/>
    <cellStyle name="Normal 74 2 3 5 3" xfId="10393" xr:uid="{00000000-0005-0000-0000-0000529E0000}"/>
    <cellStyle name="Normal 74 2 3 5 3 2" xfId="40718" xr:uid="{00000000-0005-0000-0000-0000539E0000}"/>
    <cellStyle name="Normal 74 2 3 5 3 3" xfId="25494" xr:uid="{00000000-0005-0000-0000-0000549E0000}"/>
    <cellStyle name="Normal 74 2 3 5 4" xfId="35705" xr:uid="{00000000-0005-0000-0000-0000559E0000}"/>
    <cellStyle name="Normal 74 2 3 5 5" xfId="20481" xr:uid="{00000000-0005-0000-0000-0000569E0000}"/>
    <cellStyle name="Normal 74 2 3 6" xfId="12071" xr:uid="{00000000-0005-0000-0000-0000579E0000}"/>
    <cellStyle name="Normal 74 2 3 6 2" xfId="42393" xr:uid="{00000000-0005-0000-0000-0000589E0000}"/>
    <cellStyle name="Normal 74 2 3 6 3" xfId="27169" xr:uid="{00000000-0005-0000-0000-0000599E0000}"/>
    <cellStyle name="Normal 74 2 3 7" xfId="7050" xr:uid="{00000000-0005-0000-0000-00005A9E0000}"/>
    <cellStyle name="Normal 74 2 3 7 2" xfId="37376" xr:uid="{00000000-0005-0000-0000-00005B9E0000}"/>
    <cellStyle name="Normal 74 2 3 7 3" xfId="22152" xr:uid="{00000000-0005-0000-0000-00005C9E0000}"/>
    <cellStyle name="Normal 74 2 3 8" xfId="32364" xr:uid="{00000000-0005-0000-0000-00005D9E0000}"/>
    <cellStyle name="Normal 74 2 3 9" xfId="17139" xr:uid="{00000000-0005-0000-0000-00005E9E0000}"/>
    <cellStyle name="Normal 74 2 4" xfId="2186" xr:uid="{00000000-0005-0000-0000-00005F9E0000}"/>
    <cellStyle name="Normal 74 2 4 2" xfId="3025" xr:uid="{00000000-0005-0000-0000-0000609E0000}"/>
    <cellStyle name="Normal 74 2 4 2 2" xfId="4715" xr:uid="{00000000-0005-0000-0000-0000619E0000}"/>
    <cellStyle name="Normal 74 2 4 2 2 2" xfId="14788" xr:uid="{00000000-0005-0000-0000-0000629E0000}"/>
    <cellStyle name="Normal 74 2 4 2 2 2 2" xfId="45110" xr:uid="{00000000-0005-0000-0000-0000639E0000}"/>
    <cellStyle name="Normal 74 2 4 2 2 2 3" xfId="29886" xr:uid="{00000000-0005-0000-0000-0000649E0000}"/>
    <cellStyle name="Normal 74 2 4 2 2 3" xfId="9768" xr:uid="{00000000-0005-0000-0000-0000659E0000}"/>
    <cellStyle name="Normal 74 2 4 2 2 3 2" xfId="40093" xr:uid="{00000000-0005-0000-0000-0000669E0000}"/>
    <cellStyle name="Normal 74 2 4 2 2 3 3" xfId="24869" xr:uid="{00000000-0005-0000-0000-0000679E0000}"/>
    <cellStyle name="Normal 74 2 4 2 2 4" xfId="35080" xr:uid="{00000000-0005-0000-0000-0000689E0000}"/>
    <cellStyle name="Normal 74 2 4 2 2 5" xfId="19856" xr:uid="{00000000-0005-0000-0000-0000699E0000}"/>
    <cellStyle name="Normal 74 2 4 2 3" xfId="6407" xr:uid="{00000000-0005-0000-0000-00006A9E0000}"/>
    <cellStyle name="Normal 74 2 4 2 3 2" xfId="16459" xr:uid="{00000000-0005-0000-0000-00006B9E0000}"/>
    <cellStyle name="Normal 74 2 4 2 3 2 2" xfId="46781" xr:uid="{00000000-0005-0000-0000-00006C9E0000}"/>
    <cellStyle name="Normal 74 2 4 2 3 2 3" xfId="31557" xr:uid="{00000000-0005-0000-0000-00006D9E0000}"/>
    <cellStyle name="Normal 74 2 4 2 3 3" xfId="11439" xr:uid="{00000000-0005-0000-0000-00006E9E0000}"/>
    <cellStyle name="Normal 74 2 4 2 3 3 2" xfId="41764" xr:uid="{00000000-0005-0000-0000-00006F9E0000}"/>
    <cellStyle name="Normal 74 2 4 2 3 3 3" xfId="26540" xr:uid="{00000000-0005-0000-0000-0000709E0000}"/>
    <cellStyle name="Normal 74 2 4 2 3 4" xfId="36751" xr:uid="{00000000-0005-0000-0000-0000719E0000}"/>
    <cellStyle name="Normal 74 2 4 2 3 5" xfId="21527" xr:uid="{00000000-0005-0000-0000-0000729E0000}"/>
    <cellStyle name="Normal 74 2 4 2 4" xfId="13117" xr:uid="{00000000-0005-0000-0000-0000739E0000}"/>
    <cellStyle name="Normal 74 2 4 2 4 2" xfId="43439" xr:uid="{00000000-0005-0000-0000-0000749E0000}"/>
    <cellStyle name="Normal 74 2 4 2 4 3" xfId="28215" xr:uid="{00000000-0005-0000-0000-0000759E0000}"/>
    <cellStyle name="Normal 74 2 4 2 5" xfId="8096" xr:uid="{00000000-0005-0000-0000-0000769E0000}"/>
    <cellStyle name="Normal 74 2 4 2 5 2" xfId="38422" xr:uid="{00000000-0005-0000-0000-0000779E0000}"/>
    <cellStyle name="Normal 74 2 4 2 5 3" xfId="23198" xr:uid="{00000000-0005-0000-0000-0000789E0000}"/>
    <cellStyle name="Normal 74 2 4 2 6" xfId="33410" xr:uid="{00000000-0005-0000-0000-0000799E0000}"/>
    <cellStyle name="Normal 74 2 4 2 7" xfId="18185" xr:uid="{00000000-0005-0000-0000-00007A9E0000}"/>
    <cellStyle name="Normal 74 2 4 3" xfId="3878" xr:uid="{00000000-0005-0000-0000-00007B9E0000}"/>
    <cellStyle name="Normal 74 2 4 3 2" xfId="13952" xr:uid="{00000000-0005-0000-0000-00007C9E0000}"/>
    <cellStyle name="Normal 74 2 4 3 2 2" xfId="44274" xr:uid="{00000000-0005-0000-0000-00007D9E0000}"/>
    <cellStyle name="Normal 74 2 4 3 2 3" xfId="29050" xr:uid="{00000000-0005-0000-0000-00007E9E0000}"/>
    <cellStyle name="Normal 74 2 4 3 3" xfId="8932" xr:uid="{00000000-0005-0000-0000-00007F9E0000}"/>
    <cellStyle name="Normal 74 2 4 3 3 2" xfId="39257" xr:uid="{00000000-0005-0000-0000-0000809E0000}"/>
    <cellStyle name="Normal 74 2 4 3 3 3" xfId="24033" xr:uid="{00000000-0005-0000-0000-0000819E0000}"/>
    <cellStyle name="Normal 74 2 4 3 4" xfId="34244" xr:uid="{00000000-0005-0000-0000-0000829E0000}"/>
    <cellStyle name="Normal 74 2 4 3 5" xfId="19020" xr:uid="{00000000-0005-0000-0000-0000839E0000}"/>
    <cellStyle name="Normal 74 2 4 4" xfId="5571" xr:uid="{00000000-0005-0000-0000-0000849E0000}"/>
    <cellStyle name="Normal 74 2 4 4 2" xfId="15623" xr:uid="{00000000-0005-0000-0000-0000859E0000}"/>
    <cellStyle name="Normal 74 2 4 4 2 2" xfId="45945" xr:uid="{00000000-0005-0000-0000-0000869E0000}"/>
    <cellStyle name="Normal 74 2 4 4 2 3" xfId="30721" xr:uid="{00000000-0005-0000-0000-0000879E0000}"/>
    <cellStyle name="Normal 74 2 4 4 3" xfId="10603" xr:uid="{00000000-0005-0000-0000-0000889E0000}"/>
    <cellStyle name="Normal 74 2 4 4 3 2" xfId="40928" xr:uid="{00000000-0005-0000-0000-0000899E0000}"/>
    <cellStyle name="Normal 74 2 4 4 3 3" xfId="25704" xr:uid="{00000000-0005-0000-0000-00008A9E0000}"/>
    <cellStyle name="Normal 74 2 4 4 4" xfId="35915" xr:uid="{00000000-0005-0000-0000-00008B9E0000}"/>
    <cellStyle name="Normal 74 2 4 4 5" xfId="20691" xr:uid="{00000000-0005-0000-0000-00008C9E0000}"/>
    <cellStyle name="Normal 74 2 4 5" xfId="12281" xr:uid="{00000000-0005-0000-0000-00008D9E0000}"/>
    <cellStyle name="Normal 74 2 4 5 2" xfId="42603" xr:uid="{00000000-0005-0000-0000-00008E9E0000}"/>
    <cellStyle name="Normal 74 2 4 5 3" xfId="27379" xr:uid="{00000000-0005-0000-0000-00008F9E0000}"/>
    <cellStyle name="Normal 74 2 4 6" xfId="7260" xr:uid="{00000000-0005-0000-0000-0000909E0000}"/>
    <cellStyle name="Normal 74 2 4 6 2" xfId="37586" xr:uid="{00000000-0005-0000-0000-0000919E0000}"/>
    <cellStyle name="Normal 74 2 4 6 3" xfId="22362" xr:uid="{00000000-0005-0000-0000-0000929E0000}"/>
    <cellStyle name="Normal 74 2 4 7" xfId="32574" xr:uid="{00000000-0005-0000-0000-0000939E0000}"/>
    <cellStyle name="Normal 74 2 4 8" xfId="17349" xr:uid="{00000000-0005-0000-0000-0000949E0000}"/>
    <cellStyle name="Normal 74 2 5" xfId="2607" xr:uid="{00000000-0005-0000-0000-0000959E0000}"/>
    <cellStyle name="Normal 74 2 5 2" xfId="4297" xr:uid="{00000000-0005-0000-0000-0000969E0000}"/>
    <cellStyle name="Normal 74 2 5 2 2" xfId="14370" xr:uid="{00000000-0005-0000-0000-0000979E0000}"/>
    <cellStyle name="Normal 74 2 5 2 2 2" xfId="44692" xr:uid="{00000000-0005-0000-0000-0000989E0000}"/>
    <cellStyle name="Normal 74 2 5 2 2 3" xfId="29468" xr:uid="{00000000-0005-0000-0000-0000999E0000}"/>
    <cellStyle name="Normal 74 2 5 2 3" xfId="9350" xr:uid="{00000000-0005-0000-0000-00009A9E0000}"/>
    <cellStyle name="Normal 74 2 5 2 3 2" xfId="39675" xr:uid="{00000000-0005-0000-0000-00009B9E0000}"/>
    <cellStyle name="Normal 74 2 5 2 3 3" xfId="24451" xr:uid="{00000000-0005-0000-0000-00009C9E0000}"/>
    <cellStyle name="Normal 74 2 5 2 4" xfId="34662" xr:uid="{00000000-0005-0000-0000-00009D9E0000}"/>
    <cellStyle name="Normal 74 2 5 2 5" xfId="19438" xr:uid="{00000000-0005-0000-0000-00009E9E0000}"/>
    <cellStyle name="Normal 74 2 5 3" xfId="5989" xr:uid="{00000000-0005-0000-0000-00009F9E0000}"/>
    <cellStyle name="Normal 74 2 5 3 2" xfId="16041" xr:uid="{00000000-0005-0000-0000-0000A09E0000}"/>
    <cellStyle name="Normal 74 2 5 3 2 2" xfId="46363" xr:uid="{00000000-0005-0000-0000-0000A19E0000}"/>
    <cellStyle name="Normal 74 2 5 3 2 3" xfId="31139" xr:uid="{00000000-0005-0000-0000-0000A29E0000}"/>
    <cellStyle name="Normal 74 2 5 3 3" xfId="11021" xr:uid="{00000000-0005-0000-0000-0000A39E0000}"/>
    <cellStyle name="Normal 74 2 5 3 3 2" xfId="41346" xr:uid="{00000000-0005-0000-0000-0000A49E0000}"/>
    <cellStyle name="Normal 74 2 5 3 3 3" xfId="26122" xr:uid="{00000000-0005-0000-0000-0000A59E0000}"/>
    <cellStyle name="Normal 74 2 5 3 4" xfId="36333" xr:uid="{00000000-0005-0000-0000-0000A69E0000}"/>
    <cellStyle name="Normal 74 2 5 3 5" xfId="21109" xr:uid="{00000000-0005-0000-0000-0000A79E0000}"/>
    <cellStyle name="Normal 74 2 5 4" xfId="12699" xr:uid="{00000000-0005-0000-0000-0000A89E0000}"/>
    <cellStyle name="Normal 74 2 5 4 2" xfId="43021" xr:uid="{00000000-0005-0000-0000-0000A99E0000}"/>
    <cellStyle name="Normal 74 2 5 4 3" xfId="27797" xr:uid="{00000000-0005-0000-0000-0000AA9E0000}"/>
    <cellStyle name="Normal 74 2 5 5" xfId="7678" xr:uid="{00000000-0005-0000-0000-0000AB9E0000}"/>
    <cellStyle name="Normal 74 2 5 5 2" xfId="38004" xr:uid="{00000000-0005-0000-0000-0000AC9E0000}"/>
    <cellStyle name="Normal 74 2 5 5 3" xfId="22780" xr:uid="{00000000-0005-0000-0000-0000AD9E0000}"/>
    <cellStyle name="Normal 74 2 5 6" xfId="32992" xr:uid="{00000000-0005-0000-0000-0000AE9E0000}"/>
    <cellStyle name="Normal 74 2 5 7" xfId="17767" xr:uid="{00000000-0005-0000-0000-0000AF9E0000}"/>
    <cellStyle name="Normal 74 2 6" xfId="3460" xr:uid="{00000000-0005-0000-0000-0000B09E0000}"/>
    <cellStyle name="Normal 74 2 6 2" xfId="13534" xr:uid="{00000000-0005-0000-0000-0000B19E0000}"/>
    <cellStyle name="Normal 74 2 6 2 2" xfId="43856" xr:uid="{00000000-0005-0000-0000-0000B29E0000}"/>
    <cellStyle name="Normal 74 2 6 2 3" xfId="28632" xr:uid="{00000000-0005-0000-0000-0000B39E0000}"/>
    <cellStyle name="Normal 74 2 6 3" xfId="8514" xr:uid="{00000000-0005-0000-0000-0000B49E0000}"/>
    <cellStyle name="Normal 74 2 6 3 2" xfId="38839" xr:uid="{00000000-0005-0000-0000-0000B59E0000}"/>
    <cellStyle name="Normal 74 2 6 3 3" xfId="23615" xr:uid="{00000000-0005-0000-0000-0000B69E0000}"/>
    <cellStyle name="Normal 74 2 6 4" xfId="33826" xr:uid="{00000000-0005-0000-0000-0000B79E0000}"/>
    <cellStyle name="Normal 74 2 6 5" xfId="18602" xr:uid="{00000000-0005-0000-0000-0000B89E0000}"/>
    <cellStyle name="Normal 74 2 7" xfId="5153" xr:uid="{00000000-0005-0000-0000-0000B99E0000}"/>
    <cellStyle name="Normal 74 2 7 2" xfId="15205" xr:uid="{00000000-0005-0000-0000-0000BA9E0000}"/>
    <cellStyle name="Normal 74 2 7 2 2" xfId="45527" xr:uid="{00000000-0005-0000-0000-0000BB9E0000}"/>
    <cellStyle name="Normal 74 2 7 2 3" xfId="30303" xr:uid="{00000000-0005-0000-0000-0000BC9E0000}"/>
    <cellStyle name="Normal 74 2 7 3" xfId="10185" xr:uid="{00000000-0005-0000-0000-0000BD9E0000}"/>
    <cellStyle name="Normal 74 2 7 3 2" xfId="40510" xr:uid="{00000000-0005-0000-0000-0000BE9E0000}"/>
    <cellStyle name="Normal 74 2 7 3 3" xfId="25286" xr:uid="{00000000-0005-0000-0000-0000BF9E0000}"/>
    <cellStyle name="Normal 74 2 7 4" xfId="35497" xr:uid="{00000000-0005-0000-0000-0000C09E0000}"/>
    <cellStyle name="Normal 74 2 7 5" xfId="20273" xr:uid="{00000000-0005-0000-0000-0000C19E0000}"/>
    <cellStyle name="Normal 74 2 8" xfId="11863" xr:uid="{00000000-0005-0000-0000-0000C29E0000}"/>
    <cellStyle name="Normal 74 2 8 2" xfId="42185" xr:uid="{00000000-0005-0000-0000-0000C39E0000}"/>
    <cellStyle name="Normal 74 2 8 3" xfId="26961" xr:uid="{00000000-0005-0000-0000-0000C49E0000}"/>
    <cellStyle name="Normal 74 2 9" xfId="6842" xr:uid="{00000000-0005-0000-0000-0000C59E0000}"/>
    <cellStyle name="Normal 74 2 9 2" xfId="37168" xr:uid="{00000000-0005-0000-0000-0000C69E0000}"/>
    <cellStyle name="Normal 74 2 9 3" xfId="21944" xr:uid="{00000000-0005-0000-0000-0000C79E0000}"/>
    <cellStyle name="Normal 74 3" xfId="1806" xr:uid="{00000000-0005-0000-0000-0000C89E0000}"/>
    <cellStyle name="Normal 74 3 10" xfId="16983" xr:uid="{00000000-0005-0000-0000-0000C99E0000}"/>
    <cellStyle name="Normal 74 3 2" xfId="2025" xr:uid="{00000000-0005-0000-0000-0000CA9E0000}"/>
    <cellStyle name="Normal 74 3 2 2" xfId="2446" xr:uid="{00000000-0005-0000-0000-0000CB9E0000}"/>
    <cellStyle name="Normal 74 3 2 2 2" xfId="3285" xr:uid="{00000000-0005-0000-0000-0000CC9E0000}"/>
    <cellStyle name="Normal 74 3 2 2 2 2" xfId="4975" xr:uid="{00000000-0005-0000-0000-0000CD9E0000}"/>
    <cellStyle name="Normal 74 3 2 2 2 2 2" xfId="15048" xr:uid="{00000000-0005-0000-0000-0000CE9E0000}"/>
    <cellStyle name="Normal 74 3 2 2 2 2 2 2" xfId="45370" xr:uid="{00000000-0005-0000-0000-0000CF9E0000}"/>
    <cellStyle name="Normal 74 3 2 2 2 2 2 3" xfId="30146" xr:uid="{00000000-0005-0000-0000-0000D09E0000}"/>
    <cellStyle name="Normal 74 3 2 2 2 2 3" xfId="10028" xr:uid="{00000000-0005-0000-0000-0000D19E0000}"/>
    <cellStyle name="Normal 74 3 2 2 2 2 3 2" xfId="40353" xr:uid="{00000000-0005-0000-0000-0000D29E0000}"/>
    <cellStyle name="Normal 74 3 2 2 2 2 3 3" xfId="25129" xr:uid="{00000000-0005-0000-0000-0000D39E0000}"/>
    <cellStyle name="Normal 74 3 2 2 2 2 4" xfId="35340" xr:uid="{00000000-0005-0000-0000-0000D49E0000}"/>
    <cellStyle name="Normal 74 3 2 2 2 2 5" xfId="20116" xr:uid="{00000000-0005-0000-0000-0000D59E0000}"/>
    <cellStyle name="Normal 74 3 2 2 2 3" xfId="6667" xr:uid="{00000000-0005-0000-0000-0000D69E0000}"/>
    <cellStyle name="Normal 74 3 2 2 2 3 2" xfId="16719" xr:uid="{00000000-0005-0000-0000-0000D79E0000}"/>
    <cellStyle name="Normal 74 3 2 2 2 3 2 2" xfId="47041" xr:uid="{00000000-0005-0000-0000-0000D89E0000}"/>
    <cellStyle name="Normal 74 3 2 2 2 3 2 3" xfId="31817" xr:uid="{00000000-0005-0000-0000-0000D99E0000}"/>
    <cellStyle name="Normal 74 3 2 2 2 3 3" xfId="11699" xr:uid="{00000000-0005-0000-0000-0000DA9E0000}"/>
    <cellStyle name="Normal 74 3 2 2 2 3 3 2" xfId="42024" xr:uid="{00000000-0005-0000-0000-0000DB9E0000}"/>
    <cellStyle name="Normal 74 3 2 2 2 3 3 3" xfId="26800" xr:uid="{00000000-0005-0000-0000-0000DC9E0000}"/>
    <cellStyle name="Normal 74 3 2 2 2 3 4" xfId="37011" xr:uid="{00000000-0005-0000-0000-0000DD9E0000}"/>
    <cellStyle name="Normal 74 3 2 2 2 3 5" xfId="21787" xr:uid="{00000000-0005-0000-0000-0000DE9E0000}"/>
    <cellStyle name="Normal 74 3 2 2 2 4" xfId="13377" xr:uid="{00000000-0005-0000-0000-0000DF9E0000}"/>
    <cellStyle name="Normal 74 3 2 2 2 4 2" xfId="43699" xr:uid="{00000000-0005-0000-0000-0000E09E0000}"/>
    <cellStyle name="Normal 74 3 2 2 2 4 3" xfId="28475" xr:uid="{00000000-0005-0000-0000-0000E19E0000}"/>
    <cellStyle name="Normal 74 3 2 2 2 5" xfId="8356" xr:uid="{00000000-0005-0000-0000-0000E29E0000}"/>
    <cellStyle name="Normal 74 3 2 2 2 5 2" xfId="38682" xr:uid="{00000000-0005-0000-0000-0000E39E0000}"/>
    <cellStyle name="Normal 74 3 2 2 2 5 3" xfId="23458" xr:uid="{00000000-0005-0000-0000-0000E49E0000}"/>
    <cellStyle name="Normal 74 3 2 2 2 6" xfId="33670" xr:uid="{00000000-0005-0000-0000-0000E59E0000}"/>
    <cellStyle name="Normal 74 3 2 2 2 7" xfId="18445" xr:uid="{00000000-0005-0000-0000-0000E69E0000}"/>
    <cellStyle name="Normal 74 3 2 2 3" xfId="4138" xr:uid="{00000000-0005-0000-0000-0000E79E0000}"/>
    <cellStyle name="Normal 74 3 2 2 3 2" xfId="14212" xr:uid="{00000000-0005-0000-0000-0000E89E0000}"/>
    <cellStyle name="Normal 74 3 2 2 3 2 2" xfId="44534" xr:uid="{00000000-0005-0000-0000-0000E99E0000}"/>
    <cellStyle name="Normal 74 3 2 2 3 2 3" xfId="29310" xr:uid="{00000000-0005-0000-0000-0000EA9E0000}"/>
    <cellStyle name="Normal 74 3 2 2 3 3" xfId="9192" xr:uid="{00000000-0005-0000-0000-0000EB9E0000}"/>
    <cellStyle name="Normal 74 3 2 2 3 3 2" xfId="39517" xr:uid="{00000000-0005-0000-0000-0000EC9E0000}"/>
    <cellStyle name="Normal 74 3 2 2 3 3 3" xfId="24293" xr:uid="{00000000-0005-0000-0000-0000ED9E0000}"/>
    <cellStyle name="Normal 74 3 2 2 3 4" xfId="34504" xr:uid="{00000000-0005-0000-0000-0000EE9E0000}"/>
    <cellStyle name="Normal 74 3 2 2 3 5" xfId="19280" xr:uid="{00000000-0005-0000-0000-0000EF9E0000}"/>
    <cellStyle name="Normal 74 3 2 2 4" xfId="5831" xr:uid="{00000000-0005-0000-0000-0000F09E0000}"/>
    <cellStyle name="Normal 74 3 2 2 4 2" xfId="15883" xr:uid="{00000000-0005-0000-0000-0000F19E0000}"/>
    <cellStyle name="Normal 74 3 2 2 4 2 2" xfId="46205" xr:uid="{00000000-0005-0000-0000-0000F29E0000}"/>
    <cellStyle name="Normal 74 3 2 2 4 2 3" xfId="30981" xr:uid="{00000000-0005-0000-0000-0000F39E0000}"/>
    <cellStyle name="Normal 74 3 2 2 4 3" xfId="10863" xr:uid="{00000000-0005-0000-0000-0000F49E0000}"/>
    <cellStyle name="Normal 74 3 2 2 4 3 2" xfId="41188" xr:uid="{00000000-0005-0000-0000-0000F59E0000}"/>
    <cellStyle name="Normal 74 3 2 2 4 3 3" xfId="25964" xr:uid="{00000000-0005-0000-0000-0000F69E0000}"/>
    <cellStyle name="Normal 74 3 2 2 4 4" xfId="36175" xr:uid="{00000000-0005-0000-0000-0000F79E0000}"/>
    <cellStyle name="Normal 74 3 2 2 4 5" xfId="20951" xr:uid="{00000000-0005-0000-0000-0000F89E0000}"/>
    <cellStyle name="Normal 74 3 2 2 5" xfId="12541" xr:uid="{00000000-0005-0000-0000-0000F99E0000}"/>
    <cellStyle name="Normal 74 3 2 2 5 2" xfId="42863" xr:uid="{00000000-0005-0000-0000-0000FA9E0000}"/>
    <cellStyle name="Normal 74 3 2 2 5 3" xfId="27639" xr:uid="{00000000-0005-0000-0000-0000FB9E0000}"/>
    <cellStyle name="Normal 74 3 2 2 6" xfId="7520" xr:uid="{00000000-0005-0000-0000-0000FC9E0000}"/>
    <cellStyle name="Normal 74 3 2 2 6 2" xfId="37846" xr:uid="{00000000-0005-0000-0000-0000FD9E0000}"/>
    <cellStyle name="Normal 74 3 2 2 6 3" xfId="22622" xr:uid="{00000000-0005-0000-0000-0000FE9E0000}"/>
    <cellStyle name="Normal 74 3 2 2 7" xfId="32834" xr:uid="{00000000-0005-0000-0000-0000FF9E0000}"/>
    <cellStyle name="Normal 74 3 2 2 8" xfId="17609" xr:uid="{00000000-0005-0000-0000-0000009F0000}"/>
    <cellStyle name="Normal 74 3 2 3" xfId="2867" xr:uid="{00000000-0005-0000-0000-0000019F0000}"/>
    <cellStyle name="Normal 74 3 2 3 2" xfId="4557" xr:uid="{00000000-0005-0000-0000-0000029F0000}"/>
    <cellStyle name="Normal 74 3 2 3 2 2" xfId="14630" xr:uid="{00000000-0005-0000-0000-0000039F0000}"/>
    <cellStyle name="Normal 74 3 2 3 2 2 2" xfId="44952" xr:uid="{00000000-0005-0000-0000-0000049F0000}"/>
    <cellStyle name="Normal 74 3 2 3 2 2 3" xfId="29728" xr:uid="{00000000-0005-0000-0000-0000059F0000}"/>
    <cellStyle name="Normal 74 3 2 3 2 3" xfId="9610" xr:uid="{00000000-0005-0000-0000-0000069F0000}"/>
    <cellStyle name="Normal 74 3 2 3 2 3 2" xfId="39935" xr:uid="{00000000-0005-0000-0000-0000079F0000}"/>
    <cellStyle name="Normal 74 3 2 3 2 3 3" xfId="24711" xr:uid="{00000000-0005-0000-0000-0000089F0000}"/>
    <cellStyle name="Normal 74 3 2 3 2 4" xfId="34922" xr:uid="{00000000-0005-0000-0000-0000099F0000}"/>
    <cellStyle name="Normal 74 3 2 3 2 5" xfId="19698" xr:uid="{00000000-0005-0000-0000-00000A9F0000}"/>
    <cellStyle name="Normal 74 3 2 3 3" xfId="6249" xr:uid="{00000000-0005-0000-0000-00000B9F0000}"/>
    <cellStyle name="Normal 74 3 2 3 3 2" xfId="16301" xr:uid="{00000000-0005-0000-0000-00000C9F0000}"/>
    <cellStyle name="Normal 74 3 2 3 3 2 2" xfId="46623" xr:uid="{00000000-0005-0000-0000-00000D9F0000}"/>
    <cellStyle name="Normal 74 3 2 3 3 2 3" xfId="31399" xr:uid="{00000000-0005-0000-0000-00000E9F0000}"/>
    <cellStyle name="Normal 74 3 2 3 3 3" xfId="11281" xr:uid="{00000000-0005-0000-0000-00000F9F0000}"/>
    <cellStyle name="Normal 74 3 2 3 3 3 2" xfId="41606" xr:uid="{00000000-0005-0000-0000-0000109F0000}"/>
    <cellStyle name="Normal 74 3 2 3 3 3 3" xfId="26382" xr:uid="{00000000-0005-0000-0000-0000119F0000}"/>
    <cellStyle name="Normal 74 3 2 3 3 4" xfId="36593" xr:uid="{00000000-0005-0000-0000-0000129F0000}"/>
    <cellStyle name="Normal 74 3 2 3 3 5" xfId="21369" xr:uid="{00000000-0005-0000-0000-0000139F0000}"/>
    <cellStyle name="Normal 74 3 2 3 4" xfId="12959" xr:uid="{00000000-0005-0000-0000-0000149F0000}"/>
    <cellStyle name="Normal 74 3 2 3 4 2" xfId="43281" xr:uid="{00000000-0005-0000-0000-0000159F0000}"/>
    <cellStyle name="Normal 74 3 2 3 4 3" xfId="28057" xr:uid="{00000000-0005-0000-0000-0000169F0000}"/>
    <cellStyle name="Normal 74 3 2 3 5" xfId="7938" xr:uid="{00000000-0005-0000-0000-0000179F0000}"/>
    <cellStyle name="Normal 74 3 2 3 5 2" xfId="38264" xr:uid="{00000000-0005-0000-0000-0000189F0000}"/>
    <cellStyle name="Normal 74 3 2 3 5 3" xfId="23040" xr:uid="{00000000-0005-0000-0000-0000199F0000}"/>
    <cellStyle name="Normal 74 3 2 3 6" xfId="33252" xr:uid="{00000000-0005-0000-0000-00001A9F0000}"/>
    <cellStyle name="Normal 74 3 2 3 7" xfId="18027" xr:uid="{00000000-0005-0000-0000-00001B9F0000}"/>
    <cellStyle name="Normal 74 3 2 4" xfId="3720" xr:uid="{00000000-0005-0000-0000-00001C9F0000}"/>
    <cellStyle name="Normal 74 3 2 4 2" xfId="13794" xr:uid="{00000000-0005-0000-0000-00001D9F0000}"/>
    <cellStyle name="Normal 74 3 2 4 2 2" xfId="44116" xr:uid="{00000000-0005-0000-0000-00001E9F0000}"/>
    <cellStyle name="Normal 74 3 2 4 2 3" xfId="28892" xr:uid="{00000000-0005-0000-0000-00001F9F0000}"/>
    <cellStyle name="Normal 74 3 2 4 3" xfId="8774" xr:uid="{00000000-0005-0000-0000-0000209F0000}"/>
    <cellStyle name="Normal 74 3 2 4 3 2" xfId="39099" xr:uid="{00000000-0005-0000-0000-0000219F0000}"/>
    <cellStyle name="Normal 74 3 2 4 3 3" xfId="23875" xr:uid="{00000000-0005-0000-0000-0000229F0000}"/>
    <cellStyle name="Normal 74 3 2 4 4" xfId="34086" xr:uid="{00000000-0005-0000-0000-0000239F0000}"/>
    <cellStyle name="Normal 74 3 2 4 5" xfId="18862" xr:uid="{00000000-0005-0000-0000-0000249F0000}"/>
    <cellStyle name="Normal 74 3 2 5" xfId="5413" xr:uid="{00000000-0005-0000-0000-0000259F0000}"/>
    <cellStyle name="Normal 74 3 2 5 2" xfId="15465" xr:uid="{00000000-0005-0000-0000-0000269F0000}"/>
    <cellStyle name="Normal 74 3 2 5 2 2" xfId="45787" xr:uid="{00000000-0005-0000-0000-0000279F0000}"/>
    <cellStyle name="Normal 74 3 2 5 2 3" xfId="30563" xr:uid="{00000000-0005-0000-0000-0000289F0000}"/>
    <cellStyle name="Normal 74 3 2 5 3" xfId="10445" xr:uid="{00000000-0005-0000-0000-0000299F0000}"/>
    <cellStyle name="Normal 74 3 2 5 3 2" xfId="40770" xr:uid="{00000000-0005-0000-0000-00002A9F0000}"/>
    <cellStyle name="Normal 74 3 2 5 3 3" xfId="25546" xr:uid="{00000000-0005-0000-0000-00002B9F0000}"/>
    <cellStyle name="Normal 74 3 2 5 4" xfId="35757" xr:uid="{00000000-0005-0000-0000-00002C9F0000}"/>
    <cellStyle name="Normal 74 3 2 5 5" xfId="20533" xr:uid="{00000000-0005-0000-0000-00002D9F0000}"/>
    <cellStyle name="Normal 74 3 2 6" xfId="12123" xr:uid="{00000000-0005-0000-0000-00002E9F0000}"/>
    <cellStyle name="Normal 74 3 2 6 2" xfId="42445" xr:uid="{00000000-0005-0000-0000-00002F9F0000}"/>
    <cellStyle name="Normal 74 3 2 6 3" xfId="27221" xr:uid="{00000000-0005-0000-0000-0000309F0000}"/>
    <cellStyle name="Normal 74 3 2 7" xfId="7102" xr:uid="{00000000-0005-0000-0000-0000319F0000}"/>
    <cellStyle name="Normal 74 3 2 7 2" xfId="37428" xr:uid="{00000000-0005-0000-0000-0000329F0000}"/>
    <cellStyle name="Normal 74 3 2 7 3" xfId="22204" xr:uid="{00000000-0005-0000-0000-0000339F0000}"/>
    <cellStyle name="Normal 74 3 2 8" xfId="32416" xr:uid="{00000000-0005-0000-0000-0000349F0000}"/>
    <cellStyle name="Normal 74 3 2 9" xfId="17191" xr:uid="{00000000-0005-0000-0000-0000359F0000}"/>
    <cellStyle name="Normal 74 3 3" xfId="2238" xr:uid="{00000000-0005-0000-0000-0000369F0000}"/>
    <cellStyle name="Normal 74 3 3 2" xfId="3077" xr:uid="{00000000-0005-0000-0000-0000379F0000}"/>
    <cellStyle name="Normal 74 3 3 2 2" xfId="4767" xr:uid="{00000000-0005-0000-0000-0000389F0000}"/>
    <cellStyle name="Normal 74 3 3 2 2 2" xfId="14840" xr:uid="{00000000-0005-0000-0000-0000399F0000}"/>
    <cellStyle name="Normal 74 3 3 2 2 2 2" xfId="45162" xr:uid="{00000000-0005-0000-0000-00003A9F0000}"/>
    <cellStyle name="Normal 74 3 3 2 2 2 3" xfId="29938" xr:uid="{00000000-0005-0000-0000-00003B9F0000}"/>
    <cellStyle name="Normal 74 3 3 2 2 3" xfId="9820" xr:uid="{00000000-0005-0000-0000-00003C9F0000}"/>
    <cellStyle name="Normal 74 3 3 2 2 3 2" xfId="40145" xr:uid="{00000000-0005-0000-0000-00003D9F0000}"/>
    <cellStyle name="Normal 74 3 3 2 2 3 3" xfId="24921" xr:uid="{00000000-0005-0000-0000-00003E9F0000}"/>
    <cellStyle name="Normal 74 3 3 2 2 4" xfId="35132" xr:uid="{00000000-0005-0000-0000-00003F9F0000}"/>
    <cellStyle name="Normal 74 3 3 2 2 5" xfId="19908" xr:uid="{00000000-0005-0000-0000-0000409F0000}"/>
    <cellStyle name="Normal 74 3 3 2 3" xfId="6459" xr:uid="{00000000-0005-0000-0000-0000419F0000}"/>
    <cellStyle name="Normal 74 3 3 2 3 2" xfId="16511" xr:uid="{00000000-0005-0000-0000-0000429F0000}"/>
    <cellStyle name="Normal 74 3 3 2 3 2 2" xfId="46833" xr:uid="{00000000-0005-0000-0000-0000439F0000}"/>
    <cellStyle name="Normal 74 3 3 2 3 2 3" xfId="31609" xr:uid="{00000000-0005-0000-0000-0000449F0000}"/>
    <cellStyle name="Normal 74 3 3 2 3 3" xfId="11491" xr:uid="{00000000-0005-0000-0000-0000459F0000}"/>
    <cellStyle name="Normal 74 3 3 2 3 3 2" xfId="41816" xr:uid="{00000000-0005-0000-0000-0000469F0000}"/>
    <cellStyle name="Normal 74 3 3 2 3 3 3" xfId="26592" xr:uid="{00000000-0005-0000-0000-0000479F0000}"/>
    <cellStyle name="Normal 74 3 3 2 3 4" xfId="36803" xr:uid="{00000000-0005-0000-0000-0000489F0000}"/>
    <cellStyle name="Normal 74 3 3 2 3 5" xfId="21579" xr:uid="{00000000-0005-0000-0000-0000499F0000}"/>
    <cellStyle name="Normal 74 3 3 2 4" xfId="13169" xr:uid="{00000000-0005-0000-0000-00004A9F0000}"/>
    <cellStyle name="Normal 74 3 3 2 4 2" xfId="43491" xr:uid="{00000000-0005-0000-0000-00004B9F0000}"/>
    <cellStyle name="Normal 74 3 3 2 4 3" xfId="28267" xr:uid="{00000000-0005-0000-0000-00004C9F0000}"/>
    <cellStyle name="Normal 74 3 3 2 5" xfId="8148" xr:uid="{00000000-0005-0000-0000-00004D9F0000}"/>
    <cellStyle name="Normal 74 3 3 2 5 2" xfId="38474" xr:uid="{00000000-0005-0000-0000-00004E9F0000}"/>
    <cellStyle name="Normal 74 3 3 2 5 3" xfId="23250" xr:uid="{00000000-0005-0000-0000-00004F9F0000}"/>
    <cellStyle name="Normal 74 3 3 2 6" xfId="33462" xr:uid="{00000000-0005-0000-0000-0000509F0000}"/>
    <cellStyle name="Normal 74 3 3 2 7" xfId="18237" xr:uid="{00000000-0005-0000-0000-0000519F0000}"/>
    <cellStyle name="Normal 74 3 3 3" xfId="3930" xr:uid="{00000000-0005-0000-0000-0000529F0000}"/>
    <cellStyle name="Normal 74 3 3 3 2" xfId="14004" xr:uid="{00000000-0005-0000-0000-0000539F0000}"/>
    <cellStyle name="Normal 74 3 3 3 2 2" xfId="44326" xr:uid="{00000000-0005-0000-0000-0000549F0000}"/>
    <cellStyle name="Normal 74 3 3 3 2 3" xfId="29102" xr:uid="{00000000-0005-0000-0000-0000559F0000}"/>
    <cellStyle name="Normal 74 3 3 3 3" xfId="8984" xr:uid="{00000000-0005-0000-0000-0000569F0000}"/>
    <cellStyle name="Normal 74 3 3 3 3 2" xfId="39309" xr:uid="{00000000-0005-0000-0000-0000579F0000}"/>
    <cellStyle name="Normal 74 3 3 3 3 3" xfId="24085" xr:uid="{00000000-0005-0000-0000-0000589F0000}"/>
    <cellStyle name="Normal 74 3 3 3 4" xfId="34296" xr:uid="{00000000-0005-0000-0000-0000599F0000}"/>
    <cellStyle name="Normal 74 3 3 3 5" xfId="19072" xr:uid="{00000000-0005-0000-0000-00005A9F0000}"/>
    <cellStyle name="Normal 74 3 3 4" xfId="5623" xr:uid="{00000000-0005-0000-0000-00005B9F0000}"/>
    <cellStyle name="Normal 74 3 3 4 2" xfId="15675" xr:uid="{00000000-0005-0000-0000-00005C9F0000}"/>
    <cellStyle name="Normal 74 3 3 4 2 2" xfId="45997" xr:uid="{00000000-0005-0000-0000-00005D9F0000}"/>
    <cellStyle name="Normal 74 3 3 4 2 3" xfId="30773" xr:uid="{00000000-0005-0000-0000-00005E9F0000}"/>
    <cellStyle name="Normal 74 3 3 4 3" xfId="10655" xr:uid="{00000000-0005-0000-0000-00005F9F0000}"/>
    <cellStyle name="Normal 74 3 3 4 3 2" xfId="40980" xr:uid="{00000000-0005-0000-0000-0000609F0000}"/>
    <cellStyle name="Normal 74 3 3 4 3 3" xfId="25756" xr:uid="{00000000-0005-0000-0000-0000619F0000}"/>
    <cellStyle name="Normal 74 3 3 4 4" xfId="35967" xr:uid="{00000000-0005-0000-0000-0000629F0000}"/>
    <cellStyle name="Normal 74 3 3 4 5" xfId="20743" xr:uid="{00000000-0005-0000-0000-0000639F0000}"/>
    <cellStyle name="Normal 74 3 3 5" xfId="12333" xr:uid="{00000000-0005-0000-0000-0000649F0000}"/>
    <cellStyle name="Normal 74 3 3 5 2" xfId="42655" xr:uid="{00000000-0005-0000-0000-0000659F0000}"/>
    <cellStyle name="Normal 74 3 3 5 3" xfId="27431" xr:uid="{00000000-0005-0000-0000-0000669F0000}"/>
    <cellStyle name="Normal 74 3 3 6" xfId="7312" xr:uid="{00000000-0005-0000-0000-0000679F0000}"/>
    <cellStyle name="Normal 74 3 3 6 2" xfId="37638" xr:uid="{00000000-0005-0000-0000-0000689F0000}"/>
    <cellStyle name="Normal 74 3 3 6 3" xfId="22414" xr:uid="{00000000-0005-0000-0000-0000699F0000}"/>
    <cellStyle name="Normal 74 3 3 7" xfId="32626" xr:uid="{00000000-0005-0000-0000-00006A9F0000}"/>
    <cellStyle name="Normal 74 3 3 8" xfId="17401" xr:uid="{00000000-0005-0000-0000-00006B9F0000}"/>
    <cellStyle name="Normal 74 3 4" xfId="2659" xr:uid="{00000000-0005-0000-0000-00006C9F0000}"/>
    <cellStyle name="Normal 74 3 4 2" xfId="4349" xr:uid="{00000000-0005-0000-0000-00006D9F0000}"/>
    <cellStyle name="Normal 74 3 4 2 2" xfId="14422" xr:uid="{00000000-0005-0000-0000-00006E9F0000}"/>
    <cellStyle name="Normal 74 3 4 2 2 2" xfId="44744" xr:uid="{00000000-0005-0000-0000-00006F9F0000}"/>
    <cellStyle name="Normal 74 3 4 2 2 3" xfId="29520" xr:uid="{00000000-0005-0000-0000-0000709F0000}"/>
    <cellStyle name="Normal 74 3 4 2 3" xfId="9402" xr:uid="{00000000-0005-0000-0000-0000719F0000}"/>
    <cellStyle name="Normal 74 3 4 2 3 2" xfId="39727" xr:uid="{00000000-0005-0000-0000-0000729F0000}"/>
    <cellStyle name="Normal 74 3 4 2 3 3" xfId="24503" xr:uid="{00000000-0005-0000-0000-0000739F0000}"/>
    <cellStyle name="Normal 74 3 4 2 4" xfId="34714" xr:uid="{00000000-0005-0000-0000-0000749F0000}"/>
    <cellStyle name="Normal 74 3 4 2 5" xfId="19490" xr:uid="{00000000-0005-0000-0000-0000759F0000}"/>
    <cellStyle name="Normal 74 3 4 3" xfId="6041" xr:uid="{00000000-0005-0000-0000-0000769F0000}"/>
    <cellStyle name="Normal 74 3 4 3 2" xfId="16093" xr:uid="{00000000-0005-0000-0000-0000779F0000}"/>
    <cellStyle name="Normal 74 3 4 3 2 2" xfId="46415" xr:uid="{00000000-0005-0000-0000-0000789F0000}"/>
    <cellStyle name="Normal 74 3 4 3 2 3" xfId="31191" xr:uid="{00000000-0005-0000-0000-0000799F0000}"/>
    <cellStyle name="Normal 74 3 4 3 3" xfId="11073" xr:uid="{00000000-0005-0000-0000-00007A9F0000}"/>
    <cellStyle name="Normal 74 3 4 3 3 2" xfId="41398" xr:uid="{00000000-0005-0000-0000-00007B9F0000}"/>
    <cellStyle name="Normal 74 3 4 3 3 3" xfId="26174" xr:uid="{00000000-0005-0000-0000-00007C9F0000}"/>
    <cellStyle name="Normal 74 3 4 3 4" xfId="36385" xr:uid="{00000000-0005-0000-0000-00007D9F0000}"/>
    <cellStyle name="Normal 74 3 4 3 5" xfId="21161" xr:uid="{00000000-0005-0000-0000-00007E9F0000}"/>
    <cellStyle name="Normal 74 3 4 4" xfId="12751" xr:uid="{00000000-0005-0000-0000-00007F9F0000}"/>
    <cellStyle name="Normal 74 3 4 4 2" xfId="43073" xr:uid="{00000000-0005-0000-0000-0000809F0000}"/>
    <cellStyle name="Normal 74 3 4 4 3" xfId="27849" xr:uid="{00000000-0005-0000-0000-0000819F0000}"/>
    <cellStyle name="Normal 74 3 4 5" xfId="7730" xr:uid="{00000000-0005-0000-0000-0000829F0000}"/>
    <cellStyle name="Normal 74 3 4 5 2" xfId="38056" xr:uid="{00000000-0005-0000-0000-0000839F0000}"/>
    <cellStyle name="Normal 74 3 4 5 3" xfId="22832" xr:uid="{00000000-0005-0000-0000-0000849F0000}"/>
    <cellStyle name="Normal 74 3 4 6" xfId="33044" xr:uid="{00000000-0005-0000-0000-0000859F0000}"/>
    <cellStyle name="Normal 74 3 4 7" xfId="17819" xr:uid="{00000000-0005-0000-0000-0000869F0000}"/>
    <cellStyle name="Normal 74 3 5" xfId="3512" xr:uid="{00000000-0005-0000-0000-0000879F0000}"/>
    <cellStyle name="Normal 74 3 5 2" xfId="13586" xr:uid="{00000000-0005-0000-0000-0000889F0000}"/>
    <cellStyle name="Normal 74 3 5 2 2" xfId="43908" xr:uid="{00000000-0005-0000-0000-0000899F0000}"/>
    <cellStyle name="Normal 74 3 5 2 3" xfId="28684" xr:uid="{00000000-0005-0000-0000-00008A9F0000}"/>
    <cellStyle name="Normal 74 3 5 3" xfId="8566" xr:uid="{00000000-0005-0000-0000-00008B9F0000}"/>
    <cellStyle name="Normal 74 3 5 3 2" xfId="38891" xr:uid="{00000000-0005-0000-0000-00008C9F0000}"/>
    <cellStyle name="Normal 74 3 5 3 3" xfId="23667" xr:uid="{00000000-0005-0000-0000-00008D9F0000}"/>
    <cellStyle name="Normal 74 3 5 4" xfId="33878" xr:uid="{00000000-0005-0000-0000-00008E9F0000}"/>
    <cellStyle name="Normal 74 3 5 5" xfId="18654" xr:uid="{00000000-0005-0000-0000-00008F9F0000}"/>
    <cellStyle name="Normal 74 3 6" xfId="5205" xr:uid="{00000000-0005-0000-0000-0000909F0000}"/>
    <cellStyle name="Normal 74 3 6 2" xfId="15257" xr:uid="{00000000-0005-0000-0000-0000919F0000}"/>
    <cellStyle name="Normal 74 3 6 2 2" xfId="45579" xr:uid="{00000000-0005-0000-0000-0000929F0000}"/>
    <cellStyle name="Normal 74 3 6 2 3" xfId="30355" xr:uid="{00000000-0005-0000-0000-0000939F0000}"/>
    <cellStyle name="Normal 74 3 6 3" xfId="10237" xr:uid="{00000000-0005-0000-0000-0000949F0000}"/>
    <cellStyle name="Normal 74 3 6 3 2" xfId="40562" xr:uid="{00000000-0005-0000-0000-0000959F0000}"/>
    <cellStyle name="Normal 74 3 6 3 3" xfId="25338" xr:uid="{00000000-0005-0000-0000-0000969F0000}"/>
    <cellStyle name="Normal 74 3 6 4" xfId="35549" xr:uid="{00000000-0005-0000-0000-0000979F0000}"/>
    <cellStyle name="Normal 74 3 6 5" xfId="20325" xr:uid="{00000000-0005-0000-0000-0000989F0000}"/>
    <cellStyle name="Normal 74 3 7" xfId="11915" xr:uid="{00000000-0005-0000-0000-0000999F0000}"/>
    <cellStyle name="Normal 74 3 7 2" xfId="42237" xr:uid="{00000000-0005-0000-0000-00009A9F0000}"/>
    <cellStyle name="Normal 74 3 7 3" xfId="27013" xr:uid="{00000000-0005-0000-0000-00009B9F0000}"/>
    <cellStyle name="Normal 74 3 8" xfId="6894" xr:uid="{00000000-0005-0000-0000-00009C9F0000}"/>
    <cellStyle name="Normal 74 3 8 2" xfId="37220" xr:uid="{00000000-0005-0000-0000-00009D9F0000}"/>
    <cellStyle name="Normal 74 3 8 3" xfId="21996" xr:uid="{00000000-0005-0000-0000-00009E9F0000}"/>
    <cellStyle name="Normal 74 3 9" xfId="32209" xr:uid="{00000000-0005-0000-0000-00009F9F0000}"/>
    <cellStyle name="Normal 74 4" xfId="1919" xr:uid="{00000000-0005-0000-0000-0000A09F0000}"/>
    <cellStyle name="Normal 74 4 2" xfId="2342" xr:uid="{00000000-0005-0000-0000-0000A19F0000}"/>
    <cellStyle name="Normal 74 4 2 2" xfId="3181" xr:uid="{00000000-0005-0000-0000-0000A29F0000}"/>
    <cellStyle name="Normal 74 4 2 2 2" xfId="4871" xr:uid="{00000000-0005-0000-0000-0000A39F0000}"/>
    <cellStyle name="Normal 74 4 2 2 2 2" xfId="14944" xr:uid="{00000000-0005-0000-0000-0000A49F0000}"/>
    <cellStyle name="Normal 74 4 2 2 2 2 2" xfId="45266" xr:uid="{00000000-0005-0000-0000-0000A59F0000}"/>
    <cellStyle name="Normal 74 4 2 2 2 2 3" xfId="30042" xr:uid="{00000000-0005-0000-0000-0000A69F0000}"/>
    <cellStyle name="Normal 74 4 2 2 2 3" xfId="9924" xr:uid="{00000000-0005-0000-0000-0000A79F0000}"/>
    <cellStyle name="Normal 74 4 2 2 2 3 2" xfId="40249" xr:uid="{00000000-0005-0000-0000-0000A89F0000}"/>
    <cellStyle name="Normal 74 4 2 2 2 3 3" xfId="25025" xr:uid="{00000000-0005-0000-0000-0000A99F0000}"/>
    <cellStyle name="Normal 74 4 2 2 2 4" xfId="35236" xr:uid="{00000000-0005-0000-0000-0000AA9F0000}"/>
    <cellStyle name="Normal 74 4 2 2 2 5" xfId="20012" xr:uid="{00000000-0005-0000-0000-0000AB9F0000}"/>
    <cellStyle name="Normal 74 4 2 2 3" xfId="6563" xr:uid="{00000000-0005-0000-0000-0000AC9F0000}"/>
    <cellStyle name="Normal 74 4 2 2 3 2" xfId="16615" xr:uid="{00000000-0005-0000-0000-0000AD9F0000}"/>
    <cellStyle name="Normal 74 4 2 2 3 2 2" xfId="46937" xr:uid="{00000000-0005-0000-0000-0000AE9F0000}"/>
    <cellStyle name="Normal 74 4 2 2 3 2 3" xfId="31713" xr:uid="{00000000-0005-0000-0000-0000AF9F0000}"/>
    <cellStyle name="Normal 74 4 2 2 3 3" xfId="11595" xr:uid="{00000000-0005-0000-0000-0000B09F0000}"/>
    <cellStyle name="Normal 74 4 2 2 3 3 2" xfId="41920" xr:uid="{00000000-0005-0000-0000-0000B19F0000}"/>
    <cellStyle name="Normal 74 4 2 2 3 3 3" xfId="26696" xr:uid="{00000000-0005-0000-0000-0000B29F0000}"/>
    <cellStyle name="Normal 74 4 2 2 3 4" xfId="36907" xr:uid="{00000000-0005-0000-0000-0000B39F0000}"/>
    <cellStyle name="Normal 74 4 2 2 3 5" xfId="21683" xr:uid="{00000000-0005-0000-0000-0000B49F0000}"/>
    <cellStyle name="Normal 74 4 2 2 4" xfId="13273" xr:uid="{00000000-0005-0000-0000-0000B59F0000}"/>
    <cellStyle name="Normal 74 4 2 2 4 2" xfId="43595" xr:uid="{00000000-0005-0000-0000-0000B69F0000}"/>
    <cellStyle name="Normal 74 4 2 2 4 3" xfId="28371" xr:uid="{00000000-0005-0000-0000-0000B79F0000}"/>
    <cellStyle name="Normal 74 4 2 2 5" xfId="8252" xr:uid="{00000000-0005-0000-0000-0000B89F0000}"/>
    <cellStyle name="Normal 74 4 2 2 5 2" xfId="38578" xr:uid="{00000000-0005-0000-0000-0000B99F0000}"/>
    <cellStyle name="Normal 74 4 2 2 5 3" xfId="23354" xr:uid="{00000000-0005-0000-0000-0000BA9F0000}"/>
    <cellStyle name="Normal 74 4 2 2 6" xfId="33566" xr:uid="{00000000-0005-0000-0000-0000BB9F0000}"/>
    <cellStyle name="Normal 74 4 2 2 7" xfId="18341" xr:uid="{00000000-0005-0000-0000-0000BC9F0000}"/>
    <cellStyle name="Normal 74 4 2 3" xfId="4034" xr:uid="{00000000-0005-0000-0000-0000BD9F0000}"/>
    <cellStyle name="Normal 74 4 2 3 2" xfId="14108" xr:uid="{00000000-0005-0000-0000-0000BE9F0000}"/>
    <cellStyle name="Normal 74 4 2 3 2 2" xfId="44430" xr:uid="{00000000-0005-0000-0000-0000BF9F0000}"/>
    <cellStyle name="Normal 74 4 2 3 2 3" xfId="29206" xr:uid="{00000000-0005-0000-0000-0000C09F0000}"/>
    <cellStyle name="Normal 74 4 2 3 3" xfId="9088" xr:uid="{00000000-0005-0000-0000-0000C19F0000}"/>
    <cellStyle name="Normal 74 4 2 3 3 2" xfId="39413" xr:uid="{00000000-0005-0000-0000-0000C29F0000}"/>
    <cellStyle name="Normal 74 4 2 3 3 3" xfId="24189" xr:uid="{00000000-0005-0000-0000-0000C39F0000}"/>
    <cellStyle name="Normal 74 4 2 3 4" xfId="34400" xr:uid="{00000000-0005-0000-0000-0000C49F0000}"/>
    <cellStyle name="Normal 74 4 2 3 5" xfId="19176" xr:uid="{00000000-0005-0000-0000-0000C59F0000}"/>
    <cellStyle name="Normal 74 4 2 4" xfId="5727" xr:uid="{00000000-0005-0000-0000-0000C69F0000}"/>
    <cellStyle name="Normal 74 4 2 4 2" xfId="15779" xr:uid="{00000000-0005-0000-0000-0000C79F0000}"/>
    <cellStyle name="Normal 74 4 2 4 2 2" xfId="46101" xr:uid="{00000000-0005-0000-0000-0000C89F0000}"/>
    <cellStyle name="Normal 74 4 2 4 2 3" xfId="30877" xr:uid="{00000000-0005-0000-0000-0000C99F0000}"/>
    <cellStyle name="Normal 74 4 2 4 3" xfId="10759" xr:uid="{00000000-0005-0000-0000-0000CA9F0000}"/>
    <cellStyle name="Normal 74 4 2 4 3 2" xfId="41084" xr:uid="{00000000-0005-0000-0000-0000CB9F0000}"/>
    <cellStyle name="Normal 74 4 2 4 3 3" xfId="25860" xr:uid="{00000000-0005-0000-0000-0000CC9F0000}"/>
    <cellStyle name="Normal 74 4 2 4 4" xfId="36071" xr:uid="{00000000-0005-0000-0000-0000CD9F0000}"/>
    <cellStyle name="Normal 74 4 2 4 5" xfId="20847" xr:uid="{00000000-0005-0000-0000-0000CE9F0000}"/>
    <cellStyle name="Normal 74 4 2 5" xfId="12437" xr:uid="{00000000-0005-0000-0000-0000CF9F0000}"/>
    <cellStyle name="Normal 74 4 2 5 2" xfId="42759" xr:uid="{00000000-0005-0000-0000-0000D09F0000}"/>
    <cellStyle name="Normal 74 4 2 5 3" xfId="27535" xr:uid="{00000000-0005-0000-0000-0000D19F0000}"/>
    <cellStyle name="Normal 74 4 2 6" xfId="7416" xr:uid="{00000000-0005-0000-0000-0000D29F0000}"/>
    <cellStyle name="Normal 74 4 2 6 2" xfId="37742" xr:uid="{00000000-0005-0000-0000-0000D39F0000}"/>
    <cellStyle name="Normal 74 4 2 6 3" xfId="22518" xr:uid="{00000000-0005-0000-0000-0000D49F0000}"/>
    <cellStyle name="Normal 74 4 2 7" xfId="32730" xr:uid="{00000000-0005-0000-0000-0000D59F0000}"/>
    <cellStyle name="Normal 74 4 2 8" xfId="17505" xr:uid="{00000000-0005-0000-0000-0000D69F0000}"/>
    <cellStyle name="Normal 74 4 3" xfId="2763" xr:uid="{00000000-0005-0000-0000-0000D79F0000}"/>
    <cellStyle name="Normal 74 4 3 2" xfId="4453" xr:uid="{00000000-0005-0000-0000-0000D89F0000}"/>
    <cellStyle name="Normal 74 4 3 2 2" xfId="14526" xr:uid="{00000000-0005-0000-0000-0000D99F0000}"/>
    <cellStyle name="Normal 74 4 3 2 2 2" xfId="44848" xr:uid="{00000000-0005-0000-0000-0000DA9F0000}"/>
    <cellStyle name="Normal 74 4 3 2 2 3" xfId="29624" xr:uid="{00000000-0005-0000-0000-0000DB9F0000}"/>
    <cellStyle name="Normal 74 4 3 2 3" xfId="9506" xr:uid="{00000000-0005-0000-0000-0000DC9F0000}"/>
    <cellStyle name="Normal 74 4 3 2 3 2" xfId="39831" xr:uid="{00000000-0005-0000-0000-0000DD9F0000}"/>
    <cellStyle name="Normal 74 4 3 2 3 3" xfId="24607" xr:uid="{00000000-0005-0000-0000-0000DE9F0000}"/>
    <cellStyle name="Normal 74 4 3 2 4" xfId="34818" xr:uid="{00000000-0005-0000-0000-0000DF9F0000}"/>
    <cellStyle name="Normal 74 4 3 2 5" xfId="19594" xr:uid="{00000000-0005-0000-0000-0000E09F0000}"/>
    <cellStyle name="Normal 74 4 3 3" xfId="6145" xr:uid="{00000000-0005-0000-0000-0000E19F0000}"/>
    <cellStyle name="Normal 74 4 3 3 2" xfId="16197" xr:uid="{00000000-0005-0000-0000-0000E29F0000}"/>
    <cellStyle name="Normal 74 4 3 3 2 2" xfId="46519" xr:uid="{00000000-0005-0000-0000-0000E39F0000}"/>
    <cellStyle name="Normal 74 4 3 3 2 3" xfId="31295" xr:uid="{00000000-0005-0000-0000-0000E49F0000}"/>
    <cellStyle name="Normal 74 4 3 3 3" xfId="11177" xr:uid="{00000000-0005-0000-0000-0000E59F0000}"/>
    <cellStyle name="Normal 74 4 3 3 3 2" xfId="41502" xr:uid="{00000000-0005-0000-0000-0000E69F0000}"/>
    <cellStyle name="Normal 74 4 3 3 3 3" xfId="26278" xr:uid="{00000000-0005-0000-0000-0000E79F0000}"/>
    <cellStyle name="Normal 74 4 3 3 4" xfId="36489" xr:uid="{00000000-0005-0000-0000-0000E89F0000}"/>
    <cellStyle name="Normal 74 4 3 3 5" xfId="21265" xr:uid="{00000000-0005-0000-0000-0000E99F0000}"/>
    <cellStyle name="Normal 74 4 3 4" xfId="12855" xr:uid="{00000000-0005-0000-0000-0000EA9F0000}"/>
    <cellStyle name="Normal 74 4 3 4 2" xfId="43177" xr:uid="{00000000-0005-0000-0000-0000EB9F0000}"/>
    <cellStyle name="Normal 74 4 3 4 3" xfId="27953" xr:uid="{00000000-0005-0000-0000-0000EC9F0000}"/>
    <cellStyle name="Normal 74 4 3 5" xfId="7834" xr:uid="{00000000-0005-0000-0000-0000ED9F0000}"/>
    <cellStyle name="Normal 74 4 3 5 2" xfId="38160" xr:uid="{00000000-0005-0000-0000-0000EE9F0000}"/>
    <cellStyle name="Normal 74 4 3 5 3" xfId="22936" xr:uid="{00000000-0005-0000-0000-0000EF9F0000}"/>
    <cellStyle name="Normal 74 4 3 6" xfId="33148" xr:uid="{00000000-0005-0000-0000-0000F09F0000}"/>
    <cellStyle name="Normal 74 4 3 7" xfId="17923" xr:uid="{00000000-0005-0000-0000-0000F19F0000}"/>
    <cellStyle name="Normal 74 4 4" xfId="3616" xr:uid="{00000000-0005-0000-0000-0000F29F0000}"/>
    <cellStyle name="Normal 74 4 4 2" xfId="13690" xr:uid="{00000000-0005-0000-0000-0000F39F0000}"/>
    <cellStyle name="Normal 74 4 4 2 2" xfId="44012" xr:uid="{00000000-0005-0000-0000-0000F49F0000}"/>
    <cellStyle name="Normal 74 4 4 2 3" xfId="28788" xr:uid="{00000000-0005-0000-0000-0000F59F0000}"/>
    <cellStyle name="Normal 74 4 4 3" xfId="8670" xr:uid="{00000000-0005-0000-0000-0000F69F0000}"/>
    <cellStyle name="Normal 74 4 4 3 2" xfId="38995" xr:uid="{00000000-0005-0000-0000-0000F79F0000}"/>
    <cellStyle name="Normal 74 4 4 3 3" xfId="23771" xr:uid="{00000000-0005-0000-0000-0000F89F0000}"/>
    <cellStyle name="Normal 74 4 4 4" xfId="33982" xr:uid="{00000000-0005-0000-0000-0000F99F0000}"/>
    <cellStyle name="Normal 74 4 4 5" xfId="18758" xr:uid="{00000000-0005-0000-0000-0000FA9F0000}"/>
    <cellStyle name="Normal 74 4 5" xfId="5309" xr:uid="{00000000-0005-0000-0000-0000FB9F0000}"/>
    <cellStyle name="Normal 74 4 5 2" xfId="15361" xr:uid="{00000000-0005-0000-0000-0000FC9F0000}"/>
    <cellStyle name="Normal 74 4 5 2 2" xfId="45683" xr:uid="{00000000-0005-0000-0000-0000FD9F0000}"/>
    <cellStyle name="Normal 74 4 5 2 3" xfId="30459" xr:uid="{00000000-0005-0000-0000-0000FE9F0000}"/>
    <cellStyle name="Normal 74 4 5 3" xfId="10341" xr:uid="{00000000-0005-0000-0000-0000FF9F0000}"/>
    <cellStyle name="Normal 74 4 5 3 2" xfId="40666" xr:uid="{00000000-0005-0000-0000-000000A00000}"/>
    <cellStyle name="Normal 74 4 5 3 3" xfId="25442" xr:uid="{00000000-0005-0000-0000-000001A00000}"/>
    <cellStyle name="Normal 74 4 5 4" xfId="35653" xr:uid="{00000000-0005-0000-0000-000002A00000}"/>
    <cellStyle name="Normal 74 4 5 5" xfId="20429" xr:uid="{00000000-0005-0000-0000-000003A00000}"/>
    <cellStyle name="Normal 74 4 6" xfId="12019" xr:uid="{00000000-0005-0000-0000-000004A00000}"/>
    <cellStyle name="Normal 74 4 6 2" xfId="42341" xr:uid="{00000000-0005-0000-0000-000005A00000}"/>
    <cellStyle name="Normal 74 4 6 3" xfId="27117" xr:uid="{00000000-0005-0000-0000-000006A00000}"/>
    <cellStyle name="Normal 74 4 7" xfId="6998" xr:uid="{00000000-0005-0000-0000-000007A00000}"/>
    <cellStyle name="Normal 74 4 7 2" xfId="37324" xr:uid="{00000000-0005-0000-0000-000008A00000}"/>
    <cellStyle name="Normal 74 4 7 3" xfId="22100" xr:uid="{00000000-0005-0000-0000-000009A00000}"/>
    <cellStyle name="Normal 74 4 8" xfId="32312" xr:uid="{00000000-0005-0000-0000-00000AA00000}"/>
    <cellStyle name="Normal 74 4 9" xfId="17087" xr:uid="{00000000-0005-0000-0000-00000BA00000}"/>
    <cellStyle name="Normal 74 5" xfId="2132" xr:uid="{00000000-0005-0000-0000-00000CA00000}"/>
    <cellStyle name="Normal 74 5 2" xfId="2973" xr:uid="{00000000-0005-0000-0000-00000DA00000}"/>
    <cellStyle name="Normal 74 5 2 2" xfId="4663" xr:uid="{00000000-0005-0000-0000-00000EA00000}"/>
    <cellStyle name="Normal 74 5 2 2 2" xfId="14736" xr:uid="{00000000-0005-0000-0000-00000FA00000}"/>
    <cellStyle name="Normal 74 5 2 2 2 2" xfId="45058" xr:uid="{00000000-0005-0000-0000-000010A00000}"/>
    <cellStyle name="Normal 74 5 2 2 2 3" xfId="29834" xr:uid="{00000000-0005-0000-0000-000011A00000}"/>
    <cellStyle name="Normal 74 5 2 2 3" xfId="9716" xr:uid="{00000000-0005-0000-0000-000012A00000}"/>
    <cellStyle name="Normal 74 5 2 2 3 2" xfId="40041" xr:uid="{00000000-0005-0000-0000-000013A00000}"/>
    <cellStyle name="Normal 74 5 2 2 3 3" xfId="24817" xr:uid="{00000000-0005-0000-0000-000014A00000}"/>
    <cellStyle name="Normal 74 5 2 2 4" xfId="35028" xr:uid="{00000000-0005-0000-0000-000015A00000}"/>
    <cellStyle name="Normal 74 5 2 2 5" xfId="19804" xr:uid="{00000000-0005-0000-0000-000016A00000}"/>
    <cellStyle name="Normal 74 5 2 3" xfId="6355" xr:uid="{00000000-0005-0000-0000-000017A00000}"/>
    <cellStyle name="Normal 74 5 2 3 2" xfId="16407" xr:uid="{00000000-0005-0000-0000-000018A00000}"/>
    <cellStyle name="Normal 74 5 2 3 2 2" xfId="46729" xr:uid="{00000000-0005-0000-0000-000019A00000}"/>
    <cellStyle name="Normal 74 5 2 3 2 3" xfId="31505" xr:uid="{00000000-0005-0000-0000-00001AA00000}"/>
    <cellStyle name="Normal 74 5 2 3 3" xfId="11387" xr:uid="{00000000-0005-0000-0000-00001BA00000}"/>
    <cellStyle name="Normal 74 5 2 3 3 2" xfId="41712" xr:uid="{00000000-0005-0000-0000-00001CA00000}"/>
    <cellStyle name="Normal 74 5 2 3 3 3" xfId="26488" xr:uid="{00000000-0005-0000-0000-00001DA00000}"/>
    <cellStyle name="Normal 74 5 2 3 4" xfId="36699" xr:uid="{00000000-0005-0000-0000-00001EA00000}"/>
    <cellStyle name="Normal 74 5 2 3 5" xfId="21475" xr:uid="{00000000-0005-0000-0000-00001FA00000}"/>
    <cellStyle name="Normal 74 5 2 4" xfId="13065" xr:uid="{00000000-0005-0000-0000-000020A00000}"/>
    <cellStyle name="Normal 74 5 2 4 2" xfId="43387" xr:uid="{00000000-0005-0000-0000-000021A00000}"/>
    <cellStyle name="Normal 74 5 2 4 3" xfId="28163" xr:uid="{00000000-0005-0000-0000-000022A00000}"/>
    <cellStyle name="Normal 74 5 2 5" xfId="8044" xr:uid="{00000000-0005-0000-0000-000023A00000}"/>
    <cellStyle name="Normal 74 5 2 5 2" xfId="38370" xr:uid="{00000000-0005-0000-0000-000024A00000}"/>
    <cellStyle name="Normal 74 5 2 5 3" xfId="23146" xr:uid="{00000000-0005-0000-0000-000025A00000}"/>
    <cellStyle name="Normal 74 5 2 6" xfId="33358" xr:uid="{00000000-0005-0000-0000-000026A00000}"/>
    <cellStyle name="Normal 74 5 2 7" xfId="18133" xr:uid="{00000000-0005-0000-0000-000027A00000}"/>
    <cellStyle name="Normal 74 5 3" xfId="3826" xr:uid="{00000000-0005-0000-0000-000028A00000}"/>
    <cellStyle name="Normal 74 5 3 2" xfId="13900" xr:uid="{00000000-0005-0000-0000-000029A00000}"/>
    <cellStyle name="Normal 74 5 3 2 2" xfId="44222" xr:uid="{00000000-0005-0000-0000-00002AA00000}"/>
    <cellStyle name="Normal 74 5 3 2 3" xfId="28998" xr:uid="{00000000-0005-0000-0000-00002BA00000}"/>
    <cellStyle name="Normal 74 5 3 3" xfId="8880" xr:uid="{00000000-0005-0000-0000-00002CA00000}"/>
    <cellStyle name="Normal 74 5 3 3 2" xfId="39205" xr:uid="{00000000-0005-0000-0000-00002DA00000}"/>
    <cellStyle name="Normal 74 5 3 3 3" xfId="23981" xr:uid="{00000000-0005-0000-0000-00002EA00000}"/>
    <cellStyle name="Normal 74 5 3 4" xfId="34192" xr:uid="{00000000-0005-0000-0000-00002FA00000}"/>
    <cellStyle name="Normal 74 5 3 5" xfId="18968" xr:uid="{00000000-0005-0000-0000-000030A00000}"/>
    <cellStyle name="Normal 74 5 4" xfId="5519" xr:uid="{00000000-0005-0000-0000-000031A00000}"/>
    <cellStyle name="Normal 74 5 4 2" xfId="15571" xr:uid="{00000000-0005-0000-0000-000032A00000}"/>
    <cellStyle name="Normal 74 5 4 2 2" xfId="45893" xr:uid="{00000000-0005-0000-0000-000033A00000}"/>
    <cellStyle name="Normal 74 5 4 2 3" xfId="30669" xr:uid="{00000000-0005-0000-0000-000034A00000}"/>
    <cellStyle name="Normal 74 5 4 3" xfId="10551" xr:uid="{00000000-0005-0000-0000-000035A00000}"/>
    <cellStyle name="Normal 74 5 4 3 2" xfId="40876" xr:uid="{00000000-0005-0000-0000-000036A00000}"/>
    <cellStyle name="Normal 74 5 4 3 3" xfId="25652" xr:uid="{00000000-0005-0000-0000-000037A00000}"/>
    <cellStyle name="Normal 74 5 4 4" xfId="35863" xr:uid="{00000000-0005-0000-0000-000038A00000}"/>
    <cellStyle name="Normal 74 5 4 5" xfId="20639" xr:uid="{00000000-0005-0000-0000-000039A00000}"/>
    <cellStyle name="Normal 74 5 5" xfId="12229" xr:uid="{00000000-0005-0000-0000-00003AA00000}"/>
    <cellStyle name="Normal 74 5 5 2" xfId="42551" xr:uid="{00000000-0005-0000-0000-00003BA00000}"/>
    <cellStyle name="Normal 74 5 5 3" xfId="27327" xr:uid="{00000000-0005-0000-0000-00003CA00000}"/>
    <cellStyle name="Normal 74 5 6" xfId="7208" xr:uid="{00000000-0005-0000-0000-00003DA00000}"/>
    <cellStyle name="Normal 74 5 6 2" xfId="37534" xr:uid="{00000000-0005-0000-0000-00003EA00000}"/>
    <cellStyle name="Normal 74 5 6 3" xfId="22310" xr:uid="{00000000-0005-0000-0000-00003FA00000}"/>
    <cellStyle name="Normal 74 5 7" xfId="32522" xr:uid="{00000000-0005-0000-0000-000040A00000}"/>
    <cellStyle name="Normal 74 5 8" xfId="17297" xr:uid="{00000000-0005-0000-0000-000041A00000}"/>
    <cellStyle name="Normal 74 6" xfId="2553" xr:uid="{00000000-0005-0000-0000-000042A00000}"/>
    <cellStyle name="Normal 74 6 2" xfId="4245" xr:uid="{00000000-0005-0000-0000-000043A00000}"/>
    <cellStyle name="Normal 74 6 2 2" xfId="14318" xr:uid="{00000000-0005-0000-0000-000044A00000}"/>
    <cellStyle name="Normal 74 6 2 2 2" xfId="44640" xr:uid="{00000000-0005-0000-0000-000045A00000}"/>
    <cellStyle name="Normal 74 6 2 2 3" xfId="29416" xr:uid="{00000000-0005-0000-0000-000046A00000}"/>
    <cellStyle name="Normal 74 6 2 3" xfId="9298" xr:uid="{00000000-0005-0000-0000-000047A00000}"/>
    <cellStyle name="Normal 74 6 2 3 2" xfId="39623" xr:uid="{00000000-0005-0000-0000-000048A00000}"/>
    <cellStyle name="Normal 74 6 2 3 3" xfId="24399" xr:uid="{00000000-0005-0000-0000-000049A00000}"/>
    <cellStyle name="Normal 74 6 2 4" xfId="34610" xr:uid="{00000000-0005-0000-0000-00004AA00000}"/>
    <cellStyle name="Normal 74 6 2 5" xfId="19386" xr:uid="{00000000-0005-0000-0000-00004BA00000}"/>
    <cellStyle name="Normal 74 6 3" xfId="5937" xr:uid="{00000000-0005-0000-0000-00004CA00000}"/>
    <cellStyle name="Normal 74 6 3 2" xfId="15989" xr:uid="{00000000-0005-0000-0000-00004DA00000}"/>
    <cellStyle name="Normal 74 6 3 2 2" xfId="46311" xr:uid="{00000000-0005-0000-0000-00004EA00000}"/>
    <cellStyle name="Normal 74 6 3 2 3" xfId="31087" xr:uid="{00000000-0005-0000-0000-00004FA00000}"/>
    <cellStyle name="Normal 74 6 3 3" xfId="10969" xr:uid="{00000000-0005-0000-0000-000050A00000}"/>
    <cellStyle name="Normal 74 6 3 3 2" xfId="41294" xr:uid="{00000000-0005-0000-0000-000051A00000}"/>
    <cellStyle name="Normal 74 6 3 3 3" xfId="26070" xr:uid="{00000000-0005-0000-0000-000052A00000}"/>
    <cellStyle name="Normal 74 6 3 4" xfId="36281" xr:uid="{00000000-0005-0000-0000-000053A00000}"/>
    <cellStyle name="Normal 74 6 3 5" xfId="21057" xr:uid="{00000000-0005-0000-0000-000054A00000}"/>
    <cellStyle name="Normal 74 6 4" xfId="12647" xr:uid="{00000000-0005-0000-0000-000055A00000}"/>
    <cellStyle name="Normal 74 6 4 2" xfId="42969" xr:uid="{00000000-0005-0000-0000-000056A00000}"/>
    <cellStyle name="Normal 74 6 4 3" xfId="27745" xr:uid="{00000000-0005-0000-0000-000057A00000}"/>
    <cellStyle name="Normal 74 6 5" xfId="7626" xr:uid="{00000000-0005-0000-0000-000058A00000}"/>
    <cellStyle name="Normal 74 6 5 2" xfId="37952" xr:uid="{00000000-0005-0000-0000-000059A00000}"/>
    <cellStyle name="Normal 74 6 5 3" xfId="22728" xr:uid="{00000000-0005-0000-0000-00005AA00000}"/>
    <cellStyle name="Normal 74 6 6" xfId="32940" xr:uid="{00000000-0005-0000-0000-00005BA00000}"/>
    <cellStyle name="Normal 74 6 7" xfId="17715" xr:uid="{00000000-0005-0000-0000-00005CA00000}"/>
    <cellStyle name="Normal 74 7" xfId="3405" xr:uid="{00000000-0005-0000-0000-00005DA00000}"/>
    <cellStyle name="Normal 74 7 2" xfId="13482" xr:uid="{00000000-0005-0000-0000-00005EA00000}"/>
    <cellStyle name="Normal 74 7 2 2" xfId="43804" xr:uid="{00000000-0005-0000-0000-00005FA00000}"/>
    <cellStyle name="Normal 74 7 2 3" xfId="28580" xr:uid="{00000000-0005-0000-0000-000060A00000}"/>
    <cellStyle name="Normal 74 7 3" xfId="8462" xr:uid="{00000000-0005-0000-0000-000061A00000}"/>
    <cellStyle name="Normal 74 7 3 2" xfId="38787" xr:uid="{00000000-0005-0000-0000-000062A00000}"/>
    <cellStyle name="Normal 74 7 3 3" xfId="23563" xr:uid="{00000000-0005-0000-0000-000063A00000}"/>
    <cellStyle name="Normal 74 7 4" xfId="33774" xr:uid="{00000000-0005-0000-0000-000064A00000}"/>
    <cellStyle name="Normal 74 7 5" xfId="18550" xr:uid="{00000000-0005-0000-0000-000065A00000}"/>
    <cellStyle name="Normal 74 8" xfId="5099" xr:uid="{00000000-0005-0000-0000-000066A00000}"/>
    <cellStyle name="Normal 74 8 2" xfId="15153" xr:uid="{00000000-0005-0000-0000-000067A00000}"/>
    <cellStyle name="Normal 74 8 2 2" xfId="45475" xr:uid="{00000000-0005-0000-0000-000068A00000}"/>
    <cellStyle name="Normal 74 8 2 3" xfId="30251" xr:uid="{00000000-0005-0000-0000-000069A00000}"/>
    <cellStyle name="Normal 74 8 3" xfId="10133" xr:uid="{00000000-0005-0000-0000-00006AA00000}"/>
    <cellStyle name="Normal 74 8 3 2" xfId="40458" xr:uid="{00000000-0005-0000-0000-00006BA00000}"/>
    <cellStyle name="Normal 74 8 3 3" xfId="25234" xr:uid="{00000000-0005-0000-0000-00006CA00000}"/>
    <cellStyle name="Normal 74 8 4" xfId="35445" xr:uid="{00000000-0005-0000-0000-00006DA00000}"/>
    <cellStyle name="Normal 74 8 5" xfId="20221" xr:uid="{00000000-0005-0000-0000-00006EA00000}"/>
    <cellStyle name="Normal 74 9" xfId="11809" xr:uid="{00000000-0005-0000-0000-00006FA00000}"/>
    <cellStyle name="Normal 74 9 2" xfId="42133" xr:uid="{00000000-0005-0000-0000-000070A00000}"/>
    <cellStyle name="Normal 74 9 3" xfId="26909" xr:uid="{00000000-0005-0000-0000-000071A00000}"/>
    <cellStyle name="Normal 75" xfId="1492" xr:uid="{00000000-0005-0000-0000-000072A00000}"/>
    <cellStyle name="Normal 76" xfId="1493" xr:uid="{00000000-0005-0000-0000-000073A00000}"/>
    <cellStyle name="Normal 76 10" xfId="6789" xr:uid="{00000000-0005-0000-0000-000074A00000}"/>
    <cellStyle name="Normal 76 10 2" xfId="37117" xr:uid="{00000000-0005-0000-0000-000075A00000}"/>
    <cellStyle name="Normal 76 10 3" xfId="21893" xr:uid="{00000000-0005-0000-0000-000076A00000}"/>
    <cellStyle name="Normal 76 11" xfId="32108" xr:uid="{00000000-0005-0000-0000-000077A00000}"/>
    <cellStyle name="Normal 76 12" xfId="16878" xr:uid="{00000000-0005-0000-0000-000078A00000}"/>
    <cellStyle name="Normal 76 13" xfId="47319" xr:uid="{00000000-0005-0000-0000-000079A00000}"/>
    <cellStyle name="Normal 76 2" xfId="1753" xr:uid="{00000000-0005-0000-0000-00007AA00000}"/>
    <cellStyle name="Normal 76 2 10" xfId="32159" xr:uid="{00000000-0005-0000-0000-00007BA00000}"/>
    <cellStyle name="Normal 76 2 11" xfId="16932" xr:uid="{00000000-0005-0000-0000-00007CA00000}"/>
    <cellStyle name="Normal 76 2 2" xfId="1861" xr:uid="{00000000-0005-0000-0000-00007DA00000}"/>
    <cellStyle name="Normal 76 2 2 10" xfId="17036" xr:uid="{00000000-0005-0000-0000-00007EA00000}"/>
    <cellStyle name="Normal 76 2 2 2" xfId="2078" xr:uid="{00000000-0005-0000-0000-00007FA00000}"/>
    <cellStyle name="Normal 76 2 2 2 2" xfId="2499" xr:uid="{00000000-0005-0000-0000-000080A00000}"/>
    <cellStyle name="Normal 76 2 2 2 2 2" xfId="3338" xr:uid="{00000000-0005-0000-0000-000081A00000}"/>
    <cellStyle name="Normal 76 2 2 2 2 2 2" xfId="5028" xr:uid="{00000000-0005-0000-0000-000082A00000}"/>
    <cellStyle name="Normal 76 2 2 2 2 2 2 2" xfId="15101" xr:uid="{00000000-0005-0000-0000-000083A00000}"/>
    <cellStyle name="Normal 76 2 2 2 2 2 2 2 2" xfId="45423" xr:uid="{00000000-0005-0000-0000-000084A00000}"/>
    <cellStyle name="Normal 76 2 2 2 2 2 2 2 3" xfId="30199" xr:uid="{00000000-0005-0000-0000-000085A00000}"/>
    <cellStyle name="Normal 76 2 2 2 2 2 2 3" xfId="10081" xr:uid="{00000000-0005-0000-0000-000086A00000}"/>
    <cellStyle name="Normal 76 2 2 2 2 2 2 3 2" xfId="40406" xr:uid="{00000000-0005-0000-0000-000087A00000}"/>
    <cellStyle name="Normal 76 2 2 2 2 2 2 3 3" xfId="25182" xr:uid="{00000000-0005-0000-0000-000088A00000}"/>
    <cellStyle name="Normal 76 2 2 2 2 2 2 4" xfId="35393" xr:uid="{00000000-0005-0000-0000-000089A00000}"/>
    <cellStyle name="Normal 76 2 2 2 2 2 2 5" xfId="20169" xr:uid="{00000000-0005-0000-0000-00008AA00000}"/>
    <cellStyle name="Normal 76 2 2 2 2 2 3" xfId="6720" xr:uid="{00000000-0005-0000-0000-00008BA00000}"/>
    <cellStyle name="Normal 76 2 2 2 2 2 3 2" xfId="16772" xr:uid="{00000000-0005-0000-0000-00008CA00000}"/>
    <cellStyle name="Normal 76 2 2 2 2 2 3 2 2" xfId="47094" xr:uid="{00000000-0005-0000-0000-00008DA00000}"/>
    <cellStyle name="Normal 76 2 2 2 2 2 3 2 3" xfId="31870" xr:uid="{00000000-0005-0000-0000-00008EA00000}"/>
    <cellStyle name="Normal 76 2 2 2 2 2 3 3" xfId="11752" xr:uid="{00000000-0005-0000-0000-00008FA00000}"/>
    <cellStyle name="Normal 76 2 2 2 2 2 3 3 2" xfId="42077" xr:uid="{00000000-0005-0000-0000-000090A00000}"/>
    <cellStyle name="Normal 76 2 2 2 2 2 3 3 3" xfId="26853" xr:uid="{00000000-0005-0000-0000-000091A00000}"/>
    <cellStyle name="Normal 76 2 2 2 2 2 3 4" xfId="37064" xr:uid="{00000000-0005-0000-0000-000092A00000}"/>
    <cellStyle name="Normal 76 2 2 2 2 2 3 5" xfId="21840" xr:uid="{00000000-0005-0000-0000-000093A00000}"/>
    <cellStyle name="Normal 76 2 2 2 2 2 4" xfId="13430" xr:uid="{00000000-0005-0000-0000-000094A00000}"/>
    <cellStyle name="Normal 76 2 2 2 2 2 4 2" xfId="43752" xr:uid="{00000000-0005-0000-0000-000095A00000}"/>
    <cellStyle name="Normal 76 2 2 2 2 2 4 3" xfId="28528" xr:uid="{00000000-0005-0000-0000-000096A00000}"/>
    <cellStyle name="Normal 76 2 2 2 2 2 5" xfId="8409" xr:uid="{00000000-0005-0000-0000-000097A00000}"/>
    <cellStyle name="Normal 76 2 2 2 2 2 5 2" xfId="38735" xr:uid="{00000000-0005-0000-0000-000098A00000}"/>
    <cellStyle name="Normal 76 2 2 2 2 2 5 3" xfId="23511" xr:uid="{00000000-0005-0000-0000-000099A00000}"/>
    <cellStyle name="Normal 76 2 2 2 2 2 6" xfId="33723" xr:uid="{00000000-0005-0000-0000-00009AA00000}"/>
    <cellStyle name="Normal 76 2 2 2 2 2 7" xfId="18498" xr:uid="{00000000-0005-0000-0000-00009BA00000}"/>
    <cellStyle name="Normal 76 2 2 2 2 3" xfId="4191" xr:uid="{00000000-0005-0000-0000-00009CA00000}"/>
    <cellStyle name="Normal 76 2 2 2 2 3 2" xfId="14265" xr:uid="{00000000-0005-0000-0000-00009DA00000}"/>
    <cellStyle name="Normal 76 2 2 2 2 3 2 2" xfId="44587" xr:uid="{00000000-0005-0000-0000-00009EA00000}"/>
    <cellStyle name="Normal 76 2 2 2 2 3 2 3" xfId="29363" xr:uid="{00000000-0005-0000-0000-00009FA00000}"/>
    <cellStyle name="Normal 76 2 2 2 2 3 3" xfId="9245" xr:uid="{00000000-0005-0000-0000-0000A0A00000}"/>
    <cellStyle name="Normal 76 2 2 2 2 3 3 2" xfId="39570" xr:uid="{00000000-0005-0000-0000-0000A1A00000}"/>
    <cellStyle name="Normal 76 2 2 2 2 3 3 3" xfId="24346" xr:uid="{00000000-0005-0000-0000-0000A2A00000}"/>
    <cellStyle name="Normal 76 2 2 2 2 3 4" xfId="34557" xr:uid="{00000000-0005-0000-0000-0000A3A00000}"/>
    <cellStyle name="Normal 76 2 2 2 2 3 5" xfId="19333" xr:uid="{00000000-0005-0000-0000-0000A4A00000}"/>
    <cellStyle name="Normal 76 2 2 2 2 4" xfId="5884" xr:uid="{00000000-0005-0000-0000-0000A5A00000}"/>
    <cellStyle name="Normal 76 2 2 2 2 4 2" xfId="15936" xr:uid="{00000000-0005-0000-0000-0000A6A00000}"/>
    <cellStyle name="Normal 76 2 2 2 2 4 2 2" xfId="46258" xr:uid="{00000000-0005-0000-0000-0000A7A00000}"/>
    <cellStyle name="Normal 76 2 2 2 2 4 2 3" xfId="31034" xr:uid="{00000000-0005-0000-0000-0000A8A00000}"/>
    <cellStyle name="Normal 76 2 2 2 2 4 3" xfId="10916" xr:uid="{00000000-0005-0000-0000-0000A9A00000}"/>
    <cellStyle name="Normal 76 2 2 2 2 4 3 2" xfId="41241" xr:uid="{00000000-0005-0000-0000-0000AAA00000}"/>
    <cellStyle name="Normal 76 2 2 2 2 4 3 3" xfId="26017" xr:uid="{00000000-0005-0000-0000-0000ABA00000}"/>
    <cellStyle name="Normal 76 2 2 2 2 4 4" xfId="36228" xr:uid="{00000000-0005-0000-0000-0000ACA00000}"/>
    <cellStyle name="Normal 76 2 2 2 2 4 5" xfId="21004" xr:uid="{00000000-0005-0000-0000-0000ADA00000}"/>
    <cellStyle name="Normal 76 2 2 2 2 5" xfId="12594" xr:uid="{00000000-0005-0000-0000-0000AEA00000}"/>
    <cellStyle name="Normal 76 2 2 2 2 5 2" xfId="42916" xr:uid="{00000000-0005-0000-0000-0000AFA00000}"/>
    <cellStyle name="Normal 76 2 2 2 2 5 3" xfId="27692" xr:uid="{00000000-0005-0000-0000-0000B0A00000}"/>
    <cellStyle name="Normal 76 2 2 2 2 6" xfId="7573" xr:uid="{00000000-0005-0000-0000-0000B1A00000}"/>
    <cellStyle name="Normal 76 2 2 2 2 6 2" xfId="37899" xr:uid="{00000000-0005-0000-0000-0000B2A00000}"/>
    <cellStyle name="Normal 76 2 2 2 2 6 3" xfId="22675" xr:uid="{00000000-0005-0000-0000-0000B3A00000}"/>
    <cellStyle name="Normal 76 2 2 2 2 7" xfId="32887" xr:uid="{00000000-0005-0000-0000-0000B4A00000}"/>
    <cellStyle name="Normal 76 2 2 2 2 8" xfId="17662" xr:uid="{00000000-0005-0000-0000-0000B5A00000}"/>
    <cellStyle name="Normal 76 2 2 2 3" xfId="2920" xr:uid="{00000000-0005-0000-0000-0000B6A00000}"/>
    <cellStyle name="Normal 76 2 2 2 3 2" xfId="4610" xr:uid="{00000000-0005-0000-0000-0000B7A00000}"/>
    <cellStyle name="Normal 76 2 2 2 3 2 2" xfId="14683" xr:uid="{00000000-0005-0000-0000-0000B8A00000}"/>
    <cellStyle name="Normal 76 2 2 2 3 2 2 2" xfId="45005" xr:uid="{00000000-0005-0000-0000-0000B9A00000}"/>
    <cellStyle name="Normal 76 2 2 2 3 2 2 3" xfId="29781" xr:uid="{00000000-0005-0000-0000-0000BAA00000}"/>
    <cellStyle name="Normal 76 2 2 2 3 2 3" xfId="9663" xr:uid="{00000000-0005-0000-0000-0000BBA00000}"/>
    <cellStyle name="Normal 76 2 2 2 3 2 3 2" xfId="39988" xr:uid="{00000000-0005-0000-0000-0000BCA00000}"/>
    <cellStyle name="Normal 76 2 2 2 3 2 3 3" xfId="24764" xr:uid="{00000000-0005-0000-0000-0000BDA00000}"/>
    <cellStyle name="Normal 76 2 2 2 3 2 4" xfId="34975" xr:uid="{00000000-0005-0000-0000-0000BEA00000}"/>
    <cellStyle name="Normal 76 2 2 2 3 2 5" xfId="19751" xr:uid="{00000000-0005-0000-0000-0000BFA00000}"/>
    <cellStyle name="Normal 76 2 2 2 3 3" xfId="6302" xr:uid="{00000000-0005-0000-0000-0000C0A00000}"/>
    <cellStyle name="Normal 76 2 2 2 3 3 2" xfId="16354" xr:uid="{00000000-0005-0000-0000-0000C1A00000}"/>
    <cellStyle name="Normal 76 2 2 2 3 3 2 2" xfId="46676" xr:uid="{00000000-0005-0000-0000-0000C2A00000}"/>
    <cellStyle name="Normal 76 2 2 2 3 3 2 3" xfId="31452" xr:uid="{00000000-0005-0000-0000-0000C3A00000}"/>
    <cellStyle name="Normal 76 2 2 2 3 3 3" xfId="11334" xr:uid="{00000000-0005-0000-0000-0000C4A00000}"/>
    <cellStyle name="Normal 76 2 2 2 3 3 3 2" xfId="41659" xr:uid="{00000000-0005-0000-0000-0000C5A00000}"/>
    <cellStyle name="Normal 76 2 2 2 3 3 3 3" xfId="26435" xr:uid="{00000000-0005-0000-0000-0000C6A00000}"/>
    <cellStyle name="Normal 76 2 2 2 3 3 4" xfId="36646" xr:uid="{00000000-0005-0000-0000-0000C7A00000}"/>
    <cellStyle name="Normal 76 2 2 2 3 3 5" xfId="21422" xr:uid="{00000000-0005-0000-0000-0000C8A00000}"/>
    <cellStyle name="Normal 76 2 2 2 3 4" xfId="13012" xr:uid="{00000000-0005-0000-0000-0000C9A00000}"/>
    <cellStyle name="Normal 76 2 2 2 3 4 2" xfId="43334" xr:uid="{00000000-0005-0000-0000-0000CAA00000}"/>
    <cellStyle name="Normal 76 2 2 2 3 4 3" xfId="28110" xr:uid="{00000000-0005-0000-0000-0000CBA00000}"/>
    <cellStyle name="Normal 76 2 2 2 3 5" xfId="7991" xr:uid="{00000000-0005-0000-0000-0000CCA00000}"/>
    <cellStyle name="Normal 76 2 2 2 3 5 2" xfId="38317" xr:uid="{00000000-0005-0000-0000-0000CDA00000}"/>
    <cellStyle name="Normal 76 2 2 2 3 5 3" xfId="23093" xr:uid="{00000000-0005-0000-0000-0000CEA00000}"/>
    <cellStyle name="Normal 76 2 2 2 3 6" xfId="33305" xr:uid="{00000000-0005-0000-0000-0000CFA00000}"/>
    <cellStyle name="Normal 76 2 2 2 3 7" xfId="18080" xr:uid="{00000000-0005-0000-0000-0000D0A00000}"/>
    <cellStyle name="Normal 76 2 2 2 4" xfId="3773" xr:uid="{00000000-0005-0000-0000-0000D1A00000}"/>
    <cellStyle name="Normal 76 2 2 2 4 2" xfId="13847" xr:uid="{00000000-0005-0000-0000-0000D2A00000}"/>
    <cellStyle name="Normal 76 2 2 2 4 2 2" xfId="44169" xr:uid="{00000000-0005-0000-0000-0000D3A00000}"/>
    <cellStyle name="Normal 76 2 2 2 4 2 3" xfId="28945" xr:uid="{00000000-0005-0000-0000-0000D4A00000}"/>
    <cellStyle name="Normal 76 2 2 2 4 3" xfId="8827" xr:uid="{00000000-0005-0000-0000-0000D5A00000}"/>
    <cellStyle name="Normal 76 2 2 2 4 3 2" xfId="39152" xr:uid="{00000000-0005-0000-0000-0000D6A00000}"/>
    <cellStyle name="Normal 76 2 2 2 4 3 3" xfId="23928" xr:uid="{00000000-0005-0000-0000-0000D7A00000}"/>
    <cellStyle name="Normal 76 2 2 2 4 4" xfId="34139" xr:uid="{00000000-0005-0000-0000-0000D8A00000}"/>
    <cellStyle name="Normal 76 2 2 2 4 5" xfId="18915" xr:uid="{00000000-0005-0000-0000-0000D9A00000}"/>
    <cellStyle name="Normal 76 2 2 2 5" xfId="5466" xr:uid="{00000000-0005-0000-0000-0000DAA00000}"/>
    <cellStyle name="Normal 76 2 2 2 5 2" xfId="15518" xr:uid="{00000000-0005-0000-0000-0000DBA00000}"/>
    <cellStyle name="Normal 76 2 2 2 5 2 2" xfId="45840" xr:uid="{00000000-0005-0000-0000-0000DCA00000}"/>
    <cellStyle name="Normal 76 2 2 2 5 2 3" xfId="30616" xr:uid="{00000000-0005-0000-0000-0000DDA00000}"/>
    <cellStyle name="Normal 76 2 2 2 5 3" xfId="10498" xr:uid="{00000000-0005-0000-0000-0000DEA00000}"/>
    <cellStyle name="Normal 76 2 2 2 5 3 2" xfId="40823" xr:uid="{00000000-0005-0000-0000-0000DFA00000}"/>
    <cellStyle name="Normal 76 2 2 2 5 3 3" xfId="25599" xr:uid="{00000000-0005-0000-0000-0000E0A00000}"/>
    <cellStyle name="Normal 76 2 2 2 5 4" xfId="35810" xr:uid="{00000000-0005-0000-0000-0000E1A00000}"/>
    <cellStyle name="Normal 76 2 2 2 5 5" xfId="20586" xr:uid="{00000000-0005-0000-0000-0000E2A00000}"/>
    <cellStyle name="Normal 76 2 2 2 6" xfId="12176" xr:uid="{00000000-0005-0000-0000-0000E3A00000}"/>
    <cellStyle name="Normal 76 2 2 2 6 2" xfId="42498" xr:uid="{00000000-0005-0000-0000-0000E4A00000}"/>
    <cellStyle name="Normal 76 2 2 2 6 3" xfId="27274" xr:uid="{00000000-0005-0000-0000-0000E5A00000}"/>
    <cellStyle name="Normal 76 2 2 2 7" xfId="7155" xr:uid="{00000000-0005-0000-0000-0000E6A00000}"/>
    <cellStyle name="Normal 76 2 2 2 7 2" xfId="37481" xr:uid="{00000000-0005-0000-0000-0000E7A00000}"/>
    <cellStyle name="Normal 76 2 2 2 7 3" xfId="22257" xr:uid="{00000000-0005-0000-0000-0000E8A00000}"/>
    <cellStyle name="Normal 76 2 2 2 8" xfId="32469" xr:uid="{00000000-0005-0000-0000-0000E9A00000}"/>
    <cellStyle name="Normal 76 2 2 2 9" xfId="17244" xr:uid="{00000000-0005-0000-0000-0000EAA00000}"/>
    <cellStyle name="Normal 76 2 2 3" xfId="2291" xr:uid="{00000000-0005-0000-0000-0000EBA00000}"/>
    <cellStyle name="Normal 76 2 2 3 2" xfId="3130" xr:uid="{00000000-0005-0000-0000-0000ECA00000}"/>
    <cellStyle name="Normal 76 2 2 3 2 2" xfId="4820" xr:uid="{00000000-0005-0000-0000-0000EDA00000}"/>
    <cellStyle name="Normal 76 2 2 3 2 2 2" xfId="14893" xr:uid="{00000000-0005-0000-0000-0000EEA00000}"/>
    <cellStyle name="Normal 76 2 2 3 2 2 2 2" xfId="45215" xr:uid="{00000000-0005-0000-0000-0000EFA00000}"/>
    <cellStyle name="Normal 76 2 2 3 2 2 2 3" xfId="29991" xr:uid="{00000000-0005-0000-0000-0000F0A00000}"/>
    <cellStyle name="Normal 76 2 2 3 2 2 3" xfId="9873" xr:uid="{00000000-0005-0000-0000-0000F1A00000}"/>
    <cellStyle name="Normal 76 2 2 3 2 2 3 2" xfId="40198" xr:uid="{00000000-0005-0000-0000-0000F2A00000}"/>
    <cellStyle name="Normal 76 2 2 3 2 2 3 3" xfId="24974" xr:uid="{00000000-0005-0000-0000-0000F3A00000}"/>
    <cellStyle name="Normal 76 2 2 3 2 2 4" xfId="35185" xr:uid="{00000000-0005-0000-0000-0000F4A00000}"/>
    <cellStyle name="Normal 76 2 2 3 2 2 5" xfId="19961" xr:uid="{00000000-0005-0000-0000-0000F5A00000}"/>
    <cellStyle name="Normal 76 2 2 3 2 3" xfId="6512" xr:uid="{00000000-0005-0000-0000-0000F6A00000}"/>
    <cellStyle name="Normal 76 2 2 3 2 3 2" xfId="16564" xr:uid="{00000000-0005-0000-0000-0000F7A00000}"/>
    <cellStyle name="Normal 76 2 2 3 2 3 2 2" xfId="46886" xr:uid="{00000000-0005-0000-0000-0000F8A00000}"/>
    <cellStyle name="Normal 76 2 2 3 2 3 2 3" xfId="31662" xr:uid="{00000000-0005-0000-0000-0000F9A00000}"/>
    <cellStyle name="Normal 76 2 2 3 2 3 3" xfId="11544" xr:uid="{00000000-0005-0000-0000-0000FAA00000}"/>
    <cellStyle name="Normal 76 2 2 3 2 3 3 2" xfId="41869" xr:uid="{00000000-0005-0000-0000-0000FBA00000}"/>
    <cellStyle name="Normal 76 2 2 3 2 3 3 3" xfId="26645" xr:uid="{00000000-0005-0000-0000-0000FCA00000}"/>
    <cellStyle name="Normal 76 2 2 3 2 3 4" xfId="36856" xr:uid="{00000000-0005-0000-0000-0000FDA00000}"/>
    <cellStyle name="Normal 76 2 2 3 2 3 5" xfId="21632" xr:uid="{00000000-0005-0000-0000-0000FEA00000}"/>
    <cellStyle name="Normal 76 2 2 3 2 4" xfId="13222" xr:uid="{00000000-0005-0000-0000-0000FFA00000}"/>
    <cellStyle name="Normal 76 2 2 3 2 4 2" xfId="43544" xr:uid="{00000000-0005-0000-0000-000000A10000}"/>
    <cellStyle name="Normal 76 2 2 3 2 4 3" xfId="28320" xr:uid="{00000000-0005-0000-0000-000001A10000}"/>
    <cellStyle name="Normal 76 2 2 3 2 5" xfId="8201" xr:uid="{00000000-0005-0000-0000-000002A10000}"/>
    <cellStyle name="Normal 76 2 2 3 2 5 2" xfId="38527" xr:uid="{00000000-0005-0000-0000-000003A10000}"/>
    <cellStyle name="Normal 76 2 2 3 2 5 3" xfId="23303" xr:uid="{00000000-0005-0000-0000-000004A10000}"/>
    <cellStyle name="Normal 76 2 2 3 2 6" xfId="33515" xr:uid="{00000000-0005-0000-0000-000005A10000}"/>
    <cellStyle name="Normal 76 2 2 3 2 7" xfId="18290" xr:uid="{00000000-0005-0000-0000-000006A10000}"/>
    <cellStyle name="Normal 76 2 2 3 3" xfId="3983" xr:uid="{00000000-0005-0000-0000-000007A10000}"/>
    <cellStyle name="Normal 76 2 2 3 3 2" xfId="14057" xr:uid="{00000000-0005-0000-0000-000008A10000}"/>
    <cellStyle name="Normal 76 2 2 3 3 2 2" xfId="44379" xr:uid="{00000000-0005-0000-0000-000009A10000}"/>
    <cellStyle name="Normal 76 2 2 3 3 2 3" xfId="29155" xr:uid="{00000000-0005-0000-0000-00000AA10000}"/>
    <cellStyle name="Normal 76 2 2 3 3 3" xfId="9037" xr:uid="{00000000-0005-0000-0000-00000BA10000}"/>
    <cellStyle name="Normal 76 2 2 3 3 3 2" xfId="39362" xr:uid="{00000000-0005-0000-0000-00000CA10000}"/>
    <cellStyle name="Normal 76 2 2 3 3 3 3" xfId="24138" xr:uid="{00000000-0005-0000-0000-00000DA10000}"/>
    <cellStyle name="Normal 76 2 2 3 3 4" xfId="34349" xr:uid="{00000000-0005-0000-0000-00000EA10000}"/>
    <cellStyle name="Normal 76 2 2 3 3 5" xfId="19125" xr:uid="{00000000-0005-0000-0000-00000FA10000}"/>
    <cellStyle name="Normal 76 2 2 3 4" xfId="5676" xr:uid="{00000000-0005-0000-0000-000010A10000}"/>
    <cellStyle name="Normal 76 2 2 3 4 2" xfId="15728" xr:uid="{00000000-0005-0000-0000-000011A10000}"/>
    <cellStyle name="Normal 76 2 2 3 4 2 2" xfId="46050" xr:uid="{00000000-0005-0000-0000-000012A10000}"/>
    <cellStyle name="Normal 76 2 2 3 4 2 3" xfId="30826" xr:uid="{00000000-0005-0000-0000-000013A10000}"/>
    <cellStyle name="Normal 76 2 2 3 4 3" xfId="10708" xr:uid="{00000000-0005-0000-0000-000014A10000}"/>
    <cellStyle name="Normal 76 2 2 3 4 3 2" xfId="41033" xr:uid="{00000000-0005-0000-0000-000015A10000}"/>
    <cellStyle name="Normal 76 2 2 3 4 3 3" xfId="25809" xr:uid="{00000000-0005-0000-0000-000016A10000}"/>
    <cellStyle name="Normal 76 2 2 3 4 4" xfId="36020" xr:uid="{00000000-0005-0000-0000-000017A10000}"/>
    <cellStyle name="Normal 76 2 2 3 4 5" xfId="20796" xr:uid="{00000000-0005-0000-0000-000018A10000}"/>
    <cellStyle name="Normal 76 2 2 3 5" xfId="12386" xr:uid="{00000000-0005-0000-0000-000019A10000}"/>
    <cellStyle name="Normal 76 2 2 3 5 2" xfId="42708" xr:uid="{00000000-0005-0000-0000-00001AA10000}"/>
    <cellStyle name="Normal 76 2 2 3 5 3" xfId="27484" xr:uid="{00000000-0005-0000-0000-00001BA10000}"/>
    <cellStyle name="Normal 76 2 2 3 6" xfId="7365" xr:uid="{00000000-0005-0000-0000-00001CA10000}"/>
    <cellStyle name="Normal 76 2 2 3 6 2" xfId="37691" xr:uid="{00000000-0005-0000-0000-00001DA10000}"/>
    <cellStyle name="Normal 76 2 2 3 6 3" xfId="22467" xr:uid="{00000000-0005-0000-0000-00001EA10000}"/>
    <cellStyle name="Normal 76 2 2 3 7" xfId="32679" xr:uid="{00000000-0005-0000-0000-00001FA10000}"/>
    <cellStyle name="Normal 76 2 2 3 8" xfId="17454" xr:uid="{00000000-0005-0000-0000-000020A10000}"/>
    <cellStyle name="Normal 76 2 2 4" xfId="2712" xr:uid="{00000000-0005-0000-0000-000021A10000}"/>
    <cellStyle name="Normal 76 2 2 4 2" xfId="4402" xr:uid="{00000000-0005-0000-0000-000022A10000}"/>
    <cellStyle name="Normal 76 2 2 4 2 2" xfId="14475" xr:uid="{00000000-0005-0000-0000-000023A10000}"/>
    <cellStyle name="Normal 76 2 2 4 2 2 2" xfId="44797" xr:uid="{00000000-0005-0000-0000-000024A10000}"/>
    <cellStyle name="Normal 76 2 2 4 2 2 3" xfId="29573" xr:uid="{00000000-0005-0000-0000-000025A10000}"/>
    <cellStyle name="Normal 76 2 2 4 2 3" xfId="9455" xr:uid="{00000000-0005-0000-0000-000026A10000}"/>
    <cellStyle name="Normal 76 2 2 4 2 3 2" xfId="39780" xr:uid="{00000000-0005-0000-0000-000027A10000}"/>
    <cellStyle name="Normal 76 2 2 4 2 3 3" xfId="24556" xr:uid="{00000000-0005-0000-0000-000028A10000}"/>
    <cellStyle name="Normal 76 2 2 4 2 4" xfId="34767" xr:uid="{00000000-0005-0000-0000-000029A10000}"/>
    <cellStyle name="Normal 76 2 2 4 2 5" xfId="19543" xr:uid="{00000000-0005-0000-0000-00002AA10000}"/>
    <cellStyle name="Normal 76 2 2 4 3" xfId="6094" xr:uid="{00000000-0005-0000-0000-00002BA10000}"/>
    <cellStyle name="Normal 76 2 2 4 3 2" xfId="16146" xr:uid="{00000000-0005-0000-0000-00002CA10000}"/>
    <cellStyle name="Normal 76 2 2 4 3 2 2" xfId="46468" xr:uid="{00000000-0005-0000-0000-00002DA10000}"/>
    <cellStyle name="Normal 76 2 2 4 3 2 3" xfId="31244" xr:uid="{00000000-0005-0000-0000-00002EA10000}"/>
    <cellStyle name="Normal 76 2 2 4 3 3" xfId="11126" xr:uid="{00000000-0005-0000-0000-00002FA10000}"/>
    <cellStyle name="Normal 76 2 2 4 3 3 2" xfId="41451" xr:uid="{00000000-0005-0000-0000-000030A10000}"/>
    <cellStyle name="Normal 76 2 2 4 3 3 3" xfId="26227" xr:uid="{00000000-0005-0000-0000-000031A10000}"/>
    <cellStyle name="Normal 76 2 2 4 3 4" xfId="36438" xr:uid="{00000000-0005-0000-0000-000032A10000}"/>
    <cellStyle name="Normal 76 2 2 4 3 5" xfId="21214" xr:uid="{00000000-0005-0000-0000-000033A10000}"/>
    <cellStyle name="Normal 76 2 2 4 4" xfId="12804" xr:uid="{00000000-0005-0000-0000-000034A10000}"/>
    <cellStyle name="Normal 76 2 2 4 4 2" xfId="43126" xr:uid="{00000000-0005-0000-0000-000035A10000}"/>
    <cellStyle name="Normal 76 2 2 4 4 3" xfId="27902" xr:uid="{00000000-0005-0000-0000-000036A10000}"/>
    <cellStyle name="Normal 76 2 2 4 5" xfId="7783" xr:uid="{00000000-0005-0000-0000-000037A10000}"/>
    <cellStyle name="Normal 76 2 2 4 5 2" xfId="38109" xr:uid="{00000000-0005-0000-0000-000038A10000}"/>
    <cellStyle name="Normal 76 2 2 4 5 3" xfId="22885" xr:uid="{00000000-0005-0000-0000-000039A10000}"/>
    <cellStyle name="Normal 76 2 2 4 6" xfId="33097" xr:uid="{00000000-0005-0000-0000-00003AA10000}"/>
    <cellStyle name="Normal 76 2 2 4 7" xfId="17872" xr:uid="{00000000-0005-0000-0000-00003BA10000}"/>
    <cellStyle name="Normal 76 2 2 5" xfId="3565" xr:uid="{00000000-0005-0000-0000-00003CA10000}"/>
    <cellStyle name="Normal 76 2 2 5 2" xfId="13639" xr:uid="{00000000-0005-0000-0000-00003DA10000}"/>
    <cellStyle name="Normal 76 2 2 5 2 2" xfId="43961" xr:uid="{00000000-0005-0000-0000-00003EA10000}"/>
    <cellStyle name="Normal 76 2 2 5 2 3" xfId="28737" xr:uid="{00000000-0005-0000-0000-00003FA10000}"/>
    <cellStyle name="Normal 76 2 2 5 3" xfId="8619" xr:uid="{00000000-0005-0000-0000-000040A10000}"/>
    <cellStyle name="Normal 76 2 2 5 3 2" xfId="38944" xr:uid="{00000000-0005-0000-0000-000041A10000}"/>
    <cellStyle name="Normal 76 2 2 5 3 3" xfId="23720" xr:uid="{00000000-0005-0000-0000-000042A10000}"/>
    <cellStyle name="Normal 76 2 2 5 4" xfId="33931" xr:uid="{00000000-0005-0000-0000-000043A10000}"/>
    <cellStyle name="Normal 76 2 2 5 5" xfId="18707" xr:uid="{00000000-0005-0000-0000-000044A10000}"/>
    <cellStyle name="Normal 76 2 2 6" xfId="5258" xr:uid="{00000000-0005-0000-0000-000045A10000}"/>
    <cellStyle name="Normal 76 2 2 6 2" xfId="15310" xr:uid="{00000000-0005-0000-0000-000046A10000}"/>
    <cellStyle name="Normal 76 2 2 6 2 2" xfId="45632" xr:uid="{00000000-0005-0000-0000-000047A10000}"/>
    <cellStyle name="Normal 76 2 2 6 2 3" xfId="30408" xr:uid="{00000000-0005-0000-0000-000048A10000}"/>
    <cellStyle name="Normal 76 2 2 6 3" xfId="10290" xr:uid="{00000000-0005-0000-0000-000049A10000}"/>
    <cellStyle name="Normal 76 2 2 6 3 2" xfId="40615" xr:uid="{00000000-0005-0000-0000-00004AA10000}"/>
    <cellStyle name="Normal 76 2 2 6 3 3" xfId="25391" xr:uid="{00000000-0005-0000-0000-00004BA10000}"/>
    <cellStyle name="Normal 76 2 2 6 4" xfId="35602" xr:uid="{00000000-0005-0000-0000-00004CA10000}"/>
    <cellStyle name="Normal 76 2 2 6 5" xfId="20378" xr:uid="{00000000-0005-0000-0000-00004DA10000}"/>
    <cellStyle name="Normal 76 2 2 7" xfId="11968" xr:uid="{00000000-0005-0000-0000-00004EA10000}"/>
    <cellStyle name="Normal 76 2 2 7 2" xfId="42290" xr:uid="{00000000-0005-0000-0000-00004FA10000}"/>
    <cellStyle name="Normal 76 2 2 7 3" xfId="27066" xr:uid="{00000000-0005-0000-0000-000050A10000}"/>
    <cellStyle name="Normal 76 2 2 8" xfId="6947" xr:uid="{00000000-0005-0000-0000-000051A10000}"/>
    <cellStyle name="Normal 76 2 2 8 2" xfId="37273" xr:uid="{00000000-0005-0000-0000-000052A10000}"/>
    <cellStyle name="Normal 76 2 2 8 3" xfId="22049" xr:uid="{00000000-0005-0000-0000-000053A10000}"/>
    <cellStyle name="Normal 76 2 2 9" xfId="32261" xr:uid="{00000000-0005-0000-0000-000054A10000}"/>
    <cellStyle name="Normal 76 2 3" xfId="1974" xr:uid="{00000000-0005-0000-0000-000055A10000}"/>
    <cellStyle name="Normal 76 2 3 2" xfId="2395" xr:uid="{00000000-0005-0000-0000-000056A10000}"/>
    <cellStyle name="Normal 76 2 3 2 2" xfId="3234" xr:uid="{00000000-0005-0000-0000-000057A10000}"/>
    <cellStyle name="Normal 76 2 3 2 2 2" xfId="4924" xr:uid="{00000000-0005-0000-0000-000058A10000}"/>
    <cellStyle name="Normal 76 2 3 2 2 2 2" xfId="14997" xr:uid="{00000000-0005-0000-0000-000059A10000}"/>
    <cellStyle name="Normal 76 2 3 2 2 2 2 2" xfId="45319" xr:uid="{00000000-0005-0000-0000-00005AA10000}"/>
    <cellStyle name="Normal 76 2 3 2 2 2 2 3" xfId="30095" xr:uid="{00000000-0005-0000-0000-00005BA10000}"/>
    <cellStyle name="Normal 76 2 3 2 2 2 3" xfId="9977" xr:uid="{00000000-0005-0000-0000-00005CA10000}"/>
    <cellStyle name="Normal 76 2 3 2 2 2 3 2" xfId="40302" xr:uid="{00000000-0005-0000-0000-00005DA10000}"/>
    <cellStyle name="Normal 76 2 3 2 2 2 3 3" xfId="25078" xr:uid="{00000000-0005-0000-0000-00005EA10000}"/>
    <cellStyle name="Normal 76 2 3 2 2 2 4" xfId="35289" xr:uid="{00000000-0005-0000-0000-00005FA10000}"/>
    <cellStyle name="Normal 76 2 3 2 2 2 5" xfId="20065" xr:uid="{00000000-0005-0000-0000-000060A10000}"/>
    <cellStyle name="Normal 76 2 3 2 2 3" xfId="6616" xr:uid="{00000000-0005-0000-0000-000061A10000}"/>
    <cellStyle name="Normal 76 2 3 2 2 3 2" xfId="16668" xr:uid="{00000000-0005-0000-0000-000062A10000}"/>
    <cellStyle name="Normal 76 2 3 2 2 3 2 2" xfId="46990" xr:uid="{00000000-0005-0000-0000-000063A10000}"/>
    <cellStyle name="Normal 76 2 3 2 2 3 2 3" xfId="31766" xr:uid="{00000000-0005-0000-0000-000064A10000}"/>
    <cellStyle name="Normal 76 2 3 2 2 3 3" xfId="11648" xr:uid="{00000000-0005-0000-0000-000065A10000}"/>
    <cellStyle name="Normal 76 2 3 2 2 3 3 2" xfId="41973" xr:uid="{00000000-0005-0000-0000-000066A10000}"/>
    <cellStyle name="Normal 76 2 3 2 2 3 3 3" xfId="26749" xr:uid="{00000000-0005-0000-0000-000067A10000}"/>
    <cellStyle name="Normal 76 2 3 2 2 3 4" xfId="36960" xr:uid="{00000000-0005-0000-0000-000068A10000}"/>
    <cellStyle name="Normal 76 2 3 2 2 3 5" xfId="21736" xr:uid="{00000000-0005-0000-0000-000069A10000}"/>
    <cellStyle name="Normal 76 2 3 2 2 4" xfId="13326" xr:uid="{00000000-0005-0000-0000-00006AA10000}"/>
    <cellStyle name="Normal 76 2 3 2 2 4 2" xfId="43648" xr:uid="{00000000-0005-0000-0000-00006BA10000}"/>
    <cellStyle name="Normal 76 2 3 2 2 4 3" xfId="28424" xr:uid="{00000000-0005-0000-0000-00006CA10000}"/>
    <cellStyle name="Normal 76 2 3 2 2 5" xfId="8305" xr:uid="{00000000-0005-0000-0000-00006DA10000}"/>
    <cellStyle name="Normal 76 2 3 2 2 5 2" xfId="38631" xr:uid="{00000000-0005-0000-0000-00006EA10000}"/>
    <cellStyle name="Normal 76 2 3 2 2 5 3" xfId="23407" xr:uid="{00000000-0005-0000-0000-00006FA10000}"/>
    <cellStyle name="Normal 76 2 3 2 2 6" xfId="33619" xr:uid="{00000000-0005-0000-0000-000070A10000}"/>
    <cellStyle name="Normal 76 2 3 2 2 7" xfId="18394" xr:uid="{00000000-0005-0000-0000-000071A10000}"/>
    <cellStyle name="Normal 76 2 3 2 3" xfId="4087" xr:uid="{00000000-0005-0000-0000-000072A10000}"/>
    <cellStyle name="Normal 76 2 3 2 3 2" xfId="14161" xr:uid="{00000000-0005-0000-0000-000073A10000}"/>
    <cellStyle name="Normal 76 2 3 2 3 2 2" xfId="44483" xr:uid="{00000000-0005-0000-0000-000074A10000}"/>
    <cellStyle name="Normal 76 2 3 2 3 2 3" xfId="29259" xr:uid="{00000000-0005-0000-0000-000075A10000}"/>
    <cellStyle name="Normal 76 2 3 2 3 3" xfId="9141" xr:uid="{00000000-0005-0000-0000-000076A10000}"/>
    <cellStyle name="Normal 76 2 3 2 3 3 2" xfId="39466" xr:uid="{00000000-0005-0000-0000-000077A10000}"/>
    <cellStyle name="Normal 76 2 3 2 3 3 3" xfId="24242" xr:uid="{00000000-0005-0000-0000-000078A10000}"/>
    <cellStyle name="Normal 76 2 3 2 3 4" xfId="34453" xr:uid="{00000000-0005-0000-0000-000079A10000}"/>
    <cellStyle name="Normal 76 2 3 2 3 5" xfId="19229" xr:uid="{00000000-0005-0000-0000-00007AA10000}"/>
    <cellStyle name="Normal 76 2 3 2 4" xfId="5780" xr:uid="{00000000-0005-0000-0000-00007BA10000}"/>
    <cellStyle name="Normal 76 2 3 2 4 2" xfId="15832" xr:uid="{00000000-0005-0000-0000-00007CA10000}"/>
    <cellStyle name="Normal 76 2 3 2 4 2 2" xfId="46154" xr:uid="{00000000-0005-0000-0000-00007DA10000}"/>
    <cellStyle name="Normal 76 2 3 2 4 2 3" xfId="30930" xr:uid="{00000000-0005-0000-0000-00007EA10000}"/>
    <cellStyle name="Normal 76 2 3 2 4 3" xfId="10812" xr:uid="{00000000-0005-0000-0000-00007FA10000}"/>
    <cellStyle name="Normal 76 2 3 2 4 3 2" xfId="41137" xr:uid="{00000000-0005-0000-0000-000080A10000}"/>
    <cellStyle name="Normal 76 2 3 2 4 3 3" xfId="25913" xr:uid="{00000000-0005-0000-0000-000081A10000}"/>
    <cellStyle name="Normal 76 2 3 2 4 4" xfId="36124" xr:uid="{00000000-0005-0000-0000-000082A10000}"/>
    <cellStyle name="Normal 76 2 3 2 4 5" xfId="20900" xr:uid="{00000000-0005-0000-0000-000083A10000}"/>
    <cellStyle name="Normal 76 2 3 2 5" xfId="12490" xr:uid="{00000000-0005-0000-0000-000084A10000}"/>
    <cellStyle name="Normal 76 2 3 2 5 2" xfId="42812" xr:uid="{00000000-0005-0000-0000-000085A10000}"/>
    <cellStyle name="Normal 76 2 3 2 5 3" xfId="27588" xr:uid="{00000000-0005-0000-0000-000086A10000}"/>
    <cellStyle name="Normal 76 2 3 2 6" xfId="7469" xr:uid="{00000000-0005-0000-0000-000087A10000}"/>
    <cellStyle name="Normal 76 2 3 2 6 2" xfId="37795" xr:uid="{00000000-0005-0000-0000-000088A10000}"/>
    <cellStyle name="Normal 76 2 3 2 6 3" xfId="22571" xr:uid="{00000000-0005-0000-0000-000089A10000}"/>
    <cellStyle name="Normal 76 2 3 2 7" xfId="32783" xr:uid="{00000000-0005-0000-0000-00008AA10000}"/>
    <cellStyle name="Normal 76 2 3 2 8" xfId="17558" xr:uid="{00000000-0005-0000-0000-00008BA10000}"/>
    <cellStyle name="Normal 76 2 3 3" xfId="2816" xr:uid="{00000000-0005-0000-0000-00008CA10000}"/>
    <cellStyle name="Normal 76 2 3 3 2" xfId="4506" xr:uid="{00000000-0005-0000-0000-00008DA10000}"/>
    <cellStyle name="Normal 76 2 3 3 2 2" xfId="14579" xr:uid="{00000000-0005-0000-0000-00008EA10000}"/>
    <cellStyle name="Normal 76 2 3 3 2 2 2" xfId="44901" xr:uid="{00000000-0005-0000-0000-00008FA10000}"/>
    <cellStyle name="Normal 76 2 3 3 2 2 3" xfId="29677" xr:uid="{00000000-0005-0000-0000-000090A10000}"/>
    <cellStyle name="Normal 76 2 3 3 2 3" xfId="9559" xr:uid="{00000000-0005-0000-0000-000091A10000}"/>
    <cellStyle name="Normal 76 2 3 3 2 3 2" xfId="39884" xr:uid="{00000000-0005-0000-0000-000092A10000}"/>
    <cellStyle name="Normal 76 2 3 3 2 3 3" xfId="24660" xr:uid="{00000000-0005-0000-0000-000093A10000}"/>
    <cellStyle name="Normal 76 2 3 3 2 4" xfId="34871" xr:uid="{00000000-0005-0000-0000-000094A10000}"/>
    <cellStyle name="Normal 76 2 3 3 2 5" xfId="19647" xr:uid="{00000000-0005-0000-0000-000095A10000}"/>
    <cellStyle name="Normal 76 2 3 3 3" xfId="6198" xr:uid="{00000000-0005-0000-0000-000096A10000}"/>
    <cellStyle name="Normal 76 2 3 3 3 2" xfId="16250" xr:uid="{00000000-0005-0000-0000-000097A10000}"/>
    <cellStyle name="Normal 76 2 3 3 3 2 2" xfId="46572" xr:uid="{00000000-0005-0000-0000-000098A10000}"/>
    <cellStyle name="Normal 76 2 3 3 3 2 3" xfId="31348" xr:uid="{00000000-0005-0000-0000-000099A10000}"/>
    <cellStyle name="Normal 76 2 3 3 3 3" xfId="11230" xr:uid="{00000000-0005-0000-0000-00009AA10000}"/>
    <cellStyle name="Normal 76 2 3 3 3 3 2" xfId="41555" xr:uid="{00000000-0005-0000-0000-00009BA10000}"/>
    <cellStyle name="Normal 76 2 3 3 3 3 3" xfId="26331" xr:uid="{00000000-0005-0000-0000-00009CA10000}"/>
    <cellStyle name="Normal 76 2 3 3 3 4" xfId="36542" xr:uid="{00000000-0005-0000-0000-00009DA10000}"/>
    <cellStyle name="Normal 76 2 3 3 3 5" xfId="21318" xr:uid="{00000000-0005-0000-0000-00009EA10000}"/>
    <cellStyle name="Normal 76 2 3 3 4" xfId="12908" xr:uid="{00000000-0005-0000-0000-00009FA10000}"/>
    <cellStyle name="Normal 76 2 3 3 4 2" xfId="43230" xr:uid="{00000000-0005-0000-0000-0000A0A10000}"/>
    <cellStyle name="Normal 76 2 3 3 4 3" xfId="28006" xr:uid="{00000000-0005-0000-0000-0000A1A10000}"/>
    <cellStyle name="Normal 76 2 3 3 5" xfId="7887" xr:uid="{00000000-0005-0000-0000-0000A2A10000}"/>
    <cellStyle name="Normal 76 2 3 3 5 2" xfId="38213" xr:uid="{00000000-0005-0000-0000-0000A3A10000}"/>
    <cellStyle name="Normal 76 2 3 3 5 3" xfId="22989" xr:uid="{00000000-0005-0000-0000-0000A4A10000}"/>
    <cellStyle name="Normal 76 2 3 3 6" xfId="33201" xr:uid="{00000000-0005-0000-0000-0000A5A10000}"/>
    <cellStyle name="Normal 76 2 3 3 7" xfId="17976" xr:uid="{00000000-0005-0000-0000-0000A6A10000}"/>
    <cellStyle name="Normal 76 2 3 4" xfId="3669" xr:uid="{00000000-0005-0000-0000-0000A7A10000}"/>
    <cellStyle name="Normal 76 2 3 4 2" xfId="13743" xr:uid="{00000000-0005-0000-0000-0000A8A10000}"/>
    <cellStyle name="Normal 76 2 3 4 2 2" xfId="44065" xr:uid="{00000000-0005-0000-0000-0000A9A10000}"/>
    <cellStyle name="Normal 76 2 3 4 2 3" xfId="28841" xr:uid="{00000000-0005-0000-0000-0000AAA10000}"/>
    <cellStyle name="Normal 76 2 3 4 3" xfId="8723" xr:uid="{00000000-0005-0000-0000-0000ABA10000}"/>
    <cellStyle name="Normal 76 2 3 4 3 2" xfId="39048" xr:uid="{00000000-0005-0000-0000-0000ACA10000}"/>
    <cellStyle name="Normal 76 2 3 4 3 3" xfId="23824" xr:uid="{00000000-0005-0000-0000-0000ADA10000}"/>
    <cellStyle name="Normal 76 2 3 4 4" xfId="34035" xr:uid="{00000000-0005-0000-0000-0000AEA10000}"/>
    <cellStyle name="Normal 76 2 3 4 5" xfId="18811" xr:uid="{00000000-0005-0000-0000-0000AFA10000}"/>
    <cellStyle name="Normal 76 2 3 5" xfId="5362" xr:uid="{00000000-0005-0000-0000-0000B0A10000}"/>
    <cellStyle name="Normal 76 2 3 5 2" xfId="15414" xr:uid="{00000000-0005-0000-0000-0000B1A10000}"/>
    <cellStyle name="Normal 76 2 3 5 2 2" xfId="45736" xr:uid="{00000000-0005-0000-0000-0000B2A10000}"/>
    <cellStyle name="Normal 76 2 3 5 2 3" xfId="30512" xr:uid="{00000000-0005-0000-0000-0000B3A10000}"/>
    <cellStyle name="Normal 76 2 3 5 3" xfId="10394" xr:uid="{00000000-0005-0000-0000-0000B4A10000}"/>
    <cellStyle name="Normal 76 2 3 5 3 2" xfId="40719" xr:uid="{00000000-0005-0000-0000-0000B5A10000}"/>
    <cellStyle name="Normal 76 2 3 5 3 3" xfId="25495" xr:uid="{00000000-0005-0000-0000-0000B6A10000}"/>
    <cellStyle name="Normal 76 2 3 5 4" xfId="35706" xr:uid="{00000000-0005-0000-0000-0000B7A10000}"/>
    <cellStyle name="Normal 76 2 3 5 5" xfId="20482" xr:uid="{00000000-0005-0000-0000-0000B8A10000}"/>
    <cellStyle name="Normal 76 2 3 6" xfId="12072" xr:uid="{00000000-0005-0000-0000-0000B9A10000}"/>
    <cellStyle name="Normal 76 2 3 6 2" xfId="42394" xr:uid="{00000000-0005-0000-0000-0000BAA10000}"/>
    <cellStyle name="Normal 76 2 3 6 3" xfId="27170" xr:uid="{00000000-0005-0000-0000-0000BBA10000}"/>
    <cellStyle name="Normal 76 2 3 7" xfId="7051" xr:uid="{00000000-0005-0000-0000-0000BCA10000}"/>
    <cellStyle name="Normal 76 2 3 7 2" xfId="37377" xr:uid="{00000000-0005-0000-0000-0000BDA10000}"/>
    <cellStyle name="Normal 76 2 3 7 3" xfId="22153" xr:uid="{00000000-0005-0000-0000-0000BEA10000}"/>
    <cellStyle name="Normal 76 2 3 8" xfId="32365" xr:uid="{00000000-0005-0000-0000-0000BFA10000}"/>
    <cellStyle name="Normal 76 2 3 9" xfId="17140" xr:uid="{00000000-0005-0000-0000-0000C0A10000}"/>
    <cellStyle name="Normal 76 2 4" xfId="2187" xr:uid="{00000000-0005-0000-0000-0000C1A10000}"/>
    <cellStyle name="Normal 76 2 4 2" xfId="3026" xr:uid="{00000000-0005-0000-0000-0000C2A10000}"/>
    <cellStyle name="Normal 76 2 4 2 2" xfId="4716" xr:uid="{00000000-0005-0000-0000-0000C3A10000}"/>
    <cellStyle name="Normal 76 2 4 2 2 2" xfId="14789" xr:uid="{00000000-0005-0000-0000-0000C4A10000}"/>
    <cellStyle name="Normal 76 2 4 2 2 2 2" xfId="45111" xr:uid="{00000000-0005-0000-0000-0000C5A10000}"/>
    <cellStyle name="Normal 76 2 4 2 2 2 3" xfId="29887" xr:uid="{00000000-0005-0000-0000-0000C6A10000}"/>
    <cellStyle name="Normal 76 2 4 2 2 3" xfId="9769" xr:uid="{00000000-0005-0000-0000-0000C7A10000}"/>
    <cellStyle name="Normal 76 2 4 2 2 3 2" xfId="40094" xr:uid="{00000000-0005-0000-0000-0000C8A10000}"/>
    <cellStyle name="Normal 76 2 4 2 2 3 3" xfId="24870" xr:uid="{00000000-0005-0000-0000-0000C9A10000}"/>
    <cellStyle name="Normal 76 2 4 2 2 4" xfId="35081" xr:uid="{00000000-0005-0000-0000-0000CAA10000}"/>
    <cellStyle name="Normal 76 2 4 2 2 5" xfId="19857" xr:uid="{00000000-0005-0000-0000-0000CBA10000}"/>
    <cellStyle name="Normal 76 2 4 2 3" xfId="6408" xr:uid="{00000000-0005-0000-0000-0000CCA10000}"/>
    <cellStyle name="Normal 76 2 4 2 3 2" xfId="16460" xr:uid="{00000000-0005-0000-0000-0000CDA10000}"/>
    <cellStyle name="Normal 76 2 4 2 3 2 2" xfId="46782" xr:uid="{00000000-0005-0000-0000-0000CEA10000}"/>
    <cellStyle name="Normal 76 2 4 2 3 2 3" xfId="31558" xr:uid="{00000000-0005-0000-0000-0000CFA10000}"/>
    <cellStyle name="Normal 76 2 4 2 3 3" xfId="11440" xr:uid="{00000000-0005-0000-0000-0000D0A10000}"/>
    <cellStyle name="Normal 76 2 4 2 3 3 2" xfId="41765" xr:uid="{00000000-0005-0000-0000-0000D1A10000}"/>
    <cellStyle name="Normal 76 2 4 2 3 3 3" xfId="26541" xr:uid="{00000000-0005-0000-0000-0000D2A10000}"/>
    <cellStyle name="Normal 76 2 4 2 3 4" xfId="36752" xr:uid="{00000000-0005-0000-0000-0000D3A10000}"/>
    <cellStyle name="Normal 76 2 4 2 3 5" xfId="21528" xr:uid="{00000000-0005-0000-0000-0000D4A10000}"/>
    <cellStyle name="Normal 76 2 4 2 4" xfId="13118" xr:uid="{00000000-0005-0000-0000-0000D5A10000}"/>
    <cellStyle name="Normal 76 2 4 2 4 2" xfId="43440" xr:uid="{00000000-0005-0000-0000-0000D6A10000}"/>
    <cellStyle name="Normal 76 2 4 2 4 3" xfId="28216" xr:uid="{00000000-0005-0000-0000-0000D7A10000}"/>
    <cellStyle name="Normal 76 2 4 2 5" xfId="8097" xr:uid="{00000000-0005-0000-0000-0000D8A10000}"/>
    <cellStyle name="Normal 76 2 4 2 5 2" xfId="38423" xr:uid="{00000000-0005-0000-0000-0000D9A10000}"/>
    <cellStyle name="Normal 76 2 4 2 5 3" xfId="23199" xr:uid="{00000000-0005-0000-0000-0000DAA10000}"/>
    <cellStyle name="Normal 76 2 4 2 6" xfId="33411" xr:uid="{00000000-0005-0000-0000-0000DBA10000}"/>
    <cellStyle name="Normal 76 2 4 2 7" xfId="18186" xr:uid="{00000000-0005-0000-0000-0000DCA10000}"/>
    <cellStyle name="Normal 76 2 4 3" xfId="3879" xr:uid="{00000000-0005-0000-0000-0000DDA10000}"/>
    <cellStyle name="Normal 76 2 4 3 2" xfId="13953" xr:uid="{00000000-0005-0000-0000-0000DEA10000}"/>
    <cellStyle name="Normal 76 2 4 3 2 2" xfId="44275" xr:uid="{00000000-0005-0000-0000-0000DFA10000}"/>
    <cellStyle name="Normal 76 2 4 3 2 3" xfId="29051" xr:uid="{00000000-0005-0000-0000-0000E0A10000}"/>
    <cellStyle name="Normal 76 2 4 3 3" xfId="8933" xr:uid="{00000000-0005-0000-0000-0000E1A10000}"/>
    <cellStyle name="Normal 76 2 4 3 3 2" xfId="39258" xr:uid="{00000000-0005-0000-0000-0000E2A10000}"/>
    <cellStyle name="Normal 76 2 4 3 3 3" xfId="24034" xr:uid="{00000000-0005-0000-0000-0000E3A10000}"/>
    <cellStyle name="Normal 76 2 4 3 4" xfId="34245" xr:uid="{00000000-0005-0000-0000-0000E4A10000}"/>
    <cellStyle name="Normal 76 2 4 3 5" xfId="19021" xr:uid="{00000000-0005-0000-0000-0000E5A10000}"/>
    <cellStyle name="Normal 76 2 4 4" xfId="5572" xr:uid="{00000000-0005-0000-0000-0000E6A10000}"/>
    <cellStyle name="Normal 76 2 4 4 2" xfId="15624" xr:uid="{00000000-0005-0000-0000-0000E7A10000}"/>
    <cellStyle name="Normal 76 2 4 4 2 2" xfId="45946" xr:uid="{00000000-0005-0000-0000-0000E8A10000}"/>
    <cellStyle name="Normal 76 2 4 4 2 3" xfId="30722" xr:uid="{00000000-0005-0000-0000-0000E9A10000}"/>
    <cellStyle name="Normal 76 2 4 4 3" xfId="10604" xr:uid="{00000000-0005-0000-0000-0000EAA10000}"/>
    <cellStyle name="Normal 76 2 4 4 3 2" xfId="40929" xr:uid="{00000000-0005-0000-0000-0000EBA10000}"/>
    <cellStyle name="Normal 76 2 4 4 3 3" xfId="25705" xr:uid="{00000000-0005-0000-0000-0000ECA10000}"/>
    <cellStyle name="Normal 76 2 4 4 4" xfId="35916" xr:uid="{00000000-0005-0000-0000-0000EDA10000}"/>
    <cellStyle name="Normal 76 2 4 4 5" xfId="20692" xr:uid="{00000000-0005-0000-0000-0000EEA10000}"/>
    <cellStyle name="Normal 76 2 4 5" xfId="12282" xr:uid="{00000000-0005-0000-0000-0000EFA10000}"/>
    <cellStyle name="Normal 76 2 4 5 2" xfId="42604" xr:uid="{00000000-0005-0000-0000-0000F0A10000}"/>
    <cellStyle name="Normal 76 2 4 5 3" xfId="27380" xr:uid="{00000000-0005-0000-0000-0000F1A10000}"/>
    <cellStyle name="Normal 76 2 4 6" xfId="7261" xr:uid="{00000000-0005-0000-0000-0000F2A10000}"/>
    <cellStyle name="Normal 76 2 4 6 2" xfId="37587" xr:uid="{00000000-0005-0000-0000-0000F3A10000}"/>
    <cellStyle name="Normal 76 2 4 6 3" xfId="22363" xr:uid="{00000000-0005-0000-0000-0000F4A10000}"/>
    <cellStyle name="Normal 76 2 4 7" xfId="32575" xr:uid="{00000000-0005-0000-0000-0000F5A10000}"/>
    <cellStyle name="Normal 76 2 4 8" xfId="17350" xr:uid="{00000000-0005-0000-0000-0000F6A10000}"/>
    <cellStyle name="Normal 76 2 5" xfId="2608" xr:uid="{00000000-0005-0000-0000-0000F7A10000}"/>
    <cellStyle name="Normal 76 2 5 2" xfId="4298" xr:uid="{00000000-0005-0000-0000-0000F8A10000}"/>
    <cellStyle name="Normal 76 2 5 2 2" xfId="14371" xr:uid="{00000000-0005-0000-0000-0000F9A10000}"/>
    <cellStyle name="Normal 76 2 5 2 2 2" xfId="44693" xr:uid="{00000000-0005-0000-0000-0000FAA10000}"/>
    <cellStyle name="Normal 76 2 5 2 2 3" xfId="29469" xr:uid="{00000000-0005-0000-0000-0000FBA10000}"/>
    <cellStyle name="Normal 76 2 5 2 3" xfId="9351" xr:uid="{00000000-0005-0000-0000-0000FCA10000}"/>
    <cellStyle name="Normal 76 2 5 2 3 2" xfId="39676" xr:uid="{00000000-0005-0000-0000-0000FDA10000}"/>
    <cellStyle name="Normal 76 2 5 2 3 3" xfId="24452" xr:uid="{00000000-0005-0000-0000-0000FEA10000}"/>
    <cellStyle name="Normal 76 2 5 2 4" xfId="34663" xr:uid="{00000000-0005-0000-0000-0000FFA10000}"/>
    <cellStyle name="Normal 76 2 5 2 5" xfId="19439" xr:uid="{00000000-0005-0000-0000-000000A20000}"/>
    <cellStyle name="Normal 76 2 5 3" xfId="5990" xr:uid="{00000000-0005-0000-0000-000001A20000}"/>
    <cellStyle name="Normal 76 2 5 3 2" xfId="16042" xr:uid="{00000000-0005-0000-0000-000002A20000}"/>
    <cellStyle name="Normal 76 2 5 3 2 2" xfId="46364" xr:uid="{00000000-0005-0000-0000-000003A20000}"/>
    <cellStyle name="Normal 76 2 5 3 2 3" xfId="31140" xr:uid="{00000000-0005-0000-0000-000004A20000}"/>
    <cellStyle name="Normal 76 2 5 3 3" xfId="11022" xr:uid="{00000000-0005-0000-0000-000005A20000}"/>
    <cellStyle name="Normal 76 2 5 3 3 2" xfId="41347" xr:uid="{00000000-0005-0000-0000-000006A20000}"/>
    <cellStyle name="Normal 76 2 5 3 3 3" xfId="26123" xr:uid="{00000000-0005-0000-0000-000007A20000}"/>
    <cellStyle name="Normal 76 2 5 3 4" xfId="36334" xr:uid="{00000000-0005-0000-0000-000008A20000}"/>
    <cellStyle name="Normal 76 2 5 3 5" xfId="21110" xr:uid="{00000000-0005-0000-0000-000009A20000}"/>
    <cellStyle name="Normal 76 2 5 4" xfId="12700" xr:uid="{00000000-0005-0000-0000-00000AA20000}"/>
    <cellStyle name="Normal 76 2 5 4 2" xfId="43022" xr:uid="{00000000-0005-0000-0000-00000BA20000}"/>
    <cellStyle name="Normal 76 2 5 4 3" xfId="27798" xr:uid="{00000000-0005-0000-0000-00000CA20000}"/>
    <cellStyle name="Normal 76 2 5 5" xfId="7679" xr:uid="{00000000-0005-0000-0000-00000DA20000}"/>
    <cellStyle name="Normal 76 2 5 5 2" xfId="38005" xr:uid="{00000000-0005-0000-0000-00000EA20000}"/>
    <cellStyle name="Normal 76 2 5 5 3" xfId="22781" xr:uid="{00000000-0005-0000-0000-00000FA20000}"/>
    <cellStyle name="Normal 76 2 5 6" xfId="32993" xr:uid="{00000000-0005-0000-0000-000010A20000}"/>
    <cellStyle name="Normal 76 2 5 7" xfId="17768" xr:uid="{00000000-0005-0000-0000-000011A20000}"/>
    <cellStyle name="Normal 76 2 6" xfId="3461" xr:uid="{00000000-0005-0000-0000-000012A20000}"/>
    <cellStyle name="Normal 76 2 6 2" xfId="13535" xr:uid="{00000000-0005-0000-0000-000013A20000}"/>
    <cellStyle name="Normal 76 2 6 2 2" xfId="43857" xr:uid="{00000000-0005-0000-0000-000014A20000}"/>
    <cellStyle name="Normal 76 2 6 2 3" xfId="28633" xr:uid="{00000000-0005-0000-0000-000015A20000}"/>
    <cellStyle name="Normal 76 2 6 3" xfId="8515" xr:uid="{00000000-0005-0000-0000-000016A20000}"/>
    <cellStyle name="Normal 76 2 6 3 2" xfId="38840" xr:uid="{00000000-0005-0000-0000-000017A20000}"/>
    <cellStyle name="Normal 76 2 6 3 3" xfId="23616" xr:uid="{00000000-0005-0000-0000-000018A20000}"/>
    <cellStyle name="Normal 76 2 6 4" xfId="33827" xr:uid="{00000000-0005-0000-0000-000019A20000}"/>
    <cellStyle name="Normal 76 2 6 5" xfId="18603" xr:uid="{00000000-0005-0000-0000-00001AA20000}"/>
    <cellStyle name="Normal 76 2 7" xfId="5154" xr:uid="{00000000-0005-0000-0000-00001BA20000}"/>
    <cellStyle name="Normal 76 2 7 2" xfId="15206" xr:uid="{00000000-0005-0000-0000-00001CA20000}"/>
    <cellStyle name="Normal 76 2 7 2 2" xfId="45528" xr:uid="{00000000-0005-0000-0000-00001DA20000}"/>
    <cellStyle name="Normal 76 2 7 2 3" xfId="30304" xr:uid="{00000000-0005-0000-0000-00001EA20000}"/>
    <cellStyle name="Normal 76 2 7 3" xfId="10186" xr:uid="{00000000-0005-0000-0000-00001FA20000}"/>
    <cellStyle name="Normal 76 2 7 3 2" xfId="40511" xr:uid="{00000000-0005-0000-0000-000020A20000}"/>
    <cellStyle name="Normal 76 2 7 3 3" xfId="25287" xr:uid="{00000000-0005-0000-0000-000021A20000}"/>
    <cellStyle name="Normal 76 2 7 4" xfId="35498" xr:uid="{00000000-0005-0000-0000-000022A20000}"/>
    <cellStyle name="Normal 76 2 7 5" xfId="20274" xr:uid="{00000000-0005-0000-0000-000023A20000}"/>
    <cellStyle name="Normal 76 2 8" xfId="11864" xr:uid="{00000000-0005-0000-0000-000024A20000}"/>
    <cellStyle name="Normal 76 2 8 2" xfId="42186" xr:uid="{00000000-0005-0000-0000-000025A20000}"/>
    <cellStyle name="Normal 76 2 8 3" xfId="26962" xr:uid="{00000000-0005-0000-0000-000026A20000}"/>
    <cellStyle name="Normal 76 2 9" xfId="6843" xr:uid="{00000000-0005-0000-0000-000027A20000}"/>
    <cellStyle name="Normal 76 2 9 2" xfId="37169" xr:uid="{00000000-0005-0000-0000-000028A20000}"/>
    <cellStyle name="Normal 76 2 9 3" xfId="21945" xr:uid="{00000000-0005-0000-0000-000029A20000}"/>
    <cellStyle name="Normal 76 3" xfId="1807" xr:uid="{00000000-0005-0000-0000-00002AA20000}"/>
    <cellStyle name="Normal 76 3 10" xfId="16984" xr:uid="{00000000-0005-0000-0000-00002BA20000}"/>
    <cellStyle name="Normal 76 3 2" xfId="2026" xr:uid="{00000000-0005-0000-0000-00002CA20000}"/>
    <cellStyle name="Normal 76 3 2 2" xfId="2447" xr:uid="{00000000-0005-0000-0000-00002DA20000}"/>
    <cellStyle name="Normal 76 3 2 2 2" xfId="3286" xr:uid="{00000000-0005-0000-0000-00002EA20000}"/>
    <cellStyle name="Normal 76 3 2 2 2 2" xfId="4976" xr:uid="{00000000-0005-0000-0000-00002FA20000}"/>
    <cellStyle name="Normal 76 3 2 2 2 2 2" xfId="15049" xr:uid="{00000000-0005-0000-0000-000030A20000}"/>
    <cellStyle name="Normal 76 3 2 2 2 2 2 2" xfId="45371" xr:uid="{00000000-0005-0000-0000-000031A20000}"/>
    <cellStyle name="Normal 76 3 2 2 2 2 2 3" xfId="30147" xr:uid="{00000000-0005-0000-0000-000032A20000}"/>
    <cellStyle name="Normal 76 3 2 2 2 2 3" xfId="10029" xr:uid="{00000000-0005-0000-0000-000033A20000}"/>
    <cellStyle name="Normal 76 3 2 2 2 2 3 2" xfId="40354" xr:uid="{00000000-0005-0000-0000-000034A20000}"/>
    <cellStyle name="Normal 76 3 2 2 2 2 3 3" xfId="25130" xr:uid="{00000000-0005-0000-0000-000035A20000}"/>
    <cellStyle name="Normal 76 3 2 2 2 2 4" xfId="35341" xr:uid="{00000000-0005-0000-0000-000036A20000}"/>
    <cellStyle name="Normal 76 3 2 2 2 2 5" xfId="20117" xr:uid="{00000000-0005-0000-0000-000037A20000}"/>
    <cellStyle name="Normal 76 3 2 2 2 3" xfId="6668" xr:uid="{00000000-0005-0000-0000-000038A20000}"/>
    <cellStyle name="Normal 76 3 2 2 2 3 2" xfId="16720" xr:uid="{00000000-0005-0000-0000-000039A20000}"/>
    <cellStyle name="Normal 76 3 2 2 2 3 2 2" xfId="47042" xr:uid="{00000000-0005-0000-0000-00003AA20000}"/>
    <cellStyle name="Normal 76 3 2 2 2 3 2 3" xfId="31818" xr:uid="{00000000-0005-0000-0000-00003BA20000}"/>
    <cellStyle name="Normal 76 3 2 2 2 3 3" xfId="11700" xr:uid="{00000000-0005-0000-0000-00003CA20000}"/>
    <cellStyle name="Normal 76 3 2 2 2 3 3 2" xfId="42025" xr:uid="{00000000-0005-0000-0000-00003DA20000}"/>
    <cellStyle name="Normal 76 3 2 2 2 3 3 3" xfId="26801" xr:uid="{00000000-0005-0000-0000-00003EA20000}"/>
    <cellStyle name="Normal 76 3 2 2 2 3 4" xfId="37012" xr:uid="{00000000-0005-0000-0000-00003FA20000}"/>
    <cellStyle name="Normal 76 3 2 2 2 3 5" xfId="21788" xr:uid="{00000000-0005-0000-0000-000040A20000}"/>
    <cellStyle name="Normal 76 3 2 2 2 4" xfId="13378" xr:uid="{00000000-0005-0000-0000-000041A20000}"/>
    <cellStyle name="Normal 76 3 2 2 2 4 2" xfId="43700" xr:uid="{00000000-0005-0000-0000-000042A20000}"/>
    <cellStyle name="Normal 76 3 2 2 2 4 3" xfId="28476" xr:uid="{00000000-0005-0000-0000-000043A20000}"/>
    <cellStyle name="Normal 76 3 2 2 2 5" xfId="8357" xr:uid="{00000000-0005-0000-0000-000044A20000}"/>
    <cellStyle name="Normal 76 3 2 2 2 5 2" xfId="38683" xr:uid="{00000000-0005-0000-0000-000045A20000}"/>
    <cellStyle name="Normal 76 3 2 2 2 5 3" xfId="23459" xr:uid="{00000000-0005-0000-0000-000046A20000}"/>
    <cellStyle name="Normal 76 3 2 2 2 6" xfId="33671" xr:uid="{00000000-0005-0000-0000-000047A20000}"/>
    <cellStyle name="Normal 76 3 2 2 2 7" xfId="18446" xr:uid="{00000000-0005-0000-0000-000048A20000}"/>
    <cellStyle name="Normal 76 3 2 2 3" xfId="4139" xr:uid="{00000000-0005-0000-0000-000049A20000}"/>
    <cellStyle name="Normal 76 3 2 2 3 2" xfId="14213" xr:uid="{00000000-0005-0000-0000-00004AA20000}"/>
    <cellStyle name="Normal 76 3 2 2 3 2 2" xfId="44535" xr:uid="{00000000-0005-0000-0000-00004BA20000}"/>
    <cellStyle name="Normal 76 3 2 2 3 2 3" xfId="29311" xr:uid="{00000000-0005-0000-0000-00004CA20000}"/>
    <cellStyle name="Normal 76 3 2 2 3 3" xfId="9193" xr:uid="{00000000-0005-0000-0000-00004DA20000}"/>
    <cellStyle name="Normal 76 3 2 2 3 3 2" xfId="39518" xr:uid="{00000000-0005-0000-0000-00004EA20000}"/>
    <cellStyle name="Normal 76 3 2 2 3 3 3" xfId="24294" xr:uid="{00000000-0005-0000-0000-00004FA20000}"/>
    <cellStyle name="Normal 76 3 2 2 3 4" xfId="34505" xr:uid="{00000000-0005-0000-0000-000050A20000}"/>
    <cellStyle name="Normal 76 3 2 2 3 5" xfId="19281" xr:uid="{00000000-0005-0000-0000-000051A20000}"/>
    <cellStyle name="Normal 76 3 2 2 4" xfId="5832" xr:uid="{00000000-0005-0000-0000-000052A20000}"/>
    <cellStyle name="Normal 76 3 2 2 4 2" xfId="15884" xr:uid="{00000000-0005-0000-0000-000053A20000}"/>
    <cellStyle name="Normal 76 3 2 2 4 2 2" xfId="46206" xr:uid="{00000000-0005-0000-0000-000054A20000}"/>
    <cellStyle name="Normal 76 3 2 2 4 2 3" xfId="30982" xr:uid="{00000000-0005-0000-0000-000055A20000}"/>
    <cellStyle name="Normal 76 3 2 2 4 3" xfId="10864" xr:uid="{00000000-0005-0000-0000-000056A20000}"/>
    <cellStyle name="Normal 76 3 2 2 4 3 2" xfId="41189" xr:uid="{00000000-0005-0000-0000-000057A20000}"/>
    <cellStyle name="Normal 76 3 2 2 4 3 3" xfId="25965" xr:uid="{00000000-0005-0000-0000-000058A20000}"/>
    <cellStyle name="Normal 76 3 2 2 4 4" xfId="36176" xr:uid="{00000000-0005-0000-0000-000059A20000}"/>
    <cellStyle name="Normal 76 3 2 2 4 5" xfId="20952" xr:uid="{00000000-0005-0000-0000-00005AA20000}"/>
    <cellStyle name="Normal 76 3 2 2 5" xfId="12542" xr:uid="{00000000-0005-0000-0000-00005BA20000}"/>
    <cellStyle name="Normal 76 3 2 2 5 2" xfId="42864" xr:uid="{00000000-0005-0000-0000-00005CA20000}"/>
    <cellStyle name="Normal 76 3 2 2 5 3" xfId="27640" xr:uid="{00000000-0005-0000-0000-00005DA20000}"/>
    <cellStyle name="Normal 76 3 2 2 6" xfId="7521" xr:uid="{00000000-0005-0000-0000-00005EA20000}"/>
    <cellStyle name="Normal 76 3 2 2 6 2" xfId="37847" xr:uid="{00000000-0005-0000-0000-00005FA20000}"/>
    <cellStyle name="Normal 76 3 2 2 6 3" xfId="22623" xr:uid="{00000000-0005-0000-0000-000060A20000}"/>
    <cellStyle name="Normal 76 3 2 2 7" xfId="32835" xr:uid="{00000000-0005-0000-0000-000061A20000}"/>
    <cellStyle name="Normal 76 3 2 2 8" xfId="17610" xr:uid="{00000000-0005-0000-0000-000062A20000}"/>
    <cellStyle name="Normal 76 3 2 3" xfId="2868" xr:uid="{00000000-0005-0000-0000-000063A20000}"/>
    <cellStyle name="Normal 76 3 2 3 2" xfId="4558" xr:uid="{00000000-0005-0000-0000-000064A20000}"/>
    <cellStyle name="Normal 76 3 2 3 2 2" xfId="14631" xr:uid="{00000000-0005-0000-0000-000065A20000}"/>
    <cellStyle name="Normal 76 3 2 3 2 2 2" xfId="44953" xr:uid="{00000000-0005-0000-0000-000066A20000}"/>
    <cellStyle name="Normal 76 3 2 3 2 2 3" xfId="29729" xr:uid="{00000000-0005-0000-0000-000067A20000}"/>
    <cellStyle name="Normal 76 3 2 3 2 3" xfId="9611" xr:uid="{00000000-0005-0000-0000-000068A20000}"/>
    <cellStyle name="Normal 76 3 2 3 2 3 2" xfId="39936" xr:uid="{00000000-0005-0000-0000-000069A20000}"/>
    <cellStyle name="Normal 76 3 2 3 2 3 3" xfId="24712" xr:uid="{00000000-0005-0000-0000-00006AA20000}"/>
    <cellStyle name="Normal 76 3 2 3 2 4" xfId="34923" xr:uid="{00000000-0005-0000-0000-00006BA20000}"/>
    <cellStyle name="Normal 76 3 2 3 2 5" xfId="19699" xr:uid="{00000000-0005-0000-0000-00006CA20000}"/>
    <cellStyle name="Normal 76 3 2 3 3" xfId="6250" xr:uid="{00000000-0005-0000-0000-00006DA20000}"/>
    <cellStyle name="Normal 76 3 2 3 3 2" xfId="16302" xr:uid="{00000000-0005-0000-0000-00006EA20000}"/>
    <cellStyle name="Normal 76 3 2 3 3 2 2" xfId="46624" xr:uid="{00000000-0005-0000-0000-00006FA20000}"/>
    <cellStyle name="Normal 76 3 2 3 3 2 3" xfId="31400" xr:uid="{00000000-0005-0000-0000-000070A20000}"/>
    <cellStyle name="Normal 76 3 2 3 3 3" xfId="11282" xr:uid="{00000000-0005-0000-0000-000071A20000}"/>
    <cellStyle name="Normal 76 3 2 3 3 3 2" xfId="41607" xr:uid="{00000000-0005-0000-0000-000072A20000}"/>
    <cellStyle name="Normal 76 3 2 3 3 3 3" xfId="26383" xr:uid="{00000000-0005-0000-0000-000073A20000}"/>
    <cellStyle name="Normal 76 3 2 3 3 4" xfId="36594" xr:uid="{00000000-0005-0000-0000-000074A20000}"/>
    <cellStyle name="Normal 76 3 2 3 3 5" xfId="21370" xr:uid="{00000000-0005-0000-0000-000075A20000}"/>
    <cellStyle name="Normal 76 3 2 3 4" xfId="12960" xr:uid="{00000000-0005-0000-0000-000076A20000}"/>
    <cellStyle name="Normal 76 3 2 3 4 2" xfId="43282" xr:uid="{00000000-0005-0000-0000-000077A20000}"/>
    <cellStyle name="Normal 76 3 2 3 4 3" xfId="28058" xr:uid="{00000000-0005-0000-0000-000078A20000}"/>
    <cellStyle name="Normal 76 3 2 3 5" xfId="7939" xr:uid="{00000000-0005-0000-0000-000079A20000}"/>
    <cellStyle name="Normal 76 3 2 3 5 2" xfId="38265" xr:uid="{00000000-0005-0000-0000-00007AA20000}"/>
    <cellStyle name="Normal 76 3 2 3 5 3" xfId="23041" xr:uid="{00000000-0005-0000-0000-00007BA20000}"/>
    <cellStyle name="Normal 76 3 2 3 6" xfId="33253" xr:uid="{00000000-0005-0000-0000-00007CA20000}"/>
    <cellStyle name="Normal 76 3 2 3 7" xfId="18028" xr:uid="{00000000-0005-0000-0000-00007DA20000}"/>
    <cellStyle name="Normal 76 3 2 4" xfId="3721" xr:uid="{00000000-0005-0000-0000-00007EA20000}"/>
    <cellStyle name="Normal 76 3 2 4 2" xfId="13795" xr:uid="{00000000-0005-0000-0000-00007FA20000}"/>
    <cellStyle name="Normal 76 3 2 4 2 2" xfId="44117" xr:uid="{00000000-0005-0000-0000-000080A20000}"/>
    <cellStyle name="Normal 76 3 2 4 2 3" xfId="28893" xr:uid="{00000000-0005-0000-0000-000081A20000}"/>
    <cellStyle name="Normal 76 3 2 4 3" xfId="8775" xr:uid="{00000000-0005-0000-0000-000082A20000}"/>
    <cellStyle name="Normal 76 3 2 4 3 2" xfId="39100" xr:uid="{00000000-0005-0000-0000-000083A20000}"/>
    <cellStyle name="Normal 76 3 2 4 3 3" xfId="23876" xr:uid="{00000000-0005-0000-0000-000084A20000}"/>
    <cellStyle name="Normal 76 3 2 4 4" xfId="34087" xr:uid="{00000000-0005-0000-0000-000085A20000}"/>
    <cellStyle name="Normal 76 3 2 4 5" xfId="18863" xr:uid="{00000000-0005-0000-0000-000086A20000}"/>
    <cellStyle name="Normal 76 3 2 5" xfId="5414" xr:uid="{00000000-0005-0000-0000-000087A20000}"/>
    <cellStyle name="Normal 76 3 2 5 2" xfId="15466" xr:uid="{00000000-0005-0000-0000-000088A20000}"/>
    <cellStyle name="Normal 76 3 2 5 2 2" xfId="45788" xr:uid="{00000000-0005-0000-0000-000089A20000}"/>
    <cellStyle name="Normal 76 3 2 5 2 3" xfId="30564" xr:uid="{00000000-0005-0000-0000-00008AA20000}"/>
    <cellStyle name="Normal 76 3 2 5 3" xfId="10446" xr:uid="{00000000-0005-0000-0000-00008BA20000}"/>
    <cellStyle name="Normal 76 3 2 5 3 2" xfId="40771" xr:uid="{00000000-0005-0000-0000-00008CA20000}"/>
    <cellStyle name="Normal 76 3 2 5 3 3" xfId="25547" xr:uid="{00000000-0005-0000-0000-00008DA20000}"/>
    <cellStyle name="Normal 76 3 2 5 4" xfId="35758" xr:uid="{00000000-0005-0000-0000-00008EA20000}"/>
    <cellStyle name="Normal 76 3 2 5 5" xfId="20534" xr:uid="{00000000-0005-0000-0000-00008FA20000}"/>
    <cellStyle name="Normal 76 3 2 6" xfId="12124" xr:uid="{00000000-0005-0000-0000-000090A20000}"/>
    <cellStyle name="Normal 76 3 2 6 2" xfId="42446" xr:uid="{00000000-0005-0000-0000-000091A20000}"/>
    <cellStyle name="Normal 76 3 2 6 3" xfId="27222" xr:uid="{00000000-0005-0000-0000-000092A20000}"/>
    <cellStyle name="Normal 76 3 2 7" xfId="7103" xr:uid="{00000000-0005-0000-0000-000093A20000}"/>
    <cellStyle name="Normal 76 3 2 7 2" xfId="37429" xr:uid="{00000000-0005-0000-0000-000094A20000}"/>
    <cellStyle name="Normal 76 3 2 7 3" xfId="22205" xr:uid="{00000000-0005-0000-0000-000095A20000}"/>
    <cellStyle name="Normal 76 3 2 8" xfId="32417" xr:uid="{00000000-0005-0000-0000-000096A20000}"/>
    <cellStyle name="Normal 76 3 2 9" xfId="17192" xr:uid="{00000000-0005-0000-0000-000097A20000}"/>
    <cellStyle name="Normal 76 3 3" xfId="2239" xr:uid="{00000000-0005-0000-0000-000098A20000}"/>
    <cellStyle name="Normal 76 3 3 2" xfId="3078" xr:uid="{00000000-0005-0000-0000-000099A20000}"/>
    <cellStyle name="Normal 76 3 3 2 2" xfId="4768" xr:uid="{00000000-0005-0000-0000-00009AA20000}"/>
    <cellStyle name="Normal 76 3 3 2 2 2" xfId="14841" xr:uid="{00000000-0005-0000-0000-00009BA20000}"/>
    <cellStyle name="Normal 76 3 3 2 2 2 2" xfId="45163" xr:uid="{00000000-0005-0000-0000-00009CA20000}"/>
    <cellStyle name="Normal 76 3 3 2 2 2 3" xfId="29939" xr:uid="{00000000-0005-0000-0000-00009DA20000}"/>
    <cellStyle name="Normal 76 3 3 2 2 3" xfId="9821" xr:uid="{00000000-0005-0000-0000-00009EA20000}"/>
    <cellStyle name="Normal 76 3 3 2 2 3 2" xfId="40146" xr:uid="{00000000-0005-0000-0000-00009FA20000}"/>
    <cellStyle name="Normal 76 3 3 2 2 3 3" xfId="24922" xr:uid="{00000000-0005-0000-0000-0000A0A20000}"/>
    <cellStyle name="Normal 76 3 3 2 2 4" xfId="35133" xr:uid="{00000000-0005-0000-0000-0000A1A20000}"/>
    <cellStyle name="Normal 76 3 3 2 2 5" xfId="19909" xr:uid="{00000000-0005-0000-0000-0000A2A20000}"/>
    <cellStyle name="Normal 76 3 3 2 3" xfId="6460" xr:uid="{00000000-0005-0000-0000-0000A3A20000}"/>
    <cellStyle name="Normal 76 3 3 2 3 2" xfId="16512" xr:uid="{00000000-0005-0000-0000-0000A4A20000}"/>
    <cellStyle name="Normal 76 3 3 2 3 2 2" xfId="46834" xr:uid="{00000000-0005-0000-0000-0000A5A20000}"/>
    <cellStyle name="Normal 76 3 3 2 3 2 3" xfId="31610" xr:uid="{00000000-0005-0000-0000-0000A6A20000}"/>
    <cellStyle name="Normal 76 3 3 2 3 3" xfId="11492" xr:uid="{00000000-0005-0000-0000-0000A7A20000}"/>
    <cellStyle name="Normal 76 3 3 2 3 3 2" xfId="41817" xr:uid="{00000000-0005-0000-0000-0000A8A20000}"/>
    <cellStyle name="Normal 76 3 3 2 3 3 3" xfId="26593" xr:uid="{00000000-0005-0000-0000-0000A9A20000}"/>
    <cellStyle name="Normal 76 3 3 2 3 4" xfId="36804" xr:uid="{00000000-0005-0000-0000-0000AAA20000}"/>
    <cellStyle name="Normal 76 3 3 2 3 5" xfId="21580" xr:uid="{00000000-0005-0000-0000-0000ABA20000}"/>
    <cellStyle name="Normal 76 3 3 2 4" xfId="13170" xr:uid="{00000000-0005-0000-0000-0000ACA20000}"/>
    <cellStyle name="Normal 76 3 3 2 4 2" xfId="43492" xr:uid="{00000000-0005-0000-0000-0000ADA20000}"/>
    <cellStyle name="Normal 76 3 3 2 4 3" xfId="28268" xr:uid="{00000000-0005-0000-0000-0000AEA20000}"/>
    <cellStyle name="Normal 76 3 3 2 5" xfId="8149" xr:uid="{00000000-0005-0000-0000-0000AFA20000}"/>
    <cellStyle name="Normal 76 3 3 2 5 2" xfId="38475" xr:uid="{00000000-0005-0000-0000-0000B0A20000}"/>
    <cellStyle name="Normal 76 3 3 2 5 3" xfId="23251" xr:uid="{00000000-0005-0000-0000-0000B1A20000}"/>
    <cellStyle name="Normal 76 3 3 2 6" xfId="33463" xr:uid="{00000000-0005-0000-0000-0000B2A20000}"/>
    <cellStyle name="Normal 76 3 3 2 7" xfId="18238" xr:uid="{00000000-0005-0000-0000-0000B3A20000}"/>
    <cellStyle name="Normal 76 3 3 3" xfId="3931" xr:uid="{00000000-0005-0000-0000-0000B4A20000}"/>
    <cellStyle name="Normal 76 3 3 3 2" xfId="14005" xr:uid="{00000000-0005-0000-0000-0000B5A20000}"/>
    <cellStyle name="Normal 76 3 3 3 2 2" xfId="44327" xr:uid="{00000000-0005-0000-0000-0000B6A20000}"/>
    <cellStyle name="Normal 76 3 3 3 2 3" xfId="29103" xr:uid="{00000000-0005-0000-0000-0000B7A20000}"/>
    <cellStyle name="Normal 76 3 3 3 3" xfId="8985" xr:uid="{00000000-0005-0000-0000-0000B8A20000}"/>
    <cellStyle name="Normal 76 3 3 3 3 2" xfId="39310" xr:uid="{00000000-0005-0000-0000-0000B9A20000}"/>
    <cellStyle name="Normal 76 3 3 3 3 3" xfId="24086" xr:uid="{00000000-0005-0000-0000-0000BAA20000}"/>
    <cellStyle name="Normal 76 3 3 3 4" xfId="34297" xr:uid="{00000000-0005-0000-0000-0000BBA20000}"/>
    <cellStyle name="Normal 76 3 3 3 5" xfId="19073" xr:uid="{00000000-0005-0000-0000-0000BCA20000}"/>
    <cellStyle name="Normal 76 3 3 4" xfId="5624" xr:uid="{00000000-0005-0000-0000-0000BDA20000}"/>
    <cellStyle name="Normal 76 3 3 4 2" xfId="15676" xr:uid="{00000000-0005-0000-0000-0000BEA20000}"/>
    <cellStyle name="Normal 76 3 3 4 2 2" xfId="45998" xr:uid="{00000000-0005-0000-0000-0000BFA20000}"/>
    <cellStyle name="Normal 76 3 3 4 2 3" xfId="30774" xr:uid="{00000000-0005-0000-0000-0000C0A20000}"/>
    <cellStyle name="Normal 76 3 3 4 3" xfId="10656" xr:uid="{00000000-0005-0000-0000-0000C1A20000}"/>
    <cellStyle name="Normal 76 3 3 4 3 2" xfId="40981" xr:uid="{00000000-0005-0000-0000-0000C2A20000}"/>
    <cellStyle name="Normal 76 3 3 4 3 3" xfId="25757" xr:uid="{00000000-0005-0000-0000-0000C3A20000}"/>
    <cellStyle name="Normal 76 3 3 4 4" xfId="35968" xr:uid="{00000000-0005-0000-0000-0000C4A20000}"/>
    <cellStyle name="Normal 76 3 3 4 5" xfId="20744" xr:uid="{00000000-0005-0000-0000-0000C5A20000}"/>
    <cellStyle name="Normal 76 3 3 5" xfId="12334" xr:uid="{00000000-0005-0000-0000-0000C6A20000}"/>
    <cellStyle name="Normal 76 3 3 5 2" xfId="42656" xr:uid="{00000000-0005-0000-0000-0000C7A20000}"/>
    <cellStyle name="Normal 76 3 3 5 3" xfId="27432" xr:uid="{00000000-0005-0000-0000-0000C8A20000}"/>
    <cellStyle name="Normal 76 3 3 6" xfId="7313" xr:uid="{00000000-0005-0000-0000-0000C9A20000}"/>
    <cellStyle name="Normal 76 3 3 6 2" xfId="37639" xr:uid="{00000000-0005-0000-0000-0000CAA20000}"/>
    <cellStyle name="Normal 76 3 3 6 3" xfId="22415" xr:uid="{00000000-0005-0000-0000-0000CBA20000}"/>
    <cellStyle name="Normal 76 3 3 7" xfId="32627" xr:uid="{00000000-0005-0000-0000-0000CCA20000}"/>
    <cellStyle name="Normal 76 3 3 8" xfId="17402" xr:uid="{00000000-0005-0000-0000-0000CDA20000}"/>
    <cellStyle name="Normal 76 3 4" xfId="2660" xr:uid="{00000000-0005-0000-0000-0000CEA20000}"/>
    <cellStyle name="Normal 76 3 4 2" xfId="4350" xr:uid="{00000000-0005-0000-0000-0000CFA20000}"/>
    <cellStyle name="Normal 76 3 4 2 2" xfId="14423" xr:uid="{00000000-0005-0000-0000-0000D0A20000}"/>
    <cellStyle name="Normal 76 3 4 2 2 2" xfId="44745" xr:uid="{00000000-0005-0000-0000-0000D1A20000}"/>
    <cellStyle name="Normal 76 3 4 2 2 3" xfId="29521" xr:uid="{00000000-0005-0000-0000-0000D2A20000}"/>
    <cellStyle name="Normal 76 3 4 2 3" xfId="9403" xr:uid="{00000000-0005-0000-0000-0000D3A20000}"/>
    <cellStyle name="Normal 76 3 4 2 3 2" xfId="39728" xr:uid="{00000000-0005-0000-0000-0000D4A20000}"/>
    <cellStyle name="Normal 76 3 4 2 3 3" xfId="24504" xr:uid="{00000000-0005-0000-0000-0000D5A20000}"/>
    <cellStyle name="Normal 76 3 4 2 4" xfId="34715" xr:uid="{00000000-0005-0000-0000-0000D6A20000}"/>
    <cellStyle name="Normal 76 3 4 2 5" xfId="19491" xr:uid="{00000000-0005-0000-0000-0000D7A20000}"/>
    <cellStyle name="Normal 76 3 4 3" xfId="6042" xr:uid="{00000000-0005-0000-0000-0000D8A20000}"/>
    <cellStyle name="Normal 76 3 4 3 2" xfId="16094" xr:uid="{00000000-0005-0000-0000-0000D9A20000}"/>
    <cellStyle name="Normal 76 3 4 3 2 2" xfId="46416" xr:uid="{00000000-0005-0000-0000-0000DAA20000}"/>
    <cellStyle name="Normal 76 3 4 3 2 3" xfId="31192" xr:uid="{00000000-0005-0000-0000-0000DBA20000}"/>
    <cellStyle name="Normal 76 3 4 3 3" xfId="11074" xr:uid="{00000000-0005-0000-0000-0000DCA20000}"/>
    <cellStyle name="Normal 76 3 4 3 3 2" xfId="41399" xr:uid="{00000000-0005-0000-0000-0000DDA20000}"/>
    <cellStyle name="Normal 76 3 4 3 3 3" xfId="26175" xr:uid="{00000000-0005-0000-0000-0000DEA20000}"/>
    <cellStyle name="Normal 76 3 4 3 4" xfId="36386" xr:uid="{00000000-0005-0000-0000-0000DFA20000}"/>
    <cellStyle name="Normal 76 3 4 3 5" xfId="21162" xr:uid="{00000000-0005-0000-0000-0000E0A20000}"/>
    <cellStyle name="Normal 76 3 4 4" xfId="12752" xr:uid="{00000000-0005-0000-0000-0000E1A20000}"/>
    <cellStyle name="Normal 76 3 4 4 2" xfId="43074" xr:uid="{00000000-0005-0000-0000-0000E2A20000}"/>
    <cellStyle name="Normal 76 3 4 4 3" xfId="27850" xr:uid="{00000000-0005-0000-0000-0000E3A20000}"/>
    <cellStyle name="Normal 76 3 4 5" xfId="7731" xr:uid="{00000000-0005-0000-0000-0000E4A20000}"/>
    <cellStyle name="Normal 76 3 4 5 2" xfId="38057" xr:uid="{00000000-0005-0000-0000-0000E5A20000}"/>
    <cellStyle name="Normal 76 3 4 5 3" xfId="22833" xr:uid="{00000000-0005-0000-0000-0000E6A20000}"/>
    <cellStyle name="Normal 76 3 4 6" xfId="33045" xr:uid="{00000000-0005-0000-0000-0000E7A20000}"/>
    <cellStyle name="Normal 76 3 4 7" xfId="17820" xr:uid="{00000000-0005-0000-0000-0000E8A20000}"/>
    <cellStyle name="Normal 76 3 5" xfId="3513" xr:uid="{00000000-0005-0000-0000-0000E9A20000}"/>
    <cellStyle name="Normal 76 3 5 2" xfId="13587" xr:uid="{00000000-0005-0000-0000-0000EAA20000}"/>
    <cellStyle name="Normal 76 3 5 2 2" xfId="43909" xr:uid="{00000000-0005-0000-0000-0000EBA20000}"/>
    <cellStyle name="Normal 76 3 5 2 3" xfId="28685" xr:uid="{00000000-0005-0000-0000-0000ECA20000}"/>
    <cellStyle name="Normal 76 3 5 3" xfId="8567" xr:uid="{00000000-0005-0000-0000-0000EDA20000}"/>
    <cellStyle name="Normal 76 3 5 3 2" xfId="38892" xr:uid="{00000000-0005-0000-0000-0000EEA20000}"/>
    <cellStyle name="Normal 76 3 5 3 3" xfId="23668" xr:uid="{00000000-0005-0000-0000-0000EFA20000}"/>
    <cellStyle name="Normal 76 3 5 4" xfId="33879" xr:uid="{00000000-0005-0000-0000-0000F0A20000}"/>
    <cellStyle name="Normal 76 3 5 5" xfId="18655" xr:uid="{00000000-0005-0000-0000-0000F1A20000}"/>
    <cellStyle name="Normal 76 3 6" xfId="5206" xr:uid="{00000000-0005-0000-0000-0000F2A20000}"/>
    <cellStyle name="Normal 76 3 6 2" xfId="15258" xr:uid="{00000000-0005-0000-0000-0000F3A20000}"/>
    <cellStyle name="Normal 76 3 6 2 2" xfId="45580" xr:uid="{00000000-0005-0000-0000-0000F4A20000}"/>
    <cellStyle name="Normal 76 3 6 2 3" xfId="30356" xr:uid="{00000000-0005-0000-0000-0000F5A20000}"/>
    <cellStyle name="Normal 76 3 6 3" xfId="10238" xr:uid="{00000000-0005-0000-0000-0000F6A20000}"/>
    <cellStyle name="Normal 76 3 6 3 2" xfId="40563" xr:uid="{00000000-0005-0000-0000-0000F7A20000}"/>
    <cellStyle name="Normal 76 3 6 3 3" xfId="25339" xr:uid="{00000000-0005-0000-0000-0000F8A20000}"/>
    <cellStyle name="Normal 76 3 6 4" xfId="35550" xr:uid="{00000000-0005-0000-0000-0000F9A20000}"/>
    <cellStyle name="Normal 76 3 6 5" xfId="20326" xr:uid="{00000000-0005-0000-0000-0000FAA20000}"/>
    <cellStyle name="Normal 76 3 7" xfId="11916" xr:uid="{00000000-0005-0000-0000-0000FBA20000}"/>
    <cellStyle name="Normal 76 3 7 2" xfId="42238" xr:uid="{00000000-0005-0000-0000-0000FCA20000}"/>
    <cellStyle name="Normal 76 3 7 3" xfId="27014" xr:uid="{00000000-0005-0000-0000-0000FDA20000}"/>
    <cellStyle name="Normal 76 3 8" xfId="6895" xr:uid="{00000000-0005-0000-0000-0000FEA20000}"/>
    <cellStyle name="Normal 76 3 8 2" xfId="37221" xr:uid="{00000000-0005-0000-0000-0000FFA20000}"/>
    <cellStyle name="Normal 76 3 8 3" xfId="21997" xr:uid="{00000000-0005-0000-0000-000000A30000}"/>
    <cellStyle name="Normal 76 3 9" xfId="32210" xr:uid="{00000000-0005-0000-0000-000001A30000}"/>
    <cellStyle name="Normal 76 4" xfId="1920" xr:uid="{00000000-0005-0000-0000-000002A30000}"/>
    <cellStyle name="Normal 76 4 2" xfId="2343" xr:uid="{00000000-0005-0000-0000-000003A30000}"/>
    <cellStyle name="Normal 76 4 2 2" xfId="3182" xr:uid="{00000000-0005-0000-0000-000004A30000}"/>
    <cellStyle name="Normal 76 4 2 2 2" xfId="4872" xr:uid="{00000000-0005-0000-0000-000005A30000}"/>
    <cellStyle name="Normal 76 4 2 2 2 2" xfId="14945" xr:uid="{00000000-0005-0000-0000-000006A30000}"/>
    <cellStyle name="Normal 76 4 2 2 2 2 2" xfId="45267" xr:uid="{00000000-0005-0000-0000-000007A30000}"/>
    <cellStyle name="Normal 76 4 2 2 2 2 3" xfId="30043" xr:uid="{00000000-0005-0000-0000-000008A30000}"/>
    <cellStyle name="Normal 76 4 2 2 2 3" xfId="9925" xr:uid="{00000000-0005-0000-0000-000009A30000}"/>
    <cellStyle name="Normal 76 4 2 2 2 3 2" xfId="40250" xr:uid="{00000000-0005-0000-0000-00000AA30000}"/>
    <cellStyle name="Normal 76 4 2 2 2 3 3" xfId="25026" xr:uid="{00000000-0005-0000-0000-00000BA30000}"/>
    <cellStyle name="Normal 76 4 2 2 2 4" xfId="35237" xr:uid="{00000000-0005-0000-0000-00000CA30000}"/>
    <cellStyle name="Normal 76 4 2 2 2 5" xfId="20013" xr:uid="{00000000-0005-0000-0000-00000DA30000}"/>
    <cellStyle name="Normal 76 4 2 2 3" xfId="6564" xr:uid="{00000000-0005-0000-0000-00000EA30000}"/>
    <cellStyle name="Normal 76 4 2 2 3 2" xfId="16616" xr:uid="{00000000-0005-0000-0000-00000FA30000}"/>
    <cellStyle name="Normal 76 4 2 2 3 2 2" xfId="46938" xr:uid="{00000000-0005-0000-0000-000010A30000}"/>
    <cellStyle name="Normal 76 4 2 2 3 2 3" xfId="31714" xr:uid="{00000000-0005-0000-0000-000011A30000}"/>
    <cellStyle name="Normal 76 4 2 2 3 3" xfId="11596" xr:uid="{00000000-0005-0000-0000-000012A30000}"/>
    <cellStyle name="Normal 76 4 2 2 3 3 2" xfId="41921" xr:uid="{00000000-0005-0000-0000-000013A30000}"/>
    <cellStyle name="Normal 76 4 2 2 3 3 3" xfId="26697" xr:uid="{00000000-0005-0000-0000-000014A30000}"/>
    <cellStyle name="Normal 76 4 2 2 3 4" xfId="36908" xr:uid="{00000000-0005-0000-0000-000015A30000}"/>
    <cellStyle name="Normal 76 4 2 2 3 5" xfId="21684" xr:uid="{00000000-0005-0000-0000-000016A30000}"/>
    <cellStyle name="Normal 76 4 2 2 4" xfId="13274" xr:uid="{00000000-0005-0000-0000-000017A30000}"/>
    <cellStyle name="Normal 76 4 2 2 4 2" xfId="43596" xr:uid="{00000000-0005-0000-0000-000018A30000}"/>
    <cellStyle name="Normal 76 4 2 2 4 3" xfId="28372" xr:uid="{00000000-0005-0000-0000-000019A30000}"/>
    <cellStyle name="Normal 76 4 2 2 5" xfId="8253" xr:uid="{00000000-0005-0000-0000-00001AA30000}"/>
    <cellStyle name="Normal 76 4 2 2 5 2" xfId="38579" xr:uid="{00000000-0005-0000-0000-00001BA30000}"/>
    <cellStyle name="Normal 76 4 2 2 5 3" xfId="23355" xr:uid="{00000000-0005-0000-0000-00001CA30000}"/>
    <cellStyle name="Normal 76 4 2 2 6" xfId="33567" xr:uid="{00000000-0005-0000-0000-00001DA30000}"/>
    <cellStyle name="Normal 76 4 2 2 7" xfId="18342" xr:uid="{00000000-0005-0000-0000-00001EA30000}"/>
    <cellStyle name="Normal 76 4 2 3" xfId="4035" xr:uid="{00000000-0005-0000-0000-00001FA30000}"/>
    <cellStyle name="Normal 76 4 2 3 2" xfId="14109" xr:uid="{00000000-0005-0000-0000-000020A30000}"/>
    <cellStyle name="Normal 76 4 2 3 2 2" xfId="44431" xr:uid="{00000000-0005-0000-0000-000021A30000}"/>
    <cellStyle name="Normal 76 4 2 3 2 3" xfId="29207" xr:uid="{00000000-0005-0000-0000-000022A30000}"/>
    <cellStyle name="Normal 76 4 2 3 3" xfId="9089" xr:uid="{00000000-0005-0000-0000-000023A30000}"/>
    <cellStyle name="Normal 76 4 2 3 3 2" xfId="39414" xr:uid="{00000000-0005-0000-0000-000024A30000}"/>
    <cellStyle name="Normal 76 4 2 3 3 3" xfId="24190" xr:uid="{00000000-0005-0000-0000-000025A30000}"/>
    <cellStyle name="Normal 76 4 2 3 4" xfId="34401" xr:uid="{00000000-0005-0000-0000-000026A30000}"/>
    <cellStyle name="Normal 76 4 2 3 5" xfId="19177" xr:uid="{00000000-0005-0000-0000-000027A30000}"/>
    <cellStyle name="Normal 76 4 2 4" xfId="5728" xr:uid="{00000000-0005-0000-0000-000028A30000}"/>
    <cellStyle name="Normal 76 4 2 4 2" xfId="15780" xr:uid="{00000000-0005-0000-0000-000029A30000}"/>
    <cellStyle name="Normal 76 4 2 4 2 2" xfId="46102" xr:uid="{00000000-0005-0000-0000-00002AA30000}"/>
    <cellStyle name="Normal 76 4 2 4 2 3" xfId="30878" xr:uid="{00000000-0005-0000-0000-00002BA30000}"/>
    <cellStyle name="Normal 76 4 2 4 3" xfId="10760" xr:uid="{00000000-0005-0000-0000-00002CA30000}"/>
    <cellStyle name="Normal 76 4 2 4 3 2" xfId="41085" xr:uid="{00000000-0005-0000-0000-00002DA30000}"/>
    <cellStyle name="Normal 76 4 2 4 3 3" xfId="25861" xr:uid="{00000000-0005-0000-0000-00002EA30000}"/>
    <cellStyle name="Normal 76 4 2 4 4" xfId="36072" xr:uid="{00000000-0005-0000-0000-00002FA30000}"/>
    <cellStyle name="Normal 76 4 2 4 5" xfId="20848" xr:uid="{00000000-0005-0000-0000-000030A30000}"/>
    <cellStyle name="Normal 76 4 2 5" xfId="12438" xr:uid="{00000000-0005-0000-0000-000031A30000}"/>
    <cellStyle name="Normal 76 4 2 5 2" xfId="42760" xr:uid="{00000000-0005-0000-0000-000032A30000}"/>
    <cellStyle name="Normal 76 4 2 5 3" xfId="27536" xr:uid="{00000000-0005-0000-0000-000033A30000}"/>
    <cellStyle name="Normal 76 4 2 6" xfId="7417" xr:uid="{00000000-0005-0000-0000-000034A30000}"/>
    <cellStyle name="Normal 76 4 2 6 2" xfId="37743" xr:uid="{00000000-0005-0000-0000-000035A30000}"/>
    <cellStyle name="Normal 76 4 2 6 3" xfId="22519" xr:uid="{00000000-0005-0000-0000-000036A30000}"/>
    <cellStyle name="Normal 76 4 2 7" xfId="32731" xr:uid="{00000000-0005-0000-0000-000037A30000}"/>
    <cellStyle name="Normal 76 4 2 8" xfId="17506" xr:uid="{00000000-0005-0000-0000-000038A30000}"/>
    <cellStyle name="Normal 76 4 3" xfId="2764" xr:uid="{00000000-0005-0000-0000-000039A30000}"/>
    <cellStyle name="Normal 76 4 3 2" xfId="4454" xr:uid="{00000000-0005-0000-0000-00003AA30000}"/>
    <cellStyle name="Normal 76 4 3 2 2" xfId="14527" xr:uid="{00000000-0005-0000-0000-00003BA30000}"/>
    <cellStyle name="Normal 76 4 3 2 2 2" xfId="44849" xr:uid="{00000000-0005-0000-0000-00003CA30000}"/>
    <cellStyle name="Normal 76 4 3 2 2 3" xfId="29625" xr:uid="{00000000-0005-0000-0000-00003DA30000}"/>
    <cellStyle name="Normal 76 4 3 2 3" xfId="9507" xr:uid="{00000000-0005-0000-0000-00003EA30000}"/>
    <cellStyle name="Normal 76 4 3 2 3 2" xfId="39832" xr:uid="{00000000-0005-0000-0000-00003FA30000}"/>
    <cellStyle name="Normal 76 4 3 2 3 3" xfId="24608" xr:uid="{00000000-0005-0000-0000-000040A30000}"/>
    <cellStyle name="Normal 76 4 3 2 4" xfId="34819" xr:uid="{00000000-0005-0000-0000-000041A30000}"/>
    <cellStyle name="Normal 76 4 3 2 5" xfId="19595" xr:uid="{00000000-0005-0000-0000-000042A30000}"/>
    <cellStyle name="Normal 76 4 3 3" xfId="6146" xr:uid="{00000000-0005-0000-0000-000043A30000}"/>
    <cellStyle name="Normal 76 4 3 3 2" xfId="16198" xr:uid="{00000000-0005-0000-0000-000044A30000}"/>
    <cellStyle name="Normal 76 4 3 3 2 2" xfId="46520" xr:uid="{00000000-0005-0000-0000-000045A30000}"/>
    <cellStyle name="Normal 76 4 3 3 2 3" xfId="31296" xr:uid="{00000000-0005-0000-0000-000046A30000}"/>
    <cellStyle name="Normal 76 4 3 3 3" xfId="11178" xr:uid="{00000000-0005-0000-0000-000047A30000}"/>
    <cellStyle name="Normal 76 4 3 3 3 2" xfId="41503" xr:uid="{00000000-0005-0000-0000-000048A30000}"/>
    <cellStyle name="Normal 76 4 3 3 3 3" xfId="26279" xr:uid="{00000000-0005-0000-0000-000049A30000}"/>
    <cellStyle name="Normal 76 4 3 3 4" xfId="36490" xr:uid="{00000000-0005-0000-0000-00004AA30000}"/>
    <cellStyle name="Normal 76 4 3 3 5" xfId="21266" xr:uid="{00000000-0005-0000-0000-00004BA30000}"/>
    <cellStyle name="Normal 76 4 3 4" xfId="12856" xr:uid="{00000000-0005-0000-0000-00004CA30000}"/>
    <cellStyle name="Normal 76 4 3 4 2" xfId="43178" xr:uid="{00000000-0005-0000-0000-00004DA30000}"/>
    <cellStyle name="Normal 76 4 3 4 3" xfId="27954" xr:uid="{00000000-0005-0000-0000-00004EA30000}"/>
    <cellStyle name="Normal 76 4 3 5" xfId="7835" xr:uid="{00000000-0005-0000-0000-00004FA30000}"/>
    <cellStyle name="Normal 76 4 3 5 2" xfId="38161" xr:uid="{00000000-0005-0000-0000-000050A30000}"/>
    <cellStyle name="Normal 76 4 3 5 3" xfId="22937" xr:uid="{00000000-0005-0000-0000-000051A30000}"/>
    <cellStyle name="Normal 76 4 3 6" xfId="33149" xr:uid="{00000000-0005-0000-0000-000052A30000}"/>
    <cellStyle name="Normal 76 4 3 7" xfId="17924" xr:uid="{00000000-0005-0000-0000-000053A30000}"/>
    <cellStyle name="Normal 76 4 4" xfId="3617" xr:uid="{00000000-0005-0000-0000-000054A30000}"/>
    <cellStyle name="Normal 76 4 4 2" xfId="13691" xr:uid="{00000000-0005-0000-0000-000055A30000}"/>
    <cellStyle name="Normal 76 4 4 2 2" xfId="44013" xr:uid="{00000000-0005-0000-0000-000056A30000}"/>
    <cellStyle name="Normal 76 4 4 2 3" xfId="28789" xr:uid="{00000000-0005-0000-0000-000057A30000}"/>
    <cellStyle name="Normal 76 4 4 3" xfId="8671" xr:uid="{00000000-0005-0000-0000-000058A30000}"/>
    <cellStyle name="Normal 76 4 4 3 2" xfId="38996" xr:uid="{00000000-0005-0000-0000-000059A30000}"/>
    <cellStyle name="Normal 76 4 4 3 3" xfId="23772" xr:uid="{00000000-0005-0000-0000-00005AA30000}"/>
    <cellStyle name="Normal 76 4 4 4" xfId="33983" xr:uid="{00000000-0005-0000-0000-00005BA30000}"/>
    <cellStyle name="Normal 76 4 4 5" xfId="18759" xr:uid="{00000000-0005-0000-0000-00005CA30000}"/>
    <cellStyle name="Normal 76 4 5" xfId="5310" xr:uid="{00000000-0005-0000-0000-00005DA30000}"/>
    <cellStyle name="Normal 76 4 5 2" xfId="15362" xr:uid="{00000000-0005-0000-0000-00005EA30000}"/>
    <cellStyle name="Normal 76 4 5 2 2" xfId="45684" xr:uid="{00000000-0005-0000-0000-00005FA30000}"/>
    <cellStyle name="Normal 76 4 5 2 3" xfId="30460" xr:uid="{00000000-0005-0000-0000-000060A30000}"/>
    <cellStyle name="Normal 76 4 5 3" xfId="10342" xr:uid="{00000000-0005-0000-0000-000061A30000}"/>
    <cellStyle name="Normal 76 4 5 3 2" xfId="40667" xr:uid="{00000000-0005-0000-0000-000062A30000}"/>
    <cellStyle name="Normal 76 4 5 3 3" xfId="25443" xr:uid="{00000000-0005-0000-0000-000063A30000}"/>
    <cellStyle name="Normal 76 4 5 4" xfId="35654" xr:uid="{00000000-0005-0000-0000-000064A30000}"/>
    <cellStyle name="Normal 76 4 5 5" xfId="20430" xr:uid="{00000000-0005-0000-0000-000065A30000}"/>
    <cellStyle name="Normal 76 4 6" xfId="12020" xr:uid="{00000000-0005-0000-0000-000066A30000}"/>
    <cellStyle name="Normal 76 4 6 2" xfId="42342" xr:uid="{00000000-0005-0000-0000-000067A30000}"/>
    <cellStyle name="Normal 76 4 6 3" xfId="27118" xr:uid="{00000000-0005-0000-0000-000068A30000}"/>
    <cellStyle name="Normal 76 4 7" xfId="6999" xr:uid="{00000000-0005-0000-0000-000069A30000}"/>
    <cellStyle name="Normal 76 4 7 2" xfId="37325" xr:uid="{00000000-0005-0000-0000-00006AA30000}"/>
    <cellStyle name="Normal 76 4 7 3" xfId="22101" xr:uid="{00000000-0005-0000-0000-00006BA30000}"/>
    <cellStyle name="Normal 76 4 8" xfId="32313" xr:uid="{00000000-0005-0000-0000-00006CA30000}"/>
    <cellStyle name="Normal 76 4 9" xfId="17088" xr:uid="{00000000-0005-0000-0000-00006DA30000}"/>
    <cellStyle name="Normal 76 5" xfId="2133" xr:uid="{00000000-0005-0000-0000-00006EA30000}"/>
    <cellStyle name="Normal 76 5 2" xfId="2974" xr:uid="{00000000-0005-0000-0000-00006FA30000}"/>
    <cellStyle name="Normal 76 5 2 2" xfId="4664" xr:uid="{00000000-0005-0000-0000-000070A30000}"/>
    <cellStyle name="Normal 76 5 2 2 2" xfId="14737" xr:uid="{00000000-0005-0000-0000-000071A30000}"/>
    <cellStyle name="Normal 76 5 2 2 2 2" xfId="45059" xr:uid="{00000000-0005-0000-0000-000072A30000}"/>
    <cellStyle name="Normal 76 5 2 2 2 3" xfId="29835" xr:uid="{00000000-0005-0000-0000-000073A30000}"/>
    <cellStyle name="Normal 76 5 2 2 3" xfId="9717" xr:uid="{00000000-0005-0000-0000-000074A30000}"/>
    <cellStyle name="Normal 76 5 2 2 3 2" xfId="40042" xr:uid="{00000000-0005-0000-0000-000075A30000}"/>
    <cellStyle name="Normal 76 5 2 2 3 3" xfId="24818" xr:uid="{00000000-0005-0000-0000-000076A30000}"/>
    <cellStyle name="Normal 76 5 2 2 4" xfId="35029" xr:uid="{00000000-0005-0000-0000-000077A30000}"/>
    <cellStyle name="Normal 76 5 2 2 5" xfId="19805" xr:uid="{00000000-0005-0000-0000-000078A30000}"/>
    <cellStyle name="Normal 76 5 2 3" xfId="6356" xr:uid="{00000000-0005-0000-0000-000079A30000}"/>
    <cellStyle name="Normal 76 5 2 3 2" xfId="16408" xr:uid="{00000000-0005-0000-0000-00007AA30000}"/>
    <cellStyle name="Normal 76 5 2 3 2 2" xfId="46730" xr:uid="{00000000-0005-0000-0000-00007BA30000}"/>
    <cellStyle name="Normal 76 5 2 3 2 3" xfId="31506" xr:uid="{00000000-0005-0000-0000-00007CA30000}"/>
    <cellStyle name="Normal 76 5 2 3 3" xfId="11388" xr:uid="{00000000-0005-0000-0000-00007DA30000}"/>
    <cellStyle name="Normal 76 5 2 3 3 2" xfId="41713" xr:uid="{00000000-0005-0000-0000-00007EA30000}"/>
    <cellStyle name="Normal 76 5 2 3 3 3" xfId="26489" xr:uid="{00000000-0005-0000-0000-00007FA30000}"/>
    <cellStyle name="Normal 76 5 2 3 4" xfId="36700" xr:uid="{00000000-0005-0000-0000-000080A30000}"/>
    <cellStyle name="Normal 76 5 2 3 5" xfId="21476" xr:uid="{00000000-0005-0000-0000-000081A30000}"/>
    <cellStyle name="Normal 76 5 2 4" xfId="13066" xr:uid="{00000000-0005-0000-0000-000082A30000}"/>
    <cellStyle name="Normal 76 5 2 4 2" xfId="43388" xr:uid="{00000000-0005-0000-0000-000083A30000}"/>
    <cellStyle name="Normal 76 5 2 4 3" xfId="28164" xr:uid="{00000000-0005-0000-0000-000084A30000}"/>
    <cellStyle name="Normal 76 5 2 5" xfId="8045" xr:uid="{00000000-0005-0000-0000-000085A30000}"/>
    <cellStyle name="Normal 76 5 2 5 2" xfId="38371" xr:uid="{00000000-0005-0000-0000-000086A30000}"/>
    <cellStyle name="Normal 76 5 2 5 3" xfId="23147" xr:uid="{00000000-0005-0000-0000-000087A30000}"/>
    <cellStyle name="Normal 76 5 2 6" xfId="33359" xr:uid="{00000000-0005-0000-0000-000088A30000}"/>
    <cellStyle name="Normal 76 5 2 7" xfId="18134" xr:uid="{00000000-0005-0000-0000-000089A30000}"/>
    <cellStyle name="Normal 76 5 3" xfId="3827" xr:uid="{00000000-0005-0000-0000-00008AA30000}"/>
    <cellStyle name="Normal 76 5 3 2" xfId="13901" xr:uid="{00000000-0005-0000-0000-00008BA30000}"/>
    <cellStyle name="Normal 76 5 3 2 2" xfId="44223" xr:uid="{00000000-0005-0000-0000-00008CA30000}"/>
    <cellStyle name="Normal 76 5 3 2 3" xfId="28999" xr:uid="{00000000-0005-0000-0000-00008DA30000}"/>
    <cellStyle name="Normal 76 5 3 3" xfId="8881" xr:uid="{00000000-0005-0000-0000-00008EA30000}"/>
    <cellStyle name="Normal 76 5 3 3 2" xfId="39206" xr:uid="{00000000-0005-0000-0000-00008FA30000}"/>
    <cellStyle name="Normal 76 5 3 3 3" xfId="23982" xr:uid="{00000000-0005-0000-0000-000090A30000}"/>
    <cellStyle name="Normal 76 5 3 4" xfId="34193" xr:uid="{00000000-0005-0000-0000-000091A30000}"/>
    <cellStyle name="Normal 76 5 3 5" xfId="18969" xr:uid="{00000000-0005-0000-0000-000092A30000}"/>
    <cellStyle name="Normal 76 5 4" xfId="5520" xr:uid="{00000000-0005-0000-0000-000093A30000}"/>
    <cellStyle name="Normal 76 5 4 2" xfId="15572" xr:uid="{00000000-0005-0000-0000-000094A30000}"/>
    <cellStyle name="Normal 76 5 4 2 2" xfId="45894" xr:uid="{00000000-0005-0000-0000-000095A30000}"/>
    <cellStyle name="Normal 76 5 4 2 3" xfId="30670" xr:uid="{00000000-0005-0000-0000-000096A30000}"/>
    <cellStyle name="Normal 76 5 4 3" xfId="10552" xr:uid="{00000000-0005-0000-0000-000097A30000}"/>
    <cellStyle name="Normal 76 5 4 3 2" xfId="40877" xr:uid="{00000000-0005-0000-0000-000098A30000}"/>
    <cellStyle name="Normal 76 5 4 3 3" xfId="25653" xr:uid="{00000000-0005-0000-0000-000099A30000}"/>
    <cellStyle name="Normal 76 5 4 4" xfId="35864" xr:uid="{00000000-0005-0000-0000-00009AA30000}"/>
    <cellStyle name="Normal 76 5 4 5" xfId="20640" xr:uid="{00000000-0005-0000-0000-00009BA30000}"/>
    <cellStyle name="Normal 76 5 5" xfId="12230" xr:uid="{00000000-0005-0000-0000-00009CA30000}"/>
    <cellStyle name="Normal 76 5 5 2" xfId="42552" xr:uid="{00000000-0005-0000-0000-00009DA30000}"/>
    <cellStyle name="Normal 76 5 5 3" xfId="27328" xr:uid="{00000000-0005-0000-0000-00009EA30000}"/>
    <cellStyle name="Normal 76 5 6" xfId="7209" xr:uid="{00000000-0005-0000-0000-00009FA30000}"/>
    <cellStyle name="Normal 76 5 6 2" xfId="37535" xr:uid="{00000000-0005-0000-0000-0000A0A30000}"/>
    <cellStyle name="Normal 76 5 6 3" xfId="22311" xr:uid="{00000000-0005-0000-0000-0000A1A30000}"/>
    <cellStyle name="Normal 76 5 7" xfId="32523" xr:uid="{00000000-0005-0000-0000-0000A2A30000}"/>
    <cellStyle name="Normal 76 5 8" xfId="17298" xr:uid="{00000000-0005-0000-0000-0000A3A30000}"/>
    <cellStyle name="Normal 76 6" xfId="2554" xr:uid="{00000000-0005-0000-0000-0000A4A30000}"/>
    <cellStyle name="Normal 76 6 2" xfId="4246" xr:uid="{00000000-0005-0000-0000-0000A5A30000}"/>
    <cellStyle name="Normal 76 6 2 2" xfId="14319" xr:uid="{00000000-0005-0000-0000-0000A6A30000}"/>
    <cellStyle name="Normal 76 6 2 2 2" xfId="44641" xr:uid="{00000000-0005-0000-0000-0000A7A30000}"/>
    <cellStyle name="Normal 76 6 2 2 3" xfId="29417" xr:uid="{00000000-0005-0000-0000-0000A8A30000}"/>
    <cellStyle name="Normal 76 6 2 3" xfId="9299" xr:uid="{00000000-0005-0000-0000-0000A9A30000}"/>
    <cellStyle name="Normal 76 6 2 3 2" xfId="39624" xr:uid="{00000000-0005-0000-0000-0000AAA30000}"/>
    <cellStyle name="Normal 76 6 2 3 3" xfId="24400" xr:uid="{00000000-0005-0000-0000-0000ABA30000}"/>
    <cellStyle name="Normal 76 6 2 4" xfId="34611" xr:uid="{00000000-0005-0000-0000-0000ACA30000}"/>
    <cellStyle name="Normal 76 6 2 5" xfId="19387" xr:uid="{00000000-0005-0000-0000-0000ADA30000}"/>
    <cellStyle name="Normal 76 6 3" xfId="5938" xr:uid="{00000000-0005-0000-0000-0000AEA30000}"/>
    <cellStyle name="Normal 76 6 3 2" xfId="15990" xr:uid="{00000000-0005-0000-0000-0000AFA30000}"/>
    <cellStyle name="Normal 76 6 3 2 2" xfId="46312" xr:uid="{00000000-0005-0000-0000-0000B0A30000}"/>
    <cellStyle name="Normal 76 6 3 2 3" xfId="31088" xr:uid="{00000000-0005-0000-0000-0000B1A30000}"/>
    <cellStyle name="Normal 76 6 3 3" xfId="10970" xr:uid="{00000000-0005-0000-0000-0000B2A30000}"/>
    <cellStyle name="Normal 76 6 3 3 2" xfId="41295" xr:uid="{00000000-0005-0000-0000-0000B3A30000}"/>
    <cellStyle name="Normal 76 6 3 3 3" xfId="26071" xr:uid="{00000000-0005-0000-0000-0000B4A30000}"/>
    <cellStyle name="Normal 76 6 3 4" xfId="36282" xr:uid="{00000000-0005-0000-0000-0000B5A30000}"/>
    <cellStyle name="Normal 76 6 3 5" xfId="21058" xr:uid="{00000000-0005-0000-0000-0000B6A30000}"/>
    <cellStyle name="Normal 76 6 4" xfId="12648" xr:uid="{00000000-0005-0000-0000-0000B7A30000}"/>
    <cellStyle name="Normal 76 6 4 2" xfId="42970" xr:uid="{00000000-0005-0000-0000-0000B8A30000}"/>
    <cellStyle name="Normal 76 6 4 3" xfId="27746" xr:uid="{00000000-0005-0000-0000-0000B9A30000}"/>
    <cellStyle name="Normal 76 6 5" xfId="7627" xr:uid="{00000000-0005-0000-0000-0000BAA30000}"/>
    <cellStyle name="Normal 76 6 5 2" xfId="37953" xr:uid="{00000000-0005-0000-0000-0000BBA30000}"/>
    <cellStyle name="Normal 76 6 5 3" xfId="22729" xr:uid="{00000000-0005-0000-0000-0000BCA30000}"/>
    <cellStyle name="Normal 76 6 6" xfId="32941" xr:uid="{00000000-0005-0000-0000-0000BDA30000}"/>
    <cellStyle name="Normal 76 6 7" xfId="17716" xr:uid="{00000000-0005-0000-0000-0000BEA30000}"/>
    <cellStyle name="Normal 76 7" xfId="3406" xr:uid="{00000000-0005-0000-0000-0000BFA30000}"/>
    <cellStyle name="Normal 76 7 2" xfId="13483" xr:uid="{00000000-0005-0000-0000-0000C0A30000}"/>
    <cellStyle name="Normal 76 7 2 2" xfId="43805" xr:uid="{00000000-0005-0000-0000-0000C1A30000}"/>
    <cellStyle name="Normal 76 7 2 3" xfId="28581" xr:uid="{00000000-0005-0000-0000-0000C2A30000}"/>
    <cellStyle name="Normal 76 7 3" xfId="8463" xr:uid="{00000000-0005-0000-0000-0000C3A30000}"/>
    <cellStyle name="Normal 76 7 3 2" xfId="38788" xr:uid="{00000000-0005-0000-0000-0000C4A30000}"/>
    <cellStyle name="Normal 76 7 3 3" xfId="23564" xr:uid="{00000000-0005-0000-0000-0000C5A30000}"/>
    <cellStyle name="Normal 76 7 4" xfId="33775" xr:uid="{00000000-0005-0000-0000-0000C6A30000}"/>
    <cellStyle name="Normal 76 7 5" xfId="18551" xr:uid="{00000000-0005-0000-0000-0000C7A30000}"/>
    <cellStyle name="Normal 76 8" xfId="5100" xr:uid="{00000000-0005-0000-0000-0000C8A30000}"/>
    <cellStyle name="Normal 76 8 2" xfId="15154" xr:uid="{00000000-0005-0000-0000-0000C9A30000}"/>
    <cellStyle name="Normal 76 8 2 2" xfId="45476" xr:uid="{00000000-0005-0000-0000-0000CAA30000}"/>
    <cellStyle name="Normal 76 8 2 3" xfId="30252" xr:uid="{00000000-0005-0000-0000-0000CBA30000}"/>
    <cellStyle name="Normal 76 8 3" xfId="10134" xr:uid="{00000000-0005-0000-0000-0000CCA30000}"/>
    <cellStyle name="Normal 76 8 3 2" xfId="40459" xr:uid="{00000000-0005-0000-0000-0000CDA30000}"/>
    <cellStyle name="Normal 76 8 3 3" xfId="25235" xr:uid="{00000000-0005-0000-0000-0000CEA30000}"/>
    <cellStyle name="Normal 76 8 4" xfId="35446" xr:uid="{00000000-0005-0000-0000-0000CFA30000}"/>
    <cellStyle name="Normal 76 8 5" xfId="20222" xr:uid="{00000000-0005-0000-0000-0000D0A30000}"/>
    <cellStyle name="Normal 76 9" xfId="11810" xr:uid="{00000000-0005-0000-0000-0000D1A30000}"/>
    <cellStyle name="Normal 76 9 2" xfId="42134" xr:uid="{00000000-0005-0000-0000-0000D2A30000}"/>
    <cellStyle name="Normal 76 9 3" xfId="26910" xr:uid="{00000000-0005-0000-0000-0000D3A30000}"/>
    <cellStyle name="Normal 77" xfId="1162" xr:uid="{00000000-0005-0000-0000-0000D4A30000}"/>
    <cellStyle name="Normal 77 2" xfId="47320" xr:uid="{00000000-0005-0000-0000-0000D5A30000}"/>
    <cellStyle name="Normal 78" xfId="1053" xr:uid="{00000000-0005-0000-0000-0000D6A30000}"/>
    <cellStyle name="Normal 78 10" xfId="6738" xr:uid="{00000000-0005-0000-0000-0000D7A30000}"/>
    <cellStyle name="Normal 78 10 2" xfId="37068" xr:uid="{00000000-0005-0000-0000-0000D8A30000}"/>
    <cellStyle name="Normal 78 10 3" xfId="21844" xr:uid="{00000000-0005-0000-0000-0000D9A30000}"/>
    <cellStyle name="Normal 78 10 4" xfId="47253" xr:uid="{00000000-0005-0000-0000-0000DAA30000}"/>
    <cellStyle name="Normal 78 11" xfId="32060" xr:uid="{00000000-0005-0000-0000-0000DBA30000}"/>
    <cellStyle name="Normal 78 12" xfId="16829" xr:uid="{00000000-0005-0000-0000-0000DCA30000}"/>
    <cellStyle name="Normal 78 13" xfId="47321" xr:uid="{00000000-0005-0000-0000-0000DDA30000}"/>
    <cellStyle name="Normal 78 2" xfId="1703" xr:uid="{00000000-0005-0000-0000-0000DEA30000}"/>
    <cellStyle name="Normal 78 2 10" xfId="32113" xr:uid="{00000000-0005-0000-0000-0000DFA30000}"/>
    <cellStyle name="Normal 78 2 11" xfId="16883" xr:uid="{00000000-0005-0000-0000-0000E0A30000}"/>
    <cellStyle name="Normal 78 2 2" xfId="1812" xr:uid="{00000000-0005-0000-0000-0000E1A30000}"/>
    <cellStyle name="Normal 78 2 2 10" xfId="16987" xr:uid="{00000000-0005-0000-0000-0000E2A30000}"/>
    <cellStyle name="Normal 78 2 2 2" xfId="2029" xr:uid="{00000000-0005-0000-0000-0000E3A30000}"/>
    <cellStyle name="Normal 78 2 2 2 2" xfId="2450" xr:uid="{00000000-0005-0000-0000-0000E4A30000}"/>
    <cellStyle name="Normal 78 2 2 2 2 2" xfId="3289" xr:uid="{00000000-0005-0000-0000-0000E5A30000}"/>
    <cellStyle name="Normal 78 2 2 2 2 2 2" xfId="4979" xr:uid="{00000000-0005-0000-0000-0000E6A30000}"/>
    <cellStyle name="Normal 78 2 2 2 2 2 2 2" xfId="15052" xr:uid="{00000000-0005-0000-0000-0000E7A30000}"/>
    <cellStyle name="Normal 78 2 2 2 2 2 2 2 2" xfId="45374" xr:uid="{00000000-0005-0000-0000-0000E8A30000}"/>
    <cellStyle name="Normal 78 2 2 2 2 2 2 2 3" xfId="30150" xr:uid="{00000000-0005-0000-0000-0000E9A30000}"/>
    <cellStyle name="Normal 78 2 2 2 2 2 2 3" xfId="10032" xr:uid="{00000000-0005-0000-0000-0000EAA30000}"/>
    <cellStyle name="Normal 78 2 2 2 2 2 2 3 2" xfId="40357" xr:uid="{00000000-0005-0000-0000-0000EBA30000}"/>
    <cellStyle name="Normal 78 2 2 2 2 2 2 3 3" xfId="25133" xr:uid="{00000000-0005-0000-0000-0000ECA30000}"/>
    <cellStyle name="Normal 78 2 2 2 2 2 2 4" xfId="35344" xr:uid="{00000000-0005-0000-0000-0000EDA30000}"/>
    <cellStyle name="Normal 78 2 2 2 2 2 2 5" xfId="20120" xr:uid="{00000000-0005-0000-0000-0000EEA30000}"/>
    <cellStyle name="Normal 78 2 2 2 2 2 3" xfId="6671" xr:uid="{00000000-0005-0000-0000-0000EFA30000}"/>
    <cellStyle name="Normal 78 2 2 2 2 2 3 2" xfId="16723" xr:uid="{00000000-0005-0000-0000-0000F0A30000}"/>
    <cellStyle name="Normal 78 2 2 2 2 2 3 2 2" xfId="47045" xr:uid="{00000000-0005-0000-0000-0000F1A30000}"/>
    <cellStyle name="Normal 78 2 2 2 2 2 3 2 3" xfId="31821" xr:uid="{00000000-0005-0000-0000-0000F2A30000}"/>
    <cellStyle name="Normal 78 2 2 2 2 2 3 3" xfId="11703" xr:uid="{00000000-0005-0000-0000-0000F3A30000}"/>
    <cellStyle name="Normal 78 2 2 2 2 2 3 3 2" xfId="42028" xr:uid="{00000000-0005-0000-0000-0000F4A30000}"/>
    <cellStyle name="Normal 78 2 2 2 2 2 3 3 3" xfId="26804" xr:uid="{00000000-0005-0000-0000-0000F5A30000}"/>
    <cellStyle name="Normal 78 2 2 2 2 2 3 4" xfId="37015" xr:uid="{00000000-0005-0000-0000-0000F6A30000}"/>
    <cellStyle name="Normal 78 2 2 2 2 2 3 5" xfId="21791" xr:uid="{00000000-0005-0000-0000-0000F7A30000}"/>
    <cellStyle name="Normal 78 2 2 2 2 2 4" xfId="13381" xr:uid="{00000000-0005-0000-0000-0000F8A30000}"/>
    <cellStyle name="Normal 78 2 2 2 2 2 4 2" xfId="43703" xr:uid="{00000000-0005-0000-0000-0000F9A30000}"/>
    <cellStyle name="Normal 78 2 2 2 2 2 4 3" xfId="28479" xr:uid="{00000000-0005-0000-0000-0000FAA30000}"/>
    <cellStyle name="Normal 78 2 2 2 2 2 5" xfId="8360" xr:uid="{00000000-0005-0000-0000-0000FBA30000}"/>
    <cellStyle name="Normal 78 2 2 2 2 2 5 2" xfId="38686" xr:uid="{00000000-0005-0000-0000-0000FCA30000}"/>
    <cellStyle name="Normal 78 2 2 2 2 2 5 3" xfId="23462" xr:uid="{00000000-0005-0000-0000-0000FDA30000}"/>
    <cellStyle name="Normal 78 2 2 2 2 2 6" xfId="33674" xr:uid="{00000000-0005-0000-0000-0000FEA30000}"/>
    <cellStyle name="Normal 78 2 2 2 2 2 7" xfId="18449" xr:uid="{00000000-0005-0000-0000-0000FFA30000}"/>
    <cellStyle name="Normal 78 2 2 2 2 3" xfId="4142" xr:uid="{00000000-0005-0000-0000-000000A40000}"/>
    <cellStyle name="Normal 78 2 2 2 2 3 2" xfId="14216" xr:uid="{00000000-0005-0000-0000-000001A40000}"/>
    <cellStyle name="Normal 78 2 2 2 2 3 2 2" xfId="44538" xr:uid="{00000000-0005-0000-0000-000002A40000}"/>
    <cellStyle name="Normal 78 2 2 2 2 3 2 3" xfId="29314" xr:uid="{00000000-0005-0000-0000-000003A40000}"/>
    <cellStyle name="Normal 78 2 2 2 2 3 3" xfId="9196" xr:uid="{00000000-0005-0000-0000-000004A40000}"/>
    <cellStyle name="Normal 78 2 2 2 2 3 3 2" xfId="39521" xr:uid="{00000000-0005-0000-0000-000005A40000}"/>
    <cellStyle name="Normal 78 2 2 2 2 3 3 3" xfId="24297" xr:uid="{00000000-0005-0000-0000-000006A40000}"/>
    <cellStyle name="Normal 78 2 2 2 2 3 4" xfId="34508" xr:uid="{00000000-0005-0000-0000-000007A40000}"/>
    <cellStyle name="Normal 78 2 2 2 2 3 5" xfId="19284" xr:uid="{00000000-0005-0000-0000-000008A40000}"/>
    <cellStyle name="Normal 78 2 2 2 2 4" xfId="5835" xr:uid="{00000000-0005-0000-0000-000009A40000}"/>
    <cellStyle name="Normal 78 2 2 2 2 4 2" xfId="15887" xr:uid="{00000000-0005-0000-0000-00000AA40000}"/>
    <cellStyle name="Normal 78 2 2 2 2 4 2 2" xfId="46209" xr:uid="{00000000-0005-0000-0000-00000BA40000}"/>
    <cellStyle name="Normal 78 2 2 2 2 4 2 3" xfId="30985" xr:uid="{00000000-0005-0000-0000-00000CA40000}"/>
    <cellStyle name="Normal 78 2 2 2 2 4 3" xfId="10867" xr:uid="{00000000-0005-0000-0000-00000DA40000}"/>
    <cellStyle name="Normal 78 2 2 2 2 4 3 2" xfId="41192" xr:uid="{00000000-0005-0000-0000-00000EA40000}"/>
    <cellStyle name="Normal 78 2 2 2 2 4 3 3" xfId="25968" xr:uid="{00000000-0005-0000-0000-00000FA40000}"/>
    <cellStyle name="Normal 78 2 2 2 2 4 4" xfId="36179" xr:uid="{00000000-0005-0000-0000-000010A40000}"/>
    <cellStyle name="Normal 78 2 2 2 2 4 5" xfId="20955" xr:uid="{00000000-0005-0000-0000-000011A40000}"/>
    <cellStyle name="Normal 78 2 2 2 2 5" xfId="12545" xr:uid="{00000000-0005-0000-0000-000012A40000}"/>
    <cellStyle name="Normal 78 2 2 2 2 5 2" xfId="42867" xr:uid="{00000000-0005-0000-0000-000013A40000}"/>
    <cellStyle name="Normal 78 2 2 2 2 5 3" xfId="27643" xr:uid="{00000000-0005-0000-0000-000014A40000}"/>
    <cellStyle name="Normal 78 2 2 2 2 6" xfId="7524" xr:uid="{00000000-0005-0000-0000-000015A40000}"/>
    <cellStyle name="Normal 78 2 2 2 2 6 2" xfId="37850" xr:uid="{00000000-0005-0000-0000-000016A40000}"/>
    <cellStyle name="Normal 78 2 2 2 2 6 3" xfId="22626" xr:uid="{00000000-0005-0000-0000-000017A40000}"/>
    <cellStyle name="Normal 78 2 2 2 2 7" xfId="32838" xr:uid="{00000000-0005-0000-0000-000018A40000}"/>
    <cellStyle name="Normal 78 2 2 2 2 8" xfId="17613" xr:uid="{00000000-0005-0000-0000-000019A40000}"/>
    <cellStyle name="Normal 78 2 2 2 3" xfId="2871" xr:uid="{00000000-0005-0000-0000-00001AA40000}"/>
    <cellStyle name="Normal 78 2 2 2 3 2" xfId="4561" xr:uid="{00000000-0005-0000-0000-00001BA40000}"/>
    <cellStyle name="Normal 78 2 2 2 3 2 2" xfId="14634" xr:uid="{00000000-0005-0000-0000-00001CA40000}"/>
    <cellStyle name="Normal 78 2 2 2 3 2 2 2" xfId="44956" xr:uid="{00000000-0005-0000-0000-00001DA40000}"/>
    <cellStyle name="Normal 78 2 2 2 3 2 2 3" xfId="29732" xr:uid="{00000000-0005-0000-0000-00001EA40000}"/>
    <cellStyle name="Normal 78 2 2 2 3 2 3" xfId="9614" xr:uid="{00000000-0005-0000-0000-00001FA40000}"/>
    <cellStyle name="Normal 78 2 2 2 3 2 3 2" xfId="39939" xr:uid="{00000000-0005-0000-0000-000020A40000}"/>
    <cellStyle name="Normal 78 2 2 2 3 2 3 3" xfId="24715" xr:uid="{00000000-0005-0000-0000-000021A40000}"/>
    <cellStyle name="Normal 78 2 2 2 3 2 4" xfId="34926" xr:uid="{00000000-0005-0000-0000-000022A40000}"/>
    <cellStyle name="Normal 78 2 2 2 3 2 5" xfId="19702" xr:uid="{00000000-0005-0000-0000-000023A40000}"/>
    <cellStyle name="Normal 78 2 2 2 3 3" xfId="6253" xr:uid="{00000000-0005-0000-0000-000024A40000}"/>
    <cellStyle name="Normal 78 2 2 2 3 3 2" xfId="16305" xr:uid="{00000000-0005-0000-0000-000025A40000}"/>
    <cellStyle name="Normal 78 2 2 2 3 3 2 2" xfId="46627" xr:uid="{00000000-0005-0000-0000-000026A40000}"/>
    <cellStyle name="Normal 78 2 2 2 3 3 2 3" xfId="31403" xr:uid="{00000000-0005-0000-0000-000027A40000}"/>
    <cellStyle name="Normal 78 2 2 2 3 3 3" xfId="11285" xr:uid="{00000000-0005-0000-0000-000028A40000}"/>
    <cellStyle name="Normal 78 2 2 2 3 3 3 2" xfId="41610" xr:uid="{00000000-0005-0000-0000-000029A40000}"/>
    <cellStyle name="Normal 78 2 2 2 3 3 3 3" xfId="26386" xr:uid="{00000000-0005-0000-0000-00002AA40000}"/>
    <cellStyle name="Normal 78 2 2 2 3 3 4" xfId="36597" xr:uid="{00000000-0005-0000-0000-00002BA40000}"/>
    <cellStyle name="Normal 78 2 2 2 3 3 5" xfId="21373" xr:uid="{00000000-0005-0000-0000-00002CA40000}"/>
    <cellStyle name="Normal 78 2 2 2 3 4" xfId="12963" xr:uid="{00000000-0005-0000-0000-00002DA40000}"/>
    <cellStyle name="Normal 78 2 2 2 3 4 2" xfId="43285" xr:uid="{00000000-0005-0000-0000-00002EA40000}"/>
    <cellStyle name="Normal 78 2 2 2 3 4 3" xfId="28061" xr:uid="{00000000-0005-0000-0000-00002FA40000}"/>
    <cellStyle name="Normal 78 2 2 2 3 5" xfId="7942" xr:uid="{00000000-0005-0000-0000-000030A40000}"/>
    <cellStyle name="Normal 78 2 2 2 3 5 2" xfId="38268" xr:uid="{00000000-0005-0000-0000-000031A40000}"/>
    <cellStyle name="Normal 78 2 2 2 3 5 3" xfId="23044" xr:uid="{00000000-0005-0000-0000-000032A40000}"/>
    <cellStyle name="Normal 78 2 2 2 3 6" xfId="33256" xr:uid="{00000000-0005-0000-0000-000033A40000}"/>
    <cellStyle name="Normal 78 2 2 2 3 7" xfId="18031" xr:uid="{00000000-0005-0000-0000-000034A40000}"/>
    <cellStyle name="Normal 78 2 2 2 4" xfId="3724" xr:uid="{00000000-0005-0000-0000-000035A40000}"/>
    <cellStyle name="Normal 78 2 2 2 4 2" xfId="13798" xr:uid="{00000000-0005-0000-0000-000036A40000}"/>
    <cellStyle name="Normal 78 2 2 2 4 2 2" xfId="44120" xr:uid="{00000000-0005-0000-0000-000037A40000}"/>
    <cellStyle name="Normal 78 2 2 2 4 2 3" xfId="28896" xr:uid="{00000000-0005-0000-0000-000038A40000}"/>
    <cellStyle name="Normal 78 2 2 2 4 3" xfId="8778" xr:uid="{00000000-0005-0000-0000-000039A40000}"/>
    <cellStyle name="Normal 78 2 2 2 4 3 2" xfId="39103" xr:uid="{00000000-0005-0000-0000-00003AA40000}"/>
    <cellStyle name="Normal 78 2 2 2 4 3 3" xfId="23879" xr:uid="{00000000-0005-0000-0000-00003BA40000}"/>
    <cellStyle name="Normal 78 2 2 2 4 4" xfId="34090" xr:uid="{00000000-0005-0000-0000-00003CA40000}"/>
    <cellStyle name="Normal 78 2 2 2 4 5" xfId="18866" xr:uid="{00000000-0005-0000-0000-00003DA40000}"/>
    <cellStyle name="Normal 78 2 2 2 5" xfId="5417" xr:uid="{00000000-0005-0000-0000-00003EA40000}"/>
    <cellStyle name="Normal 78 2 2 2 5 2" xfId="15469" xr:uid="{00000000-0005-0000-0000-00003FA40000}"/>
    <cellStyle name="Normal 78 2 2 2 5 2 2" xfId="45791" xr:uid="{00000000-0005-0000-0000-000040A40000}"/>
    <cellStyle name="Normal 78 2 2 2 5 2 3" xfId="30567" xr:uid="{00000000-0005-0000-0000-000041A40000}"/>
    <cellStyle name="Normal 78 2 2 2 5 3" xfId="10449" xr:uid="{00000000-0005-0000-0000-000042A40000}"/>
    <cellStyle name="Normal 78 2 2 2 5 3 2" xfId="40774" xr:uid="{00000000-0005-0000-0000-000043A40000}"/>
    <cellStyle name="Normal 78 2 2 2 5 3 3" xfId="25550" xr:uid="{00000000-0005-0000-0000-000044A40000}"/>
    <cellStyle name="Normal 78 2 2 2 5 4" xfId="35761" xr:uid="{00000000-0005-0000-0000-000045A40000}"/>
    <cellStyle name="Normal 78 2 2 2 5 5" xfId="20537" xr:uid="{00000000-0005-0000-0000-000046A40000}"/>
    <cellStyle name="Normal 78 2 2 2 6" xfId="12127" xr:uid="{00000000-0005-0000-0000-000047A40000}"/>
    <cellStyle name="Normal 78 2 2 2 6 2" xfId="42449" xr:uid="{00000000-0005-0000-0000-000048A40000}"/>
    <cellStyle name="Normal 78 2 2 2 6 3" xfId="27225" xr:uid="{00000000-0005-0000-0000-000049A40000}"/>
    <cellStyle name="Normal 78 2 2 2 7" xfId="7106" xr:uid="{00000000-0005-0000-0000-00004AA40000}"/>
    <cellStyle name="Normal 78 2 2 2 7 2" xfId="37432" xr:uid="{00000000-0005-0000-0000-00004BA40000}"/>
    <cellStyle name="Normal 78 2 2 2 7 3" xfId="22208" xr:uid="{00000000-0005-0000-0000-00004CA40000}"/>
    <cellStyle name="Normal 78 2 2 2 8" xfId="32420" xr:uid="{00000000-0005-0000-0000-00004DA40000}"/>
    <cellStyle name="Normal 78 2 2 2 9" xfId="17195" xr:uid="{00000000-0005-0000-0000-00004EA40000}"/>
    <cellStyle name="Normal 78 2 2 3" xfId="2242" xr:uid="{00000000-0005-0000-0000-00004FA40000}"/>
    <cellStyle name="Normal 78 2 2 3 2" xfId="3081" xr:uid="{00000000-0005-0000-0000-000050A40000}"/>
    <cellStyle name="Normal 78 2 2 3 2 2" xfId="4771" xr:uid="{00000000-0005-0000-0000-000051A40000}"/>
    <cellStyle name="Normal 78 2 2 3 2 2 2" xfId="14844" xr:uid="{00000000-0005-0000-0000-000052A40000}"/>
    <cellStyle name="Normal 78 2 2 3 2 2 2 2" xfId="45166" xr:uid="{00000000-0005-0000-0000-000053A40000}"/>
    <cellStyle name="Normal 78 2 2 3 2 2 2 3" xfId="29942" xr:uid="{00000000-0005-0000-0000-000054A40000}"/>
    <cellStyle name="Normal 78 2 2 3 2 2 3" xfId="9824" xr:uid="{00000000-0005-0000-0000-000055A40000}"/>
    <cellStyle name="Normal 78 2 2 3 2 2 3 2" xfId="40149" xr:uid="{00000000-0005-0000-0000-000056A40000}"/>
    <cellStyle name="Normal 78 2 2 3 2 2 3 3" xfId="24925" xr:uid="{00000000-0005-0000-0000-000057A40000}"/>
    <cellStyle name="Normal 78 2 2 3 2 2 4" xfId="35136" xr:uid="{00000000-0005-0000-0000-000058A40000}"/>
    <cellStyle name="Normal 78 2 2 3 2 2 5" xfId="19912" xr:uid="{00000000-0005-0000-0000-000059A40000}"/>
    <cellStyle name="Normal 78 2 2 3 2 3" xfId="6463" xr:uid="{00000000-0005-0000-0000-00005AA40000}"/>
    <cellStyle name="Normal 78 2 2 3 2 3 2" xfId="16515" xr:uid="{00000000-0005-0000-0000-00005BA40000}"/>
    <cellStyle name="Normal 78 2 2 3 2 3 2 2" xfId="46837" xr:uid="{00000000-0005-0000-0000-00005CA40000}"/>
    <cellStyle name="Normal 78 2 2 3 2 3 2 3" xfId="31613" xr:uid="{00000000-0005-0000-0000-00005DA40000}"/>
    <cellStyle name="Normal 78 2 2 3 2 3 3" xfId="11495" xr:uid="{00000000-0005-0000-0000-00005EA40000}"/>
    <cellStyle name="Normal 78 2 2 3 2 3 3 2" xfId="41820" xr:uid="{00000000-0005-0000-0000-00005FA40000}"/>
    <cellStyle name="Normal 78 2 2 3 2 3 3 3" xfId="26596" xr:uid="{00000000-0005-0000-0000-000060A40000}"/>
    <cellStyle name="Normal 78 2 2 3 2 3 4" xfId="36807" xr:uid="{00000000-0005-0000-0000-000061A40000}"/>
    <cellStyle name="Normal 78 2 2 3 2 3 5" xfId="21583" xr:uid="{00000000-0005-0000-0000-000062A40000}"/>
    <cellStyle name="Normal 78 2 2 3 2 4" xfId="13173" xr:uid="{00000000-0005-0000-0000-000063A40000}"/>
    <cellStyle name="Normal 78 2 2 3 2 4 2" xfId="43495" xr:uid="{00000000-0005-0000-0000-000064A40000}"/>
    <cellStyle name="Normal 78 2 2 3 2 4 3" xfId="28271" xr:uid="{00000000-0005-0000-0000-000065A40000}"/>
    <cellStyle name="Normal 78 2 2 3 2 5" xfId="8152" xr:uid="{00000000-0005-0000-0000-000066A40000}"/>
    <cellStyle name="Normal 78 2 2 3 2 5 2" xfId="38478" xr:uid="{00000000-0005-0000-0000-000067A40000}"/>
    <cellStyle name="Normal 78 2 2 3 2 5 3" xfId="23254" xr:uid="{00000000-0005-0000-0000-000068A40000}"/>
    <cellStyle name="Normal 78 2 2 3 2 6" xfId="33466" xr:uid="{00000000-0005-0000-0000-000069A40000}"/>
    <cellStyle name="Normal 78 2 2 3 2 7" xfId="18241" xr:uid="{00000000-0005-0000-0000-00006AA40000}"/>
    <cellStyle name="Normal 78 2 2 3 3" xfId="3934" xr:uid="{00000000-0005-0000-0000-00006BA40000}"/>
    <cellStyle name="Normal 78 2 2 3 3 2" xfId="14008" xr:uid="{00000000-0005-0000-0000-00006CA40000}"/>
    <cellStyle name="Normal 78 2 2 3 3 2 2" xfId="44330" xr:uid="{00000000-0005-0000-0000-00006DA40000}"/>
    <cellStyle name="Normal 78 2 2 3 3 2 3" xfId="29106" xr:uid="{00000000-0005-0000-0000-00006EA40000}"/>
    <cellStyle name="Normal 78 2 2 3 3 3" xfId="8988" xr:uid="{00000000-0005-0000-0000-00006FA40000}"/>
    <cellStyle name="Normal 78 2 2 3 3 3 2" xfId="39313" xr:uid="{00000000-0005-0000-0000-000070A40000}"/>
    <cellStyle name="Normal 78 2 2 3 3 3 3" xfId="24089" xr:uid="{00000000-0005-0000-0000-000071A40000}"/>
    <cellStyle name="Normal 78 2 2 3 3 4" xfId="34300" xr:uid="{00000000-0005-0000-0000-000072A40000}"/>
    <cellStyle name="Normal 78 2 2 3 3 5" xfId="19076" xr:uid="{00000000-0005-0000-0000-000073A40000}"/>
    <cellStyle name="Normal 78 2 2 3 4" xfId="5627" xr:uid="{00000000-0005-0000-0000-000074A40000}"/>
    <cellStyle name="Normal 78 2 2 3 4 2" xfId="15679" xr:uid="{00000000-0005-0000-0000-000075A40000}"/>
    <cellStyle name="Normal 78 2 2 3 4 2 2" xfId="46001" xr:uid="{00000000-0005-0000-0000-000076A40000}"/>
    <cellStyle name="Normal 78 2 2 3 4 2 3" xfId="30777" xr:uid="{00000000-0005-0000-0000-000077A40000}"/>
    <cellStyle name="Normal 78 2 2 3 4 3" xfId="10659" xr:uid="{00000000-0005-0000-0000-000078A40000}"/>
    <cellStyle name="Normal 78 2 2 3 4 3 2" xfId="40984" xr:uid="{00000000-0005-0000-0000-000079A40000}"/>
    <cellStyle name="Normal 78 2 2 3 4 3 3" xfId="25760" xr:uid="{00000000-0005-0000-0000-00007AA40000}"/>
    <cellStyle name="Normal 78 2 2 3 4 4" xfId="35971" xr:uid="{00000000-0005-0000-0000-00007BA40000}"/>
    <cellStyle name="Normal 78 2 2 3 4 5" xfId="20747" xr:uid="{00000000-0005-0000-0000-00007CA40000}"/>
    <cellStyle name="Normal 78 2 2 3 5" xfId="12337" xr:uid="{00000000-0005-0000-0000-00007DA40000}"/>
    <cellStyle name="Normal 78 2 2 3 5 2" xfId="42659" xr:uid="{00000000-0005-0000-0000-00007EA40000}"/>
    <cellStyle name="Normal 78 2 2 3 5 3" xfId="27435" xr:uid="{00000000-0005-0000-0000-00007FA40000}"/>
    <cellStyle name="Normal 78 2 2 3 6" xfId="7316" xr:uid="{00000000-0005-0000-0000-000080A40000}"/>
    <cellStyle name="Normal 78 2 2 3 6 2" xfId="37642" xr:uid="{00000000-0005-0000-0000-000081A40000}"/>
    <cellStyle name="Normal 78 2 2 3 6 3" xfId="22418" xr:uid="{00000000-0005-0000-0000-000082A40000}"/>
    <cellStyle name="Normal 78 2 2 3 7" xfId="32630" xr:uid="{00000000-0005-0000-0000-000083A40000}"/>
    <cellStyle name="Normal 78 2 2 3 8" xfId="17405" xr:uid="{00000000-0005-0000-0000-000084A40000}"/>
    <cellStyle name="Normal 78 2 2 4" xfId="2663" xr:uid="{00000000-0005-0000-0000-000085A40000}"/>
    <cellStyle name="Normal 78 2 2 4 2" xfId="4353" xr:uid="{00000000-0005-0000-0000-000086A40000}"/>
    <cellStyle name="Normal 78 2 2 4 2 2" xfId="14426" xr:uid="{00000000-0005-0000-0000-000087A40000}"/>
    <cellStyle name="Normal 78 2 2 4 2 2 2" xfId="44748" xr:uid="{00000000-0005-0000-0000-000088A40000}"/>
    <cellStyle name="Normal 78 2 2 4 2 2 3" xfId="29524" xr:uid="{00000000-0005-0000-0000-000089A40000}"/>
    <cellStyle name="Normal 78 2 2 4 2 3" xfId="9406" xr:uid="{00000000-0005-0000-0000-00008AA40000}"/>
    <cellStyle name="Normal 78 2 2 4 2 3 2" xfId="39731" xr:uid="{00000000-0005-0000-0000-00008BA40000}"/>
    <cellStyle name="Normal 78 2 2 4 2 3 3" xfId="24507" xr:uid="{00000000-0005-0000-0000-00008CA40000}"/>
    <cellStyle name="Normal 78 2 2 4 2 4" xfId="34718" xr:uid="{00000000-0005-0000-0000-00008DA40000}"/>
    <cellStyle name="Normal 78 2 2 4 2 5" xfId="19494" xr:uid="{00000000-0005-0000-0000-00008EA40000}"/>
    <cellStyle name="Normal 78 2 2 4 3" xfId="6045" xr:uid="{00000000-0005-0000-0000-00008FA40000}"/>
    <cellStyle name="Normal 78 2 2 4 3 2" xfId="16097" xr:uid="{00000000-0005-0000-0000-000090A40000}"/>
    <cellStyle name="Normal 78 2 2 4 3 2 2" xfId="46419" xr:uid="{00000000-0005-0000-0000-000091A40000}"/>
    <cellStyle name="Normal 78 2 2 4 3 2 3" xfId="31195" xr:uid="{00000000-0005-0000-0000-000092A40000}"/>
    <cellStyle name="Normal 78 2 2 4 3 3" xfId="11077" xr:uid="{00000000-0005-0000-0000-000093A40000}"/>
    <cellStyle name="Normal 78 2 2 4 3 3 2" xfId="41402" xr:uid="{00000000-0005-0000-0000-000094A40000}"/>
    <cellStyle name="Normal 78 2 2 4 3 3 3" xfId="26178" xr:uid="{00000000-0005-0000-0000-000095A40000}"/>
    <cellStyle name="Normal 78 2 2 4 3 4" xfId="36389" xr:uid="{00000000-0005-0000-0000-000096A40000}"/>
    <cellStyle name="Normal 78 2 2 4 3 5" xfId="21165" xr:uid="{00000000-0005-0000-0000-000097A40000}"/>
    <cellStyle name="Normal 78 2 2 4 4" xfId="12755" xr:uid="{00000000-0005-0000-0000-000098A40000}"/>
    <cellStyle name="Normal 78 2 2 4 4 2" xfId="43077" xr:uid="{00000000-0005-0000-0000-000099A40000}"/>
    <cellStyle name="Normal 78 2 2 4 4 3" xfId="27853" xr:uid="{00000000-0005-0000-0000-00009AA40000}"/>
    <cellStyle name="Normal 78 2 2 4 5" xfId="7734" xr:uid="{00000000-0005-0000-0000-00009BA40000}"/>
    <cellStyle name="Normal 78 2 2 4 5 2" xfId="38060" xr:uid="{00000000-0005-0000-0000-00009CA40000}"/>
    <cellStyle name="Normal 78 2 2 4 5 3" xfId="22836" xr:uid="{00000000-0005-0000-0000-00009DA40000}"/>
    <cellStyle name="Normal 78 2 2 4 6" xfId="33048" xr:uid="{00000000-0005-0000-0000-00009EA40000}"/>
    <cellStyle name="Normal 78 2 2 4 7" xfId="17823" xr:uid="{00000000-0005-0000-0000-00009FA40000}"/>
    <cellStyle name="Normal 78 2 2 5" xfId="3516" xr:uid="{00000000-0005-0000-0000-0000A0A40000}"/>
    <cellStyle name="Normal 78 2 2 5 2" xfId="13590" xr:uid="{00000000-0005-0000-0000-0000A1A40000}"/>
    <cellStyle name="Normal 78 2 2 5 2 2" xfId="43912" xr:uid="{00000000-0005-0000-0000-0000A2A40000}"/>
    <cellStyle name="Normal 78 2 2 5 2 3" xfId="28688" xr:uid="{00000000-0005-0000-0000-0000A3A40000}"/>
    <cellStyle name="Normal 78 2 2 5 3" xfId="8570" xr:uid="{00000000-0005-0000-0000-0000A4A40000}"/>
    <cellStyle name="Normal 78 2 2 5 3 2" xfId="38895" xr:uid="{00000000-0005-0000-0000-0000A5A40000}"/>
    <cellStyle name="Normal 78 2 2 5 3 3" xfId="23671" xr:uid="{00000000-0005-0000-0000-0000A6A40000}"/>
    <cellStyle name="Normal 78 2 2 5 4" xfId="33882" xr:uid="{00000000-0005-0000-0000-0000A7A40000}"/>
    <cellStyle name="Normal 78 2 2 5 5" xfId="18658" xr:uid="{00000000-0005-0000-0000-0000A8A40000}"/>
    <cellStyle name="Normal 78 2 2 6" xfId="5209" xr:uid="{00000000-0005-0000-0000-0000A9A40000}"/>
    <cellStyle name="Normal 78 2 2 6 2" xfId="15261" xr:uid="{00000000-0005-0000-0000-0000AAA40000}"/>
    <cellStyle name="Normal 78 2 2 6 2 2" xfId="45583" xr:uid="{00000000-0005-0000-0000-0000ABA40000}"/>
    <cellStyle name="Normal 78 2 2 6 2 3" xfId="30359" xr:uid="{00000000-0005-0000-0000-0000ACA40000}"/>
    <cellStyle name="Normal 78 2 2 6 3" xfId="10241" xr:uid="{00000000-0005-0000-0000-0000ADA40000}"/>
    <cellStyle name="Normal 78 2 2 6 3 2" xfId="40566" xr:uid="{00000000-0005-0000-0000-0000AEA40000}"/>
    <cellStyle name="Normal 78 2 2 6 3 3" xfId="25342" xr:uid="{00000000-0005-0000-0000-0000AFA40000}"/>
    <cellStyle name="Normal 78 2 2 6 4" xfId="35553" xr:uid="{00000000-0005-0000-0000-0000B0A40000}"/>
    <cellStyle name="Normal 78 2 2 6 5" xfId="20329" xr:uid="{00000000-0005-0000-0000-0000B1A40000}"/>
    <cellStyle name="Normal 78 2 2 7" xfId="11919" xr:uid="{00000000-0005-0000-0000-0000B2A40000}"/>
    <cellStyle name="Normal 78 2 2 7 2" xfId="42241" xr:uid="{00000000-0005-0000-0000-0000B3A40000}"/>
    <cellStyle name="Normal 78 2 2 7 3" xfId="27017" xr:uid="{00000000-0005-0000-0000-0000B4A40000}"/>
    <cellStyle name="Normal 78 2 2 8" xfId="6898" xr:uid="{00000000-0005-0000-0000-0000B5A40000}"/>
    <cellStyle name="Normal 78 2 2 8 2" xfId="37224" xr:uid="{00000000-0005-0000-0000-0000B6A40000}"/>
    <cellStyle name="Normal 78 2 2 8 3" xfId="22000" xr:uid="{00000000-0005-0000-0000-0000B7A40000}"/>
    <cellStyle name="Normal 78 2 2 9" xfId="32213" xr:uid="{00000000-0005-0000-0000-0000B8A40000}"/>
    <cellStyle name="Normal 78 2 3" xfId="1925" xr:uid="{00000000-0005-0000-0000-0000B9A40000}"/>
    <cellStyle name="Normal 78 2 3 2" xfId="2346" xr:uid="{00000000-0005-0000-0000-0000BAA40000}"/>
    <cellStyle name="Normal 78 2 3 2 2" xfId="3185" xr:uid="{00000000-0005-0000-0000-0000BBA40000}"/>
    <cellStyle name="Normal 78 2 3 2 2 2" xfId="4875" xr:uid="{00000000-0005-0000-0000-0000BCA40000}"/>
    <cellStyle name="Normal 78 2 3 2 2 2 2" xfId="14948" xr:uid="{00000000-0005-0000-0000-0000BDA40000}"/>
    <cellStyle name="Normal 78 2 3 2 2 2 2 2" xfId="45270" xr:uid="{00000000-0005-0000-0000-0000BEA40000}"/>
    <cellStyle name="Normal 78 2 3 2 2 2 2 3" xfId="30046" xr:uid="{00000000-0005-0000-0000-0000BFA40000}"/>
    <cellStyle name="Normal 78 2 3 2 2 2 3" xfId="9928" xr:uid="{00000000-0005-0000-0000-0000C0A40000}"/>
    <cellStyle name="Normal 78 2 3 2 2 2 3 2" xfId="40253" xr:uid="{00000000-0005-0000-0000-0000C1A40000}"/>
    <cellStyle name="Normal 78 2 3 2 2 2 3 3" xfId="25029" xr:uid="{00000000-0005-0000-0000-0000C2A40000}"/>
    <cellStyle name="Normal 78 2 3 2 2 2 4" xfId="35240" xr:uid="{00000000-0005-0000-0000-0000C3A40000}"/>
    <cellStyle name="Normal 78 2 3 2 2 2 5" xfId="20016" xr:uid="{00000000-0005-0000-0000-0000C4A40000}"/>
    <cellStyle name="Normal 78 2 3 2 2 3" xfId="6567" xr:uid="{00000000-0005-0000-0000-0000C5A40000}"/>
    <cellStyle name="Normal 78 2 3 2 2 3 2" xfId="16619" xr:uid="{00000000-0005-0000-0000-0000C6A40000}"/>
    <cellStyle name="Normal 78 2 3 2 2 3 2 2" xfId="46941" xr:uid="{00000000-0005-0000-0000-0000C7A40000}"/>
    <cellStyle name="Normal 78 2 3 2 2 3 2 3" xfId="31717" xr:uid="{00000000-0005-0000-0000-0000C8A40000}"/>
    <cellStyle name="Normal 78 2 3 2 2 3 3" xfId="11599" xr:uid="{00000000-0005-0000-0000-0000C9A40000}"/>
    <cellStyle name="Normal 78 2 3 2 2 3 3 2" xfId="41924" xr:uid="{00000000-0005-0000-0000-0000CAA40000}"/>
    <cellStyle name="Normal 78 2 3 2 2 3 3 3" xfId="26700" xr:uid="{00000000-0005-0000-0000-0000CBA40000}"/>
    <cellStyle name="Normal 78 2 3 2 2 3 4" xfId="36911" xr:uid="{00000000-0005-0000-0000-0000CCA40000}"/>
    <cellStyle name="Normal 78 2 3 2 2 3 5" xfId="21687" xr:uid="{00000000-0005-0000-0000-0000CDA40000}"/>
    <cellStyle name="Normal 78 2 3 2 2 4" xfId="13277" xr:uid="{00000000-0005-0000-0000-0000CEA40000}"/>
    <cellStyle name="Normal 78 2 3 2 2 4 2" xfId="43599" xr:uid="{00000000-0005-0000-0000-0000CFA40000}"/>
    <cellStyle name="Normal 78 2 3 2 2 4 3" xfId="28375" xr:uid="{00000000-0005-0000-0000-0000D0A40000}"/>
    <cellStyle name="Normal 78 2 3 2 2 5" xfId="8256" xr:uid="{00000000-0005-0000-0000-0000D1A40000}"/>
    <cellStyle name="Normal 78 2 3 2 2 5 2" xfId="38582" xr:uid="{00000000-0005-0000-0000-0000D2A40000}"/>
    <cellStyle name="Normal 78 2 3 2 2 5 3" xfId="23358" xr:uid="{00000000-0005-0000-0000-0000D3A40000}"/>
    <cellStyle name="Normal 78 2 3 2 2 6" xfId="33570" xr:uid="{00000000-0005-0000-0000-0000D4A40000}"/>
    <cellStyle name="Normal 78 2 3 2 2 7" xfId="18345" xr:uid="{00000000-0005-0000-0000-0000D5A40000}"/>
    <cellStyle name="Normal 78 2 3 2 3" xfId="4038" xr:uid="{00000000-0005-0000-0000-0000D6A40000}"/>
    <cellStyle name="Normal 78 2 3 2 3 2" xfId="14112" xr:uid="{00000000-0005-0000-0000-0000D7A40000}"/>
    <cellStyle name="Normal 78 2 3 2 3 2 2" xfId="44434" xr:uid="{00000000-0005-0000-0000-0000D8A40000}"/>
    <cellStyle name="Normal 78 2 3 2 3 2 3" xfId="29210" xr:uid="{00000000-0005-0000-0000-0000D9A40000}"/>
    <cellStyle name="Normal 78 2 3 2 3 3" xfId="9092" xr:uid="{00000000-0005-0000-0000-0000DAA40000}"/>
    <cellStyle name="Normal 78 2 3 2 3 3 2" xfId="39417" xr:uid="{00000000-0005-0000-0000-0000DBA40000}"/>
    <cellStyle name="Normal 78 2 3 2 3 3 3" xfId="24193" xr:uid="{00000000-0005-0000-0000-0000DCA40000}"/>
    <cellStyle name="Normal 78 2 3 2 3 4" xfId="34404" xr:uid="{00000000-0005-0000-0000-0000DDA40000}"/>
    <cellStyle name="Normal 78 2 3 2 3 5" xfId="19180" xr:uid="{00000000-0005-0000-0000-0000DEA40000}"/>
    <cellStyle name="Normal 78 2 3 2 4" xfId="5731" xr:uid="{00000000-0005-0000-0000-0000DFA40000}"/>
    <cellStyle name="Normal 78 2 3 2 4 2" xfId="15783" xr:uid="{00000000-0005-0000-0000-0000E0A40000}"/>
    <cellStyle name="Normal 78 2 3 2 4 2 2" xfId="46105" xr:uid="{00000000-0005-0000-0000-0000E1A40000}"/>
    <cellStyle name="Normal 78 2 3 2 4 2 3" xfId="30881" xr:uid="{00000000-0005-0000-0000-0000E2A40000}"/>
    <cellStyle name="Normal 78 2 3 2 4 3" xfId="10763" xr:uid="{00000000-0005-0000-0000-0000E3A40000}"/>
    <cellStyle name="Normal 78 2 3 2 4 3 2" xfId="41088" xr:uid="{00000000-0005-0000-0000-0000E4A40000}"/>
    <cellStyle name="Normal 78 2 3 2 4 3 3" xfId="25864" xr:uid="{00000000-0005-0000-0000-0000E5A40000}"/>
    <cellStyle name="Normal 78 2 3 2 4 4" xfId="36075" xr:uid="{00000000-0005-0000-0000-0000E6A40000}"/>
    <cellStyle name="Normal 78 2 3 2 4 5" xfId="20851" xr:uid="{00000000-0005-0000-0000-0000E7A40000}"/>
    <cellStyle name="Normal 78 2 3 2 5" xfId="12441" xr:uid="{00000000-0005-0000-0000-0000E8A40000}"/>
    <cellStyle name="Normal 78 2 3 2 5 2" xfId="42763" xr:uid="{00000000-0005-0000-0000-0000E9A40000}"/>
    <cellStyle name="Normal 78 2 3 2 5 3" xfId="27539" xr:uid="{00000000-0005-0000-0000-0000EAA40000}"/>
    <cellStyle name="Normal 78 2 3 2 6" xfId="7420" xr:uid="{00000000-0005-0000-0000-0000EBA40000}"/>
    <cellStyle name="Normal 78 2 3 2 6 2" xfId="37746" xr:uid="{00000000-0005-0000-0000-0000ECA40000}"/>
    <cellStyle name="Normal 78 2 3 2 6 3" xfId="22522" xr:uid="{00000000-0005-0000-0000-0000EDA40000}"/>
    <cellStyle name="Normal 78 2 3 2 7" xfId="32734" xr:uid="{00000000-0005-0000-0000-0000EEA40000}"/>
    <cellStyle name="Normal 78 2 3 2 8" xfId="17509" xr:uid="{00000000-0005-0000-0000-0000EFA40000}"/>
    <cellStyle name="Normal 78 2 3 3" xfId="2767" xr:uid="{00000000-0005-0000-0000-0000F0A40000}"/>
    <cellStyle name="Normal 78 2 3 3 2" xfId="4457" xr:uid="{00000000-0005-0000-0000-0000F1A40000}"/>
    <cellStyle name="Normal 78 2 3 3 2 2" xfId="14530" xr:uid="{00000000-0005-0000-0000-0000F2A40000}"/>
    <cellStyle name="Normal 78 2 3 3 2 2 2" xfId="44852" xr:uid="{00000000-0005-0000-0000-0000F3A40000}"/>
    <cellStyle name="Normal 78 2 3 3 2 2 3" xfId="29628" xr:uid="{00000000-0005-0000-0000-0000F4A40000}"/>
    <cellStyle name="Normal 78 2 3 3 2 3" xfId="9510" xr:uid="{00000000-0005-0000-0000-0000F5A40000}"/>
    <cellStyle name="Normal 78 2 3 3 2 3 2" xfId="39835" xr:uid="{00000000-0005-0000-0000-0000F6A40000}"/>
    <cellStyle name="Normal 78 2 3 3 2 3 3" xfId="24611" xr:uid="{00000000-0005-0000-0000-0000F7A40000}"/>
    <cellStyle name="Normal 78 2 3 3 2 4" xfId="34822" xr:uid="{00000000-0005-0000-0000-0000F8A40000}"/>
    <cellStyle name="Normal 78 2 3 3 2 5" xfId="19598" xr:uid="{00000000-0005-0000-0000-0000F9A40000}"/>
    <cellStyle name="Normal 78 2 3 3 3" xfId="6149" xr:uid="{00000000-0005-0000-0000-0000FAA40000}"/>
    <cellStyle name="Normal 78 2 3 3 3 2" xfId="16201" xr:uid="{00000000-0005-0000-0000-0000FBA40000}"/>
    <cellStyle name="Normal 78 2 3 3 3 2 2" xfId="46523" xr:uid="{00000000-0005-0000-0000-0000FCA40000}"/>
    <cellStyle name="Normal 78 2 3 3 3 2 3" xfId="31299" xr:uid="{00000000-0005-0000-0000-0000FDA40000}"/>
    <cellStyle name="Normal 78 2 3 3 3 3" xfId="11181" xr:uid="{00000000-0005-0000-0000-0000FEA40000}"/>
    <cellStyle name="Normal 78 2 3 3 3 3 2" xfId="41506" xr:uid="{00000000-0005-0000-0000-0000FFA40000}"/>
    <cellStyle name="Normal 78 2 3 3 3 3 3" xfId="26282" xr:uid="{00000000-0005-0000-0000-000000A50000}"/>
    <cellStyle name="Normal 78 2 3 3 3 4" xfId="36493" xr:uid="{00000000-0005-0000-0000-000001A50000}"/>
    <cellStyle name="Normal 78 2 3 3 3 5" xfId="21269" xr:uid="{00000000-0005-0000-0000-000002A50000}"/>
    <cellStyle name="Normal 78 2 3 3 4" xfId="12859" xr:uid="{00000000-0005-0000-0000-000003A50000}"/>
    <cellStyle name="Normal 78 2 3 3 4 2" xfId="43181" xr:uid="{00000000-0005-0000-0000-000004A50000}"/>
    <cellStyle name="Normal 78 2 3 3 4 3" xfId="27957" xr:uid="{00000000-0005-0000-0000-000005A50000}"/>
    <cellStyle name="Normal 78 2 3 3 5" xfId="7838" xr:uid="{00000000-0005-0000-0000-000006A50000}"/>
    <cellStyle name="Normal 78 2 3 3 5 2" xfId="38164" xr:uid="{00000000-0005-0000-0000-000007A50000}"/>
    <cellStyle name="Normal 78 2 3 3 5 3" xfId="22940" xr:uid="{00000000-0005-0000-0000-000008A50000}"/>
    <cellStyle name="Normal 78 2 3 3 6" xfId="33152" xr:uid="{00000000-0005-0000-0000-000009A50000}"/>
    <cellStyle name="Normal 78 2 3 3 7" xfId="17927" xr:uid="{00000000-0005-0000-0000-00000AA50000}"/>
    <cellStyle name="Normal 78 2 3 4" xfId="3620" xr:uid="{00000000-0005-0000-0000-00000BA50000}"/>
    <cellStyle name="Normal 78 2 3 4 2" xfId="13694" xr:uid="{00000000-0005-0000-0000-00000CA50000}"/>
    <cellStyle name="Normal 78 2 3 4 2 2" xfId="44016" xr:uid="{00000000-0005-0000-0000-00000DA50000}"/>
    <cellStyle name="Normal 78 2 3 4 2 3" xfId="28792" xr:uid="{00000000-0005-0000-0000-00000EA50000}"/>
    <cellStyle name="Normal 78 2 3 4 3" xfId="8674" xr:uid="{00000000-0005-0000-0000-00000FA50000}"/>
    <cellStyle name="Normal 78 2 3 4 3 2" xfId="38999" xr:uid="{00000000-0005-0000-0000-000010A50000}"/>
    <cellStyle name="Normal 78 2 3 4 3 3" xfId="23775" xr:uid="{00000000-0005-0000-0000-000011A50000}"/>
    <cellStyle name="Normal 78 2 3 4 4" xfId="33986" xr:uid="{00000000-0005-0000-0000-000012A50000}"/>
    <cellStyle name="Normal 78 2 3 4 5" xfId="18762" xr:uid="{00000000-0005-0000-0000-000013A50000}"/>
    <cellStyle name="Normal 78 2 3 5" xfId="5313" xr:uid="{00000000-0005-0000-0000-000014A50000}"/>
    <cellStyle name="Normal 78 2 3 5 2" xfId="15365" xr:uid="{00000000-0005-0000-0000-000015A50000}"/>
    <cellStyle name="Normal 78 2 3 5 2 2" xfId="45687" xr:uid="{00000000-0005-0000-0000-000016A50000}"/>
    <cellStyle name="Normal 78 2 3 5 2 3" xfId="30463" xr:uid="{00000000-0005-0000-0000-000017A50000}"/>
    <cellStyle name="Normal 78 2 3 5 3" xfId="10345" xr:uid="{00000000-0005-0000-0000-000018A50000}"/>
    <cellStyle name="Normal 78 2 3 5 3 2" xfId="40670" xr:uid="{00000000-0005-0000-0000-000019A50000}"/>
    <cellStyle name="Normal 78 2 3 5 3 3" xfId="25446" xr:uid="{00000000-0005-0000-0000-00001AA50000}"/>
    <cellStyle name="Normal 78 2 3 5 4" xfId="35657" xr:uid="{00000000-0005-0000-0000-00001BA50000}"/>
    <cellStyle name="Normal 78 2 3 5 5" xfId="20433" xr:uid="{00000000-0005-0000-0000-00001CA50000}"/>
    <cellStyle name="Normal 78 2 3 6" xfId="12023" xr:uid="{00000000-0005-0000-0000-00001DA50000}"/>
    <cellStyle name="Normal 78 2 3 6 2" xfId="42345" xr:uid="{00000000-0005-0000-0000-00001EA50000}"/>
    <cellStyle name="Normal 78 2 3 6 3" xfId="27121" xr:uid="{00000000-0005-0000-0000-00001FA50000}"/>
    <cellStyle name="Normal 78 2 3 7" xfId="7002" xr:uid="{00000000-0005-0000-0000-000020A50000}"/>
    <cellStyle name="Normal 78 2 3 7 2" xfId="37328" xr:uid="{00000000-0005-0000-0000-000021A50000}"/>
    <cellStyle name="Normal 78 2 3 7 3" xfId="22104" xr:uid="{00000000-0005-0000-0000-000022A50000}"/>
    <cellStyle name="Normal 78 2 3 8" xfId="32316" xr:uid="{00000000-0005-0000-0000-000023A50000}"/>
    <cellStyle name="Normal 78 2 3 9" xfId="17091" xr:uid="{00000000-0005-0000-0000-000024A50000}"/>
    <cellStyle name="Normal 78 2 4" xfId="2138" xr:uid="{00000000-0005-0000-0000-000025A50000}"/>
    <cellStyle name="Normal 78 2 4 2" xfId="2977" xr:uid="{00000000-0005-0000-0000-000026A50000}"/>
    <cellStyle name="Normal 78 2 4 2 2" xfId="4667" xr:uid="{00000000-0005-0000-0000-000027A50000}"/>
    <cellStyle name="Normal 78 2 4 2 2 2" xfId="14740" xr:uid="{00000000-0005-0000-0000-000028A50000}"/>
    <cellStyle name="Normal 78 2 4 2 2 2 2" xfId="45062" xr:uid="{00000000-0005-0000-0000-000029A50000}"/>
    <cellStyle name="Normal 78 2 4 2 2 2 3" xfId="29838" xr:uid="{00000000-0005-0000-0000-00002AA50000}"/>
    <cellStyle name="Normal 78 2 4 2 2 3" xfId="9720" xr:uid="{00000000-0005-0000-0000-00002BA50000}"/>
    <cellStyle name="Normal 78 2 4 2 2 3 2" xfId="40045" xr:uid="{00000000-0005-0000-0000-00002CA50000}"/>
    <cellStyle name="Normal 78 2 4 2 2 3 3" xfId="24821" xr:uid="{00000000-0005-0000-0000-00002DA50000}"/>
    <cellStyle name="Normal 78 2 4 2 2 4" xfId="35032" xr:uid="{00000000-0005-0000-0000-00002EA50000}"/>
    <cellStyle name="Normal 78 2 4 2 2 5" xfId="19808" xr:uid="{00000000-0005-0000-0000-00002FA50000}"/>
    <cellStyle name="Normal 78 2 4 2 3" xfId="6359" xr:uid="{00000000-0005-0000-0000-000030A50000}"/>
    <cellStyle name="Normal 78 2 4 2 3 2" xfId="16411" xr:uid="{00000000-0005-0000-0000-000031A50000}"/>
    <cellStyle name="Normal 78 2 4 2 3 2 2" xfId="46733" xr:uid="{00000000-0005-0000-0000-000032A50000}"/>
    <cellStyle name="Normal 78 2 4 2 3 2 3" xfId="31509" xr:uid="{00000000-0005-0000-0000-000033A50000}"/>
    <cellStyle name="Normal 78 2 4 2 3 3" xfId="11391" xr:uid="{00000000-0005-0000-0000-000034A50000}"/>
    <cellStyle name="Normal 78 2 4 2 3 3 2" xfId="41716" xr:uid="{00000000-0005-0000-0000-000035A50000}"/>
    <cellStyle name="Normal 78 2 4 2 3 3 3" xfId="26492" xr:uid="{00000000-0005-0000-0000-000036A50000}"/>
    <cellStyle name="Normal 78 2 4 2 3 4" xfId="36703" xr:uid="{00000000-0005-0000-0000-000037A50000}"/>
    <cellStyle name="Normal 78 2 4 2 3 5" xfId="21479" xr:uid="{00000000-0005-0000-0000-000038A50000}"/>
    <cellStyle name="Normal 78 2 4 2 4" xfId="13069" xr:uid="{00000000-0005-0000-0000-000039A50000}"/>
    <cellStyle name="Normal 78 2 4 2 4 2" xfId="43391" xr:uid="{00000000-0005-0000-0000-00003AA50000}"/>
    <cellStyle name="Normal 78 2 4 2 4 3" xfId="28167" xr:uid="{00000000-0005-0000-0000-00003BA50000}"/>
    <cellStyle name="Normal 78 2 4 2 5" xfId="8048" xr:uid="{00000000-0005-0000-0000-00003CA50000}"/>
    <cellStyle name="Normal 78 2 4 2 5 2" xfId="38374" xr:uid="{00000000-0005-0000-0000-00003DA50000}"/>
    <cellStyle name="Normal 78 2 4 2 5 3" xfId="23150" xr:uid="{00000000-0005-0000-0000-00003EA50000}"/>
    <cellStyle name="Normal 78 2 4 2 6" xfId="33362" xr:uid="{00000000-0005-0000-0000-00003FA50000}"/>
    <cellStyle name="Normal 78 2 4 2 7" xfId="18137" xr:uid="{00000000-0005-0000-0000-000040A50000}"/>
    <cellStyle name="Normal 78 2 4 3" xfId="3830" xr:uid="{00000000-0005-0000-0000-000041A50000}"/>
    <cellStyle name="Normal 78 2 4 3 2" xfId="13904" xr:uid="{00000000-0005-0000-0000-000042A50000}"/>
    <cellStyle name="Normal 78 2 4 3 2 2" xfId="44226" xr:uid="{00000000-0005-0000-0000-000043A50000}"/>
    <cellStyle name="Normal 78 2 4 3 2 3" xfId="29002" xr:uid="{00000000-0005-0000-0000-000044A50000}"/>
    <cellStyle name="Normal 78 2 4 3 3" xfId="8884" xr:uid="{00000000-0005-0000-0000-000045A50000}"/>
    <cellStyle name="Normal 78 2 4 3 3 2" xfId="39209" xr:uid="{00000000-0005-0000-0000-000046A50000}"/>
    <cellStyle name="Normal 78 2 4 3 3 3" xfId="23985" xr:uid="{00000000-0005-0000-0000-000047A50000}"/>
    <cellStyle name="Normal 78 2 4 3 4" xfId="34196" xr:uid="{00000000-0005-0000-0000-000048A50000}"/>
    <cellStyle name="Normal 78 2 4 3 5" xfId="18972" xr:uid="{00000000-0005-0000-0000-000049A50000}"/>
    <cellStyle name="Normal 78 2 4 4" xfId="5523" xr:uid="{00000000-0005-0000-0000-00004AA50000}"/>
    <cellStyle name="Normal 78 2 4 4 2" xfId="15575" xr:uid="{00000000-0005-0000-0000-00004BA50000}"/>
    <cellStyle name="Normal 78 2 4 4 2 2" xfId="45897" xr:uid="{00000000-0005-0000-0000-00004CA50000}"/>
    <cellStyle name="Normal 78 2 4 4 2 3" xfId="30673" xr:uid="{00000000-0005-0000-0000-00004DA50000}"/>
    <cellStyle name="Normal 78 2 4 4 3" xfId="10555" xr:uid="{00000000-0005-0000-0000-00004EA50000}"/>
    <cellStyle name="Normal 78 2 4 4 3 2" xfId="40880" xr:uid="{00000000-0005-0000-0000-00004FA50000}"/>
    <cellStyle name="Normal 78 2 4 4 3 3" xfId="25656" xr:uid="{00000000-0005-0000-0000-000050A50000}"/>
    <cellStyle name="Normal 78 2 4 4 4" xfId="35867" xr:uid="{00000000-0005-0000-0000-000051A50000}"/>
    <cellStyle name="Normal 78 2 4 4 5" xfId="20643" xr:uid="{00000000-0005-0000-0000-000052A50000}"/>
    <cellStyle name="Normal 78 2 4 5" xfId="12233" xr:uid="{00000000-0005-0000-0000-000053A50000}"/>
    <cellStyle name="Normal 78 2 4 5 2" xfId="42555" xr:uid="{00000000-0005-0000-0000-000054A50000}"/>
    <cellStyle name="Normal 78 2 4 5 3" xfId="27331" xr:uid="{00000000-0005-0000-0000-000055A50000}"/>
    <cellStyle name="Normal 78 2 4 6" xfId="7212" xr:uid="{00000000-0005-0000-0000-000056A50000}"/>
    <cellStyle name="Normal 78 2 4 6 2" xfId="37538" xr:uid="{00000000-0005-0000-0000-000057A50000}"/>
    <cellStyle name="Normal 78 2 4 6 3" xfId="22314" xr:uid="{00000000-0005-0000-0000-000058A50000}"/>
    <cellStyle name="Normal 78 2 4 7" xfId="32526" xr:uid="{00000000-0005-0000-0000-000059A50000}"/>
    <cellStyle name="Normal 78 2 4 8" xfId="17301" xr:uid="{00000000-0005-0000-0000-00005AA50000}"/>
    <cellStyle name="Normal 78 2 5" xfId="2559" xr:uid="{00000000-0005-0000-0000-00005BA50000}"/>
    <cellStyle name="Normal 78 2 5 2" xfId="4249" xr:uid="{00000000-0005-0000-0000-00005CA50000}"/>
    <cellStyle name="Normal 78 2 5 2 2" xfId="14322" xr:uid="{00000000-0005-0000-0000-00005DA50000}"/>
    <cellStyle name="Normal 78 2 5 2 2 2" xfId="44644" xr:uid="{00000000-0005-0000-0000-00005EA50000}"/>
    <cellStyle name="Normal 78 2 5 2 2 3" xfId="29420" xr:uid="{00000000-0005-0000-0000-00005FA50000}"/>
    <cellStyle name="Normal 78 2 5 2 3" xfId="9302" xr:uid="{00000000-0005-0000-0000-000060A50000}"/>
    <cellStyle name="Normal 78 2 5 2 3 2" xfId="39627" xr:uid="{00000000-0005-0000-0000-000061A50000}"/>
    <cellStyle name="Normal 78 2 5 2 3 3" xfId="24403" xr:uid="{00000000-0005-0000-0000-000062A50000}"/>
    <cellStyle name="Normal 78 2 5 2 4" xfId="34614" xr:uid="{00000000-0005-0000-0000-000063A50000}"/>
    <cellStyle name="Normal 78 2 5 2 5" xfId="19390" xr:uid="{00000000-0005-0000-0000-000064A50000}"/>
    <cellStyle name="Normal 78 2 5 3" xfId="5941" xr:uid="{00000000-0005-0000-0000-000065A50000}"/>
    <cellStyle name="Normal 78 2 5 3 2" xfId="15993" xr:uid="{00000000-0005-0000-0000-000066A50000}"/>
    <cellStyle name="Normal 78 2 5 3 2 2" xfId="46315" xr:uid="{00000000-0005-0000-0000-000067A50000}"/>
    <cellStyle name="Normal 78 2 5 3 2 3" xfId="31091" xr:uid="{00000000-0005-0000-0000-000068A50000}"/>
    <cellStyle name="Normal 78 2 5 3 3" xfId="10973" xr:uid="{00000000-0005-0000-0000-000069A50000}"/>
    <cellStyle name="Normal 78 2 5 3 3 2" xfId="41298" xr:uid="{00000000-0005-0000-0000-00006AA50000}"/>
    <cellStyle name="Normal 78 2 5 3 3 3" xfId="26074" xr:uid="{00000000-0005-0000-0000-00006BA50000}"/>
    <cellStyle name="Normal 78 2 5 3 4" xfId="36285" xr:uid="{00000000-0005-0000-0000-00006CA50000}"/>
    <cellStyle name="Normal 78 2 5 3 5" xfId="21061" xr:uid="{00000000-0005-0000-0000-00006DA50000}"/>
    <cellStyle name="Normal 78 2 5 4" xfId="12651" xr:uid="{00000000-0005-0000-0000-00006EA50000}"/>
    <cellStyle name="Normal 78 2 5 4 2" xfId="42973" xr:uid="{00000000-0005-0000-0000-00006FA50000}"/>
    <cellStyle name="Normal 78 2 5 4 3" xfId="27749" xr:uid="{00000000-0005-0000-0000-000070A50000}"/>
    <cellStyle name="Normal 78 2 5 5" xfId="7630" xr:uid="{00000000-0005-0000-0000-000071A50000}"/>
    <cellStyle name="Normal 78 2 5 5 2" xfId="37956" xr:uid="{00000000-0005-0000-0000-000072A50000}"/>
    <cellStyle name="Normal 78 2 5 5 3" xfId="22732" xr:uid="{00000000-0005-0000-0000-000073A50000}"/>
    <cellStyle name="Normal 78 2 5 6" xfId="32944" xr:uid="{00000000-0005-0000-0000-000074A50000}"/>
    <cellStyle name="Normal 78 2 5 7" xfId="17719" xr:uid="{00000000-0005-0000-0000-000075A50000}"/>
    <cellStyle name="Normal 78 2 6" xfId="3412" xr:uid="{00000000-0005-0000-0000-000076A50000}"/>
    <cellStyle name="Normal 78 2 6 2" xfId="13486" xr:uid="{00000000-0005-0000-0000-000077A50000}"/>
    <cellStyle name="Normal 78 2 6 2 2" xfId="43808" xr:uid="{00000000-0005-0000-0000-000078A50000}"/>
    <cellStyle name="Normal 78 2 6 2 3" xfId="28584" xr:uid="{00000000-0005-0000-0000-000079A50000}"/>
    <cellStyle name="Normal 78 2 6 3" xfId="8466" xr:uid="{00000000-0005-0000-0000-00007AA50000}"/>
    <cellStyle name="Normal 78 2 6 3 2" xfId="38791" xr:uid="{00000000-0005-0000-0000-00007BA50000}"/>
    <cellStyle name="Normal 78 2 6 3 3" xfId="23567" xr:uid="{00000000-0005-0000-0000-00007CA50000}"/>
    <cellStyle name="Normal 78 2 6 4" xfId="33778" xr:uid="{00000000-0005-0000-0000-00007DA50000}"/>
    <cellStyle name="Normal 78 2 6 5" xfId="18554" xr:uid="{00000000-0005-0000-0000-00007EA50000}"/>
    <cellStyle name="Normal 78 2 7" xfId="5105" xr:uid="{00000000-0005-0000-0000-00007FA50000}"/>
    <cellStyle name="Normal 78 2 7 2" xfId="15157" xr:uid="{00000000-0005-0000-0000-000080A50000}"/>
    <cellStyle name="Normal 78 2 7 2 2" xfId="45479" xr:uid="{00000000-0005-0000-0000-000081A50000}"/>
    <cellStyle name="Normal 78 2 7 2 3" xfId="30255" xr:uid="{00000000-0005-0000-0000-000082A50000}"/>
    <cellStyle name="Normal 78 2 7 3" xfId="10137" xr:uid="{00000000-0005-0000-0000-000083A50000}"/>
    <cellStyle name="Normal 78 2 7 3 2" xfId="40462" xr:uid="{00000000-0005-0000-0000-000084A50000}"/>
    <cellStyle name="Normal 78 2 7 3 3" xfId="25238" xr:uid="{00000000-0005-0000-0000-000085A50000}"/>
    <cellStyle name="Normal 78 2 7 4" xfId="35449" xr:uid="{00000000-0005-0000-0000-000086A50000}"/>
    <cellStyle name="Normal 78 2 7 5" xfId="20225" xr:uid="{00000000-0005-0000-0000-000087A50000}"/>
    <cellStyle name="Normal 78 2 8" xfId="11815" xr:uid="{00000000-0005-0000-0000-000088A50000}"/>
    <cellStyle name="Normal 78 2 8 2" xfId="42137" xr:uid="{00000000-0005-0000-0000-000089A50000}"/>
    <cellStyle name="Normal 78 2 8 3" xfId="26913" xr:uid="{00000000-0005-0000-0000-00008AA50000}"/>
    <cellStyle name="Normal 78 2 9" xfId="6794" xr:uid="{00000000-0005-0000-0000-00008BA50000}"/>
    <cellStyle name="Normal 78 2 9 2" xfId="37120" xr:uid="{00000000-0005-0000-0000-00008CA50000}"/>
    <cellStyle name="Normal 78 2 9 3" xfId="21896" xr:uid="{00000000-0005-0000-0000-00008DA50000}"/>
    <cellStyle name="Normal 78 3" xfId="1758" xr:uid="{00000000-0005-0000-0000-00008EA50000}"/>
    <cellStyle name="Normal 78 3 10" xfId="16935" xr:uid="{00000000-0005-0000-0000-00008FA50000}"/>
    <cellStyle name="Normal 78 3 2" xfId="1977" xr:uid="{00000000-0005-0000-0000-000090A50000}"/>
    <cellStyle name="Normal 78 3 2 2" xfId="2398" xr:uid="{00000000-0005-0000-0000-000091A50000}"/>
    <cellStyle name="Normal 78 3 2 2 2" xfId="3237" xr:uid="{00000000-0005-0000-0000-000092A50000}"/>
    <cellStyle name="Normal 78 3 2 2 2 2" xfId="4927" xr:uid="{00000000-0005-0000-0000-000093A50000}"/>
    <cellStyle name="Normal 78 3 2 2 2 2 2" xfId="15000" xr:uid="{00000000-0005-0000-0000-000094A50000}"/>
    <cellStyle name="Normal 78 3 2 2 2 2 2 2" xfId="45322" xr:uid="{00000000-0005-0000-0000-000095A50000}"/>
    <cellStyle name="Normal 78 3 2 2 2 2 2 3" xfId="30098" xr:uid="{00000000-0005-0000-0000-000096A50000}"/>
    <cellStyle name="Normal 78 3 2 2 2 2 3" xfId="9980" xr:uid="{00000000-0005-0000-0000-000097A50000}"/>
    <cellStyle name="Normal 78 3 2 2 2 2 3 2" xfId="40305" xr:uid="{00000000-0005-0000-0000-000098A50000}"/>
    <cellStyle name="Normal 78 3 2 2 2 2 3 3" xfId="25081" xr:uid="{00000000-0005-0000-0000-000099A50000}"/>
    <cellStyle name="Normal 78 3 2 2 2 2 4" xfId="35292" xr:uid="{00000000-0005-0000-0000-00009AA50000}"/>
    <cellStyle name="Normal 78 3 2 2 2 2 5" xfId="20068" xr:uid="{00000000-0005-0000-0000-00009BA50000}"/>
    <cellStyle name="Normal 78 3 2 2 2 3" xfId="6619" xr:uid="{00000000-0005-0000-0000-00009CA50000}"/>
    <cellStyle name="Normal 78 3 2 2 2 3 2" xfId="16671" xr:uid="{00000000-0005-0000-0000-00009DA50000}"/>
    <cellStyle name="Normal 78 3 2 2 2 3 2 2" xfId="46993" xr:uid="{00000000-0005-0000-0000-00009EA50000}"/>
    <cellStyle name="Normal 78 3 2 2 2 3 2 3" xfId="31769" xr:uid="{00000000-0005-0000-0000-00009FA50000}"/>
    <cellStyle name="Normal 78 3 2 2 2 3 3" xfId="11651" xr:uid="{00000000-0005-0000-0000-0000A0A50000}"/>
    <cellStyle name="Normal 78 3 2 2 2 3 3 2" xfId="41976" xr:uid="{00000000-0005-0000-0000-0000A1A50000}"/>
    <cellStyle name="Normal 78 3 2 2 2 3 3 3" xfId="26752" xr:uid="{00000000-0005-0000-0000-0000A2A50000}"/>
    <cellStyle name="Normal 78 3 2 2 2 3 4" xfId="36963" xr:uid="{00000000-0005-0000-0000-0000A3A50000}"/>
    <cellStyle name="Normal 78 3 2 2 2 3 5" xfId="21739" xr:uid="{00000000-0005-0000-0000-0000A4A50000}"/>
    <cellStyle name="Normal 78 3 2 2 2 4" xfId="13329" xr:uid="{00000000-0005-0000-0000-0000A5A50000}"/>
    <cellStyle name="Normal 78 3 2 2 2 4 2" xfId="43651" xr:uid="{00000000-0005-0000-0000-0000A6A50000}"/>
    <cellStyle name="Normal 78 3 2 2 2 4 3" xfId="28427" xr:uid="{00000000-0005-0000-0000-0000A7A50000}"/>
    <cellStyle name="Normal 78 3 2 2 2 5" xfId="8308" xr:uid="{00000000-0005-0000-0000-0000A8A50000}"/>
    <cellStyle name="Normal 78 3 2 2 2 5 2" xfId="38634" xr:uid="{00000000-0005-0000-0000-0000A9A50000}"/>
    <cellStyle name="Normal 78 3 2 2 2 5 3" xfId="23410" xr:uid="{00000000-0005-0000-0000-0000AAA50000}"/>
    <cellStyle name="Normal 78 3 2 2 2 6" xfId="33622" xr:uid="{00000000-0005-0000-0000-0000ABA50000}"/>
    <cellStyle name="Normal 78 3 2 2 2 7" xfId="18397" xr:uid="{00000000-0005-0000-0000-0000ACA50000}"/>
    <cellStyle name="Normal 78 3 2 2 3" xfId="4090" xr:uid="{00000000-0005-0000-0000-0000ADA50000}"/>
    <cellStyle name="Normal 78 3 2 2 3 2" xfId="14164" xr:uid="{00000000-0005-0000-0000-0000AEA50000}"/>
    <cellStyle name="Normal 78 3 2 2 3 2 2" xfId="44486" xr:uid="{00000000-0005-0000-0000-0000AFA50000}"/>
    <cellStyle name="Normal 78 3 2 2 3 2 3" xfId="29262" xr:uid="{00000000-0005-0000-0000-0000B0A50000}"/>
    <cellStyle name="Normal 78 3 2 2 3 3" xfId="9144" xr:uid="{00000000-0005-0000-0000-0000B1A50000}"/>
    <cellStyle name="Normal 78 3 2 2 3 3 2" xfId="39469" xr:uid="{00000000-0005-0000-0000-0000B2A50000}"/>
    <cellStyle name="Normal 78 3 2 2 3 3 3" xfId="24245" xr:uid="{00000000-0005-0000-0000-0000B3A50000}"/>
    <cellStyle name="Normal 78 3 2 2 3 4" xfId="34456" xr:uid="{00000000-0005-0000-0000-0000B4A50000}"/>
    <cellStyle name="Normal 78 3 2 2 3 5" xfId="19232" xr:uid="{00000000-0005-0000-0000-0000B5A50000}"/>
    <cellStyle name="Normal 78 3 2 2 4" xfId="5783" xr:uid="{00000000-0005-0000-0000-0000B6A50000}"/>
    <cellStyle name="Normal 78 3 2 2 4 2" xfId="15835" xr:uid="{00000000-0005-0000-0000-0000B7A50000}"/>
    <cellStyle name="Normal 78 3 2 2 4 2 2" xfId="46157" xr:uid="{00000000-0005-0000-0000-0000B8A50000}"/>
    <cellStyle name="Normal 78 3 2 2 4 2 3" xfId="30933" xr:uid="{00000000-0005-0000-0000-0000B9A50000}"/>
    <cellStyle name="Normal 78 3 2 2 4 3" xfId="10815" xr:uid="{00000000-0005-0000-0000-0000BAA50000}"/>
    <cellStyle name="Normal 78 3 2 2 4 3 2" xfId="41140" xr:uid="{00000000-0005-0000-0000-0000BBA50000}"/>
    <cellStyle name="Normal 78 3 2 2 4 3 3" xfId="25916" xr:uid="{00000000-0005-0000-0000-0000BCA50000}"/>
    <cellStyle name="Normal 78 3 2 2 4 4" xfId="36127" xr:uid="{00000000-0005-0000-0000-0000BDA50000}"/>
    <cellStyle name="Normal 78 3 2 2 4 5" xfId="20903" xr:uid="{00000000-0005-0000-0000-0000BEA50000}"/>
    <cellStyle name="Normal 78 3 2 2 5" xfId="12493" xr:uid="{00000000-0005-0000-0000-0000BFA50000}"/>
    <cellStyle name="Normal 78 3 2 2 5 2" xfId="42815" xr:uid="{00000000-0005-0000-0000-0000C0A50000}"/>
    <cellStyle name="Normal 78 3 2 2 5 3" xfId="27591" xr:uid="{00000000-0005-0000-0000-0000C1A50000}"/>
    <cellStyle name="Normal 78 3 2 2 6" xfId="7472" xr:uid="{00000000-0005-0000-0000-0000C2A50000}"/>
    <cellStyle name="Normal 78 3 2 2 6 2" xfId="37798" xr:uid="{00000000-0005-0000-0000-0000C3A50000}"/>
    <cellStyle name="Normal 78 3 2 2 6 3" xfId="22574" xr:uid="{00000000-0005-0000-0000-0000C4A50000}"/>
    <cellStyle name="Normal 78 3 2 2 7" xfId="32786" xr:uid="{00000000-0005-0000-0000-0000C5A50000}"/>
    <cellStyle name="Normal 78 3 2 2 8" xfId="17561" xr:uid="{00000000-0005-0000-0000-0000C6A50000}"/>
    <cellStyle name="Normal 78 3 2 3" xfId="2819" xr:uid="{00000000-0005-0000-0000-0000C7A50000}"/>
    <cellStyle name="Normal 78 3 2 3 2" xfId="4509" xr:uid="{00000000-0005-0000-0000-0000C8A50000}"/>
    <cellStyle name="Normal 78 3 2 3 2 2" xfId="14582" xr:uid="{00000000-0005-0000-0000-0000C9A50000}"/>
    <cellStyle name="Normal 78 3 2 3 2 2 2" xfId="44904" xr:uid="{00000000-0005-0000-0000-0000CAA50000}"/>
    <cellStyle name="Normal 78 3 2 3 2 2 3" xfId="29680" xr:uid="{00000000-0005-0000-0000-0000CBA50000}"/>
    <cellStyle name="Normal 78 3 2 3 2 3" xfId="9562" xr:uid="{00000000-0005-0000-0000-0000CCA50000}"/>
    <cellStyle name="Normal 78 3 2 3 2 3 2" xfId="39887" xr:uid="{00000000-0005-0000-0000-0000CDA50000}"/>
    <cellStyle name="Normal 78 3 2 3 2 3 3" xfId="24663" xr:uid="{00000000-0005-0000-0000-0000CEA50000}"/>
    <cellStyle name="Normal 78 3 2 3 2 4" xfId="34874" xr:uid="{00000000-0005-0000-0000-0000CFA50000}"/>
    <cellStyle name="Normal 78 3 2 3 2 5" xfId="19650" xr:uid="{00000000-0005-0000-0000-0000D0A50000}"/>
    <cellStyle name="Normal 78 3 2 3 3" xfId="6201" xr:uid="{00000000-0005-0000-0000-0000D1A50000}"/>
    <cellStyle name="Normal 78 3 2 3 3 2" xfId="16253" xr:uid="{00000000-0005-0000-0000-0000D2A50000}"/>
    <cellStyle name="Normal 78 3 2 3 3 2 2" xfId="46575" xr:uid="{00000000-0005-0000-0000-0000D3A50000}"/>
    <cellStyle name="Normal 78 3 2 3 3 2 3" xfId="31351" xr:uid="{00000000-0005-0000-0000-0000D4A50000}"/>
    <cellStyle name="Normal 78 3 2 3 3 3" xfId="11233" xr:uid="{00000000-0005-0000-0000-0000D5A50000}"/>
    <cellStyle name="Normal 78 3 2 3 3 3 2" xfId="41558" xr:uid="{00000000-0005-0000-0000-0000D6A50000}"/>
    <cellStyle name="Normal 78 3 2 3 3 3 3" xfId="26334" xr:uid="{00000000-0005-0000-0000-0000D7A50000}"/>
    <cellStyle name="Normal 78 3 2 3 3 4" xfId="36545" xr:uid="{00000000-0005-0000-0000-0000D8A50000}"/>
    <cellStyle name="Normal 78 3 2 3 3 5" xfId="21321" xr:uid="{00000000-0005-0000-0000-0000D9A50000}"/>
    <cellStyle name="Normal 78 3 2 3 4" xfId="12911" xr:uid="{00000000-0005-0000-0000-0000DAA50000}"/>
    <cellStyle name="Normal 78 3 2 3 4 2" xfId="43233" xr:uid="{00000000-0005-0000-0000-0000DBA50000}"/>
    <cellStyle name="Normal 78 3 2 3 4 3" xfId="28009" xr:uid="{00000000-0005-0000-0000-0000DCA50000}"/>
    <cellStyle name="Normal 78 3 2 3 5" xfId="7890" xr:uid="{00000000-0005-0000-0000-0000DDA50000}"/>
    <cellStyle name="Normal 78 3 2 3 5 2" xfId="38216" xr:uid="{00000000-0005-0000-0000-0000DEA50000}"/>
    <cellStyle name="Normal 78 3 2 3 5 3" xfId="22992" xr:uid="{00000000-0005-0000-0000-0000DFA50000}"/>
    <cellStyle name="Normal 78 3 2 3 6" xfId="33204" xr:uid="{00000000-0005-0000-0000-0000E0A50000}"/>
    <cellStyle name="Normal 78 3 2 3 7" xfId="17979" xr:uid="{00000000-0005-0000-0000-0000E1A50000}"/>
    <cellStyle name="Normal 78 3 2 4" xfId="3672" xr:uid="{00000000-0005-0000-0000-0000E2A50000}"/>
    <cellStyle name="Normal 78 3 2 4 2" xfId="13746" xr:uid="{00000000-0005-0000-0000-0000E3A50000}"/>
    <cellStyle name="Normal 78 3 2 4 2 2" xfId="44068" xr:uid="{00000000-0005-0000-0000-0000E4A50000}"/>
    <cellStyle name="Normal 78 3 2 4 2 3" xfId="28844" xr:uid="{00000000-0005-0000-0000-0000E5A50000}"/>
    <cellStyle name="Normal 78 3 2 4 3" xfId="8726" xr:uid="{00000000-0005-0000-0000-0000E6A50000}"/>
    <cellStyle name="Normal 78 3 2 4 3 2" xfId="39051" xr:uid="{00000000-0005-0000-0000-0000E7A50000}"/>
    <cellStyle name="Normal 78 3 2 4 3 3" xfId="23827" xr:uid="{00000000-0005-0000-0000-0000E8A50000}"/>
    <cellStyle name="Normal 78 3 2 4 4" xfId="34038" xr:uid="{00000000-0005-0000-0000-0000E9A50000}"/>
    <cellStyle name="Normal 78 3 2 4 5" xfId="18814" xr:uid="{00000000-0005-0000-0000-0000EAA50000}"/>
    <cellStyle name="Normal 78 3 2 5" xfId="5365" xr:uid="{00000000-0005-0000-0000-0000EBA50000}"/>
    <cellStyle name="Normal 78 3 2 5 2" xfId="15417" xr:uid="{00000000-0005-0000-0000-0000ECA50000}"/>
    <cellStyle name="Normal 78 3 2 5 2 2" xfId="45739" xr:uid="{00000000-0005-0000-0000-0000EDA50000}"/>
    <cellStyle name="Normal 78 3 2 5 2 3" xfId="30515" xr:uid="{00000000-0005-0000-0000-0000EEA50000}"/>
    <cellStyle name="Normal 78 3 2 5 3" xfId="10397" xr:uid="{00000000-0005-0000-0000-0000EFA50000}"/>
    <cellStyle name="Normal 78 3 2 5 3 2" xfId="40722" xr:uid="{00000000-0005-0000-0000-0000F0A50000}"/>
    <cellStyle name="Normal 78 3 2 5 3 3" xfId="25498" xr:uid="{00000000-0005-0000-0000-0000F1A50000}"/>
    <cellStyle name="Normal 78 3 2 5 4" xfId="35709" xr:uid="{00000000-0005-0000-0000-0000F2A50000}"/>
    <cellStyle name="Normal 78 3 2 5 5" xfId="20485" xr:uid="{00000000-0005-0000-0000-0000F3A50000}"/>
    <cellStyle name="Normal 78 3 2 6" xfId="12075" xr:uid="{00000000-0005-0000-0000-0000F4A50000}"/>
    <cellStyle name="Normal 78 3 2 6 2" xfId="42397" xr:uid="{00000000-0005-0000-0000-0000F5A50000}"/>
    <cellStyle name="Normal 78 3 2 6 3" xfId="27173" xr:uid="{00000000-0005-0000-0000-0000F6A50000}"/>
    <cellStyle name="Normal 78 3 2 7" xfId="7054" xr:uid="{00000000-0005-0000-0000-0000F7A50000}"/>
    <cellStyle name="Normal 78 3 2 7 2" xfId="37380" xr:uid="{00000000-0005-0000-0000-0000F8A50000}"/>
    <cellStyle name="Normal 78 3 2 7 3" xfId="22156" xr:uid="{00000000-0005-0000-0000-0000F9A50000}"/>
    <cellStyle name="Normal 78 3 2 8" xfId="32368" xr:uid="{00000000-0005-0000-0000-0000FAA50000}"/>
    <cellStyle name="Normal 78 3 2 9" xfId="17143" xr:uid="{00000000-0005-0000-0000-0000FBA50000}"/>
    <cellStyle name="Normal 78 3 3" xfId="2190" xr:uid="{00000000-0005-0000-0000-0000FCA50000}"/>
    <cellStyle name="Normal 78 3 3 2" xfId="3029" xr:uid="{00000000-0005-0000-0000-0000FDA50000}"/>
    <cellStyle name="Normal 78 3 3 2 2" xfId="4719" xr:uid="{00000000-0005-0000-0000-0000FEA50000}"/>
    <cellStyle name="Normal 78 3 3 2 2 2" xfId="14792" xr:uid="{00000000-0005-0000-0000-0000FFA50000}"/>
    <cellStyle name="Normal 78 3 3 2 2 2 2" xfId="45114" xr:uid="{00000000-0005-0000-0000-000000A60000}"/>
    <cellStyle name="Normal 78 3 3 2 2 2 3" xfId="29890" xr:uid="{00000000-0005-0000-0000-000001A60000}"/>
    <cellStyle name="Normal 78 3 3 2 2 3" xfId="9772" xr:uid="{00000000-0005-0000-0000-000002A60000}"/>
    <cellStyle name="Normal 78 3 3 2 2 3 2" xfId="40097" xr:uid="{00000000-0005-0000-0000-000003A60000}"/>
    <cellStyle name="Normal 78 3 3 2 2 3 3" xfId="24873" xr:uid="{00000000-0005-0000-0000-000004A60000}"/>
    <cellStyle name="Normal 78 3 3 2 2 4" xfId="35084" xr:uid="{00000000-0005-0000-0000-000005A60000}"/>
    <cellStyle name="Normal 78 3 3 2 2 5" xfId="19860" xr:uid="{00000000-0005-0000-0000-000006A60000}"/>
    <cellStyle name="Normal 78 3 3 2 3" xfId="6411" xr:uid="{00000000-0005-0000-0000-000007A60000}"/>
    <cellStyle name="Normal 78 3 3 2 3 2" xfId="16463" xr:uid="{00000000-0005-0000-0000-000008A60000}"/>
    <cellStyle name="Normal 78 3 3 2 3 2 2" xfId="46785" xr:uid="{00000000-0005-0000-0000-000009A60000}"/>
    <cellStyle name="Normal 78 3 3 2 3 2 3" xfId="31561" xr:uid="{00000000-0005-0000-0000-00000AA60000}"/>
    <cellStyle name="Normal 78 3 3 2 3 3" xfId="11443" xr:uid="{00000000-0005-0000-0000-00000BA60000}"/>
    <cellStyle name="Normal 78 3 3 2 3 3 2" xfId="41768" xr:uid="{00000000-0005-0000-0000-00000CA60000}"/>
    <cellStyle name="Normal 78 3 3 2 3 3 3" xfId="26544" xr:uid="{00000000-0005-0000-0000-00000DA60000}"/>
    <cellStyle name="Normal 78 3 3 2 3 4" xfId="36755" xr:uid="{00000000-0005-0000-0000-00000EA60000}"/>
    <cellStyle name="Normal 78 3 3 2 3 5" xfId="21531" xr:uid="{00000000-0005-0000-0000-00000FA60000}"/>
    <cellStyle name="Normal 78 3 3 2 4" xfId="13121" xr:uid="{00000000-0005-0000-0000-000010A60000}"/>
    <cellStyle name="Normal 78 3 3 2 4 2" xfId="43443" xr:uid="{00000000-0005-0000-0000-000011A60000}"/>
    <cellStyle name="Normal 78 3 3 2 4 3" xfId="28219" xr:uid="{00000000-0005-0000-0000-000012A60000}"/>
    <cellStyle name="Normal 78 3 3 2 5" xfId="8100" xr:uid="{00000000-0005-0000-0000-000013A60000}"/>
    <cellStyle name="Normal 78 3 3 2 5 2" xfId="38426" xr:uid="{00000000-0005-0000-0000-000014A60000}"/>
    <cellStyle name="Normal 78 3 3 2 5 3" xfId="23202" xr:uid="{00000000-0005-0000-0000-000015A60000}"/>
    <cellStyle name="Normal 78 3 3 2 6" xfId="33414" xr:uid="{00000000-0005-0000-0000-000016A60000}"/>
    <cellStyle name="Normal 78 3 3 2 7" xfId="18189" xr:uid="{00000000-0005-0000-0000-000017A60000}"/>
    <cellStyle name="Normal 78 3 3 3" xfId="3882" xr:uid="{00000000-0005-0000-0000-000018A60000}"/>
    <cellStyle name="Normal 78 3 3 3 2" xfId="13956" xr:uid="{00000000-0005-0000-0000-000019A60000}"/>
    <cellStyle name="Normal 78 3 3 3 2 2" xfId="44278" xr:uid="{00000000-0005-0000-0000-00001AA60000}"/>
    <cellStyle name="Normal 78 3 3 3 2 3" xfId="29054" xr:uid="{00000000-0005-0000-0000-00001BA60000}"/>
    <cellStyle name="Normal 78 3 3 3 3" xfId="8936" xr:uid="{00000000-0005-0000-0000-00001CA60000}"/>
    <cellStyle name="Normal 78 3 3 3 3 2" xfId="39261" xr:uid="{00000000-0005-0000-0000-00001DA60000}"/>
    <cellStyle name="Normal 78 3 3 3 3 3" xfId="24037" xr:uid="{00000000-0005-0000-0000-00001EA60000}"/>
    <cellStyle name="Normal 78 3 3 3 4" xfId="34248" xr:uid="{00000000-0005-0000-0000-00001FA60000}"/>
    <cellStyle name="Normal 78 3 3 3 5" xfId="19024" xr:uid="{00000000-0005-0000-0000-000020A60000}"/>
    <cellStyle name="Normal 78 3 3 4" xfId="5575" xr:uid="{00000000-0005-0000-0000-000021A60000}"/>
    <cellStyle name="Normal 78 3 3 4 2" xfId="15627" xr:uid="{00000000-0005-0000-0000-000022A60000}"/>
    <cellStyle name="Normal 78 3 3 4 2 2" xfId="45949" xr:uid="{00000000-0005-0000-0000-000023A60000}"/>
    <cellStyle name="Normal 78 3 3 4 2 3" xfId="30725" xr:uid="{00000000-0005-0000-0000-000024A60000}"/>
    <cellStyle name="Normal 78 3 3 4 3" xfId="10607" xr:uid="{00000000-0005-0000-0000-000025A60000}"/>
    <cellStyle name="Normal 78 3 3 4 3 2" xfId="40932" xr:uid="{00000000-0005-0000-0000-000026A60000}"/>
    <cellStyle name="Normal 78 3 3 4 3 3" xfId="25708" xr:uid="{00000000-0005-0000-0000-000027A60000}"/>
    <cellStyle name="Normal 78 3 3 4 4" xfId="35919" xr:uid="{00000000-0005-0000-0000-000028A60000}"/>
    <cellStyle name="Normal 78 3 3 4 5" xfId="20695" xr:uid="{00000000-0005-0000-0000-000029A60000}"/>
    <cellStyle name="Normal 78 3 3 5" xfId="12285" xr:uid="{00000000-0005-0000-0000-00002AA60000}"/>
    <cellStyle name="Normal 78 3 3 5 2" xfId="42607" xr:uid="{00000000-0005-0000-0000-00002BA60000}"/>
    <cellStyle name="Normal 78 3 3 5 3" xfId="27383" xr:uid="{00000000-0005-0000-0000-00002CA60000}"/>
    <cellStyle name="Normal 78 3 3 6" xfId="7264" xr:uid="{00000000-0005-0000-0000-00002DA60000}"/>
    <cellStyle name="Normal 78 3 3 6 2" xfId="37590" xr:uid="{00000000-0005-0000-0000-00002EA60000}"/>
    <cellStyle name="Normal 78 3 3 6 3" xfId="22366" xr:uid="{00000000-0005-0000-0000-00002FA60000}"/>
    <cellStyle name="Normal 78 3 3 7" xfId="32578" xr:uid="{00000000-0005-0000-0000-000030A60000}"/>
    <cellStyle name="Normal 78 3 3 8" xfId="17353" xr:uid="{00000000-0005-0000-0000-000031A60000}"/>
    <cellStyle name="Normal 78 3 4" xfId="2611" xr:uid="{00000000-0005-0000-0000-000032A60000}"/>
    <cellStyle name="Normal 78 3 4 2" xfId="4301" xr:uid="{00000000-0005-0000-0000-000033A60000}"/>
    <cellStyle name="Normal 78 3 4 2 2" xfId="14374" xr:uid="{00000000-0005-0000-0000-000034A60000}"/>
    <cellStyle name="Normal 78 3 4 2 2 2" xfId="44696" xr:uid="{00000000-0005-0000-0000-000035A60000}"/>
    <cellStyle name="Normal 78 3 4 2 2 3" xfId="29472" xr:uid="{00000000-0005-0000-0000-000036A60000}"/>
    <cellStyle name="Normal 78 3 4 2 3" xfId="9354" xr:uid="{00000000-0005-0000-0000-000037A60000}"/>
    <cellStyle name="Normal 78 3 4 2 3 2" xfId="39679" xr:uid="{00000000-0005-0000-0000-000038A60000}"/>
    <cellStyle name="Normal 78 3 4 2 3 3" xfId="24455" xr:uid="{00000000-0005-0000-0000-000039A60000}"/>
    <cellStyle name="Normal 78 3 4 2 4" xfId="34666" xr:uid="{00000000-0005-0000-0000-00003AA60000}"/>
    <cellStyle name="Normal 78 3 4 2 5" xfId="19442" xr:uid="{00000000-0005-0000-0000-00003BA60000}"/>
    <cellStyle name="Normal 78 3 4 3" xfId="5993" xr:uid="{00000000-0005-0000-0000-00003CA60000}"/>
    <cellStyle name="Normal 78 3 4 3 2" xfId="16045" xr:uid="{00000000-0005-0000-0000-00003DA60000}"/>
    <cellStyle name="Normal 78 3 4 3 2 2" xfId="46367" xr:uid="{00000000-0005-0000-0000-00003EA60000}"/>
    <cellStyle name="Normal 78 3 4 3 2 3" xfId="31143" xr:uid="{00000000-0005-0000-0000-00003FA60000}"/>
    <cellStyle name="Normal 78 3 4 3 3" xfId="11025" xr:uid="{00000000-0005-0000-0000-000040A60000}"/>
    <cellStyle name="Normal 78 3 4 3 3 2" xfId="41350" xr:uid="{00000000-0005-0000-0000-000041A60000}"/>
    <cellStyle name="Normal 78 3 4 3 3 3" xfId="26126" xr:uid="{00000000-0005-0000-0000-000042A60000}"/>
    <cellStyle name="Normal 78 3 4 3 4" xfId="36337" xr:uid="{00000000-0005-0000-0000-000043A60000}"/>
    <cellStyle name="Normal 78 3 4 3 5" xfId="21113" xr:uid="{00000000-0005-0000-0000-000044A60000}"/>
    <cellStyle name="Normal 78 3 4 4" xfId="12703" xr:uid="{00000000-0005-0000-0000-000045A60000}"/>
    <cellStyle name="Normal 78 3 4 4 2" xfId="43025" xr:uid="{00000000-0005-0000-0000-000046A60000}"/>
    <cellStyle name="Normal 78 3 4 4 3" xfId="27801" xr:uid="{00000000-0005-0000-0000-000047A60000}"/>
    <cellStyle name="Normal 78 3 4 5" xfId="7682" xr:uid="{00000000-0005-0000-0000-000048A60000}"/>
    <cellStyle name="Normal 78 3 4 5 2" xfId="38008" xr:uid="{00000000-0005-0000-0000-000049A60000}"/>
    <cellStyle name="Normal 78 3 4 5 3" xfId="22784" xr:uid="{00000000-0005-0000-0000-00004AA60000}"/>
    <cellStyle name="Normal 78 3 4 6" xfId="32996" xr:uid="{00000000-0005-0000-0000-00004BA60000}"/>
    <cellStyle name="Normal 78 3 4 7" xfId="17771" xr:uid="{00000000-0005-0000-0000-00004CA60000}"/>
    <cellStyle name="Normal 78 3 5" xfId="3464" xr:uid="{00000000-0005-0000-0000-00004DA60000}"/>
    <cellStyle name="Normal 78 3 5 2" xfId="13538" xr:uid="{00000000-0005-0000-0000-00004EA60000}"/>
    <cellStyle name="Normal 78 3 5 2 2" xfId="43860" xr:uid="{00000000-0005-0000-0000-00004FA60000}"/>
    <cellStyle name="Normal 78 3 5 2 3" xfId="28636" xr:uid="{00000000-0005-0000-0000-000050A60000}"/>
    <cellStyle name="Normal 78 3 5 3" xfId="8518" xr:uid="{00000000-0005-0000-0000-000051A60000}"/>
    <cellStyle name="Normal 78 3 5 3 2" xfId="38843" xr:uid="{00000000-0005-0000-0000-000052A60000}"/>
    <cellStyle name="Normal 78 3 5 3 3" xfId="23619" xr:uid="{00000000-0005-0000-0000-000053A60000}"/>
    <cellStyle name="Normal 78 3 5 4" xfId="33830" xr:uid="{00000000-0005-0000-0000-000054A60000}"/>
    <cellStyle name="Normal 78 3 5 5" xfId="18606" xr:uid="{00000000-0005-0000-0000-000055A60000}"/>
    <cellStyle name="Normal 78 3 6" xfId="5157" xr:uid="{00000000-0005-0000-0000-000056A60000}"/>
    <cellStyle name="Normal 78 3 6 2" xfId="15209" xr:uid="{00000000-0005-0000-0000-000057A60000}"/>
    <cellStyle name="Normal 78 3 6 2 2" xfId="45531" xr:uid="{00000000-0005-0000-0000-000058A60000}"/>
    <cellStyle name="Normal 78 3 6 2 3" xfId="30307" xr:uid="{00000000-0005-0000-0000-000059A60000}"/>
    <cellStyle name="Normal 78 3 6 3" xfId="10189" xr:uid="{00000000-0005-0000-0000-00005AA60000}"/>
    <cellStyle name="Normal 78 3 6 3 2" xfId="40514" xr:uid="{00000000-0005-0000-0000-00005BA60000}"/>
    <cellStyle name="Normal 78 3 6 3 3" xfId="25290" xr:uid="{00000000-0005-0000-0000-00005CA60000}"/>
    <cellStyle name="Normal 78 3 6 4" xfId="35501" xr:uid="{00000000-0005-0000-0000-00005DA60000}"/>
    <cellStyle name="Normal 78 3 6 5" xfId="20277" xr:uid="{00000000-0005-0000-0000-00005EA60000}"/>
    <cellStyle name="Normal 78 3 7" xfId="11867" xr:uid="{00000000-0005-0000-0000-00005FA60000}"/>
    <cellStyle name="Normal 78 3 7 2" xfId="42189" xr:uid="{00000000-0005-0000-0000-000060A60000}"/>
    <cellStyle name="Normal 78 3 7 3" xfId="26965" xr:uid="{00000000-0005-0000-0000-000061A60000}"/>
    <cellStyle name="Normal 78 3 8" xfId="6846" xr:uid="{00000000-0005-0000-0000-000062A60000}"/>
    <cellStyle name="Normal 78 3 8 2" xfId="37172" xr:uid="{00000000-0005-0000-0000-000063A60000}"/>
    <cellStyle name="Normal 78 3 8 3" xfId="21948" xr:uid="{00000000-0005-0000-0000-000064A60000}"/>
    <cellStyle name="Normal 78 3 9" xfId="32162" xr:uid="{00000000-0005-0000-0000-000065A60000}"/>
    <cellStyle name="Normal 78 4" xfId="1871" xr:uid="{00000000-0005-0000-0000-000066A60000}"/>
    <cellStyle name="Normal 78 4 2" xfId="2294" xr:uid="{00000000-0005-0000-0000-000067A60000}"/>
    <cellStyle name="Normal 78 4 2 2" xfId="3133" xr:uid="{00000000-0005-0000-0000-000068A60000}"/>
    <cellStyle name="Normal 78 4 2 2 2" xfId="4823" xr:uid="{00000000-0005-0000-0000-000069A60000}"/>
    <cellStyle name="Normal 78 4 2 2 2 2" xfId="14896" xr:uid="{00000000-0005-0000-0000-00006AA60000}"/>
    <cellStyle name="Normal 78 4 2 2 2 2 2" xfId="45218" xr:uid="{00000000-0005-0000-0000-00006BA60000}"/>
    <cellStyle name="Normal 78 4 2 2 2 2 3" xfId="29994" xr:uid="{00000000-0005-0000-0000-00006CA60000}"/>
    <cellStyle name="Normal 78 4 2 2 2 3" xfId="9876" xr:uid="{00000000-0005-0000-0000-00006DA60000}"/>
    <cellStyle name="Normal 78 4 2 2 2 3 2" xfId="40201" xr:uid="{00000000-0005-0000-0000-00006EA60000}"/>
    <cellStyle name="Normal 78 4 2 2 2 3 3" xfId="24977" xr:uid="{00000000-0005-0000-0000-00006FA60000}"/>
    <cellStyle name="Normal 78 4 2 2 2 4" xfId="35188" xr:uid="{00000000-0005-0000-0000-000070A60000}"/>
    <cellStyle name="Normal 78 4 2 2 2 5" xfId="19964" xr:uid="{00000000-0005-0000-0000-000071A60000}"/>
    <cellStyle name="Normal 78 4 2 2 3" xfId="6515" xr:uid="{00000000-0005-0000-0000-000072A60000}"/>
    <cellStyle name="Normal 78 4 2 2 3 2" xfId="16567" xr:uid="{00000000-0005-0000-0000-000073A60000}"/>
    <cellStyle name="Normal 78 4 2 2 3 2 2" xfId="46889" xr:uid="{00000000-0005-0000-0000-000074A60000}"/>
    <cellStyle name="Normal 78 4 2 2 3 2 3" xfId="31665" xr:uid="{00000000-0005-0000-0000-000075A60000}"/>
    <cellStyle name="Normal 78 4 2 2 3 3" xfId="11547" xr:uid="{00000000-0005-0000-0000-000076A60000}"/>
    <cellStyle name="Normal 78 4 2 2 3 3 2" xfId="41872" xr:uid="{00000000-0005-0000-0000-000077A60000}"/>
    <cellStyle name="Normal 78 4 2 2 3 3 3" xfId="26648" xr:uid="{00000000-0005-0000-0000-000078A60000}"/>
    <cellStyle name="Normal 78 4 2 2 3 4" xfId="36859" xr:uid="{00000000-0005-0000-0000-000079A60000}"/>
    <cellStyle name="Normal 78 4 2 2 3 5" xfId="21635" xr:uid="{00000000-0005-0000-0000-00007AA60000}"/>
    <cellStyle name="Normal 78 4 2 2 4" xfId="13225" xr:uid="{00000000-0005-0000-0000-00007BA60000}"/>
    <cellStyle name="Normal 78 4 2 2 4 2" xfId="43547" xr:uid="{00000000-0005-0000-0000-00007CA60000}"/>
    <cellStyle name="Normal 78 4 2 2 4 3" xfId="28323" xr:uid="{00000000-0005-0000-0000-00007DA60000}"/>
    <cellStyle name="Normal 78 4 2 2 5" xfId="8204" xr:uid="{00000000-0005-0000-0000-00007EA60000}"/>
    <cellStyle name="Normal 78 4 2 2 5 2" xfId="38530" xr:uid="{00000000-0005-0000-0000-00007FA60000}"/>
    <cellStyle name="Normal 78 4 2 2 5 3" xfId="23306" xr:uid="{00000000-0005-0000-0000-000080A60000}"/>
    <cellStyle name="Normal 78 4 2 2 6" xfId="33518" xr:uid="{00000000-0005-0000-0000-000081A60000}"/>
    <cellStyle name="Normal 78 4 2 2 7" xfId="18293" xr:uid="{00000000-0005-0000-0000-000082A60000}"/>
    <cellStyle name="Normal 78 4 2 3" xfId="3986" xr:uid="{00000000-0005-0000-0000-000083A60000}"/>
    <cellStyle name="Normal 78 4 2 3 2" xfId="14060" xr:uid="{00000000-0005-0000-0000-000084A60000}"/>
    <cellStyle name="Normal 78 4 2 3 2 2" xfId="44382" xr:uid="{00000000-0005-0000-0000-000085A60000}"/>
    <cellStyle name="Normal 78 4 2 3 2 3" xfId="29158" xr:uid="{00000000-0005-0000-0000-000086A60000}"/>
    <cellStyle name="Normal 78 4 2 3 3" xfId="9040" xr:uid="{00000000-0005-0000-0000-000087A60000}"/>
    <cellStyle name="Normal 78 4 2 3 3 2" xfId="39365" xr:uid="{00000000-0005-0000-0000-000088A60000}"/>
    <cellStyle name="Normal 78 4 2 3 3 3" xfId="24141" xr:uid="{00000000-0005-0000-0000-000089A60000}"/>
    <cellStyle name="Normal 78 4 2 3 4" xfId="34352" xr:uid="{00000000-0005-0000-0000-00008AA60000}"/>
    <cellStyle name="Normal 78 4 2 3 5" xfId="19128" xr:uid="{00000000-0005-0000-0000-00008BA60000}"/>
    <cellStyle name="Normal 78 4 2 4" xfId="5679" xr:uid="{00000000-0005-0000-0000-00008CA60000}"/>
    <cellStyle name="Normal 78 4 2 4 2" xfId="15731" xr:uid="{00000000-0005-0000-0000-00008DA60000}"/>
    <cellStyle name="Normal 78 4 2 4 2 2" xfId="46053" xr:uid="{00000000-0005-0000-0000-00008EA60000}"/>
    <cellStyle name="Normal 78 4 2 4 2 3" xfId="30829" xr:uid="{00000000-0005-0000-0000-00008FA60000}"/>
    <cellStyle name="Normal 78 4 2 4 3" xfId="10711" xr:uid="{00000000-0005-0000-0000-000090A60000}"/>
    <cellStyle name="Normal 78 4 2 4 3 2" xfId="41036" xr:uid="{00000000-0005-0000-0000-000091A60000}"/>
    <cellStyle name="Normal 78 4 2 4 3 3" xfId="25812" xr:uid="{00000000-0005-0000-0000-000092A60000}"/>
    <cellStyle name="Normal 78 4 2 4 4" xfId="36023" xr:uid="{00000000-0005-0000-0000-000093A60000}"/>
    <cellStyle name="Normal 78 4 2 4 5" xfId="20799" xr:uid="{00000000-0005-0000-0000-000094A60000}"/>
    <cellStyle name="Normal 78 4 2 5" xfId="12389" xr:uid="{00000000-0005-0000-0000-000095A60000}"/>
    <cellStyle name="Normal 78 4 2 5 2" xfId="42711" xr:uid="{00000000-0005-0000-0000-000096A60000}"/>
    <cellStyle name="Normal 78 4 2 5 3" xfId="27487" xr:uid="{00000000-0005-0000-0000-000097A60000}"/>
    <cellStyle name="Normal 78 4 2 6" xfId="7368" xr:uid="{00000000-0005-0000-0000-000098A60000}"/>
    <cellStyle name="Normal 78 4 2 6 2" xfId="37694" xr:uid="{00000000-0005-0000-0000-000099A60000}"/>
    <cellStyle name="Normal 78 4 2 6 3" xfId="22470" xr:uid="{00000000-0005-0000-0000-00009AA60000}"/>
    <cellStyle name="Normal 78 4 2 7" xfId="32682" xr:uid="{00000000-0005-0000-0000-00009BA60000}"/>
    <cellStyle name="Normal 78 4 2 8" xfId="17457" xr:uid="{00000000-0005-0000-0000-00009CA60000}"/>
    <cellStyle name="Normal 78 4 3" xfId="2715" xr:uid="{00000000-0005-0000-0000-00009DA60000}"/>
    <cellStyle name="Normal 78 4 3 2" xfId="4405" xr:uid="{00000000-0005-0000-0000-00009EA60000}"/>
    <cellStyle name="Normal 78 4 3 2 2" xfId="14478" xr:uid="{00000000-0005-0000-0000-00009FA60000}"/>
    <cellStyle name="Normal 78 4 3 2 2 2" xfId="44800" xr:uid="{00000000-0005-0000-0000-0000A0A60000}"/>
    <cellStyle name="Normal 78 4 3 2 2 3" xfId="29576" xr:uid="{00000000-0005-0000-0000-0000A1A60000}"/>
    <cellStyle name="Normal 78 4 3 2 3" xfId="9458" xr:uid="{00000000-0005-0000-0000-0000A2A60000}"/>
    <cellStyle name="Normal 78 4 3 2 3 2" xfId="39783" xr:uid="{00000000-0005-0000-0000-0000A3A60000}"/>
    <cellStyle name="Normal 78 4 3 2 3 3" xfId="24559" xr:uid="{00000000-0005-0000-0000-0000A4A60000}"/>
    <cellStyle name="Normal 78 4 3 2 4" xfId="34770" xr:uid="{00000000-0005-0000-0000-0000A5A60000}"/>
    <cellStyle name="Normal 78 4 3 2 5" xfId="19546" xr:uid="{00000000-0005-0000-0000-0000A6A60000}"/>
    <cellStyle name="Normal 78 4 3 3" xfId="6097" xr:uid="{00000000-0005-0000-0000-0000A7A60000}"/>
    <cellStyle name="Normal 78 4 3 3 2" xfId="16149" xr:uid="{00000000-0005-0000-0000-0000A8A60000}"/>
    <cellStyle name="Normal 78 4 3 3 2 2" xfId="46471" xr:uid="{00000000-0005-0000-0000-0000A9A60000}"/>
    <cellStyle name="Normal 78 4 3 3 2 3" xfId="31247" xr:uid="{00000000-0005-0000-0000-0000AAA60000}"/>
    <cellStyle name="Normal 78 4 3 3 3" xfId="11129" xr:uid="{00000000-0005-0000-0000-0000ABA60000}"/>
    <cellStyle name="Normal 78 4 3 3 3 2" xfId="41454" xr:uid="{00000000-0005-0000-0000-0000ACA60000}"/>
    <cellStyle name="Normal 78 4 3 3 3 3" xfId="26230" xr:uid="{00000000-0005-0000-0000-0000ADA60000}"/>
    <cellStyle name="Normal 78 4 3 3 4" xfId="36441" xr:uid="{00000000-0005-0000-0000-0000AEA60000}"/>
    <cellStyle name="Normal 78 4 3 3 5" xfId="21217" xr:uid="{00000000-0005-0000-0000-0000AFA60000}"/>
    <cellStyle name="Normal 78 4 3 4" xfId="12807" xr:uid="{00000000-0005-0000-0000-0000B0A60000}"/>
    <cellStyle name="Normal 78 4 3 4 2" xfId="43129" xr:uid="{00000000-0005-0000-0000-0000B1A60000}"/>
    <cellStyle name="Normal 78 4 3 4 3" xfId="27905" xr:uid="{00000000-0005-0000-0000-0000B2A60000}"/>
    <cellStyle name="Normal 78 4 3 5" xfId="7786" xr:uid="{00000000-0005-0000-0000-0000B3A60000}"/>
    <cellStyle name="Normal 78 4 3 5 2" xfId="38112" xr:uid="{00000000-0005-0000-0000-0000B4A60000}"/>
    <cellStyle name="Normal 78 4 3 5 3" xfId="22888" xr:uid="{00000000-0005-0000-0000-0000B5A60000}"/>
    <cellStyle name="Normal 78 4 3 6" xfId="33100" xr:uid="{00000000-0005-0000-0000-0000B6A60000}"/>
    <cellStyle name="Normal 78 4 3 7" xfId="17875" xr:uid="{00000000-0005-0000-0000-0000B7A60000}"/>
    <cellStyle name="Normal 78 4 4" xfId="3568" xr:uid="{00000000-0005-0000-0000-0000B8A60000}"/>
    <cellStyle name="Normal 78 4 4 2" xfId="13642" xr:uid="{00000000-0005-0000-0000-0000B9A60000}"/>
    <cellStyle name="Normal 78 4 4 2 2" xfId="43964" xr:uid="{00000000-0005-0000-0000-0000BAA60000}"/>
    <cellStyle name="Normal 78 4 4 2 3" xfId="28740" xr:uid="{00000000-0005-0000-0000-0000BBA60000}"/>
    <cellStyle name="Normal 78 4 4 3" xfId="8622" xr:uid="{00000000-0005-0000-0000-0000BCA60000}"/>
    <cellStyle name="Normal 78 4 4 3 2" xfId="38947" xr:uid="{00000000-0005-0000-0000-0000BDA60000}"/>
    <cellStyle name="Normal 78 4 4 3 3" xfId="23723" xr:uid="{00000000-0005-0000-0000-0000BEA60000}"/>
    <cellStyle name="Normal 78 4 4 4" xfId="33934" xr:uid="{00000000-0005-0000-0000-0000BFA60000}"/>
    <cellStyle name="Normal 78 4 4 5" xfId="18710" xr:uid="{00000000-0005-0000-0000-0000C0A60000}"/>
    <cellStyle name="Normal 78 4 5" xfId="5261" xr:uid="{00000000-0005-0000-0000-0000C1A60000}"/>
    <cellStyle name="Normal 78 4 5 2" xfId="15313" xr:uid="{00000000-0005-0000-0000-0000C2A60000}"/>
    <cellStyle name="Normal 78 4 5 2 2" xfId="45635" xr:uid="{00000000-0005-0000-0000-0000C3A60000}"/>
    <cellStyle name="Normal 78 4 5 2 3" xfId="30411" xr:uid="{00000000-0005-0000-0000-0000C4A60000}"/>
    <cellStyle name="Normal 78 4 5 3" xfId="10293" xr:uid="{00000000-0005-0000-0000-0000C5A60000}"/>
    <cellStyle name="Normal 78 4 5 3 2" xfId="40618" xr:uid="{00000000-0005-0000-0000-0000C6A60000}"/>
    <cellStyle name="Normal 78 4 5 3 3" xfId="25394" xr:uid="{00000000-0005-0000-0000-0000C7A60000}"/>
    <cellStyle name="Normal 78 4 5 4" xfId="35605" xr:uid="{00000000-0005-0000-0000-0000C8A60000}"/>
    <cellStyle name="Normal 78 4 5 5" xfId="20381" xr:uid="{00000000-0005-0000-0000-0000C9A60000}"/>
    <cellStyle name="Normal 78 4 6" xfId="11971" xr:uid="{00000000-0005-0000-0000-0000CAA60000}"/>
    <cellStyle name="Normal 78 4 6 2" xfId="42293" xr:uid="{00000000-0005-0000-0000-0000CBA60000}"/>
    <cellStyle name="Normal 78 4 6 3" xfId="27069" xr:uid="{00000000-0005-0000-0000-0000CCA60000}"/>
    <cellStyle name="Normal 78 4 7" xfId="6950" xr:uid="{00000000-0005-0000-0000-0000CDA60000}"/>
    <cellStyle name="Normal 78 4 7 2" xfId="37276" xr:uid="{00000000-0005-0000-0000-0000CEA60000}"/>
    <cellStyle name="Normal 78 4 7 3" xfId="22052" xr:uid="{00000000-0005-0000-0000-0000CFA60000}"/>
    <cellStyle name="Normal 78 4 8" xfId="32264" xr:uid="{00000000-0005-0000-0000-0000D0A60000}"/>
    <cellStyle name="Normal 78 4 9" xfId="17039" xr:uid="{00000000-0005-0000-0000-0000D1A60000}"/>
    <cellStyle name="Normal 78 5" xfId="2083" xr:uid="{00000000-0005-0000-0000-0000D2A60000}"/>
    <cellStyle name="Normal 78 5 2" xfId="2924" xr:uid="{00000000-0005-0000-0000-0000D3A60000}"/>
    <cellStyle name="Normal 78 5 2 2" xfId="4614" xr:uid="{00000000-0005-0000-0000-0000D4A60000}"/>
    <cellStyle name="Normal 78 5 2 2 2" xfId="14687" xr:uid="{00000000-0005-0000-0000-0000D5A60000}"/>
    <cellStyle name="Normal 78 5 2 2 2 2" xfId="45009" xr:uid="{00000000-0005-0000-0000-0000D6A60000}"/>
    <cellStyle name="Normal 78 5 2 2 2 3" xfId="29785" xr:uid="{00000000-0005-0000-0000-0000D7A60000}"/>
    <cellStyle name="Normal 78 5 2 2 3" xfId="9667" xr:uid="{00000000-0005-0000-0000-0000D8A60000}"/>
    <cellStyle name="Normal 78 5 2 2 3 2" xfId="39992" xr:uid="{00000000-0005-0000-0000-0000D9A60000}"/>
    <cellStyle name="Normal 78 5 2 2 3 3" xfId="24768" xr:uid="{00000000-0005-0000-0000-0000DAA60000}"/>
    <cellStyle name="Normal 78 5 2 2 4" xfId="34979" xr:uid="{00000000-0005-0000-0000-0000DBA60000}"/>
    <cellStyle name="Normal 78 5 2 2 5" xfId="19755" xr:uid="{00000000-0005-0000-0000-0000DCA60000}"/>
    <cellStyle name="Normal 78 5 2 3" xfId="6306" xr:uid="{00000000-0005-0000-0000-0000DDA60000}"/>
    <cellStyle name="Normal 78 5 2 3 2" xfId="16358" xr:uid="{00000000-0005-0000-0000-0000DEA60000}"/>
    <cellStyle name="Normal 78 5 2 3 2 2" xfId="46680" xr:uid="{00000000-0005-0000-0000-0000DFA60000}"/>
    <cellStyle name="Normal 78 5 2 3 2 3" xfId="31456" xr:uid="{00000000-0005-0000-0000-0000E0A60000}"/>
    <cellStyle name="Normal 78 5 2 3 3" xfId="11338" xr:uid="{00000000-0005-0000-0000-0000E1A60000}"/>
    <cellStyle name="Normal 78 5 2 3 3 2" xfId="41663" xr:uid="{00000000-0005-0000-0000-0000E2A60000}"/>
    <cellStyle name="Normal 78 5 2 3 3 3" xfId="26439" xr:uid="{00000000-0005-0000-0000-0000E3A60000}"/>
    <cellStyle name="Normal 78 5 2 3 4" xfId="36650" xr:uid="{00000000-0005-0000-0000-0000E4A60000}"/>
    <cellStyle name="Normal 78 5 2 3 5" xfId="21426" xr:uid="{00000000-0005-0000-0000-0000E5A60000}"/>
    <cellStyle name="Normal 78 5 2 4" xfId="13016" xr:uid="{00000000-0005-0000-0000-0000E6A60000}"/>
    <cellStyle name="Normal 78 5 2 4 2" xfId="43338" xr:uid="{00000000-0005-0000-0000-0000E7A60000}"/>
    <cellStyle name="Normal 78 5 2 4 3" xfId="28114" xr:uid="{00000000-0005-0000-0000-0000E8A60000}"/>
    <cellStyle name="Normal 78 5 2 5" xfId="7995" xr:uid="{00000000-0005-0000-0000-0000E9A60000}"/>
    <cellStyle name="Normal 78 5 2 5 2" xfId="38321" xr:uid="{00000000-0005-0000-0000-0000EAA60000}"/>
    <cellStyle name="Normal 78 5 2 5 3" xfId="23097" xr:uid="{00000000-0005-0000-0000-0000EBA60000}"/>
    <cellStyle name="Normal 78 5 2 6" xfId="33309" xr:uid="{00000000-0005-0000-0000-0000ECA60000}"/>
    <cellStyle name="Normal 78 5 2 7" xfId="18084" xr:uid="{00000000-0005-0000-0000-0000EDA60000}"/>
    <cellStyle name="Normal 78 5 3" xfId="3777" xr:uid="{00000000-0005-0000-0000-0000EEA60000}"/>
    <cellStyle name="Normal 78 5 3 2" xfId="13851" xr:uid="{00000000-0005-0000-0000-0000EFA60000}"/>
    <cellStyle name="Normal 78 5 3 2 2" xfId="44173" xr:uid="{00000000-0005-0000-0000-0000F0A60000}"/>
    <cellStyle name="Normal 78 5 3 2 3" xfId="28949" xr:uid="{00000000-0005-0000-0000-0000F1A60000}"/>
    <cellStyle name="Normal 78 5 3 3" xfId="8831" xr:uid="{00000000-0005-0000-0000-0000F2A60000}"/>
    <cellStyle name="Normal 78 5 3 3 2" xfId="39156" xr:uid="{00000000-0005-0000-0000-0000F3A60000}"/>
    <cellStyle name="Normal 78 5 3 3 3" xfId="23932" xr:uid="{00000000-0005-0000-0000-0000F4A60000}"/>
    <cellStyle name="Normal 78 5 3 4" xfId="34143" xr:uid="{00000000-0005-0000-0000-0000F5A60000}"/>
    <cellStyle name="Normal 78 5 3 5" xfId="18919" xr:uid="{00000000-0005-0000-0000-0000F6A60000}"/>
    <cellStyle name="Normal 78 5 4" xfId="5470" xr:uid="{00000000-0005-0000-0000-0000F7A60000}"/>
    <cellStyle name="Normal 78 5 4 2" xfId="15522" xr:uid="{00000000-0005-0000-0000-0000F8A60000}"/>
    <cellStyle name="Normal 78 5 4 2 2" xfId="45844" xr:uid="{00000000-0005-0000-0000-0000F9A60000}"/>
    <cellStyle name="Normal 78 5 4 2 3" xfId="30620" xr:uid="{00000000-0005-0000-0000-0000FAA60000}"/>
    <cellStyle name="Normal 78 5 4 3" xfId="10502" xr:uid="{00000000-0005-0000-0000-0000FBA60000}"/>
    <cellStyle name="Normal 78 5 4 3 2" xfId="40827" xr:uid="{00000000-0005-0000-0000-0000FCA60000}"/>
    <cellStyle name="Normal 78 5 4 3 3" xfId="25603" xr:uid="{00000000-0005-0000-0000-0000FDA60000}"/>
    <cellStyle name="Normal 78 5 4 4" xfId="35814" xr:uid="{00000000-0005-0000-0000-0000FEA60000}"/>
    <cellStyle name="Normal 78 5 4 5" xfId="20590" xr:uid="{00000000-0005-0000-0000-0000FFA60000}"/>
    <cellStyle name="Normal 78 5 5" xfId="12180" xr:uid="{00000000-0005-0000-0000-000000A70000}"/>
    <cellStyle name="Normal 78 5 5 2" xfId="42502" xr:uid="{00000000-0005-0000-0000-000001A70000}"/>
    <cellStyle name="Normal 78 5 5 3" xfId="27278" xr:uid="{00000000-0005-0000-0000-000002A70000}"/>
    <cellStyle name="Normal 78 5 6" xfId="7159" xr:uid="{00000000-0005-0000-0000-000003A70000}"/>
    <cellStyle name="Normal 78 5 6 2" xfId="37485" xr:uid="{00000000-0005-0000-0000-000004A70000}"/>
    <cellStyle name="Normal 78 5 6 3" xfId="22261" xr:uid="{00000000-0005-0000-0000-000005A70000}"/>
    <cellStyle name="Normal 78 5 7" xfId="32473" xr:uid="{00000000-0005-0000-0000-000006A70000}"/>
    <cellStyle name="Normal 78 5 8" xfId="17248" xr:uid="{00000000-0005-0000-0000-000007A70000}"/>
    <cellStyle name="Normal 78 6" xfId="2504" xr:uid="{00000000-0005-0000-0000-000008A70000}"/>
    <cellStyle name="Normal 78 6 2" xfId="4196" xr:uid="{00000000-0005-0000-0000-000009A70000}"/>
    <cellStyle name="Normal 78 6 2 2" xfId="14269" xr:uid="{00000000-0005-0000-0000-00000AA70000}"/>
    <cellStyle name="Normal 78 6 2 2 2" xfId="44591" xr:uid="{00000000-0005-0000-0000-00000BA70000}"/>
    <cellStyle name="Normal 78 6 2 2 3" xfId="29367" xr:uid="{00000000-0005-0000-0000-00000CA70000}"/>
    <cellStyle name="Normal 78 6 2 3" xfId="9249" xr:uid="{00000000-0005-0000-0000-00000DA70000}"/>
    <cellStyle name="Normal 78 6 2 3 2" xfId="39574" xr:uid="{00000000-0005-0000-0000-00000EA70000}"/>
    <cellStyle name="Normal 78 6 2 3 3" xfId="24350" xr:uid="{00000000-0005-0000-0000-00000FA70000}"/>
    <cellStyle name="Normal 78 6 2 4" xfId="34561" xr:uid="{00000000-0005-0000-0000-000010A70000}"/>
    <cellStyle name="Normal 78 6 2 5" xfId="19337" xr:uid="{00000000-0005-0000-0000-000011A70000}"/>
    <cellStyle name="Normal 78 6 3" xfId="5888" xr:uid="{00000000-0005-0000-0000-000012A70000}"/>
    <cellStyle name="Normal 78 6 3 2" xfId="15940" xr:uid="{00000000-0005-0000-0000-000013A70000}"/>
    <cellStyle name="Normal 78 6 3 2 2" xfId="46262" xr:uid="{00000000-0005-0000-0000-000014A70000}"/>
    <cellStyle name="Normal 78 6 3 2 3" xfId="31038" xr:uid="{00000000-0005-0000-0000-000015A70000}"/>
    <cellStyle name="Normal 78 6 3 3" xfId="10920" xr:uid="{00000000-0005-0000-0000-000016A70000}"/>
    <cellStyle name="Normal 78 6 3 3 2" xfId="41245" xr:uid="{00000000-0005-0000-0000-000017A70000}"/>
    <cellStyle name="Normal 78 6 3 3 3" xfId="26021" xr:uid="{00000000-0005-0000-0000-000018A70000}"/>
    <cellStyle name="Normal 78 6 3 4" xfId="36232" xr:uid="{00000000-0005-0000-0000-000019A70000}"/>
    <cellStyle name="Normal 78 6 3 5" xfId="21008" xr:uid="{00000000-0005-0000-0000-00001AA70000}"/>
    <cellStyle name="Normal 78 6 4" xfId="12598" xr:uid="{00000000-0005-0000-0000-00001BA70000}"/>
    <cellStyle name="Normal 78 6 4 2" xfId="42920" xr:uid="{00000000-0005-0000-0000-00001CA70000}"/>
    <cellStyle name="Normal 78 6 4 3" xfId="27696" xr:uid="{00000000-0005-0000-0000-00001DA70000}"/>
    <cellStyle name="Normal 78 6 5" xfId="7577" xr:uid="{00000000-0005-0000-0000-00001EA70000}"/>
    <cellStyle name="Normal 78 6 5 2" xfId="37903" xr:uid="{00000000-0005-0000-0000-00001FA70000}"/>
    <cellStyle name="Normal 78 6 5 3" xfId="22679" xr:uid="{00000000-0005-0000-0000-000020A70000}"/>
    <cellStyle name="Normal 78 6 6" xfId="32891" xr:uid="{00000000-0005-0000-0000-000021A70000}"/>
    <cellStyle name="Normal 78 6 7" xfId="17666" xr:uid="{00000000-0005-0000-0000-000022A70000}"/>
    <cellStyle name="Normal 78 7" xfId="3351" xr:uid="{00000000-0005-0000-0000-000023A70000}"/>
    <cellStyle name="Normal 78 7 2" xfId="13434" xr:uid="{00000000-0005-0000-0000-000024A70000}"/>
    <cellStyle name="Normal 78 7 2 2" xfId="43756" xr:uid="{00000000-0005-0000-0000-000025A70000}"/>
    <cellStyle name="Normal 78 7 2 3" xfId="28532" xr:uid="{00000000-0005-0000-0000-000026A70000}"/>
    <cellStyle name="Normal 78 7 3" xfId="8413" xr:uid="{00000000-0005-0000-0000-000027A70000}"/>
    <cellStyle name="Normal 78 7 3 2" xfId="38739" xr:uid="{00000000-0005-0000-0000-000028A70000}"/>
    <cellStyle name="Normal 78 7 3 3" xfId="23515" xr:uid="{00000000-0005-0000-0000-000029A70000}"/>
    <cellStyle name="Normal 78 7 4" xfId="33726" xr:uid="{00000000-0005-0000-0000-00002AA70000}"/>
    <cellStyle name="Normal 78 7 5" xfId="18502" xr:uid="{00000000-0005-0000-0000-00002BA70000}"/>
    <cellStyle name="Normal 78 8" xfId="5049" xr:uid="{00000000-0005-0000-0000-00002CA70000}"/>
    <cellStyle name="Normal 78 8 2" xfId="15105" xr:uid="{00000000-0005-0000-0000-00002DA70000}"/>
    <cellStyle name="Normal 78 8 2 2" xfId="45427" xr:uid="{00000000-0005-0000-0000-00002EA70000}"/>
    <cellStyle name="Normal 78 8 2 3" xfId="30203" xr:uid="{00000000-0005-0000-0000-00002FA70000}"/>
    <cellStyle name="Normal 78 8 3" xfId="10085" xr:uid="{00000000-0005-0000-0000-000030A70000}"/>
    <cellStyle name="Normal 78 8 3 2" xfId="40410" xr:uid="{00000000-0005-0000-0000-000031A70000}"/>
    <cellStyle name="Normal 78 8 3 3" xfId="25186" xr:uid="{00000000-0005-0000-0000-000032A70000}"/>
    <cellStyle name="Normal 78 8 4" xfId="35397" xr:uid="{00000000-0005-0000-0000-000033A70000}"/>
    <cellStyle name="Normal 78 8 5" xfId="20173" xr:uid="{00000000-0005-0000-0000-000034A70000}"/>
    <cellStyle name="Normal 78 9" xfId="11760" xr:uid="{00000000-0005-0000-0000-000035A70000}"/>
    <cellStyle name="Normal 78 9 2" xfId="42084" xr:uid="{00000000-0005-0000-0000-000036A70000}"/>
    <cellStyle name="Normal 78 9 3" xfId="26860" xr:uid="{00000000-0005-0000-0000-000037A70000}"/>
    <cellStyle name="Normal 79" xfId="1109" xr:uid="{00000000-0005-0000-0000-000038A70000}"/>
    <cellStyle name="Normal 79 10" xfId="6742" xr:uid="{00000000-0005-0000-0000-000039A70000}"/>
    <cellStyle name="Normal 79 10 2" xfId="37071" xr:uid="{00000000-0005-0000-0000-00003AA70000}"/>
    <cellStyle name="Normal 79 10 3" xfId="21847" xr:uid="{00000000-0005-0000-0000-00003BA70000}"/>
    <cellStyle name="Normal 79 11" xfId="32062" xr:uid="{00000000-0005-0000-0000-00003CA70000}"/>
    <cellStyle name="Normal 79 12" xfId="16832" xr:uid="{00000000-0005-0000-0000-00003DA70000}"/>
    <cellStyle name="Normal 79 13" xfId="47322" xr:uid="{00000000-0005-0000-0000-00003EA70000}"/>
    <cellStyle name="Normal 79 2" xfId="1706" xr:uid="{00000000-0005-0000-0000-00003FA70000}"/>
    <cellStyle name="Normal 79 2 10" xfId="32115" xr:uid="{00000000-0005-0000-0000-000040A70000}"/>
    <cellStyle name="Normal 79 2 11" xfId="16886" xr:uid="{00000000-0005-0000-0000-000041A70000}"/>
    <cellStyle name="Normal 79 2 2" xfId="1815" xr:uid="{00000000-0005-0000-0000-000042A70000}"/>
    <cellStyle name="Normal 79 2 2 10" xfId="16990" xr:uid="{00000000-0005-0000-0000-000043A70000}"/>
    <cellStyle name="Normal 79 2 2 2" xfId="2032" xr:uid="{00000000-0005-0000-0000-000044A70000}"/>
    <cellStyle name="Normal 79 2 2 2 2" xfId="2453" xr:uid="{00000000-0005-0000-0000-000045A70000}"/>
    <cellStyle name="Normal 79 2 2 2 2 2" xfId="3292" xr:uid="{00000000-0005-0000-0000-000046A70000}"/>
    <cellStyle name="Normal 79 2 2 2 2 2 2" xfId="4982" xr:uid="{00000000-0005-0000-0000-000047A70000}"/>
    <cellStyle name="Normal 79 2 2 2 2 2 2 2" xfId="15055" xr:uid="{00000000-0005-0000-0000-000048A70000}"/>
    <cellStyle name="Normal 79 2 2 2 2 2 2 2 2" xfId="45377" xr:uid="{00000000-0005-0000-0000-000049A70000}"/>
    <cellStyle name="Normal 79 2 2 2 2 2 2 2 3" xfId="30153" xr:uid="{00000000-0005-0000-0000-00004AA70000}"/>
    <cellStyle name="Normal 79 2 2 2 2 2 2 3" xfId="10035" xr:uid="{00000000-0005-0000-0000-00004BA70000}"/>
    <cellStyle name="Normal 79 2 2 2 2 2 2 3 2" xfId="40360" xr:uid="{00000000-0005-0000-0000-00004CA70000}"/>
    <cellStyle name="Normal 79 2 2 2 2 2 2 3 3" xfId="25136" xr:uid="{00000000-0005-0000-0000-00004DA70000}"/>
    <cellStyle name="Normal 79 2 2 2 2 2 2 4" xfId="35347" xr:uid="{00000000-0005-0000-0000-00004EA70000}"/>
    <cellStyle name="Normal 79 2 2 2 2 2 2 5" xfId="20123" xr:uid="{00000000-0005-0000-0000-00004FA70000}"/>
    <cellStyle name="Normal 79 2 2 2 2 2 3" xfId="6674" xr:uid="{00000000-0005-0000-0000-000050A70000}"/>
    <cellStyle name="Normal 79 2 2 2 2 2 3 2" xfId="16726" xr:uid="{00000000-0005-0000-0000-000051A70000}"/>
    <cellStyle name="Normal 79 2 2 2 2 2 3 2 2" xfId="47048" xr:uid="{00000000-0005-0000-0000-000052A70000}"/>
    <cellStyle name="Normal 79 2 2 2 2 2 3 2 3" xfId="31824" xr:uid="{00000000-0005-0000-0000-000053A70000}"/>
    <cellStyle name="Normal 79 2 2 2 2 2 3 3" xfId="11706" xr:uid="{00000000-0005-0000-0000-000054A70000}"/>
    <cellStyle name="Normal 79 2 2 2 2 2 3 3 2" xfId="42031" xr:uid="{00000000-0005-0000-0000-000055A70000}"/>
    <cellStyle name="Normal 79 2 2 2 2 2 3 3 3" xfId="26807" xr:uid="{00000000-0005-0000-0000-000056A70000}"/>
    <cellStyle name="Normal 79 2 2 2 2 2 3 4" xfId="37018" xr:uid="{00000000-0005-0000-0000-000057A70000}"/>
    <cellStyle name="Normal 79 2 2 2 2 2 3 5" xfId="21794" xr:uid="{00000000-0005-0000-0000-000058A70000}"/>
    <cellStyle name="Normal 79 2 2 2 2 2 4" xfId="13384" xr:uid="{00000000-0005-0000-0000-000059A70000}"/>
    <cellStyle name="Normal 79 2 2 2 2 2 4 2" xfId="43706" xr:uid="{00000000-0005-0000-0000-00005AA70000}"/>
    <cellStyle name="Normal 79 2 2 2 2 2 4 3" xfId="28482" xr:uid="{00000000-0005-0000-0000-00005BA70000}"/>
    <cellStyle name="Normal 79 2 2 2 2 2 5" xfId="8363" xr:uid="{00000000-0005-0000-0000-00005CA70000}"/>
    <cellStyle name="Normal 79 2 2 2 2 2 5 2" xfId="38689" xr:uid="{00000000-0005-0000-0000-00005DA70000}"/>
    <cellStyle name="Normal 79 2 2 2 2 2 5 3" xfId="23465" xr:uid="{00000000-0005-0000-0000-00005EA70000}"/>
    <cellStyle name="Normal 79 2 2 2 2 2 6" xfId="33677" xr:uid="{00000000-0005-0000-0000-00005FA70000}"/>
    <cellStyle name="Normal 79 2 2 2 2 2 7" xfId="18452" xr:uid="{00000000-0005-0000-0000-000060A70000}"/>
    <cellStyle name="Normal 79 2 2 2 2 3" xfId="4145" xr:uid="{00000000-0005-0000-0000-000061A70000}"/>
    <cellStyle name="Normal 79 2 2 2 2 3 2" xfId="14219" xr:uid="{00000000-0005-0000-0000-000062A70000}"/>
    <cellStyle name="Normal 79 2 2 2 2 3 2 2" xfId="44541" xr:uid="{00000000-0005-0000-0000-000063A70000}"/>
    <cellStyle name="Normal 79 2 2 2 2 3 2 3" xfId="29317" xr:uid="{00000000-0005-0000-0000-000064A70000}"/>
    <cellStyle name="Normal 79 2 2 2 2 3 3" xfId="9199" xr:uid="{00000000-0005-0000-0000-000065A70000}"/>
    <cellStyle name="Normal 79 2 2 2 2 3 3 2" xfId="39524" xr:uid="{00000000-0005-0000-0000-000066A70000}"/>
    <cellStyle name="Normal 79 2 2 2 2 3 3 3" xfId="24300" xr:uid="{00000000-0005-0000-0000-000067A70000}"/>
    <cellStyle name="Normal 79 2 2 2 2 3 4" xfId="34511" xr:uid="{00000000-0005-0000-0000-000068A70000}"/>
    <cellStyle name="Normal 79 2 2 2 2 3 5" xfId="19287" xr:uid="{00000000-0005-0000-0000-000069A70000}"/>
    <cellStyle name="Normal 79 2 2 2 2 4" xfId="5838" xr:uid="{00000000-0005-0000-0000-00006AA70000}"/>
    <cellStyle name="Normal 79 2 2 2 2 4 2" xfId="15890" xr:uid="{00000000-0005-0000-0000-00006BA70000}"/>
    <cellStyle name="Normal 79 2 2 2 2 4 2 2" xfId="46212" xr:uid="{00000000-0005-0000-0000-00006CA70000}"/>
    <cellStyle name="Normal 79 2 2 2 2 4 2 3" xfId="30988" xr:uid="{00000000-0005-0000-0000-00006DA70000}"/>
    <cellStyle name="Normal 79 2 2 2 2 4 3" xfId="10870" xr:uid="{00000000-0005-0000-0000-00006EA70000}"/>
    <cellStyle name="Normal 79 2 2 2 2 4 3 2" xfId="41195" xr:uid="{00000000-0005-0000-0000-00006FA70000}"/>
    <cellStyle name="Normal 79 2 2 2 2 4 3 3" xfId="25971" xr:uid="{00000000-0005-0000-0000-000070A70000}"/>
    <cellStyle name="Normal 79 2 2 2 2 4 4" xfId="36182" xr:uid="{00000000-0005-0000-0000-000071A70000}"/>
    <cellStyle name="Normal 79 2 2 2 2 4 5" xfId="20958" xr:uid="{00000000-0005-0000-0000-000072A70000}"/>
    <cellStyle name="Normal 79 2 2 2 2 5" xfId="12548" xr:uid="{00000000-0005-0000-0000-000073A70000}"/>
    <cellStyle name="Normal 79 2 2 2 2 5 2" xfId="42870" xr:uid="{00000000-0005-0000-0000-000074A70000}"/>
    <cellStyle name="Normal 79 2 2 2 2 5 3" xfId="27646" xr:uid="{00000000-0005-0000-0000-000075A70000}"/>
    <cellStyle name="Normal 79 2 2 2 2 6" xfId="7527" xr:uid="{00000000-0005-0000-0000-000076A70000}"/>
    <cellStyle name="Normal 79 2 2 2 2 6 2" xfId="37853" xr:uid="{00000000-0005-0000-0000-000077A70000}"/>
    <cellStyle name="Normal 79 2 2 2 2 6 3" xfId="22629" xr:uid="{00000000-0005-0000-0000-000078A70000}"/>
    <cellStyle name="Normal 79 2 2 2 2 7" xfId="32841" xr:uid="{00000000-0005-0000-0000-000079A70000}"/>
    <cellStyle name="Normal 79 2 2 2 2 8" xfId="17616" xr:uid="{00000000-0005-0000-0000-00007AA70000}"/>
    <cellStyle name="Normal 79 2 2 2 3" xfId="2874" xr:uid="{00000000-0005-0000-0000-00007BA70000}"/>
    <cellStyle name="Normal 79 2 2 2 3 2" xfId="4564" xr:uid="{00000000-0005-0000-0000-00007CA70000}"/>
    <cellStyle name="Normal 79 2 2 2 3 2 2" xfId="14637" xr:uid="{00000000-0005-0000-0000-00007DA70000}"/>
    <cellStyle name="Normal 79 2 2 2 3 2 2 2" xfId="44959" xr:uid="{00000000-0005-0000-0000-00007EA70000}"/>
    <cellStyle name="Normal 79 2 2 2 3 2 2 3" xfId="29735" xr:uid="{00000000-0005-0000-0000-00007FA70000}"/>
    <cellStyle name="Normal 79 2 2 2 3 2 3" xfId="9617" xr:uid="{00000000-0005-0000-0000-000080A70000}"/>
    <cellStyle name="Normal 79 2 2 2 3 2 3 2" xfId="39942" xr:uid="{00000000-0005-0000-0000-000081A70000}"/>
    <cellStyle name="Normal 79 2 2 2 3 2 3 3" xfId="24718" xr:uid="{00000000-0005-0000-0000-000082A70000}"/>
    <cellStyle name="Normal 79 2 2 2 3 2 4" xfId="34929" xr:uid="{00000000-0005-0000-0000-000083A70000}"/>
    <cellStyle name="Normal 79 2 2 2 3 2 5" xfId="19705" xr:uid="{00000000-0005-0000-0000-000084A70000}"/>
    <cellStyle name="Normal 79 2 2 2 3 3" xfId="6256" xr:uid="{00000000-0005-0000-0000-000085A70000}"/>
    <cellStyle name="Normal 79 2 2 2 3 3 2" xfId="16308" xr:uid="{00000000-0005-0000-0000-000086A70000}"/>
    <cellStyle name="Normal 79 2 2 2 3 3 2 2" xfId="46630" xr:uid="{00000000-0005-0000-0000-000087A70000}"/>
    <cellStyle name="Normal 79 2 2 2 3 3 2 3" xfId="31406" xr:uid="{00000000-0005-0000-0000-000088A70000}"/>
    <cellStyle name="Normal 79 2 2 2 3 3 3" xfId="11288" xr:uid="{00000000-0005-0000-0000-000089A70000}"/>
    <cellStyle name="Normal 79 2 2 2 3 3 3 2" xfId="41613" xr:uid="{00000000-0005-0000-0000-00008AA70000}"/>
    <cellStyle name="Normal 79 2 2 2 3 3 3 3" xfId="26389" xr:uid="{00000000-0005-0000-0000-00008BA70000}"/>
    <cellStyle name="Normal 79 2 2 2 3 3 4" xfId="36600" xr:uid="{00000000-0005-0000-0000-00008CA70000}"/>
    <cellStyle name="Normal 79 2 2 2 3 3 5" xfId="21376" xr:uid="{00000000-0005-0000-0000-00008DA70000}"/>
    <cellStyle name="Normal 79 2 2 2 3 4" xfId="12966" xr:uid="{00000000-0005-0000-0000-00008EA70000}"/>
    <cellStyle name="Normal 79 2 2 2 3 4 2" xfId="43288" xr:uid="{00000000-0005-0000-0000-00008FA70000}"/>
    <cellStyle name="Normal 79 2 2 2 3 4 3" xfId="28064" xr:uid="{00000000-0005-0000-0000-000090A70000}"/>
    <cellStyle name="Normal 79 2 2 2 3 5" xfId="7945" xr:uid="{00000000-0005-0000-0000-000091A70000}"/>
    <cellStyle name="Normal 79 2 2 2 3 5 2" xfId="38271" xr:uid="{00000000-0005-0000-0000-000092A70000}"/>
    <cellStyle name="Normal 79 2 2 2 3 5 3" xfId="23047" xr:uid="{00000000-0005-0000-0000-000093A70000}"/>
    <cellStyle name="Normal 79 2 2 2 3 6" xfId="33259" xr:uid="{00000000-0005-0000-0000-000094A70000}"/>
    <cellStyle name="Normal 79 2 2 2 3 7" xfId="18034" xr:uid="{00000000-0005-0000-0000-000095A70000}"/>
    <cellStyle name="Normal 79 2 2 2 4" xfId="3727" xr:uid="{00000000-0005-0000-0000-000096A70000}"/>
    <cellStyle name="Normal 79 2 2 2 4 2" xfId="13801" xr:uid="{00000000-0005-0000-0000-000097A70000}"/>
    <cellStyle name="Normal 79 2 2 2 4 2 2" xfId="44123" xr:uid="{00000000-0005-0000-0000-000098A70000}"/>
    <cellStyle name="Normal 79 2 2 2 4 2 3" xfId="28899" xr:uid="{00000000-0005-0000-0000-000099A70000}"/>
    <cellStyle name="Normal 79 2 2 2 4 3" xfId="8781" xr:uid="{00000000-0005-0000-0000-00009AA70000}"/>
    <cellStyle name="Normal 79 2 2 2 4 3 2" xfId="39106" xr:uid="{00000000-0005-0000-0000-00009BA70000}"/>
    <cellStyle name="Normal 79 2 2 2 4 3 3" xfId="23882" xr:uid="{00000000-0005-0000-0000-00009CA70000}"/>
    <cellStyle name="Normal 79 2 2 2 4 4" xfId="34093" xr:uid="{00000000-0005-0000-0000-00009DA70000}"/>
    <cellStyle name="Normal 79 2 2 2 4 5" xfId="18869" xr:uid="{00000000-0005-0000-0000-00009EA70000}"/>
    <cellStyle name="Normal 79 2 2 2 5" xfId="5420" xr:uid="{00000000-0005-0000-0000-00009FA70000}"/>
    <cellStyle name="Normal 79 2 2 2 5 2" xfId="15472" xr:uid="{00000000-0005-0000-0000-0000A0A70000}"/>
    <cellStyle name="Normal 79 2 2 2 5 2 2" xfId="45794" xr:uid="{00000000-0005-0000-0000-0000A1A70000}"/>
    <cellStyle name="Normal 79 2 2 2 5 2 3" xfId="30570" xr:uid="{00000000-0005-0000-0000-0000A2A70000}"/>
    <cellStyle name="Normal 79 2 2 2 5 3" xfId="10452" xr:uid="{00000000-0005-0000-0000-0000A3A70000}"/>
    <cellStyle name="Normal 79 2 2 2 5 3 2" xfId="40777" xr:uid="{00000000-0005-0000-0000-0000A4A70000}"/>
    <cellStyle name="Normal 79 2 2 2 5 3 3" xfId="25553" xr:uid="{00000000-0005-0000-0000-0000A5A70000}"/>
    <cellStyle name="Normal 79 2 2 2 5 4" xfId="35764" xr:uid="{00000000-0005-0000-0000-0000A6A70000}"/>
    <cellStyle name="Normal 79 2 2 2 5 5" xfId="20540" xr:uid="{00000000-0005-0000-0000-0000A7A70000}"/>
    <cellStyle name="Normal 79 2 2 2 6" xfId="12130" xr:uid="{00000000-0005-0000-0000-0000A8A70000}"/>
    <cellStyle name="Normal 79 2 2 2 6 2" xfId="42452" xr:uid="{00000000-0005-0000-0000-0000A9A70000}"/>
    <cellStyle name="Normal 79 2 2 2 6 3" xfId="27228" xr:uid="{00000000-0005-0000-0000-0000AAA70000}"/>
    <cellStyle name="Normal 79 2 2 2 7" xfId="7109" xr:uid="{00000000-0005-0000-0000-0000ABA70000}"/>
    <cellStyle name="Normal 79 2 2 2 7 2" xfId="37435" xr:uid="{00000000-0005-0000-0000-0000ACA70000}"/>
    <cellStyle name="Normal 79 2 2 2 7 3" xfId="22211" xr:uid="{00000000-0005-0000-0000-0000ADA70000}"/>
    <cellStyle name="Normal 79 2 2 2 8" xfId="32423" xr:uid="{00000000-0005-0000-0000-0000AEA70000}"/>
    <cellStyle name="Normal 79 2 2 2 9" xfId="17198" xr:uid="{00000000-0005-0000-0000-0000AFA70000}"/>
    <cellStyle name="Normal 79 2 2 3" xfId="2245" xr:uid="{00000000-0005-0000-0000-0000B0A70000}"/>
    <cellStyle name="Normal 79 2 2 3 2" xfId="3084" xr:uid="{00000000-0005-0000-0000-0000B1A70000}"/>
    <cellStyle name="Normal 79 2 2 3 2 2" xfId="4774" xr:uid="{00000000-0005-0000-0000-0000B2A70000}"/>
    <cellStyle name="Normal 79 2 2 3 2 2 2" xfId="14847" xr:uid="{00000000-0005-0000-0000-0000B3A70000}"/>
    <cellStyle name="Normal 79 2 2 3 2 2 2 2" xfId="45169" xr:uid="{00000000-0005-0000-0000-0000B4A70000}"/>
    <cellStyle name="Normal 79 2 2 3 2 2 2 3" xfId="29945" xr:uid="{00000000-0005-0000-0000-0000B5A70000}"/>
    <cellStyle name="Normal 79 2 2 3 2 2 3" xfId="9827" xr:uid="{00000000-0005-0000-0000-0000B6A70000}"/>
    <cellStyle name="Normal 79 2 2 3 2 2 3 2" xfId="40152" xr:uid="{00000000-0005-0000-0000-0000B7A70000}"/>
    <cellStyle name="Normal 79 2 2 3 2 2 3 3" xfId="24928" xr:uid="{00000000-0005-0000-0000-0000B8A70000}"/>
    <cellStyle name="Normal 79 2 2 3 2 2 4" xfId="35139" xr:uid="{00000000-0005-0000-0000-0000B9A70000}"/>
    <cellStyle name="Normal 79 2 2 3 2 2 5" xfId="19915" xr:uid="{00000000-0005-0000-0000-0000BAA70000}"/>
    <cellStyle name="Normal 79 2 2 3 2 3" xfId="6466" xr:uid="{00000000-0005-0000-0000-0000BBA70000}"/>
    <cellStyle name="Normal 79 2 2 3 2 3 2" xfId="16518" xr:uid="{00000000-0005-0000-0000-0000BCA70000}"/>
    <cellStyle name="Normal 79 2 2 3 2 3 2 2" xfId="46840" xr:uid="{00000000-0005-0000-0000-0000BDA70000}"/>
    <cellStyle name="Normal 79 2 2 3 2 3 2 3" xfId="31616" xr:uid="{00000000-0005-0000-0000-0000BEA70000}"/>
    <cellStyle name="Normal 79 2 2 3 2 3 3" xfId="11498" xr:uid="{00000000-0005-0000-0000-0000BFA70000}"/>
    <cellStyle name="Normal 79 2 2 3 2 3 3 2" xfId="41823" xr:uid="{00000000-0005-0000-0000-0000C0A70000}"/>
    <cellStyle name="Normal 79 2 2 3 2 3 3 3" xfId="26599" xr:uid="{00000000-0005-0000-0000-0000C1A70000}"/>
    <cellStyle name="Normal 79 2 2 3 2 3 4" xfId="36810" xr:uid="{00000000-0005-0000-0000-0000C2A70000}"/>
    <cellStyle name="Normal 79 2 2 3 2 3 5" xfId="21586" xr:uid="{00000000-0005-0000-0000-0000C3A70000}"/>
    <cellStyle name="Normal 79 2 2 3 2 4" xfId="13176" xr:uid="{00000000-0005-0000-0000-0000C4A70000}"/>
    <cellStyle name="Normal 79 2 2 3 2 4 2" xfId="43498" xr:uid="{00000000-0005-0000-0000-0000C5A70000}"/>
    <cellStyle name="Normal 79 2 2 3 2 4 3" xfId="28274" xr:uid="{00000000-0005-0000-0000-0000C6A70000}"/>
    <cellStyle name="Normal 79 2 2 3 2 5" xfId="8155" xr:uid="{00000000-0005-0000-0000-0000C7A70000}"/>
    <cellStyle name="Normal 79 2 2 3 2 5 2" xfId="38481" xr:uid="{00000000-0005-0000-0000-0000C8A70000}"/>
    <cellStyle name="Normal 79 2 2 3 2 5 3" xfId="23257" xr:uid="{00000000-0005-0000-0000-0000C9A70000}"/>
    <cellStyle name="Normal 79 2 2 3 2 6" xfId="33469" xr:uid="{00000000-0005-0000-0000-0000CAA70000}"/>
    <cellStyle name="Normal 79 2 2 3 2 7" xfId="18244" xr:uid="{00000000-0005-0000-0000-0000CBA70000}"/>
    <cellStyle name="Normal 79 2 2 3 3" xfId="3937" xr:uid="{00000000-0005-0000-0000-0000CCA70000}"/>
    <cellStyle name="Normal 79 2 2 3 3 2" xfId="14011" xr:uid="{00000000-0005-0000-0000-0000CDA70000}"/>
    <cellStyle name="Normal 79 2 2 3 3 2 2" xfId="44333" xr:uid="{00000000-0005-0000-0000-0000CEA70000}"/>
    <cellStyle name="Normal 79 2 2 3 3 2 3" xfId="29109" xr:uid="{00000000-0005-0000-0000-0000CFA70000}"/>
    <cellStyle name="Normal 79 2 2 3 3 3" xfId="8991" xr:uid="{00000000-0005-0000-0000-0000D0A70000}"/>
    <cellStyle name="Normal 79 2 2 3 3 3 2" xfId="39316" xr:uid="{00000000-0005-0000-0000-0000D1A70000}"/>
    <cellStyle name="Normal 79 2 2 3 3 3 3" xfId="24092" xr:uid="{00000000-0005-0000-0000-0000D2A70000}"/>
    <cellStyle name="Normal 79 2 2 3 3 4" xfId="34303" xr:uid="{00000000-0005-0000-0000-0000D3A70000}"/>
    <cellStyle name="Normal 79 2 2 3 3 5" xfId="19079" xr:uid="{00000000-0005-0000-0000-0000D4A70000}"/>
    <cellStyle name="Normal 79 2 2 3 4" xfId="5630" xr:uid="{00000000-0005-0000-0000-0000D5A70000}"/>
    <cellStyle name="Normal 79 2 2 3 4 2" xfId="15682" xr:uid="{00000000-0005-0000-0000-0000D6A70000}"/>
    <cellStyle name="Normal 79 2 2 3 4 2 2" xfId="46004" xr:uid="{00000000-0005-0000-0000-0000D7A70000}"/>
    <cellStyle name="Normal 79 2 2 3 4 2 3" xfId="30780" xr:uid="{00000000-0005-0000-0000-0000D8A70000}"/>
    <cellStyle name="Normal 79 2 2 3 4 3" xfId="10662" xr:uid="{00000000-0005-0000-0000-0000D9A70000}"/>
    <cellStyle name="Normal 79 2 2 3 4 3 2" xfId="40987" xr:uid="{00000000-0005-0000-0000-0000DAA70000}"/>
    <cellStyle name="Normal 79 2 2 3 4 3 3" xfId="25763" xr:uid="{00000000-0005-0000-0000-0000DBA70000}"/>
    <cellStyle name="Normal 79 2 2 3 4 4" xfId="35974" xr:uid="{00000000-0005-0000-0000-0000DCA70000}"/>
    <cellStyle name="Normal 79 2 2 3 4 5" xfId="20750" xr:uid="{00000000-0005-0000-0000-0000DDA70000}"/>
    <cellStyle name="Normal 79 2 2 3 5" xfId="12340" xr:uid="{00000000-0005-0000-0000-0000DEA70000}"/>
    <cellStyle name="Normal 79 2 2 3 5 2" xfId="42662" xr:uid="{00000000-0005-0000-0000-0000DFA70000}"/>
    <cellStyle name="Normal 79 2 2 3 5 3" xfId="27438" xr:uid="{00000000-0005-0000-0000-0000E0A70000}"/>
    <cellStyle name="Normal 79 2 2 3 6" xfId="7319" xr:uid="{00000000-0005-0000-0000-0000E1A70000}"/>
    <cellStyle name="Normal 79 2 2 3 6 2" xfId="37645" xr:uid="{00000000-0005-0000-0000-0000E2A70000}"/>
    <cellStyle name="Normal 79 2 2 3 6 3" xfId="22421" xr:uid="{00000000-0005-0000-0000-0000E3A70000}"/>
    <cellStyle name="Normal 79 2 2 3 7" xfId="32633" xr:uid="{00000000-0005-0000-0000-0000E4A70000}"/>
    <cellStyle name="Normal 79 2 2 3 8" xfId="17408" xr:uid="{00000000-0005-0000-0000-0000E5A70000}"/>
    <cellStyle name="Normal 79 2 2 4" xfId="2666" xr:uid="{00000000-0005-0000-0000-0000E6A70000}"/>
    <cellStyle name="Normal 79 2 2 4 2" xfId="4356" xr:uid="{00000000-0005-0000-0000-0000E7A70000}"/>
    <cellStyle name="Normal 79 2 2 4 2 2" xfId="14429" xr:uid="{00000000-0005-0000-0000-0000E8A70000}"/>
    <cellStyle name="Normal 79 2 2 4 2 2 2" xfId="44751" xr:uid="{00000000-0005-0000-0000-0000E9A70000}"/>
    <cellStyle name="Normal 79 2 2 4 2 2 3" xfId="29527" xr:uid="{00000000-0005-0000-0000-0000EAA70000}"/>
    <cellStyle name="Normal 79 2 2 4 2 3" xfId="9409" xr:uid="{00000000-0005-0000-0000-0000EBA70000}"/>
    <cellStyle name="Normal 79 2 2 4 2 3 2" xfId="39734" xr:uid="{00000000-0005-0000-0000-0000ECA70000}"/>
    <cellStyle name="Normal 79 2 2 4 2 3 3" xfId="24510" xr:uid="{00000000-0005-0000-0000-0000EDA70000}"/>
    <cellStyle name="Normal 79 2 2 4 2 4" xfId="34721" xr:uid="{00000000-0005-0000-0000-0000EEA70000}"/>
    <cellStyle name="Normal 79 2 2 4 2 5" xfId="19497" xr:uid="{00000000-0005-0000-0000-0000EFA70000}"/>
    <cellStyle name="Normal 79 2 2 4 3" xfId="6048" xr:uid="{00000000-0005-0000-0000-0000F0A70000}"/>
    <cellStyle name="Normal 79 2 2 4 3 2" xfId="16100" xr:uid="{00000000-0005-0000-0000-0000F1A70000}"/>
    <cellStyle name="Normal 79 2 2 4 3 2 2" xfId="46422" xr:uid="{00000000-0005-0000-0000-0000F2A70000}"/>
    <cellStyle name="Normal 79 2 2 4 3 2 3" xfId="31198" xr:uid="{00000000-0005-0000-0000-0000F3A70000}"/>
    <cellStyle name="Normal 79 2 2 4 3 3" xfId="11080" xr:uid="{00000000-0005-0000-0000-0000F4A70000}"/>
    <cellStyle name="Normal 79 2 2 4 3 3 2" xfId="41405" xr:uid="{00000000-0005-0000-0000-0000F5A70000}"/>
    <cellStyle name="Normal 79 2 2 4 3 3 3" xfId="26181" xr:uid="{00000000-0005-0000-0000-0000F6A70000}"/>
    <cellStyle name="Normal 79 2 2 4 3 4" xfId="36392" xr:uid="{00000000-0005-0000-0000-0000F7A70000}"/>
    <cellStyle name="Normal 79 2 2 4 3 5" xfId="21168" xr:uid="{00000000-0005-0000-0000-0000F8A70000}"/>
    <cellStyle name="Normal 79 2 2 4 4" xfId="12758" xr:uid="{00000000-0005-0000-0000-0000F9A70000}"/>
    <cellStyle name="Normal 79 2 2 4 4 2" xfId="43080" xr:uid="{00000000-0005-0000-0000-0000FAA70000}"/>
    <cellStyle name="Normal 79 2 2 4 4 3" xfId="27856" xr:uid="{00000000-0005-0000-0000-0000FBA70000}"/>
    <cellStyle name="Normal 79 2 2 4 5" xfId="7737" xr:uid="{00000000-0005-0000-0000-0000FCA70000}"/>
    <cellStyle name="Normal 79 2 2 4 5 2" xfId="38063" xr:uid="{00000000-0005-0000-0000-0000FDA70000}"/>
    <cellStyle name="Normal 79 2 2 4 5 3" xfId="22839" xr:uid="{00000000-0005-0000-0000-0000FEA70000}"/>
    <cellStyle name="Normal 79 2 2 4 6" xfId="33051" xr:uid="{00000000-0005-0000-0000-0000FFA70000}"/>
    <cellStyle name="Normal 79 2 2 4 7" xfId="17826" xr:uid="{00000000-0005-0000-0000-000000A80000}"/>
    <cellStyle name="Normal 79 2 2 5" xfId="3519" xr:uid="{00000000-0005-0000-0000-000001A80000}"/>
    <cellStyle name="Normal 79 2 2 5 2" xfId="13593" xr:uid="{00000000-0005-0000-0000-000002A80000}"/>
    <cellStyle name="Normal 79 2 2 5 2 2" xfId="43915" xr:uid="{00000000-0005-0000-0000-000003A80000}"/>
    <cellStyle name="Normal 79 2 2 5 2 3" xfId="28691" xr:uid="{00000000-0005-0000-0000-000004A80000}"/>
    <cellStyle name="Normal 79 2 2 5 3" xfId="8573" xr:uid="{00000000-0005-0000-0000-000005A80000}"/>
    <cellStyle name="Normal 79 2 2 5 3 2" xfId="38898" xr:uid="{00000000-0005-0000-0000-000006A80000}"/>
    <cellStyle name="Normal 79 2 2 5 3 3" xfId="23674" xr:uid="{00000000-0005-0000-0000-000007A80000}"/>
    <cellStyle name="Normal 79 2 2 5 4" xfId="33885" xr:uid="{00000000-0005-0000-0000-000008A80000}"/>
    <cellStyle name="Normal 79 2 2 5 5" xfId="18661" xr:uid="{00000000-0005-0000-0000-000009A80000}"/>
    <cellStyle name="Normal 79 2 2 6" xfId="5212" xr:uid="{00000000-0005-0000-0000-00000AA80000}"/>
    <cellStyle name="Normal 79 2 2 6 2" xfId="15264" xr:uid="{00000000-0005-0000-0000-00000BA80000}"/>
    <cellStyle name="Normal 79 2 2 6 2 2" xfId="45586" xr:uid="{00000000-0005-0000-0000-00000CA80000}"/>
    <cellStyle name="Normal 79 2 2 6 2 3" xfId="30362" xr:uid="{00000000-0005-0000-0000-00000DA80000}"/>
    <cellStyle name="Normal 79 2 2 6 3" xfId="10244" xr:uid="{00000000-0005-0000-0000-00000EA80000}"/>
    <cellStyle name="Normal 79 2 2 6 3 2" xfId="40569" xr:uid="{00000000-0005-0000-0000-00000FA80000}"/>
    <cellStyle name="Normal 79 2 2 6 3 3" xfId="25345" xr:uid="{00000000-0005-0000-0000-000010A80000}"/>
    <cellStyle name="Normal 79 2 2 6 4" xfId="35556" xr:uid="{00000000-0005-0000-0000-000011A80000}"/>
    <cellStyle name="Normal 79 2 2 6 5" xfId="20332" xr:uid="{00000000-0005-0000-0000-000012A80000}"/>
    <cellStyle name="Normal 79 2 2 7" xfId="11922" xr:uid="{00000000-0005-0000-0000-000013A80000}"/>
    <cellStyle name="Normal 79 2 2 7 2" xfId="42244" xr:uid="{00000000-0005-0000-0000-000014A80000}"/>
    <cellStyle name="Normal 79 2 2 7 3" xfId="27020" xr:uid="{00000000-0005-0000-0000-000015A80000}"/>
    <cellStyle name="Normal 79 2 2 8" xfId="6901" xr:uid="{00000000-0005-0000-0000-000016A80000}"/>
    <cellStyle name="Normal 79 2 2 8 2" xfId="37227" xr:uid="{00000000-0005-0000-0000-000017A80000}"/>
    <cellStyle name="Normal 79 2 2 8 3" xfId="22003" xr:uid="{00000000-0005-0000-0000-000018A80000}"/>
    <cellStyle name="Normal 79 2 2 9" xfId="32216" xr:uid="{00000000-0005-0000-0000-000019A80000}"/>
    <cellStyle name="Normal 79 2 3" xfId="1928" xr:uid="{00000000-0005-0000-0000-00001AA80000}"/>
    <cellStyle name="Normal 79 2 3 2" xfId="2349" xr:uid="{00000000-0005-0000-0000-00001BA80000}"/>
    <cellStyle name="Normal 79 2 3 2 2" xfId="3188" xr:uid="{00000000-0005-0000-0000-00001CA80000}"/>
    <cellStyle name="Normal 79 2 3 2 2 2" xfId="4878" xr:uid="{00000000-0005-0000-0000-00001DA80000}"/>
    <cellStyle name="Normal 79 2 3 2 2 2 2" xfId="14951" xr:uid="{00000000-0005-0000-0000-00001EA80000}"/>
    <cellStyle name="Normal 79 2 3 2 2 2 2 2" xfId="45273" xr:uid="{00000000-0005-0000-0000-00001FA80000}"/>
    <cellStyle name="Normal 79 2 3 2 2 2 2 3" xfId="30049" xr:uid="{00000000-0005-0000-0000-000020A80000}"/>
    <cellStyle name="Normal 79 2 3 2 2 2 3" xfId="9931" xr:uid="{00000000-0005-0000-0000-000021A80000}"/>
    <cellStyle name="Normal 79 2 3 2 2 2 3 2" xfId="40256" xr:uid="{00000000-0005-0000-0000-000022A80000}"/>
    <cellStyle name="Normal 79 2 3 2 2 2 3 3" xfId="25032" xr:uid="{00000000-0005-0000-0000-000023A80000}"/>
    <cellStyle name="Normal 79 2 3 2 2 2 4" xfId="35243" xr:uid="{00000000-0005-0000-0000-000024A80000}"/>
    <cellStyle name="Normal 79 2 3 2 2 2 5" xfId="20019" xr:uid="{00000000-0005-0000-0000-000025A80000}"/>
    <cellStyle name="Normal 79 2 3 2 2 3" xfId="6570" xr:uid="{00000000-0005-0000-0000-000026A80000}"/>
    <cellStyle name="Normal 79 2 3 2 2 3 2" xfId="16622" xr:uid="{00000000-0005-0000-0000-000027A80000}"/>
    <cellStyle name="Normal 79 2 3 2 2 3 2 2" xfId="46944" xr:uid="{00000000-0005-0000-0000-000028A80000}"/>
    <cellStyle name="Normal 79 2 3 2 2 3 2 3" xfId="31720" xr:uid="{00000000-0005-0000-0000-000029A80000}"/>
    <cellStyle name="Normal 79 2 3 2 2 3 3" xfId="11602" xr:uid="{00000000-0005-0000-0000-00002AA80000}"/>
    <cellStyle name="Normal 79 2 3 2 2 3 3 2" xfId="41927" xr:uid="{00000000-0005-0000-0000-00002BA80000}"/>
    <cellStyle name="Normal 79 2 3 2 2 3 3 3" xfId="26703" xr:uid="{00000000-0005-0000-0000-00002CA80000}"/>
    <cellStyle name="Normal 79 2 3 2 2 3 4" xfId="36914" xr:uid="{00000000-0005-0000-0000-00002DA80000}"/>
    <cellStyle name="Normal 79 2 3 2 2 3 5" xfId="21690" xr:uid="{00000000-0005-0000-0000-00002EA80000}"/>
    <cellStyle name="Normal 79 2 3 2 2 4" xfId="13280" xr:uid="{00000000-0005-0000-0000-00002FA80000}"/>
    <cellStyle name="Normal 79 2 3 2 2 4 2" xfId="43602" xr:uid="{00000000-0005-0000-0000-000030A80000}"/>
    <cellStyle name="Normal 79 2 3 2 2 4 3" xfId="28378" xr:uid="{00000000-0005-0000-0000-000031A80000}"/>
    <cellStyle name="Normal 79 2 3 2 2 5" xfId="8259" xr:uid="{00000000-0005-0000-0000-000032A80000}"/>
    <cellStyle name="Normal 79 2 3 2 2 5 2" xfId="38585" xr:uid="{00000000-0005-0000-0000-000033A80000}"/>
    <cellStyle name="Normal 79 2 3 2 2 5 3" xfId="23361" xr:uid="{00000000-0005-0000-0000-000034A80000}"/>
    <cellStyle name="Normal 79 2 3 2 2 6" xfId="33573" xr:uid="{00000000-0005-0000-0000-000035A80000}"/>
    <cellStyle name="Normal 79 2 3 2 2 7" xfId="18348" xr:uid="{00000000-0005-0000-0000-000036A80000}"/>
    <cellStyle name="Normal 79 2 3 2 3" xfId="4041" xr:uid="{00000000-0005-0000-0000-000037A80000}"/>
    <cellStyle name="Normal 79 2 3 2 3 2" xfId="14115" xr:uid="{00000000-0005-0000-0000-000038A80000}"/>
    <cellStyle name="Normal 79 2 3 2 3 2 2" xfId="44437" xr:uid="{00000000-0005-0000-0000-000039A80000}"/>
    <cellStyle name="Normal 79 2 3 2 3 2 3" xfId="29213" xr:uid="{00000000-0005-0000-0000-00003AA80000}"/>
    <cellStyle name="Normal 79 2 3 2 3 3" xfId="9095" xr:uid="{00000000-0005-0000-0000-00003BA80000}"/>
    <cellStyle name="Normal 79 2 3 2 3 3 2" xfId="39420" xr:uid="{00000000-0005-0000-0000-00003CA80000}"/>
    <cellStyle name="Normal 79 2 3 2 3 3 3" xfId="24196" xr:uid="{00000000-0005-0000-0000-00003DA80000}"/>
    <cellStyle name="Normal 79 2 3 2 3 4" xfId="34407" xr:uid="{00000000-0005-0000-0000-00003EA80000}"/>
    <cellStyle name="Normal 79 2 3 2 3 5" xfId="19183" xr:uid="{00000000-0005-0000-0000-00003FA80000}"/>
    <cellStyle name="Normal 79 2 3 2 4" xfId="5734" xr:uid="{00000000-0005-0000-0000-000040A80000}"/>
    <cellStyle name="Normal 79 2 3 2 4 2" xfId="15786" xr:uid="{00000000-0005-0000-0000-000041A80000}"/>
    <cellStyle name="Normal 79 2 3 2 4 2 2" xfId="46108" xr:uid="{00000000-0005-0000-0000-000042A80000}"/>
    <cellStyle name="Normal 79 2 3 2 4 2 3" xfId="30884" xr:uid="{00000000-0005-0000-0000-000043A80000}"/>
    <cellStyle name="Normal 79 2 3 2 4 3" xfId="10766" xr:uid="{00000000-0005-0000-0000-000044A80000}"/>
    <cellStyle name="Normal 79 2 3 2 4 3 2" xfId="41091" xr:uid="{00000000-0005-0000-0000-000045A80000}"/>
    <cellStyle name="Normal 79 2 3 2 4 3 3" xfId="25867" xr:uid="{00000000-0005-0000-0000-000046A80000}"/>
    <cellStyle name="Normal 79 2 3 2 4 4" xfId="36078" xr:uid="{00000000-0005-0000-0000-000047A80000}"/>
    <cellStyle name="Normal 79 2 3 2 4 5" xfId="20854" xr:uid="{00000000-0005-0000-0000-000048A80000}"/>
    <cellStyle name="Normal 79 2 3 2 5" xfId="12444" xr:uid="{00000000-0005-0000-0000-000049A80000}"/>
    <cellStyle name="Normal 79 2 3 2 5 2" xfId="42766" xr:uid="{00000000-0005-0000-0000-00004AA80000}"/>
    <cellStyle name="Normal 79 2 3 2 5 3" xfId="27542" xr:uid="{00000000-0005-0000-0000-00004BA80000}"/>
    <cellStyle name="Normal 79 2 3 2 6" xfId="7423" xr:uid="{00000000-0005-0000-0000-00004CA80000}"/>
    <cellStyle name="Normal 79 2 3 2 6 2" xfId="37749" xr:uid="{00000000-0005-0000-0000-00004DA80000}"/>
    <cellStyle name="Normal 79 2 3 2 6 3" xfId="22525" xr:uid="{00000000-0005-0000-0000-00004EA80000}"/>
    <cellStyle name="Normal 79 2 3 2 7" xfId="32737" xr:uid="{00000000-0005-0000-0000-00004FA80000}"/>
    <cellStyle name="Normal 79 2 3 2 8" xfId="17512" xr:uid="{00000000-0005-0000-0000-000050A80000}"/>
    <cellStyle name="Normal 79 2 3 3" xfId="2770" xr:uid="{00000000-0005-0000-0000-000051A80000}"/>
    <cellStyle name="Normal 79 2 3 3 2" xfId="4460" xr:uid="{00000000-0005-0000-0000-000052A80000}"/>
    <cellStyle name="Normal 79 2 3 3 2 2" xfId="14533" xr:uid="{00000000-0005-0000-0000-000053A80000}"/>
    <cellStyle name="Normal 79 2 3 3 2 2 2" xfId="44855" xr:uid="{00000000-0005-0000-0000-000054A80000}"/>
    <cellStyle name="Normal 79 2 3 3 2 2 3" xfId="29631" xr:uid="{00000000-0005-0000-0000-000055A80000}"/>
    <cellStyle name="Normal 79 2 3 3 2 3" xfId="9513" xr:uid="{00000000-0005-0000-0000-000056A80000}"/>
    <cellStyle name="Normal 79 2 3 3 2 3 2" xfId="39838" xr:uid="{00000000-0005-0000-0000-000057A80000}"/>
    <cellStyle name="Normal 79 2 3 3 2 3 3" xfId="24614" xr:uid="{00000000-0005-0000-0000-000058A80000}"/>
    <cellStyle name="Normal 79 2 3 3 2 4" xfId="34825" xr:uid="{00000000-0005-0000-0000-000059A80000}"/>
    <cellStyle name="Normal 79 2 3 3 2 5" xfId="19601" xr:uid="{00000000-0005-0000-0000-00005AA80000}"/>
    <cellStyle name="Normal 79 2 3 3 3" xfId="6152" xr:uid="{00000000-0005-0000-0000-00005BA80000}"/>
    <cellStyle name="Normal 79 2 3 3 3 2" xfId="16204" xr:uid="{00000000-0005-0000-0000-00005CA80000}"/>
    <cellStyle name="Normal 79 2 3 3 3 2 2" xfId="46526" xr:uid="{00000000-0005-0000-0000-00005DA80000}"/>
    <cellStyle name="Normal 79 2 3 3 3 2 3" xfId="31302" xr:uid="{00000000-0005-0000-0000-00005EA80000}"/>
    <cellStyle name="Normal 79 2 3 3 3 3" xfId="11184" xr:uid="{00000000-0005-0000-0000-00005FA80000}"/>
    <cellStyle name="Normal 79 2 3 3 3 3 2" xfId="41509" xr:uid="{00000000-0005-0000-0000-000060A80000}"/>
    <cellStyle name="Normal 79 2 3 3 3 3 3" xfId="26285" xr:uid="{00000000-0005-0000-0000-000061A80000}"/>
    <cellStyle name="Normal 79 2 3 3 3 4" xfId="36496" xr:uid="{00000000-0005-0000-0000-000062A80000}"/>
    <cellStyle name="Normal 79 2 3 3 3 5" xfId="21272" xr:uid="{00000000-0005-0000-0000-000063A80000}"/>
    <cellStyle name="Normal 79 2 3 3 4" xfId="12862" xr:uid="{00000000-0005-0000-0000-000064A80000}"/>
    <cellStyle name="Normal 79 2 3 3 4 2" xfId="43184" xr:uid="{00000000-0005-0000-0000-000065A80000}"/>
    <cellStyle name="Normal 79 2 3 3 4 3" xfId="27960" xr:uid="{00000000-0005-0000-0000-000066A80000}"/>
    <cellStyle name="Normal 79 2 3 3 5" xfId="7841" xr:uid="{00000000-0005-0000-0000-000067A80000}"/>
    <cellStyle name="Normal 79 2 3 3 5 2" xfId="38167" xr:uid="{00000000-0005-0000-0000-000068A80000}"/>
    <cellStyle name="Normal 79 2 3 3 5 3" xfId="22943" xr:uid="{00000000-0005-0000-0000-000069A80000}"/>
    <cellStyle name="Normal 79 2 3 3 6" xfId="33155" xr:uid="{00000000-0005-0000-0000-00006AA80000}"/>
    <cellStyle name="Normal 79 2 3 3 7" xfId="17930" xr:uid="{00000000-0005-0000-0000-00006BA80000}"/>
    <cellStyle name="Normal 79 2 3 4" xfId="3623" xr:uid="{00000000-0005-0000-0000-00006CA80000}"/>
    <cellStyle name="Normal 79 2 3 4 2" xfId="13697" xr:uid="{00000000-0005-0000-0000-00006DA80000}"/>
    <cellStyle name="Normal 79 2 3 4 2 2" xfId="44019" xr:uid="{00000000-0005-0000-0000-00006EA80000}"/>
    <cellStyle name="Normal 79 2 3 4 2 3" xfId="28795" xr:uid="{00000000-0005-0000-0000-00006FA80000}"/>
    <cellStyle name="Normal 79 2 3 4 3" xfId="8677" xr:uid="{00000000-0005-0000-0000-000070A80000}"/>
    <cellStyle name="Normal 79 2 3 4 3 2" xfId="39002" xr:uid="{00000000-0005-0000-0000-000071A80000}"/>
    <cellStyle name="Normal 79 2 3 4 3 3" xfId="23778" xr:uid="{00000000-0005-0000-0000-000072A80000}"/>
    <cellStyle name="Normal 79 2 3 4 4" xfId="33989" xr:uid="{00000000-0005-0000-0000-000073A80000}"/>
    <cellStyle name="Normal 79 2 3 4 5" xfId="18765" xr:uid="{00000000-0005-0000-0000-000074A80000}"/>
    <cellStyle name="Normal 79 2 3 5" xfId="5316" xr:uid="{00000000-0005-0000-0000-000075A80000}"/>
    <cellStyle name="Normal 79 2 3 5 2" xfId="15368" xr:uid="{00000000-0005-0000-0000-000076A80000}"/>
    <cellStyle name="Normal 79 2 3 5 2 2" xfId="45690" xr:uid="{00000000-0005-0000-0000-000077A80000}"/>
    <cellStyle name="Normal 79 2 3 5 2 3" xfId="30466" xr:uid="{00000000-0005-0000-0000-000078A80000}"/>
    <cellStyle name="Normal 79 2 3 5 3" xfId="10348" xr:uid="{00000000-0005-0000-0000-000079A80000}"/>
    <cellStyle name="Normal 79 2 3 5 3 2" xfId="40673" xr:uid="{00000000-0005-0000-0000-00007AA80000}"/>
    <cellStyle name="Normal 79 2 3 5 3 3" xfId="25449" xr:uid="{00000000-0005-0000-0000-00007BA80000}"/>
    <cellStyle name="Normal 79 2 3 5 4" xfId="35660" xr:uid="{00000000-0005-0000-0000-00007CA80000}"/>
    <cellStyle name="Normal 79 2 3 5 5" xfId="20436" xr:uid="{00000000-0005-0000-0000-00007DA80000}"/>
    <cellStyle name="Normal 79 2 3 6" xfId="12026" xr:uid="{00000000-0005-0000-0000-00007EA80000}"/>
    <cellStyle name="Normal 79 2 3 6 2" xfId="42348" xr:uid="{00000000-0005-0000-0000-00007FA80000}"/>
    <cellStyle name="Normal 79 2 3 6 3" xfId="27124" xr:uid="{00000000-0005-0000-0000-000080A80000}"/>
    <cellStyle name="Normal 79 2 3 7" xfId="7005" xr:uid="{00000000-0005-0000-0000-000081A80000}"/>
    <cellStyle name="Normal 79 2 3 7 2" xfId="37331" xr:uid="{00000000-0005-0000-0000-000082A80000}"/>
    <cellStyle name="Normal 79 2 3 7 3" xfId="22107" xr:uid="{00000000-0005-0000-0000-000083A80000}"/>
    <cellStyle name="Normal 79 2 3 8" xfId="32319" xr:uid="{00000000-0005-0000-0000-000084A80000}"/>
    <cellStyle name="Normal 79 2 3 9" xfId="17094" xr:uid="{00000000-0005-0000-0000-000085A80000}"/>
    <cellStyle name="Normal 79 2 4" xfId="2141" xr:uid="{00000000-0005-0000-0000-000086A80000}"/>
    <cellStyle name="Normal 79 2 4 2" xfId="2980" xr:uid="{00000000-0005-0000-0000-000087A80000}"/>
    <cellStyle name="Normal 79 2 4 2 2" xfId="4670" xr:uid="{00000000-0005-0000-0000-000088A80000}"/>
    <cellStyle name="Normal 79 2 4 2 2 2" xfId="14743" xr:uid="{00000000-0005-0000-0000-000089A80000}"/>
    <cellStyle name="Normal 79 2 4 2 2 2 2" xfId="45065" xr:uid="{00000000-0005-0000-0000-00008AA80000}"/>
    <cellStyle name="Normal 79 2 4 2 2 2 3" xfId="29841" xr:uid="{00000000-0005-0000-0000-00008BA80000}"/>
    <cellStyle name="Normal 79 2 4 2 2 3" xfId="9723" xr:uid="{00000000-0005-0000-0000-00008CA80000}"/>
    <cellStyle name="Normal 79 2 4 2 2 3 2" xfId="40048" xr:uid="{00000000-0005-0000-0000-00008DA80000}"/>
    <cellStyle name="Normal 79 2 4 2 2 3 3" xfId="24824" xr:uid="{00000000-0005-0000-0000-00008EA80000}"/>
    <cellStyle name="Normal 79 2 4 2 2 4" xfId="35035" xr:uid="{00000000-0005-0000-0000-00008FA80000}"/>
    <cellStyle name="Normal 79 2 4 2 2 5" xfId="19811" xr:uid="{00000000-0005-0000-0000-000090A80000}"/>
    <cellStyle name="Normal 79 2 4 2 3" xfId="6362" xr:uid="{00000000-0005-0000-0000-000091A80000}"/>
    <cellStyle name="Normal 79 2 4 2 3 2" xfId="16414" xr:uid="{00000000-0005-0000-0000-000092A80000}"/>
    <cellStyle name="Normal 79 2 4 2 3 2 2" xfId="46736" xr:uid="{00000000-0005-0000-0000-000093A80000}"/>
    <cellStyle name="Normal 79 2 4 2 3 2 3" xfId="31512" xr:uid="{00000000-0005-0000-0000-000094A80000}"/>
    <cellStyle name="Normal 79 2 4 2 3 3" xfId="11394" xr:uid="{00000000-0005-0000-0000-000095A80000}"/>
    <cellStyle name="Normal 79 2 4 2 3 3 2" xfId="41719" xr:uid="{00000000-0005-0000-0000-000096A80000}"/>
    <cellStyle name="Normal 79 2 4 2 3 3 3" xfId="26495" xr:uid="{00000000-0005-0000-0000-000097A80000}"/>
    <cellStyle name="Normal 79 2 4 2 3 4" xfId="36706" xr:uid="{00000000-0005-0000-0000-000098A80000}"/>
    <cellStyle name="Normal 79 2 4 2 3 5" xfId="21482" xr:uid="{00000000-0005-0000-0000-000099A80000}"/>
    <cellStyle name="Normal 79 2 4 2 4" xfId="13072" xr:uid="{00000000-0005-0000-0000-00009AA80000}"/>
    <cellStyle name="Normal 79 2 4 2 4 2" xfId="43394" xr:uid="{00000000-0005-0000-0000-00009BA80000}"/>
    <cellStyle name="Normal 79 2 4 2 4 3" xfId="28170" xr:uid="{00000000-0005-0000-0000-00009CA80000}"/>
    <cellStyle name="Normal 79 2 4 2 5" xfId="8051" xr:uid="{00000000-0005-0000-0000-00009DA80000}"/>
    <cellStyle name="Normal 79 2 4 2 5 2" xfId="38377" xr:uid="{00000000-0005-0000-0000-00009EA80000}"/>
    <cellStyle name="Normal 79 2 4 2 5 3" xfId="23153" xr:uid="{00000000-0005-0000-0000-00009FA80000}"/>
    <cellStyle name="Normal 79 2 4 2 6" xfId="33365" xr:uid="{00000000-0005-0000-0000-0000A0A80000}"/>
    <cellStyle name="Normal 79 2 4 2 7" xfId="18140" xr:uid="{00000000-0005-0000-0000-0000A1A80000}"/>
    <cellStyle name="Normal 79 2 4 3" xfId="3833" xr:uid="{00000000-0005-0000-0000-0000A2A80000}"/>
    <cellStyle name="Normal 79 2 4 3 2" xfId="13907" xr:uid="{00000000-0005-0000-0000-0000A3A80000}"/>
    <cellStyle name="Normal 79 2 4 3 2 2" xfId="44229" xr:uid="{00000000-0005-0000-0000-0000A4A80000}"/>
    <cellStyle name="Normal 79 2 4 3 2 3" xfId="29005" xr:uid="{00000000-0005-0000-0000-0000A5A80000}"/>
    <cellStyle name="Normal 79 2 4 3 3" xfId="8887" xr:uid="{00000000-0005-0000-0000-0000A6A80000}"/>
    <cellStyle name="Normal 79 2 4 3 3 2" xfId="39212" xr:uid="{00000000-0005-0000-0000-0000A7A80000}"/>
    <cellStyle name="Normal 79 2 4 3 3 3" xfId="23988" xr:uid="{00000000-0005-0000-0000-0000A8A80000}"/>
    <cellStyle name="Normal 79 2 4 3 4" xfId="34199" xr:uid="{00000000-0005-0000-0000-0000A9A80000}"/>
    <cellStyle name="Normal 79 2 4 3 5" xfId="18975" xr:uid="{00000000-0005-0000-0000-0000AAA80000}"/>
    <cellStyle name="Normal 79 2 4 4" xfId="5526" xr:uid="{00000000-0005-0000-0000-0000ABA80000}"/>
    <cellStyle name="Normal 79 2 4 4 2" xfId="15578" xr:uid="{00000000-0005-0000-0000-0000ACA80000}"/>
    <cellStyle name="Normal 79 2 4 4 2 2" xfId="45900" xr:uid="{00000000-0005-0000-0000-0000ADA80000}"/>
    <cellStyle name="Normal 79 2 4 4 2 3" xfId="30676" xr:uid="{00000000-0005-0000-0000-0000AEA80000}"/>
    <cellStyle name="Normal 79 2 4 4 3" xfId="10558" xr:uid="{00000000-0005-0000-0000-0000AFA80000}"/>
    <cellStyle name="Normal 79 2 4 4 3 2" xfId="40883" xr:uid="{00000000-0005-0000-0000-0000B0A80000}"/>
    <cellStyle name="Normal 79 2 4 4 3 3" xfId="25659" xr:uid="{00000000-0005-0000-0000-0000B1A80000}"/>
    <cellStyle name="Normal 79 2 4 4 4" xfId="35870" xr:uid="{00000000-0005-0000-0000-0000B2A80000}"/>
    <cellStyle name="Normal 79 2 4 4 5" xfId="20646" xr:uid="{00000000-0005-0000-0000-0000B3A80000}"/>
    <cellStyle name="Normal 79 2 4 5" xfId="12236" xr:uid="{00000000-0005-0000-0000-0000B4A80000}"/>
    <cellStyle name="Normal 79 2 4 5 2" xfId="42558" xr:uid="{00000000-0005-0000-0000-0000B5A80000}"/>
    <cellStyle name="Normal 79 2 4 5 3" xfId="27334" xr:uid="{00000000-0005-0000-0000-0000B6A80000}"/>
    <cellStyle name="Normal 79 2 4 6" xfId="7215" xr:uid="{00000000-0005-0000-0000-0000B7A80000}"/>
    <cellStyle name="Normal 79 2 4 6 2" xfId="37541" xr:uid="{00000000-0005-0000-0000-0000B8A80000}"/>
    <cellStyle name="Normal 79 2 4 6 3" xfId="22317" xr:uid="{00000000-0005-0000-0000-0000B9A80000}"/>
    <cellStyle name="Normal 79 2 4 7" xfId="32529" xr:uid="{00000000-0005-0000-0000-0000BAA80000}"/>
    <cellStyle name="Normal 79 2 4 8" xfId="17304" xr:uid="{00000000-0005-0000-0000-0000BBA80000}"/>
    <cellStyle name="Normal 79 2 5" xfId="2562" xr:uid="{00000000-0005-0000-0000-0000BCA80000}"/>
    <cellStyle name="Normal 79 2 5 2" xfId="4252" xr:uid="{00000000-0005-0000-0000-0000BDA80000}"/>
    <cellStyle name="Normal 79 2 5 2 2" xfId="14325" xr:uid="{00000000-0005-0000-0000-0000BEA80000}"/>
    <cellStyle name="Normal 79 2 5 2 2 2" xfId="44647" xr:uid="{00000000-0005-0000-0000-0000BFA80000}"/>
    <cellStyle name="Normal 79 2 5 2 2 3" xfId="29423" xr:uid="{00000000-0005-0000-0000-0000C0A80000}"/>
    <cellStyle name="Normal 79 2 5 2 3" xfId="9305" xr:uid="{00000000-0005-0000-0000-0000C1A80000}"/>
    <cellStyle name="Normal 79 2 5 2 3 2" xfId="39630" xr:uid="{00000000-0005-0000-0000-0000C2A80000}"/>
    <cellStyle name="Normal 79 2 5 2 3 3" xfId="24406" xr:uid="{00000000-0005-0000-0000-0000C3A80000}"/>
    <cellStyle name="Normal 79 2 5 2 4" xfId="34617" xr:uid="{00000000-0005-0000-0000-0000C4A80000}"/>
    <cellStyle name="Normal 79 2 5 2 5" xfId="19393" xr:uid="{00000000-0005-0000-0000-0000C5A80000}"/>
    <cellStyle name="Normal 79 2 5 3" xfId="5944" xr:uid="{00000000-0005-0000-0000-0000C6A80000}"/>
    <cellStyle name="Normal 79 2 5 3 2" xfId="15996" xr:uid="{00000000-0005-0000-0000-0000C7A80000}"/>
    <cellStyle name="Normal 79 2 5 3 2 2" xfId="46318" xr:uid="{00000000-0005-0000-0000-0000C8A80000}"/>
    <cellStyle name="Normal 79 2 5 3 2 3" xfId="31094" xr:uid="{00000000-0005-0000-0000-0000C9A80000}"/>
    <cellStyle name="Normal 79 2 5 3 3" xfId="10976" xr:uid="{00000000-0005-0000-0000-0000CAA80000}"/>
    <cellStyle name="Normal 79 2 5 3 3 2" xfId="41301" xr:uid="{00000000-0005-0000-0000-0000CBA80000}"/>
    <cellStyle name="Normal 79 2 5 3 3 3" xfId="26077" xr:uid="{00000000-0005-0000-0000-0000CCA80000}"/>
    <cellStyle name="Normal 79 2 5 3 4" xfId="36288" xr:uid="{00000000-0005-0000-0000-0000CDA80000}"/>
    <cellStyle name="Normal 79 2 5 3 5" xfId="21064" xr:uid="{00000000-0005-0000-0000-0000CEA80000}"/>
    <cellStyle name="Normal 79 2 5 4" xfId="12654" xr:uid="{00000000-0005-0000-0000-0000CFA80000}"/>
    <cellStyle name="Normal 79 2 5 4 2" xfId="42976" xr:uid="{00000000-0005-0000-0000-0000D0A80000}"/>
    <cellStyle name="Normal 79 2 5 4 3" xfId="27752" xr:uid="{00000000-0005-0000-0000-0000D1A80000}"/>
    <cellStyle name="Normal 79 2 5 5" xfId="7633" xr:uid="{00000000-0005-0000-0000-0000D2A80000}"/>
    <cellStyle name="Normal 79 2 5 5 2" xfId="37959" xr:uid="{00000000-0005-0000-0000-0000D3A80000}"/>
    <cellStyle name="Normal 79 2 5 5 3" xfId="22735" xr:uid="{00000000-0005-0000-0000-0000D4A80000}"/>
    <cellStyle name="Normal 79 2 5 6" xfId="32947" xr:uid="{00000000-0005-0000-0000-0000D5A80000}"/>
    <cellStyle name="Normal 79 2 5 7" xfId="17722" xr:uid="{00000000-0005-0000-0000-0000D6A80000}"/>
    <cellStyle name="Normal 79 2 6" xfId="3415" xr:uid="{00000000-0005-0000-0000-0000D7A80000}"/>
    <cellStyle name="Normal 79 2 6 2" xfId="13489" xr:uid="{00000000-0005-0000-0000-0000D8A80000}"/>
    <cellStyle name="Normal 79 2 6 2 2" xfId="43811" xr:uid="{00000000-0005-0000-0000-0000D9A80000}"/>
    <cellStyle name="Normal 79 2 6 2 3" xfId="28587" xr:uid="{00000000-0005-0000-0000-0000DAA80000}"/>
    <cellStyle name="Normal 79 2 6 3" xfId="8469" xr:uid="{00000000-0005-0000-0000-0000DBA80000}"/>
    <cellStyle name="Normal 79 2 6 3 2" xfId="38794" xr:uid="{00000000-0005-0000-0000-0000DCA80000}"/>
    <cellStyle name="Normal 79 2 6 3 3" xfId="23570" xr:uid="{00000000-0005-0000-0000-0000DDA80000}"/>
    <cellStyle name="Normal 79 2 6 4" xfId="33781" xr:uid="{00000000-0005-0000-0000-0000DEA80000}"/>
    <cellStyle name="Normal 79 2 6 5" xfId="18557" xr:uid="{00000000-0005-0000-0000-0000DFA80000}"/>
    <cellStyle name="Normal 79 2 7" xfId="5108" xr:uid="{00000000-0005-0000-0000-0000E0A80000}"/>
    <cellStyle name="Normal 79 2 7 2" xfId="15160" xr:uid="{00000000-0005-0000-0000-0000E1A80000}"/>
    <cellStyle name="Normal 79 2 7 2 2" xfId="45482" xr:uid="{00000000-0005-0000-0000-0000E2A80000}"/>
    <cellStyle name="Normal 79 2 7 2 3" xfId="30258" xr:uid="{00000000-0005-0000-0000-0000E3A80000}"/>
    <cellStyle name="Normal 79 2 7 3" xfId="10140" xr:uid="{00000000-0005-0000-0000-0000E4A80000}"/>
    <cellStyle name="Normal 79 2 7 3 2" xfId="40465" xr:uid="{00000000-0005-0000-0000-0000E5A80000}"/>
    <cellStyle name="Normal 79 2 7 3 3" xfId="25241" xr:uid="{00000000-0005-0000-0000-0000E6A80000}"/>
    <cellStyle name="Normal 79 2 7 4" xfId="35452" xr:uid="{00000000-0005-0000-0000-0000E7A80000}"/>
    <cellStyle name="Normal 79 2 7 5" xfId="20228" xr:uid="{00000000-0005-0000-0000-0000E8A80000}"/>
    <cellStyle name="Normal 79 2 8" xfId="11818" xr:uid="{00000000-0005-0000-0000-0000E9A80000}"/>
    <cellStyle name="Normal 79 2 8 2" xfId="42140" xr:uid="{00000000-0005-0000-0000-0000EAA80000}"/>
    <cellStyle name="Normal 79 2 8 3" xfId="26916" xr:uid="{00000000-0005-0000-0000-0000EBA80000}"/>
    <cellStyle name="Normal 79 2 9" xfId="6797" xr:uid="{00000000-0005-0000-0000-0000ECA80000}"/>
    <cellStyle name="Normal 79 2 9 2" xfId="37123" xr:uid="{00000000-0005-0000-0000-0000EDA80000}"/>
    <cellStyle name="Normal 79 2 9 3" xfId="21899" xr:uid="{00000000-0005-0000-0000-0000EEA80000}"/>
    <cellStyle name="Normal 79 3" xfId="1761" xr:uid="{00000000-0005-0000-0000-0000EFA80000}"/>
    <cellStyle name="Normal 79 3 10" xfId="16938" xr:uid="{00000000-0005-0000-0000-0000F0A80000}"/>
    <cellStyle name="Normal 79 3 2" xfId="1980" xr:uid="{00000000-0005-0000-0000-0000F1A80000}"/>
    <cellStyle name="Normal 79 3 2 2" xfId="2401" xr:uid="{00000000-0005-0000-0000-0000F2A80000}"/>
    <cellStyle name="Normal 79 3 2 2 2" xfId="3240" xr:uid="{00000000-0005-0000-0000-0000F3A80000}"/>
    <cellStyle name="Normal 79 3 2 2 2 2" xfId="4930" xr:uid="{00000000-0005-0000-0000-0000F4A80000}"/>
    <cellStyle name="Normal 79 3 2 2 2 2 2" xfId="15003" xr:uid="{00000000-0005-0000-0000-0000F5A80000}"/>
    <cellStyle name="Normal 79 3 2 2 2 2 2 2" xfId="45325" xr:uid="{00000000-0005-0000-0000-0000F6A80000}"/>
    <cellStyle name="Normal 79 3 2 2 2 2 2 3" xfId="30101" xr:uid="{00000000-0005-0000-0000-0000F7A80000}"/>
    <cellStyle name="Normal 79 3 2 2 2 2 3" xfId="9983" xr:uid="{00000000-0005-0000-0000-0000F8A80000}"/>
    <cellStyle name="Normal 79 3 2 2 2 2 3 2" xfId="40308" xr:uid="{00000000-0005-0000-0000-0000F9A80000}"/>
    <cellStyle name="Normal 79 3 2 2 2 2 3 3" xfId="25084" xr:uid="{00000000-0005-0000-0000-0000FAA80000}"/>
    <cellStyle name="Normal 79 3 2 2 2 2 4" xfId="35295" xr:uid="{00000000-0005-0000-0000-0000FBA80000}"/>
    <cellStyle name="Normal 79 3 2 2 2 2 5" xfId="20071" xr:uid="{00000000-0005-0000-0000-0000FCA80000}"/>
    <cellStyle name="Normal 79 3 2 2 2 3" xfId="6622" xr:uid="{00000000-0005-0000-0000-0000FDA80000}"/>
    <cellStyle name="Normal 79 3 2 2 2 3 2" xfId="16674" xr:uid="{00000000-0005-0000-0000-0000FEA80000}"/>
    <cellStyle name="Normal 79 3 2 2 2 3 2 2" xfId="46996" xr:uid="{00000000-0005-0000-0000-0000FFA80000}"/>
    <cellStyle name="Normal 79 3 2 2 2 3 2 3" xfId="31772" xr:uid="{00000000-0005-0000-0000-000000A90000}"/>
    <cellStyle name="Normal 79 3 2 2 2 3 3" xfId="11654" xr:uid="{00000000-0005-0000-0000-000001A90000}"/>
    <cellStyle name="Normal 79 3 2 2 2 3 3 2" xfId="41979" xr:uid="{00000000-0005-0000-0000-000002A90000}"/>
    <cellStyle name="Normal 79 3 2 2 2 3 3 3" xfId="26755" xr:uid="{00000000-0005-0000-0000-000003A90000}"/>
    <cellStyle name="Normal 79 3 2 2 2 3 4" xfId="36966" xr:uid="{00000000-0005-0000-0000-000004A90000}"/>
    <cellStyle name="Normal 79 3 2 2 2 3 5" xfId="21742" xr:uid="{00000000-0005-0000-0000-000005A90000}"/>
    <cellStyle name="Normal 79 3 2 2 2 4" xfId="13332" xr:uid="{00000000-0005-0000-0000-000006A90000}"/>
    <cellStyle name="Normal 79 3 2 2 2 4 2" xfId="43654" xr:uid="{00000000-0005-0000-0000-000007A90000}"/>
    <cellStyle name="Normal 79 3 2 2 2 4 3" xfId="28430" xr:uid="{00000000-0005-0000-0000-000008A90000}"/>
    <cellStyle name="Normal 79 3 2 2 2 5" xfId="8311" xr:uid="{00000000-0005-0000-0000-000009A90000}"/>
    <cellStyle name="Normal 79 3 2 2 2 5 2" xfId="38637" xr:uid="{00000000-0005-0000-0000-00000AA90000}"/>
    <cellStyle name="Normal 79 3 2 2 2 5 3" xfId="23413" xr:uid="{00000000-0005-0000-0000-00000BA90000}"/>
    <cellStyle name="Normal 79 3 2 2 2 6" xfId="33625" xr:uid="{00000000-0005-0000-0000-00000CA90000}"/>
    <cellStyle name="Normal 79 3 2 2 2 7" xfId="18400" xr:uid="{00000000-0005-0000-0000-00000DA90000}"/>
    <cellStyle name="Normal 79 3 2 2 3" xfId="4093" xr:uid="{00000000-0005-0000-0000-00000EA90000}"/>
    <cellStyle name="Normal 79 3 2 2 3 2" xfId="14167" xr:uid="{00000000-0005-0000-0000-00000FA90000}"/>
    <cellStyle name="Normal 79 3 2 2 3 2 2" xfId="44489" xr:uid="{00000000-0005-0000-0000-000010A90000}"/>
    <cellStyle name="Normal 79 3 2 2 3 2 3" xfId="29265" xr:uid="{00000000-0005-0000-0000-000011A90000}"/>
    <cellStyle name="Normal 79 3 2 2 3 3" xfId="9147" xr:uid="{00000000-0005-0000-0000-000012A90000}"/>
    <cellStyle name="Normal 79 3 2 2 3 3 2" xfId="39472" xr:uid="{00000000-0005-0000-0000-000013A90000}"/>
    <cellStyle name="Normal 79 3 2 2 3 3 3" xfId="24248" xr:uid="{00000000-0005-0000-0000-000014A90000}"/>
    <cellStyle name="Normal 79 3 2 2 3 4" xfId="34459" xr:uid="{00000000-0005-0000-0000-000015A90000}"/>
    <cellStyle name="Normal 79 3 2 2 3 5" xfId="19235" xr:uid="{00000000-0005-0000-0000-000016A90000}"/>
    <cellStyle name="Normal 79 3 2 2 4" xfId="5786" xr:uid="{00000000-0005-0000-0000-000017A90000}"/>
    <cellStyle name="Normal 79 3 2 2 4 2" xfId="15838" xr:uid="{00000000-0005-0000-0000-000018A90000}"/>
    <cellStyle name="Normal 79 3 2 2 4 2 2" xfId="46160" xr:uid="{00000000-0005-0000-0000-000019A90000}"/>
    <cellStyle name="Normal 79 3 2 2 4 2 3" xfId="30936" xr:uid="{00000000-0005-0000-0000-00001AA90000}"/>
    <cellStyle name="Normal 79 3 2 2 4 3" xfId="10818" xr:uid="{00000000-0005-0000-0000-00001BA90000}"/>
    <cellStyle name="Normal 79 3 2 2 4 3 2" xfId="41143" xr:uid="{00000000-0005-0000-0000-00001CA90000}"/>
    <cellStyle name="Normal 79 3 2 2 4 3 3" xfId="25919" xr:uid="{00000000-0005-0000-0000-00001DA90000}"/>
    <cellStyle name="Normal 79 3 2 2 4 4" xfId="36130" xr:uid="{00000000-0005-0000-0000-00001EA90000}"/>
    <cellStyle name="Normal 79 3 2 2 4 5" xfId="20906" xr:uid="{00000000-0005-0000-0000-00001FA90000}"/>
    <cellStyle name="Normal 79 3 2 2 5" xfId="12496" xr:uid="{00000000-0005-0000-0000-000020A90000}"/>
    <cellStyle name="Normal 79 3 2 2 5 2" xfId="42818" xr:uid="{00000000-0005-0000-0000-000021A90000}"/>
    <cellStyle name="Normal 79 3 2 2 5 3" xfId="27594" xr:uid="{00000000-0005-0000-0000-000022A90000}"/>
    <cellStyle name="Normal 79 3 2 2 6" xfId="7475" xr:uid="{00000000-0005-0000-0000-000023A90000}"/>
    <cellStyle name="Normal 79 3 2 2 6 2" xfId="37801" xr:uid="{00000000-0005-0000-0000-000024A90000}"/>
    <cellStyle name="Normal 79 3 2 2 6 3" xfId="22577" xr:uid="{00000000-0005-0000-0000-000025A90000}"/>
    <cellStyle name="Normal 79 3 2 2 7" xfId="32789" xr:uid="{00000000-0005-0000-0000-000026A90000}"/>
    <cellStyle name="Normal 79 3 2 2 8" xfId="17564" xr:uid="{00000000-0005-0000-0000-000027A90000}"/>
    <cellStyle name="Normal 79 3 2 3" xfId="2822" xr:uid="{00000000-0005-0000-0000-000028A90000}"/>
    <cellStyle name="Normal 79 3 2 3 2" xfId="4512" xr:uid="{00000000-0005-0000-0000-000029A90000}"/>
    <cellStyle name="Normal 79 3 2 3 2 2" xfId="14585" xr:uid="{00000000-0005-0000-0000-00002AA90000}"/>
    <cellStyle name="Normal 79 3 2 3 2 2 2" xfId="44907" xr:uid="{00000000-0005-0000-0000-00002BA90000}"/>
    <cellStyle name="Normal 79 3 2 3 2 2 3" xfId="29683" xr:uid="{00000000-0005-0000-0000-00002CA90000}"/>
    <cellStyle name="Normal 79 3 2 3 2 3" xfId="9565" xr:uid="{00000000-0005-0000-0000-00002DA90000}"/>
    <cellStyle name="Normal 79 3 2 3 2 3 2" xfId="39890" xr:uid="{00000000-0005-0000-0000-00002EA90000}"/>
    <cellStyle name="Normal 79 3 2 3 2 3 3" xfId="24666" xr:uid="{00000000-0005-0000-0000-00002FA90000}"/>
    <cellStyle name="Normal 79 3 2 3 2 4" xfId="34877" xr:uid="{00000000-0005-0000-0000-000030A90000}"/>
    <cellStyle name="Normal 79 3 2 3 2 5" xfId="19653" xr:uid="{00000000-0005-0000-0000-000031A90000}"/>
    <cellStyle name="Normal 79 3 2 3 3" xfId="6204" xr:uid="{00000000-0005-0000-0000-000032A90000}"/>
    <cellStyle name="Normal 79 3 2 3 3 2" xfId="16256" xr:uid="{00000000-0005-0000-0000-000033A90000}"/>
    <cellStyle name="Normal 79 3 2 3 3 2 2" xfId="46578" xr:uid="{00000000-0005-0000-0000-000034A90000}"/>
    <cellStyle name="Normal 79 3 2 3 3 2 3" xfId="31354" xr:uid="{00000000-0005-0000-0000-000035A90000}"/>
    <cellStyle name="Normal 79 3 2 3 3 3" xfId="11236" xr:uid="{00000000-0005-0000-0000-000036A90000}"/>
    <cellStyle name="Normal 79 3 2 3 3 3 2" xfId="41561" xr:uid="{00000000-0005-0000-0000-000037A90000}"/>
    <cellStyle name="Normal 79 3 2 3 3 3 3" xfId="26337" xr:uid="{00000000-0005-0000-0000-000038A90000}"/>
    <cellStyle name="Normal 79 3 2 3 3 4" xfId="36548" xr:uid="{00000000-0005-0000-0000-000039A90000}"/>
    <cellStyle name="Normal 79 3 2 3 3 5" xfId="21324" xr:uid="{00000000-0005-0000-0000-00003AA90000}"/>
    <cellStyle name="Normal 79 3 2 3 4" xfId="12914" xr:uid="{00000000-0005-0000-0000-00003BA90000}"/>
    <cellStyle name="Normal 79 3 2 3 4 2" xfId="43236" xr:uid="{00000000-0005-0000-0000-00003CA90000}"/>
    <cellStyle name="Normal 79 3 2 3 4 3" xfId="28012" xr:uid="{00000000-0005-0000-0000-00003DA90000}"/>
    <cellStyle name="Normal 79 3 2 3 5" xfId="7893" xr:uid="{00000000-0005-0000-0000-00003EA90000}"/>
    <cellStyle name="Normal 79 3 2 3 5 2" xfId="38219" xr:uid="{00000000-0005-0000-0000-00003FA90000}"/>
    <cellStyle name="Normal 79 3 2 3 5 3" xfId="22995" xr:uid="{00000000-0005-0000-0000-000040A90000}"/>
    <cellStyle name="Normal 79 3 2 3 6" xfId="33207" xr:uid="{00000000-0005-0000-0000-000041A90000}"/>
    <cellStyle name="Normal 79 3 2 3 7" xfId="17982" xr:uid="{00000000-0005-0000-0000-000042A90000}"/>
    <cellStyle name="Normal 79 3 2 4" xfId="3675" xr:uid="{00000000-0005-0000-0000-000043A90000}"/>
    <cellStyle name="Normal 79 3 2 4 2" xfId="13749" xr:uid="{00000000-0005-0000-0000-000044A90000}"/>
    <cellStyle name="Normal 79 3 2 4 2 2" xfId="44071" xr:uid="{00000000-0005-0000-0000-000045A90000}"/>
    <cellStyle name="Normal 79 3 2 4 2 3" xfId="28847" xr:uid="{00000000-0005-0000-0000-000046A90000}"/>
    <cellStyle name="Normal 79 3 2 4 3" xfId="8729" xr:uid="{00000000-0005-0000-0000-000047A90000}"/>
    <cellStyle name="Normal 79 3 2 4 3 2" xfId="39054" xr:uid="{00000000-0005-0000-0000-000048A90000}"/>
    <cellStyle name="Normal 79 3 2 4 3 3" xfId="23830" xr:uid="{00000000-0005-0000-0000-000049A90000}"/>
    <cellStyle name="Normal 79 3 2 4 4" xfId="34041" xr:uid="{00000000-0005-0000-0000-00004AA90000}"/>
    <cellStyle name="Normal 79 3 2 4 5" xfId="18817" xr:uid="{00000000-0005-0000-0000-00004BA90000}"/>
    <cellStyle name="Normal 79 3 2 5" xfId="5368" xr:uid="{00000000-0005-0000-0000-00004CA90000}"/>
    <cellStyle name="Normal 79 3 2 5 2" xfId="15420" xr:uid="{00000000-0005-0000-0000-00004DA90000}"/>
    <cellStyle name="Normal 79 3 2 5 2 2" xfId="45742" xr:uid="{00000000-0005-0000-0000-00004EA90000}"/>
    <cellStyle name="Normal 79 3 2 5 2 3" xfId="30518" xr:uid="{00000000-0005-0000-0000-00004FA90000}"/>
    <cellStyle name="Normal 79 3 2 5 3" xfId="10400" xr:uid="{00000000-0005-0000-0000-000050A90000}"/>
    <cellStyle name="Normal 79 3 2 5 3 2" xfId="40725" xr:uid="{00000000-0005-0000-0000-000051A90000}"/>
    <cellStyle name="Normal 79 3 2 5 3 3" xfId="25501" xr:uid="{00000000-0005-0000-0000-000052A90000}"/>
    <cellStyle name="Normal 79 3 2 5 4" xfId="35712" xr:uid="{00000000-0005-0000-0000-000053A90000}"/>
    <cellStyle name="Normal 79 3 2 5 5" xfId="20488" xr:uid="{00000000-0005-0000-0000-000054A90000}"/>
    <cellStyle name="Normal 79 3 2 6" xfId="12078" xr:uid="{00000000-0005-0000-0000-000055A90000}"/>
    <cellStyle name="Normal 79 3 2 6 2" xfId="42400" xr:uid="{00000000-0005-0000-0000-000056A90000}"/>
    <cellStyle name="Normal 79 3 2 6 3" xfId="27176" xr:uid="{00000000-0005-0000-0000-000057A90000}"/>
    <cellStyle name="Normal 79 3 2 7" xfId="7057" xr:uid="{00000000-0005-0000-0000-000058A90000}"/>
    <cellStyle name="Normal 79 3 2 7 2" xfId="37383" xr:uid="{00000000-0005-0000-0000-000059A90000}"/>
    <cellStyle name="Normal 79 3 2 7 3" xfId="22159" xr:uid="{00000000-0005-0000-0000-00005AA90000}"/>
    <cellStyle name="Normal 79 3 2 8" xfId="32371" xr:uid="{00000000-0005-0000-0000-00005BA90000}"/>
    <cellStyle name="Normal 79 3 2 9" xfId="17146" xr:uid="{00000000-0005-0000-0000-00005CA90000}"/>
    <cellStyle name="Normal 79 3 3" xfId="2193" xr:uid="{00000000-0005-0000-0000-00005DA90000}"/>
    <cellStyle name="Normal 79 3 3 2" xfId="3032" xr:uid="{00000000-0005-0000-0000-00005EA90000}"/>
    <cellStyle name="Normal 79 3 3 2 2" xfId="4722" xr:uid="{00000000-0005-0000-0000-00005FA90000}"/>
    <cellStyle name="Normal 79 3 3 2 2 2" xfId="14795" xr:uid="{00000000-0005-0000-0000-000060A90000}"/>
    <cellStyle name="Normal 79 3 3 2 2 2 2" xfId="45117" xr:uid="{00000000-0005-0000-0000-000061A90000}"/>
    <cellStyle name="Normal 79 3 3 2 2 2 3" xfId="29893" xr:uid="{00000000-0005-0000-0000-000062A90000}"/>
    <cellStyle name="Normal 79 3 3 2 2 3" xfId="9775" xr:uid="{00000000-0005-0000-0000-000063A90000}"/>
    <cellStyle name="Normal 79 3 3 2 2 3 2" xfId="40100" xr:uid="{00000000-0005-0000-0000-000064A90000}"/>
    <cellStyle name="Normal 79 3 3 2 2 3 3" xfId="24876" xr:uid="{00000000-0005-0000-0000-000065A90000}"/>
    <cellStyle name="Normal 79 3 3 2 2 4" xfId="35087" xr:uid="{00000000-0005-0000-0000-000066A90000}"/>
    <cellStyle name="Normal 79 3 3 2 2 5" xfId="19863" xr:uid="{00000000-0005-0000-0000-000067A90000}"/>
    <cellStyle name="Normal 79 3 3 2 3" xfId="6414" xr:uid="{00000000-0005-0000-0000-000068A90000}"/>
    <cellStyle name="Normal 79 3 3 2 3 2" xfId="16466" xr:uid="{00000000-0005-0000-0000-000069A90000}"/>
    <cellStyle name="Normal 79 3 3 2 3 2 2" xfId="46788" xr:uid="{00000000-0005-0000-0000-00006AA90000}"/>
    <cellStyle name="Normal 79 3 3 2 3 2 3" xfId="31564" xr:uid="{00000000-0005-0000-0000-00006BA90000}"/>
    <cellStyle name="Normal 79 3 3 2 3 3" xfId="11446" xr:uid="{00000000-0005-0000-0000-00006CA90000}"/>
    <cellStyle name="Normal 79 3 3 2 3 3 2" xfId="41771" xr:uid="{00000000-0005-0000-0000-00006DA90000}"/>
    <cellStyle name="Normal 79 3 3 2 3 3 3" xfId="26547" xr:uid="{00000000-0005-0000-0000-00006EA90000}"/>
    <cellStyle name="Normal 79 3 3 2 3 4" xfId="36758" xr:uid="{00000000-0005-0000-0000-00006FA90000}"/>
    <cellStyle name="Normal 79 3 3 2 3 5" xfId="21534" xr:uid="{00000000-0005-0000-0000-000070A90000}"/>
    <cellStyle name="Normal 79 3 3 2 4" xfId="13124" xr:uid="{00000000-0005-0000-0000-000071A90000}"/>
    <cellStyle name="Normal 79 3 3 2 4 2" xfId="43446" xr:uid="{00000000-0005-0000-0000-000072A90000}"/>
    <cellStyle name="Normal 79 3 3 2 4 3" xfId="28222" xr:uid="{00000000-0005-0000-0000-000073A90000}"/>
    <cellStyle name="Normal 79 3 3 2 5" xfId="8103" xr:uid="{00000000-0005-0000-0000-000074A90000}"/>
    <cellStyle name="Normal 79 3 3 2 5 2" xfId="38429" xr:uid="{00000000-0005-0000-0000-000075A90000}"/>
    <cellStyle name="Normal 79 3 3 2 5 3" xfId="23205" xr:uid="{00000000-0005-0000-0000-000076A90000}"/>
    <cellStyle name="Normal 79 3 3 2 6" xfId="33417" xr:uid="{00000000-0005-0000-0000-000077A90000}"/>
    <cellStyle name="Normal 79 3 3 2 7" xfId="18192" xr:uid="{00000000-0005-0000-0000-000078A90000}"/>
    <cellStyle name="Normal 79 3 3 3" xfId="3885" xr:uid="{00000000-0005-0000-0000-000079A90000}"/>
    <cellStyle name="Normal 79 3 3 3 2" xfId="13959" xr:uid="{00000000-0005-0000-0000-00007AA90000}"/>
    <cellStyle name="Normal 79 3 3 3 2 2" xfId="44281" xr:uid="{00000000-0005-0000-0000-00007BA90000}"/>
    <cellStyle name="Normal 79 3 3 3 2 3" xfId="29057" xr:uid="{00000000-0005-0000-0000-00007CA90000}"/>
    <cellStyle name="Normal 79 3 3 3 3" xfId="8939" xr:uid="{00000000-0005-0000-0000-00007DA90000}"/>
    <cellStyle name="Normal 79 3 3 3 3 2" xfId="39264" xr:uid="{00000000-0005-0000-0000-00007EA90000}"/>
    <cellStyle name="Normal 79 3 3 3 3 3" xfId="24040" xr:uid="{00000000-0005-0000-0000-00007FA90000}"/>
    <cellStyle name="Normal 79 3 3 3 4" xfId="34251" xr:uid="{00000000-0005-0000-0000-000080A90000}"/>
    <cellStyle name="Normal 79 3 3 3 5" xfId="19027" xr:uid="{00000000-0005-0000-0000-000081A90000}"/>
    <cellStyle name="Normal 79 3 3 4" xfId="5578" xr:uid="{00000000-0005-0000-0000-000082A90000}"/>
    <cellStyle name="Normal 79 3 3 4 2" xfId="15630" xr:uid="{00000000-0005-0000-0000-000083A90000}"/>
    <cellStyle name="Normal 79 3 3 4 2 2" xfId="45952" xr:uid="{00000000-0005-0000-0000-000084A90000}"/>
    <cellStyle name="Normal 79 3 3 4 2 3" xfId="30728" xr:uid="{00000000-0005-0000-0000-000085A90000}"/>
    <cellStyle name="Normal 79 3 3 4 3" xfId="10610" xr:uid="{00000000-0005-0000-0000-000086A90000}"/>
    <cellStyle name="Normal 79 3 3 4 3 2" xfId="40935" xr:uid="{00000000-0005-0000-0000-000087A90000}"/>
    <cellStyle name="Normal 79 3 3 4 3 3" xfId="25711" xr:uid="{00000000-0005-0000-0000-000088A90000}"/>
    <cellStyle name="Normal 79 3 3 4 4" xfId="35922" xr:uid="{00000000-0005-0000-0000-000089A90000}"/>
    <cellStyle name="Normal 79 3 3 4 5" xfId="20698" xr:uid="{00000000-0005-0000-0000-00008AA90000}"/>
    <cellStyle name="Normal 79 3 3 5" xfId="12288" xr:uid="{00000000-0005-0000-0000-00008BA90000}"/>
    <cellStyle name="Normal 79 3 3 5 2" xfId="42610" xr:uid="{00000000-0005-0000-0000-00008CA90000}"/>
    <cellStyle name="Normal 79 3 3 5 3" xfId="27386" xr:uid="{00000000-0005-0000-0000-00008DA90000}"/>
    <cellStyle name="Normal 79 3 3 6" xfId="7267" xr:uid="{00000000-0005-0000-0000-00008EA90000}"/>
    <cellStyle name="Normal 79 3 3 6 2" xfId="37593" xr:uid="{00000000-0005-0000-0000-00008FA90000}"/>
    <cellStyle name="Normal 79 3 3 6 3" xfId="22369" xr:uid="{00000000-0005-0000-0000-000090A90000}"/>
    <cellStyle name="Normal 79 3 3 7" xfId="32581" xr:uid="{00000000-0005-0000-0000-000091A90000}"/>
    <cellStyle name="Normal 79 3 3 8" xfId="17356" xr:uid="{00000000-0005-0000-0000-000092A90000}"/>
    <cellStyle name="Normal 79 3 4" xfId="2614" xr:uid="{00000000-0005-0000-0000-000093A90000}"/>
    <cellStyle name="Normal 79 3 4 2" xfId="4304" xr:uid="{00000000-0005-0000-0000-000094A90000}"/>
    <cellStyle name="Normal 79 3 4 2 2" xfId="14377" xr:uid="{00000000-0005-0000-0000-000095A90000}"/>
    <cellStyle name="Normal 79 3 4 2 2 2" xfId="44699" xr:uid="{00000000-0005-0000-0000-000096A90000}"/>
    <cellStyle name="Normal 79 3 4 2 2 3" xfId="29475" xr:uid="{00000000-0005-0000-0000-000097A90000}"/>
    <cellStyle name="Normal 79 3 4 2 3" xfId="9357" xr:uid="{00000000-0005-0000-0000-000098A90000}"/>
    <cellStyle name="Normal 79 3 4 2 3 2" xfId="39682" xr:uid="{00000000-0005-0000-0000-000099A90000}"/>
    <cellStyle name="Normal 79 3 4 2 3 3" xfId="24458" xr:uid="{00000000-0005-0000-0000-00009AA90000}"/>
    <cellStyle name="Normal 79 3 4 2 4" xfId="34669" xr:uid="{00000000-0005-0000-0000-00009BA90000}"/>
    <cellStyle name="Normal 79 3 4 2 5" xfId="19445" xr:uid="{00000000-0005-0000-0000-00009CA90000}"/>
    <cellStyle name="Normal 79 3 4 3" xfId="5996" xr:uid="{00000000-0005-0000-0000-00009DA90000}"/>
    <cellStyle name="Normal 79 3 4 3 2" xfId="16048" xr:uid="{00000000-0005-0000-0000-00009EA90000}"/>
    <cellStyle name="Normal 79 3 4 3 2 2" xfId="46370" xr:uid="{00000000-0005-0000-0000-00009FA90000}"/>
    <cellStyle name="Normal 79 3 4 3 2 3" xfId="31146" xr:uid="{00000000-0005-0000-0000-0000A0A90000}"/>
    <cellStyle name="Normal 79 3 4 3 3" xfId="11028" xr:uid="{00000000-0005-0000-0000-0000A1A90000}"/>
    <cellStyle name="Normal 79 3 4 3 3 2" xfId="41353" xr:uid="{00000000-0005-0000-0000-0000A2A90000}"/>
    <cellStyle name="Normal 79 3 4 3 3 3" xfId="26129" xr:uid="{00000000-0005-0000-0000-0000A3A90000}"/>
    <cellStyle name="Normal 79 3 4 3 4" xfId="36340" xr:uid="{00000000-0005-0000-0000-0000A4A90000}"/>
    <cellStyle name="Normal 79 3 4 3 5" xfId="21116" xr:uid="{00000000-0005-0000-0000-0000A5A90000}"/>
    <cellStyle name="Normal 79 3 4 4" xfId="12706" xr:uid="{00000000-0005-0000-0000-0000A6A90000}"/>
    <cellStyle name="Normal 79 3 4 4 2" xfId="43028" xr:uid="{00000000-0005-0000-0000-0000A7A90000}"/>
    <cellStyle name="Normal 79 3 4 4 3" xfId="27804" xr:uid="{00000000-0005-0000-0000-0000A8A90000}"/>
    <cellStyle name="Normal 79 3 4 5" xfId="7685" xr:uid="{00000000-0005-0000-0000-0000A9A90000}"/>
    <cellStyle name="Normal 79 3 4 5 2" xfId="38011" xr:uid="{00000000-0005-0000-0000-0000AAA90000}"/>
    <cellStyle name="Normal 79 3 4 5 3" xfId="22787" xr:uid="{00000000-0005-0000-0000-0000ABA90000}"/>
    <cellStyle name="Normal 79 3 4 6" xfId="32999" xr:uid="{00000000-0005-0000-0000-0000ACA90000}"/>
    <cellStyle name="Normal 79 3 4 7" xfId="17774" xr:uid="{00000000-0005-0000-0000-0000ADA90000}"/>
    <cellStyle name="Normal 79 3 5" xfId="3467" xr:uid="{00000000-0005-0000-0000-0000AEA90000}"/>
    <cellStyle name="Normal 79 3 5 2" xfId="13541" xr:uid="{00000000-0005-0000-0000-0000AFA90000}"/>
    <cellStyle name="Normal 79 3 5 2 2" xfId="43863" xr:uid="{00000000-0005-0000-0000-0000B0A90000}"/>
    <cellStyle name="Normal 79 3 5 2 3" xfId="28639" xr:uid="{00000000-0005-0000-0000-0000B1A90000}"/>
    <cellStyle name="Normal 79 3 5 3" xfId="8521" xr:uid="{00000000-0005-0000-0000-0000B2A90000}"/>
    <cellStyle name="Normal 79 3 5 3 2" xfId="38846" xr:uid="{00000000-0005-0000-0000-0000B3A90000}"/>
    <cellStyle name="Normal 79 3 5 3 3" xfId="23622" xr:uid="{00000000-0005-0000-0000-0000B4A90000}"/>
    <cellStyle name="Normal 79 3 5 4" xfId="33833" xr:uid="{00000000-0005-0000-0000-0000B5A90000}"/>
    <cellStyle name="Normal 79 3 5 5" xfId="18609" xr:uid="{00000000-0005-0000-0000-0000B6A90000}"/>
    <cellStyle name="Normal 79 3 6" xfId="5160" xr:uid="{00000000-0005-0000-0000-0000B7A90000}"/>
    <cellStyle name="Normal 79 3 6 2" xfId="15212" xr:uid="{00000000-0005-0000-0000-0000B8A90000}"/>
    <cellStyle name="Normal 79 3 6 2 2" xfId="45534" xr:uid="{00000000-0005-0000-0000-0000B9A90000}"/>
    <cellStyle name="Normal 79 3 6 2 3" xfId="30310" xr:uid="{00000000-0005-0000-0000-0000BAA90000}"/>
    <cellStyle name="Normal 79 3 6 3" xfId="10192" xr:uid="{00000000-0005-0000-0000-0000BBA90000}"/>
    <cellStyle name="Normal 79 3 6 3 2" xfId="40517" xr:uid="{00000000-0005-0000-0000-0000BCA90000}"/>
    <cellStyle name="Normal 79 3 6 3 3" xfId="25293" xr:uid="{00000000-0005-0000-0000-0000BDA90000}"/>
    <cellStyle name="Normal 79 3 6 4" xfId="35504" xr:uid="{00000000-0005-0000-0000-0000BEA90000}"/>
    <cellStyle name="Normal 79 3 6 5" xfId="20280" xr:uid="{00000000-0005-0000-0000-0000BFA90000}"/>
    <cellStyle name="Normal 79 3 7" xfId="11870" xr:uid="{00000000-0005-0000-0000-0000C0A90000}"/>
    <cellStyle name="Normal 79 3 7 2" xfId="42192" xr:uid="{00000000-0005-0000-0000-0000C1A90000}"/>
    <cellStyle name="Normal 79 3 7 3" xfId="26968" xr:uid="{00000000-0005-0000-0000-0000C2A90000}"/>
    <cellStyle name="Normal 79 3 8" xfId="6849" xr:uid="{00000000-0005-0000-0000-0000C3A90000}"/>
    <cellStyle name="Normal 79 3 8 2" xfId="37175" xr:uid="{00000000-0005-0000-0000-0000C4A90000}"/>
    <cellStyle name="Normal 79 3 8 3" xfId="21951" xr:uid="{00000000-0005-0000-0000-0000C5A90000}"/>
    <cellStyle name="Normal 79 3 9" xfId="32165" xr:uid="{00000000-0005-0000-0000-0000C6A90000}"/>
    <cellStyle name="Normal 79 4" xfId="1874" xr:uid="{00000000-0005-0000-0000-0000C7A90000}"/>
    <cellStyle name="Normal 79 4 2" xfId="2297" xr:uid="{00000000-0005-0000-0000-0000C8A90000}"/>
    <cellStyle name="Normal 79 4 2 2" xfId="3136" xr:uid="{00000000-0005-0000-0000-0000C9A90000}"/>
    <cellStyle name="Normal 79 4 2 2 2" xfId="4826" xr:uid="{00000000-0005-0000-0000-0000CAA90000}"/>
    <cellStyle name="Normal 79 4 2 2 2 2" xfId="14899" xr:uid="{00000000-0005-0000-0000-0000CBA90000}"/>
    <cellStyle name="Normal 79 4 2 2 2 2 2" xfId="45221" xr:uid="{00000000-0005-0000-0000-0000CCA90000}"/>
    <cellStyle name="Normal 79 4 2 2 2 2 3" xfId="29997" xr:uid="{00000000-0005-0000-0000-0000CDA90000}"/>
    <cellStyle name="Normal 79 4 2 2 2 3" xfId="9879" xr:uid="{00000000-0005-0000-0000-0000CEA90000}"/>
    <cellStyle name="Normal 79 4 2 2 2 3 2" xfId="40204" xr:uid="{00000000-0005-0000-0000-0000CFA90000}"/>
    <cellStyle name="Normal 79 4 2 2 2 3 3" xfId="24980" xr:uid="{00000000-0005-0000-0000-0000D0A90000}"/>
    <cellStyle name="Normal 79 4 2 2 2 4" xfId="35191" xr:uid="{00000000-0005-0000-0000-0000D1A90000}"/>
    <cellStyle name="Normal 79 4 2 2 2 5" xfId="19967" xr:uid="{00000000-0005-0000-0000-0000D2A90000}"/>
    <cellStyle name="Normal 79 4 2 2 3" xfId="6518" xr:uid="{00000000-0005-0000-0000-0000D3A90000}"/>
    <cellStyle name="Normal 79 4 2 2 3 2" xfId="16570" xr:uid="{00000000-0005-0000-0000-0000D4A90000}"/>
    <cellStyle name="Normal 79 4 2 2 3 2 2" xfId="46892" xr:uid="{00000000-0005-0000-0000-0000D5A90000}"/>
    <cellStyle name="Normal 79 4 2 2 3 2 3" xfId="31668" xr:uid="{00000000-0005-0000-0000-0000D6A90000}"/>
    <cellStyle name="Normal 79 4 2 2 3 3" xfId="11550" xr:uid="{00000000-0005-0000-0000-0000D7A90000}"/>
    <cellStyle name="Normal 79 4 2 2 3 3 2" xfId="41875" xr:uid="{00000000-0005-0000-0000-0000D8A90000}"/>
    <cellStyle name="Normal 79 4 2 2 3 3 3" xfId="26651" xr:uid="{00000000-0005-0000-0000-0000D9A90000}"/>
    <cellStyle name="Normal 79 4 2 2 3 4" xfId="36862" xr:uid="{00000000-0005-0000-0000-0000DAA90000}"/>
    <cellStyle name="Normal 79 4 2 2 3 5" xfId="21638" xr:uid="{00000000-0005-0000-0000-0000DBA90000}"/>
    <cellStyle name="Normal 79 4 2 2 4" xfId="13228" xr:uid="{00000000-0005-0000-0000-0000DCA90000}"/>
    <cellStyle name="Normal 79 4 2 2 4 2" xfId="43550" xr:uid="{00000000-0005-0000-0000-0000DDA90000}"/>
    <cellStyle name="Normal 79 4 2 2 4 3" xfId="28326" xr:uid="{00000000-0005-0000-0000-0000DEA90000}"/>
    <cellStyle name="Normal 79 4 2 2 5" xfId="8207" xr:uid="{00000000-0005-0000-0000-0000DFA90000}"/>
    <cellStyle name="Normal 79 4 2 2 5 2" xfId="38533" xr:uid="{00000000-0005-0000-0000-0000E0A90000}"/>
    <cellStyle name="Normal 79 4 2 2 5 3" xfId="23309" xr:uid="{00000000-0005-0000-0000-0000E1A90000}"/>
    <cellStyle name="Normal 79 4 2 2 6" xfId="33521" xr:uid="{00000000-0005-0000-0000-0000E2A90000}"/>
    <cellStyle name="Normal 79 4 2 2 7" xfId="18296" xr:uid="{00000000-0005-0000-0000-0000E3A90000}"/>
    <cellStyle name="Normal 79 4 2 3" xfId="3989" xr:uid="{00000000-0005-0000-0000-0000E4A90000}"/>
    <cellStyle name="Normal 79 4 2 3 2" xfId="14063" xr:uid="{00000000-0005-0000-0000-0000E5A90000}"/>
    <cellStyle name="Normal 79 4 2 3 2 2" xfId="44385" xr:uid="{00000000-0005-0000-0000-0000E6A90000}"/>
    <cellStyle name="Normal 79 4 2 3 2 3" xfId="29161" xr:uid="{00000000-0005-0000-0000-0000E7A90000}"/>
    <cellStyle name="Normal 79 4 2 3 3" xfId="9043" xr:uid="{00000000-0005-0000-0000-0000E8A90000}"/>
    <cellStyle name="Normal 79 4 2 3 3 2" xfId="39368" xr:uid="{00000000-0005-0000-0000-0000E9A90000}"/>
    <cellStyle name="Normal 79 4 2 3 3 3" xfId="24144" xr:uid="{00000000-0005-0000-0000-0000EAA90000}"/>
    <cellStyle name="Normal 79 4 2 3 4" xfId="34355" xr:uid="{00000000-0005-0000-0000-0000EBA90000}"/>
    <cellStyle name="Normal 79 4 2 3 5" xfId="19131" xr:uid="{00000000-0005-0000-0000-0000ECA90000}"/>
    <cellStyle name="Normal 79 4 2 4" xfId="5682" xr:uid="{00000000-0005-0000-0000-0000EDA90000}"/>
    <cellStyle name="Normal 79 4 2 4 2" xfId="15734" xr:uid="{00000000-0005-0000-0000-0000EEA90000}"/>
    <cellStyle name="Normal 79 4 2 4 2 2" xfId="46056" xr:uid="{00000000-0005-0000-0000-0000EFA90000}"/>
    <cellStyle name="Normal 79 4 2 4 2 3" xfId="30832" xr:uid="{00000000-0005-0000-0000-0000F0A90000}"/>
    <cellStyle name="Normal 79 4 2 4 3" xfId="10714" xr:uid="{00000000-0005-0000-0000-0000F1A90000}"/>
    <cellStyle name="Normal 79 4 2 4 3 2" xfId="41039" xr:uid="{00000000-0005-0000-0000-0000F2A90000}"/>
    <cellStyle name="Normal 79 4 2 4 3 3" xfId="25815" xr:uid="{00000000-0005-0000-0000-0000F3A90000}"/>
    <cellStyle name="Normal 79 4 2 4 4" xfId="36026" xr:uid="{00000000-0005-0000-0000-0000F4A90000}"/>
    <cellStyle name="Normal 79 4 2 4 5" xfId="20802" xr:uid="{00000000-0005-0000-0000-0000F5A90000}"/>
    <cellStyle name="Normal 79 4 2 5" xfId="12392" xr:uid="{00000000-0005-0000-0000-0000F6A90000}"/>
    <cellStyle name="Normal 79 4 2 5 2" xfId="42714" xr:uid="{00000000-0005-0000-0000-0000F7A90000}"/>
    <cellStyle name="Normal 79 4 2 5 3" xfId="27490" xr:uid="{00000000-0005-0000-0000-0000F8A90000}"/>
    <cellStyle name="Normal 79 4 2 6" xfId="7371" xr:uid="{00000000-0005-0000-0000-0000F9A90000}"/>
    <cellStyle name="Normal 79 4 2 6 2" xfId="37697" xr:uid="{00000000-0005-0000-0000-0000FAA90000}"/>
    <cellStyle name="Normal 79 4 2 6 3" xfId="22473" xr:uid="{00000000-0005-0000-0000-0000FBA90000}"/>
    <cellStyle name="Normal 79 4 2 7" xfId="32685" xr:uid="{00000000-0005-0000-0000-0000FCA90000}"/>
    <cellStyle name="Normal 79 4 2 8" xfId="17460" xr:uid="{00000000-0005-0000-0000-0000FDA90000}"/>
    <cellStyle name="Normal 79 4 3" xfId="2718" xr:uid="{00000000-0005-0000-0000-0000FEA90000}"/>
    <cellStyle name="Normal 79 4 3 2" xfId="4408" xr:uid="{00000000-0005-0000-0000-0000FFA90000}"/>
    <cellStyle name="Normal 79 4 3 2 2" xfId="14481" xr:uid="{00000000-0005-0000-0000-000000AA0000}"/>
    <cellStyle name="Normal 79 4 3 2 2 2" xfId="44803" xr:uid="{00000000-0005-0000-0000-000001AA0000}"/>
    <cellStyle name="Normal 79 4 3 2 2 3" xfId="29579" xr:uid="{00000000-0005-0000-0000-000002AA0000}"/>
    <cellStyle name="Normal 79 4 3 2 3" xfId="9461" xr:uid="{00000000-0005-0000-0000-000003AA0000}"/>
    <cellStyle name="Normal 79 4 3 2 3 2" xfId="39786" xr:uid="{00000000-0005-0000-0000-000004AA0000}"/>
    <cellStyle name="Normal 79 4 3 2 3 3" xfId="24562" xr:uid="{00000000-0005-0000-0000-000005AA0000}"/>
    <cellStyle name="Normal 79 4 3 2 4" xfId="34773" xr:uid="{00000000-0005-0000-0000-000006AA0000}"/>
    <cellStyle name="Normal 79 4 3 2 5" xfId="19549" xr:uid="{00000000-0005-0000-0000-000007AA0000}"/>
    <cellStyle name="Normal 79 4 3 3" xfId="6100" xr:uid="{00000000-0005-0000-0000-000008AA0000}"/>
    <cellStyle name="Normal 79 4 3 3 2" xfId="16152" xr:uid="{00000000-0005-0000-0000-000009AA0000}"/>
    <cellStyle name="Normal 79 4 3 3 2 2" xfId="46474" xr:uid="{00000000-0005-0000-0000-00000AAA0000}"/>
    <cellStyle name="Normal 79 4 3 3 2 3" xfId="31250" xr:uid="{00000000-0005-0000-0000-00000BAA0000}"/>
    <cellStyle name="Normal 79 4 3 3 3" xfId="11132" xr:uid="{00000000-0005-0000-0000-00000CAA0000}"/>
    <cellStyle name="Normal 79 4 3 3 3 2" xfId="41457" xr:uid="{00000000-0005-0000-0000-00000DAA0000}"/>
    <cellStyle name="Normal 79 4 3 3 3 3" xfId="26233" xr:uid="{00000000-0005-0000-0000-00000EAA0000}"/>
    <cellStyle name="Normal 79 4 3 3 4" xfId="36444" xr:uid="{00000000-0005-0000-0000-00000FAA0000}"/>
    <cellStyle name="Normal 79 4 3 3 5" xfId="21220" xr:uid="{00000000-0005-0000-0000-000010AA0000}"/>
    <cellStyle name="Normal 79 4 3 4" xfId="12810" xr:uid="{00000000-0005-0000-0000-000011AA0000}"/>
    <cellStyle name="Normal 79 4 3 4 2" xfId="43132" xr:uid="{00000000-0005-0000-0000-000012AA0000}"/>
    <cellStyle name="Normal 79 4 3 4 3" xfId="27908" xr:uid="{00000000-0005-0000-0000-000013AA0000}"/>
    <cellStyle name="Normal 79 4 3 5" xfId="7789" xr:uid="{00000000-0005-0000-0000-000014AA0000}"/>
    <cellStyle name="Normal 79 4 3 5 2" xfId="38115" xr:uid="{00000000-0005-0000-0000-000015AA0000}"/>
    <cellStyle name="Normal 79 4 3 5 3" xfId="22891" xr:uid="{00000000-0005-0000-0000-000016AA0000}"/>
    <cellStyle name="Normal 79 4 3 6" xfId="33103" xr:uid="{00000000-0005-0000-0000-000017AA0000}"/>
    <cellStyle name="Normal 79 4 3 7" xfId="17878" xr:uid="{00000000-0005-0000-0000-000018AA0000}"/>
    <cellStyle name="Normal 79 4 4" xfId="3571" xr:uid="{00000000-0005-0000-0000-000019AA0000}"/>
    <cellStyle name="Normal 79 4 4 2" xfId="13645" xr:uid="{00000000-0005-0000-0000-00001AAA0000}"/>
    <cellStyle name="Normal 79 4 4 2 2" xfId="43967" xr:uid="{00000000-0005-0000-0000-00001BAA0000}"/>
    <cellStyle name="Normal 79 4 4 2 3" xfId="28743" xr:uid="{00000000-0005-0000-0000-00001CAA0000}"/>
    <cellStyle name="Normal 79 4 4 3" xfId="8625" xr:uid="{00000000-0005-0000-0000-00001DAA0000}"/>
    <cellStyle name="Normal 79 4 4 3 2" xfId="38950" xr:uid="{00000000-0005-0000-0000-00001EAA0000}"/>
    <cellStyle name="Normal 79 4 4 3 3" xfId="23726" xr:uid="{00000000-0005-0000-0000-00001FAA0000}"/>
    <cellStyle name="Normal 79 4 4 4" xfId="33937" xr:uid="{00000000-0005-0000-0000-000020AA0000}"/>
    <cellStyle name="Normal 79 4 4 5" xfId="18713" xr:uid="{00000000-0005-0000-0000-000021AA0000}"/>
    <cellStyle name="Normal 79 4 5" xfId="5264" xr:uid="{00000000-0005-0000-0000-000022AA0000}"/>
    <cellStyle name="Normal 79 4 5 2" xfId="15316" xr:uid="{00000000-0005-0000-0000-000023AA0000}"/>
    <cellStyle name="Normal 79 4 5 2 2" xfId="45638" xr:uid="{00000000-0005-0000-0000-000024AA0000}"/>
    <cellStyle name="Normal 79 4 5 2 3" xfId="30414" xr:uid="{00000000-0005-0000-0000-000025AA0000}"/>
    <cellStyle name="Normal 79 4 5 3" xfId="10296" xr:uid="{00000000-0005-0000-0000-000026AA0000}"/>
    <cellStyle name="Normal 79 4 5 3 2" xfId="40621" xr:uid="{00000000-0005-0000-0000-000027AA0000}"/>
    <cellStyle name="Normal 79 4 5 3 3" xfId="25397" xr:uid="{00000000-0005-0000-0000-000028AA0000}"/>
    <cellStyle name="Normal 79 4 5 4" xfId="35608" xr:uid="{00000000-0005-0000-0000-000029AA0000}"/>
    <cellStyle name="Normal 79 4 5 5" xfId="20384" xr:uid="{00000000-0005-0000-0000-00002AAA0000}"/>
    <cellStyle name="Normal 79 4 6" xfId="11974" xr:uid="{00000000-0005-0000-0000-00002BAA0000}"/>
    <cellStyle name="Normal 79 4 6 2" xfId="42296" xr:uid="{00000000-0005-0000-0000-00002CAA0000}"/>
    <cellStyle name="Normal 79 4 6 3" xfId="27072" xr:uid="{00000000-0005-0000-0000-00002DAA0000}"/>
    <cellStyle name="Normal 79 4 7" xfId="6953" xr:uid="{00000000-0005-0000-0000-00002EAA0000}"/>
    <cellStyle name="Normal 79 4 7 2" xfId="37279" xr:uid="{00000000-0005-0000-0000-00002FAA0000}"/>
    <cellStyle name="Normal 79 4 7 3" xfId="22055" xr:uid="{00000000-0005-0000-0000-000030AA0000}"/>
    <cellStyle name="Normal 79 4 8" xfId="32267" xr:uid="{00000000-0005-0000-0000-000031AA0000}"/>
    <cellStyle name="Normal 79 4 9" xfId="17042" xr:uid="{00000000-0005-0000-0000-000032AA0000}"/>
    <cellStyle name="Normal 79 5" xfId="2087" xr:uid="{00000000-0005-0000-0000-000033AA0000}"/>
    <cellStyle name="Normal 79 5 2" xfId="2928" xr:uid="{00000000-0005-0000-0000-000034AA0000}"/>
    <cellStyle name="Normal 79 5 2 2" xfId="4618" xr:uid="{00000000-0005-0000-0000-000035AA0000}"/>
    <cellStyle name="Normal 79 5 2 2 2" xfId="14691" xr:uid="{00000000-0005-0000-0000-000036AA0000}"/>
    <cellStyle name="Normal 79 5 2 2 2 2" xfId="45013" xr:uid="{00000000-0005-0000-0000-000037AA0000}"/>
    <cellStyle name="Normal 79 5 2 2 2 3" xfId="29789" xr:uid="{00000000-0005-0000-0000-000038AA0000}"/>
    <cellStyle name="Normal 79 5 2 2 3" xfId="9671" xr:uid="{00000000-0005-0000-0000-000039AA0000}"/>
    <cellStyle name="Normal 79 5 2 2 3 2" xfId="39996" xr:uid="{00000000-0005-0000-0000-00003AAA0000}"/>
    <cellStyle name="Normal 79 5 2 2 3 3" xfId="24772" xr:uid="{00000000-0005-0000-0000-00003BAA0000}"/>
    <cellStyle name="Normal 79 5 2 2 4" xfId="34983" xr:uid="{00000000-0005-0000-0000-00003CAA0000}"/>
    <cellStyle name="Normal 79 5 2 2 5" xfId="19759" xr:uid="{00000000-0005-0000-0000-00003DAA0000}"/>
    <cellStyle name="Normal 79 5 2 3" xfId="6310" xr:uid="{00000000-0005-0000-0000-00003EAA0000}"/>
    <cellStyle name="Normal 79 5 2 3 2" xfId="16362" xr:uid="{00000000-0005-0000-0000-00003FAA0000}"/>
    <cellStyle name="Normal 79 5 2 3 2 2" xfId="46684" xr:uid="{00000000-0005-0000-0000-000040AA0000}"/>
    <cellStyle name="Normal 79 5 2 3 2 3" xfId="31460" xr:uid="{00000000-0005-0000-0000-000041AA0000}"/>
    <cellStyle name="Normal 79 5 2 3 3" xfId="11342" xr:uid="{00000000-0005-0000-0000-000042AA0000}"/>
    <cellStyle name="Normal 79 5 2 3 3 2" xfId="41667" xr:uid="{00000000-0005-0000-0000-000043AA0000}"/>
    <cellStyle name="Normal 79 5 2 3 3 3" xfId="26443" xr:uid="{00000000-0005-0000-0000-000044AA0000}"/>
    <cellStyle name="Normal 79 5 2 3 4" xfId="36654" xr:uid="{00000000-0005-0000-0000-000045AA0000}"/>
    <cellStyle name="Normal 79 5 2 3 5" xfId="21430" xr:uid="{00000000-0005-0000-0000-000046AA0000}"/>
    <cellStyle name="Normal 79 5 2 4" xfId="13020" xr:uid="{00000000-0005-0000-0000-000047AA0000}"/>
    <cellStyle name="Normal 79 5 2 4 2" xfId="43342" xr:uid="{00000000-0005-0000-0000-000048AA0000}"/>
    <cellStyle name="Normal 79 5 2 4 3" xfId="28118" xr:uid="{00000000-0005-0000-0000-000049AA0000}"/>
    <cellStyle name="Normal 79 5 2 5" xfId="7999" xr:uid="{00000000-0005-0000-0000-00004AAA0000}"/>
    <cellStyle name="Normal 79 5 2 5 2" xfId="38325" xr:uid="{00000000-0005-0000-0000-00004BAA0000}"/>
    <cellStyle name="Normal 79 5 2 5 3" xfId="23101" xr:uid="{00000000-0005-0000-0000-00004CAA0000}"/>
    <cellStyle name="Normal 79 5 2 6" xfId="33313" xr:uid="{00000000-0005-0000-0000-00004DAA0000}"/>
    <cellStyle name="Normal 79 5 2 7" xfId="18088" xr:uid="{00000000-0005-0000-0000-00004EAA0000}"/>
    <cellStyle name="Normal 79 5 3" xfId="3781" xr:uid="{00000000-0005-0000-0000-00004FAA0000}"/>
    <cellStyle name="Normal 79 5 3 2" xfId="13855" xr:uid="{00000000-0005-0000-0000-000050AA0000}"/>
    <cellStyle name="Normal 79 5 3 2 2" xfId="44177" xr:uid="{00000000-0005-0000-0000-000051AA0000}"/>
    <cellStyle name="Normal 79 5 3 2 3" xfId="28953" xr:uid="{00000000-0005-0000-0000-000052AA0000}"/>
    <cellStyle name="Normal 79 5 3 3" xfId="8835" xr:uid="{00000000-0005-0000-0000-000053AA0000}"/>
    <cellStyle name="Normal 79 5 3 3 2" xfId="39160" xr:uid="{00000000-0005-0000-0000-000054AA0000}"/>
    <cellStyle name="Normal 79 5 3 3 3" xfId="23936" xr:uid="{00000000-0005-0000-0000-000055AA0000}"/>
    <cellStyle name="Normal 79 5 3 4" xfId="34147" xr:uid="{00000000-0005-0000-0000-000056AA0000}"/>
    <cellStyle name="Normal 79 5 3 5" xfId="18923" xr:uid="{00000000-0005-0000-0000-000057AA0000}"/>
    <cellStyle name="Normal 79 5 4" xfId="5474" xr:uid="{00000000-0005-0000-0000-000058AA0000}"/>
    <cellStyle name="Normal 79 5 4 2" xfId="15526" xr:uid="{00000000-0005-0000-0000-000059AA0000}"/>
    <cellStyle name="Normal 79 5 4 2 2" xfId="45848" xr:uid="{00000000-0005-0000-0000-00005AAA0000}"/>
    <cellStyle name="Normal 79 5 4 2 3" xfId="30624" xr:uid="{00000000-0005-0000-0000-00005BAA0000}"/>
    <cellStyle name="Normal 79 5 4 3" xfId="10506" xr:uid="{00000000-0005-0000-0000-00005CAA0000}"/>
    <cellStyle name="Normal 79 5 4 3 2" xfId="40831" xr:uid="{00000000-0005-0000-0000-00005DAA0000}"/>
    <cellStyle name="Normal 79 5 4 3 3" xfId="25607" xr:uid="{00000000-0005-0000-0000-00005EAA0000}"/>
    <cellStyle name="Normal 79 5 4 4" xfId="35818" xr:uid="{00000000-0005-0000-0000-00005FAA0000}"/>
    <cellStyle name="Normal 79 5 4 5" xfId="20594" xr:uid="{00000000-0005-0000-0000-000060AA0000}"/>
    <cellStyle name="Normal 79 5 5" xfId="12184" xr:uid="{00000000-0005-0000-0000-000061AA0000}"/>
    <cellStyle name="Normal 79 5 5 2" xfId="42506" xr:uid="{00000000-0005-0000-0000-000062AA0000}"/>
    <cellStyle name="Normal 79 5 5 3" xfId="27282" xr:uid="{00000000-0005-0000-0000-000063AA0000}"/>
    <cellStyle name="Normal 79 5 6" xfId="7163" xr:uid="{00000000-0005-0000-0000-000064AA0000}"/>
    <cellStyle name="Normal 79 5 6 2" xfId="37489" xr:uid="{00000000-0005-0000-0000-000065AA0000}"/>
    <cellStyle name="Normal 79 5 6 3" xfId="22265" xr:uid="{00000000-0005-0000-0000-000066AA0000}"/>
    <cellStyle name="Normal 79 5 7" xfId="32477" xr:uid="{00000000-0005-0000-0000-000067AA0000}"/>
    <cellStyle name="Normal 79 5 8" xfId="17252" xr:uid="{00000000-0005-0000-0000-000068AA0000}"/>
    <cellStyle name="Normal 79 6" xfId="2508" xr:uid="{00000000-0005-0000-0000-000069AA0000}"/>
    <cellStyle name="Normal 79 6 2" xfId="4200" xr:uid="{00000000-0005-0000-0000-00006AAA0000}"/>
    <cellStyle name="Normal 79 6 2 2" xfId="14273" xr:uid="{00000000-0005-0000-0000-00006BAA0000}"/>
    <cellStyle name="Normal 79 6 2 2 2" xfId="44595" xr:uid="{00000000-0005-0000-0000-00006CAA0000}"/>
    <cellStyle name="Normal 79 6 2 2 3" xfId="29371" xr:uid="{00000000-0005-0000-0000-00006DAA0000}"/>
    <cellStyle name="Normal 79 6 2 3" xfId="9253" xr:uid="{00000000-0005-0000-0000-00006EAA0000}"/>
    <cellStyle name="Normal 79 6 2 3 2" xfId="39578" xr:uid="{00000000-0005-0000-0000-00006FAA0000}"/>
    <cellStyle name="Normal 79 6 2 3 3" xfId="24354" xr:uid="{00000000-0005-0000-0000-000070AA0000}"/>
    <cellStyle name="Normal 79 6 2 4" xfId="34565" xr:uid="{00000000-0005-0000-0000-000071AA0000}"/>
    <cellStyle name="Normal 79 6 2 5" xfId="19341" xr:uid="{00000000-0005-0000-0000-000072AA0000}"/>
    <cellStyle name="Normal 79 6 3" xfId="5892" xr:uid="{00000000-0005-0000-0000-000073AA0000}"/>
    <cellStyle name="Normal 79 6 3 2" xfId="15944" xr:uid="{00000000-0005-0000-0000-000074AA0000}"/>
    <cellStyle name="Normal 79 6 3 2 2" xfId="46266" xr:uid="{00000000-0005-0000-0000-000075AA0000}"/>
    <cellStyle name="Normal 79 6 3 2 3" xfId="31042" xr:uid="{00000000-0005-0000-0000-000076AA0000}"/>
    <cellStyle name="Normal 79 6 3 3" xfId="10924" xr:uid="{00000000-0005-0000-0000-000077AA0000}"/>
    <cellStyle name="Normal 79 6 3 3 2" xfId="41249" xr:uid="{00000000-0005-0000-0000-000078AA0000}"/>
    <cellStyle name="Normal 79 6 3 3 3" xfId="26025" xr:uid="{00000000-0005-0000-0000-000079AA0000}"/>
    <cellStyle name="Normal 79 6 3 4" xfId="36236" xr:uid="{00000000-0005-0000-0000-00007AAA0000}"/>
    <cellStyle name="Normal 79 6 3 5" xfId="21012" xr:uid="{00000000-0005-0000-0000-00007BAA0000}"/>
    <cellStyle name="Normal 79 6 4" xfId="12602" xr:uid="{00000000-0005-0000-0000-00007CAA0000}"/>
    <cellStyle name="Normal 79 6 4 2" xfId="42924" xr:uid="{00000000-0005-0000-0000-00007DAA0000}"/>
    <cellStyle name="Normal 79 6 4 3" xfId="27700" xr:uid="{00000000-0005-0000-0000-00007EAA0000}"/>
    <cellStyle name="Normal 79 6 5" xfId="7581" xr:uid="{00000000-0005-0000-0000-00007FAA0000}"/>
    <cellStyle name="Normal 79 6 5 2" xfId="37907" xr:uid="{00000000-0005-0000-0000-000080AA0000}"/>
    <cellStyle name="Normal 79 6 5 3" xfId="22683" xr:uid="{00000000-0005-0000-0000-000081AA0000}"/>
    <cellStyle name="Normal 79 6 6" xfId="32895" xr:uid="{00000000-0005-0000-0000-000082AA0000}"/>
    <cellStyle name="Normal 79 6 7" xfId="17670" xr:uid="{00000000-0005-0000-0000-000083AA0000}"/>
    <cellStyle name="Normal 79 7" xfId="3354" xr:uid="{00000000-0005-0000-0000-000084AA0000}"/>
    <cellStyle name="Normal 79 7 2" xfId="13437" xr:uid="{00000000-0005-0000-0000-000085AA0000}"/>
    <cellStyle name="Normal 79 7 2 2" xfId="43759" xr:uid="{00000000-0005-0000-0000-000086AA0000}"/>
    <cellStyle name="Normal 79 7 2 3" xfId="28535" xr:uid="{00000000-0005-0000-0000-000087AA0000}"/>
    <cellStyle name="Normal 79 7 3" xfId="8416" xr:uid="{00000000-0005-0000-0000-000088AA0000}"/>
    <cellStyle name="Normal 79 7 3 2" xfId="38742" xr:uid="{00000000-0005-0000-0000-000089AA0000}"/>
    <cellStyle name="Normal 79 7 3 3" xfId="23518" xr:uid="{00000000-0005-0000-0000-00008AAA0000}"/>
    <cellStyle name="Normal 79 7 4" xfId="33729" xr:uid="{00000000-0005-0000-0000-00008BAA0000}"/>
    <cellStyle name="Normal 79 7 5" xfId="18505" xr:uid="{00000000-0005-0000-0000-00008CAA0000}"/>
    <cellStyle name="Normal 79 8" xfId="5052" xr:uid="{00000000-0005-0000-0000-00008DAA0000}"/>
    <cellStyle name="Normal 79 8 2" xfId="15108" xr:uid="{00000000-0005-0000-0000-00008EAA0000}"/>
    <cellStyle name="Normal 79 8 2 2" xfId="45430" xr:uid="{00000000-0005-0000-0000-00008FAA0000}"/>
    <cellStyle name="Normal 79 8 2 3" xfId="30206" xr:uid="{00000000-0005-0000-0000-000090AA0000}"/>
    <cellStyle name="Normal 79 8 3" xfId="10088" xr:uid="{00000000-0005-0000-0000-000091AA0000}"/>
    <cellStyle name="Normal 79 8 3 2" xfId="40413" xr:uid="{00000000-0005-0000-0000-000092AA0000}"/>
    <cellStyle name="Normal 79 8 3 3" xfId="25189" xr:uid="{00000000-0005-0000-0000-000093AA0000}"/>
    <cellStyle name="Normal 79 8 4" xfId="35400" xr:uid="{00000000-0005-0000-0000-000094AA0000}"/>
    <cellStyle name="Normal 79 8 5" xfId="20176" xr:uid="{00000000-0005-0000-0000-000095AA0000}"/>
    <cellStyle name="Normal 79 9" xfId="11764" xr:uid="{00000000-0005-0000-0000-000096AA0000}"/>
    <cellStyle name="Normal 79 9 2" xfId="42088" xr:uid="{00000000-0005-0000-0000-000097AA0000}"/>
    <cellStyle name="Normal 79 9 3" xfId="26864" xr:uid="{00000000-0005-0000-0000-000098AA0000}"/>
    <cellStyle name="Normal 8" xfId="131" xr:uid="{00000000-0005-0000-0000-000099AA0000}"/>
    <cellStyle name="Normal 8 2" xfId="618" xr:uid="{00000000-0005-0000-0000-00009AAA0000}"/>
    <cellStyle name="Normal 8 3" xfId="783" xr:uid="{00000000-0005-0000-0000-00009BAA0000}"/>
    <cellStyle name="Normal 8 3 10" xfId="6790" xr:uid="{00000000-0005-0000-0000-00009CAA0000}"/>
    <cellStyle name="Normal 8 3 10 2" xfId="37118" xr:uid="{00000000-0005-0000-0000-00009DAA0000}"/>
    <cellStyle name="Normal 8 3 10 3" xfId="21894" xr:uid="{00000000-0005-0000-0000-00009EAA0000}"/>
    <cellStyle name="Normal 8 3 11" xfId="32109" xr:uid="{00000000-0005-0000-0000-00009FAA0000}"/>
    <cellStyle name="Normal 8 3 12" xfId="16879" xr:uid="{00000000-0005-0000-0000-0000A0AA0000}"/>
    <cellStyle name="Normal 8 3 13" xfId="1494" xr:uid="{00000000-0005-0000-0000-0000A1AA0000}"/>
    <cellStyle name="Normal 8 3 14" xfId="47323" xr:uid="{00000000-0005-0000-0000-0000A2AA0000}"/>
    <cellStyle name="Normal 8 3 2" xfId="1754" xr:uid="{00000000-0005-0000-0000-0000A3AA0000}"/>
    <cellStyle name="Normal 8 3 2 10" xfId="32160" xr:uid="{00000000-0005-0000-0000-0000A4AA0000}"/>
    <cellStyle name="Normal 8 3 2 11" xfId="16933" xr:uid="{00000000-0005-0000-0000-0000A5AA0000}"/>
    <cellStyle name="Normal 8 3 2 2" xfId="1862" xr:uid="{00000000-0005-0000-0000-0000A6AA0000}"/>
    <cellStyle name="Normal 8 3 2 2 10" xfId="17037" xr:uid="{00000000-0005-0000-0000-0000A7AA0000}"/>
    <cellStyle name="Normal 8 3 2 2 2" xfId="2079" xr:uid="{00000000-0005-0000-0000-0000A8AA0000}"/>
    <cellStyle name="Normal 8 3 2 2 2 2" xfId="2500" xr:uid="{00000000-0005-0000-0000-0000A9AA0000}"/>
    <cellStyle name="Normal 8 3 2 2 2 2 2" xfId="3339" xr:uid="{00000000-0005-0000-0000-0000AAAA0000}"/>
    <cellStyle name="Normal 8 3 2 2 2 2 2 2" xfId="5029" xr:uid="{00000000-0005-0000-0000-0000ABAA0000}"/>
    <cellStyle name="Normal 8 3 2 2 2 2 2 2 2" xfId="15102" xr:uid="{00000000-0005-0000-0000-0000ACAA0000}"/>
    <cellStyle name="Normal 8 3 2 2 2 2 2 2 2 2" xfId="45424" xr:uid="{00000000-0005-0000-0000-0000ADAA0000}"/>
    <cellStyle name="Normal 8 3 2 2 2 2 2 2 2 3" xfId="30200" xr:uid="{00000000-0005-0000-0000-0000AEAA0000}"/>
    <cellStyle name="Normal 8 3 2 2 2 2 2 2 3" xfId="10082" xr:uid="{00000000-0005-0000-0000-0000AFAA0000}"/>
    <cellStyle name="Normal 8 3 2 2 2 2 2 2 3 2" xfId="40407" xr:uid="{00000000-0005-0000-0000-0000B0AA0000}"/>
    <cellStyle name="Normal 8 3 2 2 2 2 2 2 3 3" xfId="25183" xr:uid="{00000000-0005-0000-0000-0000B1AA0000}"/>
    <cellStyle name="Normal 8 3 2 2 2 2 2 2 4" xfId="35394" xr:uid="{00000000-0005-0000-0000-0000B2AA0000}"/>
    <cellStyle name="Normal 8 3 2 2 2 2 2 2 5" xfId="20170" xr:uid="{00000000-0005-0000-0000-0000B3AA0000}"/>
    <cellStyle name="Normal 8 3 2 2 2 2 2 3" xfId="6721" xr:uid="{00000000-0005-0000-0000-0000B4AA0000}"/>
    <cellStyle name="Normal 8 3 2 2 2 2 2 3 2" xfId="16773" xr:uid="{00000000-0005-0000-0000-0000B5AA0000}"/>
    <cellStyle name="Normal 8 3 2 2 2 2 2 3 2 2" xfId="47095" xr:uid="{00000000-0005-0000-0000-0000B6AA0000}"/>
    <cellStyle name="Normal 8 3 2 2 2 2 2 3 2 3" xfId="31871" xr:uid="{00000000-0005-0000-0000-0000B7AA0000}"/>
    <cellStyle name="Normal 8 3 2 2 2 2 2 3 3" xfId="11753" xr:uid="{00000000-0005-0000-0000-0000B8AA0000}"/>
    <cellStyle name="Normal 8 3 2 2 2 2 2 3 3 2" xfId="42078" xr:uid="{00000000-0005-0000-0000-0000B9AA0000}"/>
    <cellStyle name="Normal 8 3 2 2 2 2 2 3 3 3" xfId="26854" xr:uid="{00000000-0005-0000-0000-0000BAAA0000}"/>
    <cellStyle name="Normal 8 3 2 2 2 2 2 3 4" xfId="37065" xr:uid="{00000000-0005-0000-0000-0000BBAA0000}"/>
    <cellStyle name="Normal 8 3 2 2 2 2 2 3 5" xfId="21841" xr:uid="{00000000-0005-0000-0000-0000BCAA0000}"/>
    <cellStyle name="Normal 8 3 2 2 2 2 2 4" xfId="13431" xr:uid="{00000000-0005-0000-0000-0000BDAA0000}"/>
    <cellStyle name="Normal 8 3 2 2 2 2 2 4 2" xfId="43753" xr:uid="{00000000-0005-0000-0000-0000BEAA0000}"/>
    <cellStyle name="Normal 8 3 2 2 2 2 2 4 3" xfId="28529" xr:uid="{00000000-0005-0000-0000-0000BFAA0000}"/>
    <cellStyle name="Normal 8 3 2 2 2 2 2 5" xfId="8410" xr:uid="{00000000-0005-0000-0000-0000C0AA0000}"/>
    <cellStyle name="Normal 8 3 2 2 2 2 2 5 2" xfId="38736" xr:uid="{00000000-0005-0000-0000-0000C1AA0000}"/>
    <cellStyle name="Normal 8 3 2 2 2 2 2 5 3" xfId="23512" xr:uid="{00000000-0005-0000-0000-0000C2AA0000}"/>
    <cellStyle name="Normal 8 3 2 2 2 2 2 6" xfId="33724" xr:uid="{00000000-0005-0000-0000-0000C3AA0000}"/>
    <cellStyle name="Normal 8 3 2 2 2 2 2 7" xfId="18499" xr:uid="{00000000-0005-0000-0000-0000C4AA0000}"/>
    <cellStyle name="Normal 8 3 2 2 2 2 3" xfId="4192" xr:uid="{00000000-0005-0000-0000-0000C5AA0000}"/>
    <cellStyle name="Normal 8 3 2 2 2 2 3 2" xfId="14266" xr:uid="{00000000-0005-0000-0000-0000C6AA0000}"/>
    <cellStyle name="Normal 8 3 2 2 2 2 3 2 2" xfId="44588" xr:uid="{00000000-0005-0000-0000-0000C7AA0000}"/>
    <cellStyle name="Normal 8 3 2 2 2 2 3 2 3" xfId="29364" xr:uid="{00000000-0005-0000-0000-0000C8AA0000}"/>
    <cellStyle name="Normal 8 3 2 2 2 2 3 3" xfId="9246" xr:uid="{00000000-0005-0000-0000-0000C9AA0000}"/>
    <cellStyle name="Normal 8 3 2 2 2 2 3 3 2" xfId="39571" xr:uid="{00000000-0005-0000-0000-0000CAAA0000}"/>
    <cellStyle name="Normal 8 3 2 2 2 2 3 3 3" xfId="24347" xr:uid="{00000000-0005-0000-0000-0000CBAA0000}"/>
    <cellStyle name="Normal 8 3 2 2 2 2 3 4" xfId="34558" xr:uid="{00000000-0005-0000-0000-0000CCAA0000}"/>
    <cellStyle name="Normal 8 3 2 2 2 2 3 5" xfId="19334" xr:uid="{00000000-0005-0000-0000-0000CDAA0000}"/>
    <cellStyle name="Normal 8 3 2 2 2 2 4" xfId="5885" xr:uid="{00000000-0005-0000-0000-0000CEAA0000}"/>
    <cellStyle name="Normal 8 3 2 2 2 2 4 2" xfId="15937" xr:uid="{00000000-0005-0000-0000-0000CFAA0000}"/>
    <cellStyle name="Normal 8 3 2 2 2 2 4 2 2" xfId="46259" xr:uid="{00000000-0005-0000-0000-0000D0AA0000}"/>
    <cellStyle name="Normal 8 3 2 2 2 2 4 2 3" xfId="31035" xr:uid="{00000000-0005-0000-0000-0000D1AA0000}"/>
    <cellStyle name="Normal 8 3 2 2 2 2 4 3" xfId="10917" xr:uid="{00000000-0005-0000-0000-0000D2AA0000}"/>
    <cellStyle name="Normal 8 3 2 2 2 2 4 3 2" xfId="41242" xr:uid="{00000000-0005-0000-0000-0000D3AA0000}"/>
    <cellStyle name="Normal 8 3 2 2 2 2 4 3 3" xfId="26018" xr:uid="{00000000-0005-0000-0000-0000D4AA0000}"/>
    <cellStyle name="Normal 8 3 2 2 2 2 4 4" xfId="36229" xr:uid="{00000000-0005-0000-0000-0000D5AA0000}"/>
    <cellStyle name="Normal 8 3 2 2 2 2 4 5" xfId="21005" xr:uid="{00000000-0005-0000-0000-0000D6AA0000}"/>
    <cellStyle name="Normal 8 3 2 2 2 2 5" xfId="12595" xr:uid="{00000000-0005-0000-0000-0000D7AA0000}"/>
    <cellStyle name="Normal 8 3 2 2 2 2 5 2" xfId="42917" xr:uid="{00000000-0005-0000-0000-0000D8AA0000}"/>
    <cellStyle name="Normal 8 3 2 2 2 2 5 3" xfId="27693" xr:uid="{00000000-0005-0000-0000-0000D9AA0000}"/>
    <cellStyle name="Normal 8 3 2 2 2 2 6" xfId="7574" xr:uid="{00000000-0005-0000-0000-0000DAAA0000}"/>
    <cellStyle name="Normal 8 3 2 2 2 2 6 2" xfId="37900" xr:uid="{00000000-0005-0000-0000-0000DBAA0000}"/>
    <cellStyle name="Normal 8 3 2 2 2 2 6 3" xfId="22676" xr:uid="{00000000-0005-0000-0000-0000DCAA0000}"/>
    <cellStyle name="Normal 8 3 2 2 2 2 7" xfId="32888" xr:uid="{00000000-0005-0000-0000-0000DDAA0000}"/>
    <cellStyle name="Normal 8 3 2 2 2 2 8" xfId="17663" xr:uid="{00000000-0005-0000-0000-0000DEAA0000}"/>
    <cellStyle name="Normal 8 3 2 2 2 3" xfId="2921" xr:uid="{00000000-0005-0000-0000-0000DFAA0000}"/>
    <cellStyle name="Normal 8 3 2 2 2 3 2" xfId="4611" xr:uid="{00000000-0005-0000-0000-0000E0AA0000}"/>
    <cellStyle name="Normal 8 3 2 2 2 3 2 2" xfId="14684" xr:uid="{00000000-0005-0000-0000-0000E1AA0000}"/>
    <cellStyle name="Normal 8 3 2 2 2 3 2 2 2" xfId="45006" xr:uid="{00000000-0005-0000-0000-0000E2AA0000}"/>
    <cellStyle name="Normal 8 3 2 2 2 3 2 2 3" xfId="29782" xr:uid="{00000000-0005-0000-0000-0000E3AA0000}"/>
    <cellStyle name="Normal 8 3 2 2 2 3 2 3" xfId="9664" xr:uid="{00000000-0005-0000-0000-0000E4AA0000}"/>
    <cellStyle name="Normal 8 3 2 2 2 3 2 3 2" xfId="39989" xr:uid="{00000000-0005-0000-0000-0000E5AA0000}"/>
    <cellStyle name="Normal 8 3 2 2 2 3 2 3 3" xfId="24765" xr:uid="{00000000-0005-0000-0000-0000E6AA0000}"/>
    <cellStyle name="Normal 8 3 2 2 2 3 2 4" xfId="34976" xr:uid="{00000000-0005-0000-0000-0000E7AA0000}"/>
    <cellStyle name="Normal 8 3 2 2 2 3 2 5" xfId="19752" xr:uid="{00000000-0005-0000-0000-0000E8AA0000}"/>
    <cellStyle name="Normal 8 3 2 2 2 3 3" xfId="6303" xr:uid="{00000000-0005-0000-0000-0000E9AA0000}"/>
    <cellStyle name="Normal 8 3 2 2 2 3 3 2" xfId="16355" xr:uid="{00000000-0005-0000-0000-0000EAAA0000}"/>
    <cellStyle name="Normal 8 3 2 2 2 3 3 2 2" xfId="46677" xr:uid="{00000000-0005-0000-0000-0000EBAA0000}"/>
    <cellStyle name="Normal 8 3 2 2 2 3 3 2 3" xfId="31453" xr:uid="{00000000-0005-0000-0000-0000ECAA0000}"/>
    <cellStyle name="Normal 8 3 2 2 2 3 3 3" xfId="11335" xr:uid="{00000000-0005-0000-0000-0000EDAA0000}"/>
    <cellStyle name="Normal 8 3 2 2 2 3 3 3 2" xfId="41660" xr:uid="{00000000-0005-0000-0000-0000EEAA0000}"/>
    <cellStyle name="Normal 8 3 2 2 2 3 3 3 3" xfId="26436" xr:uid="{00000000-0005-0000-0000-0000EFAA0000}"/>
    <cellStyle name="Normal 8 3 2 2 2 3 3 4" xfId="36647" xr:uid="{00000000-0005-0000-0000-0000F0AA0000}"/>
    <cellStyle name="Normal 8 3 2 2 2 3 3 5" xfId="21423" xr:uid="{00000000-0005-0000-0000-0000F1AA0000}"/>
    <cellStyle name="Normal 8 3 2 2 2 3 4" xfId="13013" xr:uid="{00000000-0005-0000-0000-0000F2AA0000}"/>
    <cellStyle name="Normal 8 3 2 2 2 3 4 2" xfId="43335" xr:uid="{00000000-0005-0000-0000-0000F3AA0000}"/>
    <cellStyle name="Normal 8 3 2 2 2 3 4 3" xfId="28111" xr:uid="{00000000-0005-0000-0000-0000F4AA0000}"/>
    <cellStyle name="Normal 8 3 2 2 2 3 5" xfId="7992" xr:uid="{00000000-0005-0000-0000-0000F5AA0000}"/>
    <cellStyle name="Normal 8 3 2 2 2 3 5 2" xfId="38318" xr:uid="{00000000-0005-0000-0000-0000F6AA0000}"/>
    <cellStyle name="Normal 8 3 2 2 2 3 5 3" xfId="23094" xr:uid="{00000000-0005-0000-0000-0000F7AA0000}"/>
    <cellStyle name="Normal 8 3 2 2 2 3 6" xfId="33306" xr:uid="{00000000-0005-0000-0000-0000F8AA0000}"/>
    <cellStyle name="Normal 8 3 2 2 2 3 7" xfId="18081" xr:uid="{00000000-0005-0000-0000-0000F9AA0000}"/>
    <cellStyle name="Normal 8 3 2 2 2 4" xfId="3774" xr:uid="{00000000-0005-0000-0000-0000FAAA0000}"/>
    <cellStyle name="Normal 8 3 2 2 2 4 2" xfId="13848" xr:uid="{00000000-0005-0000-0000-0000FBAA0000}"/>
    <cellStyle name="Normal 8 3 2 2 2 4 2 2" xfId="44170" xr:uid="{00000000-0005-0000-0000-0000FCAA0000}"/>
    <cellStyle name="Normal 8 3 2 2 2 4 2 3" xfId="28946" xr:uid="{00000000-0005-0000-0000-0000FDAA0000}"/>
    <cellStyle name="Normal 8 3 2 2 2 4 3" xfId="8828" xr:uid="{00000000-0005-0000-0000-0000FEAA0000}"/>
    <cellStyle name="Normal 8 3 2 2 2 4 3 2" xfId="39153" xr:uid="{00000000-0005-0000-0000-0000FFAA0000}"/>
    <cellStyle name="Normal 8 3 2 2 2 4 3 3" xfId="23929" xr:uid="{00000000-0005-0000-0000-000000AB0000}"/>
    <cellStyle name="Normal 8 3 2 2 2 4 4" xfId="34140" xr:uid="{00000000-0005-0000-0000-000001AB0000}"/>
    <cellStyle name="Normal 8 3 2 2 2 4 5" xfId="18916" xr:uid="{00000000-0005-0000-0000-000002AB0000}"/>
    <cellStyle name="Normal 8 3 2 2 2 5" xfId="5467" xr:uid="{00000000-0005-0000-0000-000003AB0000}"/>
    <cellStyle name="Normal 8 3 2 2 2 5 2" xfId="15519" xr:uid="{00000000-0005-0000-0000-000004AB0000}"/>
    <cellStyle name="Normal 8 3 2 2 2 5 2 2" xfId="45841" xr:uid="{00000000-0005-0000-0000-000005AB0000}"/>
    <cellStyle name="Normal 8 3 2 2 2 5 2 3" xfId="30617" xr:uid="{00000000-0005-0000-0000-000006AB0000}"/>
    <cellStyle name="Normal 8 3 2 2 2 5 3" xfId="10499" xr:uid="{00000000-0005-0000-0000-000007AB0000}"/>
    <cellStyle name="Normal 8 3 2 2 2 5 3 2" xfId="40824" xr:uid="{00000000-0005-0000-0000-000008AB0000}"/>
    <cellStyle name="Normal 8 3 2 2 2 5 3 3" xfId="25600" xr:uid="{00000000-0005-0000-0000-000009AB0000}"/>
    <cellStyle name="Normal 8 3 2 2 2 5 4" xfId="35811" xr:uid="{00000000-0005-0000-0000-00000AAB0000}"/>
    <cellStyle name="Normal 8 3 2 2 2 5 5" xfId="20587" xr:uid="{00000000-0005-0000-0000-00000BAB0000}"/>
    <cellStyle name="Normal 8 3 2 2 2 6" xfId="12177" xr:uid="{00000000-0005-0000-0000-00000CAB0000}"/>
    <cellStyle name="Normal 8 3 2 2 2 6 2" xfId="42499" xr:uid="{00000000-0005-0000-0000-00000DAB0000}"/>
    <cellStyle name="Normal 8 3 2 2 2 6 3" xfId="27275" xr:uid="{00000000-0005-0000-0000-00000EAB0000}"/>
    <cellStyle name="Normal 8 3 2 2 2 7" xfId="7156" xr:uid="{00000000-0005-0000-0000-00000FAB0000}"/>
    <cellStyle name="Normal 8 3 2 2 2 7 2" xfId="37482" xr:uid="{00000000-0005-0000-0000-000010AB0000}"/>
    <cellStyle name="Normal 8 3 2 2 2 7 3" xfId="22258" xr:uid="{00000000-0005-0000-0000-000011AB0000}"/>
    <cellStyle name="Normal 8 3 2 2 2 8" xfId="32470" xr:uid="{00000000-0005-0000-0000-000012AB0000}"/>
    <cellStyle name="Normal 8 3 2 2 2 9" xfId="17245" xr:uid="{00000000-0005-0000-0000-000013AB0000}"/>
    <cellStyle name="Normal 8 3 2 2 3" xfId="2292" xr:uid="{00000000-0005-0000-0000-000014AB0000}"/>
    <cellStyle name="Normal 8 3 2 2 3 2" xfId="3131" xr:uid="{00000000-0005-0000-0000-000015AB0000}"/>
    <cellStyle name="Normal 8 3 2 2 3 2 2" xfId="4821" xr:uid="{00000000-0005-0000-0000-000016AB0000}"/>
    <cellStyle name="Normal 8 3 2 2 3 2 2 2" xfId="14894" xr:uid="{00000000-0005-0000-0000-000017AB0000}"/>
    <cellStyle name="Normal 8 3 2 2 3 2 2 2 2" xfId="45216" xr:uid="{00000000-0005-0000-0000-000018AB0000}"/>
    <cellStyle name="Normal 8 3 2 2 3 2 2 2 3" xfId="29992" xr:uid="{00000000-0005-0000-0000-000019AB0000}"/>
    <cellStyle name="Normal 8 3 2 2 3 2 2 3" xfId="9874" xr:uid="{00000000-0005-0000-0000-00001AAB0000}"/>
    <cellStyle name="Normal 8 3 2 2 3 2 2 3 2" xfId="40199" xr:uid="{00000000-0005-0000-0000-00001BAB0000}"/>
    <cellStyle name="Normal 8 3 2 2 3 2 2 3 3" xfId="24975" xr:uid="{00000000-0005-0000-0000-00001CAB0000}"/>
    <cellStyle name="Normal 8 3 2 2 3 2 2 4" xfId="35186" xr:uid="{00000000-0005-0000-0000-00001DAB0000}"/>
    <cellStyle name="Normal 8 3 2 2 3 2 2 5" xfId="19962" xr:uid="{00000000-0005-0000-0000-00001EAB0000}"/>
    <cellStyle name="Normal 8 3 2 2 3 2 3" xfId="6513" xr:uid="{00000000-0005-0000-0000-00001FAB0000}"/>
    <cellStyle name="Normal 8 3 2 2 3 2 3 2" xfId="16565" xr:uid="{00000000-0005-0000-0000-000020AB0000}"/>
    <cellStyle name="Normal 8 3 2 2 3 2 3 2 2" xfId="46887" xr:uid="{00000000-0005-0000-0000-000021AB0000}"/>
    <cellStyle name="Normal 8 3 2 2 3 2 3 2 3" xfId="31663" xr:uid="{00000000-0005-0000-0000-000022AB0000}"/>
    <cellStyle name="Normal 8 3 2 2 3 2 3 3" xfId="11545" xr:uid="{00000000-0005-0000-0000-000023AB0000}"/>
    <cellStyle name="Normal 8 3 2 2 3 2 3 3 2" xfId="41870" xr:uid="{00000000-0005-0000-0000-000024AB0000}"/>
    <cellStyle name="Normal 8 3 2 2 3 2 3 3 3" xfId="26646" xr:uid="{00000000-0005-0000-0000-000025AB0000}"/>
    <cellStyle name="Normal 8 3 2 2 3 2 3 4" xfId="36857" xr:uid="{00000000-0005-0000-0000-000026AB0000}"/>
    <cellStyle name="Normal 8 3 2 2 3 2 3 5" xfId="21633" xr:uid="{00000000-0005-0000-0000-000027AB0000}"/>
    <cellStyle name="Normal 8 3 2 2 3 2 4" xfId="13223" xr:uid="{00000000-0005-0000-0000-000028AB0000}"/>
    <cellStyle name="Normal 8 3 2 2 3 2 4 2" xfId="43545" xr:uid="{00000000-0005-0000-0000-000029AB0000}"/>
    <cellStyle name="Normal 8 3 2 2 3 2 4 3" xfId="28321" xr:uid="{00000000-0005-0000-0000-00002AAB0000}"/>
    <cellStyle name="Normal 8 3 2 2 3 2 5" xfId="8202" xr:uid="{00000000-0005-0000-0000-00002BAB0000}"/>
    <cellStyle name="Normal 8 3 2 2 3 2 5 2" xfId="38528" xr:uid="{00000000-0005-0000-0000-00002CAB0000}"/>
    <cellStyle name="Normal 8 3 2 2 3 2 5 3" xfId="23304" xr:uid="{00000000-0005-0000-0000-00002DAB0000}"/>
    <cellStyle name="Normal 8 3 2 2 3 2 6" xfId="33516" xr:uid="{00000000-0005-0000-0000-00002EAB0000}"/>
    <cellStyle name="Normal 8 3 2 2 3 2 7" xfId="18291" xr:uid="{00000000-0005-0000-0000-00002FAB0000}"/>
    <cellStyle name="Normal 8 3 2 2 3 3" xfId="3984" xr:uid="{00000000-0005-0000-0000-000030AB0000}"/>
    <cellStyle name="Normal 8 3 2 2 3 3 2" xfId="14058" xr:uid="{00000000-0005-0000-0000-000031AB0000}"/>
    <cellStyle name="Normal 8 3 2 2 3 3 2 2" xfId="44380" xr:uid="{00000000-0005-0000-0000-000032AB0000}"/>
    <cellStyle name="Normal 8 3 2 2 3 3 2 3" xfId="29156" xr:uid="{00000000-0005-0000-0000-000033AB0000}"/>
    <cellStyle name="Normal 8 3 2 2 3 3 3" xfId="9038" xr:uid="{00000000-0005-0000-0000-000034AB0000}"/>
    <cellStyle name="Normal 8 3 2 2 3 3 3 2" xfId="39363" xr:uid="{00000000-0005-0000-0000-000035AB0000}"/>
    <cellStyle name="Normal 8 3 2 2 3 3 3 3" xfId="24139" xr:uid="{00000000-0005-0000-0000-000036AB0000}"/>
    <cellStyle name="Normal 8 3 2 2 3 3 4" xfId="34350" xr:uid="{00000000-0005-0000-0000-000037AB0000}"/>
    <cellStyle name="Normal 8 3 2 2 3 3 5" xfId="19126" xr:uid="{00000000-0005-0000-0000-000038AB0000}"/>
    <cellStyle name="Normal 8 3 2 2 3 4" xfId="5677" xr:uid="{00000000-0005-0000-0000-000039AB0000}"/>
    <cellStyle name="Normal 8 3 2 2 3 4 2" xfId="15729" xr:uid="{00000000-0005-0000-0000-00003AAB0000}"/>
    <cellStyle name="Normal 8 3 2 2 3 4 2 2" xfId="46051" xr:uid="{00000000-0005-0000-0000-00003BAB0000}"/>
    <cellStyle name="Normal 8 3 2 2 3 4 2 3" xfId="30827" xr:uid="{00000000-0005-0000-0000-00003CAB0000}"/>
    <cellStyle name="Normal 8 3 2 2 3 4 3" xfId="10709" xr:uid="{00000000-0005-0000-0000-00003DAB0000}"/>
    <cellStyle name="Normal 8 3 2 2 3 4 3 2" xfId="41034" xr:uid="{00000000-0005-0000-0000-00003EAB0000}"/>
    <cellStyle name="Normal 8 3 2 2 3 4 3 3" xfId="25810" xr:uid="{00000000-0005-0000-0000-00003FAB0000}"/>
    <cellStyle name="Normal 8 3 2 2 3 4 4" xfId="36021" xr:uid="{00000000-0005-0000-0000-000040AB0000}"/>
    <cellStyle name="Normal 8 3 2 2 3 4 5" xfId="20797" xr:uid="{00000000-0005-0000-0000-000041AB0000}"/>
    <cellStyle name="Normal 8 3 2 2 3 5" xfId="12387" xr:uid="{00000000-0005-0000-0000-000042AB0000}"/>
    <cellStyle name="Normal 8 3 2 2 3 5 2" xfId="42709" xr:uid="{00000000-0005-0000-0000-000043AB0000}"/>
    <cellStyle name="Normal 8 3 2 2 3 5 3" xfId="27485" xr:uid="{00000000-0005-0000-0000-000044AB0000}"/>
    <cellStyle name="Normal 8 3 2 2 3 6" xfId="7366" xr:uid="{00000000-0005-0000-0000-000045AB0000}"/>
    <cellStyle name="Normal 8 3 2 2 3 6 2" xfId="37692" xr:uid="{00000000-0005-0000-0000-000046AB0000}"/>
    <cellStyle name="Normal 8 3 2 2 3 6 3" xfId="22468" xr:uid="{00000000-0005-0000-0000-000047AB0000}"/>
    <cellStyle name="Normal 8 3 2 2 3 7" xfId="32680" xr:uid="{00000000-0005-0000-0000-000048AB0000}"/>
    <cellStyle name="Normal 8 3 2 2 3 8" xfId="17455" xr:uid="{00000000-0005-0000-0000-000049AB0000}"/>
    <cellStyle name="Normal 8 3 2 2 4" xfId="2713" xr:uid="{00000000-0005-0000-0000-00004AAB0000}"/>
    <cellStyle name="Normal 8 3 2 2 4 2" xfId="4403" xr:uid="{00000000-0005-0000-0000-00004BAB0000}"/>
    <cellStyle name="Normal 8 3 2 2 4 2 2" xfId="14476" xr:uid="{00000000-0005-0000-0000-00004CAB0000}"/>
    <cellStyle name="Normal 8 3 2 2 4 2 2 2" xfId="44798" xr:uid="{00000000-0005-0000-0000-00004DAB0000}"/>
    <cellStyle name="Normal 8 3 2 2 4 2 2 3" xfId="29574" xr:uid="{00000000-0005-0000-0000-00004EAB0000}"/>
    <cellStyle name="Normal 8 3 2 2 4 2 3" xfId="9456" xr:uid="{00000000-0005-0000-0000-00004FAB0000}"/>
    <cellStyle name="Normal 8 3 2 2 4 2 3 2" xfId="39781" xr:uid="{00000000-0005-0000-0000-000050AB0000}"/>
    <cellStyle name="Normal 8 3 2 2 4 2 3 3" xfId="24557" xr:uid="{00000000-0005-0000-0000-000051AB0000}"/>
    <cellStyle name="Normal 8 3 2 2 4 2 4" xfId="34768" xr:uid="{00000000-0005-0000-0000-000052AB0000}"/>
    <cellStyle name="Normal 8 3 2 2 4 2 5" xfId="19544" xr:uid="{00000000-0005-0000-0000-000053AB0000}"/>
    <cellStyle name="Normal 8 3 2 2 4 3" xfId="6095" xr:uid="{00000000-0005-0000-0000-000054AB0000}"/>
    <cellStyle name="Normal 8 3 2 2 4 3 2" xfId="16147" xr:uid="{00000000-0005-0000-0000-000055AB0000}"/>
    <cellStyle name="Normal 8 3 2 2 4 3 2 2" xfId="46469" xr:uid="{00000000-0005-0000-0000-000056AB0000}"/>
    <cellStyle name="Normal 8 3 2 2 4 3 2 3" xfId="31245" xr:uid="{00000000-0005-0000-0000-000057AB0000}"/>
    <cellStyle name="Normal 8 3 2 2 4 3 3" xfId="11127" xr:uid="{00000000-0005-0000-0000-000058AB0000}"/>
    <cellStyle name="Normal 8 3 2 2 4 3 3 2" xfId="41452" xr:uid="{00000000-0005-0000-0000-000059AB0000}"/>
    <cellStyle name="Normal 8 3 2 2 4 3 3 3" xfId="26228" xr:uid="{00000000-0005-0000-0000-00005AAB0000}"/>
    <cellStyle name="Normal 8 3 2 2 4 3 4" xfId="36439" xr:uid="{00000000-0005-0000-0000-00005BAB0000}"/>
    <cellStyle name="Normal 8 3 2 2 4 3 5" xfId="21215" xr:uid="{00000000-0005-0000-0000-00005CAB0000}"/>
    <cellStyle name="Normal 8 3 2 2 4 4" xfId="12805" xr:uid="{00000000-0005-0000-0000-00005DAB0000}"/>
    <cellStyle name="Normal 8 3 2 2 4 4 2" xfId="43127" xr:uid="{00000000-0005-0000-0000-00005EAB0000}"/>
    <cellStyle name="Normal 8 3 2 2 4 4 3" xfId="27903" xr:uid="{00000000-0005-0000-0000-00005FAB0000}"/>
    <cellStyle name="Normal 8 3 2 2 4 5" xfId="7784" xr:uid="{00000000-0005-0000-0000-000060AB0000}"/>
    <cellStyle name="Normal 8 3 2 2 4 5 2" xfId="38110" xr:uid="{00000000-0005-0000-0000-000061AB0000}"/>
    <cellStyle name="Normal 8 3 2 2 4 5 3" xfId="22886" xr:uid="{00000000-0005-0000-0000-000062AB0000}"/>
    <cellStyle name="Normal 8 3 2 2 4 6" xfId="33098" xr:uid="{00000000-0005-0000-0000-000063AB0000}"/>
    <cellStyle name="Normal 8 3 2 2 4 7" xfId="17873" xr:uid="{00000000-0005-0000-0000-000064AB0000}"/>
    <cellStyle name="Normal 8 3 2 2 5" xfId="3566" xr:uid="{00000000-0005-0000-0000-000065AB0000}"/>
    <cellStyle name="Normal 8 3 2 2 5 2" xfId="13640" xr:uid="{00000000-0005-0000-0000-000066AB0000}"/>
    <cellStyle name="Normal 8 3 2 2 5 2 2" xfId="43962" xr:uid="{00000000-0005-0000-0000-000067AB0000}"/>
    <cellStyle name="Normal 8 3 2 2 5 2 3" xfId="28738" xr:uid="{00000000-0005-0000-0000-000068AB0000}"/>
    <cellStyle name="Normal 8 3 2 2 5 3" xfId="8620" xr:uid="{00000000-0005-0000-0000-000069AB0000}"/>
    <cellStyle name="Normal 8 3 2 2 5 3 2" xfId="38945" xr:uid="{00000000-0005-0000-0000-00006AAB0000}"/>
    <cellStyle name="Normal 8 3 2 2 5 3 3" xfId="23721" xr:uid="{00000000-0005-0000-0000-00006BAB0000}"/>
    <cellStyle name="Normal 8 3 2 2 5 4" xfId="33932" xr:uid="{00000000-0005-0000-0000-00006CAB0000}"/>
    <cellStyle name="Normal 8 3 2 2 5 5" xfId="18708" xr:uid="{00000000-0005-0000-0000-00006DAB0000}"/>
    <cellStyle name="Normal 8 3 2 2 6" xfId="5259" xr:uid="{00000000-0005-0000-0000-00006EAB0000}"/>
    <cellStyle name="Normal 8 3 2 2 6 2" xfId="15311" xr:uid="{00000000-0005-0000-0000-00006FAB0000}"/>
    <cellStyle name="Normal 8 3 2 2 6 2 2" xfId="45633" xr:uid="{00000000-0005-0000-0000-000070AB0000}"/>
    <cellStyle name="Normal 8 3 2 2 6 2 3" xfId="30409" xr:uid="{00000000-0005-0000-0000-000071AB0000}"/>
    <cellStyle name="Normal 8 3 2 2 6 3" xfId="10291" xr:uid="{00000000-0005-0000-0000-000072AB0000}"/>
    <cellStyle name="Normal 8 3 2 2 6 3 2" xfId="40616" xr:uid="{00000000-0005-0000-0000-000073AB0000}"/>
    <cellStyle name="Normal 8 3 2 2 6 3 3" xfId="25392" xr:uid="{00000000-0005-0000-0000-000074AB0000}"/>
    <cellStyle name="Normal 8 3 2 2 6 4" xfId="35603" xr:uid="{00000000-0005-0000-0000-000075AB0000}"/>
    <cellStyle name="Normal 8 3 2 2 6 5" xfId="20379" xr:uid="{00000000-0005-0000-0000-000076AB0000}"/>
    <cellStyle name="Normal 8 3 2 2 7" xfId="11969" xr:uid="{00000000-0005-0000-0000-000077AB0000}"/>
    <cellStyle name="Normal 8 3 2 2 7 2" xfId="42291" xr:uid="{00000000-0005-0000-0000-000078AB0000}"/>
    <cellStyle name="Normal 8 3 2 2 7 3" xfId="27067" xr:uid="{00000000-0005-0000-0000-000079AB0000}"/>
    <cellStyle name="Normal 8 3 2 2 8" xfId="6948" xr:uid="{00000000-0005-0000-0000-00007AAB0000}"/>
    <cellStyle name="Normal 8 3 2 2 8 2" xfId="37274" xr:uid="{00000000-0005-0000-0000-00007BAB0000}"/>
    <cellStyle name="Normal 8 3 2 2 8 3" xfId="22050" xr:uid="{00000000-0005-0000-0000-00007CAB0000}"/>
    <cellStyle name="Normal 8 3 2 2 9" xfId="32262" xr:uid="{00000000-0005-0000-0000-00007DAB0000}"/>
    <cellStyle name="Normal 8 3 2 3" xfId="1975" xr:uid="{00000000-0005-0000-0000-00007EAB0000}"/>
    <cellStyle name="Normal 8 3 2 3 2" xfId="2396" xr:uid="{00000000-0005-0000-0000-00007FAB0000}"/>
    <cellStyle name="Normal 8 3 2 3 2 2" xfId="3235" xr:uid="{00000000-0005-0000-0000-000080AB0000}"/>
    <cellStyle name="Normal 8 3 2 3 2 2 2" xfId="4925" xr:uid="{00000000-0005-0000-0000-000081AB0000}"/>
    <cellStyle name="Normal 8 3 2 3 2 2 2 2" xfId="14998" xr:uid="{00000000-0005-0000-0000-000082AB0000}"/>
    <cellStyle name="Normal 8 3 2 3 2 2 2 2 2" xfId="45320" xr:uid="{00000000-0005-0000-0000-000083AB0000}"/>
    <cellStyle name="Normal 8 3 2 3 2 2 2 2 3" xfId="30096" xr:uid="{00000000-0005-0000-0000-000084AB0000}"/>
    <cellStyle name="Normal 8 3 2 3 2 2 2 3" xfId="9978" xr:uid="{00000000-0005-0000-0000-000085AB0000}"/>
    <cellStyle name="Normal 8 3 2 3 2 2 2 3 2" xfId="40303" xr:uid="{00000000-0005-0000-0000-000086AB0000}"/>
    <cellStyle name="Normal 8 3 2 3 2 2 2 3 3" xfId="25079" xr:uid="{00000000-0005-0000-0000-000087AB0000}"/>
    <cellStyle name="Normal 8 3 2 3 2 2 2 4" xfId="35290" xr:uid="{00000000-0005-0000-0000-000088AB0000}"/>
    <cellStyle name="Normal 8 3 2 3 2 2 2 5" xfId="20066" xr:uid="{00000000-0005-0000-0000-000089AB0000}"/>
    <cellStyle name="Normal 8 3 2 3 2 2 3" xfId="6617" xr:uid="{00000000-0005-0000-0000-00008AAB0000}"/>
    <cellStyle name="Normal 8 3 2 3 2 2 3 2" xfId="16669" xr:uid="{00000000-0005-0000-0000-00008BAB0000}"/>
    <cellStyle name="Normal 8 3 2 3 2 2 3 2 2" xfId="46991" xr:uid="{00000000-0005-0000-0000-00008CAB0000}"/>
    <cellStyle name="Normal 8 3 2 3 2 2 3 2 3" xfId="31767" xr:uid="{00000000-0005-0000-0000-00008DAB0000}"/>
    <cellStyle name="Normal 8 3 2 3 2 2 3 3" xfId="11649" xr:uid="{00000000-0005-0000-0000-00008EAB0000}"/>
    <cellStyle name="Normal 8 3 2 3 2 2 3 3 2" xfId="41974" xr:uid="{00000000-0005-0000-0000-00008FAB0000}"/>
    <cellStyle name="Normal 8 3 2 3 2 2 3 3 3" xfId="26750" xr:uid="{00000000-0005-0000-0000-000090AB0000}"/>
    <cellStyle name="Normal 8 3 2 3 2 2 3 4" xfId="36961" xr:uid="{00000000-0005-0000-0000-000091AB0000}"/>
    <cellStyle name="Normal 8 3 2 3 2 2 3 5" xfId="21737" xr:uid="{00000000-0005-0000-0000-000092AB0000}"/>
    <cellStyle name="Normal 8 3 2 3 2 2 4" xfId="13327" xr:uid="{00000000-0005-0000-0000-000093AB0000}"/>
    <cellStyle name="Normal 8 3 2 3 2 2 4 2" xfId="43649" xr:uid="{00000000-0005-0000-0000-000094AB0000}"/>
    <cellStyle name="Normal 8 3 2 3 2 2 4 3" xfId="28425" xr:uid="{00000000-0005-0000-0000-000095AB0000}"/>
    <cellStyle name="Normal 8 3 2 3 2 2 5" xfId="8306" xr:uid="{00000000-0005-0000-0000-000096AB0000}"/>
    <cellStyle name="Normal 8 3 2 3 2 2 5 2" xfId="38632" xr:uid="{00000000-0005-0000-0000-000097AB0000}"/>
    <cellStyle name="Normal 8 3 2 3 2 2 5 3" xfId="23408" xr:uid="{00000000-0005-0000-0000-000098AB0000}"/>
    <cellStyle name="Normal 8 3 2 3 2 2 6" xfId="33620" xr:uid="{00000000-0005-0000-0000-000099AB0000}"/>
    <cellStyle name="Normal 8 3 2 3 2 2 7" xfId="18395" xr:uid="{00000000-0005-0000-0000-00009AAB0000}"/>
    <cellStyle name="Normal 8 3 2 3 2 3" xfId="4088" xr:uid="{00000000-0005-0000-0000-00009BAB0000}"/>
    <cellStyle name="Normal 8 3 2 3 2 3 2" xfId="14162" xr:uid="{00000000-0005-0000-0000-00009CAB0000}"/>
    <cellStyle name="Normal 8 3 2 3 2 3 2 2" xfId="44484" xr:uid="{00000000-0005-0000-0000-00009DAB0000}"/>
    <cellStyle name="Normal 8 3 2 3 2 3 2 3" xfId="29260" xr:uid="{00000000-0005-0000-0000-00009EAB0000}"/>
    <cellStyle name="Normal 8 3 2 3 2 3 3" xfId="9142" xr:uid="{00000000-0005-0000-0000-00009FAB0000}"/>
    <cellStyle name="Normal 8 3 2 3 2 3 3 2" xfId="39467" xr:uid="{00000000-0005-0000-0000-0000A0AB0000}"/>
    <cellStyle name="Normal 8 3 2 3 2 3 3 3" xfId="24243" xr:uid="{00000000-0005-0000-0000-0000A1AB0000}"/>
    <cellStyle name="Normal 8 3 2 3 2 3 4" xfId="34454" xr:uid="{00000000-0005-0000-0000-0000A2AB0000}"/>
    <cellStyle name="Normal 8 3 2 3 2 3 5" xfId="19230" xr:uid="{00000000-0005-0000-0000-0000A3AB0000}"/>
    <cellStyle name="Normal 8 3 2 3 2 4" xfId="5781" xr:uid="{00000000-0005-0000-0000-0000A4AB0000}"/>
    <cellStyle name="Normal 8 3 2 3 2 4 2" xfId="15833" xr:uid="{00000000-0005-0000-0000-0000A5AB0000}"/>
    <cellStyle name="Normal 8 3 2 3 2 4 2 2" xfId="46155" xr:uid="{00000000-0005-0000-0000-0000A6AB0000}"/>
    <cellStyle name="Normal 8 3 2 3 2 4 2 3" xfId="30931" xr:uid="{00000000-0005-0000-0000-0000A7AB0000}"/>
    <cellStyle name="Normal 8 3 2 3 2 4 3" xfId="10813" xr:uid="{00000000-0005-0000-0000-0000A8AB0000}"/>
    <cellStyle name="Normal 8 3 2 3 2 4 3 2" xfId="41138" xr:uid="{00000000-0005-0000-0000-0000A9AB0000}"/>
    <cellStyle name="Normal 8 3 2 3 2 4 3 3" xfId="25914" xr:uid="{00000000-0005-0000-0000-0000AAAB0000}"/>
    <cellStyle name="Normal 8 3 2 3 2 4 4" xfId="36125" xr:uid="{00000000-0005-0000-0000-0000ABAB0000}"/>
    <cellStyle name="Normal 8 3 2 3 2 4 5" xfId="20901" xr:uid="{00000000-0005-0000-0000-0000ACAB0000}"/>
    <cellStyle name="Normal 8 3 2 3 2 5" xfId="12491" xr:uid="{00000000-0005-0000-0000-0000ADAB0000}"/>
    <cellStyle name="Normal 8 3 2 3 2 5 2" xfId="42813" xr:uid="{00000000-0005-0000-0000-0000AEAB0000}"/>
    <cellStyle name="Normal 8 3 2 3 2 5 3" xfId="27589" xr:uid="{00000000-0005-0000-0000-0000AFAB0000}"/>
    <cellStyle name="Normal 8 3 2 3 2 6" xfId="7470" xr:uid="{00000000-0005-0000-0000-0000B0AB0000}"/>
    <cellStyle name="Normal 8 3 2 3 2 6 2" xfId="37796" xr:uid="{00000000-0005-0000-0000-0000B1AB0000}"/>
    <cellStyle name="Normal 8 3 2 3 2 6 3" xfId="22572" xr:uid="{00000000-0005-0000-0000-0000B2AB0000}"/>
    <cellStyle name="Normal 8 3 2 3 2 7" xfId="32784" xr:uid="{00000000-0005-0000-0000-0000B3AB0000}"/>
    <cellStyle name="Normal 8 3 2 3 2 8" xfId="17559" xr:uid="{00000000-0005-0000-0000-0000B4AB0000}"/>
    <cellStyle name="Normal 8 3 2 3 3" xfId="2817" xr:uid="{00000000-0005-0000-0000-0000B5AB0000}"/>
    <cellStyle name="Normal 8 3 2 3 3 2" xfId="4507" xr:uid="{00000000-0005-0000-0000-0000B6AB0000}"/>
    <cellStyle name="Normal 8 3 2 3 3 2 2" xfId="14580" xr:uid="{00000000-0005-0000-0000-0000B7AB0000}"/>
    <cellStyle name="Normal 8 3 2 3 3 2 2 2" xfId="44902" xr:uid="{00000000-0005-0000-0000-0000B8AB0000}"/>
    <cellStyle name="Normal 8 3 2 3 3 2 2 3" xfId="29678" xr:uid="{00000000-0005-0000-0000-0000B9AB0000}"/>
    <cellStyle name="Normal 8 3 2 3 3 2 3" xfId="9560" xr:uid="{00000000-0005-0000-0000-0000BAAB0000}"/>
    <cellStyle name="Normal 8 3 2 3 3 2 3 2" xfId="39885" xr:uid="{00000000-0005-0000-0000-0000BBAB0000}"/>
    <cellStyle name="Normal 8 3 2 3 3 2 3 3" xfId="24661" xr:uid="{00000000-0005-0000-0000-0000BCAB0000}"/>
    <cellStyle name="Normal 8 3 2 3 3 2 4" xfId="34872" xr:uid="{00000000-0005-0000-0000-0000BDAB0000}"/>
    <cellStyle name="Normal 8 3 2 3 3 2 5" xfId="19648" xr:uid="{00000000-0005-0000-0000-0000BEAB0000}"/>
    <cellStyle name="Normal 8 3 2 3 3 3" xfId="6199" xr:uid="{00000000-0005-0000-0000-0000BFAB0000}"/>
    <cellStyle name="Normal 8 3 2 3 3 3 2" xfId="16251" xr:uid="{00000000-0005-0000-0000-0000C0AB0000}"/>
    <cellStyle name="Normal 8 3 2 3 3 3 2 2" xfId="46573" xr:uid="{00000000-0005-0000-0000-0000C1AB0000}"/>
    <cellStyle name="Normal 8 3 2 3 3 3 2 3" xfId="31349" xr:uid="{00000000-0005-0000-0000-0000C2AB0000}"/>
    <cellStyle name="Normal 8 3 2 3 3 3 3" xfId="11231" xr:uid="{00000000-0005-0000-0000-0000C3AB0000}"/>
    <cellStyle name="Normal 8 3 2 3 3 3 3 2" xfId="41556" xr:uid="{00000000-0005-0000-0000-0000C4AB0000}"/>
    <cellStyle name="Normal 8 3 2 3 3 3 3 3" xfId="26332" xr:uid="{00000000-0005-0000-0000-0000C5AB0000}"/>
    <cellStyle name="Normal 8 3 2 3 3 3 4" xfId="36543" xr:uid="{00000000-0005-0000-0000-0000C6AB0000}"/>
    <cellStyle name="Normal 8 3 2 3 3 3 5" xfId="21319" xr:uid="{00000000-0005-0000-0000-0000C7AB0000}"/>
    <cellStyle name="Normal 8 3 2 3 3 4" xfId="12909" xr:uid="{00000000-0005-0000-0000-0000C8AB0000}"/>
    <cellStyle name="Normal 8 3 2 3 3 4 2" xfId="43231" xr:uid="{00000000-0005-0000-0000-0000C9AB0000}"/>
    <cellStyle name="Normal 8 3 2 3 3 4 3" xfId="28007" xr:uid="{00000000-0005-0000-0000-0000CAAB0000}"/>
    <cellStyle name="Normal 8 3 2 3 3 5" xfId="7888" xr:uid="{00000000-0005-0000-0000-0000CBAB0000}"/>
    <cellStyle name="Normal 8 3 2 3 3 5 2" xfId="38214" xr:uid="{00000000-0005-0000-0000-0000CCAB0000}"/>
    <cellStyle name="Normal 8 3 2 3 3 5 3" xfId="22990" xr:uid="{00000000-0005-0000-0000-0000CDAB0000}"/>
    <cellStyle name="Normal 8 3 2 3 3 6" xfId="33202" xr:uid="{00000000-0005-0000-0000-0000CEAB0000}"/>
    <cellStyle name="Normal 8 3 2 3 3 7" xfId="17977" xr:uid="{00000000-0005-0000-0000-0000CFAB0000}"/>
    <cellStyle name="Normal 8 3 2 3 4" xfId="3670" xr:uid="{00000000-0005-0000-0000-0000D0AB0000}"/>
    <cellStyle name="Normal 8 3 2 3 4 2" xfId="13744" xr:uid="{00000000-0005-0000-0000-0000D1AB0000}"/>
    <cellStyle name="Normal 8 3 2 3 4 2 2" xfId="44066" xr:uid="{00000000-0005-0000-0000-0000D2AB0000}"/>
    <cellStyle name="Normal 8 3 2 3 4 2 3" xfId="28842" xr:uid="{00000000-0005-0000-0000-0000D3AB0000}"/>
    <cellStyle name="Normal 8 3 2 3 4 3" xfId="8724" xr:uid="{00000000-0005-0000-0000-0000D4AB0000}"/>
    <cellStyle name="Normal 8 3 2 3 4 3 2" xfId="39049" xr:uid="{00000000-0005-0000-0000-0000D5AB0000}"/>
    <cellStyle name="Normal 8 3 2 3 4 3 3" xfId="23825" xr:uid="{00000000-0005-0000-0000-0000D6AB0000}"/>
    <cellStyle name="Normal 8 3 2 3 4 4" xfId="34036" xr:uid="{00000000-0005-0000-0000-0000D7AB0000}"/>
    <cellStyle name="Normal 8 3 2 3 4 5" xfId="18812" xr:uid="{00000000-0005-0000-0000-0000D8AB0000}"/>
    <cellStyle name="Normal 8 3 2 3 5" xfId="5363" xr:uid="{00000000-0005-0000-0000-0000D9AB0000}"/>
    <cellStyle name="Normal 8 3 2 3 5 2" xfId="15415" xr:uid="{00000000-0005-0000-0000-0000DAAB0000}"/>
    <cellStyle name="Normal 8 3 2 3 5 2 2" xfId="45737" xr:uid="{00000000-0005-0000-0000-0000DBAB0000}"/>
    <cellStyle name="Normal 8 3 2 3 5 2 3" xfId="30513" xr:uid="{00000000-0005-0000-0000-0000DCAB0000}"/>
    <cellStyle name="Normal 8 3 2 3 5 3" xfId="10395" xr:uid="{00000000-0005-0000-0000-0000DDAB0000}"/>
    <cellStyle name="Normal 8 3 2 3 5 3 2" xfId="40720" xr:uid="{00000000-0005-0000-0000-0000DEAB0000}"/>
    <cellStyle name="Normal 8 3 2 3 5 3 3" xfId="25496" xr:uid="{00000000-0005-0000-0000-0000DFAB0000}"/>
    <cellStyle name="Normal 8 3 2 3 5 4" xfId="35707" xr:uid="{00000000-0005-0000-0000-0000E0AB0000}"/>
    <cellStyle name="Normal 8 3 2 3 5 5" xfId="20483" xr:uid="{00000000-0005-0000-0000-0000E1AB0000}"/>
    <cellStyle name="Normal 8 3 2 3 6" xfId="12073" xr:uid="{00000000-0005-0000-0000-0000E2AB0000}"/>
    <cellStyle name="Normal 8 3 2 3 6 2" xfId="42395" xr:uid="{00000000-0005-0000-0000-0000E3AB0000}"/>
    <cellStyle name="Normal 8 3 2 3 6 3" xfId="27171" xr:uid="{00000000-0005-0000-0000-0000E4AB0000}"/>
    <cellStyle name="Normal 8 3 2 3 7" xfId="7052" xr:uid="{00000000-0005-0000-0000-0000E5AB0000}"/>
    <cellStyle name="Normal 8 3 2 3 7 2" xfId="37378" xr:uid="{00000000-0005-0000-0000-0000E6AB0000}"/>
    <cellStyle name="Normal 8 3 2 3 7 3" xfId="22154" xr:uid="{00000000-0005-0000-0000-0000E7AB0000}"/>
    <cellStyle name="Normal 8 3 2 3 8" xfId="32366" xr:uid="{00000000-0005-0000-0000-0000E8AB0000}"/>
    <cellStyle name="Normal 8 3 2 3 9" xfId="17141" xr:uid="{00000000-0005-0000-0000-0000E9AB0000}"/>
    <cellStyle name="Normal 8 3 2 4" xfId="2188" xr:uid="{00000000-0005-0000-0000-0000EAAB0000}"/>
    <cellStyle name="Normal 8 3 2 4 2" xfId="3027" xr:uid="{00000000-0005-0000-0000-0000EBAB0000}"/>
    <cellStyle name="Normal 8 3 2 4 2 2" xfId="4717" xr:uid="{00000000-0005-0000-0000-0000ECAB0000}"/>
    <cellStyle name="Normal 8 3 2 4 2 2 2" xfId="14790" xr:uid="{00000000-0005-0000-0000-0000EDAB0000}"/>
    <cellStyle name="Normal 8 3 2 4 2 2 2 2" xfId="45112" xr:uid="{00000000-0005-0000-0000-0000EEAB0000}"/>
    <cellStyle name="Normal 8 3 2 4 2 2 2 3" xfId="29888" xr:uid="{00000000-0005-0000-0000-0000EFAB0000}"/>
    <cellStyle name="Normal 8 3 2 4 2 2 3" xfId="9770" xr:uid="{00000000-0005-0000-0000-0000F0AB0000}"/>
    <cellStyle name="Normal 8 3 2 4 2 2 3 2" xfId="40095" xr:uid="{00000000-0005-0000-0000-0000F1AB0000}"/>
    <cellStyle name="Normal 8 3 2 4 2 2 3 3" xfId="24871" xr:uid="{00000000-0005-0000-0000-0000F2AB0000}"/>
    <cellStyle name="Normal 8 3 2 4 2 2 4" xfId="35082" xr:uid="{00000000-0005-0000-0000-0000F3AB0000}"/>
    <cellStyle name="Normal 8 3 2 4 2 2 5" xfId="19858" xr:uid="{00000000-0005-0000-0000-0000F4AB0000}"/>
    <cellStyle name="Normal 8 3 2 4 2 3" xfId="6409" xr:uid="{00000000-0005-0000-0000-0000F5AB0000}"/>
    <cellStyle name="Normal 8 3 2 4 2 3 2" xfId="16461" xr:uid="{00000000-0005-0000-0000-0000F6AB0000}"/>
    <cellStyle name="Normal 8 3 2 4 2 3 2 2" xfId="46783" xr:uid="{00000000-0005-0000-0000-0000F7AB0000}"/>
    <cellStyle name="Normal 8 3 2 4 2 3 2 3" xfId="31559" xr:uid="{00000000-0005-0000-0000-0000F8AB0000}"/>
    <cellStyle name="Normal 8 3 2 4 2 3 3" xfId="11441" xr:uid="{00000000-0005-0000-0000-0000F9AB0000}"/>
    <cellStyle name="Normal 8 3 2 4 2 3 3 2" xfId="41766" xr:uid="{00000000-0005-0000-0000-0000FAAB0000}"/>
    <cellStyle name="Normal 8 3 2 4 2 3 3 3" xfId="26542" xr:uid="{00000000-0005-0000-0000-0000FBAB0000}"/>
    <cellStyle name="Normal 8 3 2 4 2 3 4" xfId="36753" xr:uid="{00000000-0005-0000-0000-0000FCAB0000}"/>
    <cellStyle name="Normal 8 3 2 4 2 3 5" xfId="21529" xr:uid="{00000000-0005-0000-0000-0000FDAB0000}"/>
    <cellStyle name="Normal 8 3 2 4 2 4" xfId="13119" xr:uid="{00000000-0005-0000-0000-0000FEAB0000}"/>
    <cellStyle name="Normal 8 3 2 4 2 4 2" xfId="43441" xr:uid="{00000000-0005-0000-0000-0000FFAB0000}"/>
    <cellStyle name="Normal 8 3 2 4 2 4 3" xfId="28217" xr:uid="{00000000-0005-0000-0000-000000AC0000}"/>
    <cellStyle name="Normal 8 3 2 4 2 5" xfId="8098" xr:uid="{00000000-0005-0000-0000-000001AC0000}"/>
    <cellStyle name="Normal 8 3 2 4 2 5 2" xfId="38424" xr:uid="{00000000-0005-0000-0000-000002AC0000}"/>
    <cellStyle name="Normal 8 3 2 4 2 5 3" xfId="23200" xr:uid="{00000000-0005-0000-0000-000003AC0000}"/>
    <cellStyle name="Normal 8 3 2 4 2 6" xfId="33412" xr:uid="{00000000-0005-0000-0000-000004AC0000}"/>
    <cellStyle name="Normal 8 3 2 4 2 7" xfId="18187" xr:uid="{00000000-0005-0000-0000-000005AC0000}"/>
    <cellStyle name="Normal 8 3 2 4 3" xfId="3880" xr:uid="{00000000-0005-0000-0000-000006AC0000}"/>
    <cellStyle name="Normal 8 3 2 4 3 2" xfId="13954" xr:uid="{00000000-0005-0000-0000-000007AC0000}"/>
    <cellStyle name="Normal 8 3 2 4 3 2 2" xfId="44276" xr:uid="{00000000-0005-0000-0000-000008AC0000}"/>
    <cellStyle name="Normal 8 3 2 4 3 2 3" xfId="29052" xr:uid="{00000000-0005-0000-0000-000009AC0000}"/>
    <cellStyle name="Normal 8 3 2 4 3 3" xfId="8934" xr:uid="{00000000-0005-0000-0000-00000AAC0000}"/>
    <cellStyle name="Normal 8 3 2 4 3 3 2" xfId="39259" xr:uid="{00000000-0005-0000-0000-00000BAC0000}"/>
    <cellStyle name="Normal 8 3 2 4 3 3 3" xfId="24035" xr:uid="{00000000-0005-0000-0000-00000CAC0000}"/>
    <cellStyle name="Normal 8 3 2 4 3 4" xfId="34246" xr:uid="{00000000-0005-0000-0000-00000DAC0000}"/>
    <cellStyle name="Normal 8 3 2 4 3 5" xfId="19022" xr:uid="{00000000-0005-0000-0000-00000EAC0000}"/>
    <cellStyle name="Normal 8 3 2 4 4" xfId="5573" xr:uid="{00000000-0005-0000-0000-00000FAC0000}"/>
    <cellStyle name="Normal 8 3 2 4 4 2" xfId="15625" xr:uid="{00000000-0005-0000-0000-000010AC0000}"/>
    <cellStyle name="Normal 8 3 2 4 4 2 2" xfId="45947" xr:uid="{00000000-0005-0000-0000-000011AC0000}"/>
    <cellStyle name="Normal 8 3 2 4 4 2 3" xfId="30723" xr:uid="{00000000-0005-0000-0000-000012AC0000}"/>
    <cellStyle name="Normal 8 3 2 4 4 3" xfId="10605" xr:uid="{00000000-0005-0000-0000-000013AC0000}"/>
    <cellStyle name="Normal 8 3 2 4 4 3 2" xfId="40930" xr:uid="{00000000-0005-0000-0000-000014AC0000}"/>
    <cellStyle name="Normal 8 3 2 4 4 3 3" xfId="25706" xr:uid="{00000000-0005-0000-0000-000015AC0000}"/>
    <cellStyle name="Normal 8 3 2 4 4 4" xfId="35917" xr:uid="{00000000-0005-0000-0000-000016AC0000}"/>
    <cellStyle name="Normal 8 3 2 4 4 5" xfId="20693" xr:uid="{00000000-0005-0000-0000-000017AC0000}"/>
    <cellStyle name="Normal 8 3 2 4 5" xfId="12283" xr:uid="{00000000-0005-0000-0000-000018AC0000}"/>
    <cellStyle name="Normal 8 3 2 4 5 2" xfId="42605" xr:uid="{00000000-0005-0000-0000-000019AC0000}"/>
    <cellStyle name="Normal 8 3 2 4 5 3" xfId="27381" xr:uid="{00000000-0005-0000-0000-00001AAC0000}"/>
    <cellStyle name="Normal 8 3 2 4 6" xfId="7262" xr:uid="{00000000-0005-0000-0000-00001BAC0000}"/>
    <cellStyle name="Normal 8 3 2 4 6 2" xfId="37588" xr:uid="{00000000-0005-0000-0000-00001CAC0000}"/>
    <cellStyle name="Normal 8 3 2 4 6 3" xfId="22364" xr:uid="{00000000-0005-0000-0000-00001DAC0000}"/>
    <cellStyle name="Normal 8 3 2 4 7" xfId="32576" xr:uid="{00000000-0005-0000-0000-00001EAC0000}"/>
    <cellStyle name="Normal 8 3 2 4 8" xfId="17351" xr:uid="{00000000-0005-0000-0000-00001FAC0000}"/>
    <cellStyle name="Normal 8 3 2 5" xfId="2609" xr:uid="{00000000-0005-0000-0000-000020AC0000}"/>
    <cellStyle name="Normal 8 3 2 5 2" xfId="4299" xr:uid="{00000000-0005-0000-0000-000021AC0000}"/>
    <cellStyle name="Normal 8 3 2 5 2 2" xfId="14372" xr:uid="{00000000-0005-0000-0000-000022AC0000}"/>
    <cellStyle name="Normal 8 3 2 5 2 2 2" xfId="44694" xr:uid="{00000000-0005-0000-0000-000023AC0000}"/>
    <cellStyle name="Normal 8 3 2 5 2 2 3" xfId="29470" xr:uid="{00000000-0005-0000-0000-000024AC0000}"/>
    <cellStyle name="Normal 8 3 2 5 2 3" xfId="9352" xr:uid="{00000000-0005-0000-0000-000025AC0000}"/>
    <cellStyle name="Normal 8 3 2 5 2 3 2" xfId="39677" xr:uid="{00000000-0005-0000-0000-000026AC0000}"/>
    <cellStyle name="Normal 8 3 2 5 2 3 3" xfId="24453" xr:uid="{00000000-0005-0000-0000-000027AC0000}"/>
    <cellStyle name="Normal 8 3 2 5 2 4" xfId="34664" xr:uid="{00000000-0005-0000-0000-000028AC0000}"/>
    <cellStyle name="Normal 8 3 2 5 2 5" xfId="19440" xr:uid="{00000000-0005-0000-0000-000029AC0000}"/>
    <cellStyle name="Normal 8 3 2 5 3" xfId="5991" xr:uid="{00000000-0005-0000-0000-00002AAC0000}"/>
    <cellStyle name="Normal 8 3 2 5 3 2" xfId="16043" xr:uid="{00000000-0005-0000-0000-00002BAC0000}"/>
    <cellStyle name="Normal 8 3 2 5 3 2 2" xfId="46365" xr:uid="{00000000-0005-0000-0000-00002CAC0000}"/>
    <cellStyle name="Normal 8 3 2 5 3 2 3" xfId="31141" xr:uid="{00000000-0005-0000-0000-00002DAC0000}"/>
    <cellStyle name="Normal 8 3 2 5 3 3" xfId="11023" xr:uid="{00000000-0005-0000-0000-00002EAC0000}"/>
    <cellStyle name="Normal 8 3 2 5 3 3 2" xfId="41348" xr:uid="{00000000-0005-0000-0000-00002FAC0000}"/>
    <cellStyle name="Normal 8 3 2 5 3 3 3" xfId="26124" xr:uid="{00000000-0005-0000-0000-000030AC0000}"/>
    <cellStyle name="Normal 8 3 2 5 3 4" xfId="36335" xr:uid="{00000000-0005-0000-0000-000031AC0000}"/>
    <cellStyle name="Normal 8 3 2 5 3 5" xfId="21111" xr:uid="{00000000-0005-0000-0000-000032AC0000}"/>
    <cellStyle name="Normal 8 3 2 5 4" xfId="12701" xr:uid="{00000000-0005-0000-0000-000033AC0000}"/>
    <cellStyle name="Normal 8 3 2 5 4 2" xfId="43023" xr:uid="{00000000-0005-0000-0000-000034AC0000}"/>
    <cellStyle name="Normal 8 3 2 5 4 3" xfId="27799" xr:uid="{00000000-0005-0000-0000-000035AC0000}"/>
    <cellStyle name="Normal 8 3 2 5 5" xfId="7680" xr:uid="{00000000-0005-0000-0000-000036AC0000}"/>
    <cellStyle name="Normal 8 3 2 5 5 2" xfId="38006" xr:uid="{00000000-0005-0000-0000-000037AC0000}"/>
    <cellStyle name="Normal 8 3 2 5 5 3" xfId="22782" xr:uid="{00000000-0005-0000-0000-000038AC0000}"/>
    <cellStyle name="Normal 8 3 2 5 6" xfId="32994" xr:uid="{00000000-0005-0000-0000-000039AC0000}"/>
    <cellStyle name="Normal 8 3 2 5 7" xfId="17769" xr:uid="{00000000-0005-0000-0000-00003AAC0000}"/>
    <cellStyle name="Normal 8 3 2 6" xfId="3462" xr:uid="{00000000-0005-0000-0000-00003BAC0000}"/>
    <cellStyle name="Normal 8 3 2 6 2" xfId="13536" xr:uid="{00000000-0005-0000-0000-00003CAC0000}"/>
    <cellStyle name="Normal 8 3 2 6 2 2" xfId="43858" xr:uid="{00000000-0005-0000-0000-00003DAC0000}"/>
    <cellStyle name="Normal 8 3 2 6 2 3" xfId="28634" xr:uid="{00000000-0005-0000-0000-00003EAC0000}"/>
    <cellStyle name="Normal 8 3 2 6 3" xfId="8516" xr:uid="{00000000-0005-0000-0000-00003FAC0000}"/>
    <cellStyle name="Normal 8 3 2 6 3 2" xfId="38841" xr:uid="{00000000-0005-0000-0000-000040AC0000}"/>
    <cellStyle name="Normal 8 3 2 6 3 3" xfId="23617" xr:uid="{00000000-0005-0000-0000-000041AC0000}"/>
    <cellStyle name="Normal 8 3 2 6 4" xfId="33828" xr:uid="{00000000-0005-0000-0000-000042AC0000}"/>
    <cellStyle name="Normal 8 3 2 6 5" xfId="18604" xr:uid="{00000000-0005-0000-0000-000043AC0000}"/>
    <cellStyle name="Normal 8 3 2 7" xfId="5155" xr:uid="{00000000-0005-0000-0000-000044AC0000}"/>
    <cellStyle name="Normal 8 3 2 7 2" xfId="15207" xr:uid="{00000000-0005-0000-0000-000045AC0000}"/>
    <cellStyle name="Normal 8 3 2 7 2 2" xfId="45529" xr:uid="{00000000-0005-0000-0000-000046AC0000}"/>
    <cellStyle name="Normal 8 3 2 7 2 3" xfId="30305" xr:uid="{00000000-0005-0000-0000-000047AC0000}"/>
    <cellStyle name="Normal 8 3 2 7 3" xfId="10187" xr:uid="{00000000-0005-0000-0000-000048AC0000}"/>
    <cellStyle name="Normal 8 3 2 7 3 2" xfId="40512" xr:uid="{00000000-0005-0000-0000-000049AC0000}"/>
    <cellStyle name="Normal 8 3 2 7 3 3" xfId="25288" xr:uid="{00000000-0005-0000-0000-00004AAC0000}"/>
    <cellStyle name="Normal 8 3 2 7 4" xfId="35499" xr:uid="{00000000-0005-0000-0000-00004BAC0000}"/>
    <cellStyle name="Normal 8 3 2 7 5" xfId="20275" xr:uid="{00000000-0005-0000-0000-00004CAC0000}"/>
    <cellStyle name="Normal 8 3 2 8" xfId="11865" xr:uid="{00000000-0005-0000-0000-00004DAC0000}"/>
    <cellStyle name="Normal 8 3 2 8 2" xfId="42187" xr:uid="{00000000-0005-0000-0000-00004EAC0000}"/>
    <cellStyle name="Normal 8 3 2 8 3" xfId="26963" xr:uid="{00000000-0005-0000-0000-00004FAC0000}"/>
    <cellStyle name="Normal 8 3 2 9" xfId="6844" xr:uid="{00000000-0005-0000-0000-000050AC0000}"/>
    <cellStyle name="Normal 8 3 2 9 2" xfId="37170" xr:uid="{00000000-0005-0000-0000-000051AC0000}"/>
    <cellStyle name="Normal 8 3 2 9 3" xfId="21946" xr:uid="{00000000-0005-0000-0000-000052AC0000}"/>
    <cellStyle name="Normal 8 3 3" xfId="1808" xr:uid="{00000000-0005-0000-0000-000053AC0000}"/>
    <cellStyle name="Normal 8 3 3 10" xfId="16985" xr:uid="{00000000-0005-0000-0000-000054AC0000}"/>
    <cellStyle name="Normal 8 3 3 2" xfId="2027" xr:uid="{00000000-0005-0000-0000-000055AC0000}"/>
    <cellStyle name="Normal 8 3 3 2 2" xfId="2448" xr:uid="{00000000-0005-0000-0000-000056AC0000}"/>
    <cellStyle name="Normal 8 3 3 2 2 2" xfId="3287" xr:uid="{00000000-0005-0000-0000-000057AC0000}"/>
    <cellStyle name="Normal 8 3 3 2 2 2 2" xfId="4977" xr:uid="{00000000-0005-0000-0000-000058AC0000}"/>
    <cellStyle name="Normal 8 3 3 2 2 2 2 2" xfId="15050" xr:uid="{00000000-0005-0000-0000-000059AC0000}"/>
    <cellStyle name="Normal 8 3 3 2 2 2 2 2 2" xfId="45372" xr:uid="{00000000-0005-0000-0000-00005AAC0000}"/>
    <cellStyle name="Normal 8 3 3 2 2 2 2 2 3" xfId="30148" xr:uid="{00000000-0005-0000-0000-00005BAC0000}"/>
    <cellStyle name="Normal 8 3 3 2 2 2 2 3" xfId="10030" xr:uid="{00000000-0005-0000-0000-00005CAC0000}"/>
    <cellStyle name="Normal 8 3 3 2 2 2 2 3 2" xfId="40355" xr:uid="{00000000-0005-0000-0000-00005DAC0000}"/>
    <cellStyle name="Normal 8 3 3 2 2 2 2 3 3" xfId="25131" xr:uid="{00000000-0005-0000-0000-00005EAC0000}"/>
    <cellStyle name="Normal 8 3 3 2 2 2 2 4" xfId="35342" xr:uid="{00000000-0005-0000-0000-00005FAC0000}"/>
    <cellStyle name="Normal 8 3 3 2 2 2 2 5" xfId="20118" xr:uid="{00000000-0005-0000-0000-000060AC0000}"/>
    <cellStyle name="Normal 8 3 3 2 2 2 3" xfId="6669" xr:uid="{00000000-0005-0000-0000-000061AC0000}"/>
    <cellStyle name="Normal 8 3 3 2 2 2 3 2" xfId="16721" xr:uid="{00000000-0005-0000-0000-000062AC0000}"/>
    <cellStyle name="Normal 8 3 3 2 2 2 3 2 2" xfId="47043" xr:uid="{00000000-0005-0000-0000-000063AC0000}"/>
    <cellStyle name="Normal 8 3 3 2 2 2 3 2 3" xfId="31819" xr:uid="{00000000-0005-0000-0000-000064AC0000}"/>
    <cellStyle name="Normal 8 3 3 2 2 2 3 3" xfId="11701" xr:uid="{00000000-0005-0000-0000-000065AC0000}"/>
    <cellStyle name="Normal 8 3 3 2 2 2 3 3 2" xfId="42026" xr:uid="{00000000-0005-0000-0000-000066AC0000}"/>
    <cellStyle name="Normal 8 3 3 2 2 2 3 3 3" xfId="26802" xr:uid="{00000000-0005-0000-0000-000067AC0000}"/>
    <cellStyle name="Normal 8 3 3 2 2 2 3 4" xfId="37013" xr:uid="{00000000-0005-0000-0000-000068AC0000}"/>
    <cellStyle name="Normal 8 3 3 2 2 2 3 5" xfId="21789" xr:uid="{00000000-0005-0000-0000-000069AC0000}"/>
    <cellStyle name="Normal 8 3 3 2 2 2 4" xfId="13379" xr:uid="{00000000-0005-0000-0000-00006AAC0000}"/>
    <cellStyle name="Normal 8 3 3 2 2 2 4 2" xfId="43701" xr:uid="{00000000-0005-0000-0000-00006BAC0000}"/>
    <cellStyle name="Normal 8 3 3 2 2 2 4 3" xfId="28477" xr:uid="{00000000-0005-0000-0000-00006CAC0000}"/>
    <cellStyle name="Normal 8 3 3 2 2 2 5" xfId="8358" xr:uid="{00000000-0005-0000-0000-00006DAC0000}"/>
    <cellStyle name="Normal 8 3 3 2 2 2 5 2" xfId="38684" xr:uid="{00000000-0005-0000-0000-00006EAC0000}"/>
    <cellStyle name="Normal 8 3 3 2 2 2 5 3" xfId="23460" xr:uid="{00000000-0005-0000-0000-00006FAC0000}"/>
    <cellStyle name="Normal 8 3 3 2 2 2 6" xfId="33672" xr:uid="{00000000-0005-0000-0000-000070AC0000}"/>
    <cellStyle name="Normal 8 3 3 2 2 2 7" xfId="18447" xr:uid="{00000000-0005-0000-0000-000071AC0000}"/>
    <cellStyle name="Normal 8 3 3 2 2 3" xfId="4140" xr:uid="{00000000-0005-0000-0000-000072AC0000}"/>
    <cellStyle name="Normal 8 3 3 2 2 3 2" xfId="14214" xr:uid="{00000000-0005-0000-0000-000073AC0000}"/>
    <cellStyle name="Normal 8 3 3 2 2 3 2 2" xfId="44536" xr:uid="{00000000-0005-0000-0000-000074AC0000}"/>
    <cellStyle name="Normal 8 3 3 2 2 3 2 3" xfId="29312" xr:uid="{00000000-0005-0000-0000-000075AC0000}"/>
    <cellStyle name="Normal 8 3 3 2 2 3 3" xfId="9194" xr:uid="{00000000-0005-0000-0000-000076AC0000}"/>
    <cellStyle name="Normal 8 3 3 2 2 3 3 2" xfId="39519" xr:uid="{00000000-0005-0000-0000-000077AC0000}"/>
    <cellStyle name="Normal 8 3 3 2 2 3 3 3" xfId="24295" xr:uid="{00000000-0005-0000-0000-000078AC0000}"/>
    <cellStyle name="Normal 8 3 3 2 2 3 4" xfId="34506" xr:uid="{00000000-0005-0000-0000-000079AC0000}"/>
    <cellStyle name="Normal 8 3 3 2 2 3 5" xfId="19282" xr:uid="{00000000-0005-0000-0000-00007AAC0000}"/>
    <cellStyle name="Normal 8 3 3 2 2 4" xfId="5833" xr:uid="{00000000-0005-0000-0000-00007BAC0000}"/>
    <cellStyle name="Normal 8 3 3 2 2 4 2" xfId="15885" xr:uid="{00000000-0005-0000-0000-00007CAC0000}"/>
    <cellStyle name="Normal 8 3 3 2 2 4 2 2" xfId="46207" xr:uid="{00000000-0005-0000-0000-00007DAC0000}"/>
    <cellStyle name="Normal 8 3 3 2 2 4 2 3" xfId="30983" xr:uid="{00000000-0005-0000-0000-00007EAC0000}"/>
    <cellStyle name="Normal 8 3 3 2 2 4 3" xfId="10865" xr:uid="{00000000-0005-0000-0000-00007FAC0000}"/>
    <cellStyle name="Normal 8 3 3 2 2 4 3 2" xfId="41190" xr:uid="{00000000-0005-0000-0000-000080AC0000}"/>
    <cellStyle name="Normal 8 3 3 2 2 4 3 3" xfId="25966" xr:uid="{00000000-0005-0000-0000-000081AC0000}"/>
    <cellStyle name="Normal 8 3 3 2 2 4 4" xfId="36177" xr:uid="{00000000-0005-0000-0000-000082AC0000}"/>
    <cellStyle name="Normal 8 3 3 2 2 4 5" xfId="20953" xr:uid="{00000000-0005-0000-0000-000083AC0000}"/>
    <cellStyle name="Normal 8 3 3 2 2 5" xfId="12543" xr:uid="{00000000-0005-0000-0000-000084AC0000}"/>
    <cellStyle name="Normal 8 3 3 2 2 5 2" xfId="42865" xr:uid="{00000000-0005-0000-0000-000085AC0000}"/>
    <cellStyle name="Normal 8 3 3 2 2 5 3" xfId="27641" xr:uid="{00000000-0005-0000-0000-000086AC0000}"/>
    <cellStyle name="Normal 8 3 3 2 2 6" xfId="7522" xr:uid="{00000000-0005-0000-0000-000087AC0000}"/>
    <cellStyle name="Normal 8 3 3 2 2 6 2" xfId="37848" xr:uid="{00000000-0005-0000-0000-000088AC0000}"/>
    <cellStyle name="Normal 8 3 3 2 2 6 3" xfId="22624" xr:uid="{00000000-0005-0000-0000-000089AC0000}"/>
    <cellStyle name="Normal 8 3 3 2 2 7" xfId="32836" xr:uid="{00000000-0005-0000-0000-00008AAC0000}"/>
    <cellStyle name="Normal 8 3 3 2 2 8" xfId="17611" xr:uid="{00000000-0005-0000-0000-00008BAC0000}"/>
    <cellStyle name="Normal 8 3 3 2 3" xfId="2869" xr:uid="{00000000-0005-0000-0000-00008CAC0000}"/>
    <cellStyle name="Normal 8 3 3 2 3 2" xfId="4559" xr:uid="{00000000-0005-0000-0000-00008DAC0000}"/>
    <cellStyle name="Normal 8 3 3 2 3 2 2" xfId="14632" xr:uid="{00000000-0005-0000-0000-00008EAC0000}"/>
    <cellStyle name="Normal 8 3 3 2 3 2 2 2" xfId="44954" xr:uid="{00000000-0005-0000-0000-00008FAC0000}"/>
    <cellStyle name="Normal 8 3 3 2 3 2 2 3" xfId="29730" xr:uid="{00000000-0005-0000-0000-000090AC0000}"/>
    <cellStyle name="Normal 8 3 3 2 3 2 3" xfId="9612" xr:uid="{00000000-0005-0000-0000-000091AC0000}"/>
    <cellStyle name="Normal 8 3 3 2 3 2 3 2" xfId="39937" xr:uid="{00000000-0005-0000-0000-000092AC0000}"/>
    <cellStyle name="Normal 8 3 3 2 3 2 3 3" xfId="24713" xr:uid="{00000000-0005-0000-0000-000093AC0000}"/>
    <cellStyle name="Normal 8 3 3 2 3 2 4" xfId="34924" xr:uid="{00000000-0005-0000-0000-000094AC0000}"/>
    <cellStyle name="Normal 8 3 3 2 3 2 5" xfId="19700" xr:uid="{00000000-0005-0000-0000-000095AC0000}"/>
    <cellStyle name="Normal 8 3 3 2 3 3" xfId="6251" xr:uid="{00000000-0005-0000-0000-000096AC0000}"/>
    <cellStyle name="Normal 8 3 3 2 3 3 2" xfId="16303" xr:uid="{00000000-0005-0000-0000-000097AC0000}"/>
    <cellStyle name="Normal 8 3 3 2 3 3 2 2" xfId="46625" xr:uid="{00000000-0005-0000-0000-000098AC0000}"/>
    <cellStyle name="Normal 8 3 3 2 3 3 2 3" xfId="31401" xr:uid="{00000000-0005-0000-0000-000099AC0000}"/>
    <cellStyle name="Normal 8 3 3 2 3 3 3" xfId="11283" xr:uid="{00000000-0005-0000-0000-00009AAC0000}"/>
    <cellStyle name="Normal 8 3 3 2 3 3 3 2" xfId="41608" xr:uid="{00000000-0005-0000-0000-00009BAC0000}"/>
    <cellStyle name="Normal 8 3 3 2 3 3 3 3" xfId="26384" xr:uid="{00000000-0005-0000-0000-00009CAC0000}"/>
    <cellStyle name="Normal 8 3 3 2 3 3 4" xfId="36595" xr:uid="{00000000-0005-0000-0000-00009DAC0000}"/>
    <cellStyle name="Normal 8 3 3 2 3 3 5" xfId="21371" xr:uid="{00000000-0005-0000-0000-00009EAC0000}"/>
    <cellStyle name="Normal 8 3 3 2 3 4" xfId="12961" xr:uid="{00000000-0005-0000-0000-00009FAC0000}"/>
    <cellStyle name="Normal 8 3 3 2 3 4 2" xfId="43283" xr:uid="{00000000-0005-0000-0000-0000A0AC0000}"/>
    <cellStyle name="Normal 8 3 3 2 3 4 3" xfId="28059" xr:uid="{00000000-0005-0000-0000-0000A1AC0000}"/>
    <cellStyle name="Normal 8 3 3 2 3 5" xfId="7940" xr:uid="{00000000-0005-0000-0000-0000A2AC0000}"/>
    <cellStyle name="Normal 8 3 3 2 3 5 2" xfId="38266" xr:uid="{00000000-0005-0000-0000-0000A3AC0000}"/>
    <cellStyle name="Normal 8 3 3 2 3 5 3" xfId="23042" xr:uid="{00000000-0005-0000-0000-0000A4AC0000}"/>
    <cellStyle name="Normal 8 3 3 2 3 6" xfId="33254" xr:uid="{00000000-0005-0000-0000-0000A5AC0000}"/>
    <cellStyle name="Normal 8 3 3 2 3 7" xfId="18029" xr:uid="{00000000-0005-0000-0000-0000A6AC0000}"/>
    <cellStyle name="Normal 8 3 3 2 4" xfId="3722" xr:uid="{00000000-0005-0000-0000-0000A7AC0000}"/>
    <cellStyle name="Normal 8 3 3 2 4 2" xfId="13796" xr:uid="{00000000-0005-0000-0000-0000A8AC0000}"/>
    <cellStyle name="Normal 8 3 3 2 4 2 2" xfId="44118" xr:uid="{00000000-0005-0000-0000-0000A9AC0000}"/>
    <cellStyle name="Normal 8 3 3 2 4 2 3" xfId="28894" xr:uid="{00000000-0005-0000-0000-0000AAAC0000}"/>
    <cellStyle name="Normal 8 3 3 2 4 3" xfId="8776" xr:uid="{00000000-0005-0000-0000-0000ABAC0000}"/>
    <cellStyle name="Normal 8 3 3 2 4 3 2" xfId="39101" xr:uid="{00000000-0005-0000-0000-0000ACAC0000}"/>
    <cellStyle name="Normal 8 3 3 2 4 3 3" xfId="23877" xr:uid="{00000000-0005-0000-0000-0000ADAC0000}"/>
    <cellStyle name="Normal 8 3 3 2 4 4" xfId="34088" xr:uid="{00000000-0005-0000-0000-0000AEAC0000}"/>
    <cellStyle name="Normal 8 3 3 2 4 5" xfId="18864" xr:uid="{00000000-0005-0000-0000-0000AFAC0000}"/>
    <cellStyle name="Normal 8 3 3 2 5" xfId="5415" xr:uid="{00000000-0005-0000-0000-0000B0AC0000}"/>
    <cellStyle name="Normal 8 3 3 2 5 2" xfId="15467" xr:uid="{00000000-0005-0000-0000-0000B1AC0000}"/>
    <cellStyle name="Normal 8 3 3 2 5 2 2" xfId="45789" xr:uid="{00000000-0005-0000-0000-0000B2AC0000}"/>
    <cellStyle name="Normal 8 3 3 2 5 2 3" xfId="30565" xr:uid="{00000000-0005-0000-0000-0000B3AC0000}"/>
    <cellStyle name="Normal 8 3 3 2 5 3" xfId="10447" xr:uid="{00000000-0005-0000-0000-0000B4AC0000}"/>
    <cellStyle name="Normal 8 3 3 2 5 3 2" xfId="40772" xr:uid="{00000000-0005-0000-0000-0000B5AC0000}"/>
    <cellStyle name="Normal 8 3 3 2 5 3 3" xfId="25548" xr:uid="{00000000-0005-0000-0000-0000B6AC0000}"/>
    <cellStyle name="Normal 8 3 3 2 5 4" xfId="35759" xr:uid="{00000000-0005-0000-0000-0000B7AC0000}"/>
    <cellStyle name="Normal 8 3 3 2 5 5" xfId="20535" xr:uid="{00000000-0005-0000-0000-0000B8AC0000}"/>
    <cellStyle name="Normal 8 3 3 2 6" xfId="12125" xr:uid="{00000000-0005-0000-0000-0000B9AC0000}"/>
    <cellStyle name="Normal 8 3 3 2 6 2" xfId="42447" xr:uid="{00000000-0005-0000-0000-0000BAAC0000}"/>
    <cellStyle name="Normal 8 3 3 2 6 3" xfId="27223" xr:uid="{00000000-0005-0000-0000-0000BBAC0000}"/>
    <cellStyle name="Normal 8 3 3 2 7" xfId="7104" xr:uid="{00000000-0005-0000-0000-0000BCAC0000}"/>
    <cellStyle name="Normal 8 3 3 2 7 2" xfId="37430" xr:uid="{00000000-0005-0000-0000-0000BDAC0000}"/>
    <cellStyle name="Normal 8 3 3 2 7 3" xfId="22206" xr:uid="{00000000-0005-0000-0000-0000BEAC0000}"/>
    <cellStyle name="Normal 8 3 3 2 8" xfId="32418" xr:uid="{00000000-0005-0000-0000-0000BFAC0000}"/>
    <cellStyle name="Normal 8 3 3 2 9" xfId="17193" xr:uid="{00000000-0005-0000-0000-0000C0AC0000}"/>
    <cellStyle name="Normal 8 3 3 3" xfId="2240" xr:uid="{00000000-0005-0000-0000-0000C1AC0000}"/>
    <cellStyle name="Normal 8 3 3 3 2" xfId="3079" xr:uid="{00000000-0005-0000-0000-0000C2AC0000}"/>
    <cellStyle name="Normal 8 3 3 3 2 2" xfId="4769" xr:uid="{00000000-0005-0000-0000-0000C3AC0000}"/>
    <cellStyle name="Normal 8 3 3 3 2 2 2" xfId="14842" xr:uid="{00000000-0005-0000-0000-0000C4AC0000}"/>
    <cellStyle name="Normal 8 3 3 3 2 2 2 2" xfId="45164" xr:uid="{00000000-0005-0000-0000-0000C5AC0000}"/>
    <cellStyle name="Normal 8 3 3 3 2 2 2 3" xfId="29940" xr:uid="{00000000-0005-0000-0000-0000C6AC0000}"/>
    <cellStyle name="Normal 8 3 3 3 2 2 3" xfId="9822" xr:uid="{00000000-0005-0000-0000-0000C7AC0000}"/>
    <cellStyle name="Normal 8 3 3 3 2 2 3 2" xfId="40147" xr:uid="{00000000-0005-0000-0000-0000C8AC0000}"/>
    <cellStyle name="Normal 8 3 3 3 2 2 3 3" xfId="24923" xr:uid="{00000000-0005-0000-0000-0000C9AC0000}"/>
    <cellStyle name="Normal 8 3 3 3 2 2 4" xfId="35134" xr:uid="{00000000-0005-0000-0000-0000CAAC0000}"/>
    <cellStyle name="Normal 8 3 3 3 2 2 5" xfId="19910" xr:uid="{00000000-0005-0000-0000-0000CBAC0000}"/>
    <cellStyle name="Normal 8 3 3 3 2 3" xfId="6461" xr:uid="{00000000-0005-0000-0000-0000CCAC0000}"/>
    <cellStyle name="Normal 8 3 3 3 2 3 2" xfId="16513" xr:uid="{00000000-0005-0000-0000-0000CDAC0000}"/>
    <cellStyle name="Normal 8 3 3 3 2 3 2 2" xfId="46835" xr:uid="{00000000-0005-0000-0000-0000CEAC0000}"/>
    <cellStyle name="Normal 8 3 3 3 2 3 2 3" xfId="31611" xr:uid="{00000000-0005-0000-0000-0000CFAC0000}"/>
    <cellStyle name="Normal 8 3 3 3 2 3 3" xfId="11493" xr:uid="{00000000-0005-0000-0000-0000D0AC0000}"/>
    <cellStyle name="Normal 8 3 3 3 2 3 3 2" xfId="41818" xr:uid="{00000000-0005-0000-0000-0000D1AC0000}"/>
    <cellStyle name="Normal 8 3 3 3 2 3 3 3" xfId="26594" xr:uid="{00000000-0005-0000-0000-0000D2AC0000}"/>
    <cellStyle name="Normal 8 3 3 3 2 3 4" xfId="36805" xr:uid="{00000000-0005-0000-0000-0000D3AC0000}"/>
    <cellStyle name="Normal 8 3 3 3 2 3 5" xfId="21581" xr:uid="{00000000-0005-0000-0000-0000D4AC0000}"/>
    <cellStyle name="Normal 8 3 3 3 2 4" xfId="13171" xr:uid="{00000000-0005-0000-0000-0000D5AC0000}"/>
    <cellStyle name="Normal 8 3 3 3 2 4 2" xfId="43493" xr:uid="{00000000-0005-0000-0000-0000D6AC0000}"/>
    <cellStyle name="Normal 8 3 3 3 2 4 3" xfId="28269" xr:uid="{00000000-0005-0000-0000-0000D7AC0000}"/>
    <cellStyle name="Normal 8 3 3 3 2 5" xfId="8150" xr:uid="{00000000-0005-0000-0000-0000D8AC0000}"/>
    <cellStyle name="Normal 8 3 3 3 2 5 2" xfId="38476" xr:uid="{00000000-0005-0000-0000-0000D9AC0000}"/>
    <cellStyle name="Normal 8 3 3 3 2 5 3" xfId="23252" xr:uid="{00000000-0005-0000-0000-0000DAAC0000}"/>
    <cellStyle name="Normal 8 3 3 3 2 6" xfId="33464" xr:uid="{00000000-0005-0000-0000-0000DBAC0000}"/>
    <cellStyle name="Normal 8 3 3 3 2 7" xfId="18239" xr:uid="{00000000-0005-0000-0000-0000DCAC0000}"/>
    <cellStyle name="Normal 8 3 3 3 3" xfId="3932" xr:uid="{00000000-0005-0000-0000-0000DDAC0000}"/>
    <cellStyle name="Normal 8 3 3 3 3 2" xfId="14006" xr:uid="{00000000-0005-0000-0000-0000DEAC0000}"/>
    <cellStyle name="Normal 8 3 3 3 3 2 2" xfId="44328" xr:uid="{00000000-0005-0000-0000-0000DFAC0000}"/>
    <cellStyle name="Normal 8 3 3 3 3 2 3" xfId="29104" xr:uid="{00000000-0005-0000-0000-0000E0AC0000}"/>
    <cellStyle name="Normal 8 3 3 3 3 3" xfId="8986" xr:uid="{00000000-0005-0000-0000-0000E1AC0000}"/>
    <cellStyle name="Normal 8 3 3 3 3 3 2" xfId="39311" xr:uid="{00000000-0005-0000-0000-0000E2AC0000}"/>
    <cellStyle name="Normal 8 3 3 3 3 3 3" xfId="24087" xr:uid="{00000000-0005-0000-0000-0000E3AC0000}"/>
    <cellStyle name="Normal 8 3 3 3 3 4" xfId="34298" xr:uid="{00000000-0005-0000-0000-0000E4AC0000}"/>
    <cellStyle name="Normal 8 3 3 3 3 5" xfId="19074" xr:uid="{00000000-0005-0000-0000-0000E5AC0000}"/>
    <cellStyle name="Normal 8 3 3 3 4" xfId="5625" xr:uid="{00000000-0005-0000-0000-0000E6AC0000}"/>
    <cellStyle name="Normal 8 3 3 3 4 2" xfId="15677" xr:uid="{00000000-0005-0000-0000-0000E7AC0000}"/>
    <cellStyle name="Normal 8 3 3 3 4 2 2" xfId="45999" xr:uid="{00000000-0005-0000-0000-0000E8AC0000}"/>
    <cellStyle name="Normal 8 3 3 3 4 2 3" xfId="30775" xr:uid="{00000000-0005-0000-0000-0000E9AC0000}"/>
    <cellStyle name="Normal 8 3 3 3 4 3" xfId="10657" xr:uid="{00000000-0005-0000-0000-0000EAAC0000}"/>
    <cellStyle name="Normal 8 3 3 3 4 3 2" xfId="40982" xr:uid="{00000000-0005-0000-0000-0000EBAC0000}"/>
    <cellStyle name="Normal 8 3 3 3 4 3 3" xfId="25758" xr:uid="{00000000-0005-0000-0000-0000ECAC0000}"/>
    <cellStyle name="Normal 8 3 3 3 4 4" xfId="35969" xr:uid="{00000000-0005-0000-0000-0000EDAC0000}"/>
    <cellStyle name="Normal 8 3 3 3 4 5" xfId="20745" xr:uid="{00000000-0005-0000-0000-0000EEAC0000}"/>
    <cellStyle name="Normal 8 3 3 3 5" xfId="12335" xr:uid="{00000000-0005-0000-0000-0000EFAC0000}"/>
    <cellStyle name="Normal 8 3 3 3 5 2" xfId="42657" xr:uid="{00000000-0005-0000-0000-0000F0AC0000}"/>
    <cellStyle name="Normal 8 3 3 3 5 3" xfId="27433" xr:uid="{00000000-0005-0000-0000-0000F1AC0000}"/>
    <cellStyle name="Normal 8 3 3 3 6" xfId="7314" xr:uid="{00000000-0005-0000-0000-0000F2AC0000}"/>
    <cellStyle name="Normal 8 3 3 3 6 2" xfId="37640" xr:uid="{00000000-0005-0000-0000-0000F3AC0000}"/>
    <cellStyle name="Normal 8 3 3 3 6 3" xfId="22416" xr:uid="{00000000-0005-0000-0000-0000F4AC0000}"/>
    <cellStyle name="Normal 8 3 3 3 7" xfId="32628" xr:uid="{00000000-0005-0000-0000-0000F5AC0000}"/>
    <cellStyle name="Normal 8 3 3 3 8" xfId="17403" xr:uid="{00000000-0005-0000-0000-0000F6AC0000}"/>
    <cellStyle name="Normal 8 3 3 4" xfId="2661" xr:uid="{00000000-0005-0000-0000-0000F7AC0000}"/>
    <cellStyle name="Normal 8 3 3 4 2" xfId="4351" xr:uid="{00000000-0005-0000-0000-0000F8AC0000}"/>
    <cellStyle name="Normal 8 3 3 4 2 2" xfId="14424" xr:uid="{00000000-0005-0000-0000-0000F9AC0000}"/>
    <cellStyle name="Normal 8 3 3 4 2 2 2" xfId="44746" xr:uid="{00000000-0005-0000-0000-0000FAAC0000}"/>
    <cellStyle name="Normal 8 3 3 4 2 2 3" xfId="29522" xr:uid="{00000000-0005-0000-0000-0000FBAC0000}"/>
    <cellStyle name="Normal 8 3 3 4 2 3" xfId="9404" xr:uid="{00000000-0005-0000-0000-0000FCAC0000}"/>
    <cellStyle name="Normal 8 3 3 4 2 3 2" xfId="39729" xr:uid="{00000000-0005-0000-0000-0000FDAC0000}"/>
    <cellStyle name="Normal 8 3 3 4 2 3 3" xfId="24505" xr:uid="{00000000-0005-0000-0000-0000FEAC0000}"/>
    <cellStyle name="Normal 8 3 3 4 2 4" xfId="34716" xr:uid="{00000000-0005-0000-0000-0000FFAC0000}"/>
    <cellStyle name="Normal 8 3 3 4 2 5" xfId="19492" xr:uid="{00000000-0005-0000-0000-000000AD0000}"/>
    <cellStyle name="Normal 8 3 3 4 3" xfId="6043" xr:uid="{00000000-0005-0000-0000-000001AD0000}"/>
    <cellStyle name="Normal 8 3 3 4 3 2" xfId="16095" xr:uid="{00000000-0005-0000-0000-000002AD0000}"/>
    <cellStyle name="Normal 8 3 3 4 3 2 2" xfId="46417" xr:uid="{00000000-0005-0000-0000-000003AD0000}"/>
    <cellStyle name="Normal 8 3 3 4 3 2 3" xfId="31193" xr:uid="{00000000-0005-0000-0000-000004AD0000}"/>
    <cellStyle name="Normal 8 3 3 4 3 3" xfId="11075" xr:uid="{00000000-0005-0000-0000-000005AD0000}"/>
    <cellStyle name="Normal 8 3 3 4 3 3 2" xfId="41400" xr:uid="{00000000-0005-0000-0000-000006AD0000}"/>
    <cellStyle name="Normal 8 3 3 4 3 3 3" xfId="26176" xr:uid="{00000000-0005-0000-0000-000007AD0000}"/>
    <cellStyle name="Normal 8 3 3 4 3 4" xfId="36387" xr:uid="{00000000-0005-0000-0000-000008AD0000}"/>
    <cellStyle name="Normal 8 3 3 4 3 5" xfId="21163" xr:uid="{00000000-0005-0000-0000-000009AD0000}"/>
    <cellStyle name="Normal 8 3 3 4 4" xfId="12753" xr:uid="{00000000-0005-0000-0000-00000AAD0000}"/>
    <cellStyle name="Normal 8 3 3 4 4 2" xfId="43075" xr:uid="{00000000-0005-0000-0000-00000BAD0000}"/>
    <cellStyle name="Normal 8 3 3 4 4 3" xfId="27851" xr:uid="{00000000-0005-0000-0000-00000CAD0000}"/>
    <cellStyle name="Normal 8 3 3 4 5" xfId="7732" xr:uid="{00000000-0005-0000-0000-00000DAD0000}"/>
    <cellStyle name="Normal 8 3 3 4 5 2" xfId="38058" xr:uid="{00000000-0005-0000-0000-00000EAD0000}"/>
    <cellStyle name="Normal 8 3 3 4 5 3" xfId="22834" xr:uid="{00000000-0005-0000-0000-00000FAD0000}"/>
    <cellStyle name="Normal 8 3 3 4 6" xfId="33046" xr:uid="{00000000-0005-0000-0000-000010AD0000}"/>
    <cellStyle name="Normal 8 3 3 4 7" xfId="17821" xr:uid="{00000000-0005-0000-0000-000011AD0000}"/>
    <cellStyle name="Normal 8 3 3 5" xfId="3514" xr:uid="{00000000-0005-0000-0000-000012AD0000}"/>
    <cellStyle name="Normal 8 3 3 5 2" xfId="13588" xr:uid="{00000000-0005-0000-0000-000013AD0000}"/>
    <cellStyle name="Normal 8 3 3 5 2 2" xfId="43910" xr:uid="{00000000-0005-0000-0000-000014AD0000}"/>
    <cellStyle name="Normal 8 3 3 5 2 3" xfId="28686" xr:uid="{00000000-0005-0000-0000-000015AD0000}"/>
    <cellStyle name="Normal 8 3 3 5 3" xfId="8568" xr:uid="{00000000-0005-0000-0000-000016AD0000}"/>
    <cellStyle name="Normal 8 3 3 5 3 2" xfId="38893" xr:uid="{00000000-0005-0000-0000-000017AD0000}"/>
    <cellStyle name="Normal 8 3 3 5 3 3" xfId="23669" xr:uid="{00000000-0005-0000-0000-000018AD0000}"/>
    <cellStyle name="Normal 8 3 3 5 4" xfId="33880" xr:uid="{00000000-0005-0000-0000-000019AD0000}"/>
    <cellStyle name="Normal 8 3 3 5 5" xfId="18656" xr:uid="{00000000-0005-0000-0000-00001AAD0000}"/>
    <cellStyle name="Normal 8 3 3 6" xfId="5207" xr:uid="{00000000-0005-0000-0000-00001BAD0000}"/>
    <cellStyle name="Normal 8 3 3 6 2" xfId="15259" xr:uid="{00000000-0005-0000-0000-00001CAD0000}"/>
    <cellStyle name="Normal 8 3 3 6 2 2" xfId="45581" xr:uid="{00000000-0005-0000-0000-00001DAD0000}"/>
    <cellStyle name="Normal 8 3 3 6 2 3" xfId="30357" xr:uid="{00000000-0005-0000-0000-00001EAD0000}"/>
    <cellStyle name="Normal 8 3 3 6 3" xfId="10239" xr:uid="{00000000-0005-0000-0000-00001FAD0000}"/>
    <cellStyle name="Normal 8 3 3 6 3 2" xfId="40564" xr:uid="{00000000-0005-0000-0000-000020AD0000}"/>
    <cellStyle name="Normal 8 3 3 6 3 3" xfId="25340" xr:uid="{00000000-0005-0000-0000-000021AD0000}"/>
    <cellStyle name="Normal 8 3 3 6 4" xfId="35551" xr:uid="{00000000-0005-0000-0000-000022AD0000}"/>
    <cellStyle name="Normal 8 3 3 6 5" xfId="20327" xr:uid="{00000000-0005-0000-0000-000023AD0000}"/>
    <cellStyle name="Normal 8 3 3 7" xfId="11917" xr:uid="{00000000-0005-0000-0000-000024AD0000}"/>
    <cellStyle name="Normal 8 3 3 7 2" xfId="42239" xr:uid="{00000000-0005-0000-0000-000025AD0000}"/>
    <cellStyle name="Normal 8 3 3 7 3" xfId="27015" xr:uid="{00000000-0005-0000-0000-000026AD0000}"/>
    <cellStyle name="Normal 8 3 3 8" xfId="6896" xr:uid="{00000000-0005-0000-0000-000027AD0000}"/>
    <cellStyle name="Normal 8 3 3 8 2" xfId="37222" xr:uid="{00000000-0005-0000-0000-000028AD0000}"/>
    <cellStyle name="Normal 8 3 3 8 3" xfId="21998" xr:uid="{00000000-0005-0000-0000-000029AD0000}"/>
    <cellStyle name="Normal 8 3 3 9" xfId="32211" xr:uid="{00000000-0005-0000-0000-00002AAD0000}"/>
    <cellStyle name="Normal 8 3 4" xfId="1921" xr:uid="{00000000-0005-0000-0000-00002BAD0000}"/>
    <cellStyle name="Normal 8 3 4 2" xfId="2344" xr:uid="{00000000-0005-0000-0000-00002CAD0000}"/>
    <cellStyle name="Normal 8 3 4 2 2" xfId="3183" xr:uid="{00000000-0005-0000-0000-00002DAD0000}"/>
    <cellStyle name="Normal 8 3 4 2 2 2" xfId="4873" xr:uid="{00000000-0005-0000-0000-00002EAD0000}"/>
    <cellStyle name="Normal 8 3 4 2 2 2 2" xfId="14946" xr:uid="{00000000-0005-0000-0000-00002FAD0000}"/>
    <cellStyle name="Normal 8 3 4 2 2 2 2 2" xfId="45268" xr:uid="{00000000-0005-0000-0000-000030AD0000}"/>
    <cellStyle name="Normal 8 3 4 2 2 2 2 3" xfId="30044" xr:uid="{00000000-0005-0000-0000-000031AD0000}"/>
    <cellStyle name="Normal 8 3 4 2 2 2 3" xfId="9926" xr:uid="{00000000-0005-0000-0000-000032AD0000}"/>
    <cellStyle name="Normal 8 3 4 2 2 2 3 2" xfId="40251" xr:uid="{00000000-0005-0000-0000-000033AD0000}"/>
    <cellStyle name="Normal 8 3 4 2 2 2 3 3" xfId="25027" xr:uid="{00000000-0005-0000-0000-000034AD0000}"/>
    <cellStyle name="Normal 8 3 4 2 2 2 4" xfId="35238" xr:uid="{00000000-0005-0000-0000-000035AD0000}"/>
    <cellStyle name="Normal 8 3 4 2 2 2 5" xfId="20014" xr:uid="{00000000-0005-0000-0000-000036AD0000}"/>
    <cellStyle name="Normal 8 3 4 2 2 3" xfId="6565" xr:uid="{00000000-0005-0000-0000-000037AD0000}"/>
    <cellStyle name="Normal 8 3 4 2 2 3 2" xfId="16617" xr:uid="{00000000-0005-0000-0000-000038AD0000}"/>
    <cellStyle name="Normal 8 3 4 2 2 3 2 2" xfId="46939" xr:uid="{00000000-0005-0000-0000-000039AD0000}"/>
    <cellStyle name="Normal 8 3 4 2 2 3 2 3" xfId="31715" xr:uid="{00000000-0005-0000-0000-00003AAD0000}"/>
    <cellStyle name="Normal 8 3 4 2 2 3 3" xfId="11597" xr:uid="{00000000-0005-0000-0000-00003BAD0000}"/>
    <cellStyle name="Normal 8 3 4 2 2 3 3 2" xfId="41922" xr:uid="{00000000-0005-0000-0000-00003CAD0000}"/>
    <cellStyle name="Normal 8 3 4 2 2 3 3 3" xfId="26698" xr:uid="{00000000-0005-0000-0000-00003DAD0000}"/>
    <cellStyle name="Normal 8 3 4 2 2 3 4" xfId="36909" xr:uid="{00000000-0005-0000-0000-00003EAD0000}"/>
    <cellStyle name="Normal 8 3 4 2 2 3 5" xfId="21685" xr:uid="{00000000-0005-0000-0000-00003FAD0000}"/>
    <cellStyle name="Normal 8 3 4 2 2 4" xfId="13275" xr:uid="{00000000-0005-0000-0000-000040AD0000}"/>
    <cellStyle name="Normal 8 3 4 2 2 4 2" xfId="43597" xr:uid="{00000000-0005-0000-0000-000041AD0000}"/>
    <cellStyle name="Normal 8 3 4 2 2 4 3" xfId="28373" xr:uid="{00000000-0005-0000-0000-000042AD0000}"/>
    <cellStyle name="Normal 8 3 4 2 2 5" xfId="8254" xr:uid="{00000000-0005-0000-0000-000043AD0000}"/>
    <cellStyle name="Normal 8 3 4 2 2 5 2" xfId="38580" xr:uid="{00000000-0005-0000-0000-000044AD0000}"/>
    <cellStyle name="Normal 8 3 4 2 2 5 3" xfId="23356" xr:uid="{00000000-0005-0000-0000-000045AD0000}"/>
    <cellStyle name="Normal 8 3 4 2 2 6" xfId="33568" xr:uid="{00000000-0005-0000-0000-000046AD0000}"/>
    <cellStyle name="Normal 8 3 4 2 2 7" xfId="18343" xr:uid="{00000000-0005-0000-0000-000047AD0000}"/>
    <cellStyle name="Normal 8 3 4 2 3" xfId="4036" xr:uid="{00000000-0005-0000-0000-000048AD0000}"/>
    <cellStyle name="Normal 8 3 4 2 3 2" xfId="14110" xr:uid="{00000000-0005-0000-0000-000049AD0000}"/>
    <cellStyle name="Normal 8 3 4 2 3 2 2" xfId="44432" xr:uid="{00000000-0005-0000-0000-00004AAD0000}"/>
    <cellStyle name="Normal 8 3 4 2 3 2 3" xfId="29208" xr:uid="{00000000-0005-0000-0000-00004BAD0000}"/>
    <cellStyle name="Normal 8 3 4 2 3 3" xfId="9090" xr:uid="{00000000-0005-0000-0000-00004CAD0000}"/>
    <cellStyle name="Normal 8 3 4 2 3 3 2" xfId="39415" xr:uid="{00000000-0005-0000-0000-00004DAD0000}"/>
    <cellStyle name="Normal 8 3 4 2 3 3 3" xfId="24191" xr:uid="{00000000-0005-0000-0000-00004EAD0000}"/>
    <cellStyle name="Normal 8 3 4 2 3 4" xfId="34402" xr:uid="{00000000-0005-0000-0000-00004FAD0000}"/>
    <cellStyle name="Normal 8 3 4 2 3 5" xfId="19178" xr:uid="{00000000-0005-0000-0000-000050AD0000}"/>
    <cellStyle name="Normal 8 3 4 2 4" xfId="5729" xr:uid="{00000000-0005-0000-0000-000051AD0000}"/>
    <cellStyle name="Normal 8 3 4 2 4 2" xfId="15781" xr:uid="{00000000-0005-0000-0000-000052AD0000}"/>
    <cellStyle name="Normal 8 3 4 2 4 2 2" xfId="46103" xr:uid="{00000000-0005-0000-0000-000053AD0000}"/>
    <cellStyle name="Normal 8 3 4 2 4 2 3" xfId="30879" xr:uid="{00000000-0005-0000-0000-000054AD0000}"/>
    <cellStyle name="Normal 8 3 4 2 4 3" xfId="10761" xr:uid="{00000000-0005-0000-0000-000055AD0000}"/>
    <cellStyle name="Normal 8 3 4 2 4 3 2" xfId="41086" xr:uid="{00000000-0005-0000-0000-000056AD0000}"/>
    <cellStyle name="Normal 8 3 4 2 4 3 3" xfId="25862" xr:uid="{00000000-0005-0000-0000-000057AD0000}"/>
    <cellStyle name="Normal 8 3 4 2 4 4" xfId="36073" xr:uid="{00000000-0005-0000-0000-000058AD0000}"/>
    <cellStyle name="Normal 8 3 4 2 4 5" xfId="20849" xr:uid="{00000000-0005-0000-0000-000059AD0000}"/>
    <cellStyle name="Normal 8 3 4 2 5" xfId="12439" xr:uid="{00000000-0005-0000-0000-00005AAD0000}"/>
    <cellStyle name="Normal 8 3 4 2 5 2" xfId="42761" xr:uid="{00000000-0005-0000-0000-00005BAD0000}"/>
    <cellStyle name="Normal 8 3 4 2 5 3" xfId="27537" xr:uid="{00000000-0005-0000-0000-00005CAD0000}"/>
    <cellStyle name="Normal 8 3 4 2 6" xfId="7418" xr:uid="{00000000-0005-0000-0000-00005DAD0000}"/>
    <cellStyle name="Normal 8 3 4 2 6 2" xfId="37744" xr:uid="{00000000-0005-0000-0000-00005EAD0000}"/>
    <cellStyle name="Normal 8 3 4 2 6 3" xfId="22520" xr:uid="{00000000-0005-0000-0000-00005FAD0000}"/>
    <cellStyle name="Normal 8 3 4 2 7" xfId="32732" xr:uid="{00000000-0005-0000-0000-000060AD0000}"/>
    <cellStyle name="Normal 8 3 4 2 8" xfId="17507" xr:uid="{00000000-0005-0000-0000-000061AD0000}"/>
    <cellStyle name="Normal 8 3 4 3" xfId="2765" xr:uid="{00000000-0005-0000-0000-000062AD0000}"/>
    <cellStyle name="Normal 8 3 4 3 2" xfId="4455" xr:uid="{00000000-0005-0000-0000-000063AD0000}"/>
    <cellStyle name="Normal 8 3 4 3 2 2" xfId="14528" xr:uid="{00000000-0005-0000-0000-000064AD0000}"/>
    <cellStyle name="Normal 8 3 4 3 2 2 2" xfId="44850" xr:uid="{00000000-0005-0000-0000-000065AD0000}"/>
    <cellStyle name="Normal 8 3 4 3 2 2 3" xfId="29626" xr:uid="{00000000-0005-0000-0000-000066AD0000}"/>
    <cellStyle name="Normal 8 3 4 3 2 3" xfId="9508" xr:uid="{00000000-0005-0000-0000-000067AD0000}"/>
    <cellStyle name="Normal 8 3 4 3 2 3 2" xfId="39833" xr:uid="{00000000-0005-0000-0000-000068AD0000}"/>
    <cellStyle name="Normal 8 3 4 3 2 3 3" xfId="24609" xr:uid="{00000000-0005-0000-0000-000069AD0000}"/>
    <cellStyle name="Normal 8 3 4 3 2 4" xfId="34820" xr:uid="{00000000-0005-0000-0000-00006AAD0000}"/>
    <cellStyle name="Normal 8 3 4 3 2 5" xfId="19596" xr:uid="{00000000-0005-0000-0000-00006BAD0000}"/>
    <cellStyle name="Normal 8 3 4 3 3" xfId="6147" xr:uid="{00000000-0005-0000-0000-00006CAD0000}"/>
    <cellStyle name="Normal 8 3 4 3 3 2" xfId="16199" xr:uid="{00000000-0005-0000-0000-00006DAD0000}"/>
    <cellStyle name="Normal 8 3 4 3 3 2 2" xfId="46521" xr:uid="{00000000-0005-0000-0000-00006EAD0000}"/>
    <cellStyle name="Normal 8 3 4 3 3 2 3" xfId="31297" xr:uid="{00000000-0005-0000-0000-00006FAD0000}"/>
    <cellStyle name="Normal 8 3 4 3 3 3" xfId="11179" xr:uid="{00000000-0005-0000-0000-000070AD0000}"/>
    <cellStyle name="Normal 8 3 4 3 3 3 2" xfId="41504" xr:uid="{00000000-0005-0000-0000-000071AD0000}"/>
    <cellStyle name="Normal 8 3 4 3 3 3 3" xfId="26280" xr:uid="{00000000-0005-0000-0000-000072AD0000}"/>
    <cellStyle name="Normal 8 3 4 3 3 4" xfId="36491" xr:uid="{00000000-0005-0000-0000-000073AD0000}"/>
    <cellStyle name="Normal 8 3 4 3 3 5" xfId="21267" xr:uid="{00000000-0005-0000-0000-000074AD0000}"/>
    <cellStyle name="Normal 8 3 4 3 4" xfId="12857" xr:uid="{00000000-0005-0000-0000-000075AD0000}"/>
    <cellStyle name="Normal 8 3 4 3 4 2" xfId="43179" xr:uid="{00000000-0005-0000-0000-000076AD0000}"/>
    <cellStyle name="Normal 8 3 4 3 4 3" xfId="27955" xr:uid="{00000000-0005-0000-0000-000077AD0000}"/>
    <cellStyle name="Normal 8 3 4 3 5" xfId="7836" xr:uid="{00000000-0005-0000-0000-000078AD0000}"/>
    <cellStyle name="Normal 8 3 4 3 5 2" xfId="38162" xr:uid="{00000000-0005-0000-0000-000079AD0000}"/>
    <cellStyle name="Normal 8 3 4 3 5 3" xfId="22938" xr:uid="{00000000-0005-0000-0000-00007AAD0000}"/>
    <cellStyle name="Normal 8 3 4 3 6" xfId="33150" xr:uid="{00000000-0005-0000-0000-00007BAD0000}"/>
    <cellStyle name="Normal 8 3 4 3 7" xfId="17925" xr:uid="{00000000-0005-0000-0000-00007CAD0000}"/>
    <cellStyle name="Normal 8 3 4 4" xfId="3618" xr:uid="{00000000-0005-0000-0000-00007DAD0000}"/>
    <cellStyle name="Normal 8 3 4 4 2" xfId="13692" xr:uid="{00000000-0005-0000-0000-00007EAD0000}"/>
    <cellStyle name="Normal 8 3 4 4 2 2" xfId="44014" xr:uid="{00000000-0005-0000-0000-00007FAD0000}"/>
    <cellStyle name="Normal 8 3 4 4 2 3" xfId="28790" xr:uid="{00000000-0005-0000-0000-000080AD0000}"/>
    <cellStyle name="Normal 8 3 4 4 3" xfId="8672" xr:uid="{00000000-0005-0000-0000-000081AD0000}"/>
    <cellStyle name="Normal 8 3 4 4 3 2" xfId="38997" xr:uid="{00000000-0005-0000-0000-000082AD0000}"/>
    <cellStyle name="Normal 8 3 4 4 3 3" xfId="23773" xr:uid="{00000000-0005-0000-0000-000083AD0000}"/>
    <cellStyle name="Normal 8 3 4 4 4" xfId="33984" xr:uid="{00000000-0005-0000-0000-000084AD0000}"/>
    <cellStyle name="Normal 8 3 4 4 5" xfId="18760" xr:uid="{00000000-0005-0000-0000-000085AD0000}"/>
    <cellStyle name="Normal 8 3 4 5" xfId="5311" xr:uid="{00000000-0005-0000-0000-000086AD0000}"/>
    <cellStyle name="Normal 8 3 4 5 2" xfId="15363" xr:uid="{00000000-0005-0000-0000-000087AD0000}"/>
    <cellStyle name="Normal 8 3 4 5 2 2" xfId="45685" xr:uid="{00000000-0005-0000-0000-000088AD0000}"/>
    <cellStyle name="Normal 8 3 4 5 2 3" xfId="30461" xr:uid="{00000000-0005-0000-0000-000089AD0000}"/>
    <cellStyle name="Normal 8 3 4 5 3" xfId="10343" xr:uid="{00000000-0005-0000-0000-00008AAD0000}"/>
    <cellStyle name="Normal 8 3 4 5 3 2" xfId="40668" xr:uid="{00000000-0005-0000-0000-00008BAD0000}"/>
    <cellStyle name="Normal 8 3 4 5 3 3" xfId="25444" xr:uid="{00000000-0005-0000-0000-00008CAD0000}"/>
    <cellStyle name="Normal 8 3 4 5 4" xfId="35655" xr:uid="{00000000-0005-0000-0000-00008DAD0000}"/>
    <cellStyle name="Normal 8 3 4 5 5" xfId="20431" xr:uid="{00000000-0005-0000-0000-00008EAD0000}"/>
    <cellStyle name="Normal 8 3 4 6" xfId="12021" xr:uid="{00000000-0005-0000-0000-00008FAD0000}"/>
    <cellStyle name="Normal 8 3 4 6 2" xfId="42343" xr:uid="{00000000-0005-0000-0000-000090AD0000}"/>
    <cellStyle name="Normal 8 3 4 6 3" xfId="27119" xr:uid="{00000000-0005-0000-0000-000091AD0000}"/>
    <cellStyle name="Normal 8 3 4 7" xfId="7000" xr:uid="{00000000-0005-0000-0000-000092AD0000}"/>
    <cellStyle name="Normal 8 3 4 7 2" xfId="37326" xr:uid="{00000000-0005-0000-0000-000093AD0000}"/>
    <cellStyle name="Normal 8 3 4 7 3" xfId="22102" xr:uid="{00000000-0005-0000-0000-000094AD0000}"/>
    <cellStyle name="Normal 8 3 4 8" xfId="32314" xr:uid="{00000000-0005-0000-0000-000095AD0000}"/>
    <cellStyle name="Normal 8 3 4 9" xfId="17089" xr:uid="{00000000-0005-0000-0000-000096AD0000}"/>
    <cellStyle name="Normal 8 3 5" xfId="2134" xr:uid="{00000000-0005-0000-0000-000097AD0000}"/>
    <cellStyle name="Normal 8 3 5 2" xfId="2975" xr:uid="{00000000-0005-0000-0000-000098AD0000}"/>
    <cellStyle name="Normal 8 3 5 2 2" xfId="4665" xr:uid="{00000000-0005-0000-0000-000099AD0000}"/>
    <cellStyle name="Normal 8 3 5 2 2 2" xfId="14738" xr:uid="{00000000-0005-0000-0000-00009AAD0000}"/>
    <cellStyle name="Normal 8 3 5 2 2 2 2" xfId="45060" xr:uid="{00000000-0005-0000-0000-00009BAD0000}"/>
    <cellStyle name="Normal 8 3 5 2 2 2 3" xfId="29836" xr:uid="{00000000-0005-0000-0000-00009CAD0000}"/>
    <cellStyle name="Normal 8 3 5 2 2 3" xfId="9718" xr:uid="{00000000-0005-0000-0000-00009DAD0000}"/>
    <cellStyle name="Normal 8 3 5 2 2 3 2" xfId="40043" xr:uid="{00000000-0005-0000-0000-00009EAD0000}"/>
    <cellStyle name="Normal 8 3 5 2 2 3 3" xfId="24819" xr:uid="{00000000-0005-0000-0000-00009FAD0000}"/>
    <cellStyle name="Normal 8 3 5 2 2 4" xfId="35030" xr:uid="{00000000-0005-0000-0000-0000A0AD0000}"/>
    <cellStyle name="Normal 8 3 5 2 2 5" xfId="19806" xr:uid="{00000000-0005-0000-0000-0000A1AD0000}"/>
    <cellStyle name="Normal 8 3 5 2 3" xfId="6357" xr:uid="{00000000-0005-0000-0000-0000A2AD0000}"/>
    <cellStyle name="Normal 8 3 5 2 3 2" xfId="16409" xr:uid="{00000000-0005-0000-0000-0000A3AD0000}"/>
    <cellStyle name="Normal 8 3 5 2 3 2 2" xfId="46731" xr:uid="{00000000-0005-0000-0000-0000A4AD0000}"/>
    <cellStyle name="Normal 8 3 5 2 3 2 3" xfId="31507" xr:uid="{00000000-0005-0000-0000-0000A5AD0000}"/>
    <cellStyle name="Normal 8 3 5 2 3 3" xfId="11389" xr:uid="{00000000-0005-0000-0000-0000A6AD0000}"/>
    <cellStyle name="Normal 8 3 5 2 3 3 2" xfId="41714" xr:uid="{00000000-0005-0000-0000-0000A7AD0000}"/>
    <cellStyle name="Normal 8 3 5 2 3 3 3" xfId="26490" xr:uid="{00000000-0005-0000-0000-0000A8AD0000}"/>
    <cellStyle name="Normal 8 3 5 2 3 4" xfId="36701" xr:uid="{00000000-0005-0000-0000-0000A9AD0000}"/>
    <cellStyle name="Normal 8 3 5 2 3 5" xfId="21477" xr:uid="{00000000-0005-0000-0000-0000AAAD0000}"/>
    <cellStyle name="Normal 8 3 5 2 4" xfId="13067" xr:uid="{00000000-0005-0000-0000-0000ABAD0000}"/>
    <cellStyle name="Normal 8 3 5 2 4 2" xfId="43389" xr:uid="{00000000-0005-0000-0000-0000ACAD0000}"/>
    <cellStyle name="Normal 8 3 5 2 4 3" xfId="28165" xr:uid="{00000000-0005-0000-0000-0000ADAD0000}"/>
    <cellStyle name="Normal 8 3 5 2 5" xfId="8046" xr:uid="{00000000-0005-0000-0000-0000AEAD0000}"/>
    <cellStyle name="Normal 8 3 5 2 5 2" xfId="38372" xr:uid="{00000000-0005-0000-0000-0000AFAD0000}"/>
    <cellStyle name="Normal 8 3 5 2 5 3" xfId="23148" xr:uid="{00000000-0005-0000-0000-0000B0AD0000}"/>
    <cellStyle name="Normal 8 3 5 2 6" xfId="33360" xr:uid="{00000000-0005-0000-0000-0000B1AD0000}"/>
    <cellStyle name="Normal 8 3 5 2 7" xfId="18135" xr:uid="{00000000-0005-0000-0000-0000B2AD0000}"/>
    <cellStyle name="Normal 8 3 5 3" xfId="3828" xr:uid="{00000000-0005-0000-0000-0000B3AD0000}"/>
    <cellStyle name="Normal 8 3 5 3 2" xfId="13902" xr:uid="{00000000-0005-0000-0000-0000B4AD0000}"/>
    <cellStyle name="Normal 8 3 5 3 2 2" xfId="44224" xr:uid="{00000000-0005-0000-0000-0000B5AD0000}"/>
    <cellStyle name="Normal 8 3 5 3 2 3" xfId="29000" xr:uid="{00000000-0005-0000-0000-0000B6AD0000}"/>
    <cellStyle name="Normal 8 3 5 3 3" xfId="8882" xr:uid="{00000000-0005-0000-0000-0000B7AD0000}"/>
    <cellStyle name="Normal 8 3 5 3 3 2" xfId="39207" xr:uid="{00000000-0005-0000-0000-0000B8AD0000}"/>
    <cellStyle name="Normal 8 3 5 3 3 3" xfId="23983" xr:uid="{00000000-0005-0000-0000-0000B9AD0000}"/>
    <cellStyle name="Normal 8 3 5 3 4" xfId="34194" xr:uid="{00000000-0005-0000-0000-0000BAAD0000}"/>
    <cellStyle name="Normal 8 3 5 3 5" xfId="18970" xr:uid="{00000000-0005-0000-0000-0000BBAD0000}"/>
    <cellStyle name="Normal 8 3 5 4" xfId="5521" xr:uid="{00000000-0005-0000-0000-0000BCAD0000}"/>
    <cellStyle name="Normal 8 3 5 4 2" xfId="15573" xr:uid="{00000000-0005-0000-0000-0000BDAD0000}"/>
    <cellStyle name="Normal 8 3 5 4 2 2" xfId="45895" xr:uid="{00000000-0005-0000-0000-0000BEAD0000}"/>
    <cellStyle name="Normal 8 3 5 4 2 3" xfId="30671" xr:uid="{00000000-0005-0000-0000-0000BFAD0000}"/>
    <cellStyle name="Normal 8 3 5 4 3" xfId="10553" xr:uid="{00000000-0005-0000-0000-0000C0AD0000}"/>
    <cellStyle name="Normal 8 3 5 4 3 2" xfId="40878" xr:uid="{00000000-0005-0000-0000-0000C1AD0000}"/>
    <cellStyle name="Normal 8 3 5 4 3 3" xfId="25654" xr:uid="{00000000-0005-0000-0000-0000C2AD0000}"/>
    <cellStyle name="Normal 8 3 5 4 4" xfId="35865" xr:uid="{00000000-0005-0000-0000-0000C3AD0000}"/>
    <cellStyle name="Normal 8 3 5 4 5" xfId="20641" xr:uid="{00000000-0005-0000-0000-0000C4AD0000}"/>
    <cellStyle name="Normal 8 3 5 5" xfId="12231" xr:uid="{00000000-0005-0000-0000-0000C5AD0000}"/>
    <cellStyle name="Normal 8 3 5 5 2" xfId="42553" xr:uid="{00000000-0005-0000-0000-0000C6AD0000}"/>
    <cellStyle name="Normal 8 3 5 5 3" xfId="27329" xr:uid="{00000000-0005-0000-0000-0000C7AD0000}"/>
    <cellStyle name="Normal 8 3 5 6" xfId="7210" xr:uid="{00000000-0005-0000-0000-0000C8AD0000}"/>
    <cellStyle name="Normal 8 3 5 6 2" xfId="37536" xr:uid="{00000000-0005-0000-0000-0000C9AD0000}"/>
    <cellStyle name="Normal 8 3 5 6 3" xfId="22312" xr:uid="{00000000-0005-0000-0000-0000CAAD0000}"/>
    <cellStyle name="Normal 8 3 5 7" xfId="32524" xr:uid="{00000000-0005-0000-0000-0000CBAD0000}"/>
    <cellStyle name="Normal 8 3 5 8" xfId="17299" xr:uid="{00000000-0005-0000-0000-0000CCAD0000}"/>
    <cellStyle name="Normal 8 3 6" xfId="2555" xr:uid="{00000000-0005-0000-0000-0000CDAD0000}"/>
    <cellStyle name="Normal 8 3 6 2" xfId="4247" xr:uid="{00000000-0005-0000-0000-0000CEAD0000}"/>
    <cellStyle name="Normal 8 3 6 2 2" xfId="14320" xr:uid="{00000000-0005-0000-0000-0000CFAD0000}"/>
    <cellStyle name="Normal 8 3 6 2 2 2" xfId="44642" xr:uid="{00000000-0005-0000-0000-0000D0AD0000}"/>
    <cellStyle name="Normal 8 3 6 2 2 3" xfId="29418" xr:uid="{00000000-0005-0000-0000-0000D1AD0000}"/>
    <cellStyle name="Normal 8 3 6 2 3" xfId="9300" xr:uid="{00000000-0005-0000-0000-0000D2AD0000}"/>
    <cellStyle name="Normal 8 3 6 2 3 2" xfId="39625" xr:uid="{00000000-0005-0000-0000-0000D3AD0000}"/>
    <cellStyle name="Normal 8 3 6 2 3 3" xfId="24401" xr:uid="{00000000-0005-0000-0000-0000D4AD0000}"/>
    <cellStyle name="Normal 8 3 6 2 4" xfId="34612" xr:uid="{00000000-0005-0000-0000-0000D5AD0000}"/>
    <cellStyle name="Normal 8 3 6 2 5" xfId="19388" xr:uid="{00000000-0005-0000-0000-0000D6AD0000}"/>
    <cellStyle name="Normal 8 3 6 3" xfId="5939" xr:uid="{00000000-0005-0000-0000-0000D7AD0000}"/>
    <cellStyle name="Normal 8 3 6 3 2" xfId="15991" xr:uid="{00000000-0005-0000-0000-0000D8AD0000}"/>
    <cellStyle name="Normal 8 3 6 3 2 2" xfId="46313" xr:uid="{00000000-0005-0000-0000-0000D9AD0000}"/>
    <cellStyle name="Normal 8 3 6 3 2 3" xfId="31089" xr:uid="{00000000-0005-0000-0000-0000DAAD0000}"/>
    <cellStyle name="Normal 8 3 6 3 3" xfId="10971" xr:uid="{00000000-0005-0000-0000-0000DBAD0000}"/>
    <cellStyle name="Normal 8 3 6 3 3 2" xfId="41296" xr:uid="{00000000-0005-0000-0000-0000DCAD0000}"/>
    <cellStyle name="Normal 8 3 6 3 3 3" xfId="26072" xr:uid="{00000000-0005-0000-0000-0000DDAD0000}"/>
    <cellStyle name="Normal 8 3 6 3 4" xfId="36283" xr:uid="{00000000-0005-0000-0000-0000DEAD0000}"/>
    <cellStyle name="Normal 8 3 6 3 5" xfId="21059" xr:uid="{00000000-0005-0000-0000-0000DFAD0000}"/>
    <cellStyle name="Normal 8 3 6 4" xfId="12649" xr:uid="{00000000-0005-0000-0000-0000E0AD0000}"/>
    <cellStyle name="Normal 8 3 6 4 2" xfId="42971" xr:uid="{00000000-0005-0000-0000-0000E1AD0000}"/>
    <cellStyle name="Normal 8 3 6 4 3" xfId="27747" xr:uid="{00000000-0005-0000-0000-0000E2AD0000}"/>
    <cellStyle name="Normal 8 3 6 5" xfId="7628" xr:uid="{00000000-0005-0000-0000-0000E3AD0000}"/>
    <cellStyle name="Normal 8 3 6 5 2" xfId="37954" xr:uid="{00000000-0005-0000-0000-0000E4AD0000}"/>
    <cellStyle name="Normal 8 3 6 5 3" xfId="22730" xr:uid="{00000000-0005-0000-0000-0000E5AD0000}"/>
    <cellStyle name="Normal 8 3 6 6" xfId="32942" xr:uid="{00000000-0005-0000-0000-0000E6AD0000}"/>
    <cellStyle name="Normal 8 3 6 7" xfId="17717" xr:uid="{00000000-0005-0000-0000-0000E7AD0000}"/>
    <cellStyle name="Normal 8 3 7" xfId="3407" xr:uid="{00000000-0005-0000-0000-0000E8AD0000}"/>
    <cellStyle name="Normal 8 3 7 2" xfId="13484" xr:uid="{00000000-0005-0000-0000-0000E9AD0000}"/>
    <cellStyle name="Normal 8 3 7 2 2" xfId="43806" xr:uid="{00000000-0005-0000-0000-0000EAAD0000}"/>
    <cellStyle name="Normal 8 3 7 2 3" xfId="28582" xr:uid="{00000000-0005-0000-0000-0000EBAD0000}"/>
    <cellStyle name="Normal 8 3 7 3" xfId="8464" xr:uid="{00000000-0005-0000-0000-0000ECAD0000}"/>
    <cellStyle name="Normal 8 3 7 3 2" xfId="38789" xr:uid="{00000000-0005-0000-0000-0000EDAD0000}"/>
    <cellStyle name="Normal 8 3 7 3 3" xfId="23565" xr:uid="{00000000-0005-0000-0000-0000EEAD0000}"/>
    <cellStyle name="Normal 8 3 7 4" xfId="33776" xr:uid="{00000000-0005-0000-0000-0000EFAD0000}"/>
    <cellStyle name="Normal 8 3 7 5" xfId="18552" xr:uid="{00000000-0005-0000-0000-0000F0AD0000}"/>
    <cellStyle name="Normal 8 3 8" xfId="5101" xr:uid="{00000000-0005-0000-0000-0000F1AD0000}"/>
    <cellStyle name="Normal 8 3 8 2" xfId="15155" xr:uid="{00000000-0005-0000-0000-0000F2AD0000}"/>
    <cellStyle name="Normal 8 3 8 2 2" xfId="45477" xr:uid="{00000000-0005-0000-0000-0000F3AD0000}"/>
    <cellStyle name="Normal 8 3 8 2 3" xfId="30253" xr:uid="{00000000-0005-0000-0000-0000F4AD0000}"/>
    <cellStyle name="Normal 8 3 8 3" xfId="10135" xr:uid="{00000000-0005-0000-0000-0000F5AD0000}"/>
    <cellStyle name="Normal 8 3 8 3 2" xfId="40460" xr:uid="{00000000-0005-0000-0000-0000F6AD0000}"/>
    <cellStyle name="Normal 8 3 8 3 3" xfId="25236" xr:uid="{00000000-0005-0000-0000-0000F7AD0000}"/>
    <cellStyle name="Normal 8 3 8 4" xfId="35447" xr:uid="{00000000-0005-0000-0000-0000F8AD0000}"/>
    <cellStyle name="Normal 8 3 8 5" xfId="20223" xr:uid="{00000000-0005-0000-0000-0000F9AD0000}"/>
    <cellStyle name="Normal 8 3 9" xfId="11811" xr:uid="{00000000-0005-0000-0000-0000FAAD0000}"/>
    <cellStyle name="Normal 8 3 9 2" xfId="42135" xr:uid="{00000000-0005-0000-0000-0000FBAD0000}"/>
    <cellStyle name="Normal 8 3 9 3" xfId="26911" xr:uid="{00000000-0005-0000-0000-0000FCAD0000}"/>
    <cellStyle name="Normal 8 4" xfId="514" xr:uid="{00000000-0005-0000-0000-0000FDAD0000}"/>
    <cellStyle name="Normal 8 5" xfId="31970" xr:uid="{00000000-0005-0000-0000-0000FEAD0000}"/>
    <cellStyle name="Normal 8 6" xfId="974" xr:uid="{00000000-0005-0000-0000-0000FFAD0000}"/>
    <cellStyle name="Normal 8 7" xfId="413" xr:uid="{00000000-0005-0000-0000-000000AE0000}"/>
    <cellStyle name="Normal 80" xfId="1099" xr:uid="{00000000-0005-0000-0000-000001AE0000}"/>
    <cellStyle name="Normal 80 10" xfId="6741" xr:uid="{00000000-0005-0000-0000-000002AE0000}"/>
    <cellStyle name="Normal 80 10 2" xfId="37070" xr:uid="{00000000-0005-0000-0000-000003AE0000}"/>
    <cellStyle name="Normal 80 10 3" xfId="21846" xr:uid="{00000000-0005-0000-0000-000004AE0000}"/>
    <cellStyle name="Normal 80 11" xfId="32061" xr:uid="{00000000-0005-0000-0000-000005AE0000}"/>
    <cellStyle name="Normal 80 12" xfId="16831" xr:uid="{00000000-0005-0000-0000-000006AE0000}"/>
    <cellStyle name="Normal 80 13" xfId="47324" xr:uid="{00000000-0005-0000-0000-000007AE0000}"/>
    <cellStyle name="Normal 80 2" xfId="1705" xr:uid="{00000000-0005-0000-0000-000008AE0000}"/>
    <cellStyle name="Normal 80 2 10" xfId="32114" xr:uid="{00000000-0005-0000-0000-000009AE0000}"/>
    <cellStyle name="Normal 80 2 11" xfId="16885" xr:uid="{00000000-0005-0000-0000-00000AAE0000}"/>
    <cellStyle name="Normal 80 2 2" xfId="1814" xr:uid="{00000000-0005-0000-0000-00000BAE0000}"/>
    <cellStyle name="Normal 80 2 2 10" xfId="16989" xr:uid="{00000000-0005-0000-0000-00000CAE0000}"/>
    <cellStyle name="Normal 80 2 2 2" xfId="2031" xr:uid="{00000000-0005-0000-0000-00000DAE0000}"/>
    <cellStyle name="Normal 80 2 2 2 2" xfId="2452" xr:uid="{00000000-0005-0000-0000-00000EAE0000}"/>
    <cellStyle name="Normal 80 2 2 2 2 2" xfId="3291" xr:uid="{00000000-0005-0000-0000-00000FAE0000}"/>
    <cellStyle name="Normal 80 2 2 2 2 2 2" xfId="4981" xr:uid="{00000000-0005-0000-0000-000010AE0000}"/>
    <cellStyle name="Normal 80 2 2 2 2 2 2 2" xfId="15054" xr:uid="{00000000-0005-0000-0000-000011AE0000}"/>
    <cellStyle name="Normal 80 2 2 2 2 2 2 2 2" xfId="45376" xr:uid="{00000000-0005-0000-0000-000012AE0000}"/>
    <cellStyle name="Normal 80 2 2 2 2 2 2 2 3" xfId="30152" xr:uid="{00000000-0005-0000-0000-000013AE0000}"/>
    <cellStyle name="Normal 80 2 2 2 2 2 2 3" xfId="10034" xr:uid="{00000000-0005-0000-0000-000014AE0000}"/>
    <cellStyle name="Normal 80 2 2 2 2 2 2 3 2" xfId="40359" xr:uid="{00000000-0005-0000-0000-000015AE0000}"/>
    <cellStyle name="Normal 80 2 2 2 2 2 2 3 3" xfId="25135" xr:uid="{00000000-0005-0000-0000-000016AE0000}"/>
    <cellStyle name="Normal 80 2 2 2 2 2 2 4" xfId="35346" xr:uid="{00000000-0005-0000-0000-000017AE0000}"/>
    <cellStyle name="Normal 80 2 2 2 2 2 2 5" xfId="20122" xr:uid="{00000000-0005-0000-0000-000018AE0000}"/>
    <cellStyle name="Normal 80 2 2 2 2 2 3" xfId="6673" xr:uid="{00000000-0005-0000-0000-000019AE0000}"/>
    <cellStyle name="Normal 80 2 2 2 2 2 3 2" xfId="16725" xr:uid="{00000000-0005-0000-0000-00001AAE0000}"/>
    <cellStyle name="Normal 80 2 2 2 2 2 3 2 2" xfId="47047" xr:uid="{00000000-0005-0000-0000-00001BAE0000}"/>
    <cellStyle name="Normal 80 2 2 2 2 2 3 2 3" xfId="31823" xr:uid="{00000000-0005-0000-0000-00001CAE0000}"/>
    <cellStyle name="Normal 80 2 2 2 2 2 3 3" xfId="11705" xr:uid="{00000000-0005-0000-0000-00001DAE0000}"/>
    <cellStyle name="Normal 80 2 2 2 2 2 3 3 2" xfId="42030" xr:uid="{00000000-0005-0000-0000-00001EAE0000}"/>
    <cellStyle name="Normal 80 2 2 2 2 2 3 3 3" xfId="26806" xr:uid="{00000000-0005-0000-0000-00001FAE0000}"/>
    <cellStyle name="Normal 80 2 2 2 2 2 3 4" xfId="37017" xr:uid="{00000000-0005-0000-0000-000020AE0000}"/>
    <cellStyle name="Normal 80 2 2 2 2 2 3 5" xfId="21793" xr:uid="{00000000-0005-0000-0000-000021AE0000}"/>
    <cellStyle name="Normal 80 2 2 2 2 2 4" xfId="13383" xr:uid="{00000000-0005-0000-0000-000022AE0000}"/>
    <cellStyle name="Normal 80 2 2 2 2 2 4 2" xfId="43705" xr:uid="{00000000-0005-0000-0000-000023AE0000}"/>
    <cellStyle name="Normal 80 2 2 2 2 2 4 3" xfId="28481" xr:uid="{00000000-0005-0000-0000-000024AE0000}"/>
    <cellStyle name="Normal 80 2 2 2 2 2 5" xfId="8362" xr:uid="{00000000-0005-0000-0000-000025AE0000}"/>
    <cellStyle name="Normal 80 2 2 2 2 2 5 2" xfId="38688" xr:uid="{00000000-0005-0000-0000-000026AE0000}"/>
    <cellStyle name="Normal 80 2 2 2 2 2 5 3" xfId="23464" xr:uid="{00000000-0005-0000-0000-000027AE0000}"/>
    <cellStyle name="Normal 80 2 2 2 2 2 6" xfId="33676" xr:uid="{00000000-0005-0000-0000-000028AE0000}"/>
    <cellStyle name="Normal 80 2 2 2 2 2 7" xfId="18451" xr:uid="{00000000-0005-0000-0000-000029AE0000}"/>
    <cellStyle name="Normal 80 2 2 2 2 3" xfId="4144" xr:uid="{00000000-0005-0000-0000-00002AAE0000}"/>
    <cellStyle name="Normal 80 2 2 2 2 3 2" xfId="14218" xr:uid="{00000000-0005-0000-0000-00002BAE0000}"/>
    <cellStyle name="Normal 80 2 2 2 2 3 2 2" xfId="44540" xr:uid="{00000000-0005-0000-0000-00002CAE0000}"/>
    <cellStyle name="Normal 80 2 2 2 2 3 2 3" xfId="29316" xr:uid="{00000000-0005-0000-0000-00002DAE0000}"/>
    <cellStyle name="Normal 80 2 2 2 2 3 3" xfId="9198" xr:uid="{00000000-0005-0000-0000-00002EAE0000}"/>
    <cellStyle name="Normal 80 2 2 2 2 3 3 2" xfId="39523" xr:uid="{00000000-0005-0000-0000-00002FAE0000}"/>
    <cellStyle name="Normal 80 2 2 2 2 3 3 3" xfId="24299" xr:uid="{00000000-0005-0000-0000-000030AE0000}"/>
    <cellStyle name="Normal 80 2 2 2 2 3 4" xfId="34510" xr:uid="{00000000-0005-0000-0000-000031AE0000}"/>
    <cellStyle name="Normal 80 2 2 2 2 3 5" xfId="19286" xr:uid="{00000000-0005-0000-0000-000032AE0000}"/>
    <cellStyle name="Normal 80 2 2 2 2 4" xfId="5837" xr:uid="{00000000-0005-0000-0000-000033AE0000}"/>
    <cellStyle name="Normal 80 2 2 2 2 4 2" xfId="15889" xr:uid="{00000000-0005-0000-0000-000034AE0000}"/>
    <cellStyle name="Normal 80 2 2 2 2 4 2 2" xfId="46211" xr:uid="{00000000-0005-0000-0000-000035AE0000}"/>
    <cellStyle name="Normal 80 2 2 2 2 4 2 3" xfId="30987" xr:uid="{00000000-0005-0000-0000-000036AE0000}"/>
    <cellStyle name="Normal 80 2 2 2 2 4 3" xfId="10869" xr:uid="{00000000-0005-0000-0000-000037AE0000}"/>
    <cellStyle name="Normal 80 2 2 2 2 4 3 2" xfId="41194" xr:uid="{00000000-0005-0000-0000-000038AE0000}"/>
    <cellStyle name="Normal 80 2 2 2 2 4 3 3" xfId="25970" xr:uid="{00000000-0005-0000-0000-000039AE0000}"/>
    <cellStyle name="Normal 80 2 2 2 2 4 4" xfId="36181" xr:uid="{00000000-0005-0000-0000-00003AAE0000}"/>
    <cellStyle name="Normal 80 2 2 2 2 4 5" xfId="20957" xr:uid="{00000000-0005-0000-0000-00003BAE0000}"/>
    <cellStyle name="Normal 80 2 2 2 2 5" xfId="12547" xr:uid="{00000000-0005-0000-0000-00003CAE0000}"/>
    <cellStyle name="Normal 80 2 2 2 2 5 2" xfId="42869" xr:uid="{00000000-0005-0000-0000-00003DAE0000}"/>
    <cellStyle name="Normal 80 2 2 2 2 5 3" xfId="27645" xr:uid="{00000000-0005-0000-0000-00003EAE0000}"/>
    <cellStyle name="Normal 80 2 2 2 2 6" xfId="7526" xr:uid="{00000000-0005-0000-0000-00003FAE0000}"/>
    <cellStyle name="Normal 80 2 2 2 2 6 2" xfId="37852" xr:uid="{00000000-0005-0000-0000-000040AE0000}"/>
    <cellStyle name="Normal 80 2 2 2 2 6 3" xfId="22628" xr:uid="{00000000-0005-0000-0000-000041AE0000}"/>
    <cellStyle name="Normal 80 2 2 2 2 7" xfId="32840" xr:uid="{00000000-0005-0000-0000-000042AE0000}"/>
    <cellStyle name="Normal 80 2 2 2 2 8" xfId="17615" xr:uid="{00000000-0005-0000-0000-000043AE0000}"/>
    <cellStyle name="Normal 80 2 2 2 3" xfId="2873" xr:uid="{00000000-0005-0000-0000-000044AE0000}"/>
    <cellStyle name="Normal 80 2 2 2 3 2" xfId="4563" xr:uid="{00000000-0005-0000-0000-000045AE0000}"/>
    <cellStyle name="Normal 80 2 2 2 3 2 2" xfId="14636" xr:uid="{00000000-0005-0000-0000-000046AE0000}"/>
    <cellStyle name="Normal 80 2 2 2 3 2 2 2" xfId="44958" xr:uid="{00000000-0005-0000-0000-000047AE0000}"/>
    <cellStyle name="Normal 80 2 2 2 3 2 2 3" xfId="29734" xr:uid="{00000000-0005-0000-0000-000048AE0000}"/>
    <cellStyle name="Normal 80 2 2 2 3 2 3" xfId="9616" xr:uid="{00000000-0005-0000-0000-000049AE0000}"/>
    <cellStyle name="Normal 80 2 2 2 3 2 3 2" xfId="39941" xr:uid="{00000000-0005-0000-0000-00004AAE0000}"/>
    <cellStyle name="Normal 80 2 2 2 3 2 3 3" xfId="24717" xr:uid="{00000000-0005-0000-0000-00004BAE0000}"/>
    <cellStyle name="Normal 80 2 2 2 3 2 4" xfId="34928" xr:uid="{00000000-0005-0000-0000-00004CAE0000}"/>
    <cellStyle name="Normal 80 2 2 2 3 2 5" xfId="19704" xr:uid="{00000000-0005-0000-0000-00004DAE0000}"/>
    <cellStyle name="Normal 80 2 2 2 3 3" xfId="6255" xr:uid="{00000000-0005-0000-0000-00004EAE0000}"/>
    <cellStyle name="Normal 80 2 2 2 3 3 2" xfId="16307" xr:uid="{00000000-0005-0000-0000-00004FAE0000}"/>
    <cellStyle name="Normal 80 2 2 2 3 3 2 2" xfId="46629" xr:uid="{00000000-0005-0000-0000-000050AE0000}"/>
    <cellStyle name="Normal 80 2 2 2 3 3 2 3" xfId="31405" xr:uid="{00000000-0005-0000-0000-000051AE0000}"/>
    <cellStyle name="Normal 80 2 2 2 3 3 3" xfId="11287" xr:uid="{00000000-0005-0000-0000-000052AE0000}"/>
    <cellStyle name="Normal 80 2 2 2 3 3 3 2" xfId="41612" xr:uid="{00000000-0005-0000-0000-000053AE0000}"/>
    <cellStyle name="Normal 80 2 2 2 3 3 3 3" xfId="26388" xr:uid="{00000000-0005-0000-0000-000054AE0000}"/>
    <cellStyle name="Normal 80 2 2 2 3 3 4" xfId="36599" xr:uid="{00000000-0005-0000-0000-000055AE0000}"/>
    <cellStyle name="Normal 80 2 2 2 3 3 5" xfId="21375" xr:uid="{00000000-0005-0000-0000-000056AE0000}"/>
    <cellStyle name="Normal 80 2 2 2 3 4" xfId="12965" xr:uid="{00000000-0005-0000-0000-000057AE0000}"/>
    <cellStyle name="Normal 80 2 2 2 3 4 2" xfId="43287" xr:uid="{00000000-0005-0000-0000-000058AE0000}"/>
    <cellStyle name="Normal 80 2 2 2 3 4 3" xfId="28063" xr:uid="{00000000-0005-0000-0000-000059AE0000}"/>
    <cellStyle name="Normal 80 2 2 2 3 5" xfId="7944" xr:uid="{00000000-0005-0000-0000-00005AAE0000}"/>
    <cellStyle name="Normal 80 2 2 2 3 5 2" xfId="38270" xr:uid="{00000000-0005-0000-0000-00005BAE0000}"/>
    <cellStyle name="Normal 80 2 2 2 3 5 3" xfId="23046" xr:uid="{00000000-0005-0000-0000-00005CAE0000}"/>
    <cellStyle name="Normal 80 2 2 2 3 6" xfId="33258" xr:uid="{00000000-0005-0000-0000-00005DAE0000}"/>
    <cellStyle name="Normal 80 2 2 2 3 7" xfId="18033" xr:uid="{00000000-0005-0000-0000-00005EAE0000}"/>
    <cellStyle name="Normal 80 2 2 2 4" xfId="3726" xr:uid="{00000000-0005-0000-0000-00005FAE0000}"/>
    <cellStyle name="Normal 80 2 2 2 4 2" xfId="13800" xr:uid="{00000000-0005-0000-0000-000060AE0000}"/>
    <cellStyle name="Normal 80 2 2 2 4 2 2" xfId="44122" xr:uid="{00000000-0005-0000-0000-000061AE0000}"/>
    <cellStyle name="Normal 80 2 2 2 4 2 3" xfId="28898" xr:uid="{00000000-0005-0000-0000-000062AE0000}"/>
    <cellStyle name="Normal 80 2 2 2 4 3" xfId="8780" xr:uid="{00000000-0005-0000-0000-000063AE0000}"/>
    <cellStyle name="Normal 80 2 2 2 4 3 2" xfId="39105" xr:uid="{00000000-0005-0000-0000-000064AE0000}"/>
    <cellStyle name="Normal 80 2 2 2 4 3 3" xfId="23881" xr:uid="{00000000-0005-0000-0000-000065AE0000}"/>
    <cellStyle name="Normal 80 2 2 2 4 4" xfId="34092" xr:uid="{00000000-0005-0000-0000-000066AE0000}"/>
    <cellStyle name="Normal 80 2 2 2 4 5" xfId="18868" xr:uid="{00000000-0005-0000-0000-000067AE0000}"/>
    <cellStyle name="Normal 80 2 2 2 5" xfId="5419" xr:uid="{00000000-0005-0000-0000-000068AE0000}"/>
    <cellStyle name="Normal 80 2 2 2 5 2" xfId="15471" xr:uid="{00000000-0005-0000-0000-000069AE0000}"/>
    <cellStyle name="Normal 80 2 2 2 5 2 2" xfId="45793" xr:uid="{00000000-0005-0000-0000-00006AAE0000}"/>
    <cellStyle name="Normal 80 2 2 2 5 2 3" xfId="30569" xr:uid="{00000000-0005-0000-0000-00006BAE0000}"/>
    <cellStyle name="Normal 80 2 2 2 5 3" xfId="10451" xr:uid="{00000000-0005-0000-0000-00006CAE0000}"/>
    <cellStyle name="Normal 80 2 2 2 5 3 2" xfId="40776" xr:uid="{00000000-0005-0000-0000-00006DAE0000}"/>
    <cellStyle name="Normal 80 2 2 2 5 3 3" xfId="25552" xr:uid="{00000000-0005-0000-0000-00006EAE0000}"/>
    <cellStyle name="Normal 80 2 2 2 5 4" xfId="35763" xr:uid="{00000000-0005-0000-0000-00006FAE0000}"/>
    <cellStyle name="Normal 80 2 2 2 5 5" xfId="20539" xr:uid="{00000000-0005-0000-0000-000070AE0000}"/>
    <cellStyle name="Normal 80 2 2 2 6" xfId="12129" xr:uid="{00000000-0005-0000-0000-000071AE0000}"/>
    <cellStyle name="Normal 80 2 2 2 6 2" xfId="42451" xr:uid="{00000000-0005-0000-0000-000072AE0000}"/>
    <cellStyle name="Normal 80 2 2 2 6 3" xfId="27227" xr:uid="{00000000-0005-0000-0000-000073AE0000}"/>
    <cellStyle name="Normal 80 2 2 2 7" xfId="7108" xr:uid="{00000000-0005-0000-0000-000074AE0000}"/>
    <cellStyle name="Normal 80 2 2 2 7 2" xfId="37434" xr:uid="{00000000-0005-0000-0000-000075AE0000}"/>
    <cellStyle name="Normal 80 2 2 2 7 3" xfId="22210" xr:uid="{00000000-0005-0000-0000-000076AE0000}"/>
    <cellStyle name="Normal 80 2 2 2 8" xfId="32422" xr:uid="{00000000-0005-0000-0000-000077AE0000}"/>
    <cellStyle name="Normal 80 2 2 2 9" xfId="17197" xr:uid="{00000000-0005-0000-0000-000078AE0000}"/>
    <cellStyle name="Normal 80 2 2 3" xfId="2244" xr:uid="{00000000-0005-0000-0000-000079AE0000}"/>
    <cellStyle name="Normal 80 2 2 3 2" xfId="3083" xr:uid="{00000000-0005-0000-0000-00007AAE0000}"/>
    <cellStyle name="Normal 80 2 2 3 2 2" xfId="4773" xr:uid="{00000000-0005-0000-0000-00007BAE0000}"/>
    <cellStyle name="Normal 80 2 2 3 2 2 2" xfId="14846" xr:uid="{00000000-0005-0000-0000-00007CAE0000}"/>
    <cellStyle name="Normal 80 2 2 3 2 2 2 2" xfId="45168" xr:uid="{00000000-0005-0000-0000-00007DAE0000}"/>
    <cellStyle name="Normal 80 2 2 3 2 2 2 3" xfId="29944" xr:uid="{00000000-0005-0000-0000-00007EAE0000}"/>
    <cellStyle name="Normal 80 2 2 3 2 2 3" xfId="9826" xr:uid="{00000000-0005-0000-0000-00007FAE0000}"/>
    <cellStyle name="Normal 80 2 2 3 2 2 3 2" xfId="40151" xr:uid="{00000000-0005-0000-0000-000080AE0000}"/>
    <cellStyle name="Normal 80 2 2 3 2 2 3 3" xfId="24927" xr:uid="{00000000-0005-0000-0000-000081AE0000}"/>
    <cellStyle name="Normal 80 2 2 3 2 2 4" xfId="35138" xr:uid="{00000000-0005-0000-0000-000082AE0000}"/>
    <cellStyle name="Normal 80 2 2 3 2 2 5" xfId="19914" xr:uid="{00000000-0005-0000-0000-000083AE0000}"/>
    <cellStyle name="Normal 80 2 2 3 2 3" xfId="6465" xr:uid="{00000000-0005-0000-0000-000084AE0000}"/>
    <cellStyle name="Normal 80 2 2 3 2 3 2" xfId="16517" xr:uid="{00000000-0005-0000-0000-000085AE0000}"/>
    <cellStyle name="Normal 80 2 2 3 2 3 2 2" xfId="46839" xr:uid="{00000000-0005-0000-0000-000086AE0000}"/>
    <cellStyle name="Normal 80 2 2 3 2 3 2 3" xfId="31615" xr:uid="{00000000-0005-0000-0000-000087AE0000}"/>
    <cellStyle name="Normal 80 2 2 3 2 3 3" xfId="11497" xr:uid="{00000000-0005-0000-0000-000088AE0000}"/>
    <cellStyle name="Normal 80 2 2 3 2 3 3 2" xfId="41822" xr:uid="{00000000-0005-0000-0000-000089AE0000}"/>
    <cellStyle name="Normal 80 2 2 3 2 3 3 3" xfId="26598" xr:uid="{00000000-0005-0000-0000-00008AAE0000}"/>
    <cellStyle name="Normal 80 2 2 3 2 3 4" xfId="36809" xr:uid="{00000000-0005-0000-0000-00008BAE0000}"/>
    <cellStyle name="Normal 80 2 2 3 2 3 5" xfId="21585" xr:uid="{00000000-0005-0000-0000-00008CAE0000}"/>
    <cellStyle name="Normal 80 2 2 3 2 4" xfId="13175" xr:uid="{00000000-0005-0000-0000-00008DAE0000}"/>
    <cellStyle name="Normal 80 2 2 3 2 4 2" xfId="43497" xr:uid="{00000000-0005-0000-0000-00008EAE0000}"/>
    <cellStyle name="Normal 80 2 2 3 2 4 3" xfId="28273" xr:uid="{00000000-0005-0000-0000-00008FAE0000}"/>
    <cellStyle name="Normal 80 2 2 3 2 5" xfId="8154" xr:uid="{00000000-0005-0000-0000-000090AE0000}"/>
    <cellStyle name="Normal 80 2 2 3 2 5 2" xfId="38480" xr:uid="{00000000-0005-0000-0000-000091AE0000}"/>
    <cellStyle name="Normal 80 2 2 3 2 5 3" xfId="23256" xr:uid="{00000000-0005-0000-0000-000092AE0000}"/>
    <cellStyle name="Normal 80 2 2 3 2 6" xfId="33468" xr:uid="{00000000-0005-0000-0000-000093AE0000}"/>
    <cellStyle name="Normal 80 2 2 3 2 7" xfId="18243" xr:uid="{00000000-0005-0000-0000-000094AE0000}"/>
    <cellStyle name="Normal 80 2 2 3 3" xfId="3936" xr:uid="{00000000-0005-0000-0000-000095AE0000}"/>
    <cellStyle name="Normal 80 2 2 3 3 2" xfId="14010" xr:uid="{00000000-0005-0000-0000-000096AE0000}"/>
    <cellStyle name="Normal 80 2 2 3 3 2 2" xfId="44332" xr:uid="{00000000-0005-0000-0000-000097AE0000}"/>
    <cellStyle name="Normal 80 2 2 3 3 2 3" xfId="29108" xr:uid="{00000000-0005-0000-0000-000098AE0000}"/>
    <cellStyle name="Normal 80 2 2 3 3 3" xfId="8990" xr:uid="{00000000-0005-0000-0000-000099AE0000}"/>
    <cellStyle name="Normal 80 2 2 3 3 3 2" xfId="39315" xr:uid="{00000000-0005-0000-0000-00009AAE0000}"/>
    <cellStyle name="Normal 80 2 2 3 3 3 3" xfId="24091" xr:uid="{00000000-0005-0000-0000-00009BAE0000}"/>
    <cellStyle name="Normal 80 2 2 3 3 4" xfId="34302" xr:uid="{00000000-0005-0000-0000-00009CAE0000}"/>
    <cellStyle name="Normal 80 2 2 3 3 5" xfId="19078" xr:uid="{00000000-0005-0000-0000-00009DAE0000}"/>
    <cellStyle name="Normal 80 2 2 3 4" xfId="5629" xr:uid="{00000000-0005-0000-0000-00009EAE0000}"/>
    <cellStyle name="Normal 80 2 2 3 4 2" xfId="15681" xr:uid="{00000000-0005-0000-0000-00009FAE0000}"/>
    <cellStyle name="Normal 80 2 2 3 4 2 2" xfId="46003" xr:uid="{00000000-0005-0000-0000-0000A0AE0000}"/>
    <cellStyle name="Normal 80 2 2 3 4 2 3" xfId="30779" xr:uid="{00000000-0005-0000-0000-0000A1AE0000}"/>
    <cellStyle name="Normal 80 2 2 3 4 3" xfId="10661" xr:uid="{00000000-0005-0000-0000-0000A2AE0000}"/>
    <cellStyle name="Normal 80 2 2 3 4 3 2" xfId="40986" xr:uid="{00000000-0005-0000-0000-0000A3AE0000}"/>
    <cellStyle name="Normal 80 2 2 3 4 3 3" xfId="25762" xr:uid="{00000000-0005-0000-0000-0000A4AE0000}"/>
    <cellStyle name="Normal 80 2 2 3 4 4" xfId="35973" xr:uid="{00000000-0005-0000-0000-0000A5AE0000}"/>
    <cellStyle name="Normal 80 2 2 3 4 5" xfId="20749" xr:uid="{00000000-0005-0000-0000-0000A6AE0000}"/>
    <cellStyle name="Normal 80 2 2 3 5" xfId="12339" xr:uid="{00000000-0005-0000-0000-0000A7AE0000}"/>
    <cellStyle name="Normal 80 2 2 3 5 2" xfId="42661" xr:uid="{00000000-0005-0000-0000-0000A8AE0000}"/>
    <cellStyle name="Normal 80 2 2 3 5 3" xfId="27437" xr:uid="{00000000-0005-0000-0000-0000A9AE0000}"/>
    <cellStyle name="Normal 80 2 2 3 6" xfId="7318" xr:uid="{00000000-0005-0000-0000-0000AAAE0000}"/>
    <cellStyle name="Normal 80 2 2 3 6 2" xfId="37644" xr:uid="{00000000-0005-0000-0000-0000ABAE0000}"/>
    <cellStyle name="Normal 80 2 2 3 6 3" xfId="22420" xr:uid="{00000000-0005-0000-0000-0000ACAE0000}"/>
    <cellStyle name="Normal 80 2 2 3 7" xfId="32632" xr:uid="{00000000-0005-0000-0000-0000ADAE0000}"/>
    <cellStyle name="Normal 80 2 2 3 8" xfId="17407" xr:uid="{00000000-0005-0000-0000-0000AEAE0000}"/>
    <cellStyle name="Normal 80 2 2 4" xfId="2665" xr:uid="{00000000-0005-0000-0000-0000AFAE0000}"/>
    <cellStyle name="Normal 80 2 2 4 2" xfId="4355" xr:uid="{00000000-0005-0000-0000-0000B0AE0000}"/>
    <cellStyle name="Normal 80 2 2 4 2 2" xfId="14428" xr:uid="{00000000-0005-0000-0000-0000B1AE0000}"/>
    <cellStyle name="Normal 80 2 2 4 2 2 2" xfId="44750" xr:uid="{00000000-0005-0000-0000-0000B2AE0000}"/>
    <cellStyle name="Normal 80 2 2 4 2 2 3" xfId="29526" xr:uid="{00000000-0005-0000-0000-0000B3AE0000}"/>
    <cellStyle name="Normal 80 2 2 4 2 3" xfId="9408" xr:uid="{00000000-0005-0000-0000-0000B4AE0000}"/>
    <cellStyle name="Normal 80 2 2 4 2 3 2" xfId="39733" xr:uid="{00000000-0005-0000-0000-0000B5AE0000}"/>
    <cellStyle name="Normal 80 2 2 4 2 3 3" xfId="24509" xr:uid="{00000000-0005-0000-0000-0000B6AE0000}"/>
    <cellStyle name="Normal 80 2 2 4 2 4" xfId="34720" xr:uid="{00000000-0005-0000-0000-0000B7AE0000}"/>
    <cellStyle name="Normal 80 2 2 4 2 5" xfId="19496" xr:uid="{00000000-0005-0000-0000-0000B8AE0000}"/>
    <cellStyle name="Normal 80 2 2 4 3" xfId="6047" xr:uid="{00000000-0005-0000-0000-0000B9AE0000}"/>
    <cellStyle name="Normal 80 2 2 4 3 2" xfId="16099" xr:uid="{00000000-0005-0000-0000-0000BAAE0000}"/>
    <cellStyle name="Normal 80 2 2 4 3 2 2" xfId="46421" xr:uid="{00000000-0005-0000-0000-0000BBAE0000}"/>
    <cellStyle name="Normal 80 2 2 4 3 2 3" xfId="31197" xr:uid="{00000000-0005-0000-0000-0000BCAE0000}"/>
    <cellStyle name="Normal 80 2 2 4 3 3" xfId="11079" xr:uid="{00000000-0005-0000-0000-0000BDAE0000}"/>
    <cellStyle name="Normal 80 2 2 4 3 3 2" xfId="41404" xr:uid="{00000000-0005-0000-0000-0000BEAE0000}"/>
    <cellStyle name="Normal 80 2 2 4 3 3 3" xfId="26180" xr:uid="{00000000-0005-0000-0000-0000BFAE0000}"/>
    <cellStyle name="Normal 80 2 2 4 3 4" xfId="36391" xr:uid="{00000000-0005-0000-0000-0000C0AE0000}"/>
    <cellStyle name="Normal 80 2 2 4 3 5" xfId="21167" xr:uid="{00000000-0005-0000-0000-0000C1AE0000}"/>
    <cellStyle name="Normal 80 2 2 4 4" xfId="12757" xr:uid="{00000000-0005-0000-0000-0000C2AE0000}"/>
    <cellStyle name="Normal 80 2 2 4 4 2" xfId="43079" xr:uid="{00000000-0005-0000-0000-0000C3AE0000}"/>
    <cellStyle name="Normal 80 2 2 4 4 3" xfId="27855" xr:uid="{00000000-0005-0000-0000-0000C4AE0000}"/>
    <cellStyle name="Normal 80 2 2 4 5" xfId="7736" xr:uid="{00000000-0005-0000-0000-0000C5AE0000}"/>
    <cellStyle name="Normal 80 2 2 4 5 2" xfId="38062" xr:uid="{00000000-0005-0000-0000-0000C6AE0000}"/>
    <cellStyle name="Normal 80 2 2 4 5 3" xfId="22838" xr:uid="{00000000-0005-0000-0000-0000C7AE0000}"/>
    <cellStyle name="Normal 80 2 2 4 6" xfId="33050" xr:uid="{00000000-0005-0000-0000-0000C8AE0000}"/>
    <cellStyle name="Normal 80 2 2 4 7" xfId="17825" xr:uid="{00000000-0005-0000-0000-0000C9AE0000}"/>
    <cellStyle name="Normal 80 2 2 5" xfId="3518" xr:uid="{00000000-0005-0000-0000-0000CAAE0000}"/>
    <cellStyle name="Normal 80 2 2 5 2" xfId="13592" xr:uid="{00000000-0005-0000-0000-0000CBAE0000}"/>
    <cellStyle name="Normal 80 2 2 5 2 2" xfId="43914" xr:uid="{00000000-0005-0000-0000-0000CCAE0000}"/>
    <cellStyle name="Normal 80 2 2 5 2 3" xfId="28690" xr:uid="{00000000-0005-0000-0000-0000CDAE0000}"/>
    <cellStyle name="Normal 80 2 2 5 3" xfId="8572" xr:uid="{00000000-0005-0000-0000-0000CEAE0000}"/>
    <cellStyle name="Normal 80 2 2 5 3 2" xfId="38897" xr:uid="{00000000-0005-0000-0000-0000CFAE0000}"/>
    <cellStyle name="Normal 80 2 2 5 3 3" xfId="23673" xr:uid="{00000000-0005-0000-0000-0000D0AE0000}"/>
    <cellStyle name="Normal 80 2 2 5 4" xfId="33884" xr:uid="{00000000-0005-0000-0000-0000D1AE0000}"/>
    <cellStyle name="Normal 80 2 2 5 5" xfId="18660" xr:uid="{00000000-0005-0000-0000-0000D2AE0000}"/>
    <cellStyle name="Normal 80 2 2 6" xfId="5211" xr:uid="{00000000-0005-0000-0000-0000D3AE0000}"/>
    <cellStyle name="Normal 80 2 2 6 2" xfId="15263" xr:uid="{00000000-0005-0000-0000-0000D4AE0000}"/>
    <cellStyle name="Normal 80 2 2 6 2 2" xfId="45585" xr:uid="{00000000-0005-0000-0000-0000D5AE0000}"/>
    <cellStyle name="Normal 80 2 2 6 2 3" xfId="30361" xr:uid="{00000000-0005-0000-0000-0000D6AE0000}"/>
    <cellStyle name="Normal 80 2 2 6 3" xfId="10243" xr:uid="{00000000-0005-0000-0000-0000D7AE0000}"/>
    <cellStyle name="Normal 80 2 2 6 3 2" xfId="40568" xr:uid="{00000000-0005-0000-0000-0000D8AE0000}"/>
    <cellStyle name="Normal 80 2 2 6 3 3" xfId="25344" xr:uid="{00000000-0005-0000-0000-0000D9AE0000}"/>
    <cellStyle name="Normal 80 2 2 6 4" xfId="35555" xr:uid="{00000000-0005-0000-0000-0000DAAE0000}"/>
    <cellStyle name="Normal 80 2 2 6 5" xfId="20331" xr:uid="{00000000-0005-0000-0000-0000DBAE0000}"/>
    <cellStyle name="Normal 80 2 2 7" xfId="11921" xr:uid="{00000000-0005-0000-0000-0000DCAE0000}"/>
    <cellStyle name="Normal 80 2 2 7 2" xfId="42243" xr:uid="{00000000-0005-0000-0000-0000DDAE0000}"/>
    <cellStyle name="Normal 80 2 2 7 3" xfId="27019" xr:uid="{00000000-0005-0000-0000-0000DEAE0000}"/>
    <cellStyle name="Normal 80 2 2 8" xfId="6900" xr:uid="{00000000-0005-0000-0000-0000DFAE0000}"/>
    <cellStyle name="Normal 80 2 2 8 2" xfId="37226" xr:uid="{00000000-0005-0000-0000-0000E0AE0000}"/>
    <cellStyle name="Normal 80 2 2 8 3" xfId="22002" xr:uid="{00000000-0005-0000-0000-0000E1AE0000}"/>
    <cellStyle name="Normal 80 2 2 9" xfId="32215" xr:uid="{00000000-0005-0000-0000-0000E2AE0000}"/>
    <cellStyle name="Normal 80 2 3" xfId="1927" xr:uid="{00000000-0005-0000-0000-0000E3AE0000}"/>
    <cellStyle name="Normal 80 2 3 2" xfId="2348" xr:uid="{00000000-0005-0000-0000-0000E4AE0000}"/>
    <cellStyle name="Normal 80 2 3 2 2" xfId="3187" xr:uid="{00000000-0005-0000-0000-0000E5AE0000}"/>
    <cellStyle name="Normal 80 2 3 2 2 2" xfId="4877" xr:uid="{00000000-0005-0000-0000-0000E6AE0000}"/>
    <cellStyle name="Normal 80 2 3 2 2 2 2" xfId="14950" xr:uid="{00000000-0005-0000-0000-0000E7AE0000}"/>
    <cellStyle name="Normal 80 2 3 2 2 2 2 2" xfId="45272" xr:uid="{00000000-0005-0000-0000-0000E8AE0000}"/>
    <cellStyle name="Normal 80 2 3 2 2 2 2 3" xfId="30048" xr:uid="{00000000-0005-0000-0000-0000E9AE0000}"/>
    <cellStyle name="Normal 80 2 3 2 2 2 3" xfId="9930" xr:uid="{00000000-0005-0000-0000-0000EAAE0000}"/>
    <cellStyle name="Normal 80 2 3 2 2 2 3 2" xfId="40255" xr:uid="{00000000-0005-0000-0000-0000EBAE0000}"/>
    <cellStyle name="Normal 80 2 3 2 2 2 3 3" xfId="25031" xr:uid="{00000000-0005-0000-0000-0000ECAE0000}"/>
    <cellStyle name="Normal 80 2 3 2 2 2 4" xfId="35242" xr:uid="{00000000-0005-0000-0000-0000EDAE0000}"/>
    <cellStyle name="Normal 80 2 3 2 2 2 5" xfId="20018" xr:uid="{00000000-0005-0000-0000-0000EEAE0000}"/>
    <cellStyle name="Normal 80 2 3 2 2 3" xfId="6569" xr:uid="{00000000-0005-0000-0000-0000EFAE0000}"/>
    <cellStyle name="Normal 80 2 3 2 2 3 2" xfId="16621" xr:uid="{00000000-0005-0000-0000-0000F0AE0000}"/>
    <cellStyle name="Normal 80 2 3 2 2 3 2 2" xfId="46943" xr:uid="{00000000-0005-0000-0000-0000F1AE0000}"/>
    <cellStyle name="Normal 80 2 3 2 2 3 2 3" xfId="31719" xr:uid="{00000000-0005-0000-0000-0000F2AE0000}"/>
    <cellStyle name="Normal 80 2 3 2 2 3 3" xfId="11601" xr:uid="{00000000-0005-0000-0000-0000F3AE0000}"/>
    <cellStyle name="Normal 80 2 3 2 2 3 3 2" xfId="41926" xr:uid="{00000000-0005-0000-0000-0000F4AE0000}"/>
    <cellStyle name="Normal 80 2 3 2 2 3 3 3" xfId="26702" xr:uid="{00000000-0005-0000-0000-0000F5AE0000}"/>
    <cellStyle name="Normal 80 2 3 2 2 3 4" xfId="36913" xr:uid="{00000000-0005-0000-0000-0000F6AE0000}"/>
    <cellStyle name="Normal 80 2 3 2 2 3 5" xfId="21689" xr:uid="{00000000-0005-0000-0000-0000F7AE0000}"/>
    <cellStyle name="Normal 80 2 3 2 2 4" xfId="13279" xr:uid="{00000000-0005-0000-0000-0000F8AE0000}"/>
    <cellStyle name="Normal 80 2 3 2 2 4 2" xfId="43601" xr:uid="{00000000-0005-0000-0000-0000F9AE0000}"/>
    <cellStyle name="Normal 80 2 3 2 2 4 3" xfId="28377" xr:uid="{00000000-0005-0000-0000-0000FAAE0000}"/>
    <cellStyle name="Normal 80 2 3 2 2 5" xfId="8258" xr:uid="{00000000-0005-0000-0000-0000FBAE0000}"/>
    <cellStyle name="Normal 80 2 3 2 2 5 2" xfId="38584" xr:uid="{00000000-0005-0000-0000-0000FCAE0000}"/>
    <cellStyle name="Normal 80 2 3 2 2 5 3" xfId="23360" xr:uid="{00000000-0005-0000-0000-0000FDAE0000}"/>
    <cellStyle name="Normal 80 2 3 2 2 6" xfId="33572" xr:uid="{00000000-0005-0000-0000-0000FEAE0000}"/>
    <cellStyle name="Normal 80 2 3 2 2 7" xfId="18347" xr:uid="{00000000-0005-0000-0000-0000FFAE0000}"/>
    <cellStyle name="Normal 80 2 3 2 3" xfId="4040" xr:uid="{00000000-0005-0000-0000-000000AF0000}"/>
    <cellStyle name="Normal 80 2 3 2 3 2" xfId="14114" xr:uid="{00000000-0005-0000-0000-000001AF0000}"/>
    <cellStyle name="Normal 80 2 3 2 3 2 2" xfId="44436" xr:uid="{00000000-0005-0000-0000-000002AF0000}"/>
    <cellStyle name="Normal 80 2 3 2 3 2 3" xfId="29212" xr:uid="{00000000-0005-0000-0000-000003AF0000}"/>
    <cellStyle name="Normal 80 2 3 2 3 3" xfId="9094" xr:uid="{00000000-0005-0000-0000-000004AF0000}"/>
    <cellStyle name="Normal 80 2 3 2 3 3 2" xfId="39419" xr:uid="{00000000-0005-0000-0000-000005AF0000}"/>
    <cellStyle name="Normal 80 2 3 2 3 3 3" xfId="24195" xr:uid="{00000000-0005-0000-0000-000006AF0000}"/>
    <cellStyle name="Normal 80 2 3 2 3 4" xfId="34406" xr:uid="{00000000-0005-0000-0000-000007AF0000}"/>
    <cellStyle name="Normal 80 2 3 2 3 5" xfId="19182" xr:uid="{00000000-0005-0000-0000-000008AF0000}"/>
    <cellStyle name="Normal 80 2 3 2 4" xfId="5733" xr:uid="{00000000-0005-0000-0000-000009AF0000}"/>
    <cellStyle name="Normal 80 2 3 2 4 2" xfId="15785" xr:uid="{00000000-0005-0000-0000-00000AAF0000}"/>
    <cellStyle name="Normal 80 2 3 2 4 2 2" xfId="46107" xr:uid="{00000000-0005-0000-0000-00000BAF0000}"/>
    <cellStyle name="Normal 80 2 3 2 4 2 3" xfId="30883" xr:uid="{00000000-0005-0000-0000-00000CAF0000}"/>
    <cellStyle name="Normal 80 2 3 2 4 3" xfId="10765" xr:uid="{00000000-0005-0000-0000-00000DAF0000}"/>
    <cellStyle name="Normal 80 2 3 2 4 3 2" xfId="41090" xr:uid="{00000000-0005-0000-0000-00000EAF0000}"/>
    <cellStyle name="Normal 80 2 3 2 4 3 3" xfId="25866" xr:uid="{00000000-0005-0000-0000-00000FAF0000}"/>
    <cellStyle name="Normal 80 2 3 2 4 4" xfId="36077" xr:uid="{00000000-0005-0000-0000-000010AF0000}"/>
    <cellStyle name="Normal 80 2 3 2 4 5" xfId="20853" xr:uid="{00000000-0005-0000-0000-000011AF0000}"/>
    <cellStyle name="Normal 80 2 3 2 5" xfId="12443" xr:uid="{00000000-0005-0000-0000-000012AF0000}"/>
    <cellStyle name="Normal 80 2 3 2 5 2" xfId="42765" xr:uid="{00000000-0005-0000-0000-000013AF0000}"/>
    <cellStyle name="Normal 80 2 3 2 5 3" xfId="27541" xr:uid="{00000000-0005-0000-0000-000014AF0000}"/>
    <cellStyle name="Normal 80 2 3 2 6" xfId="7422" xr:uid="{00000000-0005-0000-0000-000015AF0000}"/>
    <cellStyle name="Normal 80 2 3 2 6 2" xfId="37748" xr:uid="{00000000-0005-0000-0000-000016AF0000}"/>
    <cellStyle name="Normal 80 2 3 2 6 3" xfId="22524" xr:uid="{00000000-0005-0000-0000-000017AF0000}"/>
    <cellStyle name="Normal 80 2 3 2 7" xfId="32736" xr:uid="{00000000-0005-0000-0000-000018AF0000}"/>
    <cellStyle name="Normal 80 2 3 2 8" xfId="17511" xr:uid="{00000000-0005-0000-0000-000019AF0000}"/>
    <cellStyle name="Normal 80 2 3 3" xfId="2769" xr:uid="{00000000-0005-0000-0000-00001AAF0000}"/>
    <cellStyle name="Normal 80 2 3 3 2" xfId="4459" xr:uid="{00000000-0005-0000-0000-00001BAF0000}"/>
    <cellStyle name="Normal 80 2 3 3 2 2" xfId="14532" xr:uid="{00000000-0005-0000-0000-00001CAF0000}"/>
    <cellStyle name="Normal 80 2 3 3 2 2 2" xfId="44854" xr:uid="{00000000-0005-0000-0000-00001DAF0000}"/>
    <cellStyle name="Normal 80 2 3 3 2 2 3" xfId="29630" xr:uid="{00000000-0005-0000-0000-00001EAF0000}"/>
    <cellStyle name="Normal 80 2 3 3 2 3" xfId="9512" xr:uid="{00000000-0005-0000-0000-00001FAF0000}"/>
    <cellStyle name="Normal 80 2 3 3 2 3 2" xfId="39837" xr:uid="{00000000-0005-0000-0000-000020AF0000}"/>
    <cellStyle name="Normal 80 2 3 3 2 3 3" xfId="24613" xr:uid="{00000000-0005-0000-0000-000021AF0000}"/>
    <cellStyle name="Normal 80 2 3 3 2 4" xfId="34824" xr:uid="{00000000-0005-0000-0000-000022AF0000}"/>
    <cellStyle name="Normal 80 2 3 3 2 5" xfId="19600" xr:uid="{00000000-0005-0000-0000-000023AF0000}"/>
    <cellStyle name="Normal 80 2 3 3 3" xfId="6151" xr:uid="{00000000-0005-0000-0000-000024AF0000}"/>
    <cellStyle name="Normal 80 2 3 3 3 2" xfId="16203" xr:uid="{00000000-0005-0000-0000-000025AF0000}"/>
    <cellStyle name="Normal 80 2 3 3 3 2 2" xfId="46525" xr:uid="{00000000-0005-0000-0000-000026AF0000}"/>
    <cellStyle name="Normal 80 2 3 3 3 2 3" xfId="31301" xr:uid="{00000000-0005-0000-0000-000027AF0000}"/>
    <cellStyle name="Normal 80 2 3 3 3 3" xfId="11183" xr:uid="{00000000-0005-0000-0000-000028AF0000}"/>
    <cellStyle name="Normal 80 2 3 3 3 3 2" xfId="41508" xr:uid="{00000000-0005-0000-0000-000029AF0000}"/>
    <cellStyle name="Normal 80 2 3 3 3 3 3" xfId="26284" xr:uid="{00000000-0005-0000-0000-00002AAF0000}"/>
    <cellStyle name="Normal 80 2 3 3 3 4" xfId="36495" xr:uid="{00000000-0005-0000-0000-00002BAF0000}"/>
    <cellStyle name="Normal 80 2 3 3 3 5" xfId="21271" xr:uid="{00000000-0005-0000-0000-00002CAF0000}"/>
    <cellStyle name="Normal 80 2 3 3 4" xfId="12861" xr:uid="{00000000-0005-0000-0000-00002DAF0000}"/>
    <cellStyle name="Normal 80 2 3 3 4 2" xfId="43183" xr:uid="{00000000-0005-0000-0000-00002EAF0000}"/>
    <cellStyle name="Normal 80 2 3 3 4 3" xfId="27959" xr:uid="{00000000-0005-0000-0000-00002FAF0000}"/>
    <cellStyle name="Normal 80 2 3 3 5" xfId="7840" xr:uid="{00000000-0005-0000-0000-000030AF0000}"/>
    <cellStyle name="Normal 80 2 3 3 5 2" xfId="38166" xr:uid="{00000000-0005-0000-0000-000031AF0000}"/>
    <cellStyle name="Normal 80 2 3 3 5 3" xfId="22942" xr:uid="{00000000-0005-0000-0000-000032AF0000}"/>
    <cellStyle name="Normal 80 2 3 3 6" xfId="33154" xr:uid="{00000000-0005-0000-0000-000033AF0000}"/>
    <cellStyle name="Normal 80 2 3 3 7" xfId="17929" xr:uid="{00000000-0005-0000-0000-000034AF0000}"/>
    <cellStyle name="Normal 80 2 3 4" xfId="3622" xr:uid="{00000000-0005-0000-0000-000035AF0000}"/>
    <cellStyle name="Normal 80 2 3 4 2" xfId="13696" xr:uid="{00000000-0005-0000-0000-000036AF0000}"/>
    <cellStyle name="Normal 80 2 3 4 2 2" xfId="44018" xr:uid="{00000000-0005-0000-0000-000037AF0000}"/>
    <cellStyle name="Normal 80 2 3 4 2 3" xfId="28794" xr:uid="{00000000-0005-0000-0000-000038AF0000}"/>
    <cellStyle name="Normal 80 2 3 4 3" xfId="8676" xr:uid="{00000000-0005-0000-0000-000039AF0000}"/>
    <cellStyle name="Normal 80 2 3 4 3 2" xfId="39001" xr:uid="{00000000-0005-0000-0000-00003AAF0000}"/>
    <cellStyle name="Normal 80 2 3 4 3 3" xfId="23777" xr:uid="{00000000-0005-0000-0000-00003BAF0000}"/>
    <cellStyle name="Normal 80 2 3 4 4" xfId="33988" xr:uid="{00000000-0005-0000-0000-00003CAF0000}"/>
    <cellStyle name="Normal 80 2 3 4 5" xfId="18764" xr:uid="{00000000-0005-0000-0000-00003DAF0000}"/>
    <cellStyle name="Normal 80 2 3 5" xfId="5315" xr:uid="{00000000-0005-0000-0000-00003EAF0000}"/>
    <cellStyle name="Normal 80 2 3 5 2" xfId="15367" xr:uid="{00000000-0005-0000-0000-00003FAF0000}"/>
    <cellStyle name="Normal 80 2 3 5 2 2" xfId="45689" xr:uid="{00000000-0005-0000-0000-000040AF0000}"/>
    <cellStyle name="Normal 80 2 3 5 2 3" xfId="30465" xr:uid="{00000000-0005-0000-0000-000041AF0000}"/>
    <cellStyle name="Normal 80 2 3 5 3" xfId="10347" xr:uid="{00000000-0005-0000-0000-000042AF0000}"/>
    <cellStyle name="Normal 80 2 3 5 3 2" xfId="40672" xr:uid="{00000000-0005-0000-0000-000043AF0000}"/>
    <cellStyle name="Normal 80 2 3 5 3 3" xfId="25448" xr:uid="{00000000-0005-0000-0000-000044AF0000}"/>
    <cellStyle name="Normal 80 2 3 5 4" xfId="35659" xr:uid="{00000000-0005-0000-0000-000045AF0000}"/>
    <cellStyle name="Normal 80 2 3 5 5" xfId="20435" xr:uid="{00000000-0005-0000-0000-000046AF0000}"/>
    <cellStyle name="Normal 80 2 3 6" xfId="12025" xr:uid="{00000000-0005-0000-0000-000047AF0000}"/>
    <cellStyle name="Normal 80 2 3 6 2" xfId="42347" xr:uid="{00000000-0005-0000-0000-000048AF0000}"/>
    <cellStyle name="Normal 80 2 3 6 3" xfId="27123" xr:uid="{00000000-0005-0000-0000-000049AF0000}"/>
    <cellStyle name="Normal 80 2 3 7" xfId="7004" xr:uid="{00000000-0005-0000-0000-00004AAF0000}"/>
    <cellStyle name="Normal 80 2 3 7 2" xfId="37330" xr:uid="{00000000-0005-0000-0000-00004BAF0000}"/>
    <cellStyle name="Normal 80 2 3 7 3" xfId="22106" xr:uid="{00000000-0005-0000-0000-00004CAF0000}"/>
    <cellStyle name="Normal 80 2 3 8" xfId="32318" xr:uid="{00000000-0005-0000-0000-00004DAF0000}"/>
    <cellStyle name="Normal 80 2 3 9" xfId="17093" xr:uid="{00000000-0005-0000-0000-00004EAF0000}"/>
    <cellStyle name="Normal 80 2 4" xfId="2140" xr:uid="{00000000-0005-0000-0000-00004FAF0000}"/>
    <cellStyle name="Normal 80 2 4 2" xfId="2979" xr:uid="{00000000-0005-0000-0000-000050AF0000}"/>
    <cellStyle name="Normal 80 2 4 2 2" xfId="4669" xr:uid="{00000000-0005-0000-0000-000051AF0000}"/>
    <cellStyle name="Normal 80 2 4 2 2 2" xfId="14742" xr:uid="{00000000-0005-0000-0000-000052AF0000}"/>
    <cellStyle name="Normal 80 2 4 2 2 2 2" xfId="45064" xr:uid="{00000000-0005-0000-0000-000053AF0000}"/>
    <cellStyle name="Normal 80 2 4 2 2 2 3" xfId="29840" xr:uid="{00000000-0005-0000-0000-000054AF0000}"/>
    <cellStyle name="Normal 80 2 4 2 2 3" xfId="9722" xr:uid="{00000000-0005-0000-0000-000055AF0000}"/>
    <cellStyle name="Normal 80 2 4 2 2 3 2" xfId="40047" xr:uid="{00000000-0005-0000-0000-000056AF0000}"/>
    <cellStyle name="Normal 80 2 4 2 2 3 3" xfId="24823" xr:uid="{00000000-0005-0000-0000-000057AF0000}"/>
    <cellStyle name="Normal 80 2 4 2 2 4" xfId="35034" xr:uid="{00000000-0005-0000-0000-000058AF0000}"/>
    <cellStyle name="Normal 80 2 4 2 2 5" xfId="19810" xr:uid="{00000000-0005-0000-0000-000059AF0000}"/>
    <cellStyle name="Normal 80 2 4 2 3" xfId="6361" xr:uid="{00000000-0005-0000-0000-00005AAF0000}"/>
    <cellStyle name="Normal 80 2 4 2 3 2" xfId="16413" xr:uid="{00000000-0005-0000-0000-00005BAF0000}"/>
    <cellStyle name="Normal 80 2 4 2 3 2 2" xfId="46735" xr:uid="{00000000-0005-0000-0000-00005CAF0000}"/>
    <cellStyle name="Normal 80 2 4 2 3 2 3" xfId="31511" xr:uid="{00000000-0005-0000-0000-00005DAF0000}"/>
    <cellStyle name="Normal 80 2 4 2 3 3" xfId="11393" xr:uid="{00000000-0005-0000-0000-00005EAF0000}"/>
    <cellStyle name="Normal 80 2 4 2 3 3 2" xfId="41718" xr:uid="{00000000-0005-0000-0000-00005FAF0000}"/>
    <cellStyle name="Normal 80 2 4 2 3 3 3" xfId="26494" xr:uid="{00000000-0005-0000-0000-000060AF0000}"/>
    <cellStyle name="Normal 80 2 4 2 3 4" xfId="36705" xr:uid="{00000000-0005-0000-0000-000061AF0000}"/>
    <cellStyle name="Normal 80 2 4 2 3 5" xfId="21481" xr:uid="{00000000-0005-0000-0000-000062AF0000}"/>
    <cellStyle name="Normal 80 2 4 2 4" xfId="13071" xr:uid="{00000000-0005-0000-0000-000063AF0000}"/>
    <cellStyle name="Normal 80 2 4 2 4 2" xfId="43393" xr:uid="{00000000-0005-0000-0000-000064AF0000}"/>
    <cellStyle name="Normal 80 2 4 2 4 3" xfId="28169" xr:uid="{00000000-0005-0000-0000-000065AF0000}"/>
    <cellStyle name="Normal 80 2 4 2 5" xfId="8050" xr:uid="{00000000-0005-0000-0000-000066AF0000}"/>
    <cellStyle name="Normal 80 2 4 2 5 2" xfId="38376" xr:uid="{00000000-0005-0000-0000-000067AF0000}"/>
    <cellStyle name="Normal 80 2 4 2 5 3" xfId="23152" xr:uid="{00000000-0005-0000-0000-000068AF0000}"/>
    <cellStyle name="Normal 80 2 4 2 6" xfId="33364" xr:uid="{00000000-0005-0000-0000-000069AF0000}"/>
    <cellStyle name="Normal 80 2 4 2 7" xfId="18139" xr:uid="{00000000-0005-0000-0000-00006AAF0000}"/>
    <cellStyle name="Normal 80 2 4 3" xfId="3832" xr:uid="{00000000-0005-0000-0000-00006BAF0000}"/>
    <cellStyle name="Normal 80 2 4 3 2" xfId="13906" xr:uid="{00000000-0005-0000-0000-00006CAF0000}"/>
    <cellStyle name="Normal 80 2 4 3 2 2" xfId="44228" xr:uid="{00000000-0005-0000-0000-00006DAF0000}"/>
    <cellStyle name="Normal 80 2 4 3 2 3" xfId="29004" xr:uid="{00000000-0005-0000-0000-00006EAF0000}"/>
    <cellStyle name="Normal 80 2 4 3 3" xfId="8886" xr:uid="{00000000-0005-0000-0000-00006FAF0000}"/>
    <cellStyle name="Normal 80 2 4 3 3 2" xfId="39211" xr:uid="{00000000-0005-0000-0000-000070AF0000}"/>
    <cellStyle name="Normal 80 2 4 3 3 3" xfId="23987" xr:uid="{00000000-0005-0000-0000-000071AF0000}"/>
    <cellStyle name="Normal 80 2 4 3 4" xfId="34198" xr:uid="{00000000-0005-0000-0000-000072AF0000}"/>
    <cellStyle name="Normal 80 2 4 3 5" xfId="18974" xr:uid="{00000000-0005-0000-0000-000073AF0000}"/>
    <cellStyle name="Normal 80 2 4 4" xfId="5525" xr:uid="{00000000-0005-0000-0000-000074AF0000}"/>
    <cellStyle name="Normal 80 2 4 4 2" xfId="15577" xr:uid="{00000000-0005-0000-0000-000075AF0000}"/>
    <cellStyle name="Normal 80 2 4 4 2 2" xfId="45899" xr:uid="{00000000-0005-0000-0000-000076AF0000}"/>
    <cellStyle name="Normal 80 2 4 4 2 3" xfId="30675" xr:uid="{00000000-0005-0000-0000-000077AF0000}"/>
    <cellStyle name="Normal 80 2 4 4 3" xfId="10557" xr:uid="{00000000-0005-0000-0000-000078AF0000}"/>
    <cellStyle name="Normal 80 2 4 4 3 2" xfId="40882" xr:uid="{00000000-0005-0000-0000-000079AF0000}"/>
    <cellStyle name="Normal 80 2 4 4 3 3" xfId="25658" xr:uid="{00000000-0005-0000-0000-00007AAF0000}"/>
    <cellStyle name="Normal 80 2 4 4 4" xfId="35869" xr:uid="{00000000-0005-0000-0000-00007BAF0000}"/>
    <cellStyle name="Normal 80 2 4 4 5" xfId="20645" xr:uid="{00000000-0005-0000-0000-00007CAF0000}"/>
    <cellStyle name="Normal 80 2 4 5" xfId="12235" xr:uid="{00000000-0005-0000-0000-00007DAF0000}"/>
    <cellStyle name="Normal 80 2 4 5 2" xfId="42557" xr:uid="{00000000-0005-0000-0000-00007EAF0000}"/>
    <cellStyle name="Normal 80 2 4 5 3" xfId="27333" xr:uid="{00000000-0005-0000-0000-00007FAF0000}"/>
    <cellStyle name="Normal 80 2 4 6" xfId="7214" xr:uid="{00000000-0005-0000-0000-000080AF0000}"/>
    <cellStyle name="Normal 80 2 4 6 2" xfId="37540" xr:uid="{00000000-0005-0000-0000-000081AF0000}"/>
    <cellStyle name="Normal 80 2 4 6 3" xfId="22316" xr:uid="{00000000-0005-0000-0000-000082AF0000}"/>
    <cellStyle name="Normal 80 2 4 7" xfId="32528" xr:uid="{00000000-0005-0000-0000-000083AF0000}"/>
    <cellStyle name="Normal 80 2 4 8" xfId="17303" xr:uid="{00000000-0005-0000-0000-000084AF0000}"/>
    <cellStyle name="Normal 80 2 5" xfId="2561" xr:uid="{00000000-0005-0000-0000-000085AF0000}"/>
    <cellStyle name="Normal 80 2 5 2" xfId="4251" xr:uid="{00000000-0005-0000-0000-000086AF0000}"/>
    <cellStyle name="Normal 80 2 5 2 2" xfId="14324" xr:uid="{00000000-0005-0000-0000-000087AF0000}"/>
    <cellStyle name="Normal 80 2 5 2 2 2" xfId="44646" xr:uid="{00000000-0005-0000-0000-000088AF0000}"/>
    <cellStyle name="Normal 80 2 5 2 2 3" xfId="29422" xr:uid="{00000000-0005-0000-0000-000089AF0000}"/>
    <cellStyle name="Normal 80 2 5 2 3" xfId="9304" xr:uid="{00000000-0005-0000-0000-00008AAF0000}"/>
    <cellStyle name="Normal 80 2 5 2 3 2" xfId="39629" xr:uid="{00000000-0005-0000-0000-00008BAF0000}"/>
    <cellStyle name="Normal 80 2 5 2 3 3" xfId="24405" xr:uid="{00000000-0005-0000-0000-00008CAF0000}"/>
    <cellStyle name="Normal 80 2 5 2 4" xfId="34616" xr:uid="{00000000-0005-0000-0000-00008DAF0000}"/>
    <cellStyle name="Normal 80 2 5 2 5" xfId="19392" xr:uid="{00000000-0005-0000-0000-00008EAF0000}"/>
    <cellStyle name="Normal 80 2 5 3" xfId="5943" xr:uid="{00000000-0005-0000-0000-00008FAF0000}"/>
    <cellStyle name="Normal 80 2 5 3 2" xfId="15995" xr:uid="{00000000-0005-0000-0000-000090AF0000}"/>
    <cellStyle name="Normal 80 2 5 3 2 2" xfId="46317" xr:uid="{00000000-0005-0000-0000-000091AF0000}"/>
    <cellStyle name="Normal 80 2 5 3 2 3" xfId="31093" xr:uid="{00000000-0005-0000-0000-000092AF0000}"/>
    <cellStyle name="Normal 80 2 5 3 3" xfId="10975" xr:uid="{00000000-0005-0000-0000-000093AF0000}"/>
    <cellStyle name="Normal 80 2 5 3 3 2" xfId="41300" xr:uid="{00000000-0005-0000-0000-000094AF0000}"/>
    <cellStyle name="Normal 80 2 5 3 3 3" xfId="26076" xr:uid="{00000000-0005-0000-0000-000095AF0000}"/>
    <cellStyle name="Normal 80 2 5 3 4" xfId="36287" xr:uid="{00000000-0005-0000-0000-000096AF0000}"/>
    <cellStyle name="Normal 80 2 5 3 5" xfId="21063" xr:uid="{00000000-0005-0000-0000-000097AF0000}"/>
    <cellStyle name="Normal 80 2 5 4" xfId="12653" xr:uid="{00000000-0005-0000-0000-000098AF0000}"/>
    <cellStyle name="Normal 80 2 5 4 2" xfId="42975" xr:uid="{00000000-0005-0000-0000-000099AF0000}"/>
    <cellStyle name="Normal 80 2 5 4 3" xfId="27751" xr:uid="{00000000-0005-0000-0000-00009AAF0000}"/>
    <cellStyle name="Normal 80 2 5 5" xfId="7632" xr:uid="{00000000-0005-0000-0000-00009BAF0000}"/>
    <cellStyle name="Normal 80 2 5 5 2" xfId="37958" xr:uid="{00000000-0005-0000-0000-00009CAF0000}"/>
    <cellStyle name="Normal 80 2 5 5 3" xfId="22734" xr:uid="{00000000-0005-0000-0000-00009DAF0000}"/>
    <cellStyle name="Normal 80 2 5 6" xfId="32946" xr:uid="{00000000-0005-0000-0000-00009EAF0000}"/>
    <cellStyle name="Normal 80 2 5 7" xfId="17721" xr:uid="{00000000-0005-0000-0000-00009FAF0000}"/>
    <cellStyle name="Normal 80 2 6" xfId="3414" xr:uid="{00000000-0005-0000-0000-0000A0AF0000}"/>
    <cellStyle name="Normal 80 2 6 2" xfId="13488" xr:uid="{00000000-0005-0000-0000-0000A1AF0000}"/>
    <cellStyle name="Normal 80 2 6 2 2" xfId="43810" xr:uid="{00000000-0005-0000-0000-0000A2AF0000}"/>
    <cellStyle name="Normal 80 2 6 2 3" xfId="28586" xr:uid="{00000000-0005-0000-0000-0000A3AF0000}"/>
    <cellStyle name="Normal 80 2 6 3" xfId="8468" xr:uid="{00000000-0005-0000-0000-0000A4AF0000}"/>
    <cellStyle name="Normal 80 2 6 3 2" xfId="38793" xr:uid="{00000000-0005-0000-0000-0000A5AF0000}"/>
    <cellStyle name="Normal 80 2 6 3 3" xfId="23569" xr:uid="{00000000-0005-0000-0000-0000A6AF0000}"/>
    <cellStyle name="Normal 80 2 6 4" xfId="33780" xr:uid="{00000000-0005-0000-0000-0000A7AF0000}"/>
    <cellStyle name="Normal 80 2 6 5" xfId="18556" xr:uid="{00000000-0005-0000-0000-0000A8AF0000}"/>
    <cellStyle name="Normal 80 2 7" xfId="5107" xr:uid="{00000000-0005-0000-0000-0000A9AF0000}"/>
    <cellStyle name="Normal 80 2 7 2" xfId="15159" xr:uid="{00000000-0005-0000-0000-0000AAAF0000}"/>
    <cellStyle name="Normal 80 2 7 2 2" xfId="45481" xr:uid="{00000000-0005-0000-0000-0000ABAF0000}"/>
    <cellStyle name="Normal 80 2 7 2 3" xfId="30257" xr:uid="{00000000-0005-0000-0000-0000ACAF0000}"/>
    <cellStyle name="Normal 80 2 7 3" xfId="10139" xr:uid="{00000000-0005-0000-0000-0000ADAF0000}"/>
    <cellStyle name="Normal 80 2 7 3 2" xfId="40464" xr:uid="{00000000-0005-0000-0000-0000AEAF0000}"/>
    <cellStyle name="Normal 80 2 7 3 3" xfId="25240" xr:uid="{00000000-0005-0000-0000-0000AFAF0000}"/>
    <cellStyle name="Normal 80 2 7 4" xfId="35451" xr:uid="{00000000-0005-0000-0000-0000B0AF0000}"/>
    <cellStyle name="Normal 80 2 7 5" xfId="20227" xr:uid="{00000000-0005-0000-0000-0000B1AF0000}"/>
    <cellStyle name="Normal 80 2 8" xfId="11817" xr:uid="{00000000-0005-0000-0000-0000B2AF0000}"/>
    <cellStyle name="Normal 80 2 8 2" xfId="42139" xr:uid="{00000000-0005-0000-0000-0000B3AF0000}"/>
    <cellStyle name="Normal 80 2 8 3" xfId="26915" xr:uid="{00000000-0005-0000-0000-0000B4AF0000}"/>
    <cellStyle name="Normal 80 2 9" xfId="6796" xr:uid="{00000000-0005-0000-0000-0000B5AF0000}"/>
    <cellStyle name="Normal 80 2 9 2" xfId="37122" xr:uid="{00000000-0005-0000-0000-0000B6AF0000}"/>
    <cellStyle name="Normal 80 2 9 3" xfId="21898" xr:uid="{00000000-0005-0000-0000-0000B7AF0000}"/>
    <cellStyle name="Normal 80 3" xfId="1760" xr:uid="{00000000-0005-0000-0000-0000B8AF0000}"/>
    <cellStyle name="Normal 80 3 10" xfId="16937" xr:uid="{00000000-0005-0000-0000-0000B9AF0000}"/>
    <cellStyle name="Normal 80 3 2" xfId="1979" xr:uid="{00000000-0005-0000-0000-0000BAAF0000}"/>
    <cellStyle name="Normal 80 3 2 2" xfId="2400" xr:uid="{00000000-0005-0000-0000-0000BBAF0000}"/>
    <cellStyle name="Normal 80 3 2 2 2" xfId="3239" xr:uid="{00000000-0005-0000-0000-0000BCAF0000}"/>
    <cellStyle name="Normal 80 3 2 2 2 2" xfId="4929" xr:uid="{00000000-0005-0000-0000-0000BDAF0000}"/>
    <cellStyle name="Normal 80 3 2 2 2 2 2" xfId="15002" xr:uid="{00000000-0005-0000-0000-0000BEAF0000}"/>
    <cellStyle name="Normal 80 3 2 2 2 2 2 2" xfId="45324" xr:uid="{00000000-0005-0000-0000-0000BFAF0000}"/>
    <cellStyle name="Normal 80 3 2 2 2 2 2 3" xfId="30100" xr:uid="{00000000-0005-0000-0000-0000C0AF0000}"/>
    <cellStyle name="Normal 80 3 2 2 2 2 3" xfId="9982" xr:uid="{00000000-0005-0000-0000-0000C1AF0000}"/>
    <cellStyle name="Normal 80 3 2 2 2 2 3 2" xfId="40307" xr:uid="{00000000-0005-0000-0000-0000C2AF0000}"/>
    <cellStyle name="Normal 80 3 2 2 2 2 3 3" xfId="25083" xr:uid="{00000000-0005-0000-0000-0000C3AF0000}"/>
    <cellStyle name="Normal 80 3 2 2 2 2 4" xfId="35294" xr:uid="{00000000-0005-0000-0000-0000C4AF0000}"/>
    <cellStyle name="Normal 80 3 2 2 2 2 5" xfId="20070" xr:uid="{00000000-0005-0000-0000-0000C5AF0000}"/>
    <cellStyle name="Normal 80 3 2 2 2 3" xfId="6621" xr:uid="{00000000-0005-0000-0000-0000C6AF0000}"/>
    <cellStyle name="Normal 80 3 2 2 2 3 2" xfId="16673" xr:uid="{00000000-0005-0000-0000-0000C7AF0000}"/>
    <cellStyle name="Normal 80 3 2 2 2 3 2 2" xfId="46995" xr:uid="{00000000-0005-0000-0000-0000C8AF0000}"/>
    <cellStyle name="Normal 80 3 2 2 2 3 2 3" xfId="31771" xr:uid="{00000000-0005-0000-0000-0000C9AF0000}"/>
    <cellStyle name="Normal 80 3 2 2 2 3 3" xfId="11653" xr:uid="{00000000-0005-0000-0000-0000CAAF0000}"/>
    <cellStyle name="Normal 80 3 2 2 2 3 3 2" xfId="41978" xr:uid="{00000000-0005-0000-0000-0000CBAF0000}"/>
    <cellStyle name="Normal 80 3 2 2 2 3 3 3" xfId="26754" xr:uid="{00000000-0005-0000-0000-0000CCAF0000}"/>
    <cellStyle name="Normal 80 3 2 2 2 3 4" xfId="36965" xr:uid="{00000000-0005-0000-0000-0000CDAF0000}"/>
    <cellStyle name="Normal 80 3 2 2 2 3 5" xfId="21741" xr:uid="{00000000-0005-0000-0000-0000CEAF0000}"/>
    <cellStyle name="Normal 80 3 2 2 2 4" xfId="13331" xr:uid="{00000000-0005-0000-0000-0000CFAF0000}"/>
    <cellStyle name="Normal 80 3 2 2 2 4 2" xfId="43653" xr:uid="{00000000-0005-0000-0000-0000D0AF0000}"/>
    <cellStyle name="Normal 80 3 2 2 2 4 3" xfId="28429" xr:uid="{00000000-0005-0000-0000-0000D1AF0000}"/>
    <cellStyle name="Normal 80 3 2 2 2 5" xfId="8310" xr:uid="{00000000-0005-0000-0000-0000D2AF0000}"/>
    <cellStyle name="Normal 80 3 2 2 2 5 2" xfId="38636" xr:uid="{00000000-0005-0000-0000-0000D3AF0000}"/>
    <cellStyle name="Normal 80 3 2 2 2 5 3" xfId="23412" xr:uid="{00000000-0005-0000-0000-0000D4AF0000}"/>
    <cellStyle name="Normal 80 3 2 2 2 6" xfId="33624" xr:uid="{00000000-0005-0000-0000-0000D5AF0000}"/>
    <cellStyle name="Normal 80 3 2 2 2 7" xfId="18399" xr:uid="{00000000-0005-0000-0000-0000D6AF0000}"/>
    <cellStyle name="Normal 80 3 2 2 3" xfId="4092" xr:uid="{00000000-0005-0000-0000-0000D7AF0000}"/>
    <cellStyle name="Normal 80 3 2 2 3 2" xfId="14166" xr:uid="{00000000-0005-0000-0000-0000D8AF0000}"/>
    <cellStyle name="Normal 80 3 2 2 3 2 2" xfId="44488" xr:uid="{00000000-0005-0000-0000-0000D9AF0000}"/>
    <cellStyle name="Normal 80 3 2 2 3 2 3" xfId="29264" xr:uid="{00000000-0005-0000-0000-0000DAAF0000}"/>
    <cellStyle name="Normal 80 3 2 2 3 3" xfId="9146" xr:uid="{00000000-0005-0000-0000-0000DBAF0000}"/>
    <cellStyle name="Normal 80 3 2 2 3 3 2" xfId="39471" xr:uid="{00000000-0005-0000-0000-0000DCAF0000}"/>
    <cellStyle name="Normal 80 3 2 2 3 3 3" xfId="24247" xr:uid="{00000000-0005-0000-0000-0000DDAF0000}"/>
    <cellStyle name="Normal 80 3 2 2 3 4" xfId="34458" xr:uid="{00000000-0005-0000-0000-0000DEAF0000}"/>
    <cellStyle name="Normal 80 3 2 2 3 5" xfId="19234" xr:uid="{00000000-0005-0000-0000-0000DFAF0000}"/>
    <cellStyle name="Normal 80 3 2 2 4" xfId="5785" xr:uid="{00000000-0005-0000-0000-0000E0AF0000}"/>
    <cellStyle name="Normal 80 3 2 2 4 2" xfId="15837" xr:uid="{00000000-0005-0000-0000-0000E1AF0000}"/>
    <cellStyle name="Normal 80 3 2 2 4 2 2" xfId="46159" xr:uid="{00000000-0005-0000-0000-0000E2AF0000}"/>
    <cellStyle name="Normal 80 3 2 2 4 2 3" xfId="30935" xr:uid="{00000000-0005-0000-0000-0000E3AF0000}"/>
    <cellStyle name="Normal 80 3 2 2 4 3" xfId="10817" xr:uid="{00000000-0005-0000-0000-0000E4AF0000}"/>
    <cellStyle name="Normal 80 3 2 2 4 3 2" xfId="41142" xr:uid="{00000000-0005-0000-0000-0000E5AF0000}"/>
    <cellStyle name="Normal 80 3 2 2 4 3 3" xfId="25918" xr:uid="{00000000-0005-0000-0000-0000E6AF0000}"/>
    <cellStyle name="Normal 80 3 2 2 4 4" xfId="36129" xr:uid="{00000000-0005-0000-0000-0000E7AF0000}"/>
    <cellStyle name="Normal 80 3 2 2 4 5" xfId="20905" xr:uid="{00000000-0005-0000-0000-0000E8AF0000}"/>
    <cellStyle name="Normal 80 3 2 2 5" xfId="12495" xr:uid="{00000000-0005-0000-0000-0000E9AF0000}"/>
    <cellStyle name="Normal 80 3 2 2 5 2" xfId="42817" xr:uid="{00000000-0005-0000-0000-0000EAAF0000}"/>
    <cellStyle name="Normal 80 3 2 2 5 3" xfId="27593" xr:uid="{00000000-0005-0000-0000-0000EBAF0000}"/>
    <cellStyle name="Normal 80 3 2 2 6" xfId="7474" xr:uid="{00000000-0005-0000-0000-0000ECAF0000}"/>
    <cellStyle name="Normal 80 3 2 2 6 2" xfId="37800" xr:uid="{00000000-0005-0000-0000-0000EDAF0000}"/>
    <cellStyle name="Normal 80 3 2 2 6 3" xfId="22576" xr:uid="{00000000-0005-0000-0000-0000EEAF0000}"/>
    <cellStyle name="Normal 80 3 2 2 7" xfId="32788" xr:uid="{00000000-0005-0000-0000-0000EFAF0000}"/>
    <cellStyle name="Normal 80 3 2 2 8" xfId="17563" xr:uid="{00000000-0005-0000-0000-0000F0AF0000}"/>
    <cellStyle name="Normal 80 3 2 3" xfId="2821" xr:uid="{00000000-0005-0000-0000-0000F1AF0000}"/>
    <cellStyle name="Normal 80 3 2 3 2" xfId="4511" xr:uid="{00000000-0005-0000-0000-0000F2AF0000}"/>
    <cellStyle name="Normal 80 3 2 3 2 2" xfId="14584" xr:uid="{00000000-0005-0000-0000-0000F3AF0000}"/>
    <cellStyle name="Normal 80 3 2 3 2 2 2" xfId="44906" xr:uid="{00000000-0005-0000-0000-0000F4AF0000}"/>
    <cellStyle name="Normal 80 3 2 3 2 2 3" xfId="29682" xr:uid="{00000000-0005-0000-0000-0000F5AF0000}"/>
    <cellStyle name="Normal 80 3 2 3 2 3" xfId="9564" xr:uid="{00000000-0005-0000-0000-0000F6AF0000}"/>
    <cellStyle name="Normal 80 3 2 3 2 3 2" xfId="39889" xr:uid="{00000000-0005-0000-0000-0000F7AF0000}"/>
    <cellStyle name="Normal 80 3 2 3 2 3 3" xfId="24665" xr:uid="{00000000-0005-0000-0000-0000F8AF0000}"/>
    <cellStyle name="Normal 80 3 2 3 2 4" xfId="34876" xr:uid="{00000000-0005-0000-0000-0000F9AF0000}"/>
    <cellStyle name="Normal 80 3 2 3 2 5" xfId="19652" xr:uid="{00000000-0005-0000-0000-0000FAAF0000}"/>
    <cellStyle name="Normal 80 3 2 3 3" xfId="6203" xr:uid="{00000000-0005-0000-0000-0000FBAF0000}"/>
    <cellStyle name="Normal 80 3 2 3 3 2" xfId="16255" xr:uid="{00000000-0005-0000-0000-0000FCAF0000}"/>
    <cellStyle name="Normal 80 3 2 3 3 2 2" xfId="46577" xr:uid="{00000000-0005-0000-0000-0000FDAF0000}"/>
    <cellStyle name="Normal 80 3 2 3 3 2 3" xfId="31353" xr:uid="{00000000-0005-0000-0000-0000FEAF0000}"/>
    <cellStyle name="Normal 80 3 2 3 3 3" xfId="11235" xr:uid="{00000000-0005-0000-0000-0000FFAF0000}"/>
    <cellStyle name="Normal 80 3 2 3 3 3 2" xfId="41560" xr:uid="{00000000-0005-0000-0000-000000B00000}"/>
    <cellStyle name="Normal 80 3 2 3 3 3 3" xfId="26336" xr:uid="{00000000-0005-0000-0000-000001B00000}"/>
    <cellStyle name="Normal 80 3 2 3 3 4" xfId="36547" xr:uid="{00000000-0005-0000-0000-000002B00000}"/>
    <cellStyle name="Normal 80 3 2 3 3 5" xfId="21323" xr:uid="{00000000-0005-0000-0000-000003B00000}"/>
    <cellStyle name="Normal 80 3 2 3 4" xfId="12913" xr:uid="{00000000-0005-0000-0000-000004B00000}"/>
    <cellStyle name="Normal 80 3 2 3 4 2" xfId="43235" xr:uid="{00000000-0005-0000-0000-000005B00000}"/>
    <cellStyle name="Normal 80 3 2 3 4 3" xfId="28011" xr:uid="{00000000-0005-0000-0000-000006B00000}"/>
    <cellStyle name="Normal 80 3 2 3 5" xfId="7892" xr:uid="{00000000-0005-0000-0000-000007B00000}"/>
    <cellStyle name="Normal 80 3 2 3 5 2" xfId="38218" xr:uid="{00000000-0005-0000-0000-000008B00000}"/>
    <cellStyle name="Normal 80 3 2 3 5 3" xfId="22994" xr:uid="{00000000-0005-0000-0000-000009B00000}"/>
    <cellStyle name="Normal 80 3 2 3 6" xfId="33206" xr:uid="{00000000-0005-0000-0000-00000AB00000}"/>
    <cellStyle name="Normal 80 3 2 3 7" xfId="17981" xr:uid="{00000000-0005-0000-0000-00000BB00000}"/>
    <cellStyle name="Normal 80 3 2 4" xfId="3674" xr:uid="{00000000-0005-0000-0000-00000CB00000}"/>
    <cellStyle name="Normal 80 3 2 4 2" xfId="13748" xr:uid="{00000000-0005-0000-0000-00000DB00000}"/>
    <cellStyle name="Normal 80 3 2 4 2 2" xfId="44070" xr:uid="{00000000-0005-0000-0000-00000EB00000}"/>
    <cellStyle name="Normal 80 3 2 4 2 3" xfId="28846" xr:uid="{00000000-0005-0000-0000-00000FB00000}"/>
    <cellStyle name="Normal 80 3 2 4 3" xfId="8728" xr:uid="{00000000-0005-0000-0000-000010B00000}"/>
    <cellStyle name="Normal 80 3 2 4 3 2" xfId="39053" xr:uid="{00000000-0005-0000-0000-000011B00000}"/>
    <cellStyle name="Normal 80 3 2 4 3 3" xfId="23829" xr:uid="{00000000-0005-0000-0000-000012B00000}"/>
    <cellStyle name="Normal 80 3 2 4 4" xfId="34040" xr:uid="{00000000-0005-0000-0000-000013B00000}"/>
    <cellStyle name="Normal 80 3 2 4 5" xfId="18816" xr:uid="{00000000-0005-0000-0000-000014B00000}"/>
    <cellStyle name="Normal 80 3 2 5" xfId="5367" xr:uid="{00000000-0005-0000-0000-000015B00000}"/>
    <cellStyle name="Normal 80 3 2 5 2" xfId="15419" xr:uid="{00000000-0005-0000-0000-000016B00000}"/>
    <cellStyle name="Normal 80 3 2 5 2 2" xfId="45741" xr:uid="{00000000-0005-0000-0000-000017B00000}"/>
    <cellStyle name="Normal 80 3 2 5 2 3" xfId="30517" xr:uid="{00000000-0005-0000-0000-000018B00000}"/>
    <cellStyle name="Normal 80 3 2 5 3" xfId="10399" xr:uid="{00000000-0005-0000-0000-000019B00000}"/>
    <cellStyle name="Normal 80 3 2 5 3 2" xfId="40724" xr:uid="{00000000-0005-0000-0000-00001AB00000}"/>
    <cellStyle name="Normal 80 3 2 5 3 3" xfId="25500" xr:uid="{00000000-0005-0000-0000-00001BB00000}"/>
    <cellStyle name="Normal 80 3 2 5 4" xfId="35711" xr:uid="{00000000-0005-0000-0000-00001CB00000}"/>
    <cellStyle name="Normal 80 3 2 5 5" xfId="20487" xr:uid="{00000000-0005-0000-0000-00001DB00000}"/>
    <cellStyle name="Normal 80 3 2 6" xfId="12077" xr:uid="{00000000-0005-0000-0000-00001EB00000}"/>
    <cellStyle name="Normal 80 3 2 6 2" xfId="42399" xr:uid="{00000000-0005-0000-0000-00001FB00000}"/>
    <cellStyle name="Normal 80 3 2 6 3" xfId="27175" xr:uid="{00000000-0005-0000-0000-000020B00000}"/>
    <cellStyle name="Normal 80 3 2 7" xfId="7056" xr:uid="{00000000-0005-0000-0000-000021B00000}"/>
    <cellStyle name="Normal 80 3 2 7 2" xfId="37382" xr:uid="{00000000-0005-0000-0000-000022B00000}"/>
    <cellStyle name="Normal 80 3 2 7 3" xfId="22158" xr:uid="{00000000-0005-0000-0000-000023B00000}"/>
    <cellStyle name="Normal 80 3 2 8" xfId="32370" xr:uid="{00000000-0005-0000-0000-000024B00000}"/>
    <cellStyle name="Normal 80 3 2 9" xfId="17145" xr:uid="{00000000-0005-0000-0000-000025B00000}"/>
    <cellStyle name="Normal 80 3 3" xfId="2192" xr:uid="{00000000-0005-0000-0000-000026B00000}"/>
    <cellStyle name="Normal 80 3 3 2" xfId="3031" xr:uid="{00000000-0005-0000-0000-000027B00000}"/>
    <cellStyle name="Normal 80 3 3 2 2" xfId="4721" xr:uid="{00000000-0005-0000-0000-000028B00000}"/>
    <cellStyle name="Normal 80 3 3 2 2 2" xfId="14794" xr:uid="{00000000-0005-0000-0000-000029B00000}"/>
    <cellStyle name="Normal 80 3 3 2 2 2 2" xfId="45116" xr:uid="{00000000-0005-0000-0000-00002AB00000}"/>
    <cellStyle name="Normal 80 3 3 2 2 2 3" xfId="29892" xr:uid="{00000000-0005-0000-0000-00002BB00000}"/>
    <cellStyle name="Normal 80 3 3 2 2 3" xfId="9774" xr:uid="{00000000-0005-0000-0000-00002CB00000}"/>
    <cellStyle name="Normal 80 3 3 2 2 3 2" xfId="40099" xr:uid="{00000000-0005-0000-0000-00002DB00000}"/>
    <cellStyle name="Normal 80 3 3 2 2 3 3" xfId="24875" xr:uid="{00000000-0005-0000-0000-00002EB00000}"/>
    <cellStyle name="Normal 80 3 3 2 2 4" xfId="35086" xr:uid="{00000000-0005-0000-0000-00002FB00000}"/>
    <cellStyle name="Normal 80 3 3 2 2 5" xfId="19862" xr:uid="{00000000-0005-0000-0000-000030B00000}"/>
    <cellStyle name="Normal 80 3 3 2 3" xfId="6413" xr:uid="{00000000-0005-0000-0000-000031B00000}"/>
    <cellStyle name="Normal 80 3 3 2 3 2" xfId="16465" xr:uid="{00000000-0005-0000-0000-000032B00000}"/>
    <cellStyle name="Normal 80 3 3 2 3 2 2" xfId="46787" xr:uid="{00000000-0005-0000-0000-000033B00000}"/>
    <cellStyle name="Normal 80 3 3 2 3 2 3" xfId="31563" xr:uid="{00000000-0005-0000-0000-000034B00000}"/>
    <cellStyle name="Normal 80 3 3 2 3 3" xfId="11445" xr:uid="{00000000-0005-0000-0000-000035B00000}"/>
    <cellStyle name="Normal 80 3 3 2 3 3 2" xfId="41770" xr:uid="{00000000-0005-0000-0000-000036B00000}"/>
    <cellStyle name="Normal 80 3 3 2 3 3 3" xfId="26546" xr:uid="{00000000-0005-0000-0000-000037B00000}"/>
    <cellStyle name="Normal 80 3 3 2 3 4" xfId="36757" xr:uid="{00000000-0005-0000-0000-000038B00000}"/>
    <cellStyle name="Normal 80 3 3 2 3 5" xfId="21533" xr:uid="{00000000-0005-0000-0000-000039B00000}"/>
    <cellStyle name="Normal 80 3 3 2 4" xfId="13123" xr:uid="{00000000-0005-0000-0000-00003AB00000}"/>
    <cellStyle name="Normal 80 3 3 2 4 2" xfId="43445" xr:uid="{00000000-0005-0000-0000-00003BB00000}"/>
    <cellStyle name="Normal 80 3 3 2 4 3" xfId="28221" xr:uid="{00000000-0005-0000-0000-00003CB00000}"/>
    <cellStyle name="Normal 80 3 3 2 5" xfId="8102" xr:uid="{00000000-0005-0000-0000-00003DB00000}"/>
    <cellStyle name="Normal 80 3 3 2 5 2" xfId="38428" xr:uid="{00000000-0005-0000-0000-00003EB00000}"/>
    <cellStyle name="Normal 80 3 3 2 5 3" xfId="23204" xr:uid="{00000000-0005-0000-0000-00003FB00000}"/>
    <cellStyle name="Normal 80 3 3 2 6" xfId="33416" xr:uid="{00000000-0005-0000-0000-000040B00000}"/>
    <cellStyle name="Normal 80 3 3 2 7" xfId="18191" xr:uid="{00000000-0005-0000-0000-000041B00000}"/>
    <cellStyle name="Normal 80 3 3 3" xfId="3884" xr:uid="{00000000-0005-0000-0000-000042B00000}"/>
    <cellStyle name="Normal 80 3 3 3 2" xfId="13958" xr:uid="{00000000-0005-0000-0000-000043B00000}"/>
    <cellStyle name="Normal 80 3 3 3 2 2" xfId="44280" xr:uid="{00000000-0005-0000-0000-000044B00000}"/>
    <cellStyle name="Normal 80 3 3 3 2 3" xfId="29056" xr:uid="{00000000-0005-0000-0000-000045B00000}"/>
    <cellStyle name="Normal 80 3 3 3 3" xfId="8938" xr:uid="{00000000-0005-0000-0000-000046B00000}"/>
    <cellStyle name="Normal 80 3 3 3 3 2" xfId="39263" xr:uid="{00000000-0005-0000-0000-000047B00000}"/>
    <cellStyle name="Normal 80 3 3 3 3 3" xfId="24039" xr:uid="{00000000-0005-0000-0000-000048B00000}"/>
    <cellStyle name="Normal 80 3 3 3 4" xfId="34250" xr:uid="{00000000-0005-0000-0000-000049B00000}"/>
    <cellStyle name="Normal 80 3 3 3 5" xfId="19026" xr:uid="{00000000-0005-0000-0000-00004AB00000}"/>
    <cellStyle name="Normal 80 3 3 4" xfId="5577" xr:uid="{00000000-0005-0000-0000-00004BB00000}"/>
    <cellStyle name="Normal 80 3 3 4 2" xfId="15629" xr:uid="{00000000-0005-0000-0000-00004CB00000}"/>
    <cellStyle name="Normal 80 3 3 4 2 2" xfId="45951" xr:uid="{00000000-0005-0000-0000-00004DB00000}"/>
    <cellStyle name="Normal 80 3 3 4 2 3" xfId="30727" xr:uid="{00000000-0005-0000-0000-00004EB00000}"/>
    <cellStyle name="Normal 80 3 3 4 3" xfId="10609" xr:uid="{00000000-0005-0000-0000-00004FB00000}"/>
    <cellStyle name="Normal 80 3 3 4 3 2" xfId="40934" xr:uid="{00000000-0005-0000-0000-000050B00000}"/>
    <cellStyle name="Normal 80 3 3 4 3 3" xfId="25710" xr:uid="{00000000-0005-0000-0000-000051B00000}"/>
    <cellStyle name="Normal 80 3 3 4 4" xfId="35921" xr:uid="{00000000-0005-0000-0000-000052B00000}"/>
    <cellStyle name="Normal 80 3 3 4 5" xfId="20697" xr:uid="{00000000-0005-0000-0000-000053B00000}"/>
    <cellStyle name="Normal 80 3 3 5" xfId="12287" xr:uid="{00000000-0005-0000-0000-000054B00000}"/>
    <cellStyle name="Normal 80 3 3 5 2" xfId="42609" xr:uid="{00000000-0005-0000-0000-000055B00000}"/>
    <cellStyle name="Normal 80 3 3 5 3" xfId="27385" xr:uid="{00000000-0005-0000-0000-000056B00000}"/>
    <cellStyle name="Normal 80 3 3 6" xfId="7266" xr:uid="{00000000-0005-0000-0000-000057B00000}"/>
    <cellStyle name="Normal 80 3 3 6 2" xfId="37592" xr:uid="{00000000-0005-0000-0000-000058B00000}"/>
    <cellStyle name="Normal 80 3 3 6 3" xfId="22368" xr:uid="{00000000-0005-0000-0000-000059B00000}"/>
    <cellStyle name="Normal 80 3 3 7" xfId="32580" xr:uid="{00000000-0005-0000-0000-00005AB00000}"/>
    <cellStyle name="Normal 80 3 3 8" xfId="17355" xr:uid="{00000000-0005-0000-0000-00005BB00000}"/>
    <cellStyle name="Normal 80 3 4" xfId="2613" xr:uid="{00000000-0005-0000-0000-00005CB00000}"/>
    <cellStyle name="Normal 80 3 4 2" xfId="4303" xr:uid="{00000000-0005-0000-0000-00005DB00000}"/>
    <cellStyle name="Normal 80 3 4 2 2" xfId="14376" xr:uid="{00000000-0005-0000-0000-00005EB00000}"/>
    <cellStyle name="Normal 80 3 4 2 2 2" xfId="44698" xr:uid="{00000000-0005-0000-0000-00005FB00000}"/>
    <cellStyle name="Normal 80 3 4 2 2 3" xfId="29474" xr:uid="{00000000-0005-0000-0000-000060B00000}"/>
    <cellStyle name="Normal 80 3 4 2 3" xfId="9356" xr:uid="{00000000-0005-0000-0000-000061B00000}"/>
    <cellStyle name="Normal 80 3 4 2 3 2" xfId="39681" xr:uid="{00000000-0005-0000-0000-000062B00000}"/>
    <cellStyle name="Normal 80 3 4 2 3 3" xfId="24457" xr:uid="{00000000-0005-0000-0000-000063B00000}"/>
    <cellStyle name="Normal 80 3 4 2 4" xfId="34668" xr:uid="{00000000-0005-0000-0000-000064B00000}"/>
    <cellStyle name="Normal 80 3 4 2 5" xfId="19444" xr:uid="{00000000-0005-0000-0000-000065B00000}"/>
    <cellStyle name="Normal 80 3 4 3" xfId="5995" xr:uid="{00000000-0005-0000-0000-000066B00000}"/>
    <cellStyle name="Normal 80 3 4 3 2" xfId="16047" xr:uid="{00000000-0005-0000-0000-000067B00000}"/>
    <cellStyle name="Normal 80 3 4 3 2 2" xfId="46369" xr:uid="{00000000-0005-0000-0000-000068B00000}"/>
    <cellStyle name="Normal 80 3 4 3 2 3" xfId="31145" xr:uid="{00000000-0005-0000-0000-000069B00000}"/>
    <cellStyle name="Normal 80 3 4 3 3" xfId="11027" xr:uid="{00000000-0005-0000-0000-00006AB00000}"/>
    <cellStyle name="Normal 80 3 4 3 3 2" xfId="41352" xr:uid="{00000000-0005-0000-0000-00006BB00000}"/>
    <cellStyle name="Normal 80 3 4 3 3 3" xfId="26128" xr:uid="{00000000-0005-0000-0000-00006CB00000}"/>
    <cellStyle name="Normal 80 3 4 3 4" xfId="36339" xr:uid="{00000000-0005-0000-0000-00006DB00000}"/>
    <cellStyle name="Normal 80 3 4 3 5" xfId="21115" xr:uid="{00000000-0005-0000-0000-00006EB00000}"/>
    <cellStyle name="Normal 80 3 4 4" xfId="12705" xr:uid="{00000000-0005-0000-0000-00006FB00000}"/>
    <cellStyle name="Normal 80 3 4 4 2" xfId="43027" xr:uid="{00000000-0005-0000-0000-000070B00000}"/>
    <cellStyle name="Normal 80 3 4 4 3" xfId="27803" xr:uid="{00000000-0005-0000-0000-000071B00000}"/>
    <cellStyle name="Normal 80 3 4 5" xfId="7684" xr:uid="{00000000-0005-0000-0000-000072B00000}"/>
    <cellStyle name="Normal 80 3 4 5 2" xfId="38010" xr:uid="{00000000-0005-0000-0000-000073B00000}"/>
    <cellStyle name="Normal 80 3 4 5 3" xfId="22786" xr:uid="{00000000-0005-0000-0000-000074B00000}"/>
    <cellStyle name="Normal 80 3 4 6" xfId="32998" xr:uid="{00000000-0005-0000-0000-000075B00000}"/>
    <cellStyle name="Normal 80 3 4 7" xfId="17773" xr:uid="{00000000-0005-0000-0000-000076B00000}"/>
    <cellStyle name="Normal 80 3 5" xfId="3466" xr:uid="{00000000-0005-0000-0000-000077B00000}"/>
    <cellStyle name="Normal 80 3 5 2" xfId="13540" xr:uid="{00000000-0005-0000-0000-000078B00000}"/>
    <cellStyle name="Normal 80 3 5 2 2" xfId="43862" xr:uid="{00000000-0005-0000-0000-000079B00000}"/>
    <cellStyle name="Normal 80 3 5 2 3" xfId="28638" xr:uid="{00000000-0005-0000-0000-00007AB00000}"/>
    <cellStyle name="Normal 80 3 5 3" xfId="8520" xr:uid="{00000000-0005-0000-0000-00007BB00000}"/>
    <cellStyle name="Normal 80 3 5 3 2" xfId="38845" xr:uid="{00000000-0005-0000-0000-00007CB00000}"/>
    <cellStyle name="Normal 80 3 5 3 3" xfId="23621" xr:uid="{00000000-0005-0000-0000-00007DB00000}"/>
    <cellStyle name="Normal 80 3 5 4" xfId="33832" xr:uid="{00000000-0005-0000-0000-00007EB00000}"/>
    <cellStyle name="Normal 80 3 5 5" xfId="18608" xr:uid="{00000000-0005-0000-0000-00007FB00000}"/>
    <cellStyle name="Normal 80 3 6" xfId="5159" xr:uid="{00000000-0005-0000-0000-000080B00000}"/>
    <cellStyle name="Normal 80 3 6 2" xfId="15211" xr:uid="{00000000-0005-0000-0000-000081B00000}"/>
    <cellStyle name="Normal 80 3 6 2 2" xfId="45533" xr:uid="{00000000-0005-0000-0000-000082B00000}"/>
    <cellStyle name="Normal 80 3 6 2 3" xfId="30309" xr:uid="{00000000-0005-0000-0000-000083B00000}"/>
    <cellStyle name="Normal 80 3 6 3" xfId="10191" xr:uid="{00000000-0005-0000-0000-000084B00000}"/>
    <cellStyle name="Normal 80 3 6 3 2" xfId="40516" xr:uid="{00000000-0005-0000-0000-000085B00000}"/>
    <cellStyle name="Normal 80 3 6 3 3" xfId="25292" xr:uid="{00000000-0005-0000-0000-000086B00000}"/>
    <cellStyle name="Normal 80 3 6 4" xfId="35503" xr:uid="{00000000-0005-0000-0000-000087B00000}"/>
    <cellStyle name="Normal 80 3 6 5" xfId="20279" xr:uid="{00000000-0005-0000-0000-000088B00000}"/>
    <cellStyle name="Normal 80 3 7" xfId="11869" xr:uid="{00000000-0005-0000-0000-000089B00000}"/>
    <cellStyle name="Normal 80 3 7 2" xfId="42191" xr:uid="{00000000-0005-0000-0000-00008AB00000}"/>
    <cellStyle name="Normal 80 3 7 3" xfId="26967" xr:uid="{00000000-0005-0000-0000-00008BB00000}"/>
    <cellStyle name="Normal 80 3 8" xfId="6848" xr:uid="{00000000-0005-0000-0000-00008CB00000}"/>
    <cellStyle name="Normal 80 3 8 2" xfId="37174" xr:uid="{00000000-0005-0000-0000-00008DB00000}"/>
    <cellStyle name="Normal 80 3 8 3" xfId="21950" xr:uid="{00000000-0005-0000-0000-00008EB00000}"/>
    <cellStyle name="Normal 80 3 9" xfId="32164" xr:uid="{00000000-0005-0000-0000-00008FB00000}"/>
    <cellStyle name="Normal 80 4" xfId="1873" xr:uid="{00000000-0005-0000-0000-000090B00000}"/>
    <cellStyle name="Normal 80 4 2" xfId="2296" xr:uid="{00000000-0005-0000-0000-000091B00000}"/>
    <cellStyle name="Normal 80 4 2 2" xfId="3135" xr:uid="{00000000-0005-0000-0000-000092B00000}"/>
    <cellStyle name="Normal 80 4 2 2 2" xfId="4825" xr:uid="{00000000-0005-0000-0000-000093B00000}"/>
    <cellStyle name="Normal 80 4 2 2 2 2" xfId="14898" xr:uid="{00000000-0005-0000-0000-000094B00000}"/>
    <cellStyle name="Normal 80 4 2 2 2 2 2" xfId="45220" xr:uid="{00000000-0005-0000-0000-000095B00000}"/>
    <cellStyle name="Normal 80 4 2 2 2 2 3" xfId="29996" xr:uid="{00000000-0005-0000-0000-000096B00000}"/>
    <cellStyle name="Normal 80 4 2 2 2 3" xfId="9878" xr:uid="{00000000-0005-0000-0000-000097B00000}"/>
    <cellStyle name="Normal 80 4 2 2 2 3 2" xfId="40203" xr:uid="{00000000-0005-0000-0000-000098B00000}"/>
    <cellStyle name="Normal 80 4 2 2 2 3 3" xfId="24979" xr:uid="{00000000-0005-0000-0000-000099B00000}"/>
    <cellStyle name="Normal 80 4 2 2 2 4" xfId="35190" xr:uid="{00000000-0005-0000-0000-00009AB00000}"/>
    <cellStyle name="Normal 80 4 2 2 2 5" xfId="19966" xr:uid="{00000000-0005-0000-0000-00009BB00000}"/>
    <cellStyle name="Normal 80 4 2 2 3" xfId="6517" xr:uid="{00000000-0005-0000-0000-00009CB00000}"/>
    <cellStyle name="Normal 80 4 2 2 3 2" xfId="16569" xr:uid="{00000000-0005-0000-0000-00009DB00000}"/>
    <cellStyle name="Normal 80 4 2 2 3 2 2" xfId="46891" xr:uid="{00000000-0005-0000-0000-00009EB00000}"/>
    <cellStyle name="Normal 80 4 2 2 3 2 3" xfId="31667" xr:uid="{00000000-0005-0000-0000-00009FB00000}"/>
    <cellStyle name="Normal 80 4 2 2 3 3" xfId="11549" xr:uid="{00000000-0005-0000-0000-0000A0B00000}"/>
    <cellStyle name="Normal 80 4 2 2 3 3 2" xfId="41874" xr:uid="{00000000-0005-0000-0000-0000A1B00000}"/>
    <cellStyle name="Normal 80 4 2 2 3 3 3" xfId="26650" xr:uid="{00000000-0005-0000-0000-0000A2B00000}"/>
    <cellStyle name="Normal 80 4 2 2 3 4" xfId="36861" xr:uid="{00000000-0005-0000-0000-0000A3B00000}"/>
    <cellStyle name="Normal 80 4 2 2 3 5" xfId="21637" xr:uid="{00000000-0005-0000-0000-0000A4B00000}"/>
    <cellStyle name="Normal 80 4 2 2 4" xfId="13227" xr:uid="{00000000-0005-0000-0000-0000A5B00000}"/>
    <cellStyle name="Normal 80 4 2 2 4 2" xfId="43549" xr:uid="{00000000-0005-0000-0000-0000A6B00000}"/>
    <cellStyle name="Normal 80 4 2 2 4 3" xfId="28325" xr:uid="{00000000-0005-0000-0000-0000A7B00000}"/>
    <cellStyle name="Normal 80 4 2 2 5" xfId="8206" xr:uid="{00000000-0005-0000-0000-0000A8B00000}"/>
    <cellStyle name="Normal 80 4 2 2 5 2" xfId="38532" xr:uid="{00000000-0005-0000-0000-0000A9B00000}"/>
    <cellStyle name="Normal 80 4 2 2 5 3" xfId="23308" xr:uid="{00000000-0005-0000-0000-0000AAB00000}"/>
    <cellStyle name="Normal 80 4 2 2 6" xfId="33520" xr:uid="{00000000-0005-0000-0000-0000ABB00000}"/>
    <cellStyle name="Normal 80 4 2 2 7" xfId="18295" xr:uid="{00000000-0005-0000-0000-0000ACB00000}"/>
    <cellStyle name="Normal 80 4 2 3" xfId="3988" xr:uid="{00000000-0005-0000-0000-0000ADB00000}"/>
    <cellStyle name="Normal 80 4 2 3 2" xfId="14062" xr:uid="{00000000-0005-0000-0000-0000AEB00000}"/>
    <cellStyle name="Normal 80 4 2 3 2 2" xfId="44384" xr:uid="{00000000-0005-0000-0000-0000AFB00000}"/>
    <cellStyle name="Normal 80 4 2 3 2 3" xfId="29160" xr:uid="{00000000-0005-0000-0000-0000B0B00000}"/>
    <cellStyle name="Normal 80 4 2 3 3" xfId="9042" xr:uid="{00000000-0005-0000-0000-0000B1B00000}"/>
    <cellStyle name="Normal 80 4 2 3 3 2" xfId="39367" xr:uid="{00000000-0005-0000-0000-0000B2B00000}"/>
    <cellStyle name="Normal 80 4 2 3 3 3" xfId="24143" xr:uid="{00000000-0005-0000-0000-0000B3B00000}"/>
    <cellStyle name="Normal 80 4 2 3 4" xfId="34354" xr:uid="{00000000-0005-0000-0000-0000B4B00000}"/>
    <cellStyle name="Normal 80 4 2 3 5" xfId="19130" xr:uid="{00000000-0005-0000-0000-0000B5B00000}"/>
    <cellStyle name="Normal 80 4 2 4" xfId="5681" xr:uid="{00000000-0005-0000-0000-0000B6B00000}"/>
    <cellStyle name="Normal 80 4 2 4 2" xfId="15733" xr:uid="{00000000-0005-0000-0000-0000B7B00000}"/>
    <cellStyle name="Normal 80 4 2 4 2 2" xfId="46055" xr:uid="{00000000-0005-0000-0000-0000B8B00000}"/>
    <cellStyle name="Normal 80 4 2 4 2 3" xfId="30831" xr:uid="{00000000-0005-0000-0000-0000B9B00000}"/>
    <cellStyle name="Normal 80 4 2 4 3" xfId="10713" xr:uid="{00000000-0005-0000-0000-0000BAB00000}"/>
    <cellStyle name="Normal 80 4 2 4 3 2" xfId="41038" xr:uid="{00000000-0005-0000-0000-0000BBB00000}"/>
    <cellStyle name="Normal 80 4 2 4 3 3" xfId="25814" xr:uid="{00000000-0005-0000-0000-0000BCB00000}"/>
    <cellStyle name="Normal 80 4 2 4 4" xfId="36025" xr:uid="{00000000-0005-0000-0000-0000BDB00000}"/>
    <cellStyle name="Normal 80 4 2 4 5" xfId="20801" xr:uid="{00000000-0005-0000-0000-0000BEB00000}"/>
    <cellStyle name="Normal 80 4 2 5" xfId="12391" xr:uid="{00000000-0005-0000-0000-0000BFB00000}"/>
    <cellStyle name="Normal 80 4 2 5 2" xfId="42713" xr:uid="{00000000-0005-0000-0000-0000C0B00000}"/>
    <cellStyle name="Normal 80 4 2 5 3" xfId="27489" xr:uid="{00000000-0005-0000-0000-0000C1B00000}"/>
    <cellStyle name="Normal 80 4 2 6" xfId="7370" xr:uid="{00000000-0005-0000-0000-0000C2B00000}"/>
    <cellStyle name="Normal 80 4 2 6 2" xfId="37696" xr:uid="{00000000-0005-0000-0000-0000C3B00000}"/>
    <cellStyle name="Normal 80 4 2 6 3" xfId="22472" xr:uid="{00000000-0005-0000-0000-0000C4B00000}"/>
    <cellStyle name="Normal 80 4 2 7" xfId="32684" xr:uid="{00000000-0005-0000-0000-0000C5B00000}"/>
    <cellStyle name="Normal 80 4 2 8" xfId="17459" xr:uid="{00000000-0005-0000-0000-0000C6B00000}"/>
    <cellStyle name="Normal 80 4 3" xfId="2717" xr:uid="{00000000-0005-0000-0000-0000C7B00000}"/>
    <cellStyle name="Normal 80 4 3 2" xfId="4407" xr:uid="{00000000-0005-0000-0000-0000C8B00000}"/>
    <cellStyle name="Normal 80 4 3 2 2" xfId="14480" xr:uid="{00000000-0005-0000-0000-0000C9B00000}"/>
    <cellStyle name="Normal 80 4 3 2 2 2" xfId="44802" xr:uid="{00000000-0005-0000-0000-0000CAB00000}"/>
    <cellStyle name="Normal 80 4 3 2 2 3" xfId="29578" xr:uid="{00000000-0005-0000-0000-0000CBB00000}"/>
    <cellStyle name="Normal 80 4 3 2 3" xfId="9460" xr:uid="{00000000-0005-0000-0000-0000CCB00000}"/>
    <cellStyle name="Normal 80 4 3 2 3 2" xfId="39785" xr:uid="{00000000-0005-0000-0000-0000CDB00000}"/>
    <cellStyle name="Normal 80 4 3 2 3 3" xfId="24561" xr:uid="{00000000-0005-0000-0000-0000CEB00000}"/>
    <cellStyle name="Normal 80 4 3 2 4" xfId="34772" xr:uid="{00000000-0005-0000-0000-0000CFB00000}"/>
    <cellStyle name="Normal 80 4 3 2 5" xfId="19548" xr:uid="{00000000-0005-0000-0000-0000D0B00000}"/>
    <cellStyle name="Normal 80 4 3 3" xfId="6099" xr:uid="{00000000-0005-0000-0000-0000D1B00000}"/>
    <cellStyle name="Normal 80 4 3 3 2" xfId="16151" xr:uid="{00000000-0005-0000-0000-0000D2B00000}"/>
    <cellStyle name="Normal 80 4 3 3 2 2" xfId="46473" xr:uid="{00000000-0005-0000-0000-0000D3B00000}"/>
    <cellStyle name="Normal 80 4 3 3 2 3" xfId="31249" xr:uid="{00000000-0005-0000-0000-0000D4B00000}"/>
    <cellStyle name="Normal 80 4 3 3 3" xfId="11131" xr:uid="{00000000-0005-0000-0000-0000D5B00000}"/>
    <cellStyle name="Normal 80 4 3 3 3 2" xfId="41456" xr:uid="{00000000-0005-0000-0000-0000D6B00000}"/>
    <cellStyle name="Normal 80 4 3 3 3 3" xfId="26232" xr:uid="{00000000-0005-0000-0000-0000D7B00000}"/>
    <cellStyle name="Normal 80 4 3 3 4" xfId="36443" xr:uid="{00000000-0005-0000-0000-0000D8B00000}"/>
    <cellStyle name="Normal 80 4 3 3 5" xfId="21219" xr:uid="{00000000-0005-0000-0000-0000D9B00000}"/>
    <cellStyle name="Normal 80 4 3 4" xfId="12809" xr:uid="{00000000-0005-0000-0000-0000DAB00000}"/>
    <cellStyle name="Normal 80 4 3 4 2" xfId="43131" xr:uid="{00000000-0005-0000-0000-0000DBB00000}"/>
    <cellStyle name="Normal 80 4 3 4 3" xfId="27907" xr:uid="{00000000-0005-0000-0000-0000DCB00000}"/>
    <cellStyle name="Normal 80 4 3 5" xfId="7788" xr:uid="{00000000-0005-0000-0000-0000DDB00000}"/>
    <cellStyle name="Normal 80 4 3 5 2" xfId="38114" xr:uid="{00000000-0005-0000-0000-0000DEB00000}"/>
    <cellStyle name="Normal 80 4 3 5 3" xfId="22890" xr:uid="{00000000-0005-0000-0000-0000DFB00000}"/>
    <cellStyle name="Normal 80 4 3 6" xfId="33102" xr:uid="{00000000-0005-0000-0000-0000E0B00000}"/>
    <cellStyle name="Normal 80 4 3 7" xfId="17877" xr:uid="{00000000-0005-0000-0000-0000E1B00000}"/>
    <cellStyle name="Normal 80 4 4" xfId="3570" xr:uid="{00000000-0005-0000-0000-0000E2B00000}"/>
    <cellStyle name="Normal 80 4 4 2" xfId="13644" xr:uid="{00000000-0005-0000-0000-0000E3B00000}"/>
    <cellStyle name="Normal 80 4 4 2 2" xfId="43966" xr:uid="{00000000-0005-0000-0000-0000E4B00000}"/>
    <cellStyle name="Normal 80 4 4 2 3" xfId="28742" xr:uid="{00000000-0005-0000-0000-0000E5B00000}"/>
    <cellStyle name="Normal 80 4 4 3" xfId="8624" xr:uid="{00000000-0005-0000-0000-0000E6B00000}"/>
    <cellStyle name="Normal 80 4 4 3 2" xfId="38949" xr:uid="{00000000-0005-0000-0000-0000E7B00000}"/>
    <cellStyle name="Normal 80 4 4 3 3" xfId="23725" xr:uid="{00000000-0005-0000-0000-0000E8B00000}"/>
    <cellStyle name="Normal 80 4 4 4" xfId="33936" xr:uid="{00000000-0005-0000-0000-0000E9B00000}"/>
    <cellStyle name="Normal 80 4 4 5" xfId="18712" xr:uid="{00000000-0005-0000-0000-0000EAB00000}"/>
    <cellStyle name="Normal 80 4 5" xfId="5263" xr:uid="{00000000-0005-0000-0000-0000EBB00000}"/>
    <cellStyle name="Normal 80 4 5 2" xfId="15315" xr:uid="{00000000-0005-0000-0000-0000ECB00000}"/>
    <cellStyle name="Normal 80 4 5 2 2" xfId="45637" xr:uid="{00000000-0005-0000-0000-0000EDB00000}"/>
    <cellStyle name="Normal 80 4 5 2 3" xfId="30413" xr:uid="{00000000-0005-0000-0000-0000EEB00000}"/>
    <cellStyle name="Normal 80 4 5 3" xfId="10295" xr:uid="{00000000-0005-0000-0000-0000EFB00000}"/>
    <cellStyle name="Normal 80 4 5 3 2" xfId="40620" xr:uid="{00000000-0005-0000-0000-0000F0B00000}"/>
    <cellStyle name="Normal 80 4 5 3 3" xfId="25396" xr:uid="{00000000-0005-0000-0000-0000F1B00000}"/>
    <cellStyle name="Normal 80 4 5 4" xfId="35607" xr:uid="{00000000-0005-0000-0000-0000F2B00000}"/>
    <cellStyle name="Normal 80 4 5 5" xfId="20383" xr:uid="{00000000-0005-0000-0000-0000F3B00000}"/>
    <cellStyle name="Normal 80 4 6" xfId="11973" xr:uid="{00000000-0005-0000-0000-0000F4B00000}"/>
    <cellStyle name="Normal 80 4 6 2" xfId="42295" xr:uid="{00000000-0005-0000-0000-0000F5B00000}"/>
    <cellStyle name="Normal 80 4 6 3" xfId="27071" xr:uid="{00000000-0005-0000-0000-0000F6B00000}"/>
    <cellStyle name="Normal 80 4 7" xfId="6952" xr:uid="{00000000-0005-0000-0000-0000F7B00000}"/>
    <cellStyle name="Normal 80 4 7 2" xfId="37278" xr:uid="{00000000-0005-0000-0000-0000F8B00000}"/>
    <cellStyle name="Normal 80 4 7 3" xfId="22054" xr:uid="{00000000-0005-0000-0000-0000F9B00000}"/>
    <cellStyle name="Normal 80 4 8" xfId="32266" xr:uid="{00000000-0005-0000-0000-0000FAB00000}"/>
    <cellStyle name="Normal 80 4 9" xfId="17041" xr:uid="{00000000-0005-0000-0000-0000FBB00000}"/>
    <cellStyle name="Normal 80 5" xfId="2086" xr:uid="{00000000-0005-0000-0000-0000FCB00000}"/>
    <cellStyle name="Normal 80 5 2" xfId="2927" xr:uid="{00000000-0005-0000-0000-0000FDB00000}"/>
    <cellStyle name="Normal 80 5 2 2" xfId="4617" xr:uid="{00000000-0005-0000-0000-0000FEB00000}"/>
    <cellStyle name="Normal 80 5 2 2 2" xfId="14690" xr:uid="{00000000-0005-0000-0000-0000FFB00000}"/>
    <cellStyle name="Normal 80 5 2 2 2 2" xfId="45012" xr:uid="{00000000-0005-0000-0000-000000B10000}"/>
    <cellStyle name="Normal 80 5 2 2 2 3" xfId="29788" xr:uid="{00000000-0005-0000-0000-000001B10000}"/>
    <cellStyle name="Normal 80 5 2 2 3" xfId="9670" xr:uid="{00000000-0005-0000-0000-000002B10000}"/>
    <cellStyle name="Normal 80 5 2 2 3 2" xfId="39995" xr:uid="{00000000-0005-0000-0000-000003B10000}"/>
    <cellStyle name="Normal 80 5 2 2 3 3" xfId="24771" xr:uid="{00000000-0005-0000-0000-000004B10000}"/>
    <cellStyle name="Normal 80 5 2 2 4" xfId="34982" xr:uid="{00000000-0005-0000-0000-000005B10000}"/>
    <cellStyle name="Normal 80 5 2 2 5" xfId="19758" xr:uid="{00000000-0005-0000-0000-000006B10000}"/>
    <cellStyle name="Normal 80 5 2 3" xfId="6309" xr:uid="{00000000-0005-0000-0000-000007B10000}"/>
    <cellStyle name="Normal 80 5 2 3 2" xfId="16361" xr:uid="{00000000-0005-0000-0000-000008B10000}"/>
    <cellStyle name="Normal 80 5 2 3 2 2" xfId="46683" xr:uid="{00000000-0005-0000-0000-000009B10000}"/>
    <cellStyle name="Normal 80 5 2 3 2 3" xfId="31459" xr:uid="{00000000-0005-0000-0000-00000AB10000}"/>
    <cellStyle name="Normal 80 5 2 3 3" xfId="11341" xr:uid="{00000000-0005-0000-0000-00000BB10000}"/>
    <cellStyle name="Normal 80 5 2 3 3 2" xfId="41666" xr:uid="{00000000-0005-0000-0000-00000CB10000}"/>
    <cellStyle name="Normal 80 5 2 3 3 3" xfId="26442" xr:uid="{00000000-0005-0000-0000-00000DB10000}"/>
    <cellStyle name="Normal 80 5 2 3 4" xfId="36653" xr:uid="{00000000-0005-0000-0000-00000EB10000}"/>
    <cellStyle name="Normal 80 5 2 3 5" xfId="21429" xr:uid="{00000000-0005-0000-0000-00000FB10000}"/>
    <cellStyle name="Normal 80 5 2 4" xfId="13019" xr:uid="{00000000-0005-0000-0000-000010B10000}"/>
    <cellStyle name="Normal 80 5 2 4 2" xfId="43341" xr:uid="{00000000-0005-0000-0000-000011B10000}"/>
    <cellStyle name="Normal 80 5 2 4 3" xfId="28117" xr:uid="{00000000-0005-0000-0000-000012B10000}"/>
    <cellStyle name="Normal 80 5 2 5" xfId="7998" xr:uid="{00000000-0005-0000-0000-000013B10000}"/>
    <cellStyle name="Normal 80 5 2 5 2" xfId="38324" xr:uid="{00000000-0005-0000-0000-000014B10000}"/>
    <cellStyle name="Normal 80 5 2 5 3" xfId="23100" xr:uid="{00000000-0005-0000-0000-000015B10000}"/>
    <cellStyle name="Normal 80 5 2 6" xfId="33312" xr:uid="{00000000-0005-0000-0000-000016B10000}"/>
    <cellStyle name="Normal 80 5 2 7" xfId="18087" xr:uid="{00000000-0005-0000-0000-000017B10000}"/>
    <cellStyle name="Normal 80 5 3" xfId="3780" xr:uid="{00000000-0005-0000-0000-000018B10000}"/>
    <cellStyle name="Normal 80 5 3 2" xfId="13854" xr:uid="{00000000-0005-0000-0000-000019B10000}"/>
    <cellStyle name="Normal 80 5 3 2 2" xfId="44176" xr:uid="{00000000-0005-0000-0000-00001AB10000}"/>
    <cellStyle name="Normal 80 5 3 2 3" xfId="28952" xr:uid="{00000000-0005-0000-0000-00001BB10000}"/>
    <cellStyle name="Normal 80 5 3 3" xfId="8834" xr:uid="{00000000-0005-0000-0000-00001CB10000}"/>
    <cellStyle name="Normal 80 5 3 3 2" xfId="39159" xr:uid="{00000000-0005-0000-0000-00001DB10000}"/>
    <cellStyle name="Normal 80 5 3 3 3" xfId="23935" xr:uid="{00000000-0005-0000-0000-00001EB10000}"/>
    <cellStyle name="Normal 80 5 3 4" xfId="34146" xr:uid="{00000000-0005-0000-0000-00001FB10000}"/>
    <cellStyle name="Normal 80 5 3 5" xfId="18922" xr:uid="{00000000-0005-0000-0000-000020B10000}"/>
    <cellStyle name="Normal 80 5 4" xfId="5473" xr:uid="{00000000-0005-0000-0000-000021B10000}"/>
    <cellStyle name="Normal 80 5 4 2" xfId="15525" xr:uid="{00000000-0005-0000-0000-000022B10000}"/>
    <cellStyle name="Normal 80 5 4 2 2" xfId="45847" xr:uid="{00000000-0005-0000-0000-000023B10000}"/>
    <cellStyle name="Normal 80 5 4 2 3" xfId="30623" xr:uid="{00000000-0005-0000-0000-000024B10000}"/>
    <cellStyle name="Normal 80 5 4 3" xfId="10505" xr:uid="{00000000-0005-0000-0000-000025B10000}"/>
    <cellStyle name="Normal 80 5 4 3 2" xfId="40830" xr:uid="{00000000-0005-0000-0000-000026B10000}"/>
    <cellStyle name="Normal 80 5 4 3 3" xfId="25606" xr:uid="{00000000-0005-0000-0000-000027B10000}"/>
    <cellStyle name="Normal 80 5 4 4" xfId="35817" xr:uid="{00000000-0005-0000-0000-000028B10000}"/>
    <cellStyle name="Normal 80 5 4 5" xfId="20593" xr:uid="{00000000-0005-0000-0000-000029B10000}"/>
    <cellStyle name="Normal 80 5 5" xfId="12183" xr:uid="{00000000-0005-0000-0000-00002AB10000}"/>
    <cellStyle name="Normal 80 5 5 2" xfId="42505" xr:uid="{00000000-0005-0000-0000-00002BB10000}"/>
    <cellStyle name="Normal 80 5 5 3" xfId="27281" xr:uid="{00000000-0005-0000-0000-00002CB10000}"/>
    <cellStyle name="Normal 80 5 6" xfId="7162" xr:uid="{00000000-0005-0000-0000-00002DB10000}"/>
    <cellStyle name="Normal 80 5 6 2" xfId="37488" xr:uid="{00000000-0005-0000-0000-00002EB10000}"/>
    <cellStyle name="Normal 80 5 6 3" xfId="22264" xr:uid="{00000000-0005-0000-0000-00002FB10000}"/>
    <cellStyle name="Normal 80 5 7" xfId="32476" xr:uid="{00000000-0005-0000-0000-000030B10000}"/>
    <cellStyle name="Normal 80 5 8" xfId="17251" xr:uid="{00000000-0005-0000-0000-000031B10000}"/>
    <cellStyle name="Normal 80 6" xfId="2507" xr:uid="{00000000-0005-0000-0000-000032B10000}"/>
    <cellStyle name="Normal 80 6 2" xfId="4199" xr:uid="{00000000-0005-0000-0000-000033B10000}"/>
    <cellStyle name="Normal 80 6 2 2" xfId="14272" xr:uid="{00000000-0005-0000-0000-000034B10000}"/>
    <cellStyle name="Normal 80 6 2 2 2" xfId="44594" xr:uid="{00000000-0005-0000-0000-000035B10000}"/>
    <cellStyle name="Normal 80 6 2 2 3" xfId="29370" xr:uid="{00000000-0005-0000-0000-000036B10000}"/>
    <cellStyle name="Normal 80 6 2 3" xfId="9252" xr:uid="{00000000-0005-0000-0000-000037B10000}"/>
    <cellStyle name="Normal 80 6 2 3 2" xfId="39577" xr:uid="{00000000-0005-0000-0000-000038B10000}"/>
    <cellStyle name="Normal 80 6 2 3 3" xfId="24353" xr:uid="{00000000-0005-0000-0000-000039B10000}"/>
    <cellStyle name="Normal 80 6 2 4" xfId="34564" xr:uid="{00000000-0005-0000-0000-00003AB10000}"/>
    <cellStyle name="Normal 80 6 2 5" xfId="19340" xr:uid="{00000000-0005-0000-0000-00003BB10000}"/>
    <cellStyle name="Normal 80 6 3" xfId="5891" xr:uid="{00000000-0005-0000-0000-00003CB10000}"/>
    <cellStyle name="Normal 80 6 3 2" xfId="15943" xr:uid="{00000000-0005-0000-0000-00003DB10000}"/>
    <cellStyle name="Normal 80 6 3 2 2" xfId="46265" xr:uid="{00000000-0005-0000-0000-00003EB10000}"/>
    <cellStyle name="Normal 80 6 3 2 3" xfId="31041" xr:uid="{00000000-0005-0000-0000-00003FB10000}"/>
    <cellStyle name="Normal 80 6 3 3" xfId="10923" xr:uid="{00000000-0005-0000-0000-000040B10000}"/>
    <cellStyle name="Normal 80 6 3 3 2" xfId="41248" xr:uid="{00000000-0005-0000-0000-000041B10000}"/>
    <cellStyle name="Normal 80 6 3 3 3" xfId="26024" xr:uid="{00000000-0005-0000-0000-000042B10000}"/>
    <cellStyle name="Normal 80 6 3 4" xfId="36235" xr:uid="{00000000-0005-0000-0000-000043B10000}"/>
    <cellStyle name="Normal 80 6 3 5" xfId="21011" xr:uid="{00000000-0005-0000-0000-000044B10000}"/>
    <cellStyle name="Normal 80 6 4" xfId="12601" xr:uid="{00000000-0005-0000-0000-000045B10000}"/>
    <cellStyle name="Normal 80 6 4 2" xfId="42923" xr:uid="{00000000-0005-0000-0000-000046B10000}"/>
    <cellStyle name="Normal 80 6 4 3" xfId="27699" xr:uid="{00000000-0005-0000-0000-000047B10000}"/>
    <cellStyle name="Normal 80 6 5" xfId="7580" xr:uid="{00000000-0005-0000-0000-000048B10000}"/>
    <cellStyle name="Normal 80 6 5 2" xfId="37906" xr:uid="{00000000-0005-0000-0000-000049B10000}"/>
    <cellStyle name="Normal 80 6 5 3" xfId="22682" xr:uid="{00000000-0005-0000-0000-00004AB10000}"/>
    <cellStyle name="Normal 80 6 6" xfId="32894" xr:uid="{00000000-0005-0000-0000-00004BB10000}"/>
    <cellStyle name="Normal 80 6 7" xfId="17669" xr:uid="{00000000-0005-0000-0000-00004CB10000}"/>
    <cellStyle name="Normal 80 7" xfId="3353" xr:uid="{00000000-0005-0000-0000-00004DB10000}"/>
    <cellStyle name="Normal 80 7 2" xfId="13436" xr:uid="{00000000-0005-0000-0000-00004EB10000}"/>
    <cellStyle name="Normal 80 7 2 2" xfId="43758" xr:uid="{00000000-0005-0000-0000-00004FB10000}"/>
    <cellStyle name="Normal 80 7 2 3" xfId="28534" xr:uid="{00000000-0005-0000-0000-000050B10000}"/>
    <cellStyle name="Normal 80 7 3" xfId="8415" xr:uid="{00000000-0005-0000-0000-000051B10000}"/>
    <cellStyle name="Normal 80 7 3 2" xfId="38741" xr:uid="{00000000-0005-0000-0000-000052B10000}"/>
    <cellStyle name="Normal 80 7 3 3" xfId="23517" xr:uid="{00000000-0005-0000-0000-000053B10000}"/>
    <cellStyle name="Normal 80 7 4" xfId="33728" xr:uid="{00000000-0005-0000-0000-000054B10000}"/>
    <cellStyle name="Normal 80 7 5" xfId="18504" xr:uid="{00000000-0005-0000-0000-000055B10000}"/>
    <cellStyle name="Normal 80 8" xfId="5051" xr:uid="{00000000-0005-0000-0000-000056B10000}"/>
    <cellStyle name="Normal 80 8 2" xfId="15107" xr:uid="{00000000-0005-0000-0000-000057B10000}"/>
    <cellStyle name="Normal 80 8 2 2" xfId="45429" xr:uid="{00000000-0005-0000-0000-000058B10000}"/>
    <cellStyle name="Normal 80 8 2 3" xfId="30205" xr:uid="{00000000-0005-0000-0000-000059B10000}"/>
    <cellStyle name="Normal 80 8 3" xfId="10087" xr:uid="{00000000-0005-0000-0000-00005AB10000}"/>
    <cellStyle name="Normal 80 8 3 2" xfId="40412" xr:uid="{00000000-0005-0000-0000-00005BB10000}"/>
    <cellStyle name="Normal 80 8 3 3" xfId="25188" xr:uid="{00000000-0005-0000-0000-00005CB10000}"/>
    <cellStyle name="Normal 80 8 4" xfId="35399" xr:uid="{00000000-0005-0000-0000-00005DB10000}"/>
    <cellStyle name="Normal 80 8 5" xfId="20175" xr:uid="{00000000-0005-0000-0000-00005EB10000}"/>
    <cellStyle name="Normal 80 9" xfId="11763" xr:uid="{00000000-0005-0000-0000-00005FB10000}"/>
    <cellStyle name="Normal 80 9 2" xfId="42087" xr:uid="{00000000-0005-0000-0000-000060B10000}"/>
    <cellStyle name="Normal 80 9 3" xfId="26863" xr:uid="{00000000-0005-0000-0000-000061B10000}"/>
    <cellStyle name="Normal 81" xfId="1701" xr:uid="{00000000-0005-0000-0000-000062B10000}"/>
    <cellStyle name="Normal 81 10" xfId="6791" xr:uid="{00000000-0005-0000-0000-000063B10000}"/>
    <cellStyle name="Normal 81 10 2" xfId="37119" xr:uid="{00000000-0005-0000-0000-000064B10000}"/>
    <cellStyle name="Normal 81 10 3" xfId="21895" xr:uid="{00000000-0005-0000-0000-000065B10000}"/>
    <cellStyle name="Normal 81 11" xfId="32111" xr:uid="{00000000-0005-0000-0000-000066B10000}"/>
    <cellStyle name="Normal 81 12" xfId="16880" xr:uid="{00000000-0005-0000-0000-000067B10000}"/>
    <cellStyle name="Normal 81 13" xfId="47325" xr:uid="{00000000-0005-0000-0000-000068B10000}"/>
    <cellStyle name="Normal 81 2" xfId="1755" xr:uid="{00000000-0005-0000-0000-000069B10000}"/>
    <cellStyle name="Normal 81 2 10" xfId="32161" xr:uid="{00000000-0005-0000-0000-00006AB10000}"/>
    <cellStyle name="Normal 81 2 11" xfId="16934" xr:uid="{00000000-0005-0000-0000-00006BB10000}"/>
    <cellStyle name="Normal 81 2 2" xfId="1863" xr:uid="{00000000-0005-0000-0000-00006CB10000}"/>
    <cellStyle name="Normal 81 2 2 10" xfId="17038" xr:uid="{00000000-0005-0000-0000-00006DB10000}"/>
    <cellStyle name="Normal 81 2 2 2" xfId="2080" xr:uid="{00000000-0005-0000-0000-00006EB10000}"/>
    <cellStyle name="Normal 81 2 2 2 2" xfId="2501" xr:uid="{00000000-0005-0000-0000-00006FB10000}"/>
    <cellStyle name="Normal 81 2 2 2 2 2" xfId="3340" xr:uid="{00000000-0005-0000-0000-000070B10000}"/>
    <cellStyle name="Normal 81 2 2 2 2 2 2" xfId="5030" xr:uid="{00000000-0005-0000-0000-000071B10000}"/>
    <cellStyle name="Normal 81 2 2 2 2 2 2 2" xfId="15103" xr:uid="{00000000-0005-0000-0000-000072B10000}"/>
    <cellStyle name="Normal 81 2 2 2 2 2 2 2 2" xfId="45425" xr:uid="{00000000-0005-0000-0000-000073B10000}"/>
    <cellStyle name="Normal 81 2 2 2 2 2 2 2 3" xfId="30201" xr:uid="{00000000-0005-0000-0000-000074B10000}"/>
    <cellStyle name="Normal 81 2 2 2 2 2 2 3" xfId="10083" xr:uid="{00000000-0005-0000-0000-000075B10000}"/>
    <cellStyle name="Normal 81 2 2 2 2 2 2 3 2" xfId="40408" xr:uid="{00000000-0005-0000-0000-000076B10000}"/>
    <cellStyle name="Normal 81 2 2 2 2 2 2 3 3" xfId="25184" xr:uid="{00000000-0005-0000-0000-000077B10000}"/>
    <cellStyle name="Normal 81 2 2 2 2 2 2 4" xfId="35395" xr:uid="{00000000-0005-0000-0000-000078B10000}"/>
    <cellStyle name="Normal 81 2 2 2 2 2 2 5" xfId="20171" xr:uid="{00000000-0005-0000-0000-000079B10000}"/>
    <cellStyle name="Normal 81 2 2 2 2 2 3" xfId="6722" xr:uid="{00000000-0005-0000-0000-00007AB10000}"/>
    <cellStyle name="Normal 81 2 2 2 2 2 3 2" xfId="16774" xr:uid="{00000000-0005-0000-0000-00007BB10000}"/>
    <cellStyle name="Normal 81 2 2 2 2 2 3 2 2" xfId="47096" xr:uid="{00000000-0005-0000-0000-00007CB10000}"/>
    <cellStyle name="Normal 81 2 2 2 2 2 3 2 3" xfId="31872" xr:uid="{00000000-0005-0000-0000-00007DB10000}"/>
    <cellStyle name="Normal 81 2 2 2 2 2 3 3" xfId="11754" xr:uid="{00000000-0005-0000-0000-00007EB10000}"/>
    <cellStyle name="Normal 81 2 2 2 2 2 3 3 2" xfId="42079" xr:uid="{00000000-0005-0000-0000-00007FB10000}"/>
    <cellStyle name="Normal 81 2 2 2 2 2 3 3 3" xfId="26855" xr:uid="{00000000-0005-0000-0000-000080B10000}"/>
    <cellStyle name="Normal 81 2 2 2 2 2 3 4" xfId="37066" xr:uid="{00000000-0005-0000-0000-000081B10000}"/>
    <cellStyle name="Normal 81 2 2 2 2 2 3 5" xfId="21842" xr:uid="{00000000-0005-0000-0000-000082B10000}"/>
    <cellStyle name="Normal 81 2 2 2 2 2 4" xfId="13432" xr:uid="{00000000-0005-0000-0000-000083B10000}"/>
    <cellStyle name="Normal 81 2 2 2 2 2 4 2" xfId="43754" xr:uid="{00000000-0005-0000-0000-000084B10000}"/>
    <cellStyle name="Normal 81 2 2 2 2 2 4 3" xfId="28530" xr:uid="{00000000-0005-0000-0000-000085B10000}"/>
    <cellStyle name="Normal 81 2 2 2 2 2 5" xfId="8411" xr:uid="{00000000-0005-0000-0000-000086B10000}"/>
    <cellStyle name="Normal 81 2 2 2 2 2 5 2" xfId="38737" xr:uid="{00000000-0005-0000-0000-000087B10000}"/>
    <cellStyle name="Normal 81 2 2 2 2 2 5 3" xfId="23513" xr:uid="{00000000-0005-0000-0000-000088B10000}"/>
    <cellStyle name="Normal 81 2 2 2 2 2 6" xfId="33725" xr:uid="{00000000-0005-0000-0000-000089B10000}"/>
    <cellStyle name="Normal 81 2 2 2 2 2 7" xfId="18500" xr:uid="{00000000-0005-0000-0000-00008AB10000}"/>
    <cellStyle name="Normal 81 2 2 2 2 3" xfId="4193" xr:uid="{00000000-0005-0000-0000-00008BB10000}"/>
    <cellStyle name="Normal 81 2 2 2 2 3 2" xfId="14267" xr:uid="{00000000-0005-0000-0000-00008CB10000}"/>
    <cellStyle name="Normal 81 2 2 2 2 3 2 2" xfId="44589" xr:uid="{00000000-0005-0000-0000-00008DB10000}"/>
    <cellStyle name="Normal 81 2 2 2 2 3 2 3" xfId="29365" xr:uid="{00000000-0005-0000-0000-00008EB10000}"/>
    <cellStyle name="Normal 81 2 2 2 2 3 3" xfId="9247" xr:uid="{00000000-0005-0000-0000-00008FB10000}"/>
    <cellStyle name="Normal 81 2 2 2 2 3 3 2" xfId="39572" xr:uid="{00000000-0005-0000-0000-000090B10000}"/>
    <cellStyle name="Normal 81 2 2 2 2 3 3 3" xfId="24348" xr:uid="{00000000-0005-0000-0000-000091B10000}"/>
    <cellStyle name="Normal 81 2 2 2 2 3 4" xfId="34559" xr:uid="{00000000-0005-0000-0000-000092B10000}"/>
    <cellStyle name="Normal 81 2 2 2 2 3 5" xfId="19335" xr:uid="{00000000-0005-0000-0000-000093B10000}"/>
    <cellStyle name="Normal 81 2 2 2 2 4" xfId="5886" xr:uid="{00000000-0005-0000-0000-000094B10000}"/>
    <cellStyle name="Normal 81 2 2 2 2 4 2" xfId="15938" xr:uid="{00000000-0005-0000-0000-000095B10000}"/>
    <cellStyle name="Normal 81 2 2 2 2 4 2 2" xfId="46260" xr:uid="{00000000-0005-0000-0000-000096B10000}"/>
    <cellStyle name="Normal 81 2 2 2 2 4 2 3" xfId="31036" xr:uid="{00000000-0005-0000-0000-000097B10000}"/>
    <cellStyle name="Normal 81 2 2 2 2 4 3" xfId="10918" xr:uid="{00000000-0005-0000-0000-000098B10000}"/>
    <cellStyle name="Normal 81 2 2 2 2 4 3 2" xfId="41243" xr:uid="{00000000-0005-0000-0000-000099B10000}"/>
    <cellStyle name="Normal 81 2 2 2 2 4 3 3" xfId="26019" xr:uid="{00000000-0005-0000-0000-00009AB10000}"/>
    <cellStyle name="Normal 81 2 2 2 2 4 4" xfId="36230" xr:uid="{00000000-0005-0000-0000-00009BB10000}"/>
    <cellStyle name="Normal 81 2 2 2 2 4 5" xfId="21006" xr:uid="{00000000-0005-0000-0000-00009CB10000}"/>
    <cellStyle name="Normal 81 2 2 2 2 5" xfId="12596" xr:uid="{00000000-0005-0000-0000-00009DB10000}"/>
    <cellStyle name="Normal 81 2 2 2 2 5 2" xfId="42918" xr:uid="{00000000-0005-0000-0000-00009EB10000}"/>
    <cellStyle name="Normal 81 2 2 2 2 5 3" xfId="27694" xr:uid="{00000000-0005-0000-0000-00009FB10000}"/>
    <cellStyle name="Normal 81 2 2 2 2 6" xfId="7575" xr:uid="{00000000-0005-0000-0000-0000A0B10000}"/>
    <cellStyle name="Normal 81 2 2 2 2 6 2" xfId="37901" xr:uid="{00000000-0005-0000-0000-0000A1B10000}"/>
    <cellStyle name="Normal 81 2 2 2 2 6 3" xfId="22677" xr:uid="{00000000-0005-0000-0000-0000A2B10000}"/>
    <cellStyle name="Normal 81 2 2 2 2 7" xfId="32889" xr:uid="{00000000-0005-0000-0000-0000A3B10000}"/>
    <cellStyle name="Normal 81 2 2 2 2 8" xfId="17664" xr:uid="{00000000-0005-0000-0000-0000A4B10000}"/>
    <cellStyle name="Normal 81 2 2 2 3" xfId="2922" xr:uid="{00000000-0005-0000-0000-0000A5B10000}"/>
    <cellStyle name="Normal 81 2 2 2 3 2" xfId="4612" xr:uid="{00000000-0005-0000-0000-0000A6B10000}"/>
    <cellStyle name="Normal 81 2 2 2 3 2 2" xfId="14685" xr:uid="{00000000-0005-0000-0000-0000A7B10000}"/>
    <cellStyle name="Normal 81 2 2 2 3 2 2 2" xfId="45007" xr:uid="{00000000-0005-0000-0000-0000A8B10000}"/>
    <cellStyle name="Normal 81 2 2 2 3 2 2 3" xfId="29783" xr:uid="{00000000-0005-0000-0000-0000A9B10000}"/>
    <cellStyle name="Normal 81 2 2 2 3 2 3" xfId="9665" xr:uid="{00000000-0005-0000-0000-0000AAB10000}"/>
    <cellStyle name="Normal 81 2 2 2 3 2 3 2" xfId="39990" xr:uid="{00000000-0005-0000-0000-0000ABB10000}"/>
    <cellStyle name="Normal 81 2 2 2 3 2 3 3" xfId="24766" xr:uid="{00000000-0005-0000-0000-0000ACB10000}"/>
    <cellStyle name="Normal 81 2 2 2 3 2 4" xfId="34977" xr:uid="{00000000-0005-0000-0000-0000ADB10000}"/>
    <cellStyle name="Normal 81 2 2 2 3 2 5" xfId="19753" xr:uid="{00000000-0005-0000-0000-0000AEB10000}"/>
    <cellStyle name="Normal 81 2 2 2 3 3" xfId="6304" xr:uid="{00000000-0005-0000-0000-0000AFB10000}"/>
    <cellStyle name="Normal 81 2 2 2 3 3 2" xfId="16356" xr:uid="{00000000-0005-0000-0000-0000B0B10000}"/>
    <cellStyle name="Normal 81 2 2 2 3 3 2 2" xfId="46678" xr:uid="{00000000-0005-0000-0000-0000B1B10000}"/>
    <cellStyle name="Normal 81 2 2 2 3 3 2 3" xfId="31454" xr:uid="{00000000-0005-0000-0000-0000B2B10000}"/>
    <cellStyle name="Normal 81 2 2 2 3 3 3" xfId="11336" xr:uid="{00000000-0005-0000-0000-0000B3B10000}"/>
    <cellStyle name="Normal 81 2 2 2 3 3 3 2" xfId="41661" xr:uid="{00000000-0005-0000-0000-0000B4B10000}"/>
    <cellStyle name="Normal 81 2 2 2 3 3 3 3" xfId="26437" xr:uid="{00000000-0005-0000-0000-0000B5B10000}"/>
    <cellStyle name="Normal 81 2 2 2 3 3 4" xfId="36648" xr:uid="{00000000-0005-0000-0000-0000B6B10000}"/>
    <cellStyle name="Normal 81 2 2 2 3 3 5" xfId="21424" xr:uid="{00000000-0005-0000-0000-0000B7B10000}"/>
    <cellStyle name="Normal 81 2 2 2 3 4" xfId="13014" xr:uid="{00000000-0005-0000-0000-0000B8B10000}"/>
    <cellStyle name="Normal 81 2 2 2 3 4 2" xfId="43336" xr:uid="{00000000-0005-0000-0000-0000B9B10000}"/>
    <cellStyle name="Normal 81 2 2 2 3 4 3" xfId="28112" xr:uid="{00000000-0005-0000-0000-0000BAB10000}"/>
    <cellStyle name="Normal 81 2 2 2 3 5" xfId="7993" xr:uid="{00000000-0005-0000-0000-0000BBB10000}"/>
    <cellStyle name="Normal 81 2 2 2 3 5 2" xfId="38319" xr:uid="{00000000-0005-0000-0000-0000BCB10000}"/>
    <cellStyle name="Normal 81 2 2 2 3 5 3" xfId="23095" xr:uid="{00000000-0005-0000-0000-0000BDB10000}"/>
    <cellStyle name="Normal 81 2 2 2 3 6" xfId="33307" xr:uid="{00000000-0005-0000-0000-0000BEB10000}"/>
    <cellStyle name="Normal 81 2 2 2 3 7" xfId="18082" xr:uid="{00000000-0005-0000-0000-0000BFB10000}"/>
    <cellStyle name="Normal 81 2 2 2 4" xfId="3775" xr:uid="{00000000-0005-0000-0000-0000C0B10000}"/>
    <cellStyle name="Normal 81 2 2 2 4 2" xfId="13849" xr:uid="{00000000-0005-0000-0000-0000C1B10000}"/>
    <cellStyle name="Normal 81 2 2 2 4 2 2" xfId="44171" xr:uid="{00000000-0005-0000-0000-0000C2B10000}"/>
    <cellStyle name="Normal 81 2 2 2 4 2 3" xfId="28947" xr:uid="{00000000-0005-0000-0000-0000C3B10000}"/>
    <cellStyle name="Normal 81 2 2 2 4 3" xfId="8829" xr:uid="{00000000-0005-0000-0000-0000C4B10000}"/>
    <cellStyle name="Normal 81 2 2 2 4 3 2" xfId="39154" xr:uid="{00000000-0005-0000-0000-0000C5B10000}"/>
    <cellStyle name="Normal 81 2 2 2 4 3 3" xfId="23930" xr:uid="{00000000-0005-0000-0000-0000C6B10000}"/>
    <cellStyle name="Normal 81 2 2 2 4 4" xfId="34141" xr:uid="{00000000-0005-0000-0000-0000C7B10000}"/>
    <cellStyle name="Normal 81 2 2 2 4 5" xfId="18917" xr:uid="{00000000-0005-0000-0000-0000C8B10000}"/>
    <cellStyle name="Normal 81 2 2 2 5" xfId="5468" xr:uid="{00000000-0005-0000-0000-0000C9B10000}"/>
    <cellStyle name="Normal 81 2 2 2 5 2" xfId="15520" xr:uid="{00000000-0005-0000-0000-0000CAB10000}"/>
    <cellStyle name="Normal 81 2 2 2 5 2 2" xfId="45842" xr:uid="{00000000-0005-0000-0000-0000CBB10000}"/>
    <cellStyle name="Normal 81 2 2 2 5 2 3" xfId="30618" xr:uid="{00000000-0005-0000-0000-0000CCB10000}"/>
    <cellStyle name="Normal 81 2 2 2 5 3" xfId="10500" xr:uid="{00000000-0005-0000-0000-0000CDB10000}"/>
    <cellStyle name="Normal 81 2 2 2 5 3 2" xfId="40825" xr:uid="{00000000-0005-0000-0000-0000CEB10000}"/>
    <cellStyle name="Normal 81 2 2 2 5 3 3" xfId="25601" xr:uid="{00000000-0005-0000-0000-0000CFB10000}"/>
    <cellStyle name="Normal 81 2 2 2 5 4" xfId="35812" xr:uid="{00000000-0005-0000-0000-0000D0B10000}"/>
    <cellStyle name="Normal 81 2 2 2 5 5" xfId="20588" xr:uid="{00000000-0005-0000-0000-0000D1B10000}"/>
    <cellStyle name="Normal 81 2 2 2 6" xfId="12178" xr:uid="{00000000-0005-0000-0000-0000D2B10000}"/>
    <cellStyle name="Normal 81 2 2 2 6 2" xfId="42500" xr:uid="{00000000-0005-0000-0000-0000D3B10000}"/>
    <cellStyle name="Normal 81 2 2 2 6 3" xfId="27276" xr:uid="{00000000-0005-0000-0000-0000D4B10000}"/>
    <cellStyle name="Normal 81 2 2 2 7" xfId="7157" xr:uid="{00000000-0005-0000-0000-0000D5B10000}"/>
    <cellStyle name="Normal 81 2 2 2 7 2" xfId="37483" xr:uid="{00000000-0005-0000-0000-0000D6B10000}"/>
    <cellStyle name="Normal 81 2 2 2 7 3" xfId="22259" xr:uid="{00000000-0005-0000-0000-0000D7B10000}"/>
    <cellStyle name="Normal 81 2 2 2 8" xfId="32471" xr:uid="{00000000-0005-0000-0000-0000D8B10000}"/>
    <cellStyle name="Normal 81 2 2 2 9" xfId="17246" xr:uid="{00000000-0005-0000-0000-0000D9B10000}"/>
    <cellStyle name="Normal 81 2 2 3" xfId="2293" xr:uid="{00000000-0005-0000-0000-0000DAB10000}"/>
    <cellStyle name="Normal 81 2 2 3 2" xfId="3132" xr:uid="{00000000-0005-0000-0000-0000DBB10000}"/>
    <cellStyle name="Normal 81 2 2 3 2 2" xfId="4822" xr:uid="{00000000-0005-0000-0000-0000DCB10000}"/>
    <cellStyle name="Normal 81 2 2 3 2 2 2" xfId="14895" xr:uid="{00000000-0005-0000-0000-0000DDB10000}"/>
    <cellStyle name="Normal 81 2 2 3 2 2 2 2" xfId="45217" xr:uid="{00000000-0005-0000-0000-0000DEB10000}"/>
    <cellStyle name="Normal 81 2 2 3 2 2 2 3" xfId="29993" xr:uid="{00000000-0005-0000-0000-0000DFB10000}"/>
    <cellStyle name="Normal 81 2 2 3 2 2 3" xfId="9875" xr:uid="{00000000-0005-0000-0000-0000E0B10000}"/>
    <cellStyle name="Normal 81 2 2 3 2 2 3 2" xfId="40200" xr:uid="{00000000-0005-0000-0000-0000E1B10000}"/>
    <cellStyle name="Normal 81 2 2 3 2 2 3 3" xfId="24976" xr:uid="{00000000-0005-0000-0000-0000E2B10000}"/>
    <cellStyle name="Normal 81 2 2 3 2 2 4" xfId="35187" xr:uid="{00000000-0005-0000-0000-0000E3B10000}"/>
    <cellStyle name="Normal 81 2 2 3 2 2 5" xfId="19963" xr:uid="{00000000-0005-0000-0000-0000E4B10000}"/>
    <cellStyle name="Normal 81 2 2 3 2 3" xfId="6514" xr:uid="{00000000-0005-0000-0000-0000E5B10000}"/>
    <cellStyle name="Normal 81 2 2 3 2 3 2" xfId="16566" xr:uid="{00000000-0005-0000-0000-0000E6B10000}"/>
    <cellStyle name="Normal 81 2 2 3 2 3 2 2" xfId="46888" xr:uid="{00000000-0005-0000-0000-0000E7B10000}"/>
    <cellStyle name="Normal 81 2 2 3 2 3 2 3" xfId="31664" xr:uid="{00000000-0005-0000-0000-0000E8B10000}"/>
    <cellStyle name="Normal 81 2 2 3 2 3 3" xfId="11546" xr:uid="{00000000-0005-0000-0000-0000E9B10000}"/>
    <cellStyle name="Normal 81 2 2 3 2 3 3 2" xfId="41871" xr:uid="{00000000-0005-0000-0000-0000EAB10000}"/>
    <cellStyle name="Normal 81 2 2 3 2 3 3 3" xfId="26647" xr:uid="{00000000-0005-0000-0000-0000EBB10000}"/>
    <cellStyle name="Normal 81 2 2 3 2 3 4" xfId="36858" xr:uid="{00000000-0005-0000-0000-0000ECB10000}"/>
    <cellStyle name="Normal 81 2 2 3 2 3 5" xfId="21634" xr:uid="{00000000-0005-0000-0000-0000EDB10000}"/>
    <cellStyle name="Normal 81 2 2 3 2 4" xfId="13224" xr:uid="{00000000-0005-0000-0000-0000EEB10000}"/>
    <cellStyle name="Normal 81 2 2 3 2 4 2" xfId="43546" xr:uid="{00000000-0005-0000-0000-0000EFB10000}"/>
    <cellStyle name="Normal 81 2 2 3 2 4 3" xfId="28322" xr:uid="{00000000-0005-0000-0000-0000F0B10000}"/>
    <cellStyle name="Normal 81 2 2 3 2 5" xfId="8203" xr:uid="{00000000-0005-0000-0000-0000F1B10000}"/>
    <cellStyle name="Normal 81 2 2 3 2 5 2" xfId="38529" xr:uid="{00000000-0005-0000-0000-0000F2B10000}"/>
    <cellStyle name="Normal 81 2 2 3 2 5 3" xfId="23305" xr:uid="{00000000-0005-0000-0000-0000F3B10000}"/>
    <cellStyle name="Normal 81 2 2 3 2 6" xfId="33517" xr:uid="{00000000-0005-0000-0000-0000F4B10000}"/>
    <cellStyle name="Normal 81 2 2 3 2 7" xfId="18292" xr:uid="{00000000-0005-0000-0000-0000F5B10000}"/>
    <cellStyle name="Normal 81 2 2 3 3" xfId="3985" xr:uid="{00000000-0005-0000-0000-0000F6B10000}"/>
    <cellStyle name="Normal 81 2 2 3 3 2" xfId="14059" xr:uid="{00000000-0005-0000-0000-0000F7B10000}"/>
    <cellStyle name="Normal 81 2 2 3 3 2 2" xfId="44381" xr:uid="{00000000-0005-0000-0000-0000F8B10000}"/>
    <cellStyle name="Normal 81 2 2 3 3 2 3" xfId="29157" xr:uid="{00000000-0005-0000-0000-0000F9B10000}"/>
    <cellStyle name="Normal 81 2 2 3 3 3" xfId="9039" xr:uid="{00000000-0005-0000-0000-0000FAB10000}"/>
    <cellStyle name="Normal 81 2 2 3 3 3 2" xfId="39364" xr:uid="{00000000-0005-0000-0000-0000FBB10000}"/>
    <cellStyle name="Normal 81 2 2 3 3 3 3" xfId="24140" xr:uid="{00000000-0005-0000-0000-0000FCB10000}"/>
    <cellStyle name="Normal 81 2 2 3 3 4" xfId="34351" xr:uid="{00000000-0005-0000-0000-0000FDB10000}"/>
    <cellStyle name="Normal 81 2 2 3 3 5" xfId="19127" xr:uid="{00000000-0005-0000-0000-0000FEB10000}"/>
    <cellStyle name="Normal 81 2 2 3 4" xfId="5678" xr:uid="{00000000-0005-0000-0000-0000FFB10000}"/>
    <cellStyle name="Normal 81 2 2 3 4 2" xfId="15730" xr:uid="{00000000-0005-0000-0000-000000B20000}"/>
    <cellStyle name="Normal 81 2 2 3 4 2 2" xfId="46052" xr:uid="{00000000-0005-0000-0000-000001B20000}"/>
    <cellStyle name="Normal 81 2 2 3 4 2 3" xfId="30828" xr:uid="{00000000-0005-0000-0000-000002B20000}"/>
    <cellStyle name="Normal 81 2 2 3 4 3" xfId="10710" xr:uid="{00000000-0005-0000-0000-000003B20000}"/>
    <cellStyle name="Normal 81 2 2 3 4 3 2" xfId="41035" xr:uid="{00000000-0005-0000-0000-000004B20000}"/>
    <cellStyle name="Normal 81 2 2 3 4 3 3" xfId="25811" xr:uid="{00000000-0005-0000-0000-000005B20000}"/>
    <cellStyle name="Normal 81 2 2 3 4 4" xfId="36022" xr:uid="{00000000-0005-0000-0000-000006B20000}"/>
    <cellStyle name="Normal 81 2 2 3 4 5" xfId="20798" xr:uid="{00000000-0005-0000-0000-000007B20000}"/>
    <cellStyle name="Normal 81 2 2 3 5" xfId="12388" xr:uid="{00000000-0005-0000-0000-000008B20000}"/>
    <cellStyle name="Normal 81 2 2 3 5 2" xfId="42710" xr:uid="{00000000-0005-0000-0000-000009B20000}"/>
    <cellStyle name="Normal 81 2 2 3 5 3" xfId="27486" xr:uid="{00000000-0005-0000-0000-00000AB20000}"/>
    <cellStyle name="Normal 81 2 2 3 6" xfId="7367" xr:uid="{00000000-0005-0000-0000-00000BB20000}"/>
    <cellStyle name="Normal 81 2 2 3 6 2" xfId="37693" xr:uid="{00000000-0005-0000-0000-00000CB20000}"/>
    <cellStyle name="Normal 81 2 2 3 6 3" xfId="22469" xr:uid="{00000000-0005-0000-0000-00000DB20000}"/>
    <cellStyle name="Normal 81 2 2 3 7" xfId="32681" xr:uid="{00000000-0005-0000-0000-00000EB20000}"/>
    <cellStyle name="Normal 81 2 2 3 8" xfId="17456" xr:uid="{00000000-0005-0000-0000-00000FB20000}"/>
    <cellStyle name="Normal 81 2 2 4" xfId="2714" xr:uid="{00000000-0005-0000-0000-000010B20000}"/>
    <cellStyle name="Normal 81 2 2 4 2" xfId="4404" xr:uid="{00000000-0005-0000-0000-000011B20000}"/>
    <cellStyle name="Normal 81 2 2 4 2 2" xfId="14477" xr:uid="{00000000-0005-0000-0000-000012B20000}"/>
    <cellStyle name="Normal 81 2 2 4 2 2 2" xfId="44799" xr:uid="{00000000-0005-0000-0000-000013B20000}"/>
    <cellStyle name="Normal 81 2 2 4 2 2 3" xfId="29575" xr:uid="{00000000-0005-0000-0000-000014B20000}"/>
    <cellStyle name="Normal 81 2 2 4 2 3" xfId="9457" xr:uid="{00000000-0005-0000-0000-000015B20000}"/>
    <cellStyle name="Normal 81 2 2 4 2 3 2" xfId="39782" xr:uid="{00000000-0005-0000-0000-000016B20000}"/>
    <cellStyle name="Normal 81 2 2 4 2 3 3" xfId="24558" xr:uid="{00000000-0005-0000-0000-000017B20000}"/>
    <cellStyle name="Normal 81 2 2 4 2 4" xfId="34769" xr:uid="{00000000-0005-0000-0000-000018B20000}"/>
    <cellStyle name="Normal 81 2 2 4 2 5" xfId="19545" xr:uid="{00000000-0005-0000-0000-000019B20000}"/>
    <cellStyle name="Normal 81 2 2 4 3" xfId="6096" xr:uid="{00000000-0005-0000-0000-00001AB20000}"/>
    <cellStyle name="Normal 81 2 2 4 3 2" xfId="16148" xr:uid="{00000000-0005-0000-0000-00001BB20000}"/>
    <cellStyle name="Normal 81 2 2 4 3 2 2" xfId="46470" xr:uid="{00000000-0005-0000-0000-00001CB20000}"/>
    <cellStyle name="Normal 81 2 2 4 3 2 3" xfId="31246" xr:uid="{00000000-0005-0000-0000-00001DB20000}"/>
    <cellStyle name="Normal 81 2 2 4 3 3" xfId="11128" xr:uid="{00000000-0005-0000-0000-00001EB20000}"/>
    <cellStyle name="Normal 81 2 2 4 3 3 2" xfId="41453" xr:uid="{00000000-0005-0000-0000-00001FB20000}"/>
    <cellStyle name="Normal 81 2 2 4 3 3 3" xfId="26229" xr:uid="{00000000-0005-0000-0000-000020B20000}"/>
    <cellStyle name="Normal 81 2 2 4 3 4" xfId="36440" xr:uid="{00000000-0005-0000-0000-000021B20000}"/>
    <cellStyle name="Normal 81 2 2 4 3 5" xfId="21216" xr:uid="{00000000-0005-0000-0000-000022B20000}"/>
    <cellStyle name="Normal 81 2 2 4 4" xfId="12806" xr:uid="{00000000-0005-0000-0000-000023B20000}"/>
    <cellStyle name="Normal 81 2 2 4 4 2" xfId="43128" xr:uid="{00000000-0005-0000-0000-000024B20000}"/>
    <cellStyle name="Normal 81 2 2 4 4 3" xfId="27904" xr:uid="{00000000-0005-0000-0000-000025B20000}"/>
    <cellStyle name="Normal 81 2 2 4 5" xfId="7785" xr:uid="{00000000-0005-0000-0000-000026B20000}"/>
    <cellStyle name="Normal 81 2 2 4 5 2" xfId="38111" xr:uid="{00000000-0005-0000-0000-000027B20000}"/>
    <cellStyle name="Normal 81 2 2 4 5 3" xfId="22887" xr:uid="{00000000-0005-0000-0000-000028B20000}"/>
    <cellStyle name="Normal 81 2 2 4 6" xfId="33099" xr:uid="{00000000-0005-0000-0000-000029B20000}"/>
    <cellStyle name="Normal 81 2 2 4 7" xfId="17874" xr:uid="{00000000-0005-0000-0000-00002AB20000}"/>
    <cellStyle name="Normal 81 2 2 5" xfId="3567" xr:uid="{00000000-0005-0000-0000-00002BB20000}"/>
    <cellStyle name="Normal 81 2 2 5 2" xfId="13641" xr:uid="{00000000-0005-0000-0000-00002CB20000}"/>
    <cellStyle name="Normal 81 2 2 5 2 2" xfId="43963" xr:uid="{00000000-0005-0000-0000-00002DB20000}"/>
    <cellStyle name="Normal 81 2 2 5 2 3" xfId="28739" xr:uid="{00000000-0005-0000-0000-00002EB20000}"/>
    <cellStyle name="Normal 81 2 2 5 3" xfId="8621" xr:uid="{00000000-0005-0000-0000-00002FB20000}"/>
    <cellStyle name="Normal 81 2 2 5 3 2" xfId="38946" xr:uid="{00000000-0005-0000-0000-000030B20000}"/>
    <cellStyle name="Normal 81 2 2 5 3 3" xfId="23722" xr:uid="{00000000-0005-0000-0000-000031B20000}"/>
    <cellStyle name="Normal 81 2 2 5 4" xfId="33933" xr:uid="{00000000-0005-0000-0000-000032B20000}"/>
    <cellStyle name="Normal 81 2 2 5 5" xfId="18709" xr:uid="{00000000-0005-0000-0000-000033B20000}"/>
    <cellStyle name="Normal 81 2 2 6" xfId="5260" xr:uid="{00000000-0005-0000-0000-000034B20000}"/>
    <cellStyle name="Normal 81 2 2 6 2" xfId="15312" xr:uid="{00000000-0005-0000-0000-000035B20000}"/>
    <cellStyle name="Normal 81 2 2 6 2 2" xfId="45634" xr:uid="{00000000-0005-0000-0000-000036B20000}"/>
    <cellStyle name="Normal 81 2 2 6 2 3" xfId="30410" xr:uid="{00000000-0005-0000-0000-000037B20000}"/>
    <cellStyle name="Normal 81 2 2 6 3" xfId="10292" xr:uid="{00000000-0005-0000-0000-000038B20000}"/>
    <cellStyle name="Normal 81 2 2 6 3 2" xfId="40617" xr:uid="{00000000-0005-0000-0000-000039B20000}"/>
    <cellStyle name="Normal 81 2 2 6 3 3" xfId="25393" xr:uid="{00000000-0005-0000-0000-00003AB20000}"/>
    <cellStyle name="Normal 81 2 2 6 4" xfId="35604" xr:uid="{00000000-0005-0000-0000-00003BB20000}"/>
    <cellStyle name="Normal 81 2 2 6 5" xfId="20380" xr:uid="{00000000-0005-0000-0000-00003CB20000}"/>
    <cellStyle name="Normal 81 2 2 7" xfId="11970" xr:uid="{00000000-0005-0000-0000-00003DB20000}"/>
    <cellStyle name="Normal 81 2 2 7 2" xfId="42292" xr:uid="{00000000-0005-0000-0000-00003EB20000}"/>
    <cellStyle name="Normal 81 2 2 7 3" xfId="27068" xr:uid="{00000000-0005-0000-0000-00003FB20000}"/>
    <cellStyle name="Normal 81 2 2 8" xfId="6949" xr:uid="{00000000-0005-0000-0000-000040B20000}"/>
    <cellStyle name="Normal 81 2 2 8 2" xfId="37275" xr:uid="{00000000-0005-0000-0000-000041B20000}"/>
    <cellStyle name="Normal 81 2 2 8 3" xfId="22051" xr:uid="{00000000-0005-0000-0000-000042B20000}"/>
    <cellStyle name="Normal 81 2 2 9" xfId="32263" xr:uid="{00000000-0005-0000-0000-000043B20000}"/>
    <cellStyle name="Normal 81 2 3" xfId="1976" xr:uid="{00000000-0005-0000-0000-000044B20000}"/>
    <cellStyle name="Normal 81 2 3 2" xfId="2397" xr:uid="{00000000-0005-0000-0000-000045B20000}"/>
    <cellStyle name="Normal 81 2 3 2 2" xfId="3236" xr:uid="{00000000-0005-0000-0000-000046B20000}"/>
    <cellStyle name="Normal 81 2 3 2 2 2" xfId="4926" xr:uid="{00000000-0005-0000-0000-000047B20000}"/>
    <cellStyle name="Normal 81 2 3 2 2 2 2" xfId="14999" xr:uid="{00000000-0005-0000-0000-000048B20000}"/>
    <cellStyle name="Normal 81 2 3 2 2 2 2 2" xfId="45321" xr:uid="{00000000-0005-0000-0000-000049B20000}"/>
    <cellStyle name="Normal 81 2 3 2 2 2 2 3" xfId="30097" xr:uid="{00000000-0005-0000-0000-00004AB20000}"/>
    <cellStyle name="Normal 81 2 3 2 2 2 3" xfId="9979" xr:uid="{00000000-0005-0000-0000-00004BB20000}"/>
    <cellStyle name="Normal 81 2 3 2 2 2 3 2" xfId="40304" xr:uid="{00000000-0005-0000-0000-00004CB20000}"/>
    <cellStyle name="Normal 81 2 3 2 2 2 3 3" xfId="25080" xr:uid="{00000000-0005-0000-0000-00004DB20000}"/>
    <cellStyle name="Normal 81 2 3 2 2 2 4" xfId="35291" xr:uid="{00000000-0005-0000-0000-00004EB20000}"/>
    <cellStyle name="Normal 81 2 3 2 2 2 5" xfId="20067" xr:uid="{00000000-0005-0000-0000-00004FB20000}"/>
    <cellStyle name="Normal 81 2 3 2 2 3" xfId="6618" xr:uid="{00000000-0005-0000-0000-000050B20000}"/>
    <cellStyle name="Normal 81 2 3 2 2 3 2" xfId="16670" xr:uid="{00000000-0005-0000-0000-000051B20000}"/>
    <cellStyle name="Normal 81 2 3 2 2 3 2 2" xfId="46992" xr:uid="{00000000-0005-0000-0000-000052B20000}"/>
    <cellStyle name="Normal 81 2 3 2 2 3 2 3" xfId="31768" xr:uid="{00000000-0005-0000-0000-000053B20000}"/>
    <cellStyle name="Normal 81 2 3 2 2 3 3" xfId="11650" xr:uid="{00000000-0005-0000-0000-000054B20000}"/>
    <cellStyle name="Normal 81 2 3 2 2 3 3 2" xfId="41975" xr:uid="{00000000-0005-0000-0000-000055B20000}"/>
    <cellStyle name="Normal 81 2 3 2 2 3 3 3" xfId="26751" xr:uid="{00000000-0005-0000-0000-000056B20000}"/>
    <cellStyle name="Normal 81 2 3 2 2 3 4" xfId="36962" xr:uid="{00000000-0005-0000-0000-000057B20000}"/>
    <cellStyle name="Normal 81 2 3 2 2 3 5" xfId="21738" xr:uid="{00000000-0005-0000-0000-000058B20000}"/>
    <cellStyle name="Normal 81 2 3 2 2 4" xfId="13328" xr:uid="{00000000-0005-0000-0000-000059B20000}"/>
    <cellStyle name="Normal 81 2 3 2 2 4 2" xfId="43650" xr:uid="{00000000-0005-0000-0000-00005AB20000}"/>
    <cellStyle name="Normal 81 2 3 2 2 4 3" xfId="28426" xr:uid="{00000000-0005-0000-0000-00005BB20000}"/>
    <cellStyle name="Normal 81 2 3 2 2 5" xfId="8307" xr:uid="{00000000-0005-0000-0000-00005CB20000}"/>
    <cellStyle name="Normal 81 2 3 2 2 5 2" xfId="38633" xr:uid="{00000000-0005-0000-0000-00005DB20000}"/>
    <cellStyle name="Normal 81 2 3 2 2 5 3" xfId="23409" xr:uid="{00000000-0005-0000-0000-00005EB20000}"/>
    <cellStyle name="Normal 81 2 3 2 2 6" xfId="33621" xr:uid="{00000000-0005-0000-0000-00005FB20000}"/>
    <cellStyle name="Normal 81 2 3 2 2 7" xfId="18396" xr:uid="{00000000-0005-0000-0000-000060B20000}"/>
    <cellStyle name="Normal 81 2 3 2 3" xfId="4089" xr:uid="{00000000-0005-0000-0000-000061B20000}"/>
    <cellStyle name="Normal 81 2 3 2 3 2" xfId="14163" xr:uid="{00000000-0005-0000-0000-000062B20000}"/>
    <cellStyle name="Normal 81 2 3 2 3 2 2" xfId="44485" xr:uid="{00000000-0005-0000-0000-000063B20000}"/>
    <cellStyle name="Normal 81 2 3 2 3 2 3" xfId="29261" xr:uid="{00000000-0005-0000-0000-000064B20000}"/>
    <cellStyle name="Normal 81 2 3 2 3 3" xfId="9143" xr:uid="{00000000-0005-0000-0000-000065B20000}"/>
    <cellStyle name="Normal 81 2 3 2 3 3 2" xfId="39468" xr:uid="{00000000-0005-0000-0000-000066B20000}"/>
    <cellStyle name="Normal 81 2 3 2 3 3 3" xfId="24244" xr:uid="{00000000-0005-0000-0000-000067B20000}"/>
    <cellStyle name="Normal 81 2 3 2 3 4" xfId="34455" xr:uid="{00000000-0005-0000-0000-000068B20000}"/>
    <cellStyle name="Normal 81 2 3 2 3 5" xfId="19231" xr:uid="{00000000-0005-0000-0000-000069B20000}"/>
    <cellStyle name="Normal 81 2 3 2 4" xfId="5782" xr:uid="{00000000-0005-0000-0000-00006AB20000}"/>
    <cellStyle name="Normal 81 2 3 2 4 2" xfId="15834" xr:uid="{00000000-0005-0000-0000-00006BB20000}"/>
    <cellStyle name="Normal 81 2 3 2 4 2 2" xfId="46156" xr:uid="{00000000-0005-0000-0000-00006CB20000}"/>
    <cellStyle name="Normal 81 2 3 2 4 2 3" xfId="30932" xr:uid="{00000000-0005-0000-0000-00006DB20000}"/>
    <cellStyle name="Normal 81 2 3 2 4 3" xfId="10814" xr:uid="{00000000-0005-0000-0000-00006EB20000}"/>
    <cellStyle name="Normal 81 2 3 2 4 3 2" xfId="41139" xr:uid="{00000000-0005-0000-0000-00006FB20000}"/>
    <cellStyle name="Normal 81 2 3 2 4 3 3" xfId="25915" xr:uid="{00000000-0005-0000-0000-000070B20000}"/>
    <cellStyle name="Normal 81 2 3 2 4 4" xfId="36126" xr:uid="{00000000-0005-0000-0000-000071B20000}"/>
    <cellStyle name="Normal 81 2 3 2 4 5" xfId="20902" xr:uid="{00000000-0005-0000-0000-000072B20000}"/>
    <cellStyle name="Normal 81 2 3 2 5" xfId="12492" xr:uid="{00000000-0005-0000-0000-000073B20000}"/>
    <cellStyle name="Normal 81 2 3 2 5 2" xfId="42814" xr:uid="{00000000-0005-0000-0000-000074B20000}"/>
    <cellStyle name="Normal 81 2 3 2 5 3" xfId="27590" xr:uid="{00000000-0005-0000-0000-000075B20000}"/>
    <cellStyle name="Normal 81 2 3 2 6" xfId="7471" xr:uid="{00000000-0005-0000-0000-000076B20000}"/>
    <cellStyle name="Normal 81 2 3 2 6 2" xfId="37797" xr:uid="{00000000-0005-0000-0000-000077B20000}"/>
    <cellStyle name="Normal 81 2 3 2 6 3" xfId="22573" xr:uid="{00000000-0005-0000-0000-000078B20000}"/>
    <cellStyle name="Normal 81 2 3 2 7" xfId="32785" xr:uid="{00000000-0005-0000-0000-000079B20000}"/>
    <cellStyle name="Normal 81 2 3 2 8" xfId="17560" xr:uid="{00000000-0005-0000-0000-00007AB20000}"/>
    <cellStyle name="Normal 81 2 3 3" xfId="2818" xr:uid="{00000000-0005-0000-0000-00007BB20000}"/>
    <cellStyle name="Normal 81 2 3 3 2" xfId="4508" xr:uid="{00000000-0005-0000-0000-00007CB20000}"/>
    <cellStyle name="Normal 81 2 3 3 2 2" xfId="14581" xr:uid="{00000000-0005-0000-0000-00007DB20000}"/>
    <cellStyle name="Normal 81 2 3 3 2 2 2" xfId="44903" xr:uid="{00000000-0005-0000-0000-00007EB20000}"/>
    <cellStyle name="Normal 81 2 3 3 2 2 3" xfId="29679" xr:uid="{00000000-0005-0000-0000-00007FB20000}"/>
    <cellStyle name="Normal 81 2 3 3 2 3" xfId="9561" xr:uid="{00000000-0005-0000-0000-000080B20000}"/>
    <cellStyle name="Normal 81 2 3 3 2 3 2" xfId="39886" xr:uid="{00000000-0005-0000-0000-000081B20000}"/>
    <cellStyle name="Normal 81 2 3 3 2 3 3" xfId="24662" xr:uid="{00000000-0005-0000-0000-000082B20000}"/>
    <cellStyle name="Normal 81 2 3 3 2 4" xfId="34873" xr:uid="{00000000-0005-0000-0000-000083B20000}"/>
    <cellStyle name="Normal 81 2 3 3 2 5" xfId="19649" xr:uid="{00000000-0005-0000-0000-000084B20000}"/>
    <cellStyle name="Normal 81 2 3 3 3" xfId="6200" xr:uid="{00000000-0005-0000-0000-000085B20000}"/>
    <cellStyle name="Normal 81 2 3 3 3 2" xfId="16252" xr:uid="{00000000-0005-0000-0000-000086B20000}"/>
    <cellStyle name="Normal 81 2 3 3 3 2 2" xfId="46574" xr:uid="{00000000-0005-0000-0000-000087B20000}"/>
    <cellStyle name="Normal 81 2 3 3 3 2 3" xfId="31350" xr:uid="{00000000-0005-0000-0000-000088B20000}"/>
    <cellStyle name="Normal 81 2 3 3 3 3" xfId="11232" xr:uid="{00000000-0005-0000-0000-000089B20000}"/>
    <cellStyle name="Normal 81 2 3 3 3 3 2" xfId="41557" xr:uid="{00000000-0005-0000-0000-00008AB20000}"/>
    <cellStyle name="Normal 81 2 3 3 3 3 3" xfId="26333" xr:uid="{00000000-0005-0000-0000-00008BB20000}"/>
    <cellStyle name="Normal 81 2 3 3 3 4" xfId="36544" xr:uid="{00000000-0005-0000-0000-00008CB20000}"/>
    <cellStyle name="Normal 81 2 3 3 3 5" xfId="21320" xr:uid="{00000000-0005-0000-0000-00008DB20000}"/>
    <cellStyle name="Normal 81 2 3 3 4" xfId="12910" xr:uid="{00000000-0005-0000-0000-00008EB20000}"/>
    <cellStyle name="Normal 81 2 3 3 4 2" xfId="43232" xr:uid="{00000000-0005-0000-0000-00008FB20000}"/>
    <cellStyle name="Normal 81 2 3 3 4 3" xfId="28008" xr:uid="{00000000-0005-0000-0000-000090B20000}"/>
    <cellStyle name="Normal 81 2 3 3 5" xfId="7889" xr:uid="{00000000-0005-0000-0000-000091B20000}"/>
    <cellStyle name="Normal 81 2 3 3 5 2" xfId="38215" xr:uid="{00000000-0005-0000-0000-000092B20000}"/>
    <cellStyle name="Normal 81 2 3 3 5 3" xfId="22991" xr:uid="{00000000-0005-0000-0000-000093B20000}"/>
    <cellStyle name="Normal 81 2 3 3 6" xfId="33203" xr:uid="{00000000-0005-0000-0000-000094B20000}"/>
    <cellStyle name="Normal 81 2 3 3 7" xfId="17978" xr:uid="{00000000-0005-0000-0000-000095B20000}"/>
    <cellStyle name="Normal 81 2 3 4" xfId="3671" xr:uid="{00000000-0005-0000-0000-000096B20000}"/>
    <cellStyle name="Normal 81 2 3 4 2" xfId="13745" xr:uid="{00000000-0005-0000-0000-000097B20000}"/>
    <cellStyle name="Normal 81 2 3 4 2 2" xfId="44067" xr:uid="{00000000-0005-0000-0000-000098B20000}"/>
    <cellStyle name="Normal 81 2 3 4 2 3" xfId="28843" xr:uid="{00000000-0005-0000-0000-000099B20000}"/>
    <cellStyle name="Normal 81 2 3 4 3" xfId="8725" xr:uid="{00000000-0005-0000-0000-00009AB20000}"/>
    <cellStyle name="Normal 81 2 3 4 3 2" xfId="39050" xr:uid="{00000000-0005-0000-0000-00009BB20000}"/>
    <cellStyle name="Normal 81 2 3 4 3 3" xfId="23826" xr:uid="{00000000-0005-0000-0000-00009CB20000}"/>
    <cellStyle name="Normal 81 2 3 4 4" xfId="34037" xr:uid="{00000000-0005-0000-0000-00009DB20000}"/>
    <cellStyle name="Normal 81 2 3 4 5" xfId="18813" xr:uid="{00000000-0005-0000-0000-00009EB20000}"/>
    <cellStyle name="Normal 81 2 3 5" xfId="5364" xr:uid="{00000000-0005-0000-0000-00009FB20000}"/>
    <cellStyle name="Normal 81 2 3 5 2" xfId="15416" xr:uid="{00000000-0005-0000-0000-0000A0B20000}"/>
    <cellStyle name="Normal 81 2 3 5 2 2" xfId="45738" xr:uid="{00000000-0005-0000-0000-0000A1B20000}"/>
    <cellStyle name="Normal 81 2 3 5 2 3" xfId="30514" xr:uid="{00000000-0005-0000-0000-0000A2B20000}"/>
    <cellStyle name="Normal 81 2 3 5 3" xfId="10396" xr:uid="{00000000-0005-0000-0000-0000A3B20000}"/>
    <cellStyle name="Normal 81 2 3 5 3 2" xfId="40721" xr:uid="{00000000-0005-0000-0000-0000A4B20000}"/>
    <cellStyle name="Normal 81 2 3 5 3 3" xfId="25497" xr:uid="{00000000-0005-0000-0000-0000A5B20000}"/>
    <cellStyle name="Normal 81 2 3 5 4" xfId="35708" xr:uid="{00000000-0005-0000-0000-0000A6B20000}"/>
    <cellStyle name="Normal 81 2 3 5 5" xfId="20484" xr:uid="{00000000-0005-0000-0000-0000A7B20000}"/>
    <cellStyle name="Normal 81 2 3 6" xfId="12074" xr:uid="{00000000-0005-0000-0000-0000A8B20000}"/>
    <cellStyle name="Normal 81 2 3 6 2" xfId="42396" xr:uid="{00000000-0005-0000-0000-0000A9B20000}"/>
    <cellStyle name="Normal 81 2 3 6 3" xfId="27172" xr:uid="{00000000-0005-0000-0000-0000AAB20000}"/>
    <cellStyle name="Normal 81 2 3 7" xfId="7053" xr:uid="{00000000-0005-0000-0000-0000ABB20000}"/>
    <cellStyle name="Normal 81 2 3 7 2" xfId="37379" xr:uid="{00000000-0005-0000-0000-0000ACB20000}"/>
    <cellStyle name="Normal 81 2 3 7 3" xfId="22155" xr:uid="{00000000-0005-0000-0000-0000ADB20000}"/>
    <cellStyle name="Normal 81 2 3 8" xfId="32367" xr:uid="{00000000-0005-0000-0000-0000AEB20000}"/>
    <cellStyle name="Normal 81 2 3 9" xfId="17142" xr:uid="{00000000-0005-0000-0000-0000AFB20000}"/>
    <cellStyle name="Normal 81 2 4" xfId="2189" xr:uid="{00000000-0005-0000-0000-0000B0B20000}"/>
    <cellStyle name="Normal 81 2 4 2" xfId="3028" xr:uid="{00000000-0005-0000-0000-0000B1B20000}"/>
    <cellStyle name="Normal 81 2 4 2 2" xfId="4718" xr:uid="{00000000-0005-0000-0000-0000B2B20000}"/>
    <cellStyle name="Normal 81 2 4 2 2 2" xfId="14791" xr:uid="{00000000-0005-0000-0000-0000B3B20000}"/>
    <cellStyle name="Normal 81 2 4 2 2 2 2" xfId="45113" xr:uid="{00000000-0005-0000-0000-0000B4B20000}"/>
    <cellStyle name="Normal 81 2 4 2 2 2 3" xfId="29889" xr:uid="{00000000-0005-0000-0000-0000B5B20000}"/>
    <cellStyle name="Normal 81 2 4 2 2 3" xfId="9771" xr:uid="{00000000-0005-0000-0000-0000B6B20000}"/>
    <cellStyle name="Normal 81 2 4 2 2 3 2" xfId="40096" xr:uid="{00000000-0005-0000-0000-0000B7B20000}"/>
    <cellStyle name="Normal 81 2 4 2 2 3 3" xfId="24872" xr:uid="{00000000-0005-0000-0000-0000B8B20000}"/>
    <cellStyle name="Normal 81 2 4 2 2 4" xfId="35083" xr:uid="{00000000-0005-0000-0000-0000B9B20000}"/>
    <cellStyle name="Normal 81 2 4 2 2 5" xfId="19859" xr:uid="{00000000-0005-0000-0000-0000BAB20000}"/>
    <cellStyle name="Normal 81 2 4 2 3" xfId="6410" xr:uid="{00000000-0005-0000-0000-0000BBB20000}"/>
    <cellStyle name="Normal 81 2 4 2 3 2" xfId="16462" xr:uid="{00000000-0005-0000-0000-0000BCB20000}"/>
    <cellStyle name="Normal 81 2 4 2 3 2 2" xfId="46784" xr:uid="{00000000-0005-0000-0000-0000BDB20000}"/>
    <cellStyle name="Normal 81 2 4 2 3 2 3" xfId="31560" xr:uid="{00000000-0005-0000-0000-0000BEB20000}"/>
    <cellStyle name="Normal 81 2 4 2 3 3" xfId="11442" xr:uid="{00000000-0005-0000-0000-0000BFB20000}"/>
    <cellStyle name="Normal 81 2 4 2 3 3 2" xfId="41767" xr:uid="{00000000-0005-0000-0000-0000C0B20000}"/>
    <cellStyle name="Normal 81 2 4 2 3 3 3" xfId="26543" xr:uid="{00000000-0005-0000-0000-0000C1B20000}"/>
    <cellStyle name="Normal 81 2 4 2 3 4" xfId="36754" xr:uid="{00000000-0005-0000-0000-0000C2B20000}"/>
    <cellStyle name="Normal 81 2 4 2 3 5" xfId="21530" xr:uid="{00000000-0005-0000-0000-0000C3B20000}"/>
    <cellStyle name="Normal 81 2 4 2 4" xfId="13120" xr:uid="{00000000-0005-0000-0000-0000C4B20000}"/>
    <cellStyle name="Normal 81 2 4 2 4 2" xfId="43442" xr:uid="{00000000-0005-0000-0000-0000C5B20000}"/>
    <cellStyle name="Normal 81 2 4 2 4 3" xfId="28218" xr:uid="{00000000-0005-0000-0000-0000C6B20000}"/>
    <cellStyle name="Normal 81 2 4 2 5" xfId="8099" xr:uid="{00000000-0005-0000-0000-0000C7B20000}"/>
    <cellStyle name="Normal 81 2 4 2 5 2" xfId="38425" xr:uid="{00000000-0005-0000-0000-0000C8B20000}"/>
    <cellStyle name="Normal 81 2 4 2 5 3" xfId="23201" xr:uid="{00000000-0005-0000-0000-0000C9B20000}"/>
    <cellStyle name="Normal 81 2 4 2 6" xfId="33413" xr:uid="{00000000-0005-0000-0000-0000CAB20000}"/>
    <cellStyle name="Normal 81 2 4 2 7" xfId="18188" xr:uid="{00000000-0005-0000-0000-0000CBB20000}"/>
    <cellStyle name="Normal 81 2 4 3" xfId="3881" xr:uid="{00000000-0005-0000-0000-0000CCB20000}"/>
    <cellStyle name="Normal 81 2 4 3 2" xfId="13955" xr:uid="{00000000-0005-0000-0000-0000CDB20000}"/>
    <cellStyle name="Normal 81 2 4 3 2 2" xfId="44277" xr:uid="{00000000-0005-0000-0000-0000CEB20000}"/>
    <cellStyle name="Normal 81 2 4 3 2 3" xfId="29053" xr:uid="{00000000-0005-0000-0000-0000CFB20000}"/>
    <cellStyle name="Normal 81 2 4 3 3" xfId="8935" xr:uid="{00000000-0005-0000-0000-0000D0B20000}"/>
    <cellStyle name="Normal 81 2 4 3 3 2" xfId="39260" xr:uid="{00000000-0005-0000-0000-0000D1B20000}"/>
    <cellStyle name="Normal 81 2 4 3 3 3" xfId="24036" xr:uid="{00000000-0005-0000-0000-0000D2B20000}"/>
    <cellStyle name="Normal 81 2 4 3 4" xfId="34247" xr:uid="{00000000-0005-0000-0000-0000D3B20000}"/>
    <cellStyle name="Normal 81 2 4 3 5" xfId="19023" xr:uid="{00000000-0005-0000-0000-0000D4B20000}"/>
    <cellStyle name="Normal 81 2 4 4" xfId="5574" xr:uid="{00000000-0005-0000-0000-0000D5B20000}"/>
    <cellStyle name="Normal 81 2 4 4 2" xfId="15626" xr:uid="{00000000-0005-0000-0000-0000D6B20000}"/>
    <cellStyle name="Normal 81 2 4 4 2 2" xfId="45948" xr:uid="{00000000-0005-0000-0000-0000D7B20000}"/>
    <cellStyle name="Normal 81 2 4 4 2 3" xfId="30724" xr:uid="{00000000-0005-0000-0000-0000D8B20000}"/>
    <cellStyle name="Normal 81 2 4 4 3" xfId="10606" xr:uid="{00000000-0005-0000-0000-0000D9B20000}"/>
    <cellStyle name="Normal 81 2 4 4 3 2" xfId="40931" xr:uid="{00000000-0005-0000-0000-0000DAB20000}"/>
    <cellStyle name="Normal 81 2 4 4 3 3" xfId="25707" xr:uid="{00000000-0005-0000-0000-0000DBB20000}"/>
    <cellStyle name="Normal 81 2 4 4 4" xfId="35918" xr:uid="{00000000-0005-0000-0000-0000DCB20000}"/>
    <cellStyle name="Normal 81 2 4 4 5" xfId="20694" xr:uid="{00000000-0005-0000-0000-0000DDB20000}"/>
    <cellStyle name="Normal 81 2 4 5" xfId="12284" xr:uid="{00000000-0005-0000-0000-0000DEB20000}"/>
    <cellStyle name="Normal 81 2 4 5 2" xfId="42606" xr:uid="{00000000-0005-0000-0000-0000DFB20000}"/>
    <cellStyle name="Normal 81 2 4 5 3" xfId="27382" xr:uid="{00000000-0005-0000-0000-0000E0B20000}"/>
    <cellStyle name="Normal 81 2 4 6" xfId="7263" xr:uid="{00000000-0005-0000-0000-0000E1B20000}"/>
    <cellStyle name="Normal 81 2 4 6 2" xfId="37589" xr:uid="{00000000-0005-0000-0000-0000E2B20000}"/>
    <cellStyle name="Normal 81 2 4 6 3" xfId="22365" xr:uid="{00000000-0005-0000-0000-0000E3B20000}"/>
    <cellStyle name="Normal 81 2 4 7" xfId="32577" xr:uid="{00000000-0005-0000-0000-0000E4B20000}"/>
    <cellStyle name="Normal 81 2 4 8" xfId="17352" xr:uid="{00000000-0005-0000-0000-0000E5B20000}"/>
    <cellStyle name="Normal 81 2 5" xfId="2610" xr:uid="{00000000-0005-0000-0000-0000E6B20000}"/>
    <cellStyle name="Normal 81 2 5 2" xfId="4300" xr:uid="{00000000-0005-0000-0000-0000E7B20000}"/>
    <cellStyle name="Normal 81 2 5 2 2" xfId="14373" xr:uid="{00000000-0005-0000-0000-0000E8B20000}"/>
    <cellStyle name="Normal 81 2 5 2 2 2" xfId="44695" xr:uid="{00000000-0005-0000-0000-0000E9B20000}"/>
    <cellStyle name="Normal 81 2 5 2 2 3" xfId="29471" xr:uid="{00000000-0005-0000-0000-0000EAB20000}"/>
    <cellStyle name="Normal 81 2 5 2 3" xfId="9353" xr:uid="{00000000-0005-0000-0000-0000EBB20000}"/>
    <cellStyle name="Normal 81 2 5 2 3 2" xfId="39678" xr:uid="{00000000-0005-0000-0000-0000ECB20000}"/>
    <cellStyle name="Normal 81 2 5 2 3 3" xfId="24454" xr:uid="{00000000-0005-0000-0000-0000EDB20000}"/>
    <cellStyle name="Normal 81 2 5 2 4" xfId="34665" xr:uid="{00000000-0005-0000-0000-0000EEB20000}"/>
    <cellStyle name="Normal 81 2 5 2 5" xfId="19441" xr:uid="{00000000-0005-0000-0000-0000EFB20000}"/>
    <cellStyle name="Normal 81 2 5 3" xfId="5992" xr:uid="{00000000-0005-0000-0000-0000F0B20000}"/>
    <cellStyle name="Normal 81 2 5 3 2" xfId="16044" xr:uid="{00000000-0005-0000-0000-0000F1B20000}"/>
    <cellStyle name="Normal 81 2 5 3 2 2" xfId="46366" xr:uid="{00000000-0005-0000-0000-0000F2B20000}"/>
    <cellStyle name="Normal 81 2 5 3 2 3" xfId="31142" xr:uid="{00000000-0005-0000-0000-0000F3B20000}"/>
    <cellStyle name="Normal 81 2 5 3 3" xfId="11024" xr:uid="{00000000-0005-0000-0000-0000F4B20000}"/>
    <cellStyle name="Normal 81 2 5 3 3 2" xfId="41349" xr:uid="{00000000-0005-0000-0000-0000F5B20000}"/>
    <cellStyle name="Normal 81 2 5 3 3 3" xfId="26125" xr:uid="{00000000-0005-0000-0000-0000F6B20000}"/>
    <cellStyle name="Normal 81 2 5 3 4" xfId="36336" xr:uid="{00000000-0005-0000-0000-0000F7B20000}"/>
    <cellStyle name="Normal 81 2 5 3 5" xfId="21112" xr:uid="{00000000-0005-0000-0000-0000F8B20000}"/>
    <cellStyle name="Normal 81 2 5 4" xfId="12702" xr:uid="{00000000-0005-0000-0000-0000F9B20000}"/>
    <cellStyle name="Normal 81 2 5 4 2" xfId="43024" xr:uid="{00000000-0005-0000-0000-0000FAB20000}"/>
    <cellStyle name="Normal 81 2 5 4 3" xfId="27800" xr:uid="{00000000-0005-0000-0000-0000FBB20000}"/>
    <cellStyle name="Normal 81 2 5 5" xfId="7681" xr:uid="{00000000-0005-0000-0000-0000FCB20000}"/>
    <cellStyle name="Normal 81 2 5 5 2" xfId="38007" xr:uid="{00000000-0005-0000-0000-0000FDB20000}"/>
    <cellStyle name="Normal 81 2 5 5 3" xfId="22783" xr:uid="{00000000-0005-0000-0000-0000FEB20000}"/>
    <cellStyle name="Normal 81 2 5 6" xfId="32995" xr:uid="{00000000-0005-0000-0000-0000FFB20000}"/>
    <cellStyle name="Normal 81 2 5 7" xfId="17770" xr:uid="{00000000-0005-0000-0000-000000B30000}"/>
    <cellStyle name="Normal 81 2 6" xfId="3463" xr:uid="{00000000-0005-0000-0000-000001B30000}"/>
    <cellStyle name="Normal 81 2 6 2" xfId="13537" xr:uid="{00000000-0005-0000-0000-000002B30000}"/>
    <cellStyle name="Normal 81 2 6 2 2" xfId="43859" xr:uid="{00000000-0005-0000-0000-000003B30000}"/>
    <cellStyle name="Normal 81 2 6 2 3" xfId="28635" xr:uid="{00000000-0005-0000-0000-000004B30000}"/>
    <cellStyle name="Normal 81 2 6 3" xfId="8517" xr:uid="{00000000-0005-0000-0000-000005B30000}"/>
    <cellStyle name="Normal 81 2 6 3 2" xfId="38842" xr:uid="{00000000-0005-0000-0000-000006B30000}"/>
    <cellStyle name="Normal 81 2 6 3 3" xfId="23618" xr:uid="{00000000-0005-0000-0000-000007B30000}"/>
    <cellStyle name="Normal 81 2 6 4" xfId="33829" xr:uid="{00000000-0005-0000-0000-000008B30000}"/>
    <cellStyle name="Normal 81 2 6 5" xfId="18605" xr:uid="{00000000-0005-0000-0000-000009B30000}"/>
    <cellStyle name="Normal 81 2 7" xfId="5156" xr:uid="{00000000-0005-0000-0000-00000AB30000}"/>
    <cellStyle name="Normal 81 2 7 2" xfId="15208" xr:uid="{00000000-0005-0000-0000-00000BB30000}"/>
    <cellStyle name="Normal 81 2 7 2 2" xfId="45530" xr:uid="{00000000-0005-0000-0000-00000CB30000}"/>
    <cellStyle name="Normal 81 2 7 2 3" xfId="30306" xr:uid="{00000000-0005-0000-0000-00000DB30000}"/>
    <cellStyle name="Normal 81 2 7 3" xfId="10188" xr:uid="{00000000-0005-0000-0000-00000EB30000}"/>
    <cellStyle name="Normal 81 2 7 3 2" xfId="40513" xr:uid="{00000000-0005-0000-0000-00000FB30000}"/>
    <cellStyle name="Normal 81 2 7 3 3" xfId="25289" xr:uid="{00000000-0005-0000-0000-000010B30000}"/>
    <cellStyle name="Normal 81 2 7 4" xfId="35500" xr:uid="{00000000-0005-0000-0000-000011B30000}"/>
    <cellStyle name="Normal 81 2 7 5" xfId="20276" xr:uid="{00000000-0005-0000-0000-000012B30000}"/>
    <cellStyle name="Normal 81 2 8" xfId="11866" xr:uid="{00000000-0005-0000-0000-000013B30000}"/>
    <cellStyle name="Normal 81 2 8 2" xfId="42188" xr:uid="{00000000-0005-0000-0000-000014B30000}"/>
    <cellStyle name="Normal 81 2 8 3" xfId="26964" xr:uid="{00000000-0005-0000-0000-000015B30000}"/>
    <cellStyle name="Normal 81 2 9" xfId="6845" xr:uid="{00000000-0005-0000-0000-000016B30000}"/>
    <cellStyle name="Normal 81 2 9 2" xfId="37171" xr:uid="{00000000-0005-0000-0000-000017B30000}"/>
    <cellStyle name="Normal 81 2 9 3" xfId="21947" xr:uid="{00000000-0005-0000-0000-000018B30000}"/>
    <cellStyle name="Normal 81 3" xfId="1809" xr:uid="{00000000-0005-0000-0000-000019B30000}"/>
    <cellStyle name="Normal 81 3 10" xfId="16986" xr:uid="{00000000-0005-0000-0000-00001AB30000}"/>
    <cellStyle name="Normal 81 3 2" xfId="2028" xr:uid="{00000000-0005-0000-0000-00001BB30000}"/>
    <cellStyle name="Normal 81 3 2 2" xfId="2449" xr:uid="{00000000-0005-0000-0000-00001CB30000}"/>
    <cellStyle name="Normal 81 3 2 2 2" xfId="3288" xr:uid="{00000000-0005-0000-0000-00001DB30000}"/>
    <cellStyle name="Normal 81 3 2 2 2 2" xfId="4978" xr:uid="{00000000-0005-0000-0000-00001EB30000}"/>
    <cellStyle name="Normal 81 3 2 2 2 2 2" xfId="15051" xr:uid="{00000000-0005-0000-0000-00001FB30000}"/>
    <cellStyle name="Normal 81 3 2 2 2 2 2 2" xfId="45373" xr:uid="{00000000-0005-0000-0000-000020B30000}"/>
    <cellStyle name="Normal 81 3 2 2 2 2 2 3" xfId="30149" xr:uid="{00000000-0005-0000-0000-000021B30000}"/>
    <cellStyle name="Normal 81 3 2 2 2 2 3" xfId="10031" xr:uid="{00000000-0005-0000-0000-000022B30000}"/>
    <cellStyle name="Normal 81 3 2 2 2 2 3 2" xfId="40356" xr:uid="{00000000-0005-0000-0000-000023B30000}"/>
    <cellStyle name="Normal 81 3 2 2 2 2 3 3" xfId="25132" xr:uid="{00000000-0005-0000-0000-000024B30000}"/>
    <cellStyle name="Normal 81 3 2 2 2 2 4" xfId="35343" xr:uid="{00000000-0005-0000-0000-000025B30000}"/>
    <cellStyle name="Normal 81 3 2 2 2 2 5" xfId="20119" xr:uid="{00000000-0005-0000-0000-000026B30000}"/>
    <cellStyle name="Normal 81 3 2 2 2 3" xfId="6670" xr:uid="{00000000-0005-0000-0000-000027B30000}"/>
    <cellStyle name="Normal 81 3 2 2 2 3 2" xfId="16722" xr:uid="{00000000-0005-0000-0000-000028B30000}"/>
    <cellStyle name="Normal 81 3 2 2 2 3 2 2" xfId="47044" xr:uid="{00000000-0005-0000-0000-000029B30000}"/>
    <cellStyle name="Normal 81 3 2 2 2 3 2 3" xfId="31820" xr:uid="{00000000-0005-0000-0000-00002AB30000}"/>
    <cellStyle name="Normal 81 3 2 2 2 3 3" xfId="11702" xr:uid="{00000000-0005-0000-0000-00002BB30000}"/>
    <cellStyle name="Normal 81 3 2 2 2 3 3 2" xfId="42027" xr:uid="{00000000-0005-0000-0000-00002CB30000}"/>
    <cellStyle name="Normal 81 3 2 2 2 3 3 3" xfId="26803" xr:uid="{00000000-0005-0000-0000-00002DB30000}"/>
    <cellStyle name="Normal 81 3 2 2 2 3 4" xfId="37014" xr:uid="{00000000-0005-0000-0000-00002EB30000}"/>
    <cellStyle name="Normal 81 3 2 2 2 3 5" xfId="21790" xr:uid="{00000000-0005-0000-0000-00002FB30000}"/>
    <cellStyle name="Normal 81 3 2 2 2 4" xfId="13380" xr:uid="{00000000-0005-0000-0000-000030B30000}"/>
    <cellStyle name="Normal 81 3 2 2 2 4 2" xfId="43702" xr:uid="{00000000-0005-0000-0000-000031B30000}"/>
    <cellStyle name="Normal 81 3 2 2 2 4 3" xfId="28478" xr:uid="{00000000-0005-0000-0000-000032B30000}"/>
    <cellStyle name="Normal 81 3 2 2 2 5" xfId="8359" xr:uid="{00000000-0005-0000-0000-000033B30000}"/>
    <cellStyle name="Normal 81 3 2 2 2 5 2" xfId="38685" xr:uid="{00000000-0005-0000-0000-000034B30000}"/>
    <cellStyle name="Normal 81 3 2 2 2 5 3" xfId="23461" xr:uid="{00000000-0005-0000-0000-000035B30000}"/>
    <cellStyle name="Normal 81 3 2 2 2 6" xfId="33673" xr:uid="{00000000-0005-0000-0000-000036B30000}"/>
    <cellStyle name="Normal 81 3 2 2 2 7" xfId="18448" xr:uid="{00000000-0005-0000-0000-000037B30000}"/>
    <cellStyle name="Normal 81 3 2 2 3" xfId="4141" xr:uid="{00000000-0005-0000-0000-000038B30000}"/>
    <cellStyle name="Normal 81 3 2 2 3 2" xfId="14215" xr:uid="{00000000-0005-0000-0000-000039B30000}"/>
    <cellStyle name="Normal 81 3 2 2 3 2 2" xfId="44537" xr:uid="{00000000-0005-0000-0000-00003AB30000}"/>
    <cellStyle name="Normal 81 3 2 2 3 2 3" xfId="29313" xr:uid="{00000000-0005-0000-0000-00003BB30000}"/>
    <cellStyle name="Normal 81 3 2 2 3 3" xfId="9195" xr:uid="{00000000-0005-0000-0000-00003CB30000}"/>
    <cellStyle name="Normal 81 3 2 2 3 3 2" xfId="39520" xr:uid="{00000000-0005-0000-0000-00003DB30000}"/>
    <cellStyle name="Normal 81 3 2 2 3 3 3" xfId="24296" xr:uid="{00000000-0005-0000-0000-00003EB30000}"/>
    <cellStyle name="Normal 81 3 2 2 3 4" xfId="34507" xr:uid="{00000000-0005-0000-0000-00003FB30000}"/>
    <cellStyle name="Normal 81 3 2 2 3 5" xfId="19283" xr:uid="{00000000-0005-0000-0000-000040B30000}"/>
    <cellStyle name="Normal 81 3 2 2 4" xfId="5834" xr:uid="{00000000-0005-0000-0000-000041B30000}"/>
    <cellStyle name="Normal 81 3 2 2 4 2" xfId="15886" xr:uid="{00000000-0005-0000-0000-000042B30000}"/>
    <cellStyle name="Normal 81 3 2 2 4 2 2" xfId="46208" xr:uid="{00000000-0005-0000-0000-000043B30000}"/>
    <cellStyle name="Normal 81 3 2 2 4 2 3" xfId="30984" xr:uid="{00000000-0005-0000-0000-000044B30000}"/>
    <cellStyle name="Normal 81 3 2 2 4 3" xfId="10866" xr:uid="{00000000-0005-0000-0000-000045B30000}"/>
    <cellStyle name="Normal 81 3 2 2 4 3 2" xfId="41191" xr:uid="{00000000-0005-0000-0000-000046B30000}"/>
    <cellStyle name="Normal 81 3 2 2 4 3 3" xfId="25967" xr:uid="{00000000-0005-0000-0000-000047B30000}"/>
    <cellStyle name="Normal 81 3 2 2 4 4" xfId="36178" xr:uid="{00000000-0005-0000-0000-000048B30000}"/>
    <cellStyle name="Normal 81 3 2 2 4 5" xfId="20954" xr:uid="{00000000-0005-0000-0000-000049B30000}"/>
    <cellStyle name="Normal 81 3 2 2 5" xfId="12544" xr:uid="{00000000-0005-0000-0000-00004AB30000}"/>
    <cellStyle name="Normal 81 3 2 2 5 2" xfId="42866" xr:uid="{00000000-0005-0000-0000-00004BB30000}"/>
    <cellStyle name="Normal 81 3 2 2 5 3" xfId="27642" xr:uid="{00000000-0005-0000-0000-00004CB30000}"/>
    <cellStyle name="Normal 81 3 2 2 6" xfId="7523" xr:uid="{00000000-0005-0000-0000-00004DB30000}"/>
    <cellStyle name="Normal 81 3 2 2 6 2" xfId="37849" xr:uid="{00000000-0005-0000-0000-00004EB30000}"/>
    <cellStyle name="Normal 81 3 2 2 6 3" xfId="22625" xr:uid="{00000000-0005-0000-0000-00004FB30000}"/>
    <cellStyle name="Normal 81 3 2 2 7" xfId="32837" xr:uid="{00000000-0005-0000-0000-000050B30000}"/>
    <cellStyle name="Normal 81 3 2 2 8" xfId="17612" xr:uid="{00000000-0005-0000-0000-000051B30000}"/>
    <cellStyle name="Normal 81 3 2 3" xfId="2870" xr:uid="{00000000-0005-0000-0000-000052B30000}"/>
    <cellStyle name="Normal 81 3 2 3 2" xfId="4560" xr:uid="{00000000-0005-0000-0000-000053B30000}"/>
    <cellStyle name="Normal 81 3 2 3 2 2" xfId="14633" xr:uid="{00000000-0005-0000-0000-000054B30000}"/>
    <cellStyle name="Normal 81 3 2 3 2 2 2" xfId="44955" xr:uid="{00000000-0005-0000-0000-000055B30000}"/>
    <cellStyle name="Normal 81 3 2 3 2 2 3" xfId="29731" xr:uid="{00000000-0005-0000-0000-000056B30000}"/>
    <cellStyle name="Normal 81 3 2 3 2 3" xfId="9613" xr:uid="{00000000-0005-0000-0000-000057B30000}"/>
    <cellStyle name="Normal 81 3 2 3 2 3 2" xfId="39938" xr:uid="{00000000-0005-0000-0000-000058B30000}"/>
    <cellStyle name="Normal 81 3 2 3 2 3 3" xfId="24714" xr:uid="{00000000-0005-0000-0000-000059B30000}"/>
    <cellStyle name="Normal 81 3 2 3 2 4" xfId="34925" xr:uid="{00000000-0005-0000-0000-00005AB30000}"/>
    <cellStyle name="Normal 81 3 2 3 2 5" xfId="19701" xr:uid="{00000000-0005-0000-0000-00005BB30000}"/>
    <cellStyle name="Normal 81 3 2 3 3" xfId="6252" xr:uid="{00000000-0005-0000-0000-00005CB30000}"/>
    <cellStyle name="Normal 81 3 2 3 3 2" xfId="16304" xr:uid="{00000000-0005-0000-0000-00005DB30000}"/>
    <cellStyle name="Normal 81 3 2 3 3 2 2" xfId="46626" xr:uid="{00000000-0005-0000-0000-00005EB30000}"/>
    <cellStyle name="Normal 81 3 2 3 3 2 3" xfId="31402" xr:uid="{00000000-0005-0000-0000-00005FB30000}"/>
    <cellStyle name="Normal 81 3 2 3 3 3" xfId="11284" xr:uid="{00000000-0005-0000-0000-000060B30000}"/>
    <cellStyle name="Normal 81 3 2 3 3 3 2" xfId="41609" xr:uid="{00000000-0005-0000-0000-000061B30000}"/>
    <cellStyle name="Normal 81 3 2 3 3 3 3" xfId="26385" xr:uid="{00000000-0005-0000-0000-000062B30000}"/>
    <cellStyle name="Normal 81 3 2 3 3 4" xfId="36596" xr:uid="{00000000-0005-0000-0000-000063B30000}"/>
    <cellStyle name="Normal 81 3 2 3 3 5" xfId="21372" xr:uid="{00000000-0005-0000-0000-000064B30000}"/>
    <cellStyle name="Normal 81 3 2 3 4" xfId="12962" xr:uid="{00000000-0005-0000-0000-000065B30000}"/>
    <cellStyle name="Normal 81 3 2 3 4 2" xfId="43284" xr:uid="{00000000-0005-0000-0000-000066B30000}"/>
    <cellStyle name="Normal 81 3 2 3 4 3" xfId="28060" xr:uid="{00000000-0005-0000-0000-000067B30000}"/>
    <cellStyle name="Normal 81 3 2 3 5" xfId="7941" xr:uid="{00000000-0005-0000-0000-000068B30000}"/>
    <cellStyle name="Normal 81 3 2 3 5 2" xfId="38267" xr:uid="{00000000-0005-0000-0000-000069B30000}"/>
    <cellStyle name="Normal 81 3 2 3 5 3" xfId="23043" xr:uid="{00000000-0005-0000-0000-00006AB30000}"/>
    <cellStyle name="Normal 81 3 2 3 6" xfId="33255" xr:uid="{00000000-0005-0000-0000-00006BB30000}"/>
    <cellStyle name="Normal 81 3 2 3 7" xfId="18030" xr:uid="{00000000-0005-0000-0000-00006CB30000}"/>
    <cellStyle name="Normal 81 3 2 4" xfId="3723" xr:uid="{00000000-0005-0000-0000-00006DB30000}"/>
    <cellStyle name="Normal 81 3 2 4 2" xfId="13797" xr:uid="{00000000-0005-0000-0000-00006EB30000}"/>
    <cellStyle name="Normal 81 3 2 4 2 2" xfId="44119" xr:uid="{00000000-0005-0000-0000-00006FB30000}"/>
    <cellStyle name="Normal 81 3 2 4 2 3" xfId="28895" xr:uid="{00000000-0005-0000-0000-000070B30000}"/>
    <cellStyle name="Normal 81 3 2 4 3" xfId="8777" xr:uid="{00000000-0005-0000-0000-000071B30000}"/>
    <cellStyle name="Normal 81 3 2 4 3 2" xfId="39102" xr:uid="{00000000-0005-0000-0000-000072B30000}"/>
    <cellStyle name="Normal 81 3 2 4 3 3" xfId="23878" xr:uid="{00000000-0005-0000-0000-000073B30000}"/>
    <cellStyle name="Normal 81 3 2 4 4" xfId="34089" xr:uid="{00000000-0005-0000-0000-000074B30000}"/>
    <cellStyle name="Normal 81 3 2 4 5" xfId="18865" xr:uid="{00000000-0005-0000-0000-000075B30000}"/>
    <cellStyle name="Normal 81 3 2 5" xfId="5416" xr:uid="{00000000-0005-0000-0000-000076B30000}"/>
    <cellStyle name="Normal 81 3 2 5 2" xfId="15468" xr:uid="{00000000-0005-0000-0000-000077B30000}"/>
    <cellStyle name="Normal 81 3 2 5 2 2" xfId="45790" xr:uid="{00000000-0005-0000-0000-000078B30000}"/>
    <cellStyle name="Normal 81 3 2 5 2 3" xfId="30566" xr:uid="{00000000-0005-0000-0000-000079B30000}"/>
    <cellStyle name="Normal 81 3 2 5 3" xfId="10448" xr:uid="{00000000-0005-0000-0000-00007AB30000}"/>
    <cellStyle name="Normal 81 3 2 5 3 2" xfId="40773" xr:uid="{00000000-0005-0000-0000-00007BB30000}"/>
    <cellStyle name="Normal 81 3 2 5 3 3" xfId="25549" xr:uid="{00000000-0005-0000-0000-00007CB30000}"/>
    <cellStyle name="Normal 81 3 2 5 4" xfId="35760" xr:uid="{00000000-0005-0000-0000-00007DB30000}"/>
    <cellStyle name="Normal 81 3 2 5 5" xfId="20536" xr:uid="{00000000-0005-0000-0000-00007EB30000}"/>
    <cellStyle name="Normal 81 3 2 6" xfId="12126" xr:uid="{00000000-0005-0000-0000-00007FB30000}"/>
    <cellStyle name="Normal 81 3 2 6 2" xfId="42448" xr:uid="{00000000-0005-0000-0000-000080B30000}"/>
    <cellStyle name="Normal 81 3 2 6 3" xfId="27224" xr:uid="{00000000-0005-0000-0000-000081B30000}"/>
    <cellStyle name="Normal 81 3 2 7" xfId="7105" xr:uid="{00000000-0005-0000-0000-000082B30000}"/>
    <cellStyle name="Normal 81 3 2 7 2" xfId="37431" xr:uid="{00000000-0005-0000-0000-000083B30000}"/>
    <cellStyle name="Normal 81 3 2 7 3" xfId="22207" xr:uid="{00000000-0005-0000-0000-000084B30000}"/>
    <cellStyle name="Normal 81 3 2 8" xfId="32419" xr:uid="{00000000-0005-0000-0000-000085B30000}"/>
    <cellStyle name="Normal 81 3 2 9" xfId="17194" xr:uid="{00000000-0005-0000-0000-000086B30000}"/>
    <cellStyle name="Normal 81 3 3" xfId="2241" xr:uid="{00000000-0005-0000-0000-000087B30000}"/>
    <cellStyle name="Normal 81 3 3 2" xfId="3080" xr:uid="{00000000-0005-0000-0000-000088B30000}"/>
    <cellStyle name="Normal 81 3 3 2 2" xfId="4770" xr:uid="{00000000-0005-0000-0000-000089B30000}"/>
    <cellStyle name="Normal 81 3 3 2 2 2" xfId="14843" xr:uid="{00000000-0005-0000-0000-00008AB30000}"/>
    <cellStyle name="Normal 81 3 3 2 2 2 2" xfId="45165" xr:uid="{00000000-0005-0000-0000-00008BB30000}"/>
    <cellStyle name="Normal 81 3 3 2 2 2 3" xfId="29941" xr:uid="{00000000-0005-0000-0000-00008CB30000}"/>
    <cellStyle name="Normal 81 3 3 2 2 3" xfId="9823" xr:uid="{00000000-0005-0000-0000-00008DB30000}"/>
    <cellStyle name="Normal 81 3 3 2 2 3 2" xfId="40148" xr:uid="{00000000-0005-0000-0000-00008EB30000}"/>
    <cellStyle name="Normal 81 3 3 2 2 3 3" xfId="24924" xr:uid="{00000000-0005-0000-0000-00008FB30000}"/>
    <cellStyle name="Normal 81 3 3 2 2 4" xfId="35135" xr:uid="{00000000-0005-0000-0000-000090B30000}"/>
    <cellStyle name="Normal 81 3 3 2 2 5" xfId="19911" xr:uid="{00000000-0005-0000-0000-000091B30000}"/>
    <cellStyle name="Normal 81 3 3 2 3" xfId="6462" xr:uid="{00000000-0005-0000-0000-000092B30000}"/>
    <cellStyle name="Normal 81 3 3 2 3 2" xfId="16514" xr:uid="{00000000-0005-0000-0000-000093B30000}"/>
    <cellStyle name="Normal 81 3 3 2 3 2 2" xfId="46836" xr:uid="{00000000-0005-0000-0000-000094B30000}"/>
    <cellStyle name="Normal 81 3 3 2 3 2 3" xfId="31612" xr:uid="{00000000-0005-0000-0000-000095B30000}"/>
    <cellStyle name="Normal 81 3 3 2 3 3" xfId="11494" xr:uid="{00000000-0005-0000-0000-000096B30000}"/>
    <cellStyle name="Normal 81 3 3 2 3 3 2" xfId="41819" xr:uid="{00000000-0005-0000-0000-000097B30000}"/>
    <cellStyle name="Normal 81 3 3 2 3 3 3" xfId="26595" xr:uid="{00000000-0005-0000-0000-000098B30000}"/>
    <cellStyle name="Normal 81 3 3 2 3 4" xfId="36806" xr:uid="{00000000-0005-0000-0000-000099B30000}"/>
    <cellStyle name="Normal 81 3 3 2 3 5" xfId="21582" xr:uid="{00000000-0005-0000-0000-00009AB30000}"/>
    <cellStyle name="Normal 81 3 3 2 4" xfId="13172" xr:uid="{00000000-0005-0000-0000-00009BB30000}"/>
    <cellStyle name="Normal 81 3 3 2 4 2" xfId="43494" xr:uid="{00000000-0005-0000-0000-00009CB30000}"/>
    <cellStyle name="Normal 81 3 3 2 4 3" xfId="28270" xr:uid="{00000000-0005-0000-0000-00009DB30000}"/>
    <cellStyle name="Normal 81 3 3 2 5" xfId="8151" xr:uid="{00000000-0005-0000-0000-00009EB30000}"/>
    <cellStyle name="Normal 81 3 3 2 5 2" xfId="38477" xr:uid="{00000000-0005-0000-0000-00009FB30000}"/>
    <cellStyle name="Normal 81 3 3 2 5 3" xfId="23253" xr:uid="{00000000-0005-0000-0000-0000A0B30000}"/>
    <cellStyle name="Normal 81 3 3 2 6" xfId="33465" xr:uid="{00000000-0005-0000-0000-0000A1B30000}"/>
    <cellStyle name="Normal 81 3 3 2 7" xfId="18240" xr:uid="{00000000-0005-0000-0000-0000A2B30000}"/>
    <cellStyle name="Normal 81 3 3 3" xfId="3933" xr:uid="{00000000-0005-0000-0000-0000A3B30000}"/>
    <cellStyle name="Normal 81 3 3 3 2" xfId="14007" xr:uid="{00000000-0005-0000-0000-0000A4B30000}"/>
    <cellStyle name="Normal 81 3 3 3 2 2" xfId="44329" xr:uid="{00000000-0005-0000-0000-0000A5B30000}"/>
    <cellStyle name="Normal 81 3 3 3 2 3" xfId="29105" xr:uid="{00000000-0005-0000-0000-0000A6B30000}"/>
    <cellStyle name="Normal 81 3 3 3 3" xfId="8987" xr:uid="{00000000-0005-0000-0000-0000A7B30000}"/>
    <cellStyle name="Normal 81 3 3 3 3 2" xfId="39312" xr:uid="{00000000-0005-0000-0000-0000A8B30000}"/>
    <cellStyle name="Normal 81 3 3 3 3 3" xfId="24088" xr:uid="{00000000-0005-0000-0000-0000A9B30000}"/>
    <cellStyle name="Normal 81 3 3 3 4" xfId="34299" xr:uid="{00000000-0005-0000-0000-0000AAB30000}"/>
    <cellStyle name="Normal 81 3 3 3 5" xfId="19075" xr:uid="{00000000-0005-0000-0000-0000ABB30000}"/>
    <cellStyle name="Normal 81 3 3 4" xfId="5626" xr:uid="{00000000-0005-0000-0000-0000ACB30000}"/>
    <cellStyle name="Normal 81 3 3 4 2" xfId="15678" xr:uid="{00000000-0005-0000-0000-0000ADB30000}"/>
    <cellStyle name="Normal 81 3 3 4 2 2" xfId="46000" xr:uid="{00000000-0005-0000-0000-0000AEB30000}"/>
    <cellStyle name="Normal 81 3 3 4 2 3" xfId="30776" xr:uid="{00000000-0005-0000-0000-0000AFB30000}"/>
    <cellStyle name="Normal 81 3 3 4 3" xfId="10658" xr:uid="{00000000-0005-0000-0000-0000B0B30000}"/>
    <cellStyle name="Normal 81 3 3 4 3 2" xfId="40983" xr:uid="{00000000-0005-0000-0000-0000B1B30000}"/>
    <cellStyle name="Normal 81 3 3 4 3 3" xfId="25759" xr:uid="{00000000-0005-0000-0000-0000B2B30000}"/>
    <cellStyle name="Normal 81 3 3 4 4" xfId="35970" xr:uid="{00000000-0005-0000-0000-0000B3B30000}"/>
    <cellStyle name="Normal 81 3 3 4 5" xfId="20746" xr:uid="{00000000-0005-0000-0000-0000B4B30000}"/>
    <cellStyle name="Normal 81 3 3 5" xfId="12336" xr:uid="{00000000-0005-0000-0000-0000B5B30000}"/>
    <cellStyle name="Normal 81 3 3 5 2" xfId="42658" xr:uid="{00000000-0005-0000-0000-0000B6B30000}"/>
    <cellStyle name="Normal 81 3 3 5 3" xfId="27434" xr:uid="{00000000-0005-0000-0000-0000B7B30000}"/>
    <cellStyle name="Normal 81 3 3 6" xfId="7315" xr:uid="{00000000-0005-0000-0000-0000B8B30000}"/>
    <cellStyle name="Normal 81 3 3 6 2" xfId="37641" xr:uid="{00000000-0005-0000-0000-0000B9B30000}"/>
    <cellStyle name="Normal 81 3 3 6 3" xfId="22417" xr:uid="{00000000-0005-0000-0000-0000BAB30000}"/>
    <cellStyle name="Normal 81 3 3 7" xfId="32629" xr:uid="{00000000-0005-0000-0000-0000BBB30000}"/>
    <cellStyle name="Normal 81 3 3 8" xfId="17404" xr:uid="{00000000-0005-0000-0000-0000BCB30000}"/>
    <cellStyle name="Normal 81 3 4" xfId="2662" xr:uid="{00000000-0005-0000-0000-0000BDB30000}"/>
    <cellStyle name="Normal 81 3 4 2" xfId="4352" xr:uid="{00000000-0005-0000-0000-0000BEB30000}"/>
    <cellStyle name="Normal 81 3 4 2 2" xfId="14425" xr:uid="{00000000-0005-0000-0000-0000BFB30000}"/>
    <cellStyle name="Normal 81 3 4 2 2 2" xfId="44747" xr:uid="{00000000-0005-0000-0000-0000C0B30000}"/>
    <cellStyle name="Normal 81 3 4 2 2 3" xfId="29523" xr:uid="{00000000-0005-0000-0000-0000C1B30000}"/>
    <cellStyle name="Normal 81 3 4 2 3" xfId="9405" xr:uid="{00000000-0005-0000-0000-0000C2B30000}"/>
    <cellStyle name="Normal 81 3 4 2 3 2" xfId="39730" xr:uid="{00000000-0005-0000-0000-0000C3B30000}"/>
    <cellStyle name="Normal 81 3 4 2 3 3" xfId="24506" xr:uid="{00000000-0005-0000-0000-0000C4B30000}"/>
    <cellStyle name="Normal 81 3 4 2 4" xfId="34717" xr:uid="{00000000-0005-0000-0000-0000C5B30000}"/>
    <cellStyle name="Normal 81 3 4 2 5" xfId="19493" xr:uid="{00000000-0005-0000-0000-0000C6B30000}"/>
    <cellStyle name="Normal 81 3 4 3" xfId="6044" xr:uid="{00000000-0005-0000-0000-0000C7B30000}"/>
    <cellStyle name="Normal 81 3 4 3 2" xfId="16096" xr:uid="{00000000-0005-0000-0000-0000C8B30000}"/>
    <cellStyle name="Normal 81 3 4 3 2 2" xfId="46418" xr:uid="{00000000-0005-0000-0000-0000C9B30000}"/>
    <cellStyle name="Normal 81 3 4 3 2 3" xfId="31194" xr:uid="{00000000-0005-0000-0000-0000CAB30000}"/>
    <cellStyle name="Normal 81 3 4 3 3" xfId="11076" xr:uid="{00000000-0005-0000-0000-0000CBB30000}"/>
    <cellStyle name="Normal 81 3 4 3 3 2" xfId="41401" xr:uid="{00000000-0005-0000-0000-0000CCB30000}"/>
    <cellStyle name="Normal 81 3 4 3 3 3" xfId="26177" xr:uid="{00000000-0005-0000-0000-0000CDB30000}"/>
    <cellStyle name="Normal 81 3 4 3 4" xfId="36388" xr:uid="{00000000-0005-0000-0000-0000CEB30000}"/>
    <cellStyle name="Normal 81 3 4 3 5" xfId="21164" xr:uid="{00000000-0005-0000-0000-0000CFB30000}"/>
    <cellStyle name="Normal 81 3 4 4" xfId="12754" xr:uid="{00000000-0005-0000-0000-0000D0B30000}"/>
    <cellStyle name="Normal 81 3 4 4 2" xfId="43076" xr:uid="{00000000-0005-0000-0000-0000D1B30000}"/>
    <cellStyle name="Normal 81 3 4 4 3" xfId="27852" xr:uid="{00000000-0005-0000-0000-0000D2B30000}"/>
    <cellStyle name="Normal 81 3 4 5" xfId="7733" xr:uid="{00000000-0005-0000-0000-0000D3B30000}"/>
    <cellStyle name="Normal 81 3 4 5 2" xfId="38059" xr:uid="{00000000-0005-0000-0000-0000D4B30000}"/>
    <cellStyle name="Normal 81 3 4 5 3" xfId="22835" xr:uid="{00000000-0005-0000-0000-0000D5B30000}"/>
    <cellStyle name="Normal 81 3 4 6" xfId="33047" xr:uid="{00000000-0005-0000-0000-0000D6B30000}"/>
    <cellStyle name="Normal 81 3 4 7" xfId="17822" xr:uid="{00000000-0005-0000-0000-0000D7B30000}"/>
    <cellStyle name="Normal 81 3 5" xfId="3515" xr:uid="{00000000-0005-0000-0000-0000D8B30000}"/>
    <cellStyle name="Normal 81 3 5 2" xfId="13589" xr:uid="{00000000-0005-0000-0000-0000D9B30000}"/>
    <cellStyle name="Normal 81 3 5 2 2" xfId="43911" xr:uid="{00000000-0005-0000-0000-0000DAB30000}"/>
    <cellStyle name="Normal 81 3 5 2 3" xfId="28687" xr:uid="{00000000-0005-0000-0000-0000DBB30000}"/>
    <cellStyle name="Normal 81 3 5 3" xfId="8569" xr:uid="{00000000-0005-0000-0000-0000DCB30000}"/>
    <cellStyle name="Normal 81 3 5 3 2" xfId="38894" xr:uid="{00000000-0005-0000-0000-0000DDB30000}"/>
    <cellStyle name="Normal 81 3 5 3 3" xfId="23670" xr:uid="{00000000-0005-0000-0000-0000DEB30000}"/>
    <cellStyle name="Normal 81 3 5 4" xfId="33881" xr:uid="{00000000-0005-0000-0000-0000DFB30000}"/>
    <cellStyle name="Normal 81 3 5 5" xfId="18657" xr:uid="{00000000-0005-0000-0000-0000E0B30000}"/>
    <cellStyle name="Normal 81 3 6" xfId="5208" xr:uid="{00000000-0005-0000-0000-0000E1B30000}"/>
    <cellStyle name="Normal 81 3 6 2" xfId="15260" xr:uid="{00000000-0005-0000-0000-0000E2B30000}"/>
    <cellStyle name="Normal 81 3 6 2 2" xfId="45582" xr:uid="{00000000-0005-0000-0000-0000E3B30000}"/>
    <cellStyle name="Normal 81 3 6 2 3" xfId="30358" xr:uid="{00000000-0005-0000-0000-0000E4B30000}"/>
    <cellStyle name="Normal 81 3 6 3" xfId="10240" xr:uid="{00000000-0005-0000-0000-0000E5B30000}"/>
    <cellStyle name="Normal 81 3 6 3 2" xfId="40565" xr:uid="{00000000-0005-0000-0000-0000E6B30000}"/>
    <cellStyle name="Normal 81 3 6 3 3" xfId="25341" xr:uid="{00000000-0005-0000-0000-0000E7B30000}"/>
    <cellStyle name="Normal 81 3 6 4" xfId="35552" xr:uid="{00000000-0005-0000-0000-0000E8B30000}"/>
    <cellStyle name="Normal 81 3 6 5" xfId="20328" xr:uid="{00000000-0005-0000-0000-0000E9B30000}"/>
    <cellStyle name="Normal 81 3 7" xfId="11918" xr:uid="{00000000-0005-0000-0000-0000EAB30000}"/>
    <cellStyle name="Normal 81 3 7 2" xfId="42240" xr:uid="{00000000-0005-0000-0000-0000EBB30000}"/>
    <cellStyle name="Normal 81 3 7 3" xfId="27016" xr:uid="{00000000-0005-0000-0000-0000ECB30000}"/>
    <cellStyle name="Normal 81 3 8" xfId="6897" xr:uid="{00000000-0005-0000-0000-0000EDB30000}"/>
    <cellStyle name="Normal 81 3 8 2" xfId="37223" xr:uid="{00000000-0005-0000-0000-0000EEB30000}"/>
    <cellStyle name="Normal 81 3 8 3" xfId="21999" xr:uid="{00000000-0005-0000-0000-0000EFB30000}"/>
    <cellStyle name="Normal 81 3 9" xfId="32212" xr:uid="{00000000-0005-0000-0000-0000F0B30000}"/>
    <cellStyle name="Normal 81 4" xfId="1922" xr:uid="{00000000-0005-0000-0000-0000F1B30000}"/>
    <cellStyle name="Normal 81 4 2" xfId="2345" xr:uid="{00000000-0005-0000-0000-0000F2B30000}"/>
    <cellStyle name="Normal 81 4 2 2" xfId="3184" xr:uid="{00000000-0005-0000-0000-0000F3B30000}"/>
    <cellStyle name="Normal 81 4 2 2 2" xfId="4874" xr:uid="{00000000-0005-0000-0000-0000F4B30000}"/>
    <cellStyle name="Normal 81 4 2 2 2 2" xfId="14947" xr:uid="{00000000-0005-0000-0000-0000F5B30000}"/>
    <cellStyle name="Normal 81 4 2 2 2 2 2" xfId="45269" xr:uid="{00000000-0005-0000-0000-0000F6B30000}"/>
    <cellStyle name="Normal 81 4 2 2 2 2 3" xfId="30045" xr:uid="{00000000-0005-0000-0000-0000F7B30000}"/>
    <cellStyle name="Normal 81 4 2 2 2 3" xfId="9927" xr:uid="{00000000-0005-0000-0000-0000F8B30000}"/>
    <cellStyle name="Normal 81 4 2 2 2 3 2" xfId="40252" xr:uid="{00000000-0005-0000-0000-0000F9B30000}"/>
    <cellStyle name="Normal 81 4 2 2 2 3 3" xfId="25028" xr:uid="{00000000-0005-0000-0000-0000FAB30000}"/>
    <cellStyle name="Normal 81 4 2 2 2 4" xfId="35239" xr:uid="{00000000-0005-0000-0000-0000FBB30000}"/>
    <cellStyle name="Normal 81 4 2 2 2 5" xfId="20015" xr:uid="{00000000-0005-0000-0000-0000FCB30000}"/>
    <cellStyle name="Normal 81 4 2 2 3" xfId="6566" xr:uid="{00000000-0005-0000-0000-0000FDB30000}"/>
    <cellStyle name="Normal 81 4 2 2 3 2" xfId="16618" xr:uid="{00000000-0005-0000-0000-0000FEB30000}"/>
    <cellStyle name="Normal 81 4 2 2 3 2 2" xfId="46940" xr:uid="{00000000-0005-0000-0000-0000FFB30000}"/>
    <cellStyle name="Normal 81 4 2 2 3 2 3" xfId="31716" xr:uid="{00000000-0005-0000-0000-000000B40000}"/>
    <cellStyle name="Normal 81 4 2 2 3 3" xfId="11598" xr:uid="{00000000-0005-0000-0000-000001B40000}"/>
    <cellStyle name="Normal 81 4 2 2 3 3 2" xfId="41923" xr:uid="{00000000-0005-0000-0000-000002B40000}"/>
    <cellStyle name="Normal 81 4 2 2 3 3 3" xfId="26699" xr:uid="{00000000-0005-0000-0000-000003B40000}"/>
    <cellStyle name="Normal 81 4 2 2 3 4" xfId="36910" xr:uid="{00000000-0005-0000-0000-000004B40000}"/>
    <cellStyle name="Normal 81 4 2 2 3 5" xfId="21686" xr:uid="{00000000-0005-0000-0000-000005B40000}"/>
    <cellStyle name="Normal 81 4 2 2 4" xfId="13276" xr:uid="{00000000-0005-0000-0000-000006B40000}"/>
    <cellStyle name="Normal 81 4 2 2 4 2" xfId="43598" xr:uid="{00000000-0005-0000-0000-000007B40000}"/>
    <cellStyle name="Normal 81 4 2 2 4 3" xfId="28374" xr:uid="{00000000-0005-0000-0000-000008B40000}"/>
    <cellStyle name="Normal 81 4 2 2 5" xfId="8255" xr:uid="{00000000-0005-0000-0000-000009B40000}"/>
    <cellStyle name="Normal 81 4 2 2 5 2" xfId="38581" xr:uid="{00000000-0005-0000-0000-00000AB40000}"/>
    <cellStyle name="Normal 81 4 2 2 5 3" xfId="23357" xr:uid="{00000000-0005-0000-0000-00000BB40000}"/>
    <cellStyle name="Normal 81 4 2 2 6" xfId="33569" xr:uid="{00000000-0005-0000-0000-00000CB40000}"/>
    <cellStyle name="Normal 81 4 2 2 7" xfId="18344" xr:uid="{00000000-0005-0000-0000-00000DB40000}"/>
    <cellStyle name="Normal 81 4 2 3" xfId="4037" xr:uid="{00000000-0005-0000-0000-00000EB40000}"/>
    <cellStyle name="Normal 81 4 2 3 2" xfId="14111" xr:uid="{00000000-0005-0000-0000-00000FB40000}"/>
    <cellStyle name="Normal 81 4 2 3 2 2" xfId="44433" xr:uid="{00000000-0005-0000-0000-000010B40000}"/>
    <cellStyle name="Normal 81 4 2 3 2 3" xfId="29209" xr:uid="{00000000-0005-0000-0000-000011B40000}"/>
    <cellStyle name="Normal 81 4 2 3 3" xfId="9091" xr:uid="{00000000-0005-0000-0000-000012B40000}"/>
    <cellStyle name="Normal 81 4 2 3 3 2" xfId="39416" xr:uid="{00000000-0005-0000-0000-000013B40000}"/>
    <cellStyle name="Normal 81 4 2 3 3 3" xfId="24192" xr:uid="{00000000-0005-0000-0000-000014B40000}"/>
    <cellStyle name="Normal 81 4 2 3 4" xfId="34403" xr:uid="{00000000-0005-0000-0000-000015B40000}"/>
    <cellStyle name="Normal 81 4 2 3 5" xfId="19179" xr:uid="{00000000-0005-0000-0000-000016B40000}"/>
    <cellStyle name="Normal 81 4 2 4" xfId="5730" xr:uid="{00000000-0005-0000-0000-000017B40000}"/>
    <cellStyle name="Normal 81 4 2 4 2" xfId="15782" xr:uid="{00000000-0005-0000-0000-000018B40000}"/>
    <cellStyle name="Normal 81 4 2 4 2 2" xfId="46104" xr:uid="{00000000-0005-0000-0000-000019B40000}"/>
    <cellStyle name="Normal 81 4 2 4 2 3" xfId="30880" xr:uid="{00000000-0005-0000-0000-00001AB40000}"/>
    <cellStyle name="Normal 81 4 2 4 3" xfId="10762" xr:uid="{00000000-0005-0000-0000-00001BB40000}"/>
    <cellStyle name="Normal 81 4 2 4 3 2" xfId="41087" xr:uid="{00000000-0005-0000-0000-00001CB40000}"/>
    <cellStyle name="Normal 81 4 2 4 3 3" xfId="25863" xr:uid="{00000000-0005-0000-0000-00001DB40000}"/>
    <cellStyle name="Normal 81 4 2 4 4" xfId="36074" xr:uid="{00000000-0005-0000-0000-00001EB40000}"/>
    <cellStyle name="Normal 81 4 2 4 5" xfId="20850" xr:uid="{00000000-0005-0000-0000-00001FB40000}"/>
    <cellStyle name="Normal 81 4 2 5" xfId="12440" xr:uid="{00000000-0005-0000-0000-000020B40000}"/>
    <cellStyle name="Normal 81 4 2 5 2" xfId="42762" xr:uid="{00000000-0005-0000-0000-000021B40000}"/>
    <cellStyle name="Normal 81 4 2 5 3" xfId="27538" xr:uid="{00000000-0005-0000-0000-000022B40000}"/>
    <cellStyle name="Normal 81 4 2 6" xfId="7419" xr:uid="{00000000-0005-0000-0000-000023B40000}"/>
    <cellStyle name="Normal 81 4 2 6 2" xfId="37745" xr:uid="{00000000-0005-0000-0000-000024B40000}"/>
    <cellStyle name="Normal 81 4 2 6 3" xfId="22521" xr:uid="{00000000-0005-0000-0000-000025B40000}"/>
    <cellStyle name="Normal 81 4 2 7" xfId="32733" xr:uid="{00000000-0005-0000-0000-000026B40000}"/>
    <cellStyle name="Normal 81 4 2 8" xfId="17508" xr:uid="{00000000-0005-0000-0000-000027B40000}"/>
    <cellStyle name="Normal 81 4 3" xfId="2766" xr:uid="{00000000-0005-0000-0000-000028B40000}"/>
    <cellStyle name="Normal 81 4 3 2" xfId="4456" xr:uid="{00000000-0005-0000-0000-000029B40000}"/>
    <cellStyle name="Normal 81 4 3 2 2" xfId="14529" xr:uid="{00000000-0005-0000-0000-00002AB40000}"/>
    <cellStyle name="Normal 81 4 3 2 2 2" xfId="44851" xr:uid="{00000000-0005-0000-0000-00002BB40000}"/>
    <cellStyle name="Normal 81 4 3 2 2 3" xfId="29627" xr:uid="{00000000-0005-0000-0000-00002CB40000}"/>
    <cellStyle name="Normal 81 4 3 2 3" xfId="9509" xr:uid="{00000000-0005-0000-0000-00002DB40000}"/>
    <cellStyle name="Normal 81 4 3 2 3 2" xfId="39834" xr:uid="{00000000-0005-0000-0000-00002EB40000}"/>
    <cellStyle name="Normal 81 4 3 2 3 3" xfId="24610" xr:uid="{00000000-0005-0000-0000-00002FB40000}"/>
    <cellStyle name="Normal 81 4 3 2 4" xfId="34821" xr:uid="{00000000-0005-0000-0000-000030B40000}"/>
    <cellStyle name="Normal 81 4 3 2 5" xfId="19597" xr:uid="{00000000-0005-0000-0000-000031B40000}"/>
    <cellStyle name="Normal 81 4 3 3" xfId="6148" xr:uid="{00000000-0005-0000-0000-000032B40000}"/>
    <cellStyle name="Normal 81 4 3 3 2" xfId="16200" xr:uid="{00000000-0005-0000-0000-000033B40000}"/>
    <cellStyle name="Normal 81 4 3 3 2 2" xfId="46522" xr:uid="{00000000-0005-0000-0000-000034B40000}"/>
    <cellStyle name="Normal 81 4 3 3 2 3" xfId="31298" xr:uid="{00000000-0005-0000-0000-000035B40000}"/>
    <cellStyle name="Normal 81 4 3 3 3" xfId="11180" xr:uid="{00000000-0005-0000-0000-000036B40000}"/>
    <cellStyle name="Normal 81 4 3 3 3 2" xfId="41505" xr:uid="{00000000-0005-0000-0000-000037B40000}"/>
    <cellStyle name="Normal 81 4 3 3 3 3" xfId="26281" xr:uid="{00000000-0005-0000-0000-000038B40000}"/>
    <cellStyle name="Normal 81 4 3 3 4" xfId="36492" xr:uid="{00000000-0005-0000-0000-000039B40000}"/>
    <cellStyle name="Normal 81 4 3 3 5" xfId="21268" xr:uid="{00000000-0005-0000-0000-00003AB40000}"/>
    <cellStyle name="Normal 81 4 3 4" xfId="12858" xr:uid="{00000000-0005-0000-0000-00003BB40000}"/>
    <cellStyle name="Normal 81 4 3 4 2" xfId="43180" xr:uid="{00000000-0005-0000-0000-00003CB40000}"/>
    <cellStyle name="Normal 81 4 3 4 3" xfId="27956" xr:uid="{00000000-0005-0000-0000-00003DB40000}"/>
    <cellStyle name="Normal 81 4 3 5" xfId="7837" xr:uid="{00000000-0005-0000-0000-00003EB40000}"/>
    <cellStyle name="Normal 81 4 3 5 2" xfId="38163" xr:uid="{00000000-0005-0000-0000-00003FB40000}"/>
    <cellStyle name="Normal 81 4 3 5 3" xfId="22939" xr:uid="{00000000-0005-0000-0000-000040B40000}"/>
    <cellStyle name="Normal 81 4 3 6" xfId="33151" xr:uid="{00000000-0005-0000-0000-000041B40000}"/>
    <cellStyle name="Normal 81 4 3 7" xfId="17926" xr:uid="{00000000-0005-0000-0000-000042B40000}"/>
    <cellStyle name="Normal 81 4 4" xfId="3619" xr:uid="{00000000-0005-0000-0000-000043B40000}"/>
    <cellStyle name="Normal 81 4 4 2" xfId="13693" xr:uid="{00000000-0005-0000-0000-000044B40000}"/>
    <cellStyle name="Normal 81 4 4 2 2" xfId="44015" xr:uid="{00000000-0005-0000-0000-000045B40000}"/>
    <cellStyle name="Normal 81 4 4 2 3" xfId="28791" xr:uid="{00000000-0005-0000-0000-000046B40000}"/>
    <cellStyle name="Normal 81 4 4 3" xfId="8673" xr:uid="{00000000-0005-0000-0000-000047B40000}"/>
    <cellStyle name="Normal 81 4 4 3 2" xfId="38998" xr:uid="{00000000-0005-0000-0000-000048B40000}"/>
    <cellStyle name="Normal 81 4 4 3 3" xfId="23774" xr:uid="{00000000-0005-0000-0000-000049B40000}"/>
    <cellStyle name="Normal 81 4 4 4" xfId="33985" xr:uid="{00000000-0005-0000-0000-00004AB40000}"/>
    <cellStyle name="Normal 81 4 4 5" xfId="18761" xr:uid="{00000000-0005-0000-0000-00004BB40000}"/>
    <cellStyle name="Normal 81 4 5" xfId="5312" xr:uid="{00000000-0005-0000-0000-00004CB40000}"/>
    <cellStyle name="Normal 81 4 5 2" xfId="15364" xr:uid="{00000000-0005-0000-0000-00004DB40000}"/>
    <cellStyle name="Normal 81 4 5 2 2" xfId="45686" xr:uid="{00000000-0005-0000-0000-00004EB40000}"/>
    <cellStyle name="Normal 81 4 5 2 3" xfId="30462" xr:uid="{00000000-0005-0000-0000-00004FB40000}"/>
    <cellStyle name="Normal 81 4 5 3" xfId="10344" xr:uid="{00000000-0005-0000-0000-000050B40000}"/>
    <cellStyle name="Normal 81 4 5 3 2" xfId="40669" xr:uid="{00000000-0005-0000-0000-000051B40000}"/>
    <cellStyle name="Normal 81 4 5 3 3" xfId="25445" xr:uid="{00000000-0005-0000-0000-000052B40000}"/>
    <cellStyle name="Normal 81 4 5 4" xfId="35656" xr:uid="{00000000-0005-0000-0000-000053B40000}"/>
    <cellStyle name="Normal 81 4 5 5" xfId="20432" xr:uid="{00000000-0005-0000-0000-000054B40000}"/>
    <cellStyle name="Normal 81 4 6" xfId="12022" xr:uid="{00000000-0005-0000-0000-000055B40000}"/>
    <cellStyle name="Normal 81 4 6 2" xfId="42344" xr:uid="{00000000-0005-0000-0000-000056B40000}"/>
    <cellStyle name="Normal 81 4 6 3" xfId="27120" xr:uid="{00000000-0005-0000-0000-000057B40000}"/>
    <cellStyle name="Normal 81 4 7" xfId="7001" xr:uid="{00000000-0005-0000-0000-000058B40000}"/>
    <cellStyle name="Normal 81 4 7 2" xfId="37327" xr:uid="{00000000-0005-0000-0000-000059B40000}"/>
    <cellStyle name="Normal 81 4 7 3" xfId="22103" xr:uid="{00000000-0005-0000-0000-00005AB40000}"/>
    <cellStyle name="Normal 81 4 8" xfId="32315" xr:uid="{00000000-0005-0000-0000-00005BB40000}"/>
    <cellStyle name="Normal 81 4 9" xfId="17090" xr:uid="{00000000-0005-0000-0000-00005CB40000}"/>
    <cellStyle name="Normal 81 5" xfId="2135" xr:uid="{00000000-0005-0000-0000-00005DB40000}"/>
    <cellStyle name="Normal 81 5 2" xfId="2976" xr:uid="{00000000-0005-0000-0000-00005EB40000}"/>
    <cellStyle name="Normal 81 5 2 2" xfId="4666" xr:uid="{00000000-0005-0000-0000-00005FB40000}"/>
    <cellStyle name="Normal 81 5 2 2 2" xfId="14739" xr:uid="{00000000-0005-0000-0000-000060B40000}"/>
    <cellStyle name="Normal 81 5 2 2 2 2" xfId="45061" xr:uid="{00000000-0005-0000-0000-000061B40000}"/>
    <cellStyle name="Normal 81 5 2 2 2 3" xfId="29837" xr:uid="{00000000-0005-0000-0000-000062B40000}"/>
    <cellStyle name="Normal 81 5 2 2 3" xfId="9719" xr:uid="{00000000-0005-0000-0000-000063B40000}"/>
    <cellStyle name="Normal 81 5 2 2 3 2" xfId="40044" xr:uid="{00000000-0005-0000-0000-000064B40000}"/>
    <cellStyle name="Normal 81 5 2 2 3 3" xfId="24820" xr:uid="{00000000-0005-0000-0000-000065B40000}"/>
    <cellStyle name="Normal 81 5 2 2 4" xfId="35031" xr:uid="{00000000-0005-0000-0000-000066B40000}"/>
    <cellStyle name="Normal 81 5 2 2 5" xfId="19807" xr:uid="{00000000-0005-0000-0000-000067B40000}"/>
    <cellStyle name="Normal 81 5 2 3" xfId="6358" xr:uid="{00000000-0005-0000-0000-000068B40000}"/>
    <cellStyle name="Normal 81 5 2 3 2" xfId="16410" xr:uid="{00000000-0005-0000-0000-000069B40000}"/>
    <cellStyle name="Normal 81 5 2 3 2 2" xfId="46732" xr:uid="{00000000-0005-0000-0000-00006AB40000}"/>
    <cellStyle name="Normal 81 5 2 3 2 3" xfId="31508" xr:uid="{00000000-0005-0000-0000-00006BB40000}"/>
    <cellStyle name="Normal 81 5 2 3 3" xfId="11390" xr:uid="{00000000-0005-0000-0000-00006CB40000}"/>
    <cellStyle name="Normal 81 5 2 3 3 2" xfId="41715" xr:uid="{00000000-0005-0000-0000-00006DB40000}"/>
    <cellStyle name="Normal 81 5 2 3 3 3" xfId="26491" xr:uid="{00000000-0005-0000-0000-00006EB40000}"/>
    <cellStyle name="Normal 81 5 2 3 4" xfId="36702" xr:uid="{00000000-0005-0000-0000-00006FB40000}"/>
    <cellStyle name="Normal 81 5 2 3 5" xfId="21478" xr:uid="{00000000-0005-0000-0000-000070B40000}"/>
    <cellStyle name="Normal 81 5 2 4" xfId="13068" xr:uid="{00000000-0005-0000-0000-000071B40000}"/>
    <cellStyle name="Normal 81 5 2 4 2" xfId="43390" xr:uid="{00000000-0005-0000-0000-000072B40000}"/>
    <cellStyle name="Normal 81 5 2 4 3" xfId="28166" xr:uid="{00000000-0005-0000-0000-000073B40000}"/>
    <cellStyle name="Normal 81 5 2 5" xfId="8047" xr:uid="{00000000-0005-0000-0000-000074B40000}"/>
    <cellStyle name="Normal 81 5 2 5 2" xfId="38373" xr:uid="{00000000-0005-0000-0000-000075B40000}"/>
    <cellStyle name="Normal 81 5 2 5 3" xfId="23149" xr:uid="{00000000-0005-0000-0000-000076B40000}"/>
    <cellStyle name="Normal 81 5 2 6" xfId="33361" xr:uid="{00000000-0005-0000-0000-000077B40000}"/>
    <cellStyle name="Normal 81 5 2 7" xfId="18136" xr:uid="{00000000-0005-0000-0000-000078B40000}"/>
    <cellStyle name="Normal 81 5 3" xfId="3829" xr:uid="{00000000-0005-0000-0000-000079B40000}"/>
    <cellStyle name="Normal 81 5 3 2" xfId="13903" xr:uid="{00000000-0005-0000-0000-00007AB40000}"/>
    <cellStyle name="Normal 81 5 3 2 2" xfId="44225" xr:uid="{00000000-0005-0000-0000-00007BB40000}"/>
    <cellStyle name="Normal 81 5 3 2 3" xfId="29001" xr:uid="{00000000-0005-0000-0000-00007CB40000}"/>
    <cellStyle name="Normal 81 5 3 3" xfId="8883" xr:uid="{00000000-0005-0000-0000-00007DB40000}"/>
    <cellStyle name="Normal 81 5 3 3 2" xfId="39208" xr:uid="{00000000-0005-0000-0000-00007EB40000}"/>
    <cellStyle name="Normal 81 5 3 3 3" xfId="23984" xr:uid="{00000000-0005-0000-0000-00007FB40000}"/>
    <cellStyle name="Normal 81 5 3 4" xfId="34195" xr:uid="{00000000-0005-0000-0000-000080B40000}"/>
    <cellStyle name="Normal 81 5 3 5" xfId="18971" xr:uid="{00000000-0005-0000-0000-000081B40000}"/>
    <cellStyle name="Normal 81 5 4" xfId="5522" xr:uid="{00000000-0005-0000-0000-000082B40000}"/>
    <cellStyle name="Normal 81 5 4 2" xfId="15574" xr:uid="{00000000-0005-0000-0000-000083B40000}"/>
    <cellStyle name="Normal 81 5 4 2 2" xfId="45896" xr:uid="{00000000-0005-0000-0000-000084B40000}"/>
    <cellStyle name="Normal 81 5 4 2 3" xfId="30672" xr:uid="{00000000-0005-0000-0000-000085B40000}"/>
    <cellStyle name="Normal 81 5 4 3" xfId="10554" xr:uid="{00000000-0005-0000-0000-000086B40000}"/>
    <cellStyle name="Normal 81 5 4 3 2" xfId="40879" xr:uid="{00000000-0005-0000-0000-000087B40000}"/>
    <cellStyle name="Normal 81 5 4 3 3" xfId="25655" xr:uid="{00000000-0005-0000-0000-000088B40000}"/>
    <cellStyle name="Normal 81 5 4 4" xfId="35866" xr:uid="{00000000-0005-0000-0000-000089B40000}"/>
    <cellStyle name="Normal 81 5 4 5" xfId="20642" xr:uid="{00000000-0005-0000-0000-00008AB40000}"/>
    <cellStyle name="Normal 81 5 5" xfId="12232" xr:uid="{00000000-0005-0000-0000-00008BB40000}"/>
    <cellStyle name="Normal 81 5 5 2" xfId="42554" xr:uid="{00000000-0005-0000-0000-00008CB40000}"/>
    <cellStyle name="Normal 81 5 5 3" xfId="27330" xr:uid="{00000000-0005-0000-0000-00008DB40000}"/>
    <cellStyle name="Normal 81 5 6" xfId="7211" xr:uid="{00000000-0005-0000-0000-00008EB40000}"/>
    <cellStyle name="Normal 81 5 6 2" xfId="37537" xr:uid="{00000000-0005-0000-0000-00008FB40000}"/>
    <cellStyle name="Normal 81 5 6 3" xfId="22313" xr:uid="{00000000-0005-0000-0000-000090B40000}"/>
    <cellStyle name="Normal 81 5 7" xfId="32525" xr:uid="{00000000-0005-0000-0000-000091B40000}"/>
    <cellStyle name="Normal 81 5 8" xfId="17300" xr:uid="{00000000-0005-0000-0000-000092B40000}"/>
    <cellStyle name="Normal 81 6" xfId="2556" xr:uid="{00000000-0005-0000-0000-000093B40000}"/>
    <cellStyle name="Normal 81 6 2" xfId="4248" xr:uid="{00000000-0005-0000-0000-000094B40000}"/>
    <cellStyle name="Normal 81 6 2 2" xfId="14321" xr:uid="{00000000-0005-0000-0000-000095B40000}"/>
    <cellStyle name="Normal 81 6 2 2 2" xfId="44643" xr:uid="{00000000-0005-0000-0000-000096B40000}"/>
    <cellStyle name="Normal 81 6 2 2 3" xfId="29419" xr:uid="{00000000-0005-0000-0000-000097B40000}"/>
    <cellStyle name="Normal 81 6 2 3" xfId="9301" xr:uid="{00000000-0005-0000-0000-000098B40000}"/>
    <cellStyle name="Normal 81 6 2 3 2" xfId="39626" xr:uid="{00000000-0005-0000-0000-000099B40000}"/>
    <cellStyle name="Normal 81 6 2 3 3" xfId="24402" xr:uid="{00000000-0005-0000-0000-00009AB40000}"/>
    <cellStyle name="Normal 81 6 2 4" xfId="34613" xr:uid="{00000000-0005-0000-0000-00009BB40000}"/>
    <cellStyle name="Normal 81 6 2 5" xfId="19389" xr:uid="{00000000-0005-0000-0000-00009CB40000}"/>
    <cellStyle name="Normal 81 6 3" xfId="5940" xr:uid="{00000000-0005-0000-0000-00009DB40000}"/>
    <cellStyle name="Normal 81 6 3 2" xfId="15992" xr:uid="{00000000-0005-0000-0000-00009EB40000}"/>
    <cellStyle name="Normal 81 6 3 2 2" xfId="46314" xr:uid="{00000000-0005-0000-0000-00009FB40000}"/>
    <cellStyle name="Normal 81 6 3 2 3" xfId="31090" xr:uid="{00000000-0005-0000-0000-0000A0B40000}"/>
    <cellStyle name="Normal 81 6 3 3" xfId="10972" xr:uid="{00000000-0005-0000-0000-0000A1B40000}"/>
    <cellStyle name="Normal 81 6 3 3 2" xfId="41297" xr:uid="{00000000-0005-0000-0000-0000A2B40000}"/>
    <cellStyle name="Normal 81 6 3 3 3" xfId="26073" xr:uid="{00000000-0005-0000-0000-0000A3B40000}"/>
    <cellStyle name="Normal 81 6 3 4" xfId="36284" xr:uid="{00000000-0005-0000-0000-0000A4B40000}"/>
    <cellStyle name="Normal 81 6 3 5" xfId="21060" xr:uid="{00000000-0005-0000-0000-0000A5B40000}"/>
    <cellStyle name="Normal 81 6 4" xfId="12650" xr:uid="{00000000-0005-0000-0000-0000A6B40000}"/>
    <cellStyle name="Normal 81 6 4 2" xfId="42972" xr:uid="{00000000-0005-0000-0000-0000A7B40000}"/>
    <cellStyle name="Normal 81 6 4 3" xfId="27748" xr:uid="{00000000-0005-0000-0000-0000A8B40000}"/>
    <cellStyle name="Normal 81 6 5" xfId="7629" xr:uid="{00000000-0005-0000-0000-0000A9B40000}"/>
    <cellStyle name="Normal 81 6 5 2" xfId="37955" xr:uid="{00000000-0005-0000-0000-0000AAB40000}"/>
    <cellStyle name="Normal 81 6 5 3" xfId="22731" xr:uid="{00000000-0005-0000-0000-0000ABB40000}"/>
    <cellStyle name="Normal 81 6 6" xfId="32943" xr:uid="{00000000-0005-0000-0000-0000ACB40000}"/>
    <cellStyle name="Normal 81 6 7" xfId="17718" xr:uid="{00000000-0005-0000-0000-0000ADB40000}"/>
    <cellStyle name="Normal 81 7" xfId="3409" xr:uid="{00000000-0005-0000-0000-0000AEB40000}"/>
    <cellStyle name="Normal 81 7 2" xfId="13485" xr:uid="{00000000-0005-0000-0000-0000AFB40000}"/>
    <cellStyle name="Normal 81 7 2 2" xfId="43807" xr:uid="{00000000-0005-0000-0000-0000B0B40000}"/>
    <cellStyle name="Normal 81 7 2 3" xfId="28583" xr:uid="{00000000-0005-0000-0000-0000B1B40000}"/>
    <cellStyle name="Normal 81 7 3" xfId="8465" xr:uid="{00000000-0005-0000-0000-0000B2B40000}"/>
    <cellStyle name="Normal 81 7 3 2" xfId="38790" xr:uid="{00000000-0005-0000-0000-0000B3B40000}"/>
    <cellStyle name="Normal 81 7 3 3" xfId="23566" xr:uid="{00000000-0005-0000-0000-0000B4B40000}"/>
    <cellStyle name="Normal 81 7 4" xfId="33777" xr:uid="{00000000-0005-0000-0000-0000B5B40000}"/>
    <cellStyle name="Normal 81 7 5" xfId="18553" xr:uid="{00000000-0005-0000-0000-0000B6B40000}"/>
    <cellStyle name="Normal 81 8" xfId="5102" xr:uid="{00000000-0005-0000-0000-0000B7B40000}"/>
    <cellStyle name="Normal 81 8 2" xfId="15156" xr:uid="{00000000-0005-0000-0000-0000B8B40000}"/>
    <cellStyle name="Normal 81 8 2 2" xfId="45478" xr:uid="{00000000-0005-0000-0000-0000B9B40000}"/>
    <cellStyle name="Normal 81 8 2 3" xfId="30254" xr:uid="{00000000-0005-0000-0000-0000BAB40000}"/>
    <cellStyle name="Normal 81 8 3" xfId="10136" xr:uid="{00000000-0005-0000-0000-0000BBB40000}"/>
    <cellStyle name="Normal 81 8 3 2" xfId="40461" xr:uid="{00000000-0005-0000-0000-0000BCB40000}"/>
    <cellStyle name="Normal 81 8 3 3" xfId="25237" xr:uid="{00000000-0005-0000-0000-0000BDB40000}"/>
    <cellStyle name="Normal 81 8 4" xfId="35448" xr:uid="{00000000-0005-0000-0000-0000BEB40000}"/>
    <cellStyle name="Normal 81 8 5" xfId="20224" xr:uid="{00000000-0005-0000-0000-0000BFB40000}"/>
    <cellStyle name="Normal 81 9" xfId="11812" xr:uid="{00000000-0005-0000-0000-0000C0B40000}"/>
    <cellStyle name="Normal 81 9 2" xfId="42136" xr:uid="{00000000-0005-0000-0000-0000C1B40000}"/>
    <cellStyle name="Normal 81 9 3" xfId="26912" xr:uid="{00000000-0005-0000-0000-0000C2B40000}"/>
    <cellStyle name="Normal 82" xfId="1702" xr:uid="{00000000-0005-0000-0000-0000C3B40000}"/>
    <cellStyle name="Normal 83" xfId="1709" xr:uid="{00000000-0005-0000-0000-0000C4B40000}"/>
    <cellStyle name="Normal 84" xfId="1757" xr:uid="{00000000-0005-0000-0000-0000C5B40000}"/>
    <cellStyle name="Normal 85" xfId="1756" xr:uid="{00000000-0005-0000-0000-0000C6B40000}"/>
    <cellStyle name="Normal 86" xfId="1864" xr:uid="{00000000-0005-0000-0000-0000C7B40000}"/>
    <cellStyle name="Normal 87" xfId="1866" xr:uid="{00000000-0005-0000-0000-0000C8B40000}"/>
    <cellStyle name="Normal 88" xfId="1865" xr:uid="{00000000-0005-0000-0000-0000C9B40000}"/>
    <cellStyle name="Normal 89" xfId="2082" xr:uid="{00000000-0005-0000-0000-0000CAB40000}"/>
    <cellStyle name="Normal 9" xfId="132" xr:uid="{00000000-0005-0000-0000-0000CBB40000}"/>
    <cellStyle name="Normal 9 2" xfId="727" xr:uid="{00000000-0005-0000-0000-0000CCB40000}"/>
    <cellStyle name="Normal 9 2 2" xfId="1495" xr:uid="{00000000-0005-0000-0000-0000CDB40000}"/>
    <cellStyle name="Normal 9 3" xfId="748" xr:uid="{00000000-0005-0000-0000-0000CEB40000}"/>
    <cellStyle name="Normal 9 3 2" xfId="1496" xr:uid="{00000000-0005-0000-0000-0000CFB40000}"/>
    <cellStyle name="Normal 9 4" xfId="784" xr:uid="{00000000-0005-0000-0000-0000D0B40000}"/>
    <cellStyle name="Normal 9 4 2" xfId="1497" xr:uid="{00000000-0005-0000-0000-0000D1B40000}"/>
    <cellStyle name="Normal 9 5" xfId="662" xr:uid="{00000000-0005-0000-0000-0000D2B40000}"/>
    <cellStyle name="Normal 9 5 2" xfId="32015" xr:uid="{00000000-0005-0000-0000-0000D3B40000}"/>
    <cellStyle name="Normal 9 6" xfId="31924" xr:uid="{00000000-0005-0000-0000-0000D4B40000}"/>
    <cellStyle name="Normal 9 7" xfId="975" xr:uid="{00000000-0005-0000-0000-0000D5B40000}"/>
    <cellStyle name="Normal 9 8" xfId="414" xr:uid="{00000000-0005-0000-0000-0000D6B40000}"/>
    <cellStyle name="Normal 90" xfId="2081" xr:uid="{00000000-0005-0000-0000-0000D7B40000}"/>
    <cellStyle name="Normal 90 2" xfId="2923" xr:uid="{00000000-0005-0000-0000-0000D8B40000}"/>
    <cellStyle name="Normal 90 2 2" xfId="4613" xr:uid="{00000000-0005-0000-0000-0000D9B40000}"/>
    <cellStyle name="Normal 90 2 2 2" xfId="14686" xr:uid="{00000000-0005-0000-0000-0000DAB40000}"/>
    <cellStyle name="Normal 90 2 2 2 2" xfId="45008" xr:uid="{00000000-0005-0000-0000-0000DBB40000}"/>
    <cellStyle name="Normal 90 2 2 2 3" xfId="29784" xr:uid="{00000000-0005-0000-0000-0000DCB40000}"/>
    <cellStyle name="Normal 90 2 2 3" xfId="9666" xr:uid="{00000000-0005-0000-0000-0000DDB40000}"/>
    <cellStyle name="Normal 90 2 2 3 2" xfId="39991" xr:uid="{00000000-0005-0000-0000-0000DEB40000}"/>
    <cellStyle name="Normal 90 2 2 3 3" xfId="24767" xr:uid="{00000000-0005-0000-0000-0000DFB40000}"/>
    <cellStyle name="Normal 90 2 2 4" xfId="34978" xr:uid="{00000000-0005-0000-0000-0000E0B40000}"/>
    <cellStyle name="Normal 90 2 2 5" xfId="19754" xr:uid="{00000000-0005-0000-0000-0000E1B40000}"/>
    <cellStyle name="Normal 90 2 3" xfId="6305" xr:uid="{00000000-0005-0000-0000-0000E2B40000}"/>
    <cellStyle name="Normal 90 2 3 2" xfId="16357" xr:uid="{00000000-0005-0000-0000-0000E3B40000}"/>
    <cellStyle name="Normal 90 2 3 2 2" xfId="46679" xr:uid="{00000000-0005-0000-0000-0000E4B40000}"/>
    <cellStyle name="Normal 90 2 3 2 3" xfId="31455" xr:uid="{00000000-0005-0000-0000-0000E5B40000}"/>
    <cellStyle name="Normal 90 2 3 3" xfId="11337" xr:uid="{00000000-0005-0000-0000-0000E6B40000}"/>
    <cellStyle name="Normal 90 2 3 3 2" xfId="41662" xr:uid="{00000000-0005-0000-0000-0000E7B40000}"/>
    <cellStyle name="Normal 90 2 3 3 3" xfId="26438" xr:uid="{00000000-0005-0000-0000-0000E8B40000}"/>
    <cellStyle name="Normal 90 2 3 4" xfId="36649" xr:uid="{00000000-0005-0000-0000-0000E9B40000}"/>
    <cellStyle name="Normal 90 2 3 5" xfId="21425" xr:uid="{00000000-0005-0000-0000-0000EAB40000}"/>
    <cellStyle name="Normal 90 2 4" xfId="13015" xr:uid="{00000000-0005-0000-0000-0000EBB40000}"/>
    <cellStyle name="Normal 90 2 4 2" xfId="43337" xr:uid="{00000000-0005-0000-0000-0000ECB40000}"/>
    <cellStyle name="Normal 90 2 4 3" xfId="28113" xr:uid="{00000000-0005-0000-0000-0000EDB40000}"/>
    <cellStyle name="Normal 90 2 5" xfId="7994" xr:uid="{00000000-0005-0000-0000-0000EEB40000}"/>
    <cellStyle name="Normal 90 2 5 2" xfId="38320" xr:uid="{00000000-0005-0000-0000-0000EFB40000}"/>
    <cellStyle name="Normal 90 2 5 3" xfId="23096" xr:uid="{00000000-0005-0000-0000-0000F0B40000}"/>
    <cellStyle name="Normal 90 2 6" xfId="33308" xr:uid="{00000000-0005-0000-0000-0000F1B40000}"/>
    <cellStyle name="Normal 90 2 7" xfId="18083" xr:uid="{00000000-0005-0000-0000-0000F2B40000}"/>
    <cellStyle name="Normal 90 3" xfId="3776" xr:uid="{00000000-0005-0000-0000-0000F3B40000}"/>
    <cellStyle name="Normal 90 3 2" xfId="13850" xr:uid="{00000000-0005-0000-0000-0000F4B40000}"/>
    <cellStyle name="Normal 90 3 2 2" xfId="44172" xr:uid="{00000000-0005-0000-0000-0000F5B40000}"/>
    <cellStyle name="Normal 90 3 2 3" xfId="28948" xr:uid="{00000000-0005-0000-0000-0000F6B40000}"/>
    <cellStyle name="Normal 90 3 3" xfId="8830" xr:uid="{00000000-0005-0000-0000-0000F7B40000}"/>
    <cellStyle name="Normal 90 3 3 2" xfId="39155" xr:uid="{00000000-0005-0000-0000-0000F8B40000}"/>
    <cellStyle name="Normal 90 3 3 3" xfId="23931" xr:uid="{00000000-0005-0000-0000-0000F9B40000}"/>
    <cellStyle name="Normal 90 3 4" xfId="34142" xr:uid="{00000000-0005-0000-0000-0000FAB40000}"/>
    <cellStyle name="Normal 90 3 5" xfId="18918" xr:uid="{00000000-0005-0000-0000-0000FBB40000}"/>
    <cellStyle name="Normal 90 4" xfId="5469" xr:uid="{00000000-0005-0000-0000-0000FCB40000}"/>
    <cellStyle name="Normal 90 4 2" xfId="15521" xr:uid="{00000000-0005-0000-0000-0000FDB40000}"/>
    <cellStyle name="Normal 90 4 2 2" xfId="45843" xr:uid="{00000000-0005-0000-0000-0000FEB40000}"/>
    <cellStyle name="Normal 90 4 2 3" xfId="30619" xr:uid="{00000000-0005-0000-0000-0000FFB40000}"/>
    <cellStyle name="Normal 90 4 3" xfId="10501" xr:uid="{00000000-0005-0000-0000-000000B50000}"/>
    <cellStyle name="Normal 90 4 3 2" xfId="40826" xr:uid="{00000000-0005-0000-0000-000001B50000}"/>
    <cellStyle name="Normal 90 4 3 3" xfId="25602" xr:uid="{00000000-0005-0000-0000-000002B50000}"/>
    <cellStyle name="Normal 90 4 4" xfId="35813" xr:uid="{00000000-0005-0000-0000-000003B50000}"/>
    <cellStyle name="Normal 90 4 5" xfId="20589" xr:uid="{00000000-0005-0000-0000-000004B50000}"/>
    <cellStyle name="Normal 90 5" xfId="12179" xr:uid="{00000000-0005-0000-0000-000005B50000}"/>
    <cellStyle name="Normal 90 5 2" xfId="42501" xr:uid="{00000000-0005-0000-0000-000006B50000}"/>
    <cellStyle name="Normal 90 5 3" xfId="27277" xr:uid="{00000000-0005-0000-0000-000007B50000}"/>
    <cellStyle name="Normal 90 6" xfId="7158" xr:uid="{00000000-0005-0000-0000-000008B50000}"/>
    <cellStyle name="Normal 90 6 2" xfId="37484" xr:uid="{00000000-0005-0000-0000-000009B50000}"/>
    <cellStyle name="Normal 90 6 3" xfId="22260" xr:uid="{00000000-0005-0000-0000-00000AB50000}"/>
    <cellStyle name="Normal 90 7" xfId="32472" xr:uid="{00000000-0005-0000-0000-00000BB50000}"/>
    <cellStyle name="Normal 90 8" xfId="17247" xr:uid="{00000000-0005-0000-0000-00000CB50000}"/>
    <cellStyle name="Normal 91" xfId="2084" xr:uid="{00000000-0005-0000-0000-00000DB50000}"/>
    <cellStyle name="Normal 91 2" xfId="2925" xr:uid="{00000000-0005-0000-0000-00000EB50000}"/>
    <cellStyle name="Normal 91 2 2" xfId="4615" xr:uid="{00000000-0005-0000-0000-00000FB50000}"/>
    <cellStyle name="Normal 91 2 2 2" xfId="14688" xr:uid="{00000000-0005-0000-0000-000010B50000}"/>
    <cellStyle name="Normal 91 2 2 2 2" xfId="45010" xr:uid="{00000000-0005-0000-0000-000011B50000}"/>
    <cellStyle name="Normal 91 2 2 2 3" xfId="29786" xr:uid="{00000000-0005-0000-0000-000012B50000}"/>
    <cellStyle name="Normal 91 2 2 2 4" xfId="47254" xr:uid="{00000000-0005-0000-0000-000013B50000}"/>
    <cellStyle name="Normal 91 2 2 3" xfId="9668" xr:uid="{00000000-0005-0000-0000-000014B50000}"/>
    <cellStyle name="Normal 91 2 2 3 2" xfId="39993" xr:uid="{00000000-0005-0000-0000-000015B50000}"/>
    <cellStyle name="Normal 91 2 2 3 3" xfId="24769" xr:uid="{00000000-0005-0000-0000-000016B50000}"/>
    <cellStyle name="Normal 91 2 2 4" xfId="34980" xr:uid="{00000000-0005-0000-0000-000017B50000}"/>
    <cellStyle name="Normal 91 2 2 5" xfId="19756" xr:uid="{00000000-0005-0000-0000-000018B50000}"/>
    <cellStyle name="Normal 91 2 3" xfId="6307" xr:uid="{00000000-0005-0000-0000-000019B50000}"/>
    <cellStyle name="Normal 91 2 3 2" xfId="16359" xr:uid="{00000000-0005-0000-0000-00001AB50000}"/>
    <cellStyle name="Normal 91 2 3 2 2" xfId="46681" xr:uid="{00000000-0005-0000-0000-00001BB50000}"/>
    <cellStyle name="Normal 91 2 3 2 3" xfId="31457" xr:uid="{00000000-0005-0000-0000-00001CB50000}"/>
    <cellStyle name="Normal 91 2 3 3" xfId="11339" xr:uid="{00000000-0005-0000-0000-00001DB50000}"/>
    <cellStyle name="Normal 91 2 3 3 2" xfId="41664" xr:uid="{00000000-0005-0000-0000-00001EB50000}"/>
    <cellStyle name="Normal 91 2 3 3 3" xfId="26440" xr:uid="{00000000-0005-0000-0000-00001FB50000}"/>
    <cellStyle name="Normal 91 2 3 4" xfId="36651" xr:uid="{00000000-0005-0000-0000-000020B50000}"/>
    <cellStyle name="Normal 91 2 3 5" xfId="21427" xr:uid="{00000000-0005-0000-0000-000021B50000}"/>
    <cellStyle name="Normal 91 2 4" xfId="13017" xr:uid="{00000000-0005-0000-0000-000022B50000}"/>
    <cellStyle name="Normal 91 2 4 2" xfId="43339" xr:uid="{00000000-0005-0000-0000-000023B50000}"/>
    <cellStyle name="Normal 91 2 4 3" xfId="28115" xr:uid="{00000000-0005-0000-0000-000024B50000}"/>
    <cellStyle name="Normal 91 2 5" xfId="7996" xr:uid="{00000000-0005-0000-0000-000025B50000}"/>
    <cellStyle name="Normal 91 2 5 2" xfId="38322" xr:uid="{00000000-0005-0000-0000-000026B50000}"/>
    <cellStyle name="Normal 91 2 5 3" xfId="23098" xr:uid="{00000000-0005-0000-0000-000027B50000}"/>
    <cellStyle name="Normal 91 2 6" xfId="33310" xr:uid="{00000000-0005-0000-0000-000028B50000}"/>
    <cellStyle name="Normal 91 2 7" xfId="18085" xr:uid="{00000000-0005-0000-0000-000029B50000}"/>
    <cellStyle name="Normal 91 3" xfId="3778" xr:uid="{00000000-0005-0000-0000-00002AB50000}"/>
    <cellStyle name="Normal 91 3 2" xfId="13852" xr:uid="{00000000-0005-0000-0000-00002BB50000}"/>
    <cellStyle name="Normal 91 3 2 2" xfId="44174" xr:uid="{00000000-0005-0000-0000-00002CB50000}"/>
    <cellStyle name="Normal 91 3 2 3" xfId="28950" xr:uid="{00000000-0005-0000-0000-00002DB50000}"/>
    <cellStyle name="Normal 91 3 3" xfId="8832" xr:uid="{00000000-0005-0000-0000-00002EB50000}"/>
    <cellStyle name="Normal 91 3 3 2" xfId="39157" xr:uid="{00000000-0005-0000-0000-00002FB50000}"/>
    <cellStyle name="Normal 91 3 3 3" xfId="23933" xr:uid="{00000000-0005-0000-0000-000030B50000}"/>
    <cellStyle name="Normal 91 3 4" xfId="34144" xr:uid="{00000000-0005-0000-0000-000031B50000}"/>
    <cellStyle name="Normal 91 3 5" xfId="18920" xr:uid="{00000000-0005-0000-0000-000032B50000}"/>
    <cellStyle name="Normal 91 4" xfId="5471" xr:uid="{00000000-0005-0000-0000-000033B50000}"/>
    <cellStyle name="Normal 91 4 2" xfId="15523" xr:uid="{00000000-0005-0000-0000-000034B50000}"/>
    <cellStyle name="Normal 91 4 2 2" xfId="45845" xr:uid="{00000000-0005-0000-0000-000035B50000}"/>
    <cellStyle name="Normal 91 4 2 3" xfId="30621" xr:uid="{00000000-0005-0000-0000-000036B50000}"/>
    <cellStyle name="Normal 91 4 3" xfId="10503" xr:uid="{00000000-0005-0000-0000-000037B50000}"/>
    <cellStyle name="Normal 91 4 3 2" xfId="40828" xr:uid="{00000000-0005-0000-0000-000038B50000}"/>
    <cellStyle name="Normal 91 4 3 3" xfId="25604" xr:uid="{00000000-0005-0000-0000-000039B50000}"/>
    <cellStyle name="Normal 91 4 4" xfId="35815" xr:uid="{00000000-0005-0000-0000-00003AB50000}"/>
    <cellStyle name="Normal 91 4 5" xfId="20591" xr:uid="{00000000-0005-0000-0000-00003BB50000}"/>
    <cellStyle name="Normal 91 5" xfId="12181" xr:uid="{00000000-0005-0000-0000-00003CB50000}"/>
    <cellStyle name="Normal 91 5 2" xfId="42503" xr:uid="{00000000-0005-0000-0000-00003DB50000}"/>
    <cellStyle name="Normal 91 5 3" xfId="27279" xr:uid="{00000000-0005-0000-0000-00003EB50000}"/>
    <cellStyle name="Normal 91 6" xfId="7160" xr:uid="{00000000-0005-0000-0000-00003FB50000}"/>
    <cellStyle name="Normal 91 6 2" xfId="37486" xr:uid="{00000000-0005-0000-0000-000040B50000}"/>
    <cellStyle name="Normal 91 6 3" xfId="22262" xr:uid="{00000000-0005-0000-0000-000041B50000}"/>
    <cellStyle name="Normal 91 7" xfId="32474" xr:uid="{00000000-0005-0000-0000-000042B50000}"/>
    <cellStyle name="Normal 91 8" xfId="17249" xr:uid="{00000000-0005-0000-0000-000043B50000}"/>
    <cellStyle name="Normal 92" xfId="2503" xr:uid="{00000000-0005-0000-0000-000044B50000}"/>
    <cellStyle name="Normal 92 2" xfId="4195" xr:uid="{00000000-0005-0000-0000-000045B50000}"/>
    <cellStyle name="Normal 93" xfId="3341" xr:uid="{00000000-0005-0000-0000-000046B50000}"/>
    <cellStyle name="Normal 93 2" xfId="5031" xr:uid="{00000000-0005-0000-0000-000047B50000}"/>
    <cellStyle name="Normal 94" xfId="3346" xr:uid="{00000000-0005-0000-0000-000048B50000}"/>
    <cellStyle name="Normal 95" xfId="2502" xr:uid="{00000000-0005-0000-0000-000049B50000}"/>
    <cellStyle name="Normal 95 2" xfId="4194" xr:uid="{00000000-0005-0000-0000-00004AB50000}"/>
    <cellStyle name="Normal 95 2 2" xfId="14268" xr:uid="{00000000-0005-0000-0000-00004BB50000}"/>
    <cellStyle name="Normal 95 2 2 2" xfId="44590" xr:uid="{00000000-0005-0000-0000-00004CB50000}"/>
    <cellStyle name="Normal 95 2 2 3" xfId="29366" xr:uid="{00000000-0005-0000-0000-00004DB50000}"/>
    <cellStyle name="Normal 95 2 3" xfId="9248" xr:uid="{00000000-0005-0000-0000-00004EB50000}"/>
    <cellStyle name="Normal 95 2 3 2" xfId="39573" xr:uid="{00000000-0005-0000-0000-00004FB50000}"/>
    <cellStyle name="Normal 95 2 3 3" xfId="24349" xr:uid="{00000000-0005-0000-0000-000050B50000}"/>
    <cellStyle name="Normal 95 2 4" xfId="34560" xr:uid="{00000000-0005-0000-0000-000051B50000}"/>
    <cellStyle name="Normal 95 2 5" xfId="19336" xr:uid="{00000000-0005-0000-0000-000052B50000}"/>
    <cellStyle name="Normal 95 3" xfId="5887" xr:uid="{00000000-0005-0000-0000-000053B50000}"/>
    <cellStyle name="Normal 95 3 2" xfId="15939" xr:uid="{00000000-0005-0000-0000-000054B50000}"/>
    <cellStyle name="Normal 95 3 2 2" xfId="46261" xr:uid="{00000000-0005-0000-0000-000055B50000}"/>
    <cellStyle name="Normal 95 3 2 3" xfId="31037" xr:uid="{00000000-0005-0000-0000-000056B50000}"/>
    <cellStyle name="Normal 95 3 3" xfId="10919" xr:uid="{00000000-0005-0000-0000-000057B50000}"/>
    <cellStyle name="Normal 95 3 3 2" xfId="41244" xr:uid="{00000000-0005-0000-0000-000058B50000}"/>
    <cellStyle name="Normal 95 3 3 3" xfId="26020" xr:uid="{00000000-0005-0000-0000-000059B50000}"/>
    <cellStyle name="Normal 95 3 4" xfId="36231" xr:uid="{00000000-0005-0000-0000-00005AB50000}"/>
    <cellStyle name="Normal 95 3 5" xfId="21007" xr:uid="{00000000-0005-0000-0000-00005BB50000}"/>
    <cellStyle name="Normal 95 4" xfId="12597" xr:uid="{00000000-0005-0000-0000-00005CB50000}"/>
    <cellStyle name="Normal 95 4 2" xfId="42919" xr:uid="{00000000-0005-0000-0000-00005DB50000}"/>
    <cellStyle name="Normal 95 4 3" xfId="27695" xr:uid="{00000000-0005-0000-0000-00005EB50000}"/>
    <cellStyle name="Normal 95 5" xfId="7576" xr:uid="{00000000-0005-0000-0000-00005FB50000}"/>
    <cellStyle name="Normal 95 5 2" xfId="37902" xr:uid="{00000000-0005-0000-0000-000060B50000}"/>
    <cellStyle name="Normal 95 5 3" xfId="22678" xr:uid="{00000000-0005-0000-0000-000061B50000}"/>
    <cellStyle name="Normal 95 6" xfId="32890" xr:uid="{00000000-0005-0000-0000-000062B50000}"/>
    <cellStyle name="Normal 95 7" xfId="17665" xr:uid="{00000000-0005-0000-0000-000063B50000}"/>
    <cellStyle name="Normal 96" xfId="2505" xr:uid="{00000000-0005-0000-0000-000064B50000}"/>
    <cellStyle name="Normal 96 2" xfId="4197" xr:uid="{00000000-0005-0000-0000-000065B50000}"/>
    <cellStyle name="Normal 96 2 2" xfId="14270" xr:uid="{00000000-0005-0000-0000-000066B50000}"/>
    <cellStyle name="Normal 96 2 2 2" xfId="44592" xr:uid="{00000000-0005-0000-0000-000067B50000}"/>
    <cellStyle name="Normal 96 2 2 3" xfId="29368" xr:uid="{00000000-0005-0000-0000-000068B50000}"/>
    <cellStyle name="Normal 96 2 3" xfId="9250" xr:uid="{00000000-0005-0000-0000-000069B50000}"/>
    <cellStyle name="Normal 96 2 3 2" xfId="39575" xr:uid="{00000000-0005-0000-0000-00006AB50000}"/>
    <cellStyle name="Normal 96 2 3 3" xfId="24351" xr:uid="{00000000-0005-0000-0000-00006BB50000}"/>
    <cellStyle name="Normal 96 2 4" xfId="34562" xr:uid="{00000000-0005-0000-0000-00006CB50000}"/>
    <cellStyle name="Normal 96 2 5" xfId="19338" xr:uid="{00000000-0005-0000-0000-00006DB50000}"/>
    <cellStyle name="Normal 96 3" xfId="5889" xr:uid="{00000000-0005-0000-0000-00006EB50000}"/>
    <cellStyle name="Normal 96 3 2" xfId="15941" xr:uid="{00000000-0005-0000-0000-00006FB50000}"/>
    <cellStyle name="Normal 96 3 2 2" xfId="46263" xr:uid="{00000000-0005-0000-0000-000070B50000}"/>
    <cellStyle name="Normal 96 3 2 3" xfId="31039" xr:uid="{00000000-0005-0000-0000-000071B50000}"/>
    <cellStyle name="Normal 96 3 3" xfId="10921" xr:uid="{00000000-0005-0000-0000-000072B50000}"/>
    <cellStyle name="Normal 96 3 3 2" xfId="41246" xr:uid="{00000000-0005-0000-0000-000073B50000}"/>
    <cellStyle name="Normal 96 3 3 3" xfId="26022" xr:uid="{00000000-0005-0000-0000-000074B50000}"/>
    <cellStyle name="Normal 96 3 4" xfId="36233" xr:uid="{00000000-0005-0000-0000-000075B50000}"/>
    <cellStyle name="Normal 96 3 5" xfId="21009" xr:uid="{00000000-0005-0000-0000-000076B50000}"/>
    <cellStyle name="Normal 96 4" xfId="12599" xr:uid="{00000000-0005-0000-0000-000077B50000}"/>
    <cellStyle name="Normal 96 4 2" xfId="42921" xr:uid="{00000000-0005-0000-0000-000078B50000}"/>
    <cellStyle name="Normal 96 4 3" xfId="27697" xr:uid="{00000000-0005-0000-0000-000079B50000}"/>
    <cellStyle name="Normal 96 5" xfId="7578" xr:uid="{00000000-0005-0000-0000-00007AB50000}"/>
    <cellStyle name="Normal 96 5 2" xfId="37904" xr:uid="{00000000-0005-0000-0000-00007BB50000}"/>
    <cellStyle name="Normal 96 5 3" xfId="22680" xr:uid="{00000000-0005-0000-0000-00007CB50000}"/>
    <cellStyle name="Normal 96 6" xfId="32892" xr:uid="{00000000-0005-0000-0000-00007DB50000}"/>
    <cellStyle name="Normal 96 7" xfId="17667" xr:uid="{00000000-0005-0000-0000-00007EB50000}"/>
    <cellStyle name="Normal 97" xfId="11757" xr:uid="{00000000-0005-0000-0000-00007FB50000}"/>
    <cellStyle name="Normal 98" xfId="16776" xr:uid="{00000000-0005-0000-0000-000080B50000}"/>
    <cellStyle name="Normal 99" xfId="3349" xr:uid="{00000000-0005-0000-0000-000081B50000}"/>
    <cellStyle name="Normal_New Summary Tables 2" xfId="47403" xr:uid="{00000000-0005-0000-0000-000082B50000}"/>
    <cellStyle name="Normal_Revised CARE Table 5C_033107" xfId="328" xr:uid="{00000000-0005-0000-0000-000083B50000}"/>
    <cellStyle name="Normal_Revised CARE Table 5C_033107 2" xfId="47402" xr:uid="{00000000-0005-0000-0000-000084B50000}"/>
    <cellStyle name="Normal_RRM tables" xfId="133" xr:uid="{00000000-0005-0000-0000-000085B50000}"/>
    <cellStyle name="Normal_Sheet2" xfId="47404" xr:uid="{00000000-0005-0000-0000-000086B50000}"/>
    <cellStyle name="Normal_table 3-6-7 worksheet June2009" xfId="47405" xr:uid="{00000000-0005-0000-0000-000087B50000}"/>
    <cellStyle name="Note" xfId="134" builtinId="10" customBuiltin="1"/>
    <cellStyle name="Note 2" xfId="135" xr:uid="{00000000-0005-0000-0000-000089B50000}"/>
    <cellStyle name="Note 2 10" xfId="976" xr:uid="{00000000-0005-0000-0000-00008AB50000}"/>
    <cellStyle name="Note 2 11" xfId="415" xr:uid="{00000000-0005-0000-0000-00008BB50000}"/>
    <cellStyle name="Note 2 2" xfId="786" xr:uid="{00000000-0005-0000-0000-00008CB50000}"/>
    <cellStyle name="Note 2 2 2" xfId="47190" xr:uid="{00000000-0005-0000-0000-00008DB50000}"/>
    <cellStyle name="Note 2 3" xfId="701" xr:uid="{00000000-0005-0000-0000-00008EB50000}"/>
    <cellStyle name="Note 2 4" xfId="1499" xr:uid="{00000000-0005-0000-0000-00008FB50000}"/>
    <cellStyle name="Note 2 5" xfId="1500" xr:uid="{00000000-0005-0000-0000-000090B50000}"/>
    <cellStyle name="Note 2 6" xfId="1501" xr:uid="{00000000-0005-0000-0000-000091B50000}"/>
    <cellStyle name="Note 2 7" xfId="1498" xr:uid="{00000000-0005-0000-0000-000092B50000}"/>
    <cellStyle name="Note 2 8" xfId="1091" xr:uid="{00000000-0005-0000-0000-000093B50000}"/>
    <cellStyle name="Note 2 9" xfId="32016" xr:uid="{00000000-0005-0000-0000-000094B50000}"/>
    <cellStyle name="Note 3" xfId="785" xr:uid="{00000000-0005-0000-0000-000095B50000}"/>
    <cellStyle name="Note 3 2" xfId="47243" xr:uid="{00000000-0005-0000-0000-000096B50000}"/>
    <cellStyle name="Note 3 3" xfId="31911" xr:uid="{00000000-0005-0000-0000-000097B50000}"/>
    <cellStyle name="Note 4" xfId="484" xr:uid="{00000000-0005-0000-0000-000098B50000}"/>
    <cellStyle name="Note 4 2" xfId="47199" xr:uid="{00000000-0005-0000-0000-000099B50000}"/>
    <cellStyle name="Note 5" xfId="47363" xr:uid="{00000000-0005-0000-0000-00009AB50000}"/>
    <cellStyle name="Output" xfId="136" builtinId="21" customBuiltin="1"/>
    <cellStyle name="Output 2" xfId="702" xr:uid="{00000000-0005-0000-0000-00009CB50000}"/>
    <cellStyle name="Output 2 10" xfId="977" xr:uid="{00000000-0005-0000-0000-00009DB50000}"/>
    <cellStyle name="Output 2 2" xfId="1503" xr:uid="{00000000-0005-0000-0000-00009EB50000}"/>
    <cellStyle name="Output 2 2 2" xfId="47181" xr:uid="{00000000-0005-0000-0000-00009FB50000}"/>
    <cellStyle name="Output 2 3" xfId="1504" xr:uid="{00000000-0005-0000-0000-0000A0B50000}"/>
    <cellStyle name="Output 2 4" xfId="1505" xr:uid="{00000000-0005-0000-0000-0000A1B50000}"/>
    <cellStyle name="Output 2 5" xfId="1506" xr:uid="{00000000-0005-0000-0000-0000A2B50000}"/>
    <cellStyle name="Output 2 6" xfId="1507" xr:uid="{00000000-0005-0000-0000-0000A3B50000}"/>
    <cellStyle name="Output 2 7" xfId="1502" xr:uid="{00000000-0005-0000-0000-0000A4B50000}"/>
    <cellStyle name="Output 2 8" xfId="1092" xr:uid="{00000000-0005-0000-0000-0000A5B50000}"/>
    <cellStyle name="Output 2 9" xfId="31969" xr:uid="{00000000-0005-0000-0000-0000A6B50000}"/>
    <cellStyle name="Output 3" xfId="31912" xr:uid="{00000000-0005-0000-0000-0000A7B50000}"/>
    <cellStyle name="Output 3 2" xfId="47124" xr:uid="{00000000-0005-0000-0000-0000A8B50000}"/>
    <cellStyle name="Percent" xfId="137" builtinId="5"/>
    <cellStyle name="Percent [2]" xfId="138" xr:uid="{00000000-0005-0000-0000-0000AAB50000}"/>
    <cellStyle name="Percent [2] 10" xfId="1509" xr:uid="{00000000-0005-0000-0000-0000ABB50000}"/>
    <cellStyle name="Percent [2] 10 2" xfId="1510" xr:uid="{00000000-0005-0000-0000-0000ACB50000}"/>
    <cellStyle name="Percent [2] 11" xfId="1508" xr:uid="{00000000-0005-0000-0000-0000ADB50000}"/>
    <cellStyle name="Percent [2] 11 2" xfId="47326" xr:uid="{00000000-0005-0000-0000-0000AEB50000}"/>
    <cellStyle name="Percent [2] 12" xfId="47327" xr:uid="{00000000-0005-0000-0000-0000AFB50000}"/>
    <cellStyle name="Percent [2] 13" xfId="47367" xr:uid="{00000000-0005-0000-0000-0000B0B50000}"/>
    <cellStyle name="Percent [2] 2" xfId="139" xr:uid="{00000000-0005-0000-0000-0000B1B50000}"/>
    <cellStyle name="Percent [2] 2 2" xfId="140" xr:uid="{00000000-0005-0000-0000-0000B2B50000}"/>
    <cellStyle name="Percent [2] 2 2 2" xfId="620" xr:uid="{00000000-0005-0000-0000-0000B3B50000}"/>
    <cellStyle name="Percent [2] 2 2 3" xfId="517" xr:uid="{00000000-0005-0000-0000-0000B4B50000}"/>
    <cellStyle name="Percent [2] 2 2 4" xfId="417" xr:uid="{00000000-0005-0000-0000-0000B5B50000}"/>
    <cellStyle name="Percent [2] 2 3" xfId="141" xr:uid="{00000000-0005-0000-0000-0000B6B50000}"/>
    <cellStyle name="Percent [2] 2 3 2" xfId="619" xr:uid="{00000000-0005-0000-0000-0000B7B50000}"/>
    <cellStyle name="Percent [2] 2 3 3" xfId="418" xr:uid="{00000000-0005-0000-0000-0000B8B50000}"/>
    <cellStyle name="Percent [2] 2 4" xfId="516" xr:uid="{00000000-0005-0000-0000-0000B9B50000}"/>
    <cellStyle name="Percent [2] 2 5" xfId="416" xr:uid="{00000000-0005-0000-0000-0000BAB50000}"/>
    <cellStyle name="Percent [2] 3" xfId="142" xr:uid="{00000000-0005-0000-0000-0000BBB50000}"/>
    <cellStyle name="Percent [2] 3 2" xfId="143" xr:uid="{00000000-0005-0000-0000-0000BCB50000}"/>
    <cellStyle name="Percent [2] 3 2 2" xfId="621" xr:uid="{00000000-0005-0000-0000-0000BDB50000}"/>
    <cellStyle name="Percent [2] 3 2 3" xfId="420" xr:uid="{00000000-0005-0000-0000-0000BEB50000}"/>
    <cellStyle name="Percent [2] 3 3" xfId="518" xr:uid="{00000000-0005-0000-0000-0000BFB50000}"/>
    <cellStyle name="Percent [2] 3 4" xfId="419" xr:uid="{00000000-0005-0000-0000-0000C0B50000}"/>
    <cellStyle name="Percent [2] 4" xfId="144" xr:uid="{00000000-0005-0000-0000-0000C1B50000}"/>
    <cellStyle name="Percent [2] 4 2" xfId="788" xr:uid="{00000000-0005-0000-0000-0000C2B50000}"/>
    <cellStyle name="Percent [2] 4 3" xfId="421" xr:uid="{00000000-0005-0000-0000-0000C3B50000}"/>
    <cellStyle name="Percent [2] 5" xfId="1511" xr:uid="{00000000-0005-0000-0000-0000C4B50000}"/>
    <cellStyle name="Percent [2] 5 2" xfId="1512" xr:uid="{00000000-0005-0000-0000-0000C5B50000}"/>
    <cellStyle name="Percent [2] 5 3" xfId="1513" xr:uid="{00000000-0005-0000-0000-0000C6B50000}"/>
    <cellStyle name="Percent [2] 6" xfId="1514" xr:uid="{00000000-0005-0000-0000-0000C7B50000}"/>
    <cellStyle name="Percent [2] 6 2" xfId="1515" xr:uid="{00000000-0005-0000-0000-0000C8B50000}"/>
    <cellStyle name="Percent [2] 7" xfId="1516" xr:uid="{00000000-0005-0000-0000-0000C9B50000}"/>
    <cellStyle name="Percent [2] 7 2" xfId="1517" xr:uid="{00000000-0005-0000-0000-0000CAB50000}"/>
    <cellStyle name="Percent [2] 8" xfId="1518" xr:uid="{00000000-0005-0000-0000-0000CBB50000}"/>
    <cellStyle name="Percent [2] 9" xfId="1519" xr:uid="{00000000-0005-0000-0000-0000CCB50000}"/>
    <cellStyle name="Percent [2] 9 2" xfId="1520" xr:uid="{00000000-0005-0000-0000-0000CDB50000}"/>
    <cellStyle name="Percent 10" xfId="145" xr:uid="{00000000-0005-0000-0000-0000CEB50000}"/>
    <cellStyle name="Percent 10 2" xfId="622" xr:uid="{00000000-0005-0000-0000-0000CFB50000}"/>
    <cellStyle name="Percent 10 3" xfId="519" xr:uid="{00000000-0005-0000-0000-0000D0B50000}"/>
    <cellStyle name="Percent 10 4" xfId="422" xr:uid="{00000000-0005-0000-0000-0000D1B50000}"/>
    <cellStyle name="Percent 100" xfId="16807" xr:uid="{00000000-0005-0000-0000-0000D2B50000}"/>
    <cellStyle name="Percent 101" xfId="16791" xr:uid="{00000000-0005-0000-0000-0000D3B50000}"/>
    <cellStyle name="Percent 102" xfId="16796" xr:uid="{00000000-0005-0000-0000-0000D4B50000}"/>
    <cellStyle name="Percent 103" xfId="16789" xr:uid="{00000000-0005-0000-0000-0000D5B50000}"/>
    <cellStyle name="Percent 104" xfId="16809" xr:uid="{00000000-0005-0000-0000-0000D6B50000}"/>
    <cellStyle name="Percent 105" xfId="16822" xr:uid="{00000000-0005-0000-0000-0000D7B50000}"/>
    <cellStyle name="Percent 106" xfId="16787" xr:uid="{00000000-0005-0000-0000-0000D8B50000}"/>
    <cellStyle name="Percent 107" xfId="16795" xr:uid="{00000000-0005-0000-0000-0000D9B50000}"/>
    <cellStyle name="Percent 108" xfId="16819" xr:uid="{00000000-0005-0000-0000-0000DAB50000}"/>
    <cellStyle name="Percent 109" xfId="6737" xr:uid="{00000000-0005-0000-0000-0000DBB50000}"/>
    <cellStyle name="Percent 11" xfId="787" xr:uid="{00000000-0005-0000-0000-0000DCB50000}"/>
    <cellStyle name="Percent 110" xfId="16826" xr:uid="{00000000-0005-0000-0000-0000DDB50000}"/>
    <cellStyle name="Percent 111" xfId="32112" xr:uid="{00000000-0005-0000-0000-0000DEB50000}"/>
    <cellStyle name="Percent 112" xfId="47107" xr:uid="{00000000-0005-0000-0000-0000DFB50000}"/>
    <cellStyle name="Percent 113" xfId="47101" xr:uid="{00000000-0005-0000-0000-0000E0B50000}"/>
    <cellStyle name="Percent 114" xfId="47109" xr:uid="{00000000-0005-0000-0000-0000E1B50000}"/>
    <cellStyle name="Percent 115" xfId="47110" xr:uid="{00000000-0005-0000-0000-0000E2B50000}"/>
    <cellStyle name="Percent 116" xfId="47103" xr:uid="{00000000-0005-0000-0000-0000E3B50000}"/>
    <cellStyle name="Percent 117" xfId="16882" xr:uid="{00000000-0005-0000-0000-0000E4B50000}"/>
    <cellStyle name="Percent 118" xfId="47115" xr:uid="{00000000-0005-0000-0000-0000E5B50000}"/>
    <cellStyle name="Percent 119" xfId="47366" xr:uid="{00000000-0005-0000-0000-0000E6B50000}"/>
    <cellStyle name="Percent 12" xfId="485" xr:uid="{00000000-0005-0000-0000-0000E7B50000}"/>
    <cellStyle name="Percent 12 2" xfId="978" xr:uid="{00000000-0005-0000-0000-0000E8B50000}"/>
    <cellStyle name="Percent 120" xfId="47370" xr:uid="{00000000-0005-0000-0000-0000E9B50000}"/>
    <cellStyle name="Percent 121" xfId="47364" xr:uid="{00000000-0005-0000-0000-0000EAB50000}"/>
    <cellStyle name="Percent 122" xfId="47374" xr:uid="{00000000-0005-0000-0000-0000EBB50000}"/>
    <cellStyle name="Percent 123" xfId="47360" xr:uid="{00000000-0005-0000-0000-0000ECB50000}"/>
    <cellStyle name="Percent 124" xfId="47371" xr:uid="{00000000-0005-0000-0000-0000EDB50000}"/>
    <cellStyle name="Percent 125" xfId="47365" xr:uid="{00000000-0005-0000-0000-0000EEB50000}"/>
    <cellStyle name="Percent 126" xfId="47372" xr:uid="{00000000-0005-0000-0000-0000EFB50000}"/>
    <cellStyle name="Percent 127" xfId="47368" xr:uid="{00000000-0005-0000-0000-0000F0B50000}"/>
    <cellStyle name="Percent 128" xfId="47373" xr:uid="{00000000-0005-0000-0000-0000F1B50000}"/>
    <cellStyle name="Percent 129" xfId="47375" xr:uid="{00000000-0005-0000-0000-0000F2B50000}"/>
    <cellStyle name="Percent 13" xfId="793" xr:uid="{00000000-0005-0000-0000-0000F3B50000}"/>
    <cellStyle name="Percent 13 2" xfId="979" xr:uid="{00000000-0005-0000-0000-0000F4B50000}"/>
    <cellStyle name="Percent 130" xfId="47341" xr:uid="{00000000-0005-0000-0000-0000F5B50000}"/>
    <cellStyle name="Percent 131" xfId="47382" xr:uid="{00000000-0005-0000-0000-0000F6B50000}"/>
    <cellStyle name="Percent 132" xfId="47377" xr:uid="{00000000-0005-0000-0000-0000F7B50000}"/>
    <cellStyle name="Percent 133" xfId="47388" xr:uid="{00000000-0005-0000-0000-0000F8B50000}"/>
    <cellStyle name="Percent 134" xfId="47383" xr:uid="{00000000-0005-0000-0000-0000F9B50000}"/>
    <cellStyle name="Percent 14" xfId="854" xr:uid="{00000000-0005-0000-0000-0000FAB50000}"/>
    <cellStyle name="Percent 14 2" xfId="980" xr:uid="{00000000-0005-0000-0000-0000FBB50000}"/>
    <cellStyle name="Percent 15" xfId="981" xr:uid="{00000000-0005-0000-0000-0000FCB50000}"/>
    <cellStyle name="Percent 16" xfId="982" xr:uid="{00000000-0005-0000-0000-0000FDB50000}"/>
    <cellStyle name="Percent 17" xfId="1521" xr:uid="{00000000-0005-0000-0000-0000FEB50000}"/>
    <cellStyle name="Percent 18" xfId="1522" xr:uid="{00000000-0005-0000-0000-0000FFB50000}"/>
    <cellStyle name="Percent 19" xfId="1523" xr:uid="{00000000-0005-0000-0000-000000B60000}"/>
    <cellStyle name="Percent 19 2" xfId="1524" xr:uid="{00000000-0005-0000-0000-000001B60000}"/>
    <cellStyle name="Percent 19 3" xfId="1525" xr:uid="{00000000-0005-0000-0000-000002B60000}"/>
    <cellStyle name="Percent 2" xfId="146" xr:uid="{00000000-0005-0000-0000-000003B60000}"/>
    <cellStyle name="Percent 2 2" xfId="147" xr:uid="{00000000-0005-0000-0000-000004B60000}"/>
    <cellStyle name="Percent 2 2 2" xfId="624" xr:uid="{00000000-0005-0000-0000-000005B60000}"/>
    <cellStyle name="Percent 2 2 3" xfId="521" xr:uid="{00000000-0005-0000-0000-000006B60000}"/>
    <cellStyle name="Percent 2 2 4" xfId="424" xr:uid="{00000000-0005-0000-0000-000007B60000}"/>
    <cellStyle name="Percent 2 3" xfId="148" xr:uid="{00000000-0005-0000-0000-000008B60000}"/>
    <cellStyle name="Percent 2 3 2" xfId="623" xr:uid="{00000000-0005-0000-0000-000009B60000}"/>
    <cellStyle name="Percent 2 3 3" xfId="425" xr:uid="{00000000-0005-0000-0000-00000AB60000}"/>
    <cellStyle name="Percent 2 4" xfId="520" xr:uid="{00000000-0005-0000-0000-00000BB60000}"/>
    <cellStyle name="Percent 2 5" xfId="423" xr:uid="{00000000-0005-0000-0000-00000CB60000}"/>
    <cellStyle name="Percent 2 6" xfId="47394" xr:uid="{00000000-0005-0000-0000-00000DB60000}"/>
    <cellStyle name="Percent 20" xfId="1526" xr:uid="{00000000-0005-0000-0000-00000EB60000}"/>
    <cellStyle name="Percent 21" xfId="1527" xr:uid="{00000000-0005-0000-0000-00000FB60000}"/>
    <cellStyle name="Percent 22" xfId="1528" xr:uid="{00000000-0005-0000-0000-000010B60000}"/>
    <cellStyle name="Percent 23" xfId="1529" xr:uid="{00000000-0005-0000-0000-000011B60000}"/>
    <cellStyle name="Percent 24" xfId="1530" xr:uid="{00000000-0005-0000-0000-000012B60000}"/>
    <cellStyle name="Percent 25" xfId="1531" xr:uid="{00000000-0005-0000-0000-000013B60000}"/>
    <cellStyle name="Percent 26" xfId="1532" xr:uid="{00000000-0005-0000-0000-000014B60000}"/>
    <cellStyle name="Percent 27" xfId="1533" xr:uid="{00000000-0005-0000-0000-000015B60000}"/>
    <cellStyle name="Percent 28" xfId="1534" xr:uid="{00000000-0005-0000-0000-000016B60000}"/>
    <cellStyle name="Percent 28 2" xfId="1535" xr:uid="{00000000-0005-0000-0000-000017B60000}"/>
    <cellStyle name="Percent 29" xfId="1536" xr:uid="{00000000-0005-0000-0000-000018B60000}"/>
    <cellStyle name="Percent 3" xfId="149" xr:uid="{00000000-0005-0000-0000-000019B60000}"/>
    <cellStyle name="Percent 3 2" xfId="150" xr:uid="{00000000-0005-0000-0000-00001AB60000}"/>
    <cellStyle name="Percent 3 2 2" xfId="626" xr:uid="{00000000-0005-0000-0000-00001BB60000}"/>
    <cellStyle name="Percent 3 2 3" xfId="523" xr:uid="{00000000-0005-0000-0000-00001CB60000}"/>
    <cellStyle name="Percent 3 2 4" xfId="427" xr:uid="{00000000-0005-0000-0000-00001DB60000}"/>
    <cellStyle name="Percent 3 3" xfId="151" xr:uid="{00000000-0005-0000-0000-00001EB60000}"/>
    <cellStyle name="Percent 3 3 2" xfId="625" xr:uid="{00000000-0005-0000-0000-00001FB60000}"/>
    <cellStyle name="Percent 3 3 3" xfId="428" xr:uid="{00000000-0005-0000-0000-000020B60000}"/>
    <cellStyle name="Percent 3 4" xfId="522" xr:uid="{00000000-0005-0000-0000-000021B60000}"/>
    <cellStyle name="Percent 3 5" xfId="426" xr:uid="{00000000-0005-0000-0000-000022B60000}"/>
    <cellStyle name="Percent 30" xfId="1537" xr:uid="{00000000-0005-0000-0000-000023B60000}"/>
    <cellStyle name="Percent 31" xfId="1538" xr:uid="{00000000-0005-0000-0000-000024B60000}"/>
    <cellStyle name="Percent 32" xfId="1539" xr:uid="{00000000-0005-0000-0000-000025B60000}"/>
    <cellStyle name="Percent 33" xfId="1540" xr:uid="{00000000-0005-0000-0000-000026B60000}"/>
    <cellStyle name="Percent 34" xfId="1541" xr:uid="{00000000-0005-0000-0000-000027B60000}"/>
    <cellStyle name="Percent 35" xfId="1542" xr:uid="{00000000-0005-0000-0000-000028B60000}"/>
    <cellStyle name="Percent 36" xfId="1543" xr:uid="{00000000-0005-0000-0000-000029B60000}"/>
    <cellStyle name="Percent 37" xfId="1544" xr:uid="{00000000-0005-0000-0000-00002AB60000}"/>
    <cellStyle name="Percent 38" xfId="1545" xr:uid="{00000000-0005-0000-0000-00002BB60000}"/>
    <cellStyle name="Percent 38 2" xfId="1546" xr:uid="{00000000-0005-0000-0000-00002CB60000}"/>
    <cellStyle name="Percent 39" xfId="1547" xr:uid="{00000000-0005-0000-0000-00002DB60000}"/>
    <cellStyle name="Percent 39 2" xfId="1548" xr:uid="{00000000-0005-0000-0000-00002EB60000}"/>
    <cellStyle name="Percent 4" xfId="152" xr:uid="{00000000-0005-0000-0000-00002FB60000}"/>
    <cellStyle name="Percent 4 2" xfId="525" xr:uid="{00000000-0005-0000-0000-000030B60000}"/>
    <cellStyle name="Percent 4 2 2" xfId="628" xr:uid="{00000000-0005-0000-0000-000031B60000}"/>
    <cellStyle name="Percent 4 3" xfId="627" xr:uid="{00000000-0005-0000-0000-000032B60000}"/>
    <cellStyle name="Percent 4 4" xfId="524" xr:uid="{00000000-0005-0000-0000-000033B60000}"/>
    <cellStyle name="Percent 4 5" xfId="429" xr:uid="{00000000-0005-0000-0000-000034B60000}"/>
    <cellStyle name="Percent 40" xfId="1549" xr:uid="{00000000-0005-0000-0000-000035B60000}"/>
    <cellStyle name="Percent 40 2" xfId="1550" xr:uid="{00000000-0005-0000-0000-000036B60000}"/>
    <cellStyle name="Percent 41" xfId="1551" xr:uid="{00000000-0005-0000-0000-000037B60000}"/>
    <cellStyle name="Percent 41 2" xfId="1552" xr:uid="{00000000-0005-0000-0000-000038B60000}"/>
    <cellStyle name="Percent 42" xfId="1553" xr:uid="{00000000-0005-0000-0000-000039B60000}"/>
    <cellStyle name="Percent 42 2" xfId="1554" xr:uid="{00000000-0005-0000-0000-00003AB60000}"/>
    <cellStyle name="Percent 43" xfId="1555" xr:uid="{00000000-0005-0000-0000-00003BB60000}"/>
    <cellStyle name="Percent 43 2" xfId="1556" xr:uid="{00000000-0005-0000-0000-00003CB60000}"/>
    <cellStyle name="Percent 44" xfId="1557" xr:uid="{00000000-0005-0000-0000-00003DB60000}"/>
    <cellStyle name="Percent 44 2" xfId="1558" xr:uid="{00000000-0005-0000-0000-00003EB60000}"/>
    <cellStyle name="Percent 45" xfId="1559" xr:uid="{00000000-0005-0000-0000-00003FB60000}"/>
    <cellStyle name="Percent 45 2" xfId="1560" xr:uid="{00000000-0005-0000-0000-000040B60000}"/>
    <cellStyle name="Percent 46" xfId="1561" xr:uid="{00000000-0005-0000-0000-000041B60000}"/>
    <cellStyle name="Percent 47" xfId="1562" xr:uid="{00000000-0005-0000-0000-000042B60000}"/>
    <cellStyle name="Percent 48" xfId="1563" xr:uid="{00000000-0005-0000-0000-000043B60000}"/>
    <cellStyle name="Percent 49" xfId="1564" xr:uid="{00000000-0005-0000-0000-000044B60000}"/>
    <cellStyle name="Percent 49 2" xfId="1565" xr:uid="{00000000-0005-0000-0000-000045B60000}"/>
    <cellStyle name="Percent 5" xfId="153" xr:uid="{00000000-0005-0000-0000-000046B60000}"/>
    <cellStyle name="Percent 5 2" xfId="629" xr:uid="{00000000-0005-0000-0000-000047B60000}"/>
    <cellStyle name="Percent 5 3" xfId="526" xr:uid="{00000000-0005-0000-0000-000048B60000}"/>
    <cellStyle name="Percent 5 4" xfId="430" xr:uid="{00000000-0005-0000-0000-000049B60000}"/>
    <cellStyle name="Percent 50" xfId="1566" xr:uid="{00000000-0005-0000-0000-00004AB60000}"/>
    <cellStyle name="Percent 51" xfId="1567" xr:uid="{00000000-0005-0000-0000-00004BB60000}"/>
    <cellStyle name="Percent 52" xfId="1568" xr:uid="{00000000-0005-0000-0000-00004CB60000}"/>
    <cellStyle name="Percent 53" xfId="1569" xr:uid="{00000000-0005-0000-0000-00004DB60000}"/>
    <cellStyle name="Percent 53 2" xfId="1570" xr:uid="{00000000-0005-0000-0000-00004EB60000}"/>
    <cellStyle name="Percent 54" xfId="1571" xr:uid="{00000000-0005-0000-0000-00004FB60000}"/>
    <cellStyle name="Percent 54 2" xfId="1572" xr:uid="{00000000-0005-0000-0000-000050B60000}"/>
    <cellStyle name="Percent 55" xfId="1573" xr:uid="{00000000-0005-0000-0000-000051B60000}"/>
    <cellStyle name="Percent 55 2" xfId="1574" xr:uid="{00000000-0005-0000-0000-000052B60000}"/>
    <cellStyle name="Percent 56" xfId="1575" xr:uid="{00000000-0005-0000-0000-000053B60000}"/>
    <cellStyle name="Percent 56 2" xfId="1576" xr:uid="{00000000-0005-0000-0000-000054B60000}"/>
    <cellStyle name="Percent 57" xfId="1577" xr:uid="{00000000-0005-0000-0000-000055B60000}"/>
    <cellStyle name="Percent 58" xfId="1578" xr:uid="{00000000-0005-0000-0000-000056B60000}"/>
    <cellStyle name="Percent 59" xfId="1579" xr:uid="{00000000-0005-0000-0000-000057B60000}"/>
    <cellStyle name="Percent 6" xfId="154" xr:uid="{00000000-0005-0000-0000-000058B60000}"/>
    <cellStyle name="Percent 6 2" xfId="515" xr:uid="{00000000-0005-0000-0000-000059B60000}"/>
    <cellStyle name="Percent 6 3" xfId="431" xr:uid="{00000000-0005-0000-0000-00005AB60000}"/>
    <cellStyle name="Percent 60" xfId="1580" xr:uid="{00000000-0005-0000-0000-00005BB60000}"/>
    <cellStyle name="Percent 61" xfId="331" xr:uid="{00000000-0005-0000-0000-00005CB60000}"/>
    <cellStyle name="Percent 61 2" xfId="47328" xr:uid="{00000000-0005-0000-0000-00005DB60000}"/>
    <cellStyle name="Percent 62" xfId="1811" xr:uid="{00000000-0005-0000-0000-00005EB60000}"/>
    <cellStyle name="Percent 62 2" xfId="47329" xr:uid="{00000000-0005-0000-0000-00005FB60000}"/>
    <cellStyle name="Percent 63" xfId="1868" xr:uid="{00000000-0005-0000-0000-000060B60000}"/>
    <cellStyle name="Percent 63 2" xfId="47330" xr:uid="{00000000-0005-0000-0000-000061B60000}"/>
    <cellStyle name="Percent 64" xfId="1870" xr:uid="{00000000-0005-0000-0000-000062B60000}"/>
    <cellStyle name="Percent 64 2" xfId="47331" xr:uid="{00000000-0005-0000-0000-000063B60000}"/>
    <cellStyle name="Percent 65" xfId="1924" xr:uid="{00000000-0005-0000-0000-000064B60000}"/>
    <cellStyle name="Percent 65 2" xfId="47332" xr:uid="{00000000-0005-0000-0000-000065B60000}"/>
    <cellStyle name="Percent 66" xfId="2137" xr:uid="{00000000-0005-0000-0000-000066B60000}"/>
    <cellStyle name="Percent 67" xfId="2558" xr:uid="{00000000-0005-0000-0000-000067B60000}"/>
    <cellStyle name="Percent 68" xfId="3348" xr:uid="{00000000-0005-0000-0000-000068B60000}"/>
    <cellStyle name="Percent 69" xfId="3343" xr:uid="{00000000-0005-0000-0000-000069B60000}"/>
    <cellStyle name="Percent 69 2" xfId="47333" xr:uid="{00000000-0005-0000-0000-00006AB60000}"/>
    <cellStyle name="Percent 7" xfId="155" xr:uid="{00000000-0005-0000-0000-00006BB60000}"/>
    <cellStyle name="Percent 7 10" xfId="432" xr:uid="{00000000-0005-0000-0000-00006CB60000}"/>
    <cellStyle name="Percent 7 2" xfId="789" xr:uid="{00000000-0005-0000-0000-00006DB60000}"/>
    <cellStyle name="Percent 7 3" xfId="703" xr:uid="{00000000-0005-0000-0000-00006EB60000}"/>
    <cellStyle name="Percent 7 4" xfId="1582" xr:uid="{00000000-0005-0000-0000-00006FB60000}"/>
    <cellStyle name="Percent 7 5" xfId="1583" xr:uid="{00000000-0005-0000-0000-000070B60000}"/>
    <cellStyle name="Percent 7 6" xfId="1584" xr:uid="{00000000-0005-0000-0000-000071B60000}"/>
    <cellStyle name="Percent 7 7" xfId="1581" xr:uid="{00000000-0005-0000-0000-000072B60000}"/>
    <cellStyle name="Percent 7 8" xfId="1093" xr:uid="{00000000-0005-0000-0000-000073B60000}"/>
    <cellStyle name="Percent 7 9" xfId="31968" xr:uid="{00000000-0005-0000-0000-000074B60000}"/>
    <cellStyle name="Percent 70" xfId="3411" xr:uid="{00000000-0005-0000-0000-000075B60000}"/>
    <cellStyle name="Percent 71" xfId="5034" xr:uid="{00000000-0005-0000-0000-000076B60000}"/>
    <cellStyle name="Percent 72" xfId="5037" xr:uid="{00000000-0005-0000-0000-000077B60000}"/>
    <cellStyle name="Percent 73" xfId="5045" xr:uid="{00000000-0005-0000-0000-000078B60000}"/>
    <cellStyle name="Percent 74" xfId="3363" xr:uid="{00000000-0005-0000-0000-000079B60000}"/>
    <cellStyle name="Percent 75" xfId="5048" xr:uid="{00000000-0005-0000-0000-00007AB60000}"/>
    <cellStyle name="Percent 76" xfId="3396" xr:uid="{00000000-0005-0000-0000-00007BB60000}"/>
    <cellStyle name="Percent 77" xfId="5047" xr:uid="{00000000-0005-0000-0000-00007CB60000}"/>
    <cellStyle name="Percent 78" xfId="3355" xr:uid="{00000000-0005-0000-0000-00007DB60000}"/>
    <cellStyle name="Percent 79" xfId="3359" xr:uid="{00000000-0005-0000-0000-00007EB60000}"/>
    <cellStyle name="Percent 8" xfId="156" xr:uid="{00000000-0005-0000-0000-00007FB60000}"/>
    <cellStyle name="Percent 8 2" xfId="790" xr:uid="{00000000-0005-0000-0000-000080B60000}"/>
    <cellStyle name="Percent 8 3" xfId="1585" xr:uid="{00000000-0005-0000-0000-000081B60000}"/>
    <cellStyle name="Percent 8 4" xfId="1586" xr:uid="{00000000-0005-0000-0000-000082B60000}"/>
    <cellStyle name="Percent 8 5" xfId="32014" xr:uid="{00000000-0005-0000-0000-000083B60000}"/>
    <cellStyle name="Percent 8 6" xfId="433" xr:uid="{00000000-0005-0000-0000-000084B60000}"/>
    <cellStyle name="Percent 80" xfId="3350" xr:uid="{00000000-0005-0000-0000-000085B60000}"/>
    <cellStyle name="Percent 81" xfId="3356" xr:uid="{00000000-0005-0000-0000-000086B60000}"/>
    <cellStyle name="Percent 82" xfId="3408" xr:uid="{00000000-0005-0000-0000-000087B60000}"/>
    <cellStyle name="Percent 83" xfId="5104" xr:uid="{00000000-0005-0000-0000-000088B60000}"/>
    <cellStyle name="Percent 84" xfId="6725" xr:uid="{00000000-0005-0000-0000-000089B60000}"/>
    <cellStyle name="Percent 85" xfId="6726" xr:uid="{00000000-0005-0000-0000-00008AB60000}"/>
    <cellStyle name="Percent 86" xfId="6732" xr:uid="{00000000-0005-0000-0000-00008BB60000}"/>
    <cellStyle name="Percent 87" xfId="5058" xr:uid="{00000000-0005-0000-0000-00008CB60000}"/>
    <cellStyle name="Percent 88" xfId="6733" xr:uid="{00000000-0005-0000-0000-00008DB60000}"/>
    <cellStyle name="Percent 89" xfId="5090" xr:uid="{00000000-0005-0000-0000-00008EB60000}"/>
    <cellStyle name="Percent 9" xfId="157" xr:uid="{00000000-0005-0000-0000-00008FB60000}"/>
    <cellStyle name="Percent 9 2" xfId="791" xr:uid="{00000000-0005-0000-0000-000090B60000}"/>
    <cellStyle name="Percent 9 3" xfId="1587" xr:uid="{00000000-0005-0000-0000-000091B60000}"/>
    <cellStyle name="Percent 9 4" xfId="31967" xr:uid="{00000000-0005-0000-0000-000092B60000}"/>
    <cellStyle name="Percent 9 5" xfId="434" xr:uid="{00000000-0005-0000-0000-000093B60000}"/>
    <cellStyle name="Percent 90" xfId="11814" xr:uid="{00000000-0005-0000-0000-000094B60000}"/>
    <cellStyle name="Percent 91" xfId="16786" xr:uid="{00000000-0005-0000-0000-000095B60000}"/>
    <cellStyle name="Percent 92" xfId="16780" xr:uid="{00000000-0005-0000-0000-000096B60000}"/>
    <cellStyle name="Percent 93" xfId="16777" xr:uid="{00000000-0005-0000-0000-000097B60000}"/>
    <cellStyle name="Percent 94" xfId="6793" xr:uid="{00000000-0005-0000-0000-000098B60000}"/>
    <cellStyle name="Percent 95" xfId="6735" xr:uid="{00000000-0005-0000-0000-000099B60000}"/>
    <cellStyle name="Percent 96" xfId="16823" xr:uid="{00000000-0005-0000-0000-00009AB60000}"/>
    <cellStyle name="Percent 97" xfId="16797" xr:uid="{00000000-0005-0000-0000-00009BB60000}"/>
    <cellStyle name="Percent 98" xfId="16827" xr:uid="{00000000-0005-0000-0000-00009CB60000}"/>
    <cellStyle name="Percent 99" xfId="16793" xr:uid="{00000000-0005-0000-0000-00009DB60000}"/>
    <cellStyle name="SAPBEXaggData" xfId="158" xr:uid="{00000000-0005-0000-0000-00009EB60000}"/>
    <cellStyle name="SAPBEXaggData 2" xfId="159" xr:uid="{00000000-0005-0000-0000-00009FB60000}"/>
    <cellStyle name="SAPBEXaggData 2 2" xfId="160" xr:uid="{00000000-0005-0000-0000-0000A0B60000}"/>
    <cellStyle name="SAPBEXaggData 3" xfId="161" xr:uid="{00000000-0005-0000-0000-0000A1B60000}"/>
    <cellStyle name="SAPBEXaggData 4" xfId="162" xr:uid="{00000000-0005-0000-0000-0000A2B60000}"/>
    <cellStyle name="SAPBEXaggData 4 2" xfId="47198" xr:uid="{00000000-0005-0000-0000-0000A3B60000}"/>
    <cellStyle name="SAPBEXaggData 4 3" xfId="1110" xr:uid="{00000000-0005-0000-0000-0000A4B60000}"/>
    <cellStyle name="SAPBEXaggData 5" xfId="792" xr:uid="{00000000-0005-0000-0000-0000A5B60000}"/>
    <cellStyle name="SAPBEXaggData 6" xfId="527" xr:uid="{00000000-0005-0000-0000-0000A6B60000}"/>
    <cellStyle name="SAPBEXaggData_Sept 2011 Total BW Data" xfId="163" xr:uid="{00000000-0005-0000-0000-0000A7B60000}"/>
    <cellStyle name="SAPBEXaggDataEmph" xfId="164" xr:uid="{00000000-0005-0000-0000-0000A8B60000}"/>
    <cellStyle name="SAPBEXaggDataEmph 2" xfId="794" xr:uid="{00000000-0005-0000-0000-0000A9B60000}"/>
    <cellStyle name="SAPBEXaggDataEmph 2 2" xfId="47239" xr:uid="{00000000-0005-0000-0000-0000AAB60000}"/>
    <cellStyle name="SAPBEXaggDataEmph 2 3" xfId="1111" xr:uid="{00000000-0005-0000-0000-0000ABB60000}"/>
    <cellStyle name="SAPBEXaggDataEmph 3" xfId="528" xr:uid="{00000000-0005-0000-0000-0000ACB60000}"/>
    <cellStyle name="SAPBEXaggDataEmph 3 2" xfId="32041" xr:uid="{00000000-0005-0000-0000-0000ADB60000}"/>
    <cellStyle name="SAPBEXaggExc1" xfId="165" xr:uid="{00000000-0005-0000-0000-0000AEB60000}"/>
    <cellStyle name="SAPBEXaggExc1Emph" xfId="166" xr:uid="{00000000-0005-0000-0000-0000AFB60000}"/>
    <cellStyle name="SAPBEXaggExc2" xfId="167" xr:uid="{00000000-0005-0000-0000-0000B0B60000}"/>
    <cellStyle name="SAPBEXaggExc2Emph" xfId="168" xr:uid="{00000000-0005-0000-0000-0000B1B60000}"/>
    <cellStyle name="SAPBEXaggItem" xfId="169" xr:uid="{00000000-0005-0000-0000-0000B2B60000}"/>
    <cellStyle name="SAPBEXaggItem 2" xfId="170" xr:uid="{00000000-0005-0000-0000-0000B3B60000}"/>
    <cellStyle name="SAPBEXaggItem 2 2" xfId="171" xr:uid="{00000000-0005-0000-0000-0000B4B60000}"/>
    <cellStyle name="SAPBEXaggItem 3" xfId="172" xr:uid="{00000000-0005-0000-0000-0000B5B60000}"/>
    <cellStyle name="SAPBEXaggItem 4" xfId="173" xr:uid="{00000000-0005-0000-0000-0000B6B60000}"/>
    <cellStyle name="SAPBEXaggItem 4 2" xfId="47138" xr:uid="{00000000-0005-0000-0000-0000B7B60000}"/>
    <cellStyle name="SAPBEXaggItem 4 3" xfId="1112" xr:uid="{00000000-0005-0000-0000-0000B8B60000}"/>
    <cellStyle name="SAPBEXaggItem 5" xfId="795" xr:uid="{00000000-0005-0000-0000-0000B9B60000}"/>
    <cellStyle name="SAPBEXaggItem 6" xfId="529" xr:uid="{00000000-0005-0000-0000-0000BAB60000}"/>
    <cellStyle name="SAPBEXaggItem_Sept 2011 Total BW Data" xfId="174" xr:uid="{00000000-0005-0000-0000-0000BBB60000}"/>
    <cellStyle name="SAPBEXaggItemX" xfId="175" xr:uid="{00000000-0005-0000-0000-0000BCB60000}"/>
    <cellStyle name="SAPBEXaggItemX 2" xfId="1113" xr:uid="{00000000-0005-0000-0000-0000BDB60000}"/>
    <cellStyle name="SAPBEXaggItemX 2 2" xfId="47197" xr:uid="{00000000-0005-0000-0000-0000BEB60000}"/>
    <cellStyle name="SAPBEXaggItemX 3" xfId="31952" xr:uid="{00000000-0005-0000-0000-0000BFB60000}"/>
    <cellStyle name="SAPBEXaggItemX 4" xfId="983" xr:uid="{00000000-0005-0000-0000-0000C0B60000}"/>
    <cellStyle name="SAPBEXchaText" xfId="176" xr:uid="{00000000-0005-0000-0000-0000C1B60000}"/>
    <cellStyle name="SAPBEXchaText 2" xfId="177" xr:uid="{00000000-0005-0000-0000-0000C2B60000}"/>
    <cellStyle name="SAPBEXchaText 2 2" xfId="47196" xr:uid="{00000000-0005-0000-0000-0000C3B60000}"/>
    <cellStyle name="SAPBEXchaText 2 3" xfId="1114" xr:uid="{00000000-0005-0000-0000-0000C4B60000}"/>
    <cellStyle name="SAPBEXchaText 3" xfId="796" xr:uid="{00000000-0005-0000-0000-0000C5B60000}"/>
    <cellStyle name="SAPBEXchaText 4" xfId="530" xr:uid="{00000000-0005-0000-0000-0000C6B60000}"/>
    <cellStyle name="SAPBEXColoum_Header_SA" xfId="178" xr:uid="{00000000-0005-0000-0000-0000C7B60000}"/>
    <cellStyle name="SAPBEXexcBad" xfId="531" xr:uid="{00000000-0005-0000-0000-0000C8B60000}"/>
    <cellStyle name="SAPBEXexcBad7" xfId="179" xr:uid="{00000000-0005-0000-0000-0000C9B60000}"/>
    <cellStyle name="SAPBEXexcBad7 2" xfId="180" xr:uid="{00000000-0005-0000-0000-0000CAB60000}"/>
    <cellStyle name="SAPBEXexcBad8" xfId="181" xr:uid="{00000000-0005-0000-0000-0000CBB60000}"/>
    <cellStyle name="SAPBEXexcBad8 2" xfId="182" xr:uid="{00000000-0005-0000-0000-0000CCB60000}"/>
    <cellStyle name="SAPBEXexcBad9" xfId="183" xr:uid="{00000000-0005-0000-0000-0000CDB60000}"/>
    <cellStyle name="SAPBEXexcBad9 2" xfId="184" xr:uid="{00000000-0005-0000-0000-0000CEB60000}"/>
    <cellStyle name="SAPBEXexcCritical" xfId="532" xr:uid="{00000000-0005-0000-0000-0000CFB60000}"/>
    <cellStyle name="SAPBEXexcCritical4" xfId="185" xr:uid="{00000000-0005-0000-0000-0000D0B60000}"/>
    <cellStyle name="SAPBEXexcCritical4 2" xfId="186" xr:uid="{00000000-0005-0000-0000-0000D1B60000}"/>
    <cellStyle name="SAPBEXexcCritical5" xfId="187" xr:uid="{00000000-0005-0000-0000-0000D2B60000}"/>
    <cellStyle name="SAPBEXexcCritical5 2" xfId="188" xr:uid="{00000000-0005-0000-0000-0000D3B60000}"/>
    <cellStyle name="SAPBEXexcCritical6" xfId="189" xr:uid="{00000000-0005-0000-0000-0000D4B60000}"/>
    <cellStyle name="SAPBEXexcCritical6 2" xfId="190" xr:uid="{00000000-0005-0000-0000-0000D5B60000}"/>
    <cellStyle name="SAPBEXexcGood" xfId="533" xr:uid="{00000000-0005-0000-0000-0000D6B60000}"/>
    <cellStyle name="SAPBEXexcGood1" xfId="191" xr:uid="{00000000-0005-0000-0000-0000D7B60000}"/>
    <cellStyle name="SAPBEXexcGood1 2" xfId="192" xr:uid="{00000000-0005-0000-0000-0000D8B60000}"/>
    <cellStyle name="SAPBEXexcGood2" xfId="193" xr:uid="{00000000-0005-0000-0000-0000D9B60000}"/>
    <cellStyle name="SAPBEXexcGood2 2" xfId="194" xr:uid="{00000000-0005-0000-0000-0000DAB60000}"/>
    <cellStyle name="SAPBEXexcGood3" xfId="195" xr:uid="{00000000-0005-0000-0000-0000DBB60000}"/>
    <cellStyle name="SAPBEXexcGood3 2" xfId="196" xr:uid="{00000000-0005-0000-0000-0000DCB60000}"/>
    <cellStyle name="SAPBEXexcVeryBad" xfId="534" xr:uid="{00000000-0005-0000-0000-0000DDB60000}"/>
    <cellStyle name="SAPBEXfilterDrill" xfId="197" xr:uid="{00000000-0005-0000-0000-0000DEB60000}"/>
    <cellStyle name="SAPBEXfilterDrill 2" xfId="198" xr:uid="{00000000-0005-0000-0000-0000DFB60000}"/>
    <cellStyle name="SAPBEXfilterDrill 2 2" xfId="47195" xr:uid="{00000000-0005-0000-0000-0000E0B60000}"/>
    <cellStyle name="SAPBEXfilterDrill 2 3" xfId="1115" xr:uid="{00000000-0005-0000-0000-0000E1B60000}"/>
    <cellStyle name="SAPBEXfilterDrill 3" xfId="798" xr:uid="{00000000-0005-0000-0000-0000E2B60000}"/>
    <cellStyle name="SAPBEXfilterDrill 4" xfId="535" xr:uid="{00000000-0005-0000-0000-0000E3B60000}"/>
    <cellStyle name="SAPBEXfilterItem" xfId="199" xr:uid="{00000000-0005-0000-0000-0000E4B60000}"/>
    <cellStyle name="SAPBEXfilterItem 2" xfId="200" xr:uid="{00000000-0005-0000-0000-0000E5B60000}"/>
    <cellStyle name="SAPBEXfilterItem 3" xfId="201" xr:uid="{00000000-0005-0000-0000-0000E6B60000}"/>
    <cellStyle name="SAPBEXfilterItem 3 2" xfId="47194" xr:uid="{00000000-0005-0000-0000-0000E7B60000}"/>
    <cellStyle name="SAPBEXfilterItem 3 3" xfId="1116" xr:uid="{00000000-0005-0000-0000-0000E8B60000}"/>
    <cellStyle name="SAPBEXfilterItem 4" xfId="799" xr:uid="{00000000-0005-0000-0000-0000E9B60000}"/>
    <cellStyle name="SAPBEXfilterItem 5" xfId="536" xr:uid="{00000000-0005-0000-0000-0000EAB60000}"/>
    <cellStyle name="SAPBEXfilterItem_2011-10 LIEE Table 6 (2)" xfId="202" xr:uid="{00000000-0005-0000-0000-0000EBB60000}"/>
    <cellStyle name="SAPBEXfilterText" xfId="203" xr:uid="{00000000-0005-0000-0000-0000ECB60000}"/>
    <cellStyle name="SAPBEXfilterText 2" xfId="204" xr:uid="{00000000-0005-0000-0000-0000EDB60000}"/>
    <cellStyle name="SAPBEXfilterText 2 2" xfId="984" xr:uid="{00000000-0005-0000-0000-0000EEB60000}"/>
    <cellStyle name="SAPBEXfilterText 3" xfId="205" xr:uid="{00000000-0005-0000-0000-0000EFB60000}"/>
    <cellStyle name="SAPBEXfilterText 3 2" xfId="801" xr:uid="{00000000-0005-0000-0000-0000F0B60000}"/>
    <cellStyle name="SAPBEXfilterText 3 2 2" xfId="47146" xr:uid="{00000000-0005-0000-0000-0000F1B60000}"/>
    <cellStyle name="SAPBEXfilterText 3 3" xfId="1117" xr:uid="{00000000-0005-0000-0000-0000F2B60000}"/>
    <cellStyle name="SAPBEXfilterText 3 4" xfId="435" xr:uid="{00000000-0005-0000-0000-0000F3B60000}"/>
    <cellStyle name="SAPBEXfilterText 4" xfId="800" xr:uid="{00000000-0005-0000-0000-0000F4B60000}"/>
    <cellStyle name="SAPBEXfilterText 5" xfId="537" xr:uid="{00000000-0005-0000-0000-0000F5B60000}"/>
    <cellStyle name="SAPBEXfilterText_2011-12 LIEE Table 1 Updated budget" xfId="206" xr:uid="{00000000-0005-0000-0000-0000F6B60000}"/>
    <cellStyle name="SAPBEXformats" xfId="207" xr:uid="{00000000-0005-0000-0000-0000F7B60000}"/>
    <cellStyle name="SAPBEXformats 2" xfId="208" xr:uid="{00000000-0005-0000-0000-0000F8B60000}"/>
    <cellStyle name="SAPBEXformats 2 2" xfId="47139" xr:uid="{00000000-0005-0000-0000-0000F9B60000}"/>
    <cellStyle name="SAPBEXformats 2 3" xfId="1118" xr:uid="{00000000-0005-0000-0000-0000FAB60000}"/>
    <cellStyle name="SAPBEXformats 3" xfId="802" xr:uid="{00000000-0005-0000-0000-0000FBB60000}"/>
    <cellStyle name="SAPBEXformats 4" xfId="538" xr:uid="{00000000-0005-0000-0000-0000FCB60000}"/>
    <cellStyle name="SAPBEXheaderData" xfId="209" xr:uid="{00000000-0005-0000-0000-0000FDB60000}"/>
    <cellStyle name="SAPBEXheaderData 2" xfId="803" xr:uid="{00000000-0005-0000-0000-0000FEB60000}"/>
    <cellStyle name="SAPBEXheaderData 2 2" xfId="1119" xr:uid="{00000000-0005-0000-0000-0000FFB60000}"/>
    <cellStyle name="SAPBEXheaderData 3" xfId="539" xr:uid="{00000000-0005-0000-0000-000000B70000}"/>
    <cellStyle name="SAPBEXheaderData 3 2" xfId="31966" xr:uid="{00000000-0005-0000-0000-000001B70000}"/>
    <cellStyle name="SAPBEXheaderItem" xfId="210" xr:uid="{00000000-0005-0000-0000-000002B70000}"/>
    <cellStyle name="SAPBEXheaderItem 2" xfId="211" xr:uid="{00000000-0005-0000-0000-000003B70000}"/>
    <cellStyle name="SAPBEXheaderItem 2 2" xfId="212" xr:uid="{00000000-0005-0000-0000-000004B70000}"/>
    <cellStyle name="SAPBEXheaderItem 3" xfId="213" xr:uid="{00000000-0005-0000-0000-000005B70000}"/>
    <cellStyle name="SAPBEXheaderItem 3 2" xfId="806" xr:uid="{00000000-0005-0000-0000-000006B70000}"/>
    <cellStyle name="SAPBEXheaderItem 3 2 2" xfId="47193" xr:uid="{00000000-0005-0000-0000-000007B70000}"/>
    <cellStyle name="SAPBEXheaderItem 3 3" xfId="1120" xr:uid="{00000000-0005-0000-0000-000008B70000}"/>
    <cellStyle name="SAPBEXheaderItem 3 4" xfId="436" xr:uid="{00000000-0005-0000-0000-000009B70000}"/>
    <cellStyle name="SAPBEXheaderItem 4" xfId="804" xr:uid="{00000000-0005-0000-0000-00000AB70000}"/>
    <cellStyle name="SAPBEXheaderItem 5" xfId="540" xr:uid="{00000000-0005-0000-0000-00000BB70000}"/>
    <cellStyle name="SAPBEXheaderItem_2011-10 LIEE Table 6 (2)" xfId="214" xr:uid="{00000000-0005-0000-0000-00000CB70000}"/>
    <cellStyle name="SAPBEXheaderText" xfId="215" xr:uid="{00000000-0005-0000-0000-00000DB70000}"/>
    <cellStyle name="SAPBEXheaderText 2" xfId="216" xr:uid="{00000000-0005-0000-0000-00000EB70000}"/>
    <cellStyle name="SAPBEXheaderText 2 2" xfId="217" xr:uid="{00000000-0005-0000-0000-00000FB70000}"/>
    <cellStyle name="SAPBEXheaderText 3" xfId="218" xr:uid="{00000000-0005-0000-0000-000010B70000}"/>
    <cellStyle name="SAPBEXheaderText 3 2" xfId="808" xr:uid="{00000000-0005-0000-0000-000011B70000}"/>
    <cellStyle name="SAPBEXheaderText 3 2 2" xfId="47133" xr:uid="{00000000-0005-0000-0000-000012B70000}"/>
    <cellStyle name="SAPBEXheaderText 3 3" xfId="1121" xr:uid="{00000000-0005-0000-0000-000013B70000}"/>
    <cellStyle name="SAPBEXheaderText 3 4" xfId="437" xr:uid="{00000000-0005-0000-0000-000014B70000}"/>
    <cellStyle name="SAPBEXheaderText 4" xfId="807" xr:uid="{00000000-0005-0000-0000-000015B70000}"/>
    <cellStyle name="SAPBEXheaderText 5" xfId="541" xr:uid="{00000000-0005-0000-0000-000016B70000}"/>
    <cellStyle name="SAPBEXheaderText_2011-10 LIEE Table 6 (2)" xfId="219" xr:uid="{00000000-0005-0000-0000-000017B70000}"/>
    <cellStyle name="SAPBEXHLevel0" xfId="220" xr:uid="{00000000-0005-0000-0000-000018B70000}"/>
    <cellStyle name="SAPBEXHLevel0 10" xfId="1589" xr:uid="{00000000-0005-0000-0000-000019B70000}"/>
    <cellStyle name="SAPBEXHLevel0 10 2" xfId="1590" xr:uid="{00000000-0005-0000-0000-00001AB70000}"/>
    <cellStyle name="SAPBEXHLevel0 11" xfId="1588" xr:uid="{00000000-0005-0000-0000-00001BB70000}"/>
    <cellStyle name="SAPBEXHLevel0 12" xfId="1122" xr:uid="{00000000-0005-0000-0000-00001CB70000}"/>
    <cellStyle name="SAPBEXHLevel0 13" xfId="31965" xr:uid="{00000000-0005-0000-0000-00001DB70000}"/>
    <cellStyle name="SAPBEXHLevel0 14" xfId="985" xr:uid="{00000000-0005-0000-0000-00001EB70000}"/>
    <cellStyle name="SAPBEXHLevel0 2" xfId="221" xr:uid="{00000000-0005-0000-0000-00001FB70000}"/>
    <cellStyle name="SAPBEXHLevel0 2 2" xfId="222" xr:uid="{00000000-0005-0000-0000-000020B70000}"/>
    <cellStyle name="SAPBEXHLevel0 2 2 2" xfId="631" xr:uid="{00000000-0005-0000-0000-000021B70000}"/>
    <cellStyle name="SAPBEXHLevel0 2 2 3" xfId="811" xr:uid="{00000000-0005-0000-0000-000022B70000}"/>
    <cellStyle name="SAPBEXHLevel0 2 2 3 2" xfId="1124" xr:uid="{00000000-0005-0000-0000-000023B70000}"/>
    <cellStyle name="SAPBEXHLevel0 2 2 4" xfId="544" xr:uid="{00000000-0005-0000-0000-000024B70000}"/>
    <cellStyle name="SAPBEXHLevel0 2 2 4 2" xfId="32013" xr:uid="{00000000-0005-0000-0000-000025B70000}"/>
    <cellStyle name="SAPBEXHLevel0 2 2 5" xfId="987" xr:uid="{00000000-0005-0000-0000-000026B70000}"/>
    <cellStyle name="SAPBEXHLevel0 2 3" xfId="630" xr:uid="{00000000-0005-0000-0000-000027B70000}"/>
    <cellStyle name="SAPBEXHLevel0 2 4" xfId="810" xr:uid="{00000000-0005-0000-0000-000028B70000}"/>
    <cellStyle name="SAPBEXHLevel0 2 4 2" xfId="1123" xr:uid="{00000000-0005-0000-0000-000029B70000}"/>
    <cellStyle name="SAPBEXHLevel0 2 5" xfId="543" xr:uid="{00000000-0005-0000-0000-00002AB70000}"/>
    <cellStyle name="SAPBEXHLevel0 2 5 2" xfId="32012" xr:uid="{00000000-0005-0000-0000-00002BB70000}"/>
    <cellStyle name="SAPBEXHLevel0 2 6" xfId="986" xr:uid="{00000000-0005-0000-0000-00002CB70000}"/>
    <cellStyle name="SAPBEXHLevel0 3" xfId="223" xr:uid="{00000000-0005-0000-0000-00002DB70000}"/>
    <cellStyle name="SAPBEXHLevel0 3 2" xfId="632" xr:uid="{00000000-0005-0000-0000-00002EB70000}"/>
    <cellStyle name="SAPBEXHLevel0 3 3" xfId="812" xr:uid="{00000000-0005-0000-0000-00002FB70000}"/>
    <cellStyle name="SAPBEXHLevel0 3 3 2" xfId="47152" xr:uid="{00000000-0005-0000-0000-000030B70000}"/>
    <cellStyle name="SAPBEXHLevel0 3 4" xfId="545" xr:uid="{00000000-0005-0000-0000-000031B70000}"/>
    <cellStyle name="SAPBEXHLevel0 3 5" xfId="438" xr:uid="{00000000-0005-0000-0000-000032B70000}"/>
    <cellStyle name="SAPBEXHLevel0 4" xfId="809" xr:uid="{00000000-0005-0000-0000-000033B70000}"/>
    <cellStyle name="SAPBEXHLevel0 4 2" xfId="1591" xr:uid="{00000000-0005-0000-0000-000034B70000}"/>
    <cellStyle name="SAPBEXHLevel0 5" xfId="542" xr:uid="{00000000-0005-0000-0000-000035B70000}"/>
    <cellStyle name="SAPBEXHLevel0 5 2" xfId="1592" xr:uid="{00000000-0005-0000-0000-000036B70000}"/>
    <cellStyle name="SAPBEXHLevel0 5 3" xfId="1593" xr:uid="{00000000-0005-0000-0000-000037B70000}"/>
    <cellStyle name="SAPBEXHLevel0 6" xfId="1594" xr:uid="{00000000-0005-0000-0000-000038B70000}"/>
    <cellStyle name="SAPBEXHLevel0 6 2" xfId="1595" xr:uid="{00000000-0005-0000-0000-000039B70000}"/>
    <cellStyle name="SAPBEXHLevel0 7" xfId="1596" xr:uid="{00000000-0005-0000-0000-00003AB70000}"/>
    <cellStyle name="SAPBEXHLevel0 7 2" xfId="1597" xr:uid="{00000000-0005-0000-0000-00003BB70000}"/>
    <cellStyle name="SAPBEXHLevel0 8" xfId="1598" xr:uid="{00000000-0005-0000-0000-00003CB70000}"/>
    <cellStyle name="SAPBEXHLevel0 9" xfId="1599" xr:uid="{00000000-0005-0000-0000-00003DB70000}"/>
    <cellStyle name="SAPBEXHLevel0 9 2" xfId="1600" xr:uid="{00000000-0005-0000-0000-00003EB70000}"/>
    <cellStyle name="SAPBEXHLevel0_2011-10 LIEE Table 6 (2)" xfId="224" xr:uid="{00000000-0005-0000-0000-00003FB70000}"/>
    <cellStyle name="SAPBEXHLevel0X" xfId="225" xr:uid="{00000000-0005-0000-0000-000040B70000}"/>
    <cellStyle name="SAPBEXHLevel0X 10" xfId="1602" xr:uid="{00000000-0005-0000-0000-000041B70000}"/>
    <cellStyle name="SAPBEXHLevel0X 10 2" xfId="1603" xr:uid="{00000000-0005-0000-0000-000042B70000}"/>
    <cellStyle name="SAPBEXHLevel0X 11" xfId="1601" xr:uid="{00000000-0005-0000-0000-000043B70000}"/>
    <cellStyle name="SAPBEXHLevel0X 12" xfId="1125" xr:uid="{00000000-0005-0000-0000-000044B70000}"/>
    <cellStyle name="SAPBEXHLevel0X 13" xfId="31964" xr:uid="{00000000-0005-0000-0000-000045B70000}"/>
    <cellStyle name="SAPBEXHLevel0X 14" xfId="988" xr:uid="{00000000-0005-0000-0000-000046B70000}"/>
    <cellStyle name="SAPBEXHLevel0X 15" xfId="439" xr:uid="{00000000-0005-0000-0000-000047B70000}"/>
    <cellStyle name="SAPBEXHLevel0X 2" xfId="226" xr:uid="{00000000-0005-0000-0000-000048B70000}"/>
    <cellStyle name="SAPBEXHLevel0X 2 2" xfId="227" xr:uid="{00000000-0005-0000-0000-000049B70000}"/>
    <cellStyle name="SAPBEXHLevel0X 2 2 2" xfId="634" xr:uid="{00000000-0005-0000-0000-00004AB70000}"/>
    <cellStyle name="SAPBEXHLevel0X 2 2 3" xfId="548" xr:uid="{00000000-0005-0000-0000-00004BB70000}"/>
    <cellStyle name="SAPBEXHLevel0X 2 2 4" xfId="32040" xr:uid="{00000000-0005-0000-0000-00004CB70000}"/>
    <cellStyle name="SAPBEXHLevel0X 2 2 5" xfId="990" xr:uid="{00000000-0005-0000-0000-00004DB70000}"/>
    <cellStyle name="SAPBEXHLevel0X 2 2 6" xfId="441" xr:uid="{00000000-0005-0000-0000-00004EB70000}"/>
    <cellStyle name="SAPBEXHLevel0X 2 3" xfId="633" xr:uid="{00000000-0005-0000-0000-00004FB70000}"/>
    <cellStyle name="SAPBEXHLevel0X 2 4" xfId="547" xr:uid="{00000000-0005-0000-0000-000050B70000}"/>
    <cellStyle name="SAPBEXHLevel0X 2 5" xfId="31963" xr:uid="{00000000-0005-0000-0000-000051B70000}"/>
    <cellStyle name="SAPBEXHLevel0X 2 6" xfId="989" xr:uid="{00000000-0005-0000-0000-000052B70000}"/>
    <cellStyle name="SAPBEXHLevel0X 2 7" xfId="440" xr:uid="{00000000-0005-0000-0000-000053B70000}"/>
    <cellStyle name="SAPBEXHLevel0X 3" xfId="228" xr:uid="{00000000-0005-0000-0000-000054B70000}"/>
    <cellStyle name="SAPBEXHLevel0X 3 2" xfId="635" xr:uid="{00000000-0005-0000-0000-000055B70000}"/>
    <cellStyle name="SAPBEXHLevel0X 3 2 2" xfId="1157" xr:uid="{00000000-0005-0000-0000-000056B70000}"/>
    <cellStyle name="SAPBEXHLevel0X 3 2 3" xfId="32011" xr:uid="{00000000-0005-0000-0000-000057B70000}"/>
    <cellStyle name="SAPBEXHLevel0X 3 2 4" xfId="992" xr:uid="{00000000-0005-0000-0000-000058B70000}"/>
    <cellStyle name="SAPBEXHLevel0X 3 3" xfId="549" xr:uid="{00000000-0005-0000-0000-000059B70000}"/>
    <cellStyle name="SAPBEXHLevel0X 3 4" xfId="31960" xr:uid="{00000000-0005-0000-0000-00005AB70000}"/>
    <cellStyle name="SAPBEXHLevel0X 3 5" xfId="991" xr:uid="{00000000-0005-0000-0000-00005BB70000}"/>
    <cellStyle name="SAPBEXHLevel0X 3 6" xfId="442" xr:uid="{00000000-0005-0000-0000-00005CB70000}"/>
    <cellStyle name="SAPBEXHLevel0X 4" xfId="229" xr:uid="{00000000-0005-0000-0000-00005DB70000}"/>
    <cellStyle name="SAPBEXHLevel0X 4 2" xfId="813" xr:uid="{00000000-0005-0000-0000-00005EB70000}"/>
    <cellStyle name="SAPBEXHLevel0X 4 3" xfId="993" xr:uid="{00000000-0005-0000-0000-00005FB70000}"/>
    <cellStyle name="SAPBEXHLevel0X 4 4" xfId="443" xr:uid="{00000000-0005-0000-0000-000060B70000}"/>
    <cellStyle name="SAPBEXHLevel0X 5" xfId="230" xr:uid="{00000000-0005-0000-0000-000061B70000}"/>
    <cellStyle name="SAPBEXHLevel0X 5 2" xfId="814" xr:uid="{00000000-0005-0000-0000-000062B70000}"/>
    <cellStyle name="SAPBEXHLevel0X 5 3" xfId="1604" xr:uid="{00000000-0005-0000-0000-000063B70000}"/>
    <cellStyle name="SAPBEXHLevel0X 5 4" xfId="47126" xr:uid="{00000000-0005-0000-0000-000064B70000}"/>
    <cellStyle name="SAPBEXHLevel0X 5 5" xfId="444" xr:uid="{00000000-0005-0000-0000-000065B70000}"/>
    <cellStyle name="SAPBEXHLevel0X 6" xfId="231" xr:uid="{00000000-0005-0000-0000-000066B70000}"/>
    <cellStyle name="SAPBEXHLevel0X 6 2" xfId="815" xr:uid="{00000000-0005-0000-0000-000067B70000}"/>
    <cellStyle name="SAPBEXHLevel0X 6 3" xfId="445" xr:uid="{00000000-0005-0000-0000-000068B70000}"/>
    <cellStyle name="SAPBEXHLevel0X 7" xfId="546" xr:uid="{00000000-0005-0000-0000-000069B70000}"/>
    <cellStyle name="SAPBEXHLevel0X 7 2" xfId="1605" xr:uid="{00000000-0005-0000-0000-00006AB70000}"/>
    <cellStyle name="SAPBEXHLevel0X 8" xfId="1606" xr:uid="{00000000-0005-0000-0000-00006BB70000}"/>
    <cellStyle name="SAPBEXHLevel0X 9" xfId="1607" xr:uid="{00000000-0005-0000-0000-00006CB70000}"/>
    <cellStyle name="SAPBEXHLevel0X 9 2" xfId="1608" xr:uid="{00000000-0005-0000-0000-00006DB70000}"/>
    <cellStyle name="SAPBEXHLevel1" xfId="232" xr:uid="{00000000-0005-0000-0000-00006EB70000}"/>
    <cellStyle name="SAPBEXHLevel1 10" xfId="1610" xr:uid="{00000000-0005-0000-0000-00006FB70000}"/>
    <cellStyle name="SAPBEXHLevel1 10 2" xfId="1611" xr:uid="{00000000-0005-0000-0000-000070B70000}"/>
    <cellStyle name="SAPBEXHLevel1 11" xfId="1609" xr:uid="{00000000-0005-0000-0000-000071B70000}"/>
    <cellStyle name="SAPBEXHLevel1 12" xfId="1126" xr:uid="{00000000-0005-0000-0000-000072B70000}"/>
    <cellStyle name="SAPBEXHLevel1 13" xfId="31962" xr:uid="{00000000-0005-0000-0000-000073B70000}"/>
    <cellStyle name="SAPBEXHLevel1 14" xfId="994" xr:uid="{00000000-0005-0000-0000-000074B70000}"/>
    <cellStyle name="SAPBEXHLevel1 2" xfId="233" xr:uid="{00000000-0005-0000-0000-000075B70000}"/>
    <cellStyle name="SAPBEXHLevel1 2 2" xfId="552" xr:uid="{00000000-0005-0000-0000-000076B70000}"/>
    <cellStyle name="SAPBEXHLevel1 2 2 2" xfId="637" xr:uid="{00000000-0005-0000-0000-000077B70000}"/>
    <cellStyle name="SAPBEXHLevel1 2 2 3" xfId="1128" xr:uid="{00000000-0005-0000-0000-000078B70000}"/>
    <cellStyle name="SAPBEXHLevel1 2 2 4" xfId="31951" xr:uid="{00000000-0005-0000-0000-000079B70000}"/>
    <cellStyle name="SAPBEXHLevel1 2 2 5" xfId="996" xr:uid="{00000000-0005-0000-0000-00007AB70000}"/>
    <cellStyle name="SAPBEXHLevel1 2 3" xfId="636" xr:uid="{00000000-0005-0000-0000-00007BB70000}"/>
    <cellStyle name="SAPBEXHLevel1 2 4" xfId="817" xr:uid="{00000000-0005-0000-0000-00007CB70000}"/>
    <cellStyle name="SAPBEXHLevel1 2 4 2" xfId="1127" xr:uid="{00000000-0005-0000-0000-00007DB70000}"/>
    <cellStyle name="SAPBEXHLevel1 2 5" xfId="551" xr:uid="{00000000-0005-0000-0000-00007EB70000}"/>
    <cellStyle name="SAPBEXHLevel1 2 5 2" xfId="31961" xr:uid="{00000000-0005-0000-0000-00007FB70000}"/>
    <cellStyle name="SAPBEXHLevel1 2 6" xfId="995" xr:uid="{00000000-0005-0000-0000-000080B70000}"/>
    <cellStyle name="SAPBEXHLevel1 3" xfId="234" xr:uid="{00000000-0005-0000-0000-000081B70000}"/>
    <cellStyle name="SAPBEXHLevel1 3 2" xfId="638" xr:uid="{00000000-0005-0000-0000-000082B70000}"/>
    <cellStyle name="SAPBEXHLevel1 3 3" xfId="818" xr:uid="{00000000-0005-0000-0000-000083B70000}"/>
    <cellStyle name="SAPBEXHLevel1 3 3 2" xfId="47119" xr:uid="{00000000-0005-0000-0000-000084B70000}"/>
    <cellStyle name="SAPBEXHLevel1 3 4" xfId="553" xr:uid="{00000000-0005-0000-0000-000085B70000}"/>
    <cellStyle name="SAPBEXHLevel1 3 5" xfId="446" xr:uid="{00000000-0005-0000-0000-000086B70000}"/>
    <cellStyle name="SAPBEXHLevel1 4" xfId="816" xr:uid="{00000000-0005-0000-0000-000087B70000}"/>
    <cellStyle name="SAPBEXHLevel1 4 2" xfId="1612" xr:uid="{00000000-0005-0000-0000-000088B70000}"/>
    <cellStyle name="SAPBEXHLevel1 5" xfId="550" xr:uid="{00000000-0005-0000-0000-000089B70000}"/>
    <cellStyle name="SAPBEXHLevel1 5 2" xfId="1613" xr:uid="{00000000-0005-0000-0000-00008AB70000}"/>
    <cellStyle name="SAPBEXHLevel1 5 3" xfId="1614" xr:uid="{00000000-0005-0000-0000-00008BB70000}"/>
    <cellStyle name="SAPBEXHLevel1 6" xfId="1615" xr:uid="{00000000-0005-0000-0000-00008CB70000}"/>
    <cellStyle name="SAPBEXHLevel1 6 2" xfId="1616" xr:uid="{00000000-0005-0000-0000-00008DB70000}"/>
    <cellStyle name="SAPBEXHLevel1 7" xfId="1617" xr:uid="{00000000-0005-0000-0000-00008EB70000}"/>
    <cellStyle name="SAPBEXHLevel1 7 2" xfId="1618" xr:uid="{00000000-0005-0000-0000-00008FB70000}"/>
    <cellStyle name="SAPBEXHLevel1 8" xfId="1619" xr:uid="{00000000-0005-0000-0000-000090B70000}"/>
    <cellStyle name="SAPBEXHLevel1 9" xfId="1620" xr:uid="{00000000-0005-0000-0000-000091B70000}"/>
    <cellStyle name="SAPBEXHLevel1 9 2" xfId="1621" xr:uid="{00000000-0005-0000-0000-000092B70000}"/>
    <cellStyle name="SAPBEXHLevel1_2011-12 LIEE Table 1 Updated budget" xfId="235" xr:uid="{00000000-0005-0000-0000-000093B70000}"/>
    <cellStyle name="SAPBEXHLevel1X" xfId="236" xr:uid="{00000000-0005-0000-0000-000094B70000}"/>
    <cellStyle name="SAPBEXHLevel1X 10" xfId="1623" xr:uid="{00000000-0005-0000-0000-000095B70000}"/>
    <cellStyle name="SAPBEXHLevel1X 10 2" xfId="1624" xr:uid="{00000000-0005-0000-0000-000096B70000}"/>
    <cellStyle name="SAPBEXHLevel1X 11" xfId="1622" xr:uid="{00000000-0005-0000-0000-000097B70000}"/>
    <cellStyle name="SAPBEXHLevel1X 12" xfId="1129" xr:uid="{00000000-0005-0000-0000-000098B70000}"/>
    <cellStyle name="SAPBEXHLevel1X 13" xfId="31950" xr:uid="{00000000-0005-0000-0000-000099B70000}"/>
    <cellStyle name="SAPBEXHLevel1X 14" xfId="997" xr:uid="{00000000-0005-0000-0000-00009AB70000}"/>
    <cellStyle name="SAPBEXHLevel1X 15" xfId="447" xr:uid="{00000000-0005-0000-0000-00009BB70000}"/>
    <cellStyle name="SAPBEXHLevel1X 2" xfId="237" xr:uid="{00000000-0005-0000-0000-00009CB70000}"/>
    <cellStyle name="SAPBEXHLevel1X 2 2" xfId="238" xr:uid="{00000000-0005-0000-0000-00009DB70000}"/>
    <cellStyle name="SAPBEXHLevel1X 2 2 2" xfId="640" xr:uid="{00000000-0005-0000-0000-00009EB70000}"/>
    <cellStyle name="SAPBEXHLevel1X 2 2 3" xfId="556" xr:uid="{00000000-0005-0000-0000-00009FB70000}"/>
    <cellStyle name="SAPBEXHLevel1X 2 2 4" xfId="31949" xr:uid="{00000000-0005-0000-0000-0000A0B70000}"/>
    <cellStyle name="SAPBEXHLevel1X 2 2 5" xfId="999" xr:uid="{00000000-0005-0000-0000-0000A1B70000}"/>
    <cellStyle name="SAPBEXHLevel1X 2 2 6" xfId="449" xr:uid="{00000000-0005-0000-0000-0000A2B70000}"/>
    <cellStyle name="SAPBEXHLevel1X 2 3" xfId="639" xr:uid="{00000000-0005-0000-0000-0000A3B70000}"/>
    <cellStyle name="SAPBEXHLevel1X 2 4" xfId="555" xr:uid="{00000000-0005-0000-0000-0000A4B70000}"/>
    <cellStyle name="SAPBEXHLevel1X 2 5" xfId="32039" xr:uid="{00000000-0005-0000-0000-0000A5B70000}"/>
    <cellStyle name="SAPBEXHLevel1X 2 6" xfId="998" xr:uid="{00000000-0005-0000-0000-0000A6B70000}"/>
    <cellStyle name="SAPBEXHLevel1X 2 7" xfId="448" xr:uid="{00000000-0005-0000-0000-0000A7B70000}"/>
    <cellStyle name="SAPBEXHLevel1X 3" xfId="239" xr:uid="{00000000-0005-0000-0000-0000A8B70000}"/>
    <cellStyle name="SAPBEXHLevel1X 3 2" xfId="641" xr:uid="{00000000-0005-0000-0000-0000A9B70000}"/>
    <cellStyle name="SAPBEXHLevel1X 3 2 2" xfId="1158" xr:uid="{00000000-0005-0000-0000-0000AAB70000}"/>
    <cellStyle name="SAPBEXHLevel1X 3 2 3" xfId="31948" xr:uid="{00000000-0005-0000-0000-0000ABB70000}"/>
    <cellStyle name="SAPBEXHLevel1X 3 2 4" xfId="1001" xr:uid="{00000000-0005-0000-0000-0000ACB70000}"/>
    <cellStyle name="SAPBEXHLevel1X 3 3" xfId="557" xr:uid="{00000000-0005-0000-0000-0000ADB70000}"/>
    <cellStyle name="SAPBEXHLevel1X 3 4" xfId="32038" xr:uid="{00000000-0005-0000-0000-0000AEB70000}"/>
    <cellStyle name="SAPBEXHLevel1X 3 5" xfId="1000" xr:uid="{00000000-0005-0000-0000-0000AFB70000}"/>
    <cellStyle name="SAPBEXHLevel1X 3 6" xfId="450" xr:uid="{00000000-0005-0000-0000-0000B0B70000}"/>
    <cellStyle name="SAPBEXHLevel1X 4" xfId="240" xr:uid="{00000000-0005-0000-0000-0000B1B70000}"/>
    <cellStyle name="SAPBEXHLevel1X 4 2" xfId="819" xr:uid="{00000000-0005-0000-0000-0000B2B70000}"/>
    <cellStyle name="SAPBEXHLevel1X 4 3" xfId="1002" xr:uid="{00000000-0005-0000-0000-0000B3B70000}"/>
    <cellStyle name="SAPBEXHLevel1X 4 4" xfId="451" xr:uid="{00000000-0005-0000-0000-0000B4B70000}"/>
    <cellStyle name="SAPBEXHLevel1X 5" xfId="241" xr:uid="{00000000-0005-0000-0000-0000B5B70000}"/>
    <cellStyle name="SAPBEXHLevel1X 5 2" xfId="820" xr:uid="{00000000-0005-0000-0000-0000B6B70000}"/>
    <cellStyle name="SAPBEXHLevel1X 5 3" xfId="1625" xr:uid="{00000000-0005-0000-0000-0000B7B70000}"/>
    <cellStyle name="SAPBEXHLevel1X 5 4" xfId="47153" xr:uid="{00000000-0005-0000-0000-0000B8B70000}"/>
    <cellStyle name="SAPBEXHLevel1X 5 5" xfId="452" xr:uid="{00000000-0005-0000-0000-0000B9B70000}"/>
    <cellStyle name="SAPBEXHLevel1X 6" xfId="242" xr:uid="{00000000-0005-0000-0000-0000BAB70000}"/>
    <cellStyle name="SAPBEXHLevel1X 6 2" xfId="821" xr:uid="{00000000-0005-0000-0000-0000BBB70000}"/>
    <cellStyle name="SAPBEXHLevel1X 6 3" xfId="453" xr:uid="{00000000-0005-0000-0000-0000BCB70000}"/>
    <cellStyle name="SAPBEXHLevel1X 7" xfId="554" xr:uid="{00000000-0005-0000-0000-0000BDB70000}"/>
    <cellStyle name="SAPBEXHLevel1X 7 2" xfId="1626" xr:uid="{00000000-0005-0000-0000-0000BEB70000}"/>
    <cellStyle name="SAPBEXHLevel1X 8" xfId="1627" xr:uid="{00000000-0005-0000-0000-0000BFB70000}"/>
    <cellStyle name="SAPBEXHLevel1X 9" xfId="1628" xr:uid="{00000000-0005-0000-0000-0000C0B70000}"/>
    <cellStyle name="SAPBEXHLevel1X 9 2" xfId="1629" xr:uid="{00000000-0005-0000-0000-0000C1B70000}"/>
    <cellStyle name="SAPBEXHLevel2" xfId="243" xr:uid="{00000000-0005-0000-0000-0000C2B70000}"/>
    <cellStyle name="SAPBEXHLevel2 10" xfId="1631" xr:uid="{00000000-0005-0000-0000-0000C3B70000}"/>
    <cellStyle name="SAPBEXHLevel2 10 2" xfId="1632" xr:uid="{00000000-0005-0000-0000-0000C4B70000}"/>
    <cellStyle name="SAPBEXHLevel2 11" xfId="1630" xr:uid="{00000000-0005-0000-0000-0000C5B70000}"/>
    <cellStyle name="SAPBEXHLevel2 12" xfId="1130" xr:uid="{00000000-0005-0000-0000-0000C6B70000}"/>
    <cellStyle name="SAPBEXHLevel2 13" xfId="31959" xr:uid="{00000000-0005-0000-0000-0000C7B70000}"/>
    <cellStyle name="SAPBEXHLevel2 14" xfId="1003" xr:uid="{00000000-0005-0000-0000-0000C8B70000}"/>
    <cellStyle name="SAPBEXHLevel2 2" xfId="244" xr:uid="{00000000-0005-0000-0000-0000C9B70000}"/>
    <cellStyle name="SAPBEXHLevel2 2 2" xfId="560" xr:uid="{00000000-0005-0000-0000-0000CAB70000}"/>
    <cellStyle name="SAPBEXHLevel2 2 2 2" xfId="643" xr:uid="{00000000-0005-0000-0000-0000CBB70000}"/>
    <cellStyle name="SAPBEXHLevel2 2 2 3" xfId="1132" xr:uid="{00000000-0005-0000-0000-0000CCB70000}"/>
    <cellStyle name="SAPBEXHLevel2 2 2 4" xfId="31947" xr:uid="{00000000-0005-0000-0000-0000CDB70000}"/>
    <cellStyle name="SAPBEXHLevel2 2 2 5" xfId="1005" xr:uid="{00000000-0005-0000-0000-0000CEB70000}"/>
    <cellStyle name="SAPBEXHLevel2 2 3" xfId="642" xr:uid="{00000000-0005-0000-0000-0000CFB70000}"/>
    <cellStyle name="SAPBEXHLevel2 2 4" xfId="823" xr:uid="{00000000-0005-0000-0000-0000D0B70000}"/>
    <cellStyle name="SAPBEXHLevel2 2 4 2" xfId="1131" xr:uid="{00000000-0005-0000-0000-0000D1B70000}"/>
    <cellStyle name="SAPBEXHLevel2 2 5" xfId="559" xr:uid="{00000000-0005-0000-0000-0000D2B70000}"/>
    <cellStyle name="SAPBEXHLevel2 2 5 2" xfId="32037" xr:uid="{00000000-0005-0000-0000-0000D3B70000}"/>
    <cellStyle name="SAPBEXHLevel2 2 6" xfId="1004" xr:uid="{00000000-0005-0000-0000-0000D4B70000}"/>
    <cellStyle name="SAPBEXHLevel2 3" xfId="245" xr:uid="{00000000-0005-0000-0000-0000D5B70000}"/>
    <cellStyle name="SAPBEXHLevel2 3 2" xfId="644" xr:uid="{00000000-0005-0000-0000-0000D6B70000}"/>
    <cellStyle name="SAPBEXHLevel2 3 3" xfId="824" xr:uid="{00000000-0005-0000-0000-0000D7B70000}"/>
    <cellStyle name="SAPBEXHLevel2 3 3 2" xfId="47118" xr:uid="{00000000-0005-0000-0000-0000D8B70000}"/>
    <cellStyle name="SAPBEXHLevel2 3 4" xfId="561" xr:uid="{00000000-0005-0000-0000-0000D9B70000}"/>
    <cellStyle name="SAPBEXHLevel2 3 5" xfId="454" xr:uid="{00000000-0005-0000-0000-0000DAB70000}"/>
    <cellStyle name="SAPBEXHLevel2 4" xfId="822" xr:uid="{00000000-0005-0000-0000-0000DBB70000}"/>
    <cellStyle name="SAPBEXHLevel2 4 2" xfId="1633" xr:uid="{00000000-0005-0000-0000-0000DCB70000}"/>
    <cellStyle name="SAPBEXHLevel2 5" xfId="558" xr:uid="{00000000-0005-0000-0000-0000DDB70000}"/>
    <cellStyle name="SAPBEXHLevel2 5 2" xfId="1634" xr:uid="{00000000-0005-0000-0000-0000DEB70000}"/>
    <cellStyle name="SAPBEXHLevel2 5 3" xfId="1635" xr:uid="{00000000-0005-0000-0000-0000DFB70000}"/>
    <cellStyle name="SAPBEXHLevel2 6" xfId="1636" xr:uid="{00000000-0005-0000-0000-0000E0B70000}"/>
    <cellStyle name="SAPBEXHLevel2 6 2" xfId="1637" xr:uid="{00000000-0005-0000-0000-0000E1B70000}"/>
    <cellStyle name="SAPBEXHLevel2 7" xfId="1638" xr:uid="{00000000-0005-0000-0000-0000E2B70000}"/>
    <cellStyle name="SAPBEXHLevel2 7 2" xfId="1639" xr:uid="{00000000-0005-0000-0000-0000E3B70000}"/>
    <cellStyle name="SAPBEXHLevel2 8" xfId="1640" xr:uid="{00000000-0005-0000-0000-0000E4B70000}"/>
    <cellStyle name="SAPBEXHLevel2 9" xfId="1641" xr:uid="{00000000-0005-0000-0000-0000E5B70000}"/>
    <cellStyle name="SAPBEXHLevel2 9 2" xfId="1642" xr:uid="{00000000-0005-0000-0000-0000E6B70000}"/>
    <cellStyle name="SAPBEXHLevel2_2011-12 LIEE Table 1 Updated budget" xfId="246" xr:uid="{00000000-0005-0000-0000-0000E7B70000}"/>
    <cellStyle name="SAPBEXHLevel2X" xfId="247" xr:uid="{00000000-0005-0000-0000-0000E8B70000}"/>
    <cellStyle name="SAPBEXHLevel2X 10" xfId="1644" xr:uid="{00000000-0005-0000-0000-0000E9B70000}"/>
    <cellStyle name="SAPBEXHLevel2X 10 2" xfId="1645" xr:uid="{00000000-0005-0000-0000-0000EAB70000}"/>
    <cellStyle name="SAPBEXHLevel2X 11" xfId="1643" xr:uid="{00000000-0005-0000-0000-0000EBB70000}"/>
    <cellStyle name="SAPBEXHLevel2X 12" xfId="1133" xr:uid="{00000000-0005-0000-0000-0000ECB70000}"/>
    <cellStyle name="SAPBEXHLevel2X 13" xfId="31946" xr:uid="{00000000-0005-0000-0000-0000EDB70000}"/>
    <cellStyle name="SAPBEXHLevel2X 14" xfId="1006" xr:uid="{00000000-0005-0000-0000-0000EEB70000}"/>
    <cellStyle name="SAPBEXHLevel2X 15" xfId="455" xr:uid="{00000000-0005-0000-0000-0000EFB70000}"/>
    <cellStyle name="SAPBEXHLevel2X 2" xfId="248" xr:uid="{00000000-0005-0000-0000-0000F0B70000}"/>
    <cellStyle name="SAPBEXHLevel2X 2 2" xfId="249" xr:uid="{00000000-0005-0000-0000-0000F1B70000}"/>
    <cellStyle name="SAPBEXHLevel2X 2 2 2" xfId="646" xr:uid="{00000000-0005-0000-0000-0000F2B70000}"/>
    <cellStyle name="SAPBEXHLevel2X 2 2 3" xfId="564" xr:uid="{00000000-0005-0000-0000-0000F3B70000}"/>
    <cellStyle name="SAPBEXHLevel2X 2 2 4" xfId="31945" xr:uid="{00000000-0005-0000-0000-0000F4B70000}"/>
    <cellStyle name="SAPBEXHLevel2X 2 2 5" xfId="1008" xr:uid="{00000000-0005-0000-0000-0000F5B70000}"/>
    <cellStyle name="SAPBEXHLevel2X 2 2 6" xfId="457" xr:uid="{00000000-0005-0000-0000-0000F6B70000}"/>
    <cellStyle name="SAPBEXHLevel2X 2 3" xfId="645" xr:uid="{00000000-0005-0000-0000-0000F7B70000}"/>
    <cellStyle name="SAPBEXHLevel2X 2 4" xfId="563" xr:uid="{00000000-0005-0000-0000-0000F8B70000}"/>
    <cellStyle name="SAPBEXHLevel2X 2 5" xfId="32036" xr:uid="{00000000-0005-0000-0000-0000F9B70000}"/>
    <cellStyle name="SAPBEXHLevel2X 2 6" xfId="1007" xr:uid="{00000000-0005-0000-0000-0000FAB70000}"/>
    <cellStyle name="SAPBEXHLevel2X 2 7" xfId="456" xr:uid="{00000000-0005-0000-0000-0000FBB70000}"/>
    <cellStyle name="SAPBEXHLevel2X 3" xfId="250" xr:uid="{00000000-0005-0000-0000-0000FCB70000}"/>
    <cellStyle name="SAPBEXHLevel2X 3 2" xfId="647" xr:uid="{00000000-0005-0000-0000-0000FDB70000}"/>
    <cellStyle name="SAPBEXHLevel2X 3 2 2" xfId="1159" xr:uid="{00000000-0005-0000-0000-0000FEB70000}"/>
    <cellStyle name="SAPBEXHLevel2X 3 2 3" xfId="31944" xr:uid="{00000000-0005-0000-0000-0000FFB70000}"/>
    <cellStyle name="SAPBEXHLevel2X 3 2 4" xfId="1010" xr:uid="{00000000-0005-0000-0000-000000B80000}"/>
    <cellStyle name="SAPBEXHLevel2X 3 3" xfId="565" xr:uid="{00000000-0005-0000-0000-000001B80000}"/>
    <cellStyle name="SAPBEXHLevel2X 3 4" xfId="32035" xr:uid="{00000000-0005-0000-0000-000002B80000}"/>
    <cellStyle name="SAPBEXHLevel2X 3 5" xfId="1009" xr:uid="{00000000-0005-0000-0000-000003B80000}"/>
    <cellStyle name="SAPBEXHLevel2X 3 6" xfId="458" xr:uid="{00000000-0005-0000-0000-000004B80000}"/>
    <cellStyle name="SAPBEXHLevel2X 4" xfId="251" xr:uid="{00000000-0005-0000-0000-000005B80000}"/>
    <cellStyle name="SAPBEXHLevel2X 4 2" xfId="825" xr:uid="{00000000-0005-0000-0000-000006B80000}"/>
    <cellStyle name="SAPBEXHLevel2X 4 3" xfId="1011" xr:uid="{00000000-0005-0000-0000-000007B80000}"/>
    <cellStyle name="SAPBEXHLevel2X 4 4" xfId="459" xr:uid="{00000000-0005-0000-0000-000008B80000}"/>
    <cellStyle name="SAPBEXHLevel2X 5" xfId="252" xr:uid="{00000000-0005-0000-0000-000009B80000}"/>
    <cellStyle name="SAPBEXHLevel2X 5 2" xfId="826" xr:uid="{00000000-0005-0000-0000-00000AB80000}"/>
    <cellStyle name="SAPBEXHLevel2X 5 3" xfId="1646" xr:uid="{00000000-0005-0000-0000-00000BB80000}"/>
    <cellStyle name="SAPBEXHLevel2X 5 4" xfId="47125" xr:uid="{00000000-0005-0000-0000-00000CB80000}"/>
    <cellStyle name="SAPBEXHLevel2X 5 5" xfId="460" xr:uid="{00000000-0005-0000-0000-00000DB80000}"/>
    <cellStyle name="SAPBEXHLevel2X 6" xfId="253" xr:uid="{00000000-0005-0000-0000-00000EB80000}"/>
    <cellStyle name="SAPBEXHLevel2X 6 2" xfId="827" xr:uid="{00000000-0005-0000-0000-00000FB80000}"/>
    <cellStyle name="SAPBEXHLevel2X 6 3" xfId="461" xr:uid="{00000000-0005-0000-0000-000010B80000}"/>
    <cellStyle name="SAPBEXHLevel2X 7" xfId="562" xr:uid="{00000000-0005-0000-0000-000011B80000}"/>
    <cellStyle name="SAPBEXHLevel2X 7 2" xfId="1647" xr:uid="{00000000-0005-0000-0000-000012B80000}"/>
    <cellStyle name="SAPBEXHLevel2X 8" xfId="1648" xr:uid="{00000000-0005-0000-0000-000013B80000}"/>
    <cellStyle name="SAPBEXHLevel2X 9" xfId="1649" xr:uid="{00000000-0005-0000-0000-000014B80000}"/>
    <cellStyle name="SAPBEXHLevel2X 9 2" xfId="1650" xr:uid="{00000000-0005-0000-0000-000015B80000}"/>
    <cellStyle name="SAPBEXHLevel3" xfId="254" xr:uid="{00000000-0005-0000-0000-000016B80000}"/>
    <cellStyle name="SAPBEXHLevel3 10" xfId="1652" xr:uid="{00000000-0005-0000-0000-000017B80000}"/>
    <cellStyle name="SAPBEXHLevel3 10 2" xfId="1653" xr:uid="{00000000-0005-0000-0000-000018B80000}"/>
    <cellStyle name="SAPBEXHLevel3 11" xfId="1651" xr:uid="{00000000-0005-0000-0000-000019B80000}"/>
    <cellStyle name="SAPBEXHLevel3 12" xfId="1134" xr:uid="{00000000-0005-0000-0000-00001AB80000}"/>
    <cellStyle name="SAPBEXHLevel3 13" xfId="31943" xr:uid="{00000000-0005-0000-0000-00001BB80000}"/>
    <cellStyle name="SAPBEXHLevel3 14" xfId="1012" xr:uid="{00000000-0005-0000-0000-00001CB80000}"/>
    <cellStyle name="SAPBEXHLevel3 2" xfId="255" xr:uid="{00000000-0005-0000-0000-00001DB80000}"/>
    <cellStyle name="SAPBEXHLevel3 2 2" xfId="568" xr:uid="{00000000-0005-0000-0000-00001EB80000}"/>
    <cellStyle name="SAPBEXHLevel3 2 2 2" xfId="649" xr:uid="{00000000-0005-0000-0000-00001FB80000}"/>
    <cellStyle name="SAPBEXHLevel3 2 2 3" xfId="1136" xr:uid="{00000000-0005-0000-0000-000020B80000}"/>
    <cellStyle name="SAPBEXHLevel3 2 2 4" xfId="31942" xr:uid="{00000000-0005-0000-0000-000021B80000}"/>
    <cellStyle name="SAPBEXHLevel3 2 2 5" xfId="1014" xr:uid="{00000000-0005-0000-0000-000022B80000}"/>
    <cellStyle name="SAPBEXHLevel3 2 3" xfId="648" xr:uid="{00000000-0005-0000-0000-000023B80000}"/>
    <cellStyle name="SAPBEXHLevel3 2 4" xfId="829" xr:uid="{00000000-0005-0000-0000-000024B80000}"/>
    <cellStyle name="SAPBEXHLevel3 2 4 2" xfId="1135" xr:uid="{00000000-0005-0000-0000-000025B80000}"/>
    <cellStyle name="SAPBEXHLevel3 2 5" xfId="567" xr:uid="{00000000-0005-0000-0000-000026B80000}"/>
    <cellStyle name="SAPBEXHLevel3 2 5 2" xfId="32034" xr:uid="{00000000-0005-0000-0000-000027B80000}"/>
    <cellStyle name="SAPBEXHLevel3 2 6" xfId="1013" xr:uid="{00000000-0005-0000-0000-000028B80000}"/>
    <cellStyle name="SAPBEXHLevel3 3" xfId="256" xr:uid="{00000000-0005-0000-0000-000029B80000}"/>
    <cellStyle name="SAPBEXHLevel3 3 2" xfId="650" xr:uid="{00000000-0005-0000-0000-00002AB80000}"/>
    <cellStyle name="SAPBEXHLevel3 3 3" xfId="830" xr:uid="{00000000-0005-0000-0000-00002BB80000}"/>
    <cellStyle name="SAPBEXHLevel3 3 3 2" xfId="47236" xr:uid="{00000000-0005-0000-0000-00002CB80000}"/>
    <cellStyle name="SAPBEXHLevel3 3 4" xfId="569" xr:uid="{00000000-0005-0000-0000-00002DB80000}"/>
    <cellStyle name="SAPBEXHLevel3 3 5" xfId="462" xr:uid="{00000000-0005-0000-0000-00002EB80000}"/>
    <cellStyle name="SAPBEXHLevel3 4" xfId="828" xr:uid="{00000000-0005-0000-0000-00002FB80000}"/>
    <cellStyle name="SAPBEXHLevel3 4 2" xfId="1654" xr:uid="{00000000-0005-0000-0000-000030B80000}"/>
    <cellStyle name="SAPBEXHLevel3 5" xfId="566" xr:uid="{00000000-0005-0000-0000-000031B80000}"/>
    <cellStyle name="SAPBEXHLevel3 5 2" xfId="1655" xr:uid="{00000000-0005-0000-0000-000032B80000}"/>
    <cellStyle name="SAPBEXHLevel3 5 3" xfId="1656" xr:uid="{00000000-0005-0000-0000-000033B80000}"/>
    <cellStyle name="SAPBEXHLevel3 6" xfId="1657" xr:uid="{00000000-0005-0000-0000-000034B80000}"/>
    <cellStyle name="SAPBEXHLevel3 6 2" xfId="1658" xr:uid="{00000000-0005-0000-0000-000035B80000}"/>
    <cellStyle name="SAPBEXHLevel3 7" xfId="1659" xr:uid="{00000000-0005-0000-0000-000036B80000}"/>
    <cellStyle name="SAPBEXHLevel3 7 2" xfId="1660" xr:uid="{00000000-0005-0000-0000-000037B80000}"/>
    <cellStyle name="SAPBEXHLevel3 8" xfId="1661" xr:uid="{00000000-0005-0000-0000-000038B80000}"/>
    <cellStyle name="SAPBEXHLevel3 9" xfId="1662" xr:uid="{00000000-0005-0000-0000-000039B80000}"/>
    <cellStyle name="SAPBEXHLevel3 9 2" xfId="1663" xr:uid="{00000000-0005-0000-0000-00003AB80000}"/>
    <cellStyle name="SAPBEXHLevel3_2011-12 LIEE Table 1 Updated budget" xfId="257" xr:uid="{00000000-0005-0000-0000-00003BB80000}"/>
    <cellStyle name="SAPBEXHLevel3X" xfId="258" xr:uid="{00000000-0005-0000-0000-00003CB80000}"/>
    <cellStyle name="SAPBEXHLevel3X 10" xfId="1665" xr:uid="{00000000-0005-0000-0000-00003DB80000}"/>
    <cellStyle name="SAPBEXHLevel3X 10 2" xfId="1666" xr:uid="{00000000-0005-0000-0000-00003EB80000}"/>
    <cellStyle name="SAPBEXHLevel3X 11" xfId="1664" xr:uid="{00000000-0005-0000-0000-00003FB80000}"/>
    <cellStyle name="SAPBEXHLevel3X 12" xfId="1137" xr:uid="{00000000-0005-0000-0000-000040B80000}"/>
    <cellStyle name="SAPBEXHLevel3X 13" xfId="31941" xr:uid="{00000000-0005-0000-0000-000041B80000}"/>
    <cellStyle name="SAPBEXHLevel3X 14" xfId="1015" xr:uid="{00000000-0005-0000-0000-000042B80000}"/>
    <cellStyle name="SAPBEXHLevel3X 15" xfId="463" xr:uid="{00000000-0005-0000-0000-000043B80000}"/>
    <cellStyle name="SAPBEXHLevel3X 2" xfId="259" xr:uid="{00000000-0005-0000-0000-000044B80000}"/>
    <cellStyle name="SAPBEXHLevel3X 2 2" xfId="260" xr:uid="{00000000-0005-0000-0000-000045B80000}"/>
    <cellStyle name="SAPBEXHLevel3X 2 2 2" xfId="652" xr:uid="{00000000-0005-0000-0000-000046B80000}"/>
    <cellStyle name="SAPBEXHLevel3X 2 2 3" xfId="572" xr:uid="{00000000-0005-0000-0000-000047B80000}"/>
    <cellStyle name="SAPBEXHLevel3X 2 2 4" xfId="31940" xr:uid="{00000000-0005-0000-0000-000048B80000}"/>
    <cellStyle name="SAPBEXHLevel3X 2 2 5" xfId="1017" xr:uid="{00000000-0005-0000-0000-000049B80000}"/>
    <cellStyle name="SAPBEXHLevel3X 2 2 6" xfId="465" xr:uid="{00000000-0005-0000-0000-00004AB80000}"/>
    <cellStyle name="SAPBEXHLevel3X 2 3" xfId="651" xr:uid="{00000000-0005-0000-0000-00004BB80000}"/>
    <cellStyle name="SAPBEXHLevel3X 2 4" xfId="571" xr:uid="{00000000-0005-0000-0000-00004CB80000}"/>
    <cellStyle name="SAPBEXHLevel3X 2 5" xfId="32033" xr:uid="{00000000-0005-0000-0000-00004DB80000}"/>
    <cellStyle name="SAPBEXHLevel3X 2 6" xfId="1016" xr:uid="{00000000-0005-0000-0000-00004EB80000}"/>
    <cellStyle name="SAPBEXHLevel3X 2 7" xfId="464" xr:uid="{00000000-0005-0000-0000-00004FB80000}"/>
    <cellStyle name="SAPBEXHLevel3X 3" xfId="261" xr:uid="{00000000-0005-0000-0000-000050B80000}"/>
    <cellStyle name="SAPBEXHLevel3X 3 2" xfId="653" xr:uid="{00000000-0005-0000-0000-000051B80000}"/>
    <cellStyle name="SAPBEXHLevel3X 3 2 2" xfId="1160" xr:uid="{00000000-0005-0000-0000-000052B80000}"/>
    <cellStyle name="SAPBEXHLevel3X 3 2 3" xfId="31939" xr:uid="{00000000-0005-0000-0000-000053B80000}"/>
    <cellStyle name="SAPBEXHLevel3X 3 2 4" xfId="1019" xr:uid="{00000000-0005-0000-0000-000054B80000}"/>
    <cellStyle name="SAPBEXHLevel3X 3 3" xfId="573" xr:uid="{00000000-0005-0000-0000-000055B80000}"/>
    <cellStyle name="SAPBEXHLevel3X 3 4" xfId="32032" xr:uid="{00000000-0005-0000-0000-000056B80000}"/>
    <cellStyle name="SAPBEXHLevel3X 3 5" xfId="1018" xr:uid="{00000000-0005-0000-0000-000057B80000}"/>
    <cellStyle name="SAPBEXHLevel3X 3 6" xfId="466" xr:uid="{00000000-0005-0000-0000-000058B80000}"/>
    <cellStyle name="SAPBEXHLevel3X 4" xfId="262" xr:uid="{00000000-0005-0000-0000-000059B80000}"/>
    <cellStyle name="SAPBEXHLevel3X 4 2" xfId="831" xr:uid="{00000000-0005-0000-0000-00005AB80000}"/>
    <cellStyle name="SAPBEXHLevel3X 4 3" xfId="1020" xr:uid="{00000000-0005-0000-0000-00005BB80000}"/>
    <cellStyle name="SAPBEXHLevel3X 4 4" xfId="467" xr:uid="{00000000-0005-0000-0000-00005CB80000}"/>
    <cellStyle name="SAPBEXHLevel3X 5" xfId="263" xr:uid="{00000000-0005-0000-0000-00005DB80000}"/>
    <cellStyle name="SAPBEXHLevel3X 5 2" xfId="832" xr:uid="{00000000-0005-0000-0000-00005EB80000}"/>
    <cellStyle name="SAPBEXHLevel3X 5 3" xfId="1667" xr:uid="{00000000-0005-0000-0000-00005FB80000}"/>
    <cellStyle name="SAPBEXHLevel3X 5 4" xfId="47154" xr:uid="{00000000-0005-0000-0000-000060B80000}"/>
    <cellStyle name="SAPBEXHLevel3X 5 5" xfId="468" xr:uid="{00000000-0005-0000-0000-000061B80000}"/>
    <cellStyle name="SAPBEXHLevel3X 6" xfId="264" xr:uid="{00000000-0005-0000-0000-000062B80000}"/>
    <cellStyle name="SAPBEXHLevel3X 6 2" xfId="833" xr:uid="{00000000-0005-0000-0000-000063B80000}"/>
    <cellStyle name="SAPBEXHLevel3X 6 3" xfId="469" xr:uid="{00000000-0005-0000-0000-000064B80000}"/>
    <cellStyle name="SAPBEXHLevel3X 7" xfId="570" xr:uid="{00000000-0005-0000-0000-000065B80000}"/>
    <cellStyle name="SAPBEXHLevel3X 7 2" xfId="1668" xr:uid="{00000000-0005-0000-0000-000066B80000}"/>
    <cellStyle name="SAPBEXHLevel3X 8" xfId="1669" xr:uid="{00000000-0005-0000-0000-000067B80000}"/>
    <cellStyle name="SAPBEXHLevel3X 9" xfId="1670" xr:uid="{00000000-0005-0000-0000-000068B80000}"/>
    <cellStyle name="SAPBEXHLevel3X 9 2" xfId="1671" xr:uid="{00000000-0005-0000-0000-000069B80000}"/>
    <cellStyle name="SAPBEXinputData" xfId="356" xr:uid="{00000000-0005-0000-0000-00006AB80000}"/>
    <cellStyle name="SAPBEXresData" xfId="265" xr:uid="{00000000-0005-0000-0000-00006BB80000}"/>
    <cellStyle name="SAPBEXresData 2" xfId="266" xr:uid="{00000000-0005-0000-0000-00006CB80000}"/>
    <cellStyle name="SAPBEXresData 3" xfId="834" xr:uid="{00000000-0005-0000-0000-00006DB80000}"/>
    <cellStyle name="SAPBEXresData 3 2" xfId="47192" xr:uid="{00000000-0005-0000-0000-00006EB80000}"/>
    <cellStyle name="SAPBEXresData 3 3" xfId="1138" xr:uid="{00000000-0005-0000-0000-00006FB80000}"/>
    <cellStyle name="SAPBEXresData 4" xfId="574" xr:uid="{00000000-0005-0000-0000-000070B80000}"/>
    <cellStyle name="SAPBEXresData 4 2" xfId="31938" xr:uid="{00000000-0005-0000-0000-000071B80000}"/>
    <cellStyle name="SAPBEXresDataEmph" xfId="267" xr:uid="{00000000-0005-0000-0000-000072B80000}"/>
    <cellStyle name="SAPBEXresDataEmph 2" xfId="835" xr:uid="{00000000-0005-0000-0000-000073B80000}"/>
    <cellStyle name="SAPBEXresDataEmph 2 2" xfId="47140" xr:uid="{00000000-0005-0000-0000-000074B80000}"/>
    <cellStyle name="SAPBEXresDataEmph 2 3" xfId="1139" xr:uid="{00000000-0005-0000-0000-000075B80000}"/>
    <cellStyle name="SAPBEXresDataEmph 3" xfId="575" xr:uid="{00000000-0005-0000-0000-000076B80000}"/>
    <cellStyle name="SAPBEXresDataEmph 3 2" xfId="31937" xr:uid="{00000000-0005-0000-0000-000077B80000}"/>
    <cellStyle name="SAPBEXresExc1" xfId="268" xr:uid="{00000000-0005-0000-0000-000078B80000}"/>
    <cellStyle name="SAPBEXresExc1Emph" xfId="269" xr:uid="{00000000-0005-0000-0000-000079B80000}"/>
    <cellStyle name="SAPBEXresExc2" xfId="270" xr:uid="{00000000-0005-0000-0000-00007AB80000}"/>
    <cellStyle name="SAPBEXresExc2Emph" xfId="271" xr:uid="{00000000-0005-0000-0000-00007BB80000}"/>
    <cellStyle name="SAPBEXresItem" xfId="272" xr:uid="{00000000-0005-0000-0000-00007CB80000}"/>
    <cellStyle name="SAPBEXresItem 2" xfId="836" xr:uid="{00000000-0005-0000-0000-00007DB80000}"/>
    <cellStyle name="SAPBEXresItem 2 2" xfId="47162" xr:uid="{00000000-0005-0000-0000-00007EB80000}"/>
    <cellStyle name="SAPBEXresItem 2 3" xfId="1140" xr:uid="{00000000-0005-0000-0000-00007FB80000}"/>
    <cellStyle name="SAPBEXresItem 3" xfId="576" xr:uid="{00000000-0005-0000-0000-000080B80000}"/>
    <cellStyle name="SAPBEXresItem 3 2" xfId="32031" xr:uid="{00000000-0005-0000-0000-000081B80000}"/>
    <cellStyle name="SAPBEXresItemX" xfId="273" xr:uid="{00000000-0005-0000-0000-000082B80000}"/>
    <cellStyle name="SAPBEXresItemX 2" xfId="274" xr:uid="{00000000-0005-0000-0000-000083B80000}"/>
    <cellStyle name="SAPBEXresItemX 2 2" xfId="1142" xr:uid="{00000000-0005-0000-0000-000084B80000}"/>
    <cellStyle name="SAPBEXresItemX 2 3" xfId="32030" xr:uid="{00000000-0005-0000-0000-000085B80000}"/>
    <cellStyle name="SAPBEXresItemX 2 4" xfId="1022" xr:uid="{00000000-0005-0000-0000-000086B80000}"/>
    <cellStyle name="SAPBEXresItemX 3" xfId="1141" xr:uid="{00000000-0005-0000-0000-000087B80000}"/>
    <cellStyle name="SAPBEXresItemX 3 2" xfId="47131" xr:uid="{00000000-0005-0000-0000-000088B80000}"/>
    <cellStyle name="SAPBEXresItemX 4" xfId="31936" xr:uid="{00000000-0005-0000-0000-000089B80000}"/>
    <cellStyle name="SAPBEXresItemX 5" xfId="1021" xr:uid="{00000000-0005-0000-0000-00008AB80000}"/>
    <cellStyle name="SAPBEXRow_Headings_SA" xfId="275" xr:uid="{00000000-0005-0000-0000-00008BB80000}"/>
    <cellStyle name="SAPBEXRowResults_SA" xfId="276" xr:uid="{00000000-0005-0000-0000-00008CB80000}"/>
    <cellStyle name="SAPBEXstdData" xfId="277" xr:uid="{00000000-0005-0000-0000-00008DB80000}"/>
    <cellStyle name="SAPBEXstdData 2" xfId="278" xr:uid="{00000000-0005-0000-0000-00008EB80000}"/>
    <cellStyle name="SAPBEXstdData 2 2" xfId="279" xr:uid="{00000000-0005-0000-0000-00008FB80000}"/>
    <cellStyle name="SAPBEXstdData 3" xfId="280" xr:uid="{00000000-0005-0000-0000-000090B80000}"/>
    <cellStyle name="SAPBEXstdData 4" xfId="837" xr:uid="{00000000-0005-0000-0000-000091B80000}"/>
    <cellStyle name="SAPBEXstdData 4 2" xfId="47129" xr:uid="{00000000-0005-0000-0000-000092B80000}"/>
    <cellStyle name="SAPBEXstdData 4 3" xfId="1143" xr:uid="{00000000-0005-0000-0000-000093B80000}"/>
    <cellStyle name="SAPBEXstdData 5" xfId="577" xr:uid="{00000000-0005-0000-0000-000094B80000}"/>
    <cellStyle name="SAPBEXstdData 5 2" xfId="31935" xr:uid="{00000000-0005-0000-0000-000095B80000}"/>
    <cellStyle name="SAPBEXstdData_Sept 2011 Total BW Data" xfId="281" xr:uid="{00000000-0005-0000-0000-000096B80000}"/>
    <cellStyle name="SAPBEXstdDataEmph" xfId="282" xr:uid="{00000000-0005-0000-0000-000097B80000}"/>
    <cellStyle name="SAPBEXstdDataEmph 2" xfId="838" xr:uid="{00000000-0005-0000-0000-000098B80000}"/>
    <cellStyle name="SAPBEXstdDataEmph 2 2" xfId="1144" xr:uid="{00000000-0005-0000-0000-000099B80000}"/>
    <cellStyle name="SAPBEXstdDataEmph 3" xfId="578" xr:uid="{00000000-0005-0000-0000-00009AB80000}"/>
    <cellStyle name="SAPBEXstdDataEmph 3 2" xfId="32029" xr:uid="{00000000-0005-0000-0000-00009BB80000}"/>
    <cellStyle name="SAPBEXstdExc1" xfId="283" xr:uid="{00000000-0005-0000-0000-00009CB80000}"/>
    <cellStyle name="SAPBEXstdExc1Emph" xfId="284" xr:uid="{00000000-0005-0000-0000-00009DB80000}"/>
    <cellStyle name="SAPBEXstdExc2" xfId="285" xr:uid="{00000000-0005-0000-0000-00009EB80000}"/>
    <cellStyle name="SAPBEXstdExc2Emph" xfId="286" xr:uid="{00000000-0005-0000-0000-00009FB80000}"/>
    <cellStyle name="SAPBEXstdItem" xfId="287" xr:uid="{00000000-0005-0000-0000-0000A0B80000}"/>
    <cellStyle name="SAPBEXstdItem 2" xfId="288" xr:uid="{00000000-0005-0000-0000-0000A1B80000}"/>
    <cellStyle name="SAPBEXstdItem 2 2" xfId="289" xr:uid="{00000000-0005-0000-0000-0000A2B80000}"/>
    <cellStyle name="SAPBEXstdItem 2 3" xfId="840" xr:uid="{00000000-0005-0000-0000-0000A3B80000}"/>
    <cellStyle name="SAPBEXstdItem 2 4" xfId="1024" xr:uid="{00000000-0005-0000-0000-0000A4B80000}"/>
    <cellStyle name="SAPBEXstdItem 2 5" xfId="471" xr:uid="{00000000-0005-0000-0000-0000A5B80000}"/>
    <cellStyle name="SAPBEXstdItem 3" xfId="290" xr:uid="{00000000-0005-0000-0000-0000A6B80000}"/>
    <cellStyle name="SAPBEXstdItem 3 2" xfId="841" xr:uid="{00000000-0005-0000-0000-0000A7B80000}"/>
    <cellStyle name="SAPBEXstdItem 3 2 2" xfId="1026" xr:uid="{00000000-0005-0000-0000-0000A8B80000}"/>
    <cellStyle name="SAPBEXstdItem 3 3" xfId="1025" xr:uid="{00000000-0005-0000-0000-0000A9B80000}"/>
    <cellStyle name="SAPBEXstdItem 3 4" xfId="472" xr:uid="{00000000-0005-0000-0000-0000AAB80000}"/>
    <cellStyle name="SAPBEXstdItem 4" xfId="291" xr:uid="{00000000-0005-0000-0000-0000ABB80000}"/>
    <cellStyle name="SAPBEXstdItem 4 2" xfId="842" xr:uid="{00000000-0005-0000-0000-0000ACB80000}"/>
    <cellStyle name="SAPBEXstdItem 4 3" xfId="1027" xr:uid="{00000000-0005-0000-0000-0000ADB80000}"/>
    <cellStyle name="SAPBEXstdItem 4 4" xfId="473" xr:uid="{00000000-0005-0000-0000-0000AEB80000}"/>
    <cellStyle name="SAPBEXstdItem 5" xfId="292" xr:uid="{00000000-0005-0000-0000-0000AFB80000}"/>
    <cellStyle name="SAPBEXstdItem 5 2" xfId="843" xr:uid="{00000000-0005-0000-0000-0000B0B80000}"/>
    <cellStyle name="SAPBEXstdItem 5 2 2" xfId="47128" xr:uid="{00000000-0005-0000-0000-0000B1B80000}"/>
    <cellStyle name="SAPBEXstdItem 5 3" xfId="1145" xr:uid="{00000000-0005-0000-0000-0000B2B80000}"/>
    <cellStyle name="SAPBEXstdItem 5 4" xfId="474" xr:uid="{00000000-0005-0000-0000-0000B3B80000}"/>
    <cellStyle name="SAPBEXstdItem 6" xfId="839" xr:uid="{00000000-0005-0000-0000-0000B4B80000}"/>
    <cellStyle name="SAPBEXstdItem 6 2" xfId="31934" xr:uid="{00000000-0005-0000-0000-0000B5B80000}"/>
    <cellStyle name="SAPBEXstdItem 7" xfId="579" xr:uid="{00000000-0005-0000-0000-0000B6B80000}"/>
    <cellStyle name="SAPBEXstdItem 8" xfId="1023" xr:uid="{00000000-0005-0000-0000-0000B7B80000}"/>
    <cellStyle name="SAPBEXstdItem 9" xfId="470" xr:uid="{00000000-0005-0000-0000-0000B8B80000}"/>
    <cellStyle name="SAPBEXstdItem_Sept 2011 Total BW Data" xfId="293" xr:uid="{00000000-0005-0000-0000-0000B9B80000}"/>
    <cellStyle name="SAPBEXstdItemX" xfId="294" xr:uid="{00000000-0005-0000-0000-0000BAB80000}"/>
    <cellStyle name="SAPBEXstdItemX 2" xfId="295" xr:uid="{00000000-0005-0000-0000-0000BBB80000}"/>
    <cellStyle name="SAPBEXstdItemX 2 2" xfId="845" xr:uid="{00000000-0005-0000-0000-0000BCB80000}"/>
    <cellStyle name="SAPBEXstdItemX 2 2 2" xfId="47130" xr:uid="{00000000-0005-0000-0000-0000BDB80000}"/>
    <cellStyle name="SAPBEXstdItemX 2 3" xfId="581" xr:uid="{00000000-0005-0000-0000-0000BEB80000}"/>
    <cellStyle name="SAPBEXstdItemX 3" xfId="844" xr:uid="{00000000-0005-0000-0000-0000BFB80000}"/>
    <cellStyle name="SAPBEXstdItemX 3 2" xfId="1146" xr:uid="{00000000-0005-0000-0000-0000C0B80000}"/>
    <cellStyle name="SAPBEXstdItemX 4" xfId="580" xr:uid="{00000000-0005-0000-0000-0000C1B80000}"/>
    <cellStyle name="SAPBEXstdItemX 4 2" xfId="32046" xr:uid="{00000000-0005-0000-0000-0000C2B80000}"/>
    <cellStyle name="SAPBEXstdItemX 5" xfId="1028" xr:uid="{00000000-0005-0000-0000-0000C3B80000}"/>
    <cellStyle name="SAPBEXsubData" xfId="296" xr:uid="{00000000-0005-0000-0000-0000C4B80000}"/>
    <cellStyle name="SAPBEXsubData 2" xfId="846" xr:uid="{00000000-0005-0000-0000-0000C5B80000}"/>
    <cellStyle name="SAPBEXsubData 2 2" xfId="1147" xr:uid="{00000000-0005-0000-0000-0000C6B80000}"/>
    <cellStyle name="SAPBEXsubData 3" xfId="582" xr:uid="{00000000-0005-0000-0000-0000C7B80000}"/>
    <cellStyle name="SAPBEXsubData 3 2" xfId="32047" xr:uid="{00000000-0005-0000-0000-0000C8B80000}"/>
    <cellStyle name="SAPBEXsubDataEmph" xfId="297" xr:uid="{00000000-0005-0000-0000-0000C9B80000}"/>
    <cellStyle name="SAPBEXsubDataEmph 2" xfId="847" xr:uid="{00000000-0005-0000-0000-0000CAB80000}"/>
    <cellStyle name="SAPBEXsubDataEmph 2 2" xfId="1148" xr:uid="{00000000-0005-0000-0000-0000CBB80000}"/>
    <cellStyle name="SAPBEXsubDataEmph 3" xfId="583" xr:uid="{00000000-0005-0000-0000-0000CCB80000}"/>
    <cellStyle name="SAPBEXsubDataEmph 3 2" xfId="32048" xr:uid="{00000000-0005-0000-0000-0000CDB80000}"/>
    <cellStyle name="SAPBEXsubExc1" xfId="298" xr:uid="{00000000-0005-0000-0000-0000CEB80000}"/>
    <cellStyle name="SAPBEXsubExc1Emph" xfId="299" xr:uid="{00000000-0005-0000-0000-0000CFB80000}"/>
    <cellStyle name="SAPBEXsubExc2" xfId="300" xr:uid="{00000000-0005-0000-0000-0000D0B80000}"/>
    <cellStyle name="SAPBEXsubExc2Emph" xfId="301" xr:uid="{00000000-0005-0000-0000-0000D1B80000}"/>
    <cellStyle name="SAPBEXsubItem" xfId="302" xr:uid="{00000000-0005-0000-0000-0000D2B80000}"/>
    <cellStyle name="SAPBEXsubItem 2" xfId="848" xr:uid="{00000000-0005-0000-0000-0000D3B80000}"/>
    <cellStyle name="SAPBEXsubItem 2 2" xfId="1149" xr:uid="{00000000-0005-0000-0000-0000D4B80000}"/>
    <cellStyle name="SAPBEXsubItem 3" xfId="584" xr:uid="{00000000-0005-0000-0000-0000D5B80000}"/>
    <cellStyle name="SAPBEXsubItem 3 2" xfId="32049" xr:uid="{00000000-0005-0000-0000-0000D6B80000}"/>
    <cellStyle name="SAPBEXtitle" xfId="303" xr:uid="{00000000-0005-0000-0000-0000D7B80000}"/>
    <cellStyle name="SAPBEXtitle 2" xfId="849" xr:uid="{00000000-0005-0000-0000-0000D8B80000}"/>
    <cellStyle name="SAPBEXtitle 2 2" xfId="47163" xr:uid="{00000000-0005-0000-0000-0000D9B80000}"/>
    <cellStyle name="SAPBEXtitle 2 3" xfId="1150" xr:uid="{00000000-0005-0000-0000-0000DAB80000}"/>
    <cellStyle name="SAPBEXtitle 3" xfId="585" xr:uid="{00000000-0005-0000-0000-0000DBB80000}"/>
    <cellStyle name="SAPBEXtitle 3 2" xfId="32050" xr:uid="{00000000-0005-0000-0000-0000DCB80000}"/>
    <cellStyle name="SAPBEXundefined" xfId="304" xr:uid="{00000000-0005-0000-0000-0000DDB80000}"/>
    <cellStyle name="SAPBEXundefined 2" xfId="305" xr:uid="{00000000-0005-0000-0000-0000DEB80000}"/>
    <cellStyle name="SAPBEXundefined 2 2" xfId="1029" xr:uid="{00000000-0005-0000-0000-0000DFB80000}"/>
    <cellStyle name="SAPBEXundefined 3" xfId="850" xr:uid="{00000000-0005-0000-0000-0000E0B80000}"/>
    <cellStyle name="SAPBEXundefined 3 2" xfId="47155" xr:uid="{00000000-0005-0000-0000-0000E1B80000}"/>
    <cellStyle name="SAPBEXundefined 3 3" xfId="1151" xr:uid="{00000000-0005-0000-0000-0000E2B80000}"/>
    <cellStyle name="SAPBEXundefined 4" xfId="586" xr:uid="{00000000-0005-0000-0000-0000E3B80000}"/>
    <cellStyle name="SAPBEXundefined 4 2" xfId="32051" xr:uid="{00000000-0005-0000-0000-0000E4B80000}"/>
    <cellStyle name="SAPBEXundefined_Sheet2" xfId="1044" xr:uid="{00000000-0005-0000-0000-0000E5B80000}"/>
    <cellStyle name="SEM-BPS-input-on" xfId="306" xr:uid="{00000000-0005-0000-0000-0000E6B80000}"/>
    <cellStyle name="SEM-BPS-input-on 2" xfId="1030" xr:uid="{00000000-0005-0000-0000-0000E7B80000}"/>
    <cellStyle name="SEM-BPS-key" xfId="307" xr:uid="{00000000-0005-0000-0000-0000E8B80000}"/>
    <cellStyle name="SEM-BPS-key 2" xfId="1031" xr:uid="{00000000-0005-0000-0000-0000E9B80000}"/>
    <cellStyle name="Sheet Title" xfId="357" xr:uid="{00000000-0005-0000-0000-0000EAB80000}"/>
    <cellStyle name="Style 1" xfId="308" xr:uid="{00000000-0005-0000-0000-0000EBB80000}"/>
    <cellStyle name="Style 1 2" xfId="1032" xr:uid="{00000000-0005-0000-0000-0000ECB80000}"/>
    <cellStyle name="Style 26" xfId="309" xr:uid="{00000000-0005-0000-0000-0000EDB80000}"/>
    <cellStyle name="Style 26 2" xfId="310" xr:uid="{00000000-0005-0000-0000-0000EEB80000}"/>
    <cellStyle name="Style 26 2 2" xfId="1035" xr:uid="{00000000-0005-0000-0000-0000EFB80000}"/>
    <cellStyle name="Style 26 2 3" xfId="1034" xr:uid="{00000000-0005-0000-0000-0000F0B80000}"/>
    <cellStyle name="Style 26 3" xfId="1152" xr:uid="{00000000-0005-0000-0000-0000F1B80000}"/>
    <cellStyle name="Style 26 4" xfId="32052" xr:uid="{00000000-0005-0000-0000-0000F2B80000}"/>
    <cellStyle name="Style 26 5" xfId="1033" xr:uid="{00000000-0005-0000-0000-0000F3B80000}"/>
    <cellStyle name="Title" xfId="311" builtinId="15" customBuiltin="1"/>
    <cellStyle name="Title 2" xfId="704" xr:uid="{00000000-0005-0000-0000-0000F5B80000}"/>
    <cellStyle name="Title 2 10" xfId="1036" xr:uid="{00000000-0005-0000-0000-0000F6B80000}"/>
    <cellStyle name="Title 2 2" xfId="1673" xr:uid="{00000000-0005-0000-0000-0000F7B80000}"/>
    <cellStyle name="Title 2 2 2" xfId="47247" xr:uid="{00000000-0005-0000-0000-0000F8B80000}"/>
    <cellStyle name="Title 2 3" xfId="1674" xr:uid="{00000000-0005-0000-0000-0000F9B80000}"/>
    <cellStyle name="Title 2 4" xfId="1675" xr:uid="{00000000-0005-0000-0000-0000FAB80000}"/>
    <cellStyle name="Title 2 5" xfId="1676" xr:uid="{00000000-0005-0000-0000-0000FBB80000}"/>
    <cellStyle name="Title 2 6" xfId="1677" xr:uid="{00000000-0005-0000-0000-0000FCB80000}"/>
    <cellStyle name="Title 2 7" xfId="1672" xr:uid="{00000000-0005-0000-0000-0000FDB80000}"/>
    <cellStyle name="Title 2 8" xfId="1094" xr:uid="{00000000-0005-0000-0000-0000FEB80000}"/>
    <cellStyle name="Title 2 9" xfId="32053" xr:uid="{00000000-0005-0000-0000-0000FFB80000}"/>
    <cellStyle name="Title 3" xfId="31913" xr:uid="{00000000-0005-0000-0000-000000B90000}"/>
    <cellStyle name="Title 3 2" xfId="47171" xr:uid="{00000000-0005-0000-0000-000001B90000}"/>
    <cellStyle name="Total" xfId="312" builtinId="25" customBuiltin="1"/>
    <cellStyle name="Total 10" xfId="1679" xr:uid="{00000000-0005-0000-0000-000003B90000}"/>
    <cellStyle name="Total 11" xfId="1680" xr:uid="{00000000-0005-0000-0000-000004B90000}"/>
    <cellStyle name="Total 11 2" xfId="1681" xr:uid="{00000000-0005-0000-0000-000005B90000}"/>
    <cellStyle name="Total 12" xfId="1682" xr:uid="{00000000-0005-0000-0000-000006B90000}"/>
    <cellStyle name="Total 12 2" xfId="1683" xr:uid="{00000000-0005-0000-0000-000007B90000}"/>
    <cellStyle name="Total 13" xfId="1684" xr:uid="{00000000-0005-0000-0000-000008B90000}"/>
    <cellStyle name="Total 14" xfId="1685" xr:uid="{00000000-0005-0000-0000-000009B90000}"/>
    <cellStyle name="Total 15" xfId="1678" xr:uid="{00000000-0005-0000-0000-00000AB90000}"/>
    <cellStyle name="Total 15 2" xfId="47334" xr:uid="{00000000-0005-0000-0000-00000BB90000}"/>
    <cellStyle name="Total 16" xfId="47335" xr:uid="{00000000-0005-0000-0000-00000CB90000}"/>
    <cellStyle name="Total 17" xfId="47369" xr:uid="{00000000-0005-0000-0000-00000DB90000}"/>
    <cellStyle name="Total 2" xfId="313" xr:uid="{00000000-0005-0000-0000-00000EB90000}"/>
    <cellStyle name="Total 2 2" xfId="314" xr:uid="{00000000-0005-0000-0000-00000FB90000}"/>
    <cellStyle name="Total 2 2 2" xfId="655" xr:uid="{00000000-0005-0000-0000-000010B90000}"/>
    <cellStyle name="Total 2 2 3" xfId="589" xr:uid="{00000000-0005-0000-0000-000011B90000}"/>
    <cellStyle name="Total 2 2 4" xfId="32055" xr:uid="{00000000-0005-0000-0000-000012B90000}"/>
    <cellStyle name="Total 2 2 5" xfId="1038" xr:uid="{00000000-0005-0000-0000-000013B90000}"/>
    <cellStyle name="Total 2 2 6" xfId="476" xr:uid="{00000000-0005-0000-0000-000014B90000}"/>
    <cellStyle name="Total 2 3" xfId="315" xr:uid="{00000000-0005-0000-0000-000015B90000}"/>
    <cellStyle name="Total 2 3 2" xfId="654" xr:uid="{00000000-0005-0000-0000-000016B90000}"/>
    <cellStyle name="Total 2 3 2 2" xfId="47248" xr:uid="{00000000-0005-0000-0000-000017B90000}"/>
    <cellStyle name="Total 2 3 3" xfId="477" xr:uid="{00000000-0005-0000-0000-000018B90000}"/>
    <cellStyle name="Total 2 4" xfId="588" xr:uid="{00000000-0005-0000-0000-000019B90000}"/>
    <cellStyle name="Total 2 5" xfId="32054" xr:uid="{00000000-0005-0000-0000-00001AB90000}"/>
    <cellStyle name="Total 2 6" xfId="1037" xr:uid="{00000000-0005-0000-0000-00001BB90000}"/>
    <cellStyle name="Total 2 7" xfId="475" xr:uid="{00000000-0005-0000-0000-00001CB90000}"/>
    <cellStyle name="Total 3" xfId="316" xr:uid="{00000000-0005-0000-0000-00001DB90000}"/>
    <cellStyle name="Total 3 2" xfId="317" xr:uid="{00000000-0005-0000-0000-00001EB90000}"/>
    <cellStyle name="Total 3 2 2" xfId="656" xr:uid="{00000000-0005-0000-0000-00001FB90000}"/>
    <cellStyle name="Total 3 2 3" xfId="479" xr:uid="{00000000-0005-0000-0000-000020B90000}"/>
    <cellStyle name="Total 3 3" xfId="590" xr:uid="{00000000-0005-0000-0000-000021B90000}"/>
    <cellStyle name="Total 3 4" xfId="32056" xr:uid="{00000000-0005-0000-0000-000022B90000}"/>
    <cellStyle name="Total 3 5" xfId="1039" xr:uid="{00000000-0005-0000-0000-000023B90000}"/>
    <cellStyle name="Total 3 6" xfId="478" xr:uid="{00000000-0005-0000-0000-000024B90000}"/>
    <cellStyle name="Total 4" xfId="587" xr:uid="{00000000-0005-0000-0000-000025B90000}"/>
    <cellStyle name="Total 4 2" xfId="1153" xr:uid="{00000000-0005-0000-0000-000026B90000}"/>
    <cellStyle name="Total 4 3" xfId="32057" xr:uid="{00000000-0005-0000-0000-000027B90000}"/>
    <cellStyle name="Total 4 4" xfId="1040" xr:uid="{00000000-0005-0000-0000-000028B90000}"/>
    <cellStyle name="Total 5" xfId="705" xr:uid="{00000000-0005-0000-0000-000029B90000}"/>
    <cellStyle name="Total 5 2" xfId="1687" xr:uid="{00000000-0005-0000-0000-00002AB90000}"/>
    <cellStyle name="Total 5 3" xfId="1688" xr:uid="{00000000-0005-0000-0000-00002BB90000}"/>
    <cellStyle name="Total 5 4" xfId="1689" xr:uid="{00000000-0005-0000-0000-00002CB90000}"/>
    <cellStyle name="Total 5 5" xfId="1690" xr:uid="{00000000-0005-0000-0000-00002DB90000}"/>
    <cellStyle name="Total 5 6" xfId="1691" xr:uid="{00000000-0005-0000-0000-00002EB90000}"/>
    <cellStyle name="Total 5 7" xfId="1686" xr:uid="{00000000-0005-0000-0000-00002FB90000}"/>
    <cellStyle name="Total 5 8" xfId="47134" xr:uid="{00000000-0005-0000-0000-000030B90000}"/>
    <cellStyle name="Total 6" xfId="486" xr:uid="{00000000-0005-0000-0000-000031B90000}"/>
    <cellStyle name="Total 6 2" xfId="1693" xr:uid="{00000000-0005-0000-0000-000032B90000}"/>
    <cellStyle name="Total 6 3" xfId="1694" xr:uid="{00000000-0005-0000-0000-000033B90000}"/>
    <cellStyle name="Total 6 4" xfId="32110" xr:uid="{00000000-0005-0000-0000-000034B90000}"/>
    <cellStyle name="Total 6 5" xfId="31914" xr:uid="{00000000-0005-0000-0000-000035B90000}"/>
    <cellStyle name="Total 6 6" xfId="1692" xr:uid="{00000000-0005-0000-0000-000036B90000}"/>
    <cellStyle name="Total 7" xfId="1695" xr:uid="{00000000-0005-0000-0000-000037B90000}"/>
    <cellStyle name="Total 7 2" xfId="1696" xr:uid="{00000000-0005-0000-0000-000038B90000}"/>
    <cellStyle name="Total 8" xfId="1697" xr:uid="{00000000-0005-0000-0000-000039B90000}"/>
    <cellStyle name="Total 8 2" xfId="1698" xr:uid="{00000000-0005-0000-0000-00003AB90000}"/>
    <cellStyle name="Total 9" xfId="1699" xr:uid="{00000000-0005-0000-0000-00003BB90000}"/>
    <cellStyle name="Total 9 2" xfId="1700" xr:uid="{00000000-0005-0000-0000-00003CB90000}"/>
    <cellStyle name="Unprot" xfId="318" xr:uid="{00000000-0005-0000-0000-00003DB90000}"/>
    <cellStyle name="Unprot 2" xfId="319" xr:uid="{00000000-0005-0000-0000-00003EB90000}"/>
    <cellStyle name="Unprot 3" xfId="320" xr:uid="{00000000-0005-0000-0000-00003FB90000}"/>
    <cellStyle name="Unprot 4" xfId="47336" xr:uid="{00000000-0005-0000-0000-000040B90000}"/>
    <cellStyle name="Unprot$" xfId="321" xr:uid="{00000000-0005-0000-0000-000041B90000}"/>
    <cellStyle name="Unprot$ 2" xfId="322" xr:uid="{00000000-0005-0000-0000-000042B90000}"/>
    <cellStyle name="Unprot$ 2 2" xfId="323" xr:uid="{00000000-0005-0000-0000-000043B90000}"/>
    <cellStyle name="Unprot$_2011-10 LIEE Table 6 (2)" xfId="324" xr:uid="{00000000-0005-0000-0000-000044B90000}"/>
    <cellStyle name="Unprotect" xfId="325" xr:uid="{00000000-0005-0000-0000-000045B90000}"/>
    <cellStyle name="Warning Text" xfId="326" builtinId="11" customBuiltin="1"/>
    <cellStyle name="Warning Text 2" xfId="706" xr:uid="{00000000-0005-0000-0000-000047B90000}"/>
    <cellStyle name="Warning Text 2 2" xfId="1095" xr:uid="{00000000-0005-0000-0000-000048B90000}"/>
    <cellStyle name="Warning Text 2 2 2" xfId="47180" xr:uid="{00000000-0005-0000-0000-000049B90000}"/>
    <cellStyle name="Warning Text 2 3" xfId="32059" xr:uid="{00000000-0005-0000-0000-00004AB90000}"/>
    <cellStyle name="Warning Text 2 4" xfId="1041" xr:uid="{00000000-0005-0000-0000-00004BB90000}"/>
    <cellStyle name="Warning Text 3" xfId="31915" xr:uid="{00000000-0005-0000-0000-00004CB90000}"/>
  </cellStyles>
  <dxfs count="0"/>
  <tableStyles count="0" defaultTableStyle="TableStyleMedium2" defaultPivotStyle="PivotStyleLight16"/>
  <colors>
    <mruColors>
      <color rgb="FFFFD1D1"/>
      <color rgb="FF060AB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externalLink" Target="externalLinks/externalLink10.xml"/><Relationship Id="rId50" Type="http://schemas.openxmlformats.org/officeDocument/2006/relationships/externalLink" Target="externalLinks/externalLink13.xml"/><Relationship Id="rId55" Type="http://schemas.openxmlformats.org/officeDocument/2006/relationships/externalLink" Target="externalLinks/externalLink18.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3" Type="http://schemas.openxmlformats.org/officeDocument/2006/relationships/externalLink" Target="externalLinks/externalLink16.xml"/><Relationship Id="rId58" Type="http://schemas.openxmlformats.org/officeDocument/2006/relationships/externalLink" Target="externalLinks/externalLink21.xml"/><Relationship Id="rId66"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externalLink" Target="externalLinks/externalLink11.xml"/><Relationship Id="rId56" Type="http://schemas.openxmlformats.org/officeDocument/2006/relationships/externalLink" Target="externalLinks/externalLink19.xml"/><Relationship Id="rId64"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1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externalLink" Target="externalLinks/externalLink9.xml"/><Relationship Id="rId59" Type="http://schemas.openxmlformats.org/officeDocument/2006/relationships/externalLink" Target="externalLinks/externalLink22.xml"/><Relationship Id="rId20" Type="http://schemas.openxmlformats.org/officeDocument/2006/relationships/worksheet" Target="worksheets/sheet20.xml"/><Relationship Id="rId41" Type="http://schemas.openxmlformats.org/officeDocument/2006/relationships/externalLink" Target="externalLinks/externalLink4.xml"/><Relationship Id="rId54" Type="http://schemas.openxmlformats.org/officeDocument/2006/relationships/externalLink" Target="externalLinks/externalLink17.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2.xml"/><Relationship Id="rId57" Type="http://schemas.openxmlformats.org/officeDocument/2006/relationships/externalLink" Target="externalLinks/externalLink20.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7.xml"/><Relationship Id="rId52" Type="http://schemas.openxmlformats.org/officeDocument/2006/relationships/externalLink" Target="externalLinks/externalLink15.xml"/><Relationship Id="rId60" Type="http://schemas.openxmlformats.org/officeDocument/2006/relationships/theme" Target="theme/theme1.xml"/><Relationship Id="rId6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25652</xdr:colOff>
      <xdr:row>42</xdr:row>
      <xdr:rowOff>236008</xdr:rowOff>
    </xdr:from>
    <xdr:to>
      <xdr:col>4</xdr:col>
      <xdr:colOff>32473</xdr:colOff>
      <xdr:row>69</xdr:row>
      <xdr:rowOff>42334</xdr:rowOff>
    </xdr:to>
    <xdr:pic>
      <xdr:nvPicPr>
        <xdr:cNvPr id="2" name="Picture 1">
          <a:extLst>
            <a:ext uri="{FF2B5EF4-FFF2-40B4-BE49-F238E27FC236}">
              <a16:creationId xmlns:a16="http://schemas.microsoft.com/office/drawing/2014/main" id="{6622057A-C435-4599-A73E-688B6F384A2A}"/>
            </a:ext>
          </a:extLst>
        </xdr:cNvPr>
        <xdr:cNvPicPr>
          <a:picLocks noChangeAspect="1"/>
        </xdr:cNvPicPr>
      </xdr:nvPicPr>
      <xdr:blipFill>
        <a:blip xmlns:r="http://schemas.openxmlformats.org/officeDocument/2006/relationships" r:embed="rId1"/>
        <a:stretch>
          <a:fillRect/>
        </a:stretch>
      </xdr:blipFill>
      <xdr:spPr>
        <a:xfrm>
          <a:off x="25652" y="8692091"/>
          <a:ext cx="8420571" cy="41878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35</xdr:row>
      <xdr:rowOff>0</xdr:rowOff>
    </xdr:from>
    <xdr:to>
      <xdr:col>9</xdr:col>
      <xdr:colOff>814915</xdr:colOff>
      <xdr:row>79</xdr:row>
      <xdr:rowOff>56443</xdr:rowOff>
    </xdr:to>
    <xdr:pic>
      <xdr:nvPicPr>
        <xdr:cNvPr id="4" name="Picture 3">
          <a:extLst>
            <a:ext uri="{FF2B5EF4-FFF2-40B4-BE49-F238E27FC236}">
              <a16:creationId xmlns:a16="http://schemas.microsoft.com/office/drawing/2014/main" id="{0DE245F1-46A0-47A3-8D63-C73F315FAB12}"/>
            </a:ext>
          </a:extLst>
        </xdr:cNvPr>
        <xdr:cNvPicPr>
          <a:picLocks noChangeAspect="1"/>
        </xdr:cNvPicPr>
      </xdr:nvPicPr>
      <xdr:blipFill>
        <a:blip xmlns:r="http://schemas.openxmlformats.org/officeDocument/2006/relationships" r:embed="rId1"/>
        <a:stretch>
          <a:fillRect/>
        </a:stretch>
      </xdr:blipFill>
      <xdr:spPr>
        <a:xfrm>
          <a:off x="0" y="8784167"/>
          <a:ext cx="12202582" cy="50764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733425</xdr:colOff>
      <xdr:row>8</xdr:row>
      <xdr:rowOff>123825</xdr:rowOff>
    </xdr:from>
    <xdr:ext cx="4859279" cy="718466"/>
    <xdr:sp macro="" textlink="">
      <xdr:nvSpPr>
        <xdr:cNvPr id="3" name="Rectangle 2">
          <a:extLst>
            <a:ext uri="{FF2B5EF4-FFF2-40B4-BE49-F238E27FC236}">
              <a16:creationId xmlns:a16="http://schemas.microsoft.com/office/drawing/2014/main" id="{A307973B-3945-4089-91BF-DAABE5C4E837}"/>
            </a:ext>
          </a:extLst>
        </xdr:cNvPr>
        <xdr:cNvSpPr/>
      </xdr:nvSpPr>
      <xdr:spPr>
        <a:xfrm>
          <a:off x="2238375" y="2428875"/>
          <a:ext cx="4859279" cy="718466"/>
        </a:xfrm>
        <a:prstGeom prst="rect">
          <a:avLst/>
        </a:prstGeom>
      </xdr:spPr>
      <xdr:style>
        <a:lnRef idx="2">
          <a:schemeClr val="accent1"/>
        </a:lnRef>
        <a:fillRef idx="1">
          <a:schemeClr val="lt1"/>
        </a:fillRef>
        <a:effectRef idx="0">
          <a:schemeClr val="accent1"/>
        </a:effectRef>
        <a:fontRef idx="minor">
          <a:schemeClr val="dk1"/>
        </a:fontRef>
      </xdr:style>
      <xdr:txBody>
        <a:bodyPr wrap="none" lIns="91440" tIns="45720" rIns="91440" bIns="45720">
          <a:spAutoFit/>
        </a:bodyPr>
        <a:lstStyle/>
        <a:p>
          <a:pPr algn="ctr"/>
          <a:r>
            <a:rPr lang="en-US" sz="40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Not Applicable</a:t>
          </a:r>
          <a:r>
            <a:rPr lang="en-US" sz="4000" b="1" cap="none" spc="0" baseline="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 to SCG</a:t>
          </a:r>
          <a:endParaRPr lang="en-US" sz="40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669634</xdr:colOff>
      <xdr:row>21</xdr:row>
      <xdr:rowOff>116973</xdr:rowOff>
    </xdr:from>
    <xdr:ext cx="184730" cy="937629"/>
    <xdr:sp macro="" textlink="">
      <xdr:nvSpPr>
        <xdr:cNvPr id="2" name="Rectangle 1">
          <a:extLst>
            <a:ext uri="{FF2B5EF4-FFF2-40B4-BE49-F238E27FC236}">
              <a16:creationId xmlns:a16="http://schemas.microsoft.com/office/drawing/2014/main" id="{00000000-0008-0000-1100-000002000000}"/>
            </a:ext>
          </a:extLst>
        </xdr:cNvPr>
        <xdr:cNvSpPr/>
      </xdr:nvSpPr>
      <xdr:spPr>
        <a:xfrm>
          <a:off x="8956384" y="3307848"/>
          <a:ext cx="184730" cy="937629"/>
        </a:xfrm>
        <a:prstGeom prst="rect">
          <a:avLst/>
        </a:prstGeom>
        <a:noFill/>
      </xdr:spPr>
      <xdr:txBody>
        <a:bodyPr wrap="none" lIns="91440" tIns="45720" rIns="91440" bIns="45720">
          <a:spAutoFit/>
        </a:bodyPr>
        <a:lstStyle/>
        <a:p>
          <a:pPr algn="ctr"/>
          <a:endParaRPr lang="en-US" sz="5400" b="1" cap="none" spc="0">
            <a:ln w="10541" cmpd="sng">
              <a:solidFill>
                <a:schemeClr val="accent1">
                  <a:shade val="88000"/>
                  <a:satMod val="110000"/>
                </a:schemeClr>
              </a:solidFill>
              <a:prstDash val="solid"/>
            </a:ln>
            <a:gradFill>
              <a:gsLst>
                <a:gs pos="0">
                  <a:schemeClr val="accent1">
                    <a:tint val="40000"/>
                    <a:satMod val="250000"/>
                  </a:schemeClr>
                </a:gs>
                <a:gs pos="9000">
                  <a:schemeClr val="accent1">
                    <a:tint val="52000"/>
                    <a:satMod val="300000"/>
                  </a:schemeClr>
                </a:gs>
                <a:gs pos="50000">
                  <a:schemeClr val="accent1">
                    <a:shade val="20000"/>
                    <a:satMod val="300000"/>
                  </a:schemeClr>
                </a:gs>
                <a:gs pos="79000">
                  <a:schemeClr val="accent1">
                    <a:tint val="52000"/>
                    <a:satMod val="300000"/>
                  </a:schemeClr>
                </a:gs>
                <a:gs pos="100000">
                  <a:schemeClr val="accent1">
                    <a:tint val="40000"/>
                    <a:satMod val="250000"/>
                  </a:schemeClr>
                </a:gs>
              </a:gsLst>
              <a:lin ang="5400000"/>
            </a:gradFill>
            <a:effectLst/>
          </a:endParaRPr>
        </a:p>
      </xdr:txBody>
    </xdr:sp>
    <xdr:clientData/>
  </xdr:oneCellAnchor>
  <xdr:twoCellAnchor editAs="oneCell">
    <xdr:from>
      <xdr:col>0</xdr:col>
      <xdr:colOff>44824</xdr:colOff>
      <xdr:row>29</xdr:row>
      <xdr:rowOff>9993</xdr:rowOff>
    </xdr:from>
    <xdr:to>
      <xdr:col>8</xdr:col>
      <xdr:colOff>25587</xdr:colOff>
      <xdr:row>59</xdr:row>
      <xdr:rowOff>33617</xdr:rowOff>
    </xdr:to>
    <xdr:pic>
      <xdr:nvPicPr>
        <xdr:cNvPr id="4" name="Picture 3">
          <a:extLst>
            <a:ext uri="{FF2B5EF4-FFF2-40B4-BE49-F238E27FC236}">
              <a16:creationId xmlns:a16="http://schemas.microsoft.com/office/drawing/2014/main" id="{831FCE2D-B6EA-408E-B549-ADBBC1F302DE}"/>
            </a:ext>
          </a:extLst>
        </xdr:cNvPr>
        <xdr:cNvPicPr>
          <a:picLocks noChangeAspect="1"/>
        </xdr:cNvPicPr>
      </xdr:nvPicPr>
      <xdr:blipFill>
        <a:blip xmlns:r="http://schemas.openxmlformats.org/officeDocument/2006/relationships" r:embed="rId1"/>
        <a:stretch>
          <a:fillRect/>
        </a:stretch>
      </xdr:blipFill>
      <xdr:spPr>
        <a:xfrm>
          <a:off x="44824" y="5713787"/>
          <a:ext cx="11018557" cy="54024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ps.sdge.com/Documents%20and%20Settings/HDEJESUS/Local%20Settings/Temporary%20Internet%20Files/OLKBA/SDGE%20Bill%20Savings%20V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sps.sdge.com/DATA/Interim-RD/Interim-Rates(filed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sps.sdge.com/Documents%20and%20Settings/tangdc/My%20Documents/2003-GRC%20(Application)/Errata/Marginal%20Customer%20Costs%20UPDAT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sps.sdge.com/DOCUME~1/pardor/LOCALS~1/Temp/notesFFF692/~535519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o301\ras\DOCUME~1\vjw3\LOCALS~1\Temp\BillSavingsJuly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sps.sdge.com/Documents%20and%20Settings/lpc2/Local%20Settings/Temporary%20Internet%20Files/OLK83/BillSavingsSep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sps.sdge.com/DOCUME~1/tangdc/LOCALS~1/Temp/C.Lotus.Notes.Data/NCO%20method%20rebuttal%20with%20new%20cust%20foreca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sps.sdge.com/windows/TEMP/C.Lotus.Notes.Data/RCN-200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sps.sdge.com/DOCUME~1/vjw3/LOCALS~1/Temp/BillSavingsJune0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sps.sdge.com/2001%20ACRA-RACRA/Summary%20to%20PUC.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TEMP\BillSavingsSep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ps.sdge.com/WINDOWS/Desktop/SDGE/Just%20in%20case/SDGE%20Bill%20Savings%20V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sps.sdge.com/windows/TEMP/C.Lotus.Notes.Data/Post-Settlement%20-%20Rate%20Design%20(Temp).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sps.sdge.com/WINDOWS/TEMP/BillSavingsAug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2018%20Cust%20Prog%20and%20Assist\1%202018%20Annual%20Report\ESA\SCG%20ESAP%202018%20Annual%20Report%20Tabl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ps.sdge.com/Documents%20and%20Settings/pardor/My%20Documents/Data/PRR's/2008/04-01-2008/FINAL%20-%202008-ERRA-RATEDESIGN%20(3-25-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sps.sdge.com/Data/CPP/LargePower_2003/AG_Account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sps.sdge.com/TEMP/BillSavingsSep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sps.sdge.com/Documents%20and%20Settings/edw9/Desktop/Annual%20LIEE_CARE%20Reports%20and%20Tables_09-11%20(04-21-09)_Final%20TEMPLAT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sps.sdge.com/October%202002/windows/TEMP/Tables%204%20&amp;%205%20Updated%20for%20Octobe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o301\RAS\TEMP\BillSavingsSep0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sps.sdge.com/DOCUME~1/vjw3/LOCALS~1/Temp/BillSavingsJuly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1999"/>
      <sheetName val="Rates2000"/>
      <sheetName val="All Rates"/>
      <sheetName val="Inputs 1999"/>
      <sheetName val=" MI 99"/>
      <sheetName val="Inputs 2000"/>
      <sheetName val=" MI 00"/>
      <sheetName val="Inputs 2001"/>
      <sheetName val=" MI 01"/>
      <sheetName val="Inputs 2002"/>
      <sheetName val=" MI 02"/>
      <sheetName val=" MI 03"/>
      <sheetName val="Imp Rate"/>
      <sheetName val="Costs 1999"/>
      <sheetName val="Costs 2000"/>
      <sheetName val="Costs 2001"/>
      <sheetName val="Costs 2002"/>
      <sheetName val="Costs 2003"/>
    </sheetNames>
    <sheetDataSet>
      <sheetData sheetId="0" refreshError="1"/>
      <sheetData sheetId="1" refreshError="1"/>
      <sheetData sheetId="2">
        <row r="7">
          <cell r="V7">
            <v>1</v>
          </cell>
          <cell r="W7">
            <v>0.13800000000000001</v>
          </cell>
          <cell r="X7">
            <v>0.85599999999999998</v>
          </cell>
        </row>
        <row r="8">
          <cell r="V8">
            <v>2</v>
          </cell>
          <cell r="W8">
            <v>0.26942857142857146</v>
          </cell>
          <cell r="X8">
            <v>1.6712380952380954</v>
          </cell>
        </row>
        <row r="9">
          <cell r="V9">
            <v>3</v>
          </cell>
          <cell r="W9">
            <v>0.39459863945578239</v>
          </cell>
          <cell r="X9">
            <v>2.4476553287981861</v>
          </cell>
        </row>
        <row r="10">
          <cell r="V10">
            <v>4</v>
          </cell>
          <cell r="W10">
            <v>0.5138082280531262</v>
          </cell>
          <cell r="X10">
            <v>3.18710031314113</v>
          </cell>
        </row>
        <row r="11">
          <cell r="V11">
            <v>5</v>
          </cell>
          <cell r="W11">
            <v>0.62734116957440578</v>
          </cell>
          <cell r="X11">
            <v>3.891333631562981</v>
          </cell>
        </row>
        <row r="12">
          <cell r="V12">
            <v>6</v>
          </cell>
          <cell r="W12">
            <v>0.7354677805470532</v>
          </cell>
          <cell r="X12">
            <v>4.5620320300599824</v>
          </cell>
        </row>
        <row r="13">
          <cell r="V13">
            <v>7</v>
          </cell>
          <cell r="W13">
            <v>0.83844550528290784</v>
          </cell>
          <cell r="X13">
            <v>5.2007924095809361</v>
          </cell>
        </row>
        <row r="14">
          <cell r="V14">
            <v>8</v>
          </cell>
          <cell r="W14">
            <v>0.93651952884086476</v>
          </cell>
          <cell r="X14">
            <v>5.8091356281723208</v>
          </cell>
        </row>
        <row r="15">
          <cell r="V15">
            <v>9</v>
          </cell>
          <cell r="W15">
            <v>1.0299233608008236</v>
          </cell>
          <cell r="X15">
            <v>6.3885101220688769</v>
          </cell>
        </row>
        <row r="16">
          <cell r="V16">
            <v>10</v>
          </cell>
          <cell r="W16">
            <v>1.1188793912388797</v>
          </cell>
          <cell r="X16">
            <v>6.9402953543513117</v>
          </cell>
        </row>
        <row r="17">
          <cell r="V17">
            <v>11</v>
          </cell>
          <cell r="W17">
            <v>1.2035994202275049</v>
          </cell>
          <cell r="X17">
            <v>7.4658050993822016</v>
          </cell>
        </row>
        <row r="18">
          <cell r="V18">
            <v>12</v>
          </cell>
          <cell r="W18">
            <v>1.2842851621214333</v>
          </cell>
          <cell r="X18">
            <v>7.9662905708401928</v>
          </cell>
        </row>
        <row r="19">
          <cell r="V19">
            <v>13</v>
          </cell>
          <cell r="W19">
            <v>1.3611287258299365</v>
          </cell>
          <cell r="X19">
            <v>8.4429434008001838</v>
          </cell>
        </row>
        <row r="20">
          <cell r="V20">
            <v>14</v>
          </cell>
          <cell r="W20">
            <v>1.4343130722189872</v>
          </cell>
          <cell r="X20">
            <v>8.8968984769525559</v>
          </cell>
        </row>
        <row r="21">
          <cell r="V21">
            <v>15</v>
          </cell>
          <cell r="W21">
            <v>1.504012449732369</v>
          </cell>
          <cell r="X21">
            <v>9.3292366447167208</v>
          </cell>
        </row>
        <row r="22">
          <cell r="V22">
            <v>16</v>
          </cell>
          <cell r="W22">
            <v>1.570392809268923</v>
          </cell>
          <cell r="X22">
            <v>9.7409872806825923</v>
          </cell>
        </row>
        <row r="23">
          <cell r="V23">
            <v>17</v>
          </cell>
          <cell r="W23">
            <v>1.6336121993037365</v>
          </cell>
          <cell r="X23">
            <v>10.133130743507232</v>
          </cell>
        </row>
        <row r="24">
          <cell r="V24">
            <v>18</v>
          </cell>
          <cell r="W24">
            <v>1.693821142194035</v>
          </cell>
          <cell r="X24">
            <v>10.506600708102127</v>
          </cell>
        </row>
        <row r="25">
          <cell r="V25">
            <v>19</v>
          </cell>
          <cell r="W25">
            <v>1.7511629925657477</v>
          </cell>
          <cell r="X25">
            <v>10.862286388668695</v>
          </cell>
        </row>
        <row r="26">
          <cell r="V26">
            <v>20</v>
          </cell>
          <cell r="W26">
            <v>1.8057742786340456</v>
          </cell>
          <cell r="X26">
            <v>11.201034655874947</v>
          </cell>
        </row>
        <row r="27">
          <cell r="V27">
            <v>21</v>
          </cell>
          <cell r="W27">
            <v>1.8577850272705199</v>
          </cell>
          <cell r="X27">
            <v>11.523652053214237</v>
          </cell>
        </row>
        <row r="28">
          <cell r="V28">
            <v>22</v>
          </cell>
          <cell r="W28">
            <v>1.9073190735909713</v>
          </cell>
          <cell r="X28">
            <v>11.830906717346894</v>
          </cell>
        </row>
        <row r="29">
          <cell r="V29">
            <v>23</v>
          </cell>
          <cell r="W29">
            <v>1.9544943558009256</v>
          </cell>
          <cell r="X29">
            <v>12.123530206997042</v>
          </cell>
        </row>
        <row r="30">
          <cell r="V30">
            <v>24</v>
          </cell>
          <cell r="W30">
            <v>1.9994231960008815</v>
          </cell>
          <cell r="X30">
            <v>12.40221924475909</v>
          </cell>
        </row>
        <row r="31">
          <cell r="V31">
            <v>25</v>
          </cell>
          <cell r="W31">
            <v>2.0422125676198872</v>
          </cell>
          <cell r="X31">
            <v>12.667637375961039</v>
          </cell>
        </row>
      </sheetData>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C-Total"/>
      <sheetName val="APS&amp;Int"/>
      <sheetName val="Frozen-Rate-Adjustment"/>
      <sheetName val="1996-Def-Adj"/>
      <sheetName val="1998-Def-Adj"/>
      <sheetName val="Frozen-Rate-PRR"/>
      <sheetName val="Deficiency-RD"/>
      <sheetName val="Interim-Rates (filed)"/>
      <sheetName val="Effective-Rates"/>
      <sheetName val="Residential-RD"/>
      <sheetName val="CTC-RD"/>
      <sheetName val="Revenue-Allo"/>
      <sheetName val="RevReq"/>
      <sheetName val="Forecasted-PX"/>
      <sheetName val="Recorded-PX"/>
      <sheetName val="TRA"/>
      <sheetName val="BDefs"/>
      <sheetName val="2001-Forecas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MC"/>
      <sheetName val="TOU Adder"/>
      <sheetName val="FLT O&amp;M"/>
      <sheetName val="Cust Data"/>
    </sheetNames>
    <sheetDataSet>
      <sheetData sheetId="0" refreshError="1">
        <row r="63">
          <cell r="C63">
            <v>1.0645256155786891</v>
          </cell>
        </row>
      </sheetData>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er MC"/>
      <sheetName val="TOU Adder"/>
      <sheetName val="FLT O&amp;M"/>
      <sheetName val="Cust Data"/>
      <sheetName val="Sheet1"/>
      <sheetName val="testimony chart"/>
    </sheetNames>
    <sheetDataSet>
      <sheetData sheetId="0" refreshError="1">
        <row r="72">
          <cell r="C72">
            <v>1.0597790830512823</v>
          </cell>
        </row>
      </sheetData>
      <sheetData sheetId="1" refreshError="1"/>
      <sheetData sheetId="2" refreshError="1"/>
      <sheetData sheetId="3" refreshError="1"/>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to Tables"/>
      <sheetName val="Per Measure Savings"/>
      <sheetName val="Table 4 Measure Installations"/>
      <sheetName val="Table 5 Measure Savings"/>
      <sheetName val="Energy Rates"/>
      <sheetName val="Life Cycle Calcs"/>
      <sheetName val="Table 5A Bill Savings"/>
      <sheetName val="Table 4 Measure Installatio (2)"/>
      <sheetName val="Table 5 Measure Savings (2)"/>
      <sheetName val="Table 5A Bill Savings (2)"/>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 Input"/>
      <sheetName val="Key to Tables"/>
      <sheetName val="Per Measure Savings"/>
      <sheetName val="Table 4 Measure Installations"/>
      <sheetName val="Table 5 Measure Savings"/>
      <sheetName val="Energy Rates"/>
      <sheetName val="Life Cycle Calcs"/>
      <sheetName val="Life Cycle Calcs (YTD)"/>
      <sheetName val="Table 5A Bill Savings"/>
      <sheetName val="Bill Savings (YTD)"/>
      <sheetName val="Sum Tab 5BCD"/>
      <sheetName val="Sum Bill Savings (per Customer)"/>
    </sheetNames>
    <sheetDataSet>
      <sheetData sheetId="0" refreshError="1">
        <row r="46">
          <cell r="D46">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 Data"/>
      <sheetName val="Sheet1"/>
      <sheetName val="Loaders"/>
    </sheetNames>
    <sheetDataSet>
      <sheetData sheetId="0"/>
      <sheetData sheetId="1"/>
      <sheetData sheetId="2" refreshError="1">
        <row r="9">
          <cell r="B9">
            <v>8.3913634788826547E-2</v>
          </cell>
        </row>
        <row r="20">
          <cell r="D20">
            <v>3.4678243280144836E-3</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N"/>
      <sheetName val="RCN Summary"/>
      <sheetName val="RCN_MC"/>
      <sheetName val="T&amp;D O&amp;M"/>
      <sheetName val="Design Demand"/>
      <sheetName val="Dist EE"/>
      <sheetName val="Escalation"/>
      <sheetName val="Loaders"/>
      <sheetName val="Dist Summary"/>
      <sheetName val="RCN zone"/>
      <sheetName val="TD O&amp;M"/>
      <sheetName val="FLT O&amp;M"/>
      <sheetName val="RCN_MC_(OLD)"/>
    </sheetNames>
    <sheetDataSet>
      <sheetData sheetId="0" refreshError="1">
        <row r="15">
          <cell r="E15">
            <v>65596</v>
          </cell>
          <cell r="G15">
            <v>72847</v>
          </cell>
          <cell r="I15">
            <v>175405</v>
          </cell>
          <cell r="K15">
            <v>469</v>
          </cell>
          <cell r="M15">
            <v>102422</v>
          </cell>
          <cell r="O15">
            <v>202404</v>
          </cell>
          <cell r="Q15">
            <v>619143</v>
          </cell>
          <cell r="S15">
            <v>20489</v>
          </cell>
          <cell r="U15">
            <v>49483</v>
          </cell>
          <cell r="W15">
            <v>4289</v>
          </cell>
          <cell r="Y15">
            <v>11264</v>
          </cell>
          <cell r="AA15">
            <v>204739</v>
          </cell>
          <cell r="AC15">
            <v>10170</v>
          </cell>
          <cell r="AE15">
            <v>300434</v>
          </cell>
          <cell r="AG15">
            <v>122274</v>
          </cell>
          <cell r="AI15">
            <v>2130</v>
          </cell>
          <cell r="AK15">
            <v>66514</v>
          </cell>
          <cell r="AM15">
            <v>10752</v>
          </cell>
          <cell r="AO15">
            <v>5481</v>
          </cell>
          <cell r="AQ15">
            <v>5984</v>
          </cell>
          <cell r="AS15">
            <v>213135</v>
          </cell>
          <cell r="AU15">
            <v>12403</v>
          </cell>
          <cell r="AW15">
            <v>13483</v>
          </cell>
          <cell r="AY15">
            <v>1490</v>
          </cell>
          <cell r="BA15">
            <v>586</v>
          </cell>
          <cell r="BC15">
            <v>8310</v>
          </cell>
          <cell r="BE15">
            <v>65555</v>
          </cell>
          <cell r="BG15">
            <v>101827</v>
          </cell>
          <cell r="BI15">
            <v>514</v>
          </cell>
          <cell r="BK15">
            <v>857</v>
          </cell>
          <cell r="BM15">
            <v>13035</v>
          </cell>
          <cell r="BO15">
            <v>7136</v>
          </cell>
          <cell r="BQ15">
            <v>0</v>
          </cell>
          <cell r="BS15">
            <v>5786</v>
          </cell>
          <cell r="BU15">
            <v>472</v>
          </cell>
          <cell r="BW15">
            <v>451</v>
          </cell>
          <cell r="BY15">
            <v>6038</v>
          </cell>
          <cell r="CA15">
            <v>3444</v>
          </cell>
          <cell r="CC15">
            <v>37733</v>
          </cell>
          <cell r="CE15">
            <v>0</v>
          </cell>
          <cell r="CG15">
            <v>1272272</v>
          </cell>
        </row>
        <row r="23">
          <cell r="E23">
            <v>163</v>
          </cell>
          <cell r="G23">
            <v>3092</v>
          </cell>
          <cell r="I23">
            <v>320</v>
          </cell>
          <cell r="K23">
            <v>5</v>
          </cell>
          <cell r="M23">
            <v>90</v>
          </cell>
          <cell r="O23">
            <v>48</v>
          </cell>
          <cell r="Q23">
            <v>3718</v>
          </cell>
          <cell r="S23">
            <v>80</v>
          </cell>
          <cell r="U23">
            <v>3689</v>
          </cell>
          <cell r="W23">
            <v>52</v>
          </cell>
          <cell r="Y23">
            <v>2702</v>
          </cell>
          <cell r="AA23">
            <v>102</v>
          </cell>
          <cell r="AC23">
            <v>85</v>
          </cell>
          <cell r="AE23">
            <v>6710</v>
          </cell>
          <cell r="AG23">
            <v>2968</v>
          </cell>
          <cell r="AI23">
            <v>644</v>
          </cell>
          <cell r="AK23">
            <v>1567</v>
          </cell>
          <cell r="AM23">
            <v>715</v>
          </cell>
          <cell r="AO23">
            <v>1487</v>
          </cell>
          <cell r="AQ23">
            <v>3468</v>
          </cell>
          <cell r="AS23">
            <v>10849</v>
          </cell>
          <cell r="AU23">
            <v>1736</v>
          </cell>
          <cell r="AW23">
            <v>2062</v>
          </cell>
          <cell r="AY23">
            <v>357</v>
          </cell>
          <cell r="BA23">
            <v>63</v>
          </cell>
          <cell r="BC23">
            <v>4100</v>
          </cell>
          <cell r="BE23">
            <v>4727</v>
          </cell>
          <cell r="BG23">
            <v>13045</v>
          </cell>
          <cell r="BI23">
            <v>130</v>
          </cell>
          <cell r="BK23">
            <v>1595</v>
          </cell>
          <cell r="BM23">
            <v>1585</v>
          </cell>
          <cell r="BO23">
            <v>936</v>
          </cell>
          <cell r="BQ23">
            <v>0</v>
          </cell>
          <cell r="BS23">
            <v>2066</v>
          </cell>
          <cell r="BU23">
            <v>50</v>
          </cell>
          <cell r="BW23">
            <v>10</v>
          </cell>
          <cell r="BY23">
            <v>15</v>
          </cell>
          <cell r="CA23">
            <v>5861</v>
          </cell>
          <cell r="CC23">
            <v>12248</v>
          </cell>
          <cell r="CE23">
            <v>4658</v>
          </cell>
          <cell r="CG23">
            <v>51228</v>
          </cell>
        </row>
        <row r="53">
          <cell r="E53">
            <v>18807</v>
          </cell>
          <cell r="G53">
            <v>12342</v>
          </cell>
          <cell r="I53">
            <v>8868</v>
          </cell>
          <cell r="K53">
            <v>2555</v>
          </cell>
          <cell r="M53">
            <v>21356</v>
          </cell>
          <cell r="O53">
            <v>35912</v>
          </cell>
          <cell r="Q53">
            <v>99840</v>
          </cell>
          <cell r="S53">
            <v>11483</v>
          </cell>
          <cell r="U53">
            <v>20873</v>
          </cell>
          <cell r="W53">
            <v>17618</v>
          </cell>
          <cell r="Y53">
            <v>16640</v>
          </cell>
          <cell r="AA53">
            <v>11174</v>
          </cell>
          <cell r="AC53">
            <v>16195</v>
          </cell>
          <cell r="AE53">
            <v>93983</v>
          </cell>
          <cell r="AG53">
            <v>17305</v>
          </cell>
          <cell r="AI53">
            <v>14038</v>
          </cell>
          <cell r="AK53">
            <v>20247</v>
          </cell>
          <cell r="AM53">
            <v>6966</v>
          </cell>
          <cell r="AO53">
            <v>10688</v>
          </cell>
          <cell r="AQ53">
            <v>6165</v>
          </cell>
          <cell r="AS53">
            <v>75409</v>
          </cell>
          <cell r="AU53">
            <v>8698</v>
          </cell>
          <cell r="AW53">
            <v>14205</v>
          </cell>
          <cell r="AY53">
            <v>9042</v>
          </cell>
          <cell r="BA53">
            <v>4730</v>
          </cell>
          <cell r="BC53">
            <v>12822</v>
          </cell>
          <cell r="BE53">
            <v>14386</v>
          </cell>
          <cell r="BG53">
            <v>63883</v>
          </cell>
          <cell r="BI53">
            <v>4087</v>
          </cell>
          <cell r="BK53">
            <v>1999</v>
          </cell>
          <cell r="BM53">
            <v>4310</v>
          </cell>
          <cell r="BO53">
            <v>4194</v>
          </cell>
          <cell r="BQ53">
            <v>0</v>
          </cell>
          <cell r="BS53">
            <v>11924</v>
          </cell>
          <cell r="BU53">
            <v>4138</v>
          </cell>
          <cell r="BW53">
            <v>4424</v>
          </cell>
          <cell r="BY53">
            <v>9068</v>
          </cell>
          <cell r="CA53">
            <v>4073</v>
          </cell>
          <cell r="CC53">
            <v>48217</v>
          </cell>
          <cell r="CE53">
            <v>0</v>
          </cell>
          <cell r="CG53">
            <v>381332</v>
          </cell>
        </row>
        <row r="61">
          <cell r="E61">
            <v>95</v>
          </cell>
          <cell r="G61">
            <v>131</v>
          </cell>
          <cell r="I61">
            <v>136</v>
          </cell>
          <cell r="K61">
            <v>43</v>
          </cell>
          <cell r="M61">
            <v>129</v>
          </cell>
          <cell r="O61">
            <v>129</v>
          </cell>
          <cell r="Q61">
            <v>663</v>
          </cell>
          <cell r="S61">
            <v>134</v>
          </cell>
          <cell r="U61">
            <v>138</v>
          </cell>
          <cell r="W61">
            <v>85</v>
          </cell>
          <cell r="Y61">
            <v>128</v>
          </cell>
          <cell r="AA61">
            <v>97</v>
          </cell>
          <cell r="AC61">
            <v>88</v>
          </cell>
          <cell r="AE61">
            <v>670</v>
          </cell>
          <cell r="AG61">
            <v>432</v>
          </cell>
          <cell r="AI61">
            <v>452</v>
          </cell>
          <cell r="AK61">
            <v>610</v>
          </cell>
          <cell r="AM61">
            <v>205</v>
          </cell>
          <cell r="AO61">
            <v>404</v>
          </cell>
          <cell r="AQ61">
            <v>263</v>
          </cell>
          <cell r="AS61">
            <v>2366</v>
          </cell>
          <cell r="AU61">
            <v>171</v>
          </cell>
          <cell r="AW61">
            <v>417</v>
          </cell>
          <cell r="AY61">
            <v>212</v>
          </cell>
          <cell r="BA61">
            <v>86</v>
          </cell>
          <cell r="BC61">
            <v>274</v>
          </cell>
          <cell r="BE61">
            <v>162</v>
          </cell>
          <cell r="BG61">
            <v>1322</v>
          </cell>
          <cell r="BI61">
            <v>318</v>
          </cell>
          <cell r="BK61">
            <v>48</v>
          </cell>
          <cell r="BM61">
            <v>129</v>
          </cell>
          <cell r="BO61">
            <v>130</v>
          </cell>
          <cell r="BQ61">
            <v>0</v>
          </cell>
          <cell r="BS61">
            <v>255</v>
          </cell>
          <cell r="BU61">
            <v>163</v>
          </cell>
          <cell r="BW61">
            <v>85</v>
          </cell>
          <cell r="BY61">
            <v>128</v>
          </cell>
          <cell r="CA61">
            <v>175</v>
          </cell>
          <cell r="CC61">
            <v>1431</v>
          </cell>
          <cell r="CE61">
            <v>0</v>
          </cell>
          <cell r="CG61">
            <v>6452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EE Program Expenses"/>
      <sheetName val="LIEE Contractor Report"/>
      <sheetName val="LIEE Contractor Legend"/>
      <sheetName val="LIEE Direct Purchase &amp; Admin"/>
      <sheetName val="Table 4 Measure Installation "/>
      <sheetName val="Table 5 Measure Savings"/>
      <sheetName val="Table 5A Bill Savings"/>
      <sheetName val="Table 5B 5C 5D Summary"/>
      <sheetName val="Ta 13a Gas Rural"/>
      <sheetName val="Ta 13b E Rural"/>
      <sheetName val="Ta 13c Combined Rural"/>
      <sheetName val="Ta 13d Gas Urban"/>
      <sheetName val="Ta 13e Electric Urban"/>
      <sheetName val="Ta 13f Combin Urban"/>
      <sheetName val="Ta 13g Urban Summary"/>
      <sheetName val="Ta 13h Rural summary"/>
      <sheetName val="Ta 13i LIEE Penetration"/>
      <sheetName val="LIEE Direct Purchases &amp; Admin."/>
      <sheetName val="Table 4 Measure Installation"/>
      <sheetName val="Ta13a Gas Rural"/>
      <sheetName val="Ta 13b Electric Rural"/>
      <sheetName val="Ta 13f Combined Urban"/>
      <sheetName val="Key to Tables"/>
      <sheetName val="Table 4 Measure Installations"/>
      <sheetName val="Per Measure Savings"/>
      <sheetName val="Energy Rates"/>
      <sheetName val="Life Cycle Calcs"/>
      <sheetName val="Table 4 Measure Installatio (2)"/>
      <sheetName val="Table 5 Measure Savings (2)"/>
      <sheetName val="Table 5A Bill Savings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5">
          <cell r="B15" t="str">
            <v>June</v>
          </cell>
        </row>
      </sheetData>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posed-Excl"/>
      <sheetName val="Proposed-RTP-Scalers"/>
      <sheetName val="RTP-Template"/>
      <sheetName val="Proposed-Distb-Rates"/>
      <sheetName val="Current-RTP-Rates"/>
      <sheetName val="Current-RTP-Excl"/>
      <sheetName val="Proposed-RTP-Excl"/>
      <sheetName val="Proposed-RTP-Rates"/>
      <sheetName val="Proposed-Tariffs"/>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 Input"/>
      <sheetName val="Key to Tables"/>
      <sheetName val="Per Measure Savings"/>
      <sheetName val="Table 4 Measure Installations"/>
      <sheetName val="Table 5 Measure Savings"/>
      <sheetName val="Energy Rates"/>
      <sheetName val="Life Cycle Calcs"/>
      <sheetName val="Life Cycle Calcs (YTD)"/>
      <sheetName val="Table 5A Bill Savings"/>
      <sheetName val="Bill Savings (YTD)"/>
      <sheetName val="Sum Tab 5BCD"/>
      <sheetName val="Sum Bill Savings (per Customer)"/>
    </sheetNames>
    <sheetDataSet>
      <sheetData sheetId="0" refreshError="1">
        <row r="5">
          <cell r="D5">
            <v>342</v>
          </cell>
        </row>
        <row r="29">
          <cell r="D29">
            <v>1338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1999"/>
      <sheetName val="Rates2000"/>
      <sheetName val="All Rates"/>
      <sheetName val="Inputs 1999"/>
      <sheetName val=" MI 99"/>
      <sheetName val="Inputs 2000"/>
      <sheetName val=" MI 00"/>
      <sheetName val="Inputs 2001"/>
      <sheetName val=" MI 01"/>
      <sheetName val="Inputs 2002"/>
      <sheetName val=" MI 02"/>
      <sheetName val=" MI 03"/>
      <sheetName val=" MI 04"/>
      <sheetName val="Imp Rate"/>
      <sheetName val="Costs 1999"/>
      <sheetName val="Costs 2000"/>
      <sheetName val="Costs 2001"/>
      <sheetName val="Costs 2002"/>
      <sheetName val="Costs 2003"/>
      <sheetName val="Costs 2004"/>
    </sheetNames>
    <sheetDataSet>
      <sheetData sheetId="0" refreshError="1"/>
      <sheetData sheetId="1" refreshError="1"/>
      <sheetData sheetId="2">
        <row r="7">
          <cell r="Z7">
            <v>1</v>
          </cell>
          <cell r="AA7">
            <v>0.11192734325171987</v>
          </cell>
          <cell r="AB7">
            <v>0.83986824617471212</v>
          </cell>
        </row>
        <row r="8">
          <cell r="Z8">
            <v>2</v>
          </cell>
          <cell r="AA8">
            <v>0.21852481301526261</v>
          </cell>
          <cell r="AB8">
            <v>1.6397427663411048</v>
          </cell>
        </row>
        <row r="9">
          <cell r="Z9">
            <v>3</v>
          </cell>
          <cell r="AA9">
            <v>0.32004621279006523</v>
          </cell>
          <cell r="AB9">
            <v>2.401528023642431</v>
          </cell>
        </row>
        <row r="10">
          <cell r="Z10">
            <v>4</v>
          </cell>
          <cell r="AA10">
            <v>0.41673326019463919</v>
          </cell>
          <cell r="AB10">
            <v>3.1270377925008375</v>
          </cell>
        </row>
        <row r="11">
          <cell r="Z11">
            <v>5</v>
          </cell>
          <cell r="AA11">
            <v>0.50881616248470962</v>
          </cell>
          <cell r="AB11">
            <v>3.8179994771278909</v>
          </cell>
        </row>
        <row r="12">
          <cell r="Z12">
            <v>6</v>
          </cell>
          <cell r="AA12">
            <v>0.59651416466572904</v>
          </cell>
          <cell r="AB12">
            <v>4.4760582243917506</v>
          </cell>
        </row>
        <row r="13">
          <cell r="Z13">
            <v>7</v>
          </cell>
          <cell r="AA13">
            <v>0.68003607150479517</v>
          </cell>
          <cell r="AB13">
            <v>5.102780840833522</v>
          </cell>
        </row>
        <row r="14">
          <cell r="Z14">
            <v>8</v>
          </cell>
          <cell r="AA14">
            <v>0.75958074468485814</v>
          </cell>
          <cell r="AB14">
            <v>5.6996595231590188</v>
          </cell>
        </row>
        <row r="15">
          <cell r="Z15">
            <v>9</v>
          </cell>
          <cell r="AA15">
            <v>0.83533757628491823</v>
          </cell>
          <cell r="AB15">
            <v>6.2681154110880639</v>
          </cell>
        </row>
        <row r="16">
          <cell r="Z16">
            <v>10</v>
          </cell>
          <cell r="AA16">
            <v>0.90748693971354677</v>
          </cell>
          <cell r="AB16">
            <v>6.809501971020488</v>
          </cell>
        </row>
        <row r="17">
          <cell r="Z17">
            <v>11</v>
          </cell>
          <cell r="AA17">
            <v>0.97620061916938361</v>
          </cell>
          <cell r="AB17">
            <v>7.3251082185751777</v>
          </cell>
        </row>
        <row r="18">
          <cell r="Z18">
            <v>12</v>
          </cell>
          <cell r="AA18">
            <v>1.0416422186511329</v>
          </cell>
          <cell r="AB18">
            <v>7.8161617876748828</v>
          </cell>
        </row>
        <row r="19">
          <cell r="Z19">
            <v>13</v>
          </cell>
          <cell r="AA19">
            <v>1.1039675514908942</v>
          </cell>
          <cell r="AB19">
            <v>8.2838318534841235</v>
          </cell>
        </row>
        <row r="20">
          <cell r="Z20">
            <v>14</v>
          </cell>
          <cell r="AA20">
            <v>1.163325011338286</v>
          </cell>
          <cell r="AB20">
            <v>8.729231916159593</v>
          </cell>
        </row>
        <row r="21">
          <cell r="Z21">
            <v>15</v>
          </cell>
          <cell r="AA21">
            <v>1.2198559254786592</v>
          </cell>
          <cell r="AB21">
            <v>9.1534224520409921</v>
          </cell>
        </row>
        <row r="22">
          <cell r="Z22">
            <v>16</v>
          </cell>
          <cell r="AA22">
            <v>1.2736948913266333</v>
          </cell>
          <cell r="AB22">
            <v>9.5574134385947058</v>
          </cell>
        </row>
        <row r="23">
          <cell r="Z23">
            <v>17</v>
          </cell>
          <cell r="AA23">
            <v>1.3249700968961329</v>
          </cell>
          <cell r="AB23">
            <v>9.9421667591220508</v>
          </cell>
        </row>
        <row r="24">
          <cell r="Z24">
            <v>18</v>
          </cell>
          <cell r="AA24">
            <v>1.3738036260099418</v>
          </cell>
          <cell r="AB24">
            <v>10.30859849295762</v>
          </cell>
        </row>
        <row r="25">
          <cell r="Z25">
            <v>19</v>
          </cell>
          <cell r="AA25">
            <v>1.420311748975474</v>
          </cell>
          <cell r="AB25">
            <v>10.65758109661054</v>
          </cell>
        </row>
        <row r="26">
          <cell r="Z26">
            <v>20</v>
          </cell>
          <cell r="AA26">
            <v>1.464605199418838</v>
          </cell>
          <cell r="AB26">
            <v>10.989945481041895</v>
          </cell>
        </row>
        <row r="27">
          <cell r="Z27">
            <v>21</v>
          </cell>
          <cell r="AA27">
            <v>1.5067894379363278</v>
          </cell>
          <cell r="AB27">
            <v>11.306482990024136</v>
          </cell>
        </row>
        <row r="28">
          <cell r="Z28">
            <v>22</v>
          </cell>
          <cell r="AA28">
            <v>1.5469649031910799</v>
          </cell>
          <cell r="AB28">
            <v>11.607947284292939</v>
          </cell>
        </row>
        <row r="29">
          <cell r="Z29">
            <v>23</v>
          </cell>
          <cell r="AA29">
            <v>1.5852272510527485</v>
          </cell>
          <cell r="AB29">
            <v>11.895056135977512</v>
          </cell>
        </row>
        <row r="30">
          <cell r="Z30">
            <v>24</v>
          </cell>
          <cell r="AA30">
            <v>1.6216675823495759</v>
          </cell>
          <cell r="AB30">
            <v>12.168493137581867</v>
          </cell>
        </row>
        <row r="31">
          <cell r="Z31">
            <v>25</v>
          </cell>
          <cell r="AA31">
            <v>1.6563726597751256</v>
          </cell>
          <cell r="AB31">
            <v>12.428909329586014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3-StL-Summ"/>
      <sheetName val="03-StL-Inv"/>
      <sheetName val="Avg Rate Comp Table"/>
      <sheetName val="Rev-Allo"/>
      <sheetName val="$-Per-kWh-Charges"/>
      <sheetName val="DA CRS"/>
      <sheetName val="DA % Sales"/>
      <sheetName val="2003 Rev Rqmt -Orig"/>
      <sheetName val="RevReq-Detail"/>
      <sheetName val="CurPRR-wo10%"/>
      <sheetName val="CurPRR-w10%"/>
      <sheetName val="Current-Allocators"/>
      <sheetName val="Res-kWh-Distrb"/>
      <sheetName val="03-BDet"/>
      <sheetName val="2003-SalesForecast"/>
      <sheetName val="Current Rates"/>
      <sheetName val="Adjusted-SF"/>
      <sheetName val="Residential"/>
      <sheetName val="Res-RD"/>
      <sheetName val="PRR"/>
      <sheetName val="TOTCA"/>
      <sheetName val="Proposed-TOTCA"/>
      <sheetName val="Post-SettlementRates-2003"/>
      <sheetName val="EndProact-Gen-RD "/>
      <sheetName val="Proact-Adjustments"/>
      <sheetName val="2003 Tariff"/>
      <sheetName val="2003 Tariff-Composite"/>
      <sheetName val="Tariff2003-CraigRevch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Tab 6"/>
      <sheetName val="Tab 6 (per Customer)"/>
      <sheetName val="Key to Tables"/>
      <sheetName val="Unit Input"/>
      <sheetName val="Per Measure Savings"/>
      <sheetName val="Table 4 Measure Installations"/>
      <sheetName val="Table 5 Measure Savings"/>
      <sheetName val="Energy Rates"/>
      <sheetName val="Life Cycle Calcs"/>
      <sheetName val="Life Cycle Calcs (YTD)"/>
      <sheetName val="Table 5A Bill Savings"/>
      <sheetName val="Table 5B Bill Savings (YTD)"/>
      <sheetName val="Table 4 Measure Installatio (2)"/>
      <sheetName val="Table 5 Measure Savings (2)"/>
      <sheetName val="Table 5A Bill Savings (2)"/>
      <sheetName val="Sum Tab 6 (2)"/>
    </sheetNames>
    <sheetDataSet>
      <sheetData sheetId="0" refreshError="1"/>
      <sheetData sheetId="1" refreshError="1"/>
      <sheetData sheetId="2" refreshError="1">
        <row r="16">
          <cell r="B16">
            <v>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LIEE-Table 1 (Draft) (2)"/>
      <sheetName val="LIEE Annual Table 1- linked (2)"/>
      <sheetName val="LIEE-Table 1A"/>
      <sheetName val="ESAP -Table 7 (Draft) (2)"/>
      <sheetName val="12.18 SCG ESAP Summary"/>
      <sheetName val="12.18 SCG ESAP Detail"/>
      <sheetName val="LIEE-Table 5 (Draft)"/>
      <sheetName val="LIEE Annual Table 5 Input"/>
      <sheetName val="LIEE-Table 1 (Draft)"/>
      <sheetName val="LIEE Annual Table 1- linked T7"/>
      <sheetName val="ESAP -Table 7 (Draft)"/>
      <sheetName val="ESAP Annual Table 7 - Input"/>
      <sheetName val="Mo ESAP Sums (Jan-Dec) 2017"/>
      <sheetName val="Mo ESAP Sums (Jan-Dec) 2016"/>
      <sheetName val="ESAP-Table 17-Studies&amp;Pilots"/>
      <sheetName val="ESAP -Table 19-Fund Shifting"/>
    </sheetNames>
    <sheetDataSet>
      <sheetData sheetId="0"/>
      <sheetData sheetId="1"/>
      <sheetData sheetId="2"/>
      <sheetData sheetId="3"/>
      <sheetData sheetId="4">
        <row r="29">
          <cell r="E29">
            <v>223580.89000000004</v>
          </cell>
        </row>
      </sheetData>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2008 Rev Req"/>
      <sheetName val="CRS 08 (ERRA)"/>
      <sheetName val="Adjustments"/>
      <sheetName val="URG SAPC"/>
      <sheetName val="TTA Revenue"/>
      <sheetName val="Distrbn SAPC"/>
      <sheetName val="Other SAPC"/>
      <sheetName val="Unit_Charge_Current"/>
      <sheetName val="Billing-Proposed"/>
      <sheetName val="AB1x-D-DCARE"/>
      <sheetName val="Proposed_Unit_Charge"/>
      <sheetName val="Tariffs-Old"/>
      <sheetName val="Billings-Proposed"/>
      <sheetName val="Tariffs-New"/>
      <sheetName val="Tariffs-Proposed"/>
      <sheetName val="ERRA Rates"/>
      <sheetName val="Rate-Comparison"/>
      <sheetName val="PRR-Current-Bundled"/>
      <sheetName val="PRR-Current-DA"/>
      <sheetName val="PRR-Proposed-Bdl"/>
      <sheetName val="PRR-Proposed-DA"/>
      <sheetName val="Medical BL-Energy"/>
      <sheetName val="CARE-Billing"/>
      <sheetName val="CARE-Tariffs"/>
      <sheetName val="DA CRS Table 08"/>
      <sheetName val="DAEBSC CRS"/>
      <sheetName val="CCA CRS"/>
      <sheetName val="Searless"/>
      <sheetName val="TOTCA"/>
      <sheetName val="RTP2-Sec-URG"/>
      <sheetName val="RTP2-Pri-URG"/>
      <sheetName val="PA-RTP-URG"/>
      <sheetName val="RTP2-Sub-URG"/>
      <sheetName val="System-SF"/>
      <sheetName val="Bundled-SF"/>
      <sheetName val="DA-SF"/>
      <sheetName val="Error Checking"/>
      <sheetName val="Comparison"/>
    </sheetNames>
    <sheetDataSet>
      <sheetData sheetId="0" refreshError="1"/>
      <sheetData sheetId="1" refreshError="1"/>
      <sheetData sheetId="2" refreshError="1"/>
      <sheetData sheetId="3"/>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sheetData sheetId="35"/>
      <sheetData sheetId="36"/>
      <sheetData sheetId="37" refreshError="1"/>
      <sheetData sheetId="3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2"/>
      <sheetName val="Summary"/>
      <sheetName val="SummaryPaste"/>
      <sheetName val="Accounts_100_Pct"/>
      <sheetName val="Accounts_80_Pct"/>
      <sheetName val="Accounts_50_Pct"/>
      <sheetName val="Accounts_25_Pct"/>
      <sheetName val="Accounts_0_Pct"/>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to Tables"/>
      <sheetName val="Unit Input"/>
      <sheetName val="Per Measure Savings"/>
      <sheetName val="Table 4 Measure Installations"/>
      <sheetName val="Table 5 Measure Savings"/>
      <sheetName val="Energy Rates"/>
      <sheetName val="Life Cycle Calcs"/>
      <sheetName val="Life Cycle Calcs (YTD)"/>
      <sheetName val="Table 5A Bill Savings"/>
      <sheetName val="Bill Savings (YTD)"/>
      <sheetName val="Sum Tab 5BCD"/>
      <sheetName val="Sum Bill Savings (per Customer)"/>
    </sheetNames>
    <sheetDataSet>
      <sheetData sheetId="0" refreshError="1">
        <row r="5">
          <cell r="D5">
            <v>342</v>
          </cell>
        </row>
        <row r="17">
          <cell r="B17">
            <v>0.11589000000000001</v>
          </cell>
        </row>
        <row r="18">
          <cell r="B18">
            <v>0.51846999999999999</v>
          </cell>
        </row>
        <row r="19">
          <cell r="B19">
            <v>5100</v>
          </cell>
        </row>
      </sheetData>
      <sheetData sheetId="1" refreshError="1">
        <row r="5">
          <cell r="D5">
            <v>342</v>
          </cell>
        </row>
        <row r="6">
          <cell r="D6">
            <v>80</v>
          </cell>
        </row>
        <row r="7">
          <cell r="D7">
            <v>0</v>
          </cell>
        </row>
        <row r="8">
          <cell r="D8">
            <v>102</v>
          </cell>
        </row>
        <row r="9">
          <cell r="D9">
            <v>17</v>
          </cell>
        </row>
        <row r="12">
          <cell r="D12">
            <v>619</v>
          </cell>
        </row>
        <row r="13">
          <cell r="D13">
            <v>616</v>
          </cell>
        </row>
        <row r="14">
          <cell r="D14">
            <v>159</v>
          </cell>
        </row>
        <row r="17">
          <cell r="D17">
            <v>590</v>
          </cell>
        </row>
        <row r="18">
          <cell r="D18">
            <v>458</v>
          </cell>
        </row>
        <row r="19">
          <cell r="D19">
            <v>151</v>
          </cell>
        </row>
        <row r="20">
          <cell r="D20">
            <v>124</v>
          </cell>
        </row>
        <row r="21">
          <cell r="D21">
            <v>1504</v>
          </cell>
        </row>
        <row r="22">
          <cell r="D22">
            <v>355</v>
          </cell>
        </row>
        <row r="23">
          <cell r="D23">
            <v>195</v>
          </cell>
        </row>
        <row r="24">
          <cell r="D24">
            <v>120</v>
          </cell>
        </row>
        <row r="25">
          <cell r="D25">
            <v>1248</v>
          </cell>
        </row>
        <row r="26">
          <cell r="D26">
            <v>552</v>
          </cell>
        </row>
        <row r="27">
          <cell r="D27">
            <v>383</v>
          </cell>
        </row>
        <row r="28">
          <cell r="D28">
            <v>110</v>
          </cell>
        </row>
        <row r="29">
          <cell r="D29">
            <v>1338</v>
          </cell>
        </row>
        <row r="30">
          <cell r="D30">
            <v>340</v>
          </cell>
        </row>
        <row r="31">
          <cell r="D31">
            <v>630</v>
          </cell>
        </row>
        <row r="32">
          <cell r="D32">
            <v>0</v>
          </cell>
        </row>
        <row r="33">
          <cell r="D33">
            <v>0</v>
          </cell>
        </row>
        <row r="34">
          <cell r="D34">
            <v>214</v>
          </cell>
        </row>
        <row r="35">
          <cell r="D35">
            <v>0</v>
          </cell>
        </row>
        <row r="36">
          <cell r="D36">
            <v>0</v>
          </cell>
        </row>
        <row r="37">
          <cell r="D37">
            <v>40</v>
          </cell>
        </row>
        <row r="38">
          <cell r="D38">
            <v>27</v>
          </cell>
        </row>
        <row r="39">
          <cell r="D39">
            <v>20</v>
          </cell>
        </row>
        <row r="40">
          <cell r="D40">
            <v>0</v>
          </cell>
        </row>
        <row r="41">
          <cell r="D41">
            <v>0</v>
          </cell>
        </row>
        <row r="42">
          <cell r="D42">
            <v>0</v>
          </cell>
        </row>
        <row r="43">
          <cell r="D43">
            <v>0</v>
          </cell>
        </row>
        <row r="44">
          <cell r="D44">
            <v>0</v>
          </cell>
        </row>
        <row r="45">
          <cell r="D45">
            <v>0</v>
          </cell>
        </row>
        <row r="46">
          <cell r="D46">
            <v>0</v>
          </cell>
        </row>
        <row r="47">
          <cell r="D47">
            <v>0</v>
          </cell>
        </row>
        <row r="48">
          <cell r="D48">
            <v>7</v>
          </cell>
        </row>
        <row r="49">
          <cell r="D49">
            <v>11</v>
          </cell>
        </row>
        <row r="50">
          <cell r="D50">
            <v>1</v>
          </cell>
        </row>
        <row r="51">
          <cell r="D51">
            <v>0</v>
          </cell>
        </row>
        <row r="52">
          <cell r="D52">
            <v>0</v>
          </cell>
        </row>
        <row r="53">
          <cell r="D53">
            <v>27</v>
          </cell>
        </row>
        <row r="54">
          <cell r="D54">
            <v>0</v>
          </cell>
        </row>
        <row r="55">
          <cell r="D55">
            <v>10</v>
          </cell>
        </row>
        <row r="58">
          <cell r="D58">
            <v>1</v>
          </cell>
        </row>
        <row r="59">
          <cell r="D59">
            <v>0</v>
          </cell>
        </row>
        <row r="60">
          <cell r="D60">
            <v>1</v>
          </cell>
        </row>
        <row r="62">
          <cell r="D62">
            <v>4452</v>
          </cell>
        </row>
        <row r="63">
          <cell r="D63">
            <v>1952</v>
          </cell>
        </row>
      </sheetData>
      <sheetData sheetId="2" refreshError="1">
        <row r="8">
          <cell r="L8">
            <v>0.91</v>
          </cell>
          <cell r="M8">
            <v>0.91600000000000004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E-Table 1"/>
      <sheetName val="LIEE-Table 1"/>
      <sheetName val="LIEE-Table 2"/>
      <sheetName val="LIEE-Table 3"/>
      <sheetName val="LIEE-Table 4"/>
      <sheetName val="LIEE-Table 5"/>
      <sheetName val="LIEE-Table 6"/>
      <sheetName val="LIEE-Table 7"/>
      <sheetName val="LIEE-Table 8"/>
      <sheetName val="LIEE-Table 9"/>
      <sheetName val="LIEE-Table 10"/>
      <sheetName val="LIEE-Table 11"/>
      <sheetName val="LIEE-Table 12-Whole Neighbor Ap"/>
      <sheetName val="LIEE-Table 13- CatEnrollment"/>
      <sheetName val="LIEE-Table 14-Leveraging"/>
      <sheetName val="LIEE-Table 15-Intergration"/>
      <sheetName val="LIEE-Table 16-Lighting"/>
      <sheetName val="LIEE-Table 17-Studies&amp;Pilot"/>
      <sheetName val="LIEE-Table 18-Added Measures"/>
      <sheetName val="LIEE-Table 19-Fund Shifting"/>
      <sheetName val="CARE-Table 2"/>
      <sheetName val="CARE-Table 3"/>
      <sheetName val="CARE-Table 4"/>
      <sheetName val="CARE-Table 5"/>
      <sheetName val="CARE-Table 6"/>
      <sheetName val="CARE-Table 7"/>
      <sheetName val="CARE-Table 8"/>
      <sheetName val="CARE-Table 9"/>
      <sheetName val="CARE-Table 10"/>
      <sheetName val="CARE-Table 11"/>
      <sheetName val="CARE-Table 12"/>
      <sheetName val="CARE-Table 13"/>
    </sheetNames>
    <sheetDataSet>
      <sheetData sheetId="0">
        <row r="6">
          <cell r="G6" t="str">
            <v>Authorized Budget</v>
          </cell>
        </row>
        <row r="8">
          <cell r="G8">
            <v>5850000</v>
          </cell>
        </row>
        <row r="9">
          <cell r="G9">
            <v>150000</v>
          </cell>
        </row>
        <row r="10">
          <cell r="G10">
            <v>1800000</v>
          </cell>
        </row>
        <row r="11">
          <cell r="G11">
            <v>150000</v>
          </cell>
        </row>
        <row r="12">
          <cell r="G12">
            <v>345000</v>
          </cell>
        </row>
        <row r="13">
          <cell r="G13">
            <v>0</v>
          </cell>
        </row>
        <row r="14">
          <cell r="G14">
            <v>105000</v>
          </cell>
        </row>
        <row r="15">
          <cell r="G15">
            <v>500000</v>
          </cell>
        </row>
        <row r="16">
          <cell r="G16">
            <v>206000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4 LIEE Measure Instal."/>
      <sheetName val="Per Measure Savings"/>
      <sheetName val="Energy Rate"/>
      <sheetName val="Life Cycle Calcs"/>
      <sheetName val="Tbl 4 - LIEE"/>
      <sheetName val="Tbl 5 -LIEE"/>
      <sheetName val="Tbl 5.1 -LIEE"/>
      <sheetName val="Table 5A Bill Savings"/>
      <sheetName val="Table 13 August"/>
      <sheetName val="Life Cycle Calcs Base (m)"/>
      <sheetName val="Life Cycle Calcs Base (a)"/>
    </sheetNames>
    <sheetDataSet>
      <sheetData sheetId="0" refreshError="1"/>
      <sheetData sheetId="1" refreshError="1"/>
      <sheetData sheetId="2" refreshError="1">
        <row r="44">
          <cell r="C44">
            <v>8.1500000000000003E-2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to Tables"/>
      <sheetName val="Unit Input"/>
      <sheetName val="Per Measure Savings"/>
      <sheetName val="Table 4 Measure Installations"/>
      <sheetName val="Table 5 Measure Savings"/>
      <sheetName val="Energy Rates"/>
      <sheetName val="Life Cycle Calcs"/>
      <sheetName val="Life Cycle Calcs (YTD)"/>
      <sheetName val="Table 5A Bill Savings"/>
      <sheetName val="Bill Savings (YTD)"/>
      <sheetName val="Sum Tab 5BCD"/>
      <sheetName val="Sum Bill Savings (per Customer)"/>
    </sheetNames>
    <sheetDataSet>
      <sheetData sheetId="0" refreshError="1"/>
      <sheetData sheetId="1" refreshError="1">
        <row r="45">
          <cell r="D45">
            <v>0</v>
          </cell>
        </row>
        <row r="47">
          <cell r="D47">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to Tables"/>
      <sheetName val="Table 4 Measure Installations"/>
      <sheetName val="Per Measure Savings"/>
      <sheetName val="Table 5 Measure Savings"/>
      <sheetName val="Energy Rates"/>
      <sheetName val="Life Cycle Calcs"/>
      <sheetName val="Table 5A Bill Savings"/>
      <sheetName val="Table 4 Measure Installatio (2)"/>
      <sheetName val="Table 5 Measure Savings (2)"/>
      <sheetName val="Table 5A Bill Savings (2)"/>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pageSetUpPr fitToPage="1"/>
  </sheetPr>
  <dimension ref="A1:J1321"/>
  <sheetViews>
    <sheetView zoomScale="90" zoomScaleNormal="90" workbookViewId="0">
      <selection sqref="A1:D70"/>
    </sheetView>
  </sheetViews>
  <sheetFormatPr defaultRowHeight="13.2"/>
  <cols>
    <col min="1" max="1" width="34.33203125" customWidth="1"/>
    <col min="2" max="2" width="35.33203125" bestFit="1" customWidth="1"/>
    <col min="3" max="4" width="25.5546875" customWidth="1"/>
    <col min="5" max="5" width="26" style="285" customWidth="1"/>
    <col min="6" max="6" width="12.6640625" style="285" bestFit="1" customWidth="1"/>
    <col min="7" max="8" width="8.6640625" style="285"/>
  </cols>
  <sheetData>
    <row r="1" spans="1:8" s="58" customFormat="1" ht="17.399999999999999">
      <c r="A1" s="1281" t="s">
        <v>0</v>
      </c>
      <c r="B1" s="1281"/>
      <c r="C1" s="1281"/>
      <c r="D1" s="1281"/>
    </row>
    <row r="2" spans="1:8" s="58" customFormat="1" ht="17.399999999999999">
      <c r="A2" s="342" t="s">
        <v>1</v>
      </c>
      <c r="B2" s="124"/>
      <c r="C2" s="124"/>
      <c r="D2" s="124"/>
    </row>
    <row r="3" spans="1:8" ht="17.399999999999999">
      <c r="A3" s="1281" t="s">
        <v>2</v>
      </c>
      <c r="B3" s="1281"/>
      <c r="C3" s="1281"/>
      <c r="D3" s="1281"/>
    </row>
    <row r="4" spans="1:8" ht="17.399999999999999">
      <c r="A4" s="1281" t="s">
        <v>3</v>
      </c>
      <c r="B4" s="1281"/>
      <c r="C4" s="1281"/>
      <c r="D4" s="1281"/>
    </row>
    <row r="5" spans="1:8" ht="17.399999999999999">
      <c r="A5" s="342" t="s">
        <v>4</v>
      </c>
      <c r="B5" s="141"/>
      <c r="C5" s="343"/>
      <c r="D5" s="343"/>
    </row>
    <row r="6" spans="1:8" ht="15.6">
      <c r="A6" s="855" t="s">
        <v>5</v>
      </c>
      <c r="B6" s="286"/>
      <c r="C6" s="286"/>
      <c r="D6" s="286"/>
    </row>
    <row r="7" spans="1:8" ht="16.2" thickBot="1">
      <c r="A7" s="74"/>
      <c r="B7" s="286"/>
      <c r="C7" s="286"/>
      <c r="D7" s="286"/>
    </row>
    <row r="8" spans="1:8" ht="16.2" thickBot="1">
      <c r="A8" s="1282" t="s">
        <v>6</v>
      </c>
      <c r="B8" s="1283"/>
      <c r="C8" s="1283"/>
      <c r="D8" s="1284"/>
    </row>
    <row r="9" spans="1:8" ht="14.4" thickBot="1">
      <c r="A9" s="856">
        <v>2018</v>
      </c>
      <c r="B9" s="857" t="s">
        <v>7</v>
      </c>
      <c r="C9" s="857" t="s">
        <v>8</v>
      </c>
      <c r="D9" s="857" t="s">
        <v>9</v>
      </c>
    </row>
    <row r="10" spans="1:8" ht="16.2" thickBot="1">
      <c r="A10" s="858" t="s">
        <v>10</v>
      </c>
      <c r="B10" s="859">
        <v>129251729</v>
      </c>
      <c r="C10" s="859">
        <v>93149896</v>
      </c>
      <c r="D10" s="860">
        <f>C10/B10</f>
        <v>0.72068587956761487</v>
      </c>
      <c r="E10" s="615"/>
    </row>
    <row r="11" spans="1:8" s="286" customFormat="1" ht="16.2" thickBot="1">
      <c r="A11" s="858" t="s">
        <v>11</v>
      </c>
      <c r="B11" s="859">
        <v>69553858</v>
      </c>
      <c r="C11" s="896">
        <v>1342656</v>
      </c>
      <c r="D11" s="860">
        <f t="shared" ref="D11:D23" si="0">C11/B11</f>
        <v>1.9303832146881056E-2</v>
      </c>
      <c r="E11" s="615"/>
      <c r="F11" s="285"/>
      <c r="G11" s="285"/>
      <c r="H11" s="285"/>
    </row>
    <row r="12" spans="1:8" ht="13.8" thickBot="1">
      <c r="A12" s="858" t="s">
        <v>12</v>
      </c>
      <c r="B12" s="1014">
        <v>169910</v>
      </c>
      <c r="C12" s="861">
        <v>99457</v>
      </c>
      <c r="D12" s="860">
        <f t="shared" si="0"/>
        <v>0.58535106821258309</v>
      </c>
    </row>
    <row r="13" spans="1:8" s="286" customFormat="1" ht="13.8" thickBot="1">
      <c r="A13" s="858" t="s">
        <v>13</v>
      </c>
      <c r="B13" s="861" t="s">
        <v>14</v>
      </c>
      <c r="C13" s="861" t="s">
        <v>14</v>
      </c>
      <c r="D13" s="862" t="s">
        <v>14</v>
      </c>
      <c r="E13" s="285"/>
      <c r="F13" s="285"/>
      <c r="G13" s="285"/>
      <c r="H13" s="285"/>
    </row>
    <row r="14" spans="1:8" s="286" customFormat="1" ht="13.8" thickBot="1">
      <c r="A14" s="858" t="s">
        <v>15</v>
      </c>
      <c r="B14" s="861" t="s">
        <v>14</v>
      </c>
      <c r="C14" s="861" t="s">
        <v>14</v>
      </c>
      <c r="D14" s="862" t="s">
        <v>14</v>
      </c>
      <c r="E14" s="285"/>
      <c r="F14" s="285"/>
      <c r="G14" s="285"/>
      <c r="H14" s="285"/>
    </row>
    <row r="15" spans="1:8" ht="13.8" thickBot="1">
      <c r="A15" s="858" t="s">
        <v>16</v>
      </c>
      <c r="B15" s="861">
        <v>6210000</v>
      </c>
      <c r="C15" s="861">
        <v>1575510</v>
      </c>
      <c r="D15" s="863">
        <f t="shared" si="0"/>
        <v>0.25370531400966184</v>
      </c>
    </row>
    <row r="16" spans="1:8" ht="13.8" thickBot="1">
      <c r="A16" s="858" t="s">
        <v>17</v>
      </c>
      <c r="B16" s="861">
        <v>116592</v>
      </c>
      <c r="C16" s="861">
        <v>40998</v>
      </c>
      <c r="D16" s="863">
        <f t="shared" si="0"/>
        <v>0.35163647591601482</v>
      </c>
    </row>
    <row r="17" spans="1:8" s="286" customFormat="1" ht="13.8" thickBot="1">
      <c r="A17" s="864" t="s">
        <v>18</v>
      </c>
      <c r="B17" s="861" t="s">
        <v>14</v>
      </c>
      <c r="C17" s="861" t="s">
        <v>14</v>
      </c>
      <c r="D17" s="862" t="s">
        <v>14</v>
      </c>
      <c r="E17" s="285"/>
      <c r="F17" s="285"/>
      <c r="G17" s="285"/>
      <c r="H17" s="285"/>
    </row>
    <row r="18" spans="1:8" s="286" customFormat="1" ht="13.8" thickBot="1">
      <c r="A18" s="864" t="s">
        <v>19</v>
      </c>
      <c r="B18" s="861" t="s">
        <v>14</v>
      </c>
      <c r="C18" s="861" t="s">
        <v>14</v>
      </c>
      <c r="D18" s="862" t="s">
        <v>14</v>
      </c>
      <c r="E18" s="285"/>
      <c r="F18" s="285"/>
      <c r="G18" s="285"/>
      <c r="H18" s="285"/>
    </row>
    <row r="19" spans="1:8" s="286" customFormat="1" ht="13.8" thickBot="1">
      <c r="A19" s="864" t="s">
        <v>20</v>
      </c>
      <c r="B19" s="1014">
        <v>4260060</v>
      </c>
      <c r="C19" s="861">
        <v>637858</v>
      </c>
      <c r="D19" s="863">
        <f t="shared" si="0"/>
        <v>0.14972981601198104</v>
      </c>
      <c r="E19" s="285"/>
      <c r="F19" s="285"/>
      <c r="G19" s="285"/>
      <c r="H19" s="285"/>
    </row>
    <row r="20" spans="1:8" s="286" customFormat="1" ht="13.8" thickBot="1">
      <c r="A20" s="858" t="s">
        <v>21</v>
      </c>
      <c r="B20" s="861">
        <v>53318</v>
      </c>
      <c r="C20" s="861">
        <v>58459</v>
      </c>
      <c r="D20" s="863">
        <f t="shared" si="0"/>
        <v>1.0964214711729623</v>
      </c>
      <c r="E20" s="285"/>
      <c r="F20" s="285"/>
      <c r="G20" s="285"/>
      <c r="H20" s="285"/>
    </row>
    <row r="21" spans="1:8" s="286" customFormat="1" ht="13.8" thickBot="1">
      <c r="A21" s="864" t="s">
        <v>18</v>
      </c>
      <c r="B21" s="861" t="s">
        <v>14</v>
      </c>
      <c r="C21" s="861" t="s">
        <v>14</v>
      </c>
      <c r="D21" s="862" t="s">
        <v>14</v>
      </c>
      <c r="E21" s="285"/>
      <c r="F21" s="285"/>
      <c r="G21" s="285"/>
      <c r="H21" s="285"/>
    </row>
    <row r="22" spans="1:8" s="286" customFormat="1" ht="13.8" thickBot="1">
      <c r="A22" s="864" t="s">
        <v>19</v>
      </c>
      <c r="B22" s="861" t="s">
        <v>14</v>
      </c>
      <c r="C22" s="861" t="s">
        <v>14</v>
      </c>
      <c r="D22" s="862" t="s">
        <v>14</v>
      </c>
      <c r="E22" s="285"/>
      <c r="F22" s="285"/>
      <c r="G22" s="285"/>
      <c r="H22" s="285"/>
    </row>
    <row r="23" spans="1:8" ht="13.8" thickBot="1">
      <c r="A23" s="864" t="s">
        <v>20</v>
      </c>
      <c r="B23" s="861">
        <v>1949940</v>
      </c>
      <c r="C23" s="861">
        <v>1015577</v>
      </c>
      <c r="D23" s="860">
        <f t="shared" si="0"/>
        <v>0.5208247433254356</v>
      </c>
    </row>
    <row r="24" spans="1:8" s="286" customFormat="1">
      <c r="A24" s="1053"/>
      <c r="B24" s="1054"/>
      <c r="C24" s="1054"/>
      <c r="D24" s="1055"/>
      <c r="E24" s="285"/>
      <c r="F24" s="285"/>
      <c r="G24" s="285"/>
      <c r="H24" s="285"/>
    </row>
    <row r="25" spans="1:8" s="286" customFormat="1" ht="40.5" customHeight="1">
      <c r="A25" s="1286" t="s">
        <v>1068</v>
      </c>
      <c r="B25" s="1286"/>
      <c r="C25" s="1286"/>
      <c r="D25" s="1286"/>
      <c r="E25" s="285"/>
      <c r="F25" s="285"/>
      <c r="G25" s="285"/>
      <c r="H25" s="285"/>
    </row>
    <row r="26" spans="1:8" s="286" customFormat="1" ht="27" customHeight="1">
      <c r="A26" s="1286" t="s">
        <v>1067</v>
      </c>
      <c r="B26" s="1286"/>
      <c r="C26" s="1286"/>
      <c r="D26" s="1286"/>
      <c r="E26" s="285"/>
      <c r="F26" s="285"/>
      <c r="G26" s="285"/>
      <c r="H26" s="285"/>
    </row>
    <row r="27" spans="1:8" s="286" customFormat="1">
      <c r="A27" s="1053"/>
      <c r="B27" s="1054"/>
      <c r="C27" s="1054"/>
      <c r="D27" s="1055"/>
      <c r="E27" s="285"/>
      <c r="F27" s="285"/>
      <c r="G27" s="285"/>
      <c r="H27" s="285"/>
    </row>
    <row r="28" spans="1:8" ht="15.6">
      <c r="A28" s="74"/>
      <c r="B28" s="286"/>
      <c r="C28" s="286"/>
      <c r="D28" s="286"/>
    </row>
    <row r="29" spans="1:8" ht="15.6">
      <c r="A29" s="855" t="s">
        <v>22</v>
      </c>
      <c r="B29" s="286"/>
      <c r="C29" s="286"/>
      <c r="D29" s="286"/>
    </row>
    <row r="30" spans="1:8" ht="16.2" thickBot="1">
      <c r="A30" s="74"/>
      <c r="B30" s="286"/>
      <c r="C30" s="286"/>
      <c r="D30" s="286"/>
    </row>
    <row r="31" spans="1:8" ht="16.2" thickBot="1">
      <c r="A31" s="1282" t="s">
        <v>23</v>
      </c>
      <c r="B31" s="1283"/>
      <c r="C31" s="1283"/>
      <c r="D31" s="1285"/>
    </row>
    <row r="32" spans="1:8" ht="14.4" thickBot="1">
      <c r="A32" s="856">
        <v>2018</v>
      </c>
      <c r="B32" s="857" t="s">
        <v>24</v>
      </c>
      <c r="C32" s="857" t="s">
        <v>8</v>
      </c>
      <c r="D32" s="857" t="s">
        <v>9</v>
      </c>
    </row>
    <row r="33" spans="1:10" ht="13.8" thickBot="1">
      <c r="A33" s="858" t="s">
        <v>25</v>
      </c>
      <c r="B33" s="865">
        <v>10091121.51</v>
      </c>
      <c r="C33" s="866">
        <v>7910991</v>
      </c>
      <c r="D33" s="860">
        <f>C33/B33</f>
        <v>0.78395557839239616</v>
      </c>
    </row>
    <row r="34" spans="1:10" ht="13.8" thickBot="1">
      <c r="A34" s="858" t="s">
        <v>26</v>
      </c>
      <c r="B34" s="866">
        <v>128608105</v>
      </c>
      <c r="C34" s="866">
        <v>108348466</v>
      </c>
      <c r="D34" s="860">
        <f>C34/B34</f>
        <v>0.84246996719219214</v>
      </c>
    </row>
    <row r="35" spans="1:10" s="144" customFormat="1" ht="13.8" thickBot="1">
      <c r="A35" s="858" t="s">
        <v>27</v>
      </c>
      <c r="B35" s="866">
        <v>3743874</v>
      </c>
      <c r="C35" s="866">
        <v>3285834</v>
      </c>
      <c r="D35" s="860">
        <f>C35/B35</f>
        <v>0.87765613906878281</v>
      </c>
      <c r="E35" s="285"/>
      <c r="F35" s="285"/>
      <c r="G35" s="285"/>
      <c r="H35" s="285"/>
    </row>
    <row r="36" spans="1:10" ht="13.8" thickBot="1">
      <c r="A36" s="867" t="s">
        <v>28</v>
      </c>
      <c r="B36" s="868">
        <f>SUM(B33:B35)</f>
        <v>142443100.50999999</v>
      </c>
      <c r="C36" s="868">
        <f>SUM(C33:C35)</f>
        <v>119545291</v>
      </c>
      <c r="D36" s="860">
        <f t="shared" ref="D36" si="1">C36/B36</f>
        <v>0.83924943062867063</v>
      </c>
    </row>
    <row r="37" spans="1:10" ht="28.2" thickBot="1">
      <c r="A37" s="870" t="s">
        <v>29</v>
      </c>
      <c r="B37" s="871" t="s">
        <v>30</v>
      </c>
      <c r="C37" s="871" t="s">
        <v>31</v>
      </c>
      <c r="D37" s="871" t="s">
        <v>32</v>
      </c>
      <c r="G37" s="58"/>
    </row>
    <row r="38" spans="1:10" ht="13.8" thickBot="1">
      <c r="A38" s="872" t="s">
        <v>33</v>
      </c>
      <c r="B38" s="874">
        <v>76228</v>
      </c>
      <c r="C38" s="1072">
        <f>235683*0.5307</f>
        <v>125076.96809999998</v>
      </c>
      <c r="D38" s="1072">
        <f>235683*0.4693</f>
        <v>110606.0319</v>
      </c>
      <c r="E38" s="263"/>
    </row>
    <row r="39" spans="1:10" ht="14.4" thickBot="1">
      <c r="A39" s="873" t="s">
        <v>34</v>
      </c>
      <c r="B39" s="875" t="s">
        <v>35</v>
      </c>
      <c r="C39" s="875" t="s">
        <v>36</v>
      </c>
      <c r="D39" s="875" t="s">
        <v>37</v>
      </c>
    </row>
    <row r="40" spans="1:10" ht="13.8" thickBot="1">
      <c r="A40" s="867" t="s">
        <v>38</v>
      </c>
      <c r="B40" s="869">
        <v>1793870</v>
      </c>
      <c r="C40" s="869">
        <v>1615527</v>
      </c>
      <c r="D40" s="860">
        <f t="shared" ref="D40" si="2">C40/B40</f>
        <v>0.90058198197193773</v>
      </c>
    </row>
    <row r="42" spans="1:10" ht="25.5" customHeight="1">
      <c r="A42" s="1287" t="s">
        <v>1069</v>
      </c>
      <c r="B42" s="1287"/>
      <c r="C42" s="1287"/>
      <c r="D42" s="1287"/>
    </row>
    <row r="43" spans="1:10" ht="21">
      <c r="A43" s="334"/>
      <c r="B43" s="335"/>
      <c r="C43" s="286"/>
      <c r="D43" s="286"/>
      <c r="F43" s="616"/>
    </row>
    <row r="44" spans="1:10">
      <c r="A44" s="286"/>
      <c r="B44" s="286"/>
      <c r="C44" s="286"/>
      <c r="D44" s="286"/>
      <c r="F44" s="616"/>
    </row>
    <row r="45" spans="1:10">
      <c r="A45" s="286"/>
      <c r="B45" s="286"/>
      <c r="C45" s="286"/>
      <c r="D45" s="286"/>
      <c r="F45" s="616"/>
      <c r="I45" s="286"/>
      <c r="J45" s="63"/>
    </row>
    <row r="46" spans="1:10">
      <c r="A46" s="287"/>
      <c r="B46" s="286"/>
      <c r="C46" s="286"/>
      <c r="D46" s="286"/>
      <c r="F46" s="616"/>
      <c r="I46" s="286"/>
      <c r="J46" s="286"/>
    </row>
    <row r="47" spans="1:10">
      <c r="A47" s="286"/>
      <c r="B47" s="286"/>
      <c r="C47" s="286"/>
      <c r="D47" s="286"/>
      <c r="F47" s="616"/>
      <c r="I47" s="286"/>
      <c r="J47" s="286"/>
    </row>
    <row r="48" spans="1:10">
      <c r="A48" s="286"/>
      <c r="B48" s="286"/>
      <c r="C48" s="286"/>
      <c r="D48" s="286"/>
      <c r="F48" s="616"/>
      <c r="I48" s="286"/>
      <c r="J48" s="286"/>
    </row>
    <row r="49" spans="1:10">
      <c r="A49" s="286"/>
      <c r="B49" s="286"/>
      <c r="C49" s="286"/>
      <c r="D49" s="286"/>
      <c r="F49" s="616"/>
      <c r="I49" s="286"/>
      <c r="J49" s="286"/>
    </row>
    <row r="50" spans="1:10">
      <c r="A50" s="286"/>
      <c r="B50" s="286"/>
      <c r="C50" s="286"/>
      <c r="D50" s="286"/>
      <c r="F50" s="616"/>
      <c r="I50" s="286"/>
      <c r="J50" s="286"/>
    </row>
    <row r="51" spans="1:10">
      <c r="A51" s="286"/>
      <c r="B51" s="286"/>
      <c r="C51" s="286"/>
      <c r="D51" s="286"/>
      <c r="F51" s="616"/>
      <c r="I51" s="286"/>
      <c r="J51" s="286"/>
    </row>
    <row r="52" spans="1:10">
      <c r="A52" s="286"/>
      <c r="B52" s="286"/>
      <c r="C52" s="286"/>
      <c r="D52" s="286"/>
      <c r="I52" s="286"/>
      <c r="J52" s="286"/>
    </row>
    <row r="53" spans="1:10">
      <c r="A53" s="286"/>
      <c r="B53" s="286"/>
      <c r="C53" s="286"/>
      <c r="D53" s="286"/>
      <c r="I53" s="286"/>
      <c r="J53" s="286"/>
    </row>
    <row r="54" spans="1:10">
      <c r="A54" s="286"/>
      <c r="B54" s="286"/>
      <c r="C54" s="286"/>
      <c r="D54" s="286"/>
      <c r="I54" s="286"/>
      <c r="J54" s="286"/>
    </row>
    <row r="55" spans="1:10">
      <c r="A55" s="286"/>
      <c r="B55" s="286"/>
      <c r="C55" s="286"/>
      <c r="D55" s="286"/>
      <c r="I55" s="286"/>
      <c r="J55" s="286"/>
    </row>
    <row r="56" spans="1:10">
      <c r="A56" s="286"/>
      <c r="B56" s="286"/>
      <c r="C56" s="286"/>
      <c r="D56" s="286"/>
      <c r="I56" s="286"/>
      <c r="J56" s="286"/>
    </row>
    <row r="57" spans="1:10">
      <c r="A57" s="286"/>
      <c r="B57" s="286"/>
      <c r="C57" s="286"/>
      <c r="D57" s="286"/>
      <c r="I57" s="286"/>
      <c r="J57" s="286"/>
    </row>
    <row r="58" spans="1:10">
      <c r="A58" s="286"/>
      <c r="B58" s="286"/>
      <c r="C58" s="286"/>
      <c r="D58" s="286"/>
      <c r="I58" s="286"/>
      <c r="J58" s="286"/>
    </row>
    <row r="59" spans="1:10">
      <c r="A59" s="286"/>
      <c r="B59" s="286"/>
      <c r="C59" s="286"/>
      <c r="D59" s="286"/>
      <c r="I59" s="286"/>
      <c r="J59" s="286"/>
    </row>
    <row r="60" spans="1:10">
      <c r="A60" s="286"/>
      <c r="B60" s="286"/>
      <c r="C60" s="286"/>
      <c r="D60" s="286"/>
      <c r="I60" s="286"/>
      <c r="J60" s="286"/>
    </row>
    <row r="73" s="285" customFormat="1"/>
    <row r="74" s="285" customFormat="1"/>
    <row r="75" s="285" customFormat="1"/>
    <row r="76" s="285" customFormat="1"/>
    <row r="77" s="285" customFormat="1"/>
    <row r="78" s="285" customFormat="1"/>
    <row r="79" s="285" customFormat="1"/>
    <row r="80" s="285" customFormat="1" ht="48.6" customHeight="1"/>
    <row r="81" s="285" customFormat="1"/>
    <row r="82" s="285" customFormat="1"/>
    <row r="83" s="285" customFormat="1"/>
    <row r="84" s="285" customFormat="1"/>
    <row r="85" s="285" customFormat="1"/>
    <row r="86" s="285" customFormat="1"/>
    <row r="87" s="285" customFormat="1"/>
    <row r="88" s="285" customFormat="1"/>
    <row r="89" s="285" customFormat="1"/>
    <row r="90" s="285" customFormat="1"/>
    <row r="91" s="285" customFormat="1"/>
    <row r="92" s="285" customFormat="1"/>
    <row r="93" s="285" customFormat="1"/>
    <row r="94" s="285" customFormat="1"/>
    <row r="95" s="285" customFormat="1"/>
    <row r="96" s="285" customFormat="1"/>
    <row r="97" s="285" customFormat="1"/>
    <row r="98" s="285" customFormat="1"/>
    <row r="99" s="285" customFormat="1"/>
    <row r="100" s="285" customFormat="1"/>
    <row r="101" s="285" customFormat="1"/>
    <row r="102" s="285" customFormat="1"/>
    <row r="103" s="285" customFormat="1"/>
    <row r="104" s="285" customFormat="1"/>
    <row r="105" s="285" customFormat="1"/>
    <row r="106" s="285" customFormat="1"/>
    <row r="107" s="285" customFormat="1"/>
    <row r="108" s="285" customFormat="1"/>
    <row r="109" s="285" customFormat="1"/>
    <row r="110" s="285" customFormat="1"/>
    <row r="111" s="285" customFormat="1"/>
    <row r="112" s="285" customFormat="1"/>
    <row r="113" s="285" customFormat="1"/>
    <row r="114" s="285" customFormat="1"/>
    <row r="115" s="285" customFormat="1"/>
    <row r="116" s="285" customFormat="1"/>
    <row r="117" s="285" customFormat="1"/>
    <row r="118" s="285" customFormat="1"/>
    <row r="119" s="285" customFormat="1"/>
    <row r="120" s="285" customFormat="1"/>
    <row r="121" s="285" customFormat="1"/>
    <row r="122" s="285" customFormat="1"/>
    <row r="123" s="285" customFormat="1"/>
    <row r="124" s="285" customFormat="1"/>
    <row r="125" s="285" customFormat="1"/>
    <row r="126" s="285" customFormat="1"/>
    <row r="127" s="285" customFormat="1"/>
    <row r="128" s="285" customFormat="1"/>
    <row r="129" s="285" customFormat="1"/>
    <row r="130" s="285" customFormat="1"/>
    <row r="131" s="285" customFormat="1"/>
    <row r="132" s="285" customFormat="1"/>
    <row r="133" s="285" customFormat="1"/>
    <row r="134" s="285" customFormat="1"/>
    <row r="135" s="285" customFormat="1"/>
    <row r="136" s="285" customFormat="1"/>
    <row r="137" s="285" customFormat="1"/>
    <row r="138" s="285" customFormat="1"/>
    <row r="139" s="285" customFormat="1"/>
    <row r="140" s="285" customFormat="1"/>
    <row r="141" s="285" customFormat="1"/>
    <row r="142" s="285" customFormat="1"/>
    <row r="143" s="285" customFormat="1"/>
    <row r="144" s="285" customFormat="1"/>
    <row r="145" spans="1:4" s="285" customFormat="1"/>
    <row r="146" spans="1:4" s="285" customFormat="1"/>
    <row r="147" spans="1:4" s="61" customFormat="1">
      <c r="A147" s="1273"/>
    </row>
    <row r="148" spans="1:4" s="61" customFormat="1" ht="30.6" customHeight="1">
      <c r="A148" s="1280"/>
      <c r="B148" s="1280"/>
      <c r="C148" s="1280"/>
      <c r="D148" s="1280"/>
    </row>
    <row r="149" spans="1:4" s="285" customFormat="1"/>
    <row r="150" spans="1:4" s="285" customFormat="1"/>
    <row r="151" spans="1:4" s="285" customFormat="1"/>
    <row r="152" spans="1:4" s="285" customFormat="1"/>
    <row r="153" spans="1:4" s="285" customFormat="1"/>
    <row r="154" spans="1:4" s="285" customFormat="1"/>
    <row r="155" spans="1:4" s="285" customFormat="1"/>
    <row r="156" spans="1:4" s="285" customFormat="1"/>
    <row r="157" spans="1:4" s="285" customFormat="1"/>
    <row r="158" spans="1:4" s="285" customFormat="1"/>
    <row r="159" spans="1:4" s="285" customFormat="1"/>
    <row r="160" spans="1:4" s="285" customFormat="1"/>
    <row r="161" s="285" customFormat="1"/>
    <row r="162" s="285" customFormat="1"/>
    <row r="163" s="285" customFormat="1"/>
    <row r="164" s="285" customFormat="1"/>
    <row r="165" s="285" customFormat="1"/>
    <row r="166" s="285" customFormat="1"/>
    <row r="167" s="285" customFormat="1"/>
    <row r="168" s="285" customFormat="1"/>
    <row r="169" s="285" customFormat="1"/>
    <row r="170" s="285" customFormat="1"/>
    <row r="171" s="285" customFormat="1"/>
    <row r="172" s="285" customFormat="1"/>
    <row r="173" s="285" customFormat="1"/>
    <row r="174" s="285" customFormat="1"/>
    <row r="175" s="285" customFormat="1"/>
    <row r="176" s="285" customFormat="1"/>
    <row r="177" s="285" customFormat="1"/>
    <row r="178" s="285" customFormat="1"/>
    <row r="179" s="285" customFormat="1"/>
    <row r="180" s="285" customFormat="1"/>
    <row r="181" s="285" customFormat="1"/>
    <row r="182" s="285" customFormat="1"/>
    <row r="183" s="285" customFormat="1"/>
    <row r="184" s="285" customFormat="1"/>
    <row r="185" s="285" customFormat="1"/>
    <row r="186" s="285" customFormat="1"/>
    <row r="187" s="285" customFormat="1"/>
    <row r="188" s="285" customFormat="1"/>
    <row r="189" s="285" customFormat="1"/>
    <row r="190" s="285" customFormat="1"/>
    <row r="191" s="285" customFormat="1"/>
    <row r="192" s="285" customFormat="1"/>
    <row r="193" s="285" customFormat="1"/>
    <row r="194" s="285" customFormat="1"/>
    <row r="195" s="285" customFormat="1"/>
    <row r="196" s="285" customFormat="1"/>
    <row r="197" s="285" customFormat="1"/>
    <row r="198" s="285" customFormat="1"/>
    <row r="199" s="285" customFormat="1"/>
    <row r="200" s="285" customFormat="1"/>
    <row r="201" s="285" customFormat="1"/>
    <row r="202" s="285" customFormat="1"/>
    <row r="203" s="285" customFormat="1"/>
    <row r="204" s="285" customFormat="1"/>
    <row r="205" s="285" customFormat="1"/>
    <row r="206" s="285" customFormat="1"/>
    <row r="207" s="285" customFormat="1"/>
    <row r="208" s="285" customFormat="1"/>
    <row r="209" s="285" customFormat="1"/>
    <row r="210" s="285" customFormat="1"/>
    <row r="211" s="285" customFormat="1"/>
    <row r="212" s="285" customFormat="1"/>
    <row r="213" s="285" customFormat="1"/>
    <row r="214" s="285" customFormat="1"/>
    <row r="215" s="285" customFormat="1"/>
    <row r="216" s="285" customFormat="1"/>
    <row r="217" s="285" customFormat="1"/>
    <row r="218" s="285" customFormat="1"/>
    <row r="219" s="285" customFormat="1"/>
    <row r="220" s="285" customFormat="1"/>
    <row r="221" s="285" customFormat="1"/>
    <row r="222" s="285" customFormat="1"/>
    <row r="223" s="285" customFormat="1"/>
    <row r="224" s="285" customFormat="1"/>
    <row r="225" s="285" customFormat="1"/>
    <row r="226" s="285" customFormat="1"/>
    <row r="227" s="285" customFormat="1"/>
    <row r="228" s="285" customFormat="1"/>
    <row r="229" s="285" customFormat="1"/>
    <row r="230" s="285" customFormat="1"/>
    <row r="231" s="285" customFormat="1"/>
    <row r="232" s="285" customFormat="1"/>
    <row r="233" s="285" customFormat="1"/>
    <row r="234" s="285" customFormat="1"/>
    <row r="235" s="285" customFormat="1"/>
    <row r="236" s="285" customFormat="1"/>
    <row r="237" s="285" customFormat="1"/>
    <row r="238" s="285" customFormat="1"/>
    <row r="239" s="285" customFormat="1"/>
    <row r="240" s="285" customFormat="1"/>
    <row r="241" s="285" customFormat="1"/>
    <row r="242" s="285" customFormat="1"/>
    <row r="243" s="285" customFormat="1"/>
    <row r="244" s="285" customFormat="1"/>
    <row r="245" s="285" customFormat="1"/>
    <row r="246" s="285" customFormat="1"/>
    <row r="247" s="285" customFormat="1"/>
    <row r="248" s="285" customFormat="1"/>
    <row r="249" s="285" customFormat="1"/>
    <row r="250" s="285" customFormat="1"/>
    <row r="251" s="285" customFormat="1"/>
    <row r="252" s="285" customFormat="1"/>
    <row r="253" s="285" customFormat="1"/>
    <row r="254" s="285" customFormat="1"/>
    <row r="255" s="285" customFormat="1"/>
    <row r="256" s="285" customFormat="1"/>
    <row r="257" s="285" customFormat="1"/>
    <row r="258" s="285" customFormat="1"/>
    <row r="259" s="285" customFormat="1"/>
    <row r="260" s="285" customFormat="1"/>
    <row r="261" s="285" customFormat="1"/>
    <row r="262" s="285" customFormat="1"/>
    <row r="263" s="285" customFormat="1"/>
    <row r="264" s="285" customFormat="1"/>
    <row r="265" s="285" customFormat="1"/>
    <row r="266" s="285" customFormat="1"/>
    <row r="267" s="285" customFormat="1"/>
    <row r="268" s="285" customFormat="1"/>
    <row r="269" s="285" customFormat="1"/>
    <row r="270" s="285" customFormat="1"/>
    <row r="271" s="285" customFormat="1"/>
    <row r="272" s="285" customFormat="1"/>
    <row r="273" s="285" customFormat="1"/>
    <row r="274" s="285" customFormat="1"/>
    <row r="275" s="285" customFormat="1"/>
    <row r="276" s="285" customFormat="1"/>
    <row r="277" s="285" customFormat="1"/>
    <row r="278" s="285" customFormat="1"/>
    <row r="279" s="285" customFormat="1"/>
    <row r="280" s="285" customFormat="1"/>
    <row r="281" s="285" customFormat="1"/>
    <row r="282" s="285" customFormat="1"/>
    <row r="283" s="285" customFormat="1"/>
    <row r="284" s="285" customFormat="1"/>
    <row r="285" s="285" customFormat="1"/>
    <row r="286" s="285" customFormat="1"/>
    <row r="287" s="285" customFormat="1"/>
    <row r="288" s="285" customFormat="1"/>
    <row r="289" s="285" customFormat="1"/>
    <row r="290" s="285" customFormat="1"/>
    <row r="291" s="285" customFormat="1"/>
    <row r="292" s="285" customFormat="1"/>
    <row r="293" s="285" customFormat="1"/>
    <row r="294" s="285" customFormat="1"/>
    <row r="295" s="285" customFormat="1"/>
    <row r="296" s="285" customFormat="1"/>
    <row r="297" s="285" customFormat="1"/>
    <row r="298" s="285" customFormat="1"/>
    <row r="299" s="285" customFormat="1"/>
    <row r="300" s="285" customFormat="1"/>
    <row r="301" s="285" customFormat="1"/>
    <row r="302" s="285" customFormat="1"/>
    <row r="303" s="285" customFormat="1"/>
    <row r="304" s="285" customFormat="1"/>
    <row r="305" s="285" customFormat="1"/>
    <row r="306" s="285" customFormat="1"/>
    <row r="307" s="285" customFormat="1"/>
    <row r="308" s="285" customFormat="1"/>
    <row r="309" s="285" customFormat="1"/>
    <row r="310" s="285" customFormat="1"/>
    <row r="311" s="285" customFormat="1"/>
    <row r="312" s="285" customFormat="1"/>
    <row r="313" s="285" customFormat="1"/>
    <row r="314" s="285" customFormat="1"/>
    <row r="315" s="285" customFormat="1"/>
    <row r="316" s="285" customFormat="1"/>
    <row r="317" s="285" customFormat="1"/>
    <row r="318" s="285" customFormat="1"/>
    <row r="319" s="285" customFormat="1"/>
    <row r="320" s="285" customFormat="1"/>
    <row r="321" s="285" customFormat="1"/>
    <row r="322" s="285" customFormat="1"/>
    <row r="323" s="285" customFormat="1"/>
    <row r="324" s="285" customFormat="1"/>
    <row r="325" s="285" customFormat="1"/>
    <row r="326" s="285" customFormat="1"/>
    <row r="327" s="285" customFormat="1"/>
    <row r="328" s="285" customFormat="1"/>
    <row r="329" s="285" customFormat="1"/>
    <row r="330" s="285" customFormat="1"/>
    <row r="331" s="285" customFormat="1"/>
    <row r="332" s="285" customFormat="1"/>
    <row r="333" s="285" customFormat="1"/>
    <row r="334" s="285" customFormat="1"/>
    <row r="335" s="285" customFormat="1"/>
    <row r="336" s="285" customFormat="1"/>
    <row r="337" s="285" customFormat="1"/>
    <row r="338" s="285" customFormat="1"/>
    <row r="339" s="285" customFormat="1"/>
    <row r="340" s="285" customFormat="1"/>
    <row r="341" s="285" customFormat="1"/>
    <row r="342" s="285" customFormat="1"/>
    <row r="343" s="285" customFormat="1"/>
    <row r="344" s="285" customFormat="1"/>
    <row r="345" s="285" customFormat="1"/>
    <row r="346" s="285" customFormat="1"/>
    <row r="347" s="285" customFormat="1"/>
    <row r="348" s="285" customFormat="1"/>
    <row r="349" s="285" customFormat="1"/>
    <row r="350" s="285" customFormat="1"/>
    <row r="351" s="285" customFormat="1"/>
    <row r="352" s="285" customFormat="1"/>
    <row r="353" s="285" customFormat="1"/>
    <row r="354" s="285" customFormat="1"/>
    <row r="355" s="285" customFormat="1"/>
    <row r="356" s="285" customFormat="1"/>
    <row r="357" s="285" customFormat="1"/>
    <row r="358" s="285" customFormat="1"/>
    <row r="359" s="285" customFormat="1"/>
    <row r="360" s="285" customFormat="1"/>
    <row r="361" s="285" customFormat="1"/>
    <row r="362" s="285" customFormat="1"/>
    <row r="363" s="285" customFormat="1"/>
    <row r="364" s="285" customFormat="1"/>
    <row r="365" s="285" customFormat="1"/>
    <row r="366" s="285" customFormat="1"/>
    <row r="367" s="285" customFormat="1"/>
    <row r="368" s="285" customFormat="1"/>
    <row r="369" s="285" customFormat="1"/>
    <row r="370" s="285" customFormat="1"/>
    <row r="371" s="285" customFormat="1"/>
    <row r="372" s="285" customFormat="1"/>
    <row r="373" s="285" customFormat="1"/>
    <row r="374" s="285" customFormat="1"/>
    <row r="375" s="285" customFormat="1"/>
    <row r="376" s="285" customFormat="1"/>
    <row r="377" s="285" customFormat="1"/>
    <row r="378" s="285" customFormat="1"/>
    <row r="379" s="285" customFormat="1"/>
    <row r="380" s="285" customFormat="1"/>
    <row r="381" s="285" customFormat="1"/>
    <row r="382" s="285" customFormat="1"/>
    <row r="383" s="285" customFormat="1"/>
    <row r="384" s="285" customFormat="1"/>
    <row r="385" s="285" customFormat="1"/>
    <row r="386" s="285" customFormat="1"/>
    <row r="387" s="285" customFormat="1"/>
    <row r="388" s="285" customFormat="1"/>
    <row r="389" s="285" customFormat="1"/>
    <row r="390" s="285" customFormat="1"/>
    <row r="391" s="285" customFormat="1"/>
    <row r="392" s="285" customFormat="1"/>
    <row r="393" s="285" customFormat="1"/>
    <row r="394" s="285" customFormat="1"/>
    <row r="395" s="285" customFormat="1"/>
    <row r="396" s="285" customFormat="1"/>
    <row r="397" s="285" customFormat="1"/>
    <row r="398" s="285" customFormat="1"/>
    <row r="399" s="285" customFormat="1"/>
    <row r="400" s="285" customFormat="1"/>
    <row r="401" s="285" customFormat="1"/>
    <row r="402" s="285" customFormat="1"/>
    <row r="403" s="285" customFormat="1"/>
    <row r="404" s="285" customFormat="1"/>
    <row r="405" s="285" customFormat="1"/>
    <row r="406" s="285" customFormat="1"/>
    <row r="407" s="285" customFormat="1"/>
    <row r="408" s="285" customFormat="1"/>
    <row r="409" s="285" customFormat="1"/>
    <row r="410" s="285" customFormat="1"/>
    <row r="411" s="285" customFormat="1"/>
    <row r="412" s="285" customFormat="1"/>
    <row r="413" s="285" customFormat="1"/>
    <row r="414" s="285" customFormat="1"/>
    <row r="415" s="285" customFormat="1"/>
    <row r="416" s="285" customFormat="1"/>
    <row r="417" s="285" customFormat="1"/>
    <row r="418" s="285" customFormat="1"/>
    <row r="419" s="285" customFormat="1"/>
    <row r="420" s="285" customFormat="1"/>
    <row r="421" s="285" customFormat="1"/>
    <row r="422" s="285" customFormat="1"/>
    <row r="423" s="285" customFormat="1"/>
    <row r="424" s="285" customFormat="1"/>
    <row r="425" s="285" customFormat="1"/>
    <row r="426" s="285" customFormat="1"/>
    <row r="427" s="285" customFormat="1"/>
    <row r="428" s="285" customFormat="1"/>
    <row r="429" s="285" customFormat="1"/>
    <row r="430" s="285" customFormat="1"/>
    <row r="431" s="285" customFormat="1"/>
    <row r="432" s="285" customFormat="1"/>
    <row r="433" s="285" customFormat="1"/>
    <row r="434" s="285" customFormat="1"/>
    <row r="435" s="285" customFormat="1"/>
    <row r="436" s="285" customFormat="1"/>
    <row r="437" s="285" customFormat="1"/>
    <row r="438" s="285" customFormat="1"/>
    <row r="439" s="285" customFormat="1"/>
    <row r="440" s="285" customFormat="1"/>
    <row r="441" s="285" customFormat="1"/>
    <row r="442" s="285" customFormat="1"/>
    <row r="443" s="285" customFormat="1"/>
    <row r="444" s="285" customFormat="1"/>
    <row r="445" s="285" customFormat="1"/>
    <row r="446" s="285" customFormat="1"/>
    <row r="447" s="285" customFormat="1"/>
    <row r="448" s="285" customFormat="1"/>
    <row r="449" s="285" customFormat="1"/>
    <row r="450" s="285" customFormat="1"/>
    <row r="451" s="285" customFormat="1"/>
    <row r="452" s="285" customFormat="1"/>
    <row r="453" s="285" customFormat="1"/>
    <row r="454" s="285" customFormat="1"/>
    <row r="455" s="285" customFormat="1"/>
    <row r="456" s="285" customFormat="1"/>
    <row r="457" s="285" customFormat="1"/>
    <row r="458" s="285" customFormat="1"/>
    <row r="459" s="285" customFormat="1"/>
    <row r="460" s="285" customFormat="1"/>
    <row r="461" s="285" customFormat="1"/>
    <row r="462" s="285" customFormat="1"/>
    <row r="463" s="285" customFormat="1"/>
    <row r="464" s="285" customFormat="1"/>
    <row r="465" s="285" customFormat="1"/>
    <row r="466" s="285" customFormat="1"/>
    <row r="467" s="285" customFormat="1"/>
    <row r="468" s="285" customFormat="1"/>
    <row r="469" s="285" customFormat="1"/>
    <row r="470" s="285" customFormat="1"/>
    <row r="471" s="285" customFormat="1"/>
    <row r="472" s="285" customFormat="1"/>
    <row r="473" s="285" customFormat="1"/>
    <row r="474" s="285" customFormat="1"/>
    <row r="475" s="285" customFormat="1"/>
    <row r="476" s="285" customFormat="1"/>
    <row r="477" s="285" customFormat="1"/>
    <row r="478" s="285" customFormat="1"/>
    <row r="479" s="285" customFormat="1"/>
    <row r="480" s="285" customFormat="1"/>
    <row r="481" s="285" customFormat="1"/>
    <row r="482" s="285" customFormat="1"/>
    <row r="483" s="285" customFormat="1"/>
    <row r="484" s="285" customFormat="1"/>
    <row r="485" s="285" customFormat="1"/>
    <row r="486" s="285" customFormat="1"/>
    <row r="487" s="285" customFormat="1"/>
    <row r="488" s="285" customFormat="1"/>
    <row r="489" s="285" customFormat="1"/>
    <row r="490" s="285" customFormat="1"/>
    <row r="491" s="285" customFormat="1"/>
    <row r="492" s="285" customFormat="1"/>
    <row r="493" s="285" customFormat="1"/>
    <row r="494" s="285" customFormat="1"/>
    <row r="495" s="285" customFormat="1"/>
    <row r="496" s="285" customFormat="1"/>
    <row r="497" s="285" customFormat="1"/>
    <row r="498" s="285" customFormat="1"/>
    <row r="499" s="285" customFormat="1"/>
    <row r="500" s="285" customFormat="1"/>
    <row r="501" s="285" customFormat="1"/>
    <row r="502" s="285" customFormat="1"/>
    <row r="503" s="285" customFormat="1"/>
    <row r="504" s="285" customFormat="1"/>
    <row r="505" s="285" customFormat="1"/>
    <row r="506" s="285" customFormat="1"/>
    <row r="507" s="285" customFormat="1"/>
    <row r="508" s="285" customFormat="1"/>
    <row r="509" s="285" customFormat="1"/>
    <row r="510" s="285" customFormat="1"/>
    <row r="511" s="285" customFormat="1"/>
    <row r="512" s="285" customFormat="1"/>
    <row r="513" s="285" customFormat="1"/>
    <row r="514" s="285" customFormat="1"/>
    <row r="515" s="285" customFormat="1"/>
    <row r="516" s="285" customFormat="1"/>
    <row r="517" s="285" customFormat="1"/>
    <row r="518" s="285" customFormat="1"/>
    <row r="519" s="285" customFormat="1"/>
    <row r="520" s="285" customFormat="1"/>
    <row r="521" s="285" customFormat="1"/>
    <row r="522" s="285" customFormat="1"/>
    <row r="523" s="285" customFormat="1"/>
    <row r="524" s="285" customFormat="1"/>
    <row r="525" s="285" customFormat="1"/>
    <row r="526" s="285" customFormat="1"/>
    <row r="527" s="285" customFormat="1"/>
    <row r="528" s="285" customFormat="1"/>
    <row r="529" s="285" customFormat="1"/>
    <row r="530" s="285" customFormat="1"/>
    <row r="531" s="285" customFormat="1"/>
    <row r="532" s="285" customFormat="1"/>
    <row r="533" s="285" customFormat="1"/>
    <row r="534" s="285" customFormat="1"/>
    <row r="535" s="285" customFormat="1"/>
    <row r="536" s="285" customFormat="1"/>
    <row r="537" s="285" customFormat="1"/>
    <row r="538" s="285" customFormat="1"/>
    <row r="539" s="285" customFormat="1"/>
    <row r="540" s="285" customFormat="1"/>
    <row r="541" s="285" customFormat="1"/>
    <row r="542" s="285" customFormat="1"/>
    <row r="543" s="285" customFormat="1"/>
    <row r="544" s="285" customFormat="1"/>
    <row r="545" s="285" customFormat="1"/>
    <row r="546" s="285" customFormat="1"/>
    <row r="547" s="285" customFormat="1"/>
    <row r="548" s="285" customFormat="1"/>
    <row r="549" s="285" customFormat="1"/>
    <row r="550" s="285" customFormat="1"/>
    <row r="551" s="285" customFormat="1"/>
    <row r="552" s="285" customFormat="1"/>
    <row r="553" s="285" customFormat="1"/>
    <row r="554" s="285" customFormat="1"/>
    <row r="555" s="285" customFormat="1"/>
    <row r="556" s="285" customFormat="1"/>
    <row r="557" s="285" customFormat="1"/>
    <row r="558" s="285" customFormat="1"/>
    <row r="559" s="285" customFormat="1"/>
    <row r="560" s="285" customFormat="1"/>
    <row r="561" s="285" customFormat="1"/>
    <row r="562" s="285" customFormat="1"/>
    <row r="563" s="285" customFormat="1"/>
    <row r="564" s="285" customFormat="1"/>
    <row r="565" s="285" customFormat="1"/>
    <row r="566" s="285" customFormat="1"/>
    <row r="567" s="285" customFormat="1"/>
    <row r="568" s="285" customFormat="1"/>
    <row r="569" s="285" customFormat="1"/>
    <row r="570" s="285" customFormat="1"/>
    <row r="571" s="285" customFormat="1"/>
    <row r="572" s="285" customFormat="1"/>
    <row r="573" s="285" customFormat="1"/>
    <row r="574" s="285" customFormat="1"/>
    <row r="575" s="285" customFormat="1"/>
    <row r="576" s="285" customFormat="1"/>
    <row r="577" s="285" customFormat="1"/>
    <row r="578" s="285" customFormat="1"/>
    <row r="579" s="285" customFormat="1"/>
    <row r="580" s="285" customFormat="1"/>
    <row r="581" s="285" customFormat="1"/>
    <row r="582" s="285" customFormat="1"/>
    <row r="583" s="285" customFormat="1"/>
    <row r="584" s="285" customFormat="1"/>
    <row r="585" s="285" customFormat="1"/>
    <row r="586" s="285" customFormat="1"/>
    <row r="587" s="285" customFormat="1"/>
    <row r="588" s="285" customFormat="1"/>
    <row r="589" s="285" customFormat="1"/>
    <row r="590" s="285" customFormat="1"/>
    <row r="591" s="285" customFormat="1"/>
    <row r="592" s="285" customFormat="1"/>
    <row r="593" s="285" customFormat="1"/>
    <row r="594" s="285" customFormat="1"/>
    <row r="595" s="285" customFormat="1"/>
    <row r="596" s="285" customFormat="1"/>
    <row r="597" s="285" customFormat="1"/>
    <row r="598" s="285" customFormat="1"/>
    <row r="599" s="285" customFormat="1"/>
    <row r="600" s="285" customFormat="1"/>
    <row r="601" s="285" customFormat="1"/>
    <row r="602" s="285" customFormat="1"/>
    <row r="603" s="285" customFormat="1"/>
    <row r="604" s="285" customFormat="1"/>
    <row r="605" s="285" customFormat="1"/>
    <row r="606" s="285" customFormat="1"/>
    <row r="607" s="285" customFormat="1"/>
    <row r="608" s="285" customFormat="1"/>
    <row r="609" s="285" customFormat="1"/>
    <row r="610" s="285" customFormat="1"/>
    <row r="611" s="285" customFormat="1"/>
    <row r="612" s="285" customFormat="1"/>
    <row r="613" s="285" customFormat="1"/>
    <row r="614" s="285" customFormat="1"/>
    <row r="615" s="285" customFormat="1"/>
    <row r="616" s="285" customFormat="1"/>
    <row r="617" s="285" customFormat="1"/>
    <row r="618" s="285" customFormat="1"/>
    <row r="619" s="285" customFormat="1"/>
    <row r="620" s="285" customFormat="1"/>
    <row r="621" s="285" customFormat="1"/>
    <row r="622" s="285" customFormat="1"/>
    <row r="623" s="285" customFormat="1"/>
    <row r="624" s="285" customFormat="1"/>
    <row r="625" s="285" customFormat="1"/>
    <row r="626" s="285" customFormat="1"/>
    <row r="627" s="285" customFormat="1"/>
    <row r="628" s="285" customFormat="1"/>
    <row r="629" s="285" customFormat="1"/>
    <row r="630" s="285" customFormat="1"/>
    <row r="631" s="285" customFormat="1"/>
    <row r="632" s="285" customFormat="1"/>
    <row r="633" s="285" customFormat="1"/>
    <row r="634" s="285" customFormat="1"/>
    <row r="635" s="285" customFormat="1"/>
    <row r="636" s="285" customFormat="1"/>
    <row r="637" s="285" customFormat="1"/>
    <row r="638" s="285" customFormat="1"/>
    <row r="639" s="285" customFormat="1"/>
    <row r="640" s="285" customFormat="1"/>
    <row r="641" s="285" customFormat="1"/>
    <row r="642" s="285" customFormat="1"/>
    <row r="643" s="285" customFormat="1"/>
    <row r="644" s="285" customFormat="1"/>
    <row r="645" s="285" customFormat="1"/>
    <row r="646" s="285" customFormat="1"/>
    <row r="647" s="285" customFormat="1"/>
    <row r="648" s="285" customFormat="1"/>
    <row r="649" s="285" customFormat="1"/>
    <row r="650" s="285" customFormat="1"/>
    <row r="651" s="285" customFormat="1"/>
    <row r="652" s="285" customFormat="1"/>
    <row r="653" s="285" customFormat="1"/>
    <row r="654" s="285" customFormat="1"/>
    <row r="655" s="285" customFormat="1"/>
    <row r="656" s="285" customFormat="1"/>
    <row r="657" s="285" customFormat="1"/>
    <row r="658" s="285" customFormat="1"/>
    <row r="659" s="285" customFormat="1"/>
    <row r="660" s="285" customFormat="1"/>
    <row r="661" s="285" customFormat="1"/>
    <row r="662" s="285" customFormat="1"/>
    <row r="663" s="285" customFormat="1"/>
    <row r="664" s="285" customFormat="1"/>
    <row r="665" s="285" customFormat="1"/>
    <row r="666" s="285" customFormat="1"/>
    <row r="667" s="285" customFormat="1"/>
    <row r="668" s="285" customFormat="1"/>
    <row r="669" s="285" customFormat="1"/>
    <row r="670" s="285" customFormat="1"/>
    <row r="671" s="285" customFormat="1"/>
    <row r="672" s="285" customFormat="1"/>
    <row r="673" s="285" customFormat="1"/>
    <row r="674" s="285" customFormat="1"/>
    <row r="675" s="285" customFormat="1"/>
    <row r="676" s="285" customFormat="1"/>
    <row r="677" s="285" customFormat="1"/>
    <row r="678" s="285" customFormat="1"/>
    <row r="679" s="285" customFormat="1"/>
    <row r="680" s="285" customFormat="1"/>
    <row r="681" s="285" customFormat="1"/>
    <row r="682" s="285" customFormat="1"/>
    <row r="683" s="285" customFormat="1"/>
    <row r="684" s="285" customFormat="1"/>
    <row r="685" s="285" customFormat="1"/>
    <row r="686" s="285" customFormat="1"/>
    <row r="687" s="285" customFormat="1"/>
    <row r="688" s="285" customFormat="1"/>
    <row r="689" s="285" customFormat="1"/>
    <row r="690" s="285" customFormat="1"/>
    <row r="691" s="285" customFormat="1"/>
    <row r="692" s="285" customFormat="1"/>
    <row r="693" s="285" customFormat="1"/>
    <row r="694" s="285" customFormat="1"/>
    <row r="695" s="285" customFormat="1"/>
    <row r="696" s="285" customFormat="1"/>
    <row r="697" s="285" customFormat="1"/>
    <row r="698" s="285" customFormat="1"/>
    <row r="699" s="285" customFormat="1"/>
    <row r="700" s="285" customFormat="1"/>
    <row r="701" s="285" customFormat="1"/>
    <row r="702" s="285" customFormat="1"/>
    <row r="703" s="285" customFormat="1"/>
    <row r="704" s="285" customFormat="1"/>
    <row r="705" s="285" customFormat="1"/>
    <row r="706" s="285" customFormat="1"/>
    <row r="707" s="285" customFormat="1"/>
    <row r="708" s="285" customFormat="1"/>
    <row r="709" s="285" customFormat="1"/>
    <row r="710" s="285" customFormat="1"/>
    <row r="711" s="285" customFormat="1"/>
    <row r="712" s="285" customFormat="1"/>
    <row r="713" s="285" customFormat="1"/>
    <row r="714" s="285" customFormat="1"/>
    <row r="715" s="285" customFormat="1"/>
    <row r="716" s="285" customFormat="1"/>
    <row r="717" s="285" customFormat="1"/>
    <row r="718" s="285" customFormat="1"/>
    <row r="719" s="285" customFormat="1"/>
    <row r="720" s="285" customFormat="1"/>
    <row r="721" s="285" customFormat="1"/>
    <row r="722" s="285" customFormat="1"/>
    <row r="723" s="285" customFormat="1"/>
    <row r="724" s="285" customFormat="1"/>
    <row r="725" s="285" customFormat="1"/>
    <row r="726" s="285" customFormat="1"/>
    <row r="727" s="285" customFormat="1"/>
    <row r="728" s="285" customFormat="1"/>
    <row r="729" s="285" customFormat="1"/>
    <row r="730" s="285" customFormat="1"/>
    <row r="731" s="285" customFormat="1"/>
    <row r="732" s="285" customFormat="1"/>
    <row r="733" s="285" customFormat="1"/>
    <row r="734" s="285" customFormat="1"/>
    <row r="735" s="285" customFormat="1"/>
    <row r="736" s="285" customFormat="1"/>
    <row r="737" s="285" customFormat="1"/>
    <row r="738" s="285" customFormat="1"/>
    <row r="739" s="285" customFormat="1"/>
    <row r="740" s="285" customFormat="1"/>
    <row r="741" s="285" customFormat="1"/>
    <row r="742" s="285" customFormat="1"/>
    <row r="743" s="285" customFormat="1"/>
    <row r="744" s="285" customFormat="1"/>
    <row r="745" s="285" customFormat="1"/>
    <row r="746" s="285" customFormat="1"/>
    <row r="747" s="285" customFormat="1"/>
    <row r="748" s="285" customFormat="1"/>
    <row r="749" s="285" customFormat="1"/>
    <row r="750" s="285" customFormat="1"/>
    <row r="751" s="285" customFormat="1"/>
    <row r="752" s="285" customFormat="1"/>
    <row r="753" s="285" customFormat="1"/>
    <row r="754" s="285" customFormat="1"/>
    <row r="755" s="285" customFormat="1"/>
    <row r="756" s="285" customFormat="1"/>
    <row r="757" s="285" customFormat="1"/>
    <row r="758" s="285" customFormat="1"/>
    <row r="759" s="285" customFormat="1"/>
    <row r="760" s="285" customFormat="1"/>
    <row r="761" s="285" customFormat="1"/>
    <row r="762" s="285" customFormat="1"/>
    <row r="763" s="285" customFormat="1"/>
    <row r="764" s="285" customFormat="1"/>
    <row r="765" s="285" customFormat="1"/>
    <row r="766" s="285" customFormat="1"/>
    <row r="767" s="285" customFormat="1"/>
    <row r="768" s="285" customFormat="1"/>
    <row r="769" s="285" customFormat="1"/>
    <row r="770" s="285" customFormat="1"/>
    <row r="771" s="285" customFormat="1"/>
    <row r="772" s="285" customFormat="1"/>
    <row r="773" s="285" customFormat="1"/>
    <row r="774" s="285" customFormat="1"/>
    <row r="775" s="285" customFormat="1"/>
    <row r="776" s="285" customFormat="1"/>
    <row r="777" s="285" customFormat="1"/>
    <row r="778" s="285" customFormat="1"/>
    <row r="779" s="285" customFormat="1"/>
    <row r="780" s="285" customFormat="1"/>
    <row r="781" s="285" customFormat="1"/>
    <row r="782" s="285" customFormat="1"/>
    <row r="783" s="285" customFormat="1"/>
    <row r="784" s="285" customFormat="1"/>
    <row r="785" s="285" customFormat="1"/>
    <row r="786" s="285" customFormat="1"/>
    <row r="787" s="285" customFormat="1"/>
    <row r="788" s="285" customFormat="1"/>
    <row r="789" s="285" customFormat="1"/>
    <row r="790" s="285" customFormat="1"/>
    <row r="791" s="285" customFormat="1"/>
    <row r="792" s="285" customFormat="1"/>
    <row r="793" s="285" customFormat="1"/>
    <row r="794" s="285" customFormat="1"/>
    <row r="795" s="285" customFormat="1"/>
    <row r="796" s="285" customFormat="1"/>
    <row r="797" s="285" customFormat="1"/>
    <row r="798" s="285" customFormat="1"/>
    <row r="799" s="285" customFormat="1"/>
    <row r="800" s="285" customFormat="1"/>
    <row r="801" s="285" customFormat="1"/>
    <row r="802" s="285" customFormat="1"/>
    <row r="803" s="285" customFormat="1"/>
    <row r="804" s="285" customFormat="1"/>
    <row r="805" s="285" customFormat="1"/>
    <row r="806" s="285" customFormat="1"/>
    <row r="807" s="285" customFormat="1"/>
    <row r="808" s="285" customFormat="1"/>
    <row r="809" s="285" customFormat="1"/>
    <row r="810" s="285" customFormat="1"/>
    <row r="811" s="285" customFormat="1"/>
    <row r="812" s="285" customFormat="1"/>
    <row r="813" s="285" customFormat="1"/>
    <row r="814" s="285" customFormat="1"/>
    <row r="815" s="285" customFormat="1"/>
    <row r="816" s="285" customFormat="1"/>
    <row r="817" s="285" customFormat="1"/>
    <row r="818" s="285" customFormat="1"/>
    <row r="819" s="285" customFormat="1"/>
    <row r="820" s="285" customFormat="1"/>
    <row r="821" s="285" customFormat="1"/>
    <row r="822" s="285" customFormat="1"/>
    <row r="823" s="285" customFormat="1"/>
    <row r="824" s="285" customFormat="1"/>
    <row r="825" s="285" customFormat="1"/>
    <row r="826" s="285" customFormat="1"/>
    <row r="827" s="285" customFormat="1"/>
    <row r="828" s="285" customFormat="1"/>
    <row r="829" s="285" customFormat="1"/>
    <row r="830" s="285" customFormat="1"/>
    <row r="831" s="285" customFormat="1"/>
    <row r="832" s="285" customFormat="1"/>
    <row r="833" s="285" customFormat="1"/>
    <row r="834" s="285" customFormat="1"/>
    <row r="835" s="285" customFormat="1"/>
    <row r="836" s="285" customFormat="1"/>
    <row r="837" s="285" customFormat="1"/>
    <row r="838" s="285" customFormat="1"/>
    <row r="839" s="285" customFormat="1"/>
    <row r="840" s="285" customFormat="1"/>
    <row r="841" s="285" customFormat="1"/>
    <row r="842" s="285" customFormat="1"/>
    <row r="843" s="285" customFormat="1"/>
    <row r="844" s="285" customFormat="1"/>
    <row r="845" s="285" customFormat="1"/>
    <row r="846" s="285" customFormat="1"/>
    <row r="847" s="285" customFormat="1"/>
    <row r="848" s="285" customFormat="1"/>
    <row r="849" s="285" customFormat="1"/>
    <row r="850" s="285" customFormat="1"/>
    <row r="851" s="285" customFormat="1"/>
    <row r="852" s="285" customFormat="1"/>
    <row r="853" s="285" customFormat="1"/>
    <row r="854" s="285" customFormat="1"/>
    <row r="855" s="285" customFormat="1"/>
    <row r="856" s="285" customFormat="1"/>
    <row r="857" s="285" customFormat="1"/>
    <row r="858" s="285" customFormat="1"/>
    <row r="859" s="285" customFormat="1"/>
    <row r="860" s="285" customFormat="1"/>
    <row r="861" s="285" customFormat="1"/>
    <row r="862" s="285" customFormat="1"/>
    <row r="863" s="285" customFormat="1"/>
    <row r="864" s="285" customFormat="1"/>
    <row r="865" s="285" customFormat="1"/>
    <row r="866" s="285" customFormat="1"/>
    <row r="867" s="285" customFormat="1"/>
    <row r="868" s="285" customFormat="1"/>
    <row r="869" s="285" customFormat="1"/>
    <row r="870" s="285" customFormat="1"/>
    <row r="871" s="285" customFormat="1"/>
    <row r="872" s="285" customFormat="1"/>
    <row r="873" s="285" customFormat="1"/>
    <row r="874" s="285" customFormat="1"/>
    <row r="875" s="285" customFormat="1"/>
    <row r="876" s="285" customFormat="1"/>
    <row r="877" s="285" customFormat="1"/>
    <row r="878" s="285" customFormat="1"/>
    <row r="879" s="285" customFormat="1"/>
    <row r="880" s="285" customFormat="1"/>
    <row r="881" s="285" customFormat="1"/>
    <row r="882" s="285" customFormat="1"/>
    <row r="883" s="285" customFormat="1"/>
    <row r="884" s="285" customFormat="1"/>
    <row r="885" s="285" customFormat="1"/>
    <row r="886" s="285" customFormat="1"/>
    <row r="887" s="285" customFormat="1"/>
    <row r="888" s="285" customFormat="1"/>
    <row r="889" s="285" customFormat="1"/>
    <row r="890" s="285" customFormat="1"/>
    <row r="891" s="285" customFormat="1"/>
    <row r="892" s="285" customFormat="1"/>
    <row r="893" s="285" customFormat="1"/>
    <row r="894" s="285" customFormat="1"/>
    <row r="895" s="285" customFormat="1"/>
    <row r="896" s="285" customFormat="1"/>
    <row r="897" s="285" customFormat="1"/>
    <row r="898" s="285" customFormat="1"/>
    <row r="899" s="285" customFormat="1"/>
    <row r="900" s="285" customFormat="1"/>
    <row r="901" s="285" customFormat="1"/>
    <row r="902" s="285" customFormat="1"/>
    <row r="903" s="285" customFormat="1"/>
    <row r="904" s="285" customFormat="1"/>
    <row r="905" s="285" customFormat="1"/>
    <row r="906" s="285" customFormat="1"/>
    <row r="907" s="285" customFormat="1"/>
    <row r="908" s="285" customFormat="1"/>
    <row r="909" s="285" customFormat="1"/>
    <row r="910" s="285" customFormat="1"/>
    <row r="911" s="285" customFormat="1"/>
    <row r="912" s="285" customFormat="1"/>
    <row r="913" s="285" customFormat="1"/>
    <row r="914" s="285" customFormat="1"/>
    <row r="915" s="285" customFormat="1"/>
    <row r="916" s="285" customFormat="1"/>
    <row r="917" s="285" customFormat="1"/>
    <row r="918" s="285" customFormat="1"/>
    <row r="919" s="285" customFormat="1"/>
    <row r="920" s="285" customFormat="1"/>
    <row r="921" s="285" customFormat="1"/>
    <row r="922" s="285" customFormat="1"/>
    <row r="923" s="285" customFormat="1"/>
    <row r="924" s="285" customFormat="1"/>
    <row r="925" s="285" customFormat="1"/>
    <row r="926" s="285" customFormat="1"/>
    <row r="927" s="285" customFormat="1"/>
    <row r="928" s="285" customFormat="1"/>
    <row r="929" s="285" customFormat="1"/>
    <row r="930" s="285" customFormat="1"/>
    <row r="931" s="285" customFormat="1"/>
    <row r="932" s="285" customFormat="1"/>
    <row r="933" s="285" customFormat="1"/>
    <row r="934" s="285" customFormat="1"/>
    <row r="935" s="285" customFormat="1"/>
    <row r="936" s="285" customFormat="1"/>
    <row r="937" s="285" customFormat="1"/>
    <row r="938" s="285" customFormat="1"/>
    <row r="939" s="285" customFormat="1"/>
    <row r="940" s="285" customFormat="1"/>
    <row r="941" s="285" customFormat="1"/>
    <row r="942" s="285" customFormat="1"/>
    <row r="943" s="285" customFormat="1"/>
    <row r="944" s="285" customFormat="1"/>
    <row r="945" s="285" customFormat="1"/>
    <row r="946" s="285" customFormat="1"/>
    <row r="947" s="285" customFormat="1"/>
    <row r="948" s="285" customFormat="1"/>
    <row r="949" s="285" customFormat="1"/>
    <row r="950" s="285" customFormat="1"/>
    <row r="951" s="285" customFormat="1"/>
    <row r="952" s="285" customFormat="1"/>
    <row r="953" s="285" customFormat="1"/>
    <row r="954" s="285" customFormat="1"/>
    <row r="955" s="285" customFormat="1"/>
    <row r="956" s="285" customFormat="1"/>
    <row r="957" s="285" customFormat="1"/>
    <row r="958" s="285" customFormat="1"/>
    <row r="959" s="285" customFormat="1"/>
    <row r="960" s="285" customFormat="1"/>
    <row r="961" s="285" customFormat="1"/>
    <row r="962" s="285" customFormat="1"/>
    <row r="963" s="285" customFormat="1"/>
    <row r="964" s="285" customFormat="1"/>
    <row r="965" s="285" customFormat="1"/>
    <row r="966" s="285" customFormat="1"/>
    <row r="967" s="285" customFormat="1"/>
    <row r="968" s="285" customFormat="1"/>
    <row r="969" s="285" customFormat="1"/>
    <row r="970" s="285" customFormat="1"/>
    <row r="971" s="285" customFormat="1"/>
    <row r="972" s="285" customFormat="1"/>
    <row r="973" s="285" customFormat="1"/>
    <row r="974" s="285" customFormat="1"/>
    <row r="975" s="285" customFormat="1"/>
    <row r="976" s="285" customFormat="1"/>
    <row r="977" s="285" customFormat="1"/>
    <row r="978" s="285" customFormat="1"/>
    <row r="979" s="285" customFormat="1"/>
    <row r="980" s="285" customFormat="1"/>
    <row r="981" s="285" customFormat="1"/>
    <row r="982" s="285" customFormat="1"/>
    <row r="983" s="285" customFormat="1"/>
    <row r="984" s="285" customFormat="1"/>
    <row r="985" s="285" customFormat="1"/>
    <row r="986" s="285" customFormat="1"/>
    <row r="987" s="285" customFormat="1"/>
    <row r="988" s="285" customFormat="1"/>
    <row r="989" s="285" customFormat="1"/>
    <row r="990" s="285" customFormat="1"/>
    <row r="991" s="285" customFormat="1"/>
    <row r="992" s="285" customFormat="1"/>
    <row r="993" s="285" customFormat="1"/>
    <row r="994" s="285" customFormat="1"/>
    <row r="995" s="285" customFormat="1"/>
    <row r="996" s="285" customFormat="1"/>
    <row r="997" s="285" customFormat="1"/>
    <row r="998" s="285" customFormat="1"/>
    <row r="999" s="285" customFormat="1"/>
    <row r="1000" s="285" customFormat="1"/>
    <row r="1001" s="285" customFormat="1"/>
    <row r="1002" s="285" customFormat="1"/>
    <row r="1003" s="285" customFormat="1"/>
    <row r="1004" s="285" customFormat="1"/>
    <row r="1005" s="285" customFormat="1"/>
    <row r="1006" s="285" customFormat="1"/>
    <row r="1007" s="285" customFormat="1"/>
    <row r="1008" s="285" customFormat="1"/>
    <row r="1009" s="285" customFormat="1"/>
    <row r="1010" s="285" customFormat="1"/>
    <row r="1011" s="285" customFormat="1"/>
    <row r="1012" s="285" customFormat="1"/>
    <row r="1013" s="285" customFormat="1"/>
    <row r="1014" s="285" customFormat="1"/>
    <row r="1015" s="285" customFormat="1"/>
    <row r="1016" s="285" customFormat="1"/>
    <row r="1017" s="285" customFormat="1"/>
    <row r="1018" s="285" customFormat="1"/>
    <row r="1019" s="285" customFormat="1"/>
    <row r="1020" s="285" customFormat="1"/>
    <row r="1021" s="285" customFormat="1"/>
    <row r="1022" s="285" customFormat="1"/>
    <row r="1023" s="285" customFormat="1"/>
    <row r="1024" s="285" customFormat="1"/>
    <row r="1025" s="285" customFormat="1"/>
    <row r="1026" s="285" customFormat="1"/>
    <row r="1027" s="285" customFormat="1"/>
    <row r="1028" s="285" customFormat="1"/>
    <row r="1029" s="285" customFormat="1"/>
    <row r="1030" s="285" customFormat="1"/>
    <row r="1031" s="285" customFormat="1"/>
    <row r="1032" s="285" customFormat="1"/>
    <row r="1033" s="285" customFormat="1"/>
    <row r="1034" s="285" customFormat="1"/>
    <row r="1035" s="285" customFormat="1"/>
    <row r="1036" s="285" customFormat="1"/>
    <row r="1037" s="285" customFormat="1"/>
    <row r="1038" s="285" customFormat="1"/>
    <row r="1039" s="285" customFormat="1"/>
    <row r="1040" s="285" customFormat="1"/>
    <row r="1041" s="285" customFormat="1"/>
    <row r="1042" s="285" customFormat="1"/>
    <row r="1043" s="285" customFormat="1"/>
    <row r="1044" s="285" customFormat="1"/>
    <row r="1045" s="285" customFormat="1"/>
    <row r="1046" s="285" customFormat="1"/>
    <row r="1047" s="285" customFormat="1"/>
    <row r="1048" s="285" customFormat="1"/>
    <row r="1049" s="285" customFormat="1"/>
    <row r="1050" s="285" customFormat="1"/>
    <row r="1051" s="285" customFormat="1"/>
    <row r="1052" s="285" customFormat="1"/>
    <row r="1053" s="285" customFormat="1"/>
    <row r="1054" s="285" customFormat="1"/>
    <row r="1055" s="285" customFormat="1"/>
    <row r="1056" s="285" customFormat="1"/>
    <row r="1057" spans="1:2" s="285" customFormat="1"/>
    <row r="1058" spans="1:2" s="285" customFormat="1"/>
    <row r="1059" spans="1:2" s="285" customFormat="1"/>
    <row r="1060" spans="1:2" s="285" customFormat="1"/>
    <row r="1061" spans="1:2" s="285" customFormat="1"/>
    <row r="1062" spans="1:2" s="285" customFormat="1"/>
    <row r="1063" spans="1:2" s="285" customFormat="1"/>
    <row r="1064" spans="1:2" s="285" customFormat="1"/>
    <row r="1065" spans="1:2" s="285" customFormat="1"/>
    <row r="1066" spans="1:2" s="285" customFormat="1"/>
    <row r="1067" spans="1:2" s="285" customFormat="1">
      <c r="A1067" s="618" t="s">
        <v>57</v>
      </c>
      <c r="B1067" s="619" t="s">
        <v>9</v>
      </c>
    </row>
    <row r="1068" spans="1:2" s="285" customFormat="1">
      <c r="A1068" s="285" t="e">
        <f>#REF!</f>
        <v>#REF!</v>
      </c>
      <c r="B1068" s="631" t="e">
        <f>#REF!</f>
        <v>#REF!</v>
      </c>
    </row>
    <row r="1069" spans="1:2" s="285" customFormat="1">
      <c r="A1069" s="285" t="e">
        <f>#REF!</f>
        <v>#REF!</v>
      </c>
      <c r="B1069" s="631" t="e">
        <f>#REF!</f>
        <v>#REF!</v>
      </c>
    </row>
    <row r="1070" spans="1:2" s="285" customFormat="1">
      <c r="A1070" s="285" t="e">
        <f>#REF!</f>
        <v>#REF!</v>
      </c>
      <c r="B1070" s="631" t="e">
        <f>#REF!</f>
        <v>#REF!</v>
      </c>
    </row>
    <row r="1071" spans="1:2" s="285" customFormat="1">
      <c r="A1071" s="285" t="e">
        <f>#REF!</f>
        <v>#REF!</v>
      </c>
      <c r="B1071" s="631" t="e">
        <f>#REF!</f>
        <v>#REF!</v>
      </c>
    </row>
    <row r="1072" spans="1:2" s="285" customFormat="1">
      <c r="A1072" s="285" t="e">
        <f>#REF!</f>
        <v>#REF!</v>
      </c>
      <c r="B1072" s="631" t="e">
        <f>#REF!</f>
        <v>#REF!</v>
      </c>
    </row>
    <row r="1073" spans="1:2" s="285" customFormat="1">
      <c r="A1073" s="285" t="e">
        <f>#REF!</f>
        <v>#REF!</v>
      </c>
      <c r="B1073" s="631" t="e">
        <f>#REF!</f>
        <v>#REF!</v>
      </c>
    </row>
    <row r="1074" spans="1:2" s="285" customFormat="1">
      <c r="A1074" s="285" t="e">
        <f>#REF!</f>
        <v>#REF!</v>
      </c>
      <c r="B1074" s="631" t="e">
        <f>#REF!</f>
        <v>#REF!</v>
      </c>
    </row>
    <row r="1075" spans="1:2" s="285" customFormat="1">
      <c r="A1075" s="285" t="e">
        <f>#REF!</f>
        <v>#REF!</v>
      </c>
      <c r="B1075" s="631" t="e">
        <f>#REF!</f>
        <v>#REF!</v>
      </c>
    </row>
    <row r="1076" spans="1:2" s="285" customFormat="1">
      <c r="A1076" s="285" t="e">
        <f>#REF!</f>
        <v>#REF!</v>
      </c>
      <c r="B1076" s="631" t="e">
        <f>#REF!</f>
        <v>#REF!</v>
      </c>
    </row>
    <row r="1077" spans="1:2" s="285" customFormat="1">
      <c r="A1077" s="285" t="e">
        <f>#REF!</f>
        <v>#REF!</v>
      </c>
      <c r="B1077" s="631" t="e">
        <f>#REF!</f>
        <v>#REF!</v>
      </c>
    </row>
    <row r="1078" spans="1:2" s="285" customFormat="1">
      <c r="A1078" s="285" t="e">
        <f>#REF!</f>
        <v>#REF!</v>
      </c>
      <c r="B1078" s="631" t="e">
        <f>#REF!</f>
        <v>#REF!</v>
      </c>
    </row>
    <row r="1079" spans="1:2" s="285" customFormat="1">
      <c r="A1079" s="285" t="e">
        <f>#REF!</f>
        <v>#REF!</v>
      </c>
      <c r="B1079" s="631" t="e">
        <f>#REF!</f>
        <v>#REF!</v>
      </c>
    </row>
    <row r="1080" spans="1:2" s="285" customFormat="1">
      <c r="A1080" s="285" t="e">
        <f>#REF!</f>
        <v>#REF!</v>
      </c>
      <c r="B1080" s="631" t="e">
        <f>#REF!</f>
        <v>#REF!</v>
      </c>
    </row>
    <row r="1081" spans="1:2" s="285" customFormat="1">
      <c r="A1081" s="285" t="e">
        <f>#REF!</f>
        <v>#REF!</v>
      </c>
      <c r="B1081" s="631" t="e">
        <f>#REF!</f>
        <v>#REF!</v>
      </c>
    </row>
    <row r="1082" spans="1:2" s="285" customFormat="1">
      <c r="A1082" s="285" t="e">
        <f>#REF!</f>
        <v>#REF!</v>
      </c>
      <c r="B1082" s="631" t="e">
        <f>#REF!</f>
        <v>#REF!</v>
      </c>
    </row>
    <row r="1083" spans="1:2" s="285" customFormat="1">
      <c r="A1083" s="285" t="e">
        <f>#REF!</f>
        <v>#REF!</v>
      </c>
      <c r="B1083" s="631" t="e">
        <f>#REF!</f>
        <v>#REF!</v>
      </c>
    </row>
    <row r="1084" spans="1:2" s="285" customFormat="1">
      <c r="B1084" s="617"/>
    </row>
    <row r="1085" spans="1:2" s="285" customFormat="1">
      <c r="A1085" s="285" t="s">
        <v>58</v>
      </c>
      <c r="B1085" s="617" t="e">
        <f>SUM(B1068:B1084)</f>
        <v>#REF!</v>
      </c>
    </row>
    <row r="1086" spans="1:2" s="285" customFormat="1">
      <c r="B1086" s="617"/>
    </row>
    <row r="1087" spans="1:2" s="285" customFormat="1">
      <c r="B1087" s="617"/>
    </row>
    <row r="1088" spans="1:2" s="285" customFormat="1">
      <c r="B1088" s="617"/>
    </row>
    <row r="1089" spans="2:2" s="285" customFormat="1">
      <c r="B1089" s="617"/>
    </row>
    <row r="1090" spans="2:2" s="285" customFormat="1">
      <c r="B1090" s="617"/>
    </row>
    <row r="1091" spans="2:2" s="285" customFormat="1">
      <c r="B1091" s="617"/>
    </row>
    <row r="1092" spans="2:2" s="285" customFormat="1">
      <c r="B1092" s="617"/>
    </row>
    <row r="1093" spans="2:2" s="285" customFormat="1">
      <c r="B1093" s="617"/>
    </row>
    <row r="1094" spans="2:2" s="285" customFormat="1">
      <c r="B1094" s="617"/>
    </row>
    <row r="1095" spans="2:2" s="285" customFormat="1">
      <c r="B1095" s="617"/>
    </row>
    <row r="1096" spans="2:2" s="285" customFormat="1">
      <c r="B1096" s="617"/>
    </row>
    <row r="1097" spans="2:2" s="285" customFormat="1">
      <c r="B1097" s="617"/>
    </row>
    <row r="1098" spans="2:2" s="285" customFormat="1">
      <c r="B1098" s="617"/>
    </row>
    <row r="1099" spans="2:2" s="285" customFormat="1">
      <c r="B1099" s="617"/>
    </row>
    <row r="1100" spans="2:2" s="285" customFormat="1">
      <c r="B1100" s="617"/>
    </row>
    <row r="1101" spans="2:2" s="285" customFormat="1">
      <c r="B1101" s="617"/>
    </row>
    <row r="1102" spans="2:2" s="285" customFormat="1">
      <c r="B1102" s="617"/>
    </row>
    <row r="1103" spans="2:2" s="285" customFormat="1">
      <c r="B1103" s="617"/>
    </row>
    <row r="1104" spans="2:2" s="285" customFormat="1">
      <c r="B1104" s="617"/>
    </row>
    <row r="1105" spans="2:2" s="285" customFormat="1">
      <c r="B1105" s="617"/>
    </row>
    <row r="1106" spans="2:2" s="285" customFormat="1">
      <c r="B1106" s="617"/>
    </row>
    <row r="1107" spans="2:2" s="285" customFormat="1">
      <c r="B1107" s="617"/>
    </row>
    <row r="1108" spans="2:2" s="285" customFormat="1"/>
    <row r="1109" spans="2:2" s="285" customFormat="1"/>
    <row r="1110" spans="2:2" s="285" customFormat="1"/>
    <row r="1111" spans="2:2" s="285" customFormat="1"/>
    <row r="1112" spans="2:2" s="285" customFormat="1"/>
    <row r="1113" spans="2:2" s="285" customFormat="1"/>
    <row r="1114" spans="2:2" s="285" customFormat="1"/>
    <row r="1115" spans="2:2" s="285" customFormat="1"/>
    <row r="1116" spans="2:2" s="285" customFormat="1"/>
    <row r="1117" spans="2:2" s="285" customFormat="1"/>
    <row r="1118" spans="2:2" s="285" customFormat="1"/>
    <row r="1119" spans="2:2" s="285" customFormat="1"/>
    <row r="1120" spans="2:2" s="285" customFormat="1"/>
    <row r="1121" s="285" customFormat="1"/>
    <row r="1122" s="285" customFormat="1"/>
    <row r="1123" s="285" customFormat="1"/>
    <row r="1124" s="285" customFormat="1"/>
    <row r="1125" s="285" customFormat="1"/>
    <row r="1126" s="285" customFormat="1"/>
    <row r="1127" s="285" customFormat="1"/>
    <row r="1128" s="285" customFormat="1"/>
    <row r="1129" s="285" customFormat="1"/>
    <row r="1130" s="285" customFormat="1"/>
    <row r="1131" s="285" customFormat="1"/>
    <row r="1132" s="285" customFormat="1"/>
    <row r="1133" s="285" customFormat="1"/>
    <row r="1134" s="285" customFormat="1"/>
    <row r="1135" s="285" customFormat="1"/>
    <row r="1136" s="285" customFormat="1"/>
    <row r="1137" s="285" customFormat="1"/>
    <row r="1138" s="285" customFormat="1"/>
    <row r="1139" s="285" customFormat="1"/>
    <row r="1140" s="285" customFormat="1"/>
    <row r="1141" s="285" customFormat="1"/>
    <row r="1142" s="285" customFormat="1"/>
    <row r="1143" s="285" customFormat="1"/>
    <row r="1144" s="285" customFormat="1"/>
    <row r="1145" s="285" customFormat="1"/>
    <row r="1146" s="285" customFormat="1"/>
    <row r="1147" s="285" customFormat="1"/>
    <row r="1148" s="285" customFormat="1"/>
    <row r="1149" s="285" customFormat="1"/>
    <row r="1150" s="285" customFormat="1"/>
    <row r="1151" s="285" customFormat="1"/>
    <row r="1152" s="285" customFormat="1"/>
    <row r="1153" s="285" customFormat="1"/>
    <row r="1154" s="285" customFormat="1"/>
    <row r="1155" s="285" customFormat="1"/>
    <row r="1156" s="285" customFormat="1"/>
    <row r="1157" s="285" customFormat="1"/>
    <row r="1158" s="285" customFormat="1"/>
    <row r="1159" s="285" customFormat="1"/>
    <row r="1160" s="285" customFormat="1"/>
    <row r="1161" s="285" customFormat="1"/>
    <row r="1162" s="285" customFormat="1"/>
    <row r="1163" s="285" customFormat="1"/>
    <row r="1164" s="285" customFormat="1"/>
    <row r="1165" s="285" customFormat="1"/>
    <row r="1166" s="285" customFormat="1"/>
    <row r="1167" s="285" customFormat="1"/>
    <row r="1168" s="285" customFormat="1"/>
    <row r="1169" s="285" customFormat="1"/>
    <row r="1170" s="285" customFormat="1"/>
    <row r="1171" s="285" customFormat="1"/>
    <row r="1172" s="285" customFormat="1"/>
    <row r="1173" s="285" customFormat="1"/>
    <row r="1174" s="285" customFormat="1"/>
    <row r="1175" s="285" customFormat="1"/>
    <row r="1176" s="285" customFormat="1"/>
    <row r="1177" s="285" customFormat="1"/>
    <row r="1178" s="285" customFormat="1"/>
    <row r="1179" s="285" customFormat="1"/>
    <row r="1180" s="285" customFormat="1"/>
    <row r="1181" s="285" customFormat="1"/>
    <row r="1182" s="285" customFormat="1"/>
    <row r="1183" s="285" customFormat="1"/>
    <row r="1184" s="285" customFormat="1"/>
    <row r="1185" s="285" customFormat="1"/>
    <row r="1186" s="285" customFormat="1"/>
    <row r="1187" s="285" customFormat="1"/>
    <row r="1188" s="285" customFormat="1"/>
    <row r="1189" s="285" customFormat="1"/>
    <row r="1190" s="285" customFormat="1"/>
    <row r="1191" s="285" customFormat="1"/>
    <row r="1192" s="285" customFormat="1"/>
    <row r="1193" s="285" customFormat="1"/>
    <row r="1194" s="285" customFormat="1"/>
    <row r="1195" s="285" customFormat="1"/>
    <row r="1196" s="285" customFormat="1"/>
    <row r="1197" s="285" customFormat="1"/>
    <row r="1198" s="285" customFormat="1"/>
    <row r="1199" s="285" customFormat="1"/>
    <row r="1200" s="285" customFormat="1"/>
    <row r="1201" s="285" customFormat="1"/>
    <row r="1202" s="285" customFormat="1"/>
    <row r="1203" s="285" customFormat="1"/>
    <row r="1204" s="285" customFormat="1"/>
    <row r="1205" s="285" customFormat="1"/>
    <row r="1206" s="285" customFormat="1"/>
    <row r="1207" s="285" customFormat="1"/>
    <row r="1208" s="285" customFormat="1"/>
    <row r="1209" s="285" customFormat="1"/>
    <row r="1210" s="285" customFormat="1"/>
    <row r="1211" s="285" customFormat="1"/>
    <row r="1212" s="285" customFormat="1"/>
    <row r="1213" s="285" customFormat="1"/>
    <row r="1214" s="285" customFormat="1"/>
    <row r="1215" s="285" customFormat="1"/>
    <row r="1216" s="285" customFormat="1"/>
    <row r="1217" s="285" customFormat="1"/>
    <row r="1218" s="285" customFormat="1"/>
    <row r="1219" s="285" customFormat="1"/>
    <row r="1220" s="285" customFormat="1"/>
    <row r="1221" s="285" customFormat="1"/>
    <row r="1222" s="285" customFormat="1"/>
    <row r="1223" s="285" customFormat="1"/>
    <row r="1224" s="285" customFormat="1"/>
    <row r="1225" s="285" customFormat="1"/>
    <row r="1226" s="285" customFormat="1"/>
    <row r="1227" s="285" customFormat="1"/>
    <row r="1228" s="285" customFormat="1"/>
    <row r="1229" s="285" customFormat="1"/>
    <row r="1230" s="285" customFormat="1"/>
    <row r="1231" s="285" customFormat="1"/>
    <row r="1232" s="285" customFormat="1"/>
    <row r="1233" s="285" customFormat="1"/>
    <row r="1234" s="285" customFormat="1"/>
    <row r="1235" s="285" customFormat="1"/>
    <row r="1236" s="285" customFormat="1"/>
    <row r="1237" s="285" customFormat="1"/>
    <row r="1238" s="285" customFormat="1"/>
    <row r="1239" s="285" customFormat="1"/>
    <row r="1240" s="285" customFormat="1"/>
    <row r="1241" s="285" customFormat="1"/>
    <row r="1242" s="285" customFormat="1"/>
    <row r="1243" s="285" customFormat="1"/>
    <row r="1244" s="285" customFormat="1"/>
    <row r="1245" s="285" customFormat="1"/>
    <row r="1246" s="285" customFormat="1"/>
    <row r="1247" s="285" customFormat="1"/>
    <row r="1248" s="285" customFormat="1"/>
    <row r="1249" s="285" customFormat="1"/>
    <row r="1250" s="285" customFormat="1"/>
    <row r="1251" s="285" customFormat="1"/>
    <row r="1252" s="285" customFormat="1"/>
    <row r="1253" s="285" customFormat="1"/>
    <row r="1254" s="285" customFormat="1"/>
    <row r="1255" s="285" customFormat="1"/>
    <row r="1256" s="285" customFormat="1"/>
    <row r="1257" s="285" customFormat="1"/>
    <row r="1258" s="285" customFormat="1"/>
    <row r="1259" s="285" customFormat="1"/>
    <row r="1260" s="285" customFormat="1"/>
    <row r="1261" s="285" customFormat="1"/>
    <row r="1262" s="285" customFormat="1"/>
    <row r="1263" s="285" customFormat="1"/>
    <row r="1264" s="285" customFormat="1"/>
    <row r="1265" s="285" customFormat="1"/>
    <row r="1266" s="285" customFormat="1"/>
    <row r="1267" s="285" customFormat="1"/>
    <row r="1268" s="285" customFormat="1"/>
    <row r="1269" s="285" customFormat="1"/>
    <row r="1270" s="285" customFormat="1"/>
    <row r="1271" s="285" customFormat="1"/>
    <row r="1272" s="285" customFormat="1"/>
    <row r="1273" s="285" customFormat="1"/>
    <row r="1274" s="285" customFormat="1"/>
    <row r="1275" s="285" customFormat="1"/>
    <row r="1276" s="285" customFormat="1"/>
    <row r="1277" s="285" customFormat="1"/>
    <row r="1278" s="285" customFormat="1"/>
    <row r="1279" s="285" customFormat="1"/>
    <row r="1280" s="285" customFormat="1"/>
    <row r="1281" s="285" customFormat="1"/>
    <row r="1282" s="285" customFormat="1"/>
    <row r="1283" s="285" customFormat="1"/>
    <row r="1284" s="285" customFormat="1"/>
    <row r="1285" s="285" customFormat="1"/>
    <row r="1286" s="285" customFormat="1"/>
    <row r="1287" s="285" customFormat="1"/>
    <row r="1288" s="285" customFormat="1"/>
    <row r="1289" s="285" customFormat="1"/>
    <row r="1290" s="285" customFormat="1"/>
    <row r="1291" s="285" customFormat="1"/>
    <row r="1292" s="285" customFormat="1"/>
    <row r="1293" s="285" customFormat="1"/>
    <row r="1294" s="285" customFormat="1"/>
    <row r="1295" s="285" customFormat="1"/>
    <row r="1296" s="285" customFormat="1"/>
    <row r="1297" s="285" customFormat="1"/>
    <row r="1298" s="285" customFormat="1"/>
    <row r="1299" s="285" customFormat="1"/>
    <row r="1300" s="285" customFormat="1"/>
    <row r="1301" s="285" customFormat="1"/>
    <row r="1302" s="285" customFormat="1"/>
    <row r="1303" s="285" customFormat="1"/>
    <row r="1304" s="285" customFormat="1"/>
    <row r="1305" s="285" customFormat="1"/>
    <row r="1306" s="285" customFormat="1"/>
    <row r="1307" s="285" customFormat="1"/>
    <row r="1308" s="285" customFormat="1"/>
    <row r="1309" s="285" customFormat="1"/>
    <row r="1310" s="285" customFormat="1"/>
    <row r="1311" s="285" customFormat="1"/>
    <row r="1312" s="285" customFormat="1"/>
    <row r="1313" s="285" customFormat="1"/>
    <row r="1314" s="285" customFormat="1"/>
    <row r="1315" s="285" customFormat="1"/>
    <row r="1316" s="285" customFormat="1"/>
    <row r="1317" s="285" customFormat="1"/>
    <row r="1318" s="285" customFormat="1"/>
    <row r="1319" s="285" customFormat="1"/>
    <row r="1320" s="285" customFormat="1"/>
    <row r="1321" s="285" customFormat="1"/>
  </sheetData>
  <mergeCells count="9">
    <mergeCell ref="A148:D148"/>
    <mergeCell ref="A1:D1"/>
    <mergeCell ref="A8:D8"/>
    <mergeCell ref="A31:D31"/>
    <mergeCell ref="A3:D3"/>
    <mergeCell ref="A4:D4"/>
    <mergeCell ref="A25:D25"/>
    <mergeCell ref="A26:D26"/>
    <mergeCell ref="A42:D42"/>
  </mergeCells>
  <printOptions horizontalCentered="1"/>
  <pageMargins left="0.25" right="0.25" top="0.5" bottom="0.5" header="0.3" footer="0.3"/>
  <pageSetup scale="68" orientation="portrait"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DF87A-C14E-4986-842C-6BAD4A567376}">
  <dimension ref="A1:AE72"/>
  <sheetViews>
    <sheetView topLeftCell="A49" zoomScale="80" zoomScaleNormal="80" zoomScalePageLayoutView="60" workbookViewId="0">
      <selection activeCell="J77" sqref="J77"/>
    </sheetView>
  </sheetViews>
  <sheetFormatPr defaultColWidth="9.109375" defaultRowHeight="14.4"/>
  <cols>
    <col min="1" max="1" width="44.44140625" style="1213" customWidth="1"/>
    <col min="2" max="2" width="10.5546875" style="1213" customWidth="1"/>
    <col min="3" max="3" width="10.88671875" style="604" bestFit="1" customWidth="1"/>
    <col min="4" max="4" width="8.33203125" style="604" bestFit="1" customWidth="1"/>
    <col min="5" max="5" width="9.6640625" style="604" customWidth="1"/>
    <col min="6" max="6" width="6.6640625" style="604" customWidth="1"/>
    <col min="7" max="7" width="15.109375" style="604" bestFit="1" customWidth="1"/>
    <col min="8" max="8" width="6.6640625" style="603" customWidth="1"/>
    <col min="9" max="9" width="10.88671875" style="604" bestFit="1" customWidth="1"/>
    <col min="10" max="10" width="6.6640625" style="604" customWidth="1"/>
    <col min="11" max="11" width="9.6640625" style="604" customWidth="1"/>
    <col min="12" max="12" width="6.6640625" style="604" customWidth="1"/>
    <col min="13" max="13" width="14" style="604" bestFit="1" customWidth="1"/>
    <col min="14" max="14" width="6.6640625" style="603" customWidth="1"/>
    <col min="15" max="15" width="14.6640625" style="604" bestFit="1" customWidth="1"/>
    <col min="16" max="16" width="13" style="604" bestFit="1" customWidth="1"/>
    <col min="17" max="17" width="15.109375" style="603" bestFit="1" customWidth="1"/>
    <col min="18" max="18" width="11.6640625" style="605" bestFit="1" customWidth="1"/>
    <col min="19" max="19" width="11.33203125" style="605" bestFit="1" customWidth="1"/>
    <col min="20" max="20" width="9.109375" style="1213" customWidth="1"/>
    <col min="21" max="21" width="14" style="1213" bestFit="1" customWidth="1"/>
    <col min="22" max="23" width="11.5546875" style="1213" bestFit="1" customWidth="1"/>
    <col min="24" max="16384" width="9.109375" style="1213"/>
  </cols>
  <sheetData>
    <row r="1" spans="1:31" ht="82.35" customHeight="1">
      <c r="A1" s="1361" t="s">
        <v>1031</v>
      </c>
      <c r="B1" s="1361"/>
      <c r="C1" s="1361"/>
      <c r="D1" s="1361"/>
      <c r="E1" s="1361"/>
      <c r="F1" s="1361"/>
      <c r="G1" s="1361"/>
      <c r="H1" s="1361"/>
      <c r="I1" s="1361"/>
      <c r="J1" s="1361"/>
      <c r="K1" s="1361"/>
      <c r="L1" s="1361"/>
      <c r="M1" s="1361"/>
      <c r="N1" s="1361"/>
      <c r="O1" s="1361"/>
      <c r="P1" s="1361"/>
      <c r="Q1" s="1361"/>
      <c r="R1" s="1361"/>
      <c r="S1" s="1361"/>
    </row>
    <row r="2" spans="1:31" ht="30" customHeight="1">
      <c r="A2" s="1214"/>
      <c r="B2" s="1215" t="s">
        <v>395</v>
      </c>
      <c r="C2" s="1362" t="s">
        <v>396</v>
      </c>
      <c r="D2" s="1363"/>
      <c r="E2" s="1363"/>
      <c r="F2" s="1363"/>
      <c r="G2" s="1363"/>
      <c r="H2" s="1364"/>
      <c r="I2" s="1362" t="s">
        <v>397</v>
      </c>
      <c r="J2" s="1363"/>
      <c r="K2" s="1363"/>
      <c r="L2" s="1363"/>
      <c r="M2" s="1363"/>
      <c r="N2" s="1364"/>
      <c r="O2" s="1365" t="s">
        <v>398</v>
      </c>
      <c r="P2" s="1366"/>
      <c r="Q2" s="1366"/>
      <c r="R2" s="1366"/>
      <c r="S2" s="1367"/>
    </row>
    <row r="3" spans="1:31" ht="15" customHeight="1">
      <c r="A3" s="1216"/>
      <c r="B3" s="1217"/>
      <c r="C3" s="1355" t="s">
        <v>399</v>
      </c>
      <c r="D3" s="1355"/>
      <c r="E3" s="1355" t="s">
        <v>400</v>
      </c>
      <c r="F3" s="1355"/>
      <c r="G3" s="1355" t="s">
        <v>401</v>
      </c>
      <c r="H3" s="1355"/>
      <c r="I3" s="1355" t="s">
        <v>399</v>
      </c>
      <c r="J3" s="1355"/>
      <c r="K3" s="1355" t="s">
        <v>400</v>
      </c>
      <c r="L3" s="1355"/>
      <c r="M3" s="1355" t="s">
        <v>401</v>
      </c>
      <c r="N3" s="1355"/>
      <c r="O3" s="1355" t="s">
        <v>402</v>
      </c>
      <c r="P3" s="1355" t="s">
        <v>403</v>
      </c>
      <c r="Q3" s="1356" t="s">
        <v>404</v>
      </c>
      <c r="R3" s="1359" t="s">
        <v>405</v>
      </c>
      <c r="S3" s="1359" t="s">
        <v>406</v>
      </c>
    </row>
    <row r="4" spans="1:31">
      <c r="A4" s="1218"/>
      <c r="B4" s="1217"/>
      <c r="C4" s="1274" t="s">
        <v>110</v>
      </c>
      <c r="D4" s="1274" t="s">
        <v>9</v>
      </c>
      <c r="E4" s="1274" t="s">
        <v>110</v>
      </c>
      <c r="F4" s="1274" t="s">
        <v>9</v>
      </c>
      <c r="G4" s="1274" t="s">
        <v>407</v>
      </c>
      <c r="H4" s="879" t="s">
        <v>9</v>
      </c>
      <c r="I4" s="1274" t="s">
        <v>110</v>
      </c>
      <c r="J4" s="1274" t="s">
        <v>9</v>
      </c>
      <c r="K4" s="1274" t="s">
        <v>110</v>
      </c>
      <c r="L4" s="1274" t="s">
        <v>9</v>
      </c>
      <c r="M4" s="1274" t="s">
        <v>407</v>
      </c>
      <c r="N4" s="879" t="s">
        <v>9</v>
      </c>
      <c r="O4" s="1355"/>
      <c r="P4" s="1355"/>
      <c r="Q4" s="1356"/>
      <c r="R4" s="1359"/>
      <c r="S4" s="1359"/>
    </row>
    <row r="5" spans="1:31" s="1221" customFormat="1">
      <c r="A5" s="1219" t="s">
        <v>400</v>
      </c>
      <c r="B5" s="1220" t="s">
        <v>121</v>
      </c>
      <c r="C5" s="887">
        <v>73183</v>
      </c>
      <c r="D5" s="893">
        <f>C5/O5</f>
        <v>0.73582553264224737</v>
      </c>
      <c r="E5" s="889">
        <v>73183</v>
      </c>
      <c r="F5" s="888">
        <f>E5/P5</f>
        <v>0.73582553264224737</v>
      </c>
      <c r="G5" s="890">
        <v>42511572.749996476</v>
      </c>
      <c r="H5" s="888">
        <f>G5/Q5</f>
        <v>0.67725304030616773</v>
      </c>
      <c r="I5" s="889">
        <v>26274</v>
      </c>
      <c r="J5" s="893">
        <f>I5/O5</f>
        <v>0.26417446735775257</v>
      </c>
      <c r="K5" s="889">
        <v>26274</v>
      </c>
      <c r="L5" s="888">
        <f>K5/P5</f>
        <v>0.26417446735775257</v>
      </c>
      <c r="M5" s="890">
        <v>20259017.000000291</v>
      </c>
      <c r="N5" s="888">
        <f>M5/Q5</f>
        <v>0.32274695969383232</v>
      </c>
      <c r="O5" s="887">
        <v>99457</v>
      </c>
      <c r="P5" s="887">
        <v>99457</v>
      </c>
      <c r="Q5" s="891">
        <v>62770589.749996766</v>
      </c>
      <c r="R5" s="897">
        <f>Q5/O5</f>
        <v>631.13294941529273</v>
      </c>
      <c r="S5" s="897">
        <f>Q5/P5</f>
        <v>631.13294941529273</v>
      </c>
      <c r="T5" s="1213"/>
      <c r="U5" s="1213"/>
      <c r="V5" s="1213"/>
      <c r="W5" s="1213"/>
      <c r="X5" s="1213"/>
      <c r="Y5" s="1213"/>
      <c r="Z5" s="1213"/>
      <c r="AA5" s="1213"/>
      <c r="AB5" s="1213"/>
      <c r="AC5" s="1213"/>
      <c r="AD5" s="1213"/>
      <c r="AE5" s="1213"/>
    </row>
    <row r="6" spans="1:31" ht="13.5" customHeight="1">
      <c r="A6" s="880" t="s">
        <v>66</v>
      </c>
      <c r="B6" s="881"/>
      <c r="C6" s="1222"/>
      <c r="D6" s="1222"/>
      <c r="E6" s="1222"/>
      <c r="F6" s="1222"/>
      <c r="G6" s="892"/>
      <c r="H6" s="1222"/>
      <c r="I6" s="1222"/>
      <c r="J6" s="1222"/>
      <c r="K6" s="1222"/>
      <c r="L6" s="1222"/>
      <c r="M6" s="892"/>
      <c r="N6" s="1222"/>
      <c r="O6" s="1222"/>
      <c r="P6" s="1222"/>
      <c r="Q6" s="1222"/>
      <c r="R6" s="1222"/>
      <c r="S6" s="1222"/>
    </row>
    <row r="7" spans="1:31">
      <c r="A7" s="882" t="s">
        <v>41</v>
      </c>
      <c r="B7" s="883" t="s">
        <v>121</v>
      </c>
      <c r="C7" s="887">
        <v>0</v>
      </c>
      <c r="D7" s="893">
        <v>0</v>
      </c>
      <c r="E7" s="887">
        <v>0</v>
      </c>
      <c r="F7" s="893">
        <v>0</v>
      </c>
      <c r="G7" s="1025">
        <v>0</v>
      </c>
      <c r="H7" s="893">
        <v>-1.9203377953468762E-4</v>
      </c>
      <c r="I7" s="887">
        <v>5076</v>
      </c>
      <c r="J7" s="893">
        <f>I7/O7</f>
        <v>1</v>
      </c>
      <c r="K7" s="887">
        <v>5076</v>
      </c>
      <c r="L7" s="893">
        <f>K7/P7</f>
        <v>1</v>
      </c>
      <c r="M7" s="891">
        <v>4129661.2699999101</v>
      </c>
      <c r="N7" s="893">
        <f>M7/Q7</f>
        <v>1.0003840675590692</v>
      </c>
      <c r="O7" s="887">
        <v>5076</v>
      </c>
      <c r="P7" s="887">
        <v>5076</v>
      </c>
      <c r="Q7" s="1223">
        <v>4128075.8099999111</v>
      </c>
      <c r="R7" s="891">
        <f>Q7/O7</f>
        <v>813.25370567374136</v>
      </c>
      <c r="S7" s="891">
        <f>Q7/P7</f>
        <v>813.25370567374136</v>
      </c>
    </row>
    <row r="8" spans="1:31" ht="13.5" customHeight="1">
      <c r="A8" s="884" t="s">
        <v>409</v>
      </c>
      <c r="B8" s="883" t="s">
        <v>121</v>
      </c>
      <c r="C8" s="887">
        <v>0</v>
      </c>
      <c r="D8" s="893">
        <v>0</v>
      </c>
      <c r="E8" s="887">
        <v>0</v>
      </c>
      <c r="F8" s="893">
        <v>0</v>
      </c>
      <c r="G8" s="1025">
        <v>0</v>
      </c>
      <c r="H8" s="893">
        <v>0</v>
      </c>
      <c r="I8" s="887">
        <v>0</v>
      </c>
      <c r="J8" s="893">
        <v>0</v>
      </c>
      <c r="K8" s="887">
        <v>0</v>
      </c>
      <c r="L8" s="893">
        <v>0</v>
      </c>
      <c r="M8" s="891">
        <v>0</v>
      </c>
      <c r="N8" s="893">
        <v>0</v>
      </c>
      <c r="O8" s="887">
        <v>0</v>
      </c>
      <c r="P8" s="887">
        <v>0</v>
      </c>
      <c r="Q8" s="891">
        <v>0</v>
      </c>
      <c r="R8" s="891">
        <v>0</v>
      </c>
      <c r="S8" s="891">
        <v>0</v>
      </c>
      <c r="V8" s="1224"/>
      <c r="W8" s="1224"/>
    </row>
    <row r="9" spans="1:31" ht="13.5" customHeight="1">
      <c r="A9" s="884" t="s">
        <v>410</v>
      </c>
      <c r="B9" s="883" t="s">
        <v>121</v>
      </c>
      <c r="C9" s="887">
        <v>0</v>
      </c>
      <c r="D9" s="893">
        <v>0</v>
      </c>
      <c r="E9" s="887">
        <v>0</v>
      </c>
      <c r="F9" s="893">
        <v>0</v>
      </c>
      <c r="G9" s="1025">
        <v>0</v>
      </c>
      <c r="H9" s="893">
        <v>0</v>
      </c>
      <c r="I9" s="887">
        <v>0</v>
      </c>
      <c r="J9" s="893">
        <v>0</v>
      </c>
      <c r="K9" s="887">
        <v>0</v>
      </c>
      <c r="L9" s="893">
        <v>0</v>
      </c>
      <c r="M9" s="891">
        <v>0</v>
      </c>
      <c r="N9" s="893">
        <v>0</v>
      </c>
      <c r="O9" s="887">
        <v>0</v>
      </c>
      <c r="P9" s="887">
        <v>0</v>
      </c>
      <c r="Q9" s="891">
        <v>0</v>
      </c>
      <c r="R9" s="891">
        <v>0</v>
      </c>
      <c r="S9" s="891">
        <v>0</v>
      </c>
      <c r="V9" s="1224"/>
      <c r="W9" s="1224"/>
    </row>
    <row r="10" spans="1:31" ht="13.5" customHeight="1">
      <c r="A10" s="880" t="s">
        <v>67</v>
      </c>
      <c r="B10" s="881"/>
      <c r="C10" s="1222"/>
      <c r="D10" s="1222"/>
      <c r="E10" s="1222"/>
      <c r="F10" s="1222"/>
      <c r="G10" s="892"/>
      <c r="H10" s="1222"/>
      <c r="I10" s="1222"/>
      <c r="J10" s="1222"/>
      <c r="K10" s="1222"/>
      <c r="L10" s="1222"/>
      <c r="M10" s="892"/>
      <c r="N10" s="1222"/>
      <c r="O10" s="1222"/>
      <c r="P10" s="1222"/>
      <c r="Q10" s="892"/>
      <c r="R10" s="892"/>
      <c r="S10" s="892"/>
      <c r="V10" s="1224"/>
      <c r="W10" s="1224"/>
    </row>
    <row r="11" spans="1:31">
      <c r="A11" s="882" t="s">
        <v>42</v>
      </c>
      <c r="B11" s="883" t="s">
        <v>124</v>
      </c>
      <c r="C11" s="887">
        <v>848</v>
      </c>
      <c r="D11" s="893">
        <f t="shared" ref="D11:D16" si="0">C11/O11</f>
        <v>0.37739207832665778</v>
      </c>
      <c r="E11" s="887">
        <v>848</v>
      </c>
      <c r="F11" s="893">
        <f t="shared" ref="F11:F16" si="1">E11/P11</f>
        <v>0.37739207832665778</v>
      </c>
      <c r="G11" s="891">
        <v>48666.580000000518</v>
      </c>
      <c r="H11" s="893">
        <f t="shared" ref="H11:H16" si="2">G11/Q11</f>
        <v>0.37760173229499555</v>
      </c>
      <c r="I11" s="887">
        <v>1399</v>
      </c>
      <c r="J11" s="893">
        <f t="shared" ref="J11:J16" si="3">I11/O11</f>
        <v>0.62260792167334222</v>
      </c>
      <c r="K11" s="887">
        <v>1399</v>
      </c>
      <c r="L11" s="893">
        <f t="shared" ref="L11:L16" si="4">K11/P11</f>
        <v>0.62260792167334222</v>
      </c>
      <c r="M11" s="891">
        <v>80216.780000002094</v>
      </c>
      <c r="N11" s="893">
        <f t="shared" ref="N11:N16" si="5">M11/Q11</f>
        <v>0.6223982677050045</v>
      </c>
      <c r="O11" s="887">
        <v>2247</v>
      </c>
      <c r="P11" s="887">
        <v>2247</v>
      </c>
      <c r="Q11" s="891">
        <v>128883.36000000261</v>
      </c>
      <c r="R11" s="891">
        <f t="shared" ref="R11:R16" si="6">Q11/O11</f>
        <v>57.3579706275045</v>
      </c>
      <c r="S11" s="891">
        <f t="shared" ref="S11:S16" si="7">Q11/P11</f>
        <v>57.3579706275045</v>
      </c>
      <c r="V11" s="1224"/>
      <c r="W11" s="1224"/>
    </row>
    <row r="12" spans="1:31">
      <c r="A12" s="884" t="s">
        <v>43</v>
      </c>
      <c r="B12" s="883" t="s">
        <v>124</v>
      </c>
      <c r="C12" s="887">
        <v>89205</v>
      </c>
      <c r="D12" s="893">
        <f t="shared" si="0"/>
        <v>0.71114813692820356</v>
      </c>
      <c r="E12" s="887">
        <v>64586</v>
      </c>
      <c r="F12" s="893">
        <f t="shared" si="1"/>
        <v>0.73938478094125992</v>
      </c>
      <c r="G12" s="891">
        <v>2827418.2999995747</v>
      </c>
      <c r="H12" s="893">
        <f t="shared" si="2"/>
        <v>0.71129617147423163</v>
      </c>
      <c r="I12" s="887">
        <v>36233</v>
      </c>
      <c r="J12" s="893">
        <f t="shared" si="3"/>
        <v>0.28885186307179644</v>
      </c>
      <c r="K12" s="887">
        <v>22765</v>
      </c>
      <c r="L12" s="893">
        <f t="shared" si="4"/>
        <v>0.26061521905874002</v>
      </c>
      <c r="M12" s="891">
        <v>1147604.2200000344</v>
      </c>
      <c r="N12" s="893">
        <f t="shared" si="5"/>
        <v>0.28870382852576826</v>
      </c>
      <c r="O12" s="887">
        <v>125438</v>
      </c>
      <c r="P12" s="887">
        <v>87351</v>
      </c>
      <c r="Q12" s="891">
        <v>3975022.5199996093</v>
      </c>
      <c r="R12" s="891">
        <f t="shared" si="6"/>
        <v>31.689141408501484</v>
      </c>
      <c r="S12" s="891">
        <f t="shared" si="7"/>
        <v>45.506319561305645</v>
      </c>
      <c r="V12" s="1224"/>
      <c r="W12" s="1224"/>
    </row>
    <row r="13" spans="1:31">
      <c r="A13" s="884" t="s">
        <v>44</v>
      </c>
      <c r="B13" s="883" t="s">
        <v>124</v>
      </c>
      <c r="C13" s="887">
        <v>1143</v>
      </c>
      <c r="D13" s="893">
        <f t="shared" si="0"/>
        <v>0.62018448182311448</v>
      </c>
      <c r="E13" s="887">
        <v>1038</v>
      </c>
      <c r="F13" s="893">
        <f t="shared" si="1"/>
        <v>0.6048951048951049</v>
      </c>
      <c r="G13" s="891">
        <v>22986.919999999733</v>
      </c>
      <c r="H13" s="893">
        <f t="shared" si="2"/>
        <v>0.60449039549329597</v>
      </c>
      <c r="I13" s="887">
        <v>700</v>
      </c>
      <c r="J13" s="893">
        <f t="shared" si="3"/>
        <v>0.37981551817688552</v>
      </c>
      <c r="K13" s="887">
        <v>678</v>
      </c>
      <c r="L13" s="893">
        <f t="shared" si="4"/>
        <v>0.3951048951048951</v>
      </c>
      <c r="M13" s="891">
        <v>15040.020000000091</v>
      </c>
      <c r="N13" s="893">
        <f t="shared" si="5"/>
        <v>0.39550960450670392</v>
      </c>
      <c r="O13" s="887">
        <v>1843</v>
      </c>
      <c r="P13" s="887">
        <v>1716</v>
      </c>
      <c r="Q13" s="891">
        <v>38026.939999999828</v>
      </c>
      <c r="R13" s="891">
        <f t="shared" si="6"/>
        <v>20.63317417254467</v>
      </c>
      <c r="S13" s="891">
        <f t="shared" si="7"/>
        <v>22.160221445221346</v>
      </c>
      <c r="V13" s="1224"/>
      <c r="W13" s="1224"/>
    </row>
    <row r="14" spans="1:31">
      <c r="A14" s="884" t="s">
        <v>45</v>
      </c>
      <c r="B14" s="883" t="s">
        <v>124</v>
      </c>
      <c r="C14" s="887">
        <v>117698</v>
      </c>
      <c r="D14" s="893">
        <f t="shared" si="0"/>
        <v>0.77178510304850456</v>
      </c>
      <c r="E14" s="887">
        <v>61921</v>
      </c>
      <c r="F14" s="893">
        <f t="shared" si="1"/>
        <v>0.77768707141242366</v>
      </c>
      <c r="G14" s="891">
        <v>861348.15999999992</v>
      </c>
      <c r="H14" s="893">
        <f t="shared" si="2"/>
        <v>0.77156146027980732</v>
      </c>
      <c r="I14" s="887">
        <v>34803</v>
      </c>
      <c r="J14" s="893">
        <f t="shared" si="3"/>
        <v>0.22821489695149541</v>
      </c>
      <c r="K14" s="887">
        <v>17701</v>
      </c>
      <c r="L14" s="893">
        <f t="shared" si="4"/>
        <v>0.22231292858757629</v>
      </c>
      <c r="M14" s="891">
        <v>255021.96000007293</v>
      </c>
      <c r="N14" s="893">
        <f t="shared" si="5"/>
        <v>0.22843853972019271</v>
      </c>
      <c r="O14" s="887">
        <v>152501</v>
      </c>
      <c r="P14" s="887">
        <v>79622</v>
      </c>
      <c r="Q14" s="891">
        <v>1116370.1200000728</v>
      </c>
      <c r="R14" s="891">
        <f t="shared" si="6"/>
        <v>7.3204118005788343</v>
      </c>
      <c r="S14" s="891">
        <f t="shared" si="7"/>
        <v>14.020875135013849</v>
      </c>
      <c r="V14" s="1224"/>
      <c r="W14" s="1224"/>
    </row>
    <row r="15" spans="1:31">
      <c r="A15" s="884" t="s">
        <v>46</v>
      </c>
      <c r="B15" s="883" t="s">
        <v>121</v>
      </c>
      <c r="C15" s="887">
        <v>1730</v>
      </c>
      <c r="D15" s="893">
        <f t="shared" si="0"/>
        <v>0.86155378486055778</v>
      </c>
      <c r="E15" s="887">
        <v>1729</v>
      </c>
      <c r="F15" s="893">
        <f t="shared" si="1"/>
        <v>0.86191425722831505</v>
      </c>
      <c r="G15" s="891">
        <v>3083982.5699999975</v>
      </c>
      <c r="H15" s="893">
        <f t="shared" si="2"/>
        <v>0.85311990103930224</v>
      </c>
      <c r="I15" s="887">
        <v>278</v>
      </c>
      <c r="J15" s="893">
        <f t="shared" si="3"/>
        <v>0.13844621513944222</v>
      </c>
      <c r="K15" s="887">
        <v>277</v>
      </c>
      <c r="L15" s="893">
        <f t="shared" si="4"/>
        <v>0.13808574277168495</v>
      </c>
      <c r="M15" s="891">
        <v>530963.66000000096</v>
      </c>
      <c r="N15" s="893">
        <f t="shared" si="5"/>
        <v>0.14688009896069773</v>
      </c>
      <c r="O15" s="887">
        <v>2008</v>
      </c>
      <c r="P15" s="887">
        <v>2006</v>
      </c>
      <c r="Q15" s="891">
        <v>3614946.2299999986</v>
      </c>
      <c r="R15" s="891">
        <f t="shared" si="6"/>
        <v>1800.2720268924295</v>
      </c>
      <c r="S15" s="891">
        <f t="shared" si="7"/>
        <v>1802.0669142572276</v>
      </c>
      <c r="V15" s="1224"/>
      <c r="W15" s="1224"/>
    </row>
    <row r="16" spans="1:31">
      <c r="A16" s="884" t="s">
        <v>47</v>
      </c>
      <c r="B16" s="883" t="s">
        <v>121</v>
      </c>
      <c r="C16" s="887">
        <v>71097</v>
      </c>
      <c r="D16" s="893">
        <f t="shared" si="0"/>
        <v>0.6997667345793841</v>
      </c>
      <c r="E16" s="887">
        <v>52072</v>
      </c>
      <c r="F16" s="893">
        <f t="shared" si="1"/>
        <v>0.72969829458667901</v>
      </c>
      <c r="G16" s="891">
        <v>3162828.2399978559</v>
      </c>
      <c r="H16" s="893">
        <f t="shared" si="2"/>
        <v>0.69975617427520065</v>
      </c>
      <c r="I16" s="887">
        <v>30504</v>
      </c>
      <c r="J16" s="893">
        <f t="shared" si="3"/>
        <v>0.30023326542061596</v>
      </c>
      <c r="K16" s="887">
        <v>19289</v>
      </c>
      <c r="L16" s="893">
        <f t="shared" si="4"/>
        <v>0.27030170541332099</v>
      </c>
      <c r="M16" s="891">
        <v>1357072.2000002293</v>
      </c>
      <c r="N16" s="893">
        <f t="shared" si="5"/>
        <v>0.30024382572479946</v>
      </c>
      <c r="O16" s="887">
        <v>101601</v>
      </c>
      <c r="P16" s="887">
        <v>71361</v>
      </c>
      <c r="Q16" s="891">
        <v>4519900.4399980847</v>
      </c>
      <c r="R16" s="891">
        <f t="shared" si="6"/>
        <v>44.486771193178065</v>
      </c>
      <c r="S16" s="891">
        <f t="shared" si="7"/>
        <v>63.338524404059427</v>
      </c>
      <c r="V16" s="1224"/>
      <c r="W16" s="1224"/>
    </row>
    <row r="17" spans="1:23" ht="13.5" customHeight="1">
      <c r="A17" s="1225" t="s">
        <v>411</v>
      </c>
      <c r="B17" s="1226" t="s">
        <v>121</v>
      </c>
      <c r="C17" s="887">
        <v>0</v>
      </c>
      <c r="D17" s="893">
        <v>0</v>
      </c>
      <c r="E17" s="887">
        <v>0</v>
      </c>
      <c r="F17" s="893">
        <v>0</v>
      </c>
      <c r="G17" s="1025">
        <v>0</v>
      </c>
      <c r="H17" s="893">
        <v>0</v>
      </c>
      <c r="I17" s="887">
        <v>0</v>
      </c>
      <c r="J17" s="893">
        <v>0</v>
      </c>
      <c r="K17" s="887">
        <v>0</v>
      </c>
      <c r="L17" s="893">
        <v>0</v>
      </c>
      <c r="M17" s="891">
        <v>0</v>
      </c>
      <c r="N17" s="893">
        <v>0</v>
      </c>
      <c r="O17" s="887">
        <v>0</v>
      </c>
      <c r="P17" s="887">
        <v>0</v>
      </c>
      <c r="Q17" s="891">
        <v>0</v>
      </c>
      <c r="R17" s="891">
        <v>0</v>
      </c>
      <c r="S17" s="891">
        <v>0</v>
      </c>
      <c r="V17" s="1224"/>
      <c r="W17" s="1224"/>
    </row>
    <row r="18" spans="1:23">
      <c r="A18" s="882" t="s">
        <v>412</v>
      </c>
      <c r="B18" s="883" t="s">
        <v>121</v>
      </c>
      <c r="C18" s="887">
        <v>0</v>
      </c>
      <c r="D18" s="893">
        <v>0</v>
      </c>
      <c r="E18" s="887">
        <v>0</v>
      </c>
      <c r="F18" s="893">
        <v>0</v>
      </c>
      <c r="G18" s="1025">
        <v>0</v>
      </c>
      <c r="H18" s="893">
        <v>0</v>
      </c>
      <c r="I18" s="887">
        <v>0</v>
      </c>
      <c r="J18" s="893">
        <v>0</v>
      </c>
      <c r="K18" s="887">
        <v>0</v>
      </c>
      <c r="L18" s="893">
        <v>0</v>
      </c>
      <c r="M18" s="891">
        <v>0</v>
      </c>
      <c r="N18" s="893">
        <v>0</v>
      </c>
      <c r="O18" s="887">
        <v>0</v>
      </c>
      <c r="P18" s="887">
        <v>0</v>
      </c>
      <c r="Q18" s="891">
        <v>0</v>
      </c>
      <c r="R18" s="891">
        <v>0</v>
      </c>
      <c r="S18" s="891">
        <v>0</v>
      </c>
      <c r="V18" s="1224"/>
      <c r="W18" s="1224"/>
    </row>
    <row r="19" spans="1:23">
      <c r="A19" s="882" t="s">
        <v>48</v>
      </c>
      <c r="B19" s="883" t="s">
        <v>121</v>
      </c>
      <c r="C19" s="887">
        <v>3317</v>
      </c>
      <c r="D19" s="893">
        <f>C19/O19</f>
        <v>0.74073246985261276</v>
      </c>
      <c r="E19" s="887">
        <v>2680</v>
      </c>
      <c r="F19" s="893">
        <f>E19/P19</f>
        <v>0.75154234436343237</v>
      </c>
      <c r="G19" s="891">
        <v>354543.75</v>
      </c>
      <c r="H19" s="893">
        <f>G19/Q19</f>
        <v>0.73575417429307832</v>
      </c>
      <c r="I19" s="887">
        <v>1161</v>
      </c>
      <c r="J19" s="893">
        <f>I19/O19</f>
        <v>0.25926753014738724</v>
      </c>
      <c r="K19" s="887">
        <v>886</v>
      </c>
      <c r="L19" s="893">
        <f>K19/P19</f>
        <v>0.24845765563656758</v>
      </c>
      <c r="M19" s="891">
        <v>127334.25</v>
      </c>
      <c r="N19" s="893">
        <v>0</v>
      </c>
      <c r="O19" s="887">
        <v>4478</v>
      </c>
      <c r="P19" s="887">
        <v>3566</v>
      </c>
      <c r="Q19" s="891">
        <v>481878</v>
      </c>
      <c r="R19" s="891">
        <f>Q19/O19</f>
        <v>107.61009379187138</v>
      </c>
      <c r="S19" s="891">
        <f>Q19/P19</f>
        <v>135.13123948401571</v>
      </c>
      <c r="V19" s="1224"/>
      <c r="W19" s="1224"/>
    </row>
    <row r="20" spans="1:23" ht="13.5" customHeight="1">
      <c r="A20" s="1225" t="s">
        <v>127</v>
      </c>
      <c r="B20" s="1226" t="s">
        <v>121</v>
      </c>
      <c r="C20" s="887">
        <v>0</v>
      </c>
      <c r="D20" s="893">
        <v>0</v>
      </c>
      <c r="E20" s="887">
        <v>0</v>
      </c>
      <c r="F20" s="893">
        <v>0</v>
      </c>
      <c r="G20" s="1025">
        <v>0</v>
      </c>
      <c r="H20" s="893">
        <v>0</v>
      </c>
      <c r="I20" s="887">
        <v>0</v>
      </c>
      <c r="J20" s="893">
        <v>0</v>
      </c>
      <c r="K20" s="887">
        <v>0</v>
      </c>
      <c r="L20" s="893">
        <v>0</v>
      </c>
      <c r="M20" s="891">
        <v>0</v>
      </c>
      <c r="N20" s="893">
        <v>0</v>
      </c>
      <c r="O20" s="887">
        <v>0</v>
      </c>
      <c r="P20" s="887">
        <v>0</v>
      </c>
      <c r="Q20" s="891">
        <v>0</v>
      </c>
      <c r="R20" s="891">
        <v>0</v>
      </c>
      <c r="S20" s="891">
        <v>0</v>
      </c>
      <c r="V20" s="1224"/>
      <c r="W20" s="1224"/>
    </row>
    <row r="21" spans="1:23" ht="13.5" customHeight="1">
      <c r="A21" s="880" t="s">
        <v>68</v>
      </c>
      <c r="B21" s="881"/>
      <c r="C21" s="1222"/>
      <c r="D21" s="1222"/>
      <c r="E21" s="1222"/>
      <c r="F21" s="1222"/>
      <c r="G21" s="892"/>
      <c r="H21" s="1222"/>
      <c r="I21" s="1222"/>
      <c r="J21" s="1222"/>
      <c r="K21" s="1222"/>
      <c r="L21" s="1222"/>
      <c r="M21" s="892"/>
      <c r="N21" s="1222"/>
      <c r="O21" s="1222"/>
      <c r="P21" s="1222"/>
      <c r="Q21" s="892"/>
      <c r="R21" s="892"/>
      <c r="S21" s="892"/>
      <c r="V21" s="1224"/>
      <c r="W21" s="1224"/>
    </row>
    <row r="22" spans="1:23">
      <c r="A22" s="882" t="s">
        <v>413</v>
      </c>
      <c r="B22" s="883" t="s">
        <v>124</v>
      </c>
      <c r="C22" s="887">
        <v>871330</v>
      </c>
      <c r="D22" s="893">
        <f>C22/O22</f>
        <v>0.72847405281986588</v>
      </c>
      <c r="E22" s="887">
        <v>56838</v>
      </c>
      <c r="F22" s="893">
        <f>E22/P22</f>
        <v>0.72260574392616039</v>
      </c>
      <c r="G22" s="891">
        <v>13776613.399998708</v>
      </c>
      <c r="H22" s="893">
        <f>G22/Q22</f>
        <v>0.70451612947697762</v>
      </c>
      <c r="I22" s="887">
        <v>324773</v>
      </c>
      <c r="J22" s="893">
        <f>I22/O22</f>
        <v>0.27152594718013418</v>
      </c>
      <c r="K22" s="887">
        <v>21819</v>
      </c>
      <c r="L22" s="893">
        <f>K22/P22</f>
        <v>0.27739425607383961</v>
      </c>
      <c r="M22" s="891">
        <v>5778103.4100000402</v>
      </c>
      <c r="N22" s="893">
        <f>M22/Q22</f>
        <v>0.29548387052302244</v>
      </c>
      <c r="O22" s="887">
        <v>1196103</v>
      </c>
      <c r="P22" s="887">
        <v>78657</v>
      </c>
      <c r="Q22" s="891">
        <v>19554716.809998747</v>
      </c>
      <c r="R22" s="891">
        <f>Q22/O22</f>
        <v>16.348689711503731</v>
      </c>
      <c r="S22" s="891">
        <f>Q22/P22</f>
        <v>248.60745782319117</v>
      </c>
      <c r="V22" s="1224"/>
      <c r="W22" s="1224"/>
    </row>
    <row r="23" spans="1:23">
      <c r="A23" s="884" t="s">
        <v>414</v>
      </c>
      <c r="B23" s="883" t="s">
        <v>124</v>
      </c>
      <c r="C23" s="887">
        <v>2915181</v>
      </c>
      <c r="D23" s="893">
        <f>C23/O23</f>
        <v>0.48176838840383601</v>
      </c>
      <c r="E23" s="887">
        <v>2777</v>
      </c>
      <c r="F23" s="893">
        <f>E23/P23</f>
        <v>0.49089623475340288</v>
      </c>
      <c r="G23" s="891">
        <v>3745312.4600000004</v>
      </c>
      <c r="H23" s="893">
        <f>G23/Q23</f>
        <v>0.48028527822159839</v>
      </c>
      <c r="I23" s="887">
        <v>3135820</v>
      </c>
      <c r="J23" s="893">
        <f>I23/O23</f>
        <v>0.51823161159616404</v>
      </c>
      <c r="K23" s="887">
        <v>2880</v>
      </c>
      <c r="L23" s="893">
        <f>K23/P23</f>
        <v>0.50910376524659717</v>
      </c>
      <c r="M23" s="891">
        <v>4052787.1900000027</v>
      </c>
      <c r="N23" s="893">
        <f>M23/Q23</f>
        <v>0.51971472177840161</v>
      </c>
      <c r="O23" s="887">
        <v>6051001</v>
      </c>
      <c r="P23" s="887">
        <v>5657</v>
      </c>
      <c r="Q23" s="891">
        <v>7798099.6500000032</v>
      </c>
      <c r="R23" s="891">
        <f>Q23/O23</f>
        <v>1.2887288648605417</v>
      </c>
      <c r="S23" s="891">
        <f>Q23/P23</f>
        <v>1378.4867686052685</v>
      </c>
      <c r="V23" s="1224"/>
      <c r="W23" s="1224"/>
    </row>
    <row r="24" spans="1:23" ht="13.5" customHeight="1">
      <c r="A24" s="880" t="s">
        <v>129</v>
      </c>
      <c r="B24" s="881"/>
      <c r="C24" s="1222"/>
      <c r="D24" s="1222"/>
      <c r="E24" s="1222"/>
      <c r="F24" s="1222"/>
      <c r="G24" s="892"/>
      <c r="H24" s="1222"/>
      <c r="I24" s="1222"/>
      <c r="J24" s="1222"/>
      <c r="K24" s="1222"/>
      <c r="L24" s="1222"/>
      <c r="M24" s="892"/>
      <c r="N24" s="1222"/>
      <c r="O24" s="1222"/>
      <c r="P24" s="1222"/>
      <c r="Q24" s="892"/>
      <c r="R24" s="892"/>
      <c r="S24" s="892"/>
      <c r="V24" s="1224"/>
      <c r="W24" s="1224"/>
    </row>
    <row r="25" spans="1:23">
      <c r="A25" s="882" t="s">
        <v>415</v>
      </c>
      <c r="B25" s="883" t="s">
        <v>121</v>
      </c>
      <c r="C25" s="887">
        <v>1</v>
      </c>
      <c r="D25" s="893">
        <f>C25/O25</f>
        <v>0.5</v>
      </c>
      <c r="E25" s="887">
        <v>1</v>
      </c>
      <c r="F25" s="893">
        <f>E25/P25</f>
        <v>0.5</v>
      </c>
      <c r="G25" s="891">
        <v>728.9</v>
      </c>
      <c r="H25" s="893">
        <f>G25/Q25</f>
        <v>0.67754859219736197</v>
      </c>
      <c r="I25" s="887">
        <v>1</v>
      </c>
      <c r="J25" s="893">
        <f>I25/O25</f>
        <v>0.5</v>
      </c>
      <c r="K25" s="887">
        <v>1</v>
      </c>
      <c r="L25" s="893">
        <f>K25/P25</f>
        <v>0.5</v>
      </c>
      <c r="M25" s="891">
        <v>346.89000000000004</v>
      </c>
      <c r="N25" s="893">
        <f>M25/Q25</f>
        <v>0.32245140780263809</v>
      </c>
      <c r="O25" s="887">
        <v>2</v>
      </c>
      <c r="P25" s="887">
        <v>2</v>
      </c>
      <c r="Q25" s="891">
        <v>1075.79</v>
      </c>
      <c r="R25" s="891">
        <f>Q25/O25</f>
        <v>537.89499999999998</v>
      </c>
      <c r="S25" s="891">
        <f>Q25/P25</f>
        <v>537.89499999999998</v>
      </c>
      <c r="V25" s="1224"/>
      <c r="W25" s="1224"/>
    </row>
    <row r="26" spans="1:23">
      <c r="A26" s="884" t="s">
        <v>51</v>
      </c>
      <c r="B26" s="883" t="s">
        <v>121</v>
      </c>
      <c r="C26" s="887">
        <v>7688</v>
      </c>
      <c r="D26" s="893">
        <f>C26/O26</f>
        <v>0.88266360505166475</v>
      </c>
      <c r="E26" s="887">
        <v>7548</v>
      </c>
      <c r="F26" s="893">
        <f>E26/P26</f>
        <v>0.88270377733598404</v>
      </c>
      <c r="G26" s="891">
        <v>12494091.719999934</v>
      </c>
      <c r="H26" s="893">
        <f>G26/Q26</f>
        <v>0.86287310328180389</v>
      </c>
      <c r="I26" s="887">
        <v>1022</v>
      </c>
      <c r="J26" s="893">
        <f>I26/O26</f>
        <v>0.11733639494833524</v>
      </c>
      <c r="K26" s="887">
        <v>1003</v>
      </c>
      <c r="L26" s="893">
        <f>K26/P26</f>
        <v>0.1172962226640159</v>
      </c>
      <c r="M26" s="891">
        <v>1985548.0700000033</v>
      </c>
      <c r="N26" s="893">
        <f>M26/Q26</f>
        <v>0.13712689671819606</v>
      </c>
      <c r="O26" s="887">
        <v>8710</v>
      </c>
      <c r="P26" s="887">
        <v>8551</v>
      </c>
      <c r="Q26" s="891">
        <v>14479639.789999938</v>
      </c>
      <c r="R26" s="891">
        <f>Q26/O26</f>
        <v>1662.4155901262845</v>
      </c>
      <c r="S26" s="891">
        <f>Q26/P26</f>
        <v>1693.3270716875147</v>
      </c>
      <c r="V26" s="1224"/>
      <c r="W26" s="1224"/>
    </row>
    <row r="27" spans="1:23" ht="13.5" customHeight="1">
      <c r="A27" s="884" t="s">
        <v>416</v>
      </c>
      <c r="B27" s="883" t="s">
        <v>121</v>
      </c>
      <c r="C27" s="887">
        <v>0</v>
      </c>
      <c r="D27" s="893">
        <v>0</v>
      </c>
      <c r="E27" s="887">
        <v>0</v>
      </c>
      <c r="F27" s="893">
        <v>0</v>
      </c>
      <c r="G27" s="891">
        <v>0</v>
      </c>
      <c r="H27" s="893">
        <v>0</v>
      </c>
      <c r="I27" s="887">
        <v>0</v>
      </c>
      <c r="J27" s="893">
        <v>0</v>
      </c>
      <c r="K27" s="887">
        <v>0</v>
      </c>
      <c r="L27" s="893">
        <v>0</v>
      </c>
      <c r="M27" s="891">
        <v>0</v>
      </c>
      <c r="N27" s="893">
        <v>0</v>
      </c>
      <c r="O27" s="887">
        <v>0</v>
      </c>
      <c r="P27" s="887">
        <v>0</v>
      </c>
      <c r="Q27" s="891">
        <v>0</v>
      </c>
      <c r="R27" s="891">
        <v>0</v>
      </c>
      <c r="S27" s="891">
        <v>0</v>
      </c>
      <c r="V27" s="1224"/>
      <c r="W27" s="1224"/>
    </row>
    <row r="28" spans="1:23" ht="13.5" customHeight="1">
      <c r="A28" s="884" t="s">
        <v>417</v>
      </c>
      <c r="B28" s="883" t="s">
        <v>121</v>
      </c>
      <c r="C28" s="887">
        <v>0</v>
      </c>
      <c r="D28" s="893">
        <v>0</v>
      </c>
      <c r="E28" s="887">
        <v>0</v>
      </c>
      <c r="F28" s="893">
        <v>0</v>
      </c>
      <c r="G28" s="891">
        <v>0</v>
      </c>
      <c r="H28" s="893">
        <v>0</v>
      </c>
      <c r="I28" s="887">
        <v>0</v>
      </c>
      <c r="J28" s="893">
        <v>0</v>
      </c>
      <c r="K28" s="887">
        <v>0</v>
      </c>
      <c r="L28" s="893">
        <v>0</v>
      </c>
      <c r="M28" s="891">
        <v>0</v>
      </c>
      <c r="N28" s="893">
        <v>0</v>
      </c>
      <c r="O28" s="887">
        <v>0</v>
      </c>
      <c r="P28" s="887">
        <v>0</v>
      </c>
      <c r="Q28" s="891">
        <v>0</v>
      </c>
      <c r="R28" s="891">
        <v>0</v>
      </c>
      <c r="S28" s="891">
        <v>0</v>
      </c>
      <c r="V28" s="1224"/>
      <c r="W28" s="1224"/>
    </row>
    <row r="29" spans="1:23" ht="13.5" customHeight="1">
      <c r="A29" s="884" t="s">
        <v>418</v>
      </c>
      <c r="B29" s="883" t="s">
        <v>121</v>
      </c>
      <c r="C29" s="887">
        <v>0</v>
      </c>
      <c r="D29" s="893">
        <v>0</v>
      </c>
      <c r="E29" s="887">
        <v>0</v>
      </c>
      <c r="F29" s="893">
        <v>0</v>
      </c>
      <c r="G29" s="891">
        <v>0</v>
      </c>
      <c r="H29" s="893">
        <v>0</v>
      </c>
      <c r="I29" s="887">
        <v>0</v>
      </c>
      <c r="J29" s="893">
        <v>0</v>
      </c>
      <c r="K29" s="887">
        <v>0</v>
      </c>
      <c r="L29" s="893">
        <v>0</v>
      </c>
      <c r="M29" s="891">
        <v>0</v>
      </c>
      <c r="N29" s="893">
        <v>0</v>
      </c>
      <c r="O29" s="887">
        <v>0</v>
      </c>
      <c r="P29" s="887">
        <v>0</v>
      </c>
      <c r="Q29" s="891">
        <v>0</v>
      </c>
      <c r="R29" s="891">
        <v>0</v>
      </c>
      <c r="S29" s="891">
        <v>0</v>
      </c>
      <c r="V29" s="1224"/>
      <c r="W29" s="1224"/>
    </row>
    <row r="30" spans="1:23" ht="13.5" customHeight="1">
      <c r="A30" s="884" t="s">
        <v>419</v>
      </c>
      <c r="B30" s="883" t="s">
        <v>121</v>
      </c>
      <c r="C30" s="887">
        <v>0</v>
      </c>
      <c r="D30" s="893">
        <v>0</v>
      </c>
      <c r="E30" s="887">
        <v>0</v>
      </c>
      <c r="F30" s="893">
        <v>0</v>
      </c>
      <c r="G30" s="891">
        <v>0</v>
      </c>
      <c r="H30" s="893">
        <v>0</v>
      </c>
      <c r="I30" s="887">
        <v>0</v>
      </c>
      <c r="J30" s="893">
        <v>0</v>
      </c>
      <c r="K30" s="887">
        <v>0</v>
      </c>
      <c r="L30" s="893">
        <v>0</v>
      </c>
      <c r="M30" s="891">
        <v>0</v>
      </c>
      <c r="N30" s="893">
        <v>0</v>
      </c>
      <c r="O30" s="887">
        <v>0</v>
      </c>
      <c r="P30" s="887">
        <v>0</v>
      </c>
      <c r="Q30" s="891">
        <v>0</v>
      </c>
      <c r="R30" s="891">
        <v>0</v>
      </c>
      <c r="S30" s="891">
        <v>0</v>
      </c>
      <c r="V30" s="1224"/>
      <c r="W30" s="1224"/>
    </row>
    <row r="31" spans="1:23" ht="13.5" customHeight="1">
      <c r="A31" s="882" t="s">
        <v>420</v>
      </c>
      <c r="B31" s="883" t="s">
        <v>121</v>
      </c>
      <c r="C31" s="887">
        <v>0</v>
      </c>
      <c r="D31" s="893">
        <v>0</v>
      </c>
      <c r="E31" s="887">
        <v>0</v>
      </c>
      <c r="F31" s="893">
        <v>0</v>
      </c>
      <c r="G31" s="891">
        <v>0</v>
      </c>
      <c r="H31" s="893">
        <v>0</v>
      </c>
      <c r="I31" s="887">
        <v>0</v>
      </c>
      <c r="J31" s="893">
        <v>0</v>
      </c>
      <c r="K31" s="887">
        <v>0</v>
      </c>
      <c r="L31" s="893">
        <v>0</v>
      </c>
      <c r="M31" s="891">
        <v>0</v>
      </c>
      <c r="N31" s="893">
        <v>0</v>
      </c>
      <c r="O31" s="887">
        <v>0</v>
      </c>
      <c r="P31" s="887">
        <v>0</v>
      </c>
      <c r="Q31" s="891">
        <v>0</v>
      </c>
      <c r="R31" s="891">
        <v>0</v>
      </c>
      <c r="S31" s="891">
        <v>0</v>
      </c>
      <c r="V31" s="1224"/>
      <c r="W31" s="1224"/>
    </row>
    <row r="32" spans="1:23">
      <c r="A32" s="882" t="s">
        <v>421</v>
      </c>
      <c r="B32" s="883" t="s">
        <v>124</v>
      </c>
      <c r="C32" s="887">
        <v>516</v>
      </c>
      <c r="D32" s="893">
        <f>C32/O32</f>
        <v>0.59378596087456847</v>
      </c>
      <c r="E32" s="887">
        <v>516</v>
      </c>
      <c r="F32" s="893">
        <f>E32/P32</f>
        <v>0.59515570934256057</v>
      </c>
      <c r="G32" s="891">
        <v>320038.5</v>
      </c>
      <c r="H32" s="893">
        <f>G32/Q32</f>
        <v>0.66422351753287256</v>
      </c>
      <c r="I32" s="887">
        <v>353</v>
      </c>
      <c r="J32" s="893">
        <f>I32/O32</f>
        <v>0.40621403912543153</v>
      </c>
      <c r="K32" s="887">
        <v>351</v>
      </c>
      <c r="L32" s="893">
        <f>K32/P32</f>
        <v>0.40484429065743943</v>
      </c>
      <c r="M32" s="891">
        <v>161785</v>
      </c>
      <c r="N32" s="893">
        <f>M32/Q32</f>
        <v>0.33577648246712749</v>
      </c>
      <c r="O32" s="887">
        <v>869</v>
      </c>
      <c r="P32" s="887">
        <v>867</v>
      </c>
      <c r="Q32" s="891">
        <v>481823.5</v>
      </c>
      <c r="R32" s="891">
        <f>Q32/O32</f>
        <v>554.45742232451096</v>
      </c>
      <c r="S32" s="891">
        <f>Q32/P32</f>
        <v>555.73644752018458</v>
      </c>
      <c r="V32" s="1224"/>
      <c r="W32" s="1224"/>
    </row>
    <row r="33" spans="1:23" ht="13.5" customHeight="1">
      <c r="A33" s="1225" t="s">
        <v>422</v>
      </c>
      <c r="B33" s="1226" t="s">
        <v>124</v>
      </c>
      <c r="C33" s="887">
        <v>0</v>
      </c>
      <c r="D33" s="893">
        <v>0</v>
      </c>
      <c r="E33" s="887">
        <v>0</v>
      </c>
      <c r="F33" s="893">
        <v>0</v>
      </c>
      <c r="G33" s="891">
        <v>0</v>
      </c>
      <c r="H33" s="893">
        <v>0</v>
      </c>
      <c r="I33" s="887">
        <v>0</v>
      </c>
      <c r="J33" s="893">
        <v>0</v>
      </c>
      <c r="K33" s="887">
        <v>0</v>
      </c>
      <c r="L33" s="893">
        <v>0</v>
      </c>
      <c r="M33" s="891">
        <v>0</v>
      </c>
      <c r="N33" s="893">
        <v>0</v>
      </c>
      <c r="O33" s="887">
        <v>0</v>
      </c>
      <c r="P33" s="887">
        <v>0</v>
      </c>
      <c r="Q33" s="891">
        <v>0</v>
      </c>
      <c r="R33" s="891">
        <v>0</v>
      </c>
      <c r="S33" s="891">
        <v>0</v>
      </c>
      <c r="V33" s="1224"/>
      <c r="W33" s="1224"/>
    </row>
    <row r="34" spans="1:23">
      <c r="A34" s="882" t="s">
        <v>137</v>
      </c>
      <c r="B34" s="883" t="s">
        <v>124</v>
      </c>
      <c r="C34" s="887">
        <v>4360</v>
      </c>
      <c r="D34" s="893">
        <f>C34/O34</f>
        <v>0.65445812068447917</v>
      </c>
      <c r="E34" s="887">
        <v>4299</v>
      </c>
      <c r="F34" s="893">
        <f>E34/P34</f>
        <v>0.66383570105003087</v>
      </c>
      <c r="G34" s="891">
        <v>436791</v>
      </c>
      <c r="H34" s="893">
        <f>G34/Q34</f>
        <v>0.65038002899075109</v>
      </c>
      <c r="I34" s="887">
        <v>2302</v>
      </c>
      <c r="J34" s="893">
        <f>I34/O34</f>
        <v>0.34554187931552088</v>
      </c>
      <c r="K34" s="887">
        <v>2177</v>
      </c>
      <c r="L34" s="893">
        <f>K34/P34</f>
        <v>0.33616429894996913</v>
      </c>
      <c r="M34" s="891">
        <v>234802.5</v>
      </c>
      <c r="N34" s="893">
        <f>M34/Q34</f>
        <v>0.34961997100924891</v>
      </c>
      <c r="O34" s="887">
        <v>6662</v>
      </c>
      <c r="P34" s="887">
        <v>6476</v>
      </c>
      <c r="Q34" s="891">
        <v>671593.5</v>
      </c>
      <c r="R34" s="891">
        <f>Q34/O34</f>
        <v>100.80959171419994</v>
      </c>
      <c r="S34" s="891">
        <f>Q34/P34</f>
        <v>103.70498764669549</v>
      </c>
      <c r="V34" s="1224"/>
      <c r="W34" s="1224"/>
    </row>
    <row r="35" spans="1:23" ht="13.5" customHeight="1">
      <c r="A35" s="1225" t="s">
        <v>423</v>
      </c>
      <c r="B35" s="1226" t="s">
        <v>124</v>
      </c>
      <c r="C35" s="887">
        <v>0</v>
      </c>
      <c r="D35" s="893">
        <v>0</v>
      </c>
      <c r="E35" s="887">
        <v>0</v>
      </c>
      <c r="F35" s="893">
        <v>0</v>
      </c>
      <c r="G35" s="891">
        <v>0</v>
      </c>
      <c r="H35" s="893">
        <v>0</v>
      </c>
      <c r="I35" s="887">
        <v>0</v>
      </c>
      <c r="J35" s="893">
        <v>0</v>
      </c>
      <c r="K35" s="887">
        <v>0</v>
      </c>
      <c r="L35" s="893">
        <v>0</v>
      </c>
      <c r="M35" s="891">
        <v>0</v>
      </c>
      <c r="N35" s="893">
        <v>0</v>
      </c>
      <c r="O35" s="887">
        <v>0</v>
      </c>
      <c r="P35" s="887">
        <v>0</v>
      </c>
      <c r="Q35" s="891">
        <v>0</v>
      </c>
      <c r="R35" s="891">
        <v>0</v>
      </c>
      <c r="S35" s="891">
        <v>0</v>
      </c>
      <c r="V35" s="1224"/>
      <c r="W35" s="1224"/>
    </row>
    <row r="36" spans="1:23" ht="13.5" customHeight="1">
      <c r="A36" s="1225" t="s">
        <v>424</v>
      </c>
      <c r="B36" s="1226" t="s">
        <v>124</v>
      </c>
      <c r="C36" s="887">
        <v>0</v>
      </c>
      <c r="D36" s="893">
        <v>0</v>
      </c>
      <c r="E36" s="887">
        <v>0</v>
      </c>
      <c r="F36" s="893">
        <v>0</v>
      </c>
      <c r="G36" s="891">
        <v>0</v>
      </c>
      <c r="H36" s="893">
        <v>0</v>
      </c>
      <c r="I36" s="887">
        <v>0</v>
      </c>
      <c r="J36" s="893">
        <v>0</v>
      </c>
      <c r="K36" s="887">
        <v>0</v>
      </c>
      <c r="L36" s="893">
        <v>0</v>
      </c>
      <c r="M36" s="891">
        <v>0</v>
      </c>
      <c r="N36" s="893">
        <v>0</v>
      </c>
      <c r="O36" s="887">
        <v>0</v>
      </c>
      <c r="P36" s="887">
        <v>0</v>
      </c>
      <c r="Q36" s="891">
        <v>0</v>
      </c>
      <c r="R36" s="891">
        <v>0</v>
      </c>
      <c r="S36" s="891">
        <v>0</v>
      </c>
      <c r="V36" s="1224"/>
      <c r="W36" s="1224"/>
    </row>
    <row r="37" spans="1:23" ht="13.5" customHeight="1">
      <c r="A37" s="880" t="s">
        <v>70</v>
      </c>
      <c r="B37" s="881"/>
      <c r="C37" s="1222"/>
      <c r="D37" s="1222"/>
      <c r="E37" s="1222"/>
      <c r="F37" s="1222"/>
      <c r="G37" s="892"/>
      <c r="H37" s="1222"/>
      <c r="I37" s="1222"/>
      <c r="J37" s="1222"/>
      <c r="K37" s="1222"/>
      <c r="L37" s="1222"/>
      <c r="M37" s="892"/>
      <c r="N37" s="1222"/>
      <c r="O37" s="1222"/>
      <c r="P37" s="1222"/>
      <c r="Q37" s="892"/>
      <c r="R37" s="892"/>
      <c r="S37" s="892"/>
      <c r="V37" s="1224"/>
      <c r="W37" s="1224"/>
    </row>
    <row r="38" spans="1:23">
      <c r="A38" s="882" t="s">
        <v>53</v>
      </c>
      <c r="B38" s="883" t="s">
        <v>124</v>
      </c>
      <c r="C38" s="887">
        <v>25701</v>
      </c>
      <c r="D38" s="893">
        <f>C38/O38</f>
        <v>0.78428440646933173</v>
      </c>
      <c r="E38" s="887">
        <v>25036</v>
      </c>
      <c r="F38" s="893">
        <f>E38/P38</f>
        <v>0.78878386893509767</v>
      </c>
      <c r="G38" s="891">
        <v>1381398.7500004107</v>
      </c>
      <c r="H38" s="893">
        <f>G38/Q38</f>
        <v>0.77652397704332177</v>
      </c>
      <c r="I38" s="887">
        <v>7069</v>
      </c>
      <c r="J38" s="893">
        <f>I38/O38</f>
        <v>0.2157155935306683</v>
      </c>
      <c r="K38" s="887">
        <v>6704</v>
      </c>
      <c r="L38" s="893">
        <f>K38/P38</f>
        <v>0.21121613106490233</v>
      </c>
      <c r="M38" s="891">
        <v>397553.07999999571</v>
      </c>
      <c r="N38" s="893">
        <f>M38/Q38</f>
        <v>0.22347602295667832</v>
      </c>
      <c r="O38" s="887">
        <v>32770</v>
      </c>
      <c r="P38" s="887">
        <v>31740</v>
      </c>
      <c r="Q38" s="891">
        <v>1778951.8300004064</v>
      </c>
      <c r="R38" s="891">
        <f>Q38/O38</f>
        <v>54.285988098883323</v>
      </c>
      <c r="S38" s="891">
        <f>Q38/P38</f>
        <v>56.047631695034859</v>
      </c>
      <c r="V38" s="1224"/>
      <c r="W38" s="1224"/>
    </row>
    <row r="39" spans="1:23" ht="15.75" customHeight="1">
      <c r="A39" s="882" t="s">
        <v>425</v>
      </c>
      <c r="B39" s="883" t="s">
        <v>124</v>
      </c>
      <c r="C39" s="887" t="s">
        <v>408</v>
      </c>
      <c r="D39" s="893">
        <v>0</v>
      </c>
      <c r="E39" s="887" t="s">
        <v>408</v>
      </c>
      <c r="F39" s="893">
        <v>0</v>
      </c>
      <c r="G39" s="891">
        <v>0</v>
      </c>
      <c r="H39" s="893">
        <v>0</v>
      </c>
      <c r="I39" s="887" t="s">
        <v>408</v>
      </c>
      <c r="J39" s="893">
        <v>0</v>
      </c>
      <c r="K39" s="887" t="s">
        <v>408</v>
      </c>
      <c r="L39" s="893">
        <v>0</v>
      </c>
      <c r="M39" s="1025">
        <v>0</v>
      </c>
      <c r="N39" s="893">
        <v>0</v>
      </c>
      <c r="O39" s="887" t="s">
        <v>408</v>
      </c>
      <c r="P39" s="887" t="s">
        <v>408</v>
      </c>
      <c r="Q39" s="1025">
        <v>0</v>
      </c>
      <c r="R39" s="891">
        <v>0</v>
      </c>
      <c r="S39" s="891">
        <v>0</v>
      </c>
    </row>
    <row r="40" spans="1:23" ht="13.5" customHeight="1">
      <c r="A40" s="884" t="s">
        <v>426</v>
      </c>
      <c r="B40" s="883" t="s">
        <v>124</v>
      </c>
      <c r="C40" s="887" t="s">
        <v>408</v>
      </c>
      <c r="D40" s="893">
        <v>0</v>
      </c>
      <c r="E40" s="887" t="s">
        <v>408</v>
      </c>
      <c r="F40" s="893">
        <v>0</v>
      </c>
      <c r="G40" s="891">
        <v>0</v>
      </c>
      <c r="H40" s="893">
        <v>0</v>
      </c>
      <c r="I40" s="887" t="s">
        <v>408</v>
      </c>
      <c r="J40" s="893">
        <v>0</v>
      </c>
      <c r="K40" s="887" t="s">
        <v>408</v>
      </c>
      <c r="L40" s="893">
        <v>0</v>
      </c>
      <c r="M40" s="1025">
        <v>0</v>
      </c>
      <c r="N40" s="893">
        <v>0</v>
      </c>
      <c r="O40" s="887" t="s">
        <v>408</v>
      </c>
      <c r="P40" s="887" t="s">
        <v>408</v>
      </c>
      <c r="Q40" s="1025">
        <v>0</v>
      </c>
      <c r="R40" s="891">
        <v>0</v>
      </c>
      <c r="S40" s="891">
        <v>0</v>
      </c>
    </row>
    <row r="41" spans="1:23" ht="13.5" customHeight="1">
      <c r="A41" s="880" t="s">
        <v>71</v>
      </c>
      <c r="B41" s="881"/>
      <c r="C41" s="1222"/>
      <c r="D41" s="1222"/>
      <c r="E41" s="1222"/>
      <c r="F41" s="1222"/>
      <c r="G41" s="892"/>
      <c r="H41" s="1222"/>
      <c r="I41" s="1222"/>
      <c r="J41" s="1222"/>
      <c r="K41" s="1222"/>
      <c r="L41" s="1222"/>
      <c r="M41" s="892"/>
      <c r="N41" s="1222"/>
      <c r="O41" s="1222"/>
      <c r="P41" s="1222"/>
      <c r="Q41" s="892"/>
      <c r="R41" s="892"/>
      <c r="S41" s="892"/>
    </row>
    <row r="42" spans="1:23" ht="13.5" customHeight="1">
      <c r="A42" s="884" t="s">
        <v>427</v>
      </c>
      <c r="B42" s="883" t="s">
        <v>121</v>
      </c>
      <c r="C42" s="887" t="s">
        <v>408</v>
      </c>
      <c r="D42" s="893">
        <v>0</v>
      </c>
      <c r="E42" s="887" t="s">
        <v>408</v>
      </c>
      <c r="F42" s="893">
        <v>0</v>
      </c>
      <c r="G42" s="1025">
        <v>0</v>
      </c>
      <c r="H42" s="893">
        <v>0</v>
      </c>
      <c r="I42" s="887" t="s">
        <v>408</v>
      </c>
      <c r="J42" s="893">
        <v>0</v>
      </c>
      <c r="K42" s="887" t="s">
        <v>408</v>
      </c>
      <c r="L42" s="893">
        <v>0</v>
      </c>
      <c r="M42" s="1025">
        <v>0</v>
      </c>
      <c r="N42" s="893">
        <v>0</v>
      </c>
      <c r="O42" s="887" t="s">
        <v>408</v>
      </c>
      <c r="P42" s="887" t="s">
        <v>408</v>
      </c>
      <c r="Q42" s="1025">
        <v>0</v>
      </c>
      <c r="R42" s="891">
        <v>0</v>
      </c>
      <c r="S42" s="891">
        <v>0</v>
      </c>
    </row>
    <row r="43" spans="1:23" ht="13.5" customHeight="1">
      <c r="A43" s="884" t="s">
        <v>428</v>
      </c>
      <c r="B43" s="883" t="s">
        <v>121</v>
      </c>
      <c r="C43" s="887" t="s">
        <v>408</v>
      </c>
      <c r="D43" s="893">
        <v>0</v>
      </c>
      <c r="E43" s="887" t="s">
        <v>408</v>
      </c>
      <c r="F43" s="893">
        <v>0</v>
      </c>
      <c r="G43" s="1025">
        <v>0</v>
      </c>
      <c r="H43" s="893">
        <v>0</v>
      </c>
      <c r="I43" s="887" t="s">
        <v>408</v>
      </c>
      <c r="J43" s="893">
        <v>0</v>
      </c>
      <c r="K43" s="887" t="s">
        <v>408</v>
      </c>
      <c r="L43" s="893">
        <v>0</v>
      </c>
      <c r="M43" s="1025">
        <v>0</v>
      </c>
      <c r="N43" s="893">
        <v>0</v>
      </c>
      <c r="O43" s="887" t="s">
        <v>408</v>
      </c>
      <c r="P43" s="887" t="s">
        <v>408</v>
      </c>
      <c r="Q43" s="1025">
        <v>0</v>
      </c>
      <c r="R43" s="891">
        <v>0</v>
      </c>
      <c r="S43" s="891">
        <v>0</v>
      </c>
    </row>
    <row r="44" spans="1:23" ht="13.5" customHeight="1">
      <c r="A44" s="884" t="s">
        <v>429</v>
      </c>
      <c r="B44" s="883" t="s">
        <v>121</v>
      </c>
      <c r="C44" s="887" t="s">
        <v>408</v>
      </c>
      <c r="D44" s="893">
        <v>0</v>
      </c>
      <c r="E44" s="887" t="s">
        <v>408</v>
      </c>
      <c r="F44" s="893">
        <v>0</v>
      </c>
      <c r="G44" s="1025">
        <v>0</v>
      </c>
      <c r="H44" s="893">
        <v>0</v>
      </c>
      <c r="I44" s="887" t="s">
        <v>408</v>
      </c>
      <c r="J44" s="893">
        <v>0</v>
      </c>
      <c r="K44" s="887" t="s">
        <v>408</v>
      </c>
      <c r="L44" s="893">
        <v>0</v>
      </c>
      <c r="M44" s="1025">
        <v>0</v>
      </c>
      <c r="N44" s="893">
        <v>0</v>
      </c>
      <c r="O44" s="887" t="s">
        <v>408</v>
      </c>
      <c r="P44" s="887" t="s">
        <v>408</v>
      </c>
      <c r="Q44" s="1025">
        <v>0</v>
      </c>
      <c r="R44" s="891">
        <v>0</v>
      </c>
      <c r="S44" s="891">
        <v>0</v>
      </c>
    </row>
    <row r="45" spans="1:23" ht="13.5" customHeight="1">
      <c r="A45" s="884" t="s">
        <v>430</v>
      </c>
      <c r="B45" s="883" t="s">
        <v>121</v>
      </c>
      <c r="C45" s="887" t="s">
        <v>408</v>
      </c>
      <c r="D45" s="893">
        <v>0</v>
      </c>
      <c r="E45" s="887" t="s">
        <v>408</v>
      </c>
      <c r="F45" s="893">
        <v>0</v>
      </c>
      <c r="G45" s="1025">
        <v>0</v>
      </c>
      <c r="H45" s="893">
        <v>0</v>
      </c>
      <c r="I45" s="887" t="s">
        <v>408</v>
      </c>
      <c r="J45" s="893">
        <v>0</v>
      </c>
      <c r="K45" s="887" t="s">
        <v>408</v>
      </c>
      <c r="L45" s="893">
        <v>0</v>
      </c>
      <c r="M45" s="1025">
        <v>0</v>
      </c>
      <c r="N45" s="893">
        <v>0</v>
      </c>
      <c r="O45" s="887" t="s">
        <v>408</v>
      </c>
      <c r="P45" s="887" t="s">
        <v>408</v>
      </c>
      <c r="Q45" s="1025">
        <v>0</v>
      </c>
      <c r="R45" s="891">
        <v>0</v>
      </c>
      <c r="S45" s="891">
        <v>0</v>
      </c>
    </row>
    <row r="46" spans="1:23" ht="13.5" customHeight="1">
      <c r="A46" s="884" t="s">
        <v>431</v>
      </c>
      <c r="B46" s="883" t="s">
        <v>121</v>
      </c>
      <c r="C46" s="887" t="s">
        <v>408</v>
      </c>
      <c r="D46" s="893">
        <v>0</v>
      </c>
      <c r="E46" s="887" t="s">
        <v>408</v>
      </c>
      <c r="F46" s="893">
        <v>0</v>
      </c>
      <c r="G46" s="1025">
        <v>0</v>
      </c>
      <c r="H46" s="893">
        <v>0</v>
      </c>
      <c r="I46" s="887" t="s">
        <v>408</v>
      </c>
      <c r="J46" s="893">
        <v>0</v>
      </c>
      <c r="K46" s="887" t="s">
        <v>408</v>
      </c>
      <c r="L46" s="893">
        <v>0</v>
      </c>
      <c r="M46" s="1025">
        <v>0</v>
      </c>
      <c r="N46" s="893">
        <v>0</v>
      </c>
      <c r="O46" s="887" t="s">
        <v>408</v>
      </c>
      <c r="P46" s="887" t="s">
        <v>408</v>
      </c>
      <c r="Q46" s="1025">
        <v>0</v>
      </c>
      <c r="R46" s="891">
        <v>0</v>
      </c>
      <c r="S46" s="891">
        <v>0</v>
      </c>
    </row>
    <row r="47" spans="1:23" ht="13.5" customHeight="1">
      <c r="A47" s="884" t="s">
        <v>432</v>
      </c>
      <c r="B47" s="883" t="s">
        <v>121</v>
      </c>
      <c r="C47" s="887" t="s">
        <v>408</v>
      </c>
      <c r="D47" s="893">
        <v>0</v>
      </c>
      <c r="E47" s="887" t="s">
        <v>408</v>
      </c>
      <c r="F47" s="893">
        <v>0</v>
      </c>
      <c r="G47" s="1025">
        <v>0</v>
      </c>
      <c r="H47" s="893">
        <v>0</v>
      </c>
      <c r="I47" s="887" t="s">
        <v>408</v>
      </c>
      <c r="J47" s="893">
        <v>0</v>
      </c>
      <c r="K47" s="887" t="s">
        <v>408</v>
      </c>
      <c r="L47" s="893">
        <v>0</v>
      </c>
      <c r="M47" s="1025">
        <v>0</v>
      </c>
      <c r="N47" s="893">
        <v>0</v>
      </c>
      <c r="O47" s="887" t="s">
        <v>408</v>
      </c>
      <c r="P47" s="887" t="s">
        <v>408</v>
      </c>
      <c r="Q47" s="1025">
        <v>0</v>
      </c>
      <c r="R47" s="891">
        <v>0</v>
      </c>
      <c r="S47" s="891">
        <v>0</v>
      </c>
    </row>
    <row r="48" spans="1:23" ht="13.5" customHeight="1">
      <c r="A48" s="1225" t="s">
        <v>433</v>
      </c>
      <c r="B48" s="1226" t="s">
        <v>121</v>
      </c>
      <c r="C48" s="887" t="s">
        <v>408</v>
      </c>
      <c r="D48" s="893">
        <v>0</v>
      </c>
      <c r="E48" s="887" t="s">
        <v>408</v>
      </c>
      <c r="F48" s="893">
        <v>0</v>
      </c>
      <c r="G48" s="1025">
        <v>0</v>
      </c>
      <c r="H48" s="893">
        <v>0</v>
      </c>
      <c r="I48" s="887" t="s">
        <v>408</v>
      </c>
      <c r="J48" s="893">
        <v>0</v>
      </c>
      <c r="K48" s="887" t="s">
        <v>408</v>
      </c>
      <c r="L48" s="893">
        <v>0</v>
      </c>
      <c r="M48" s="1025">
        <v>0</v>
      </c>
      <c r="N48" s="893">
        <v>0</v>
      </c>
      <c r="O48" s="887" t="s">
        <v>408</v>
      </c>
      <c r="P48" s="887" t="s">
        <v>408</v>
      </c>
      <c r="Q48" s="1025">
        <v>0</v>
      </c>
      <c r="R48" s="891">
        <v>0</v>
      </c>
      <c r="S48" s="891">
        <v>0</v>
      </c>
    </row>
    <row r="49" spans="1:23" ht="13.5" customHeight="1">
      <c r="A49" s="1225" t="s">
        <v>434</v>
      </c>
      <c r="B49" s="1226" t="s">
        <v>121</v>
      </c>
      <c r="C49" s="887" t="s">
        <v>408</v>
      </c>
      <c r="D49" s="893">
        <v>0</v>
      </c>
      <c r="E49" s="887" t="s">
        <v>408</v>
      </c>
      <c r="F49" s="893">
        <v>0</v>
      </c>
      <c r="G49" s="1025">
        <v>0</v>
      </c>
      <c r="H49" s="893">
        <v>0</v>
      </c>
      <c r="I49" s="887" t="s">
        <v>408</v>
      </c>
      <c r="J49" s="893">
        <v>0</v>
      </c>
      <c r="K49" s="887" t="s">
        <v>408</v>
      </c>
      <c r="L49" s="893">
        <v>0</v>
      </c>
      <c r="M49" s="1025">
        <v>0</v>
      </c>
      <c r="N49" s="893">
        <v>0</v>
      </c>
      <c r="O49" s="887" t="s">
        <v>408</v>
      </c>
      <c r="P49" s="887" t="s">
        <v>408</v>
      </c>
      <c r="Q49" s="1025">
        <v>0</v>
      </c>
      <c r="R49" s="891">
        <v>0</v>
      </c>
      <c r="S49" s="891">
        <v>0</v>
      </c>
    </row>
    <row r="50" spans="1:23" ht="13.5" customHeight="1">
      <c r="A50" s="1225" t="s">
        <v>435</v>
      </c>
      <c r="B50" s="1226" t="s">
        <v>121</v>
      </c>
      <c r="C50" s="887" t="s">
        <v>408</v>
      </c>
      <c r="D50" s="893">
        <v>0</v>
      </c>
      <c r="E50" s="887" t="s">
        <v>408</v>
      </c>
      <c r="F50" s="893">
        <v>0</v>
      </c>
      <c r="G50" s="1025">
        <v>0</v>
      </c>
      <c r="H50" s="893">
        <v>0</v>
      </c>
      <c r="I50" s="887" t="s">
        <v>408</v>
      </c>
      <c r="J50" s="893">
        <v>0</v>
      </c>
      <c r="K50" s="887" t="s">
        <v>408</v>
      </c>
      <c r="L50" s="893">
        <v>0</v>
      </c>
      <c r="M50" s="1025">
        <v>0</v>
      </c>
      <c r="N50" s="893">
        <v>0</v>
      </c>
      <c r="O50" s="887" t="s">
        <v>408</v>
      </c>
      <c r="P50" s="887" t="s">
        <v>408</v>
      </c>
      <c r="Q50" s="1025">
        <v>0</v>
      </c>
      <c r="R50" s="891">
        <v>0</v>
      </c>
      <c r="S50" s="891">
        <v>0</v>
      </c>
    </row>
    <row r="51" spans="1:23" ht="13.5" customHeight="1">
      <c r="A51" s="1225" t="s">
        <v>436</v>
      </c>
      <c r="B51" s="1226" t="s">
        <v>121</v>
      </c>
      <c r="C51" s="887" t="s">
        <v>408</v>
      </c>
      <c r="D51" s="893">
        <v>0</v>
      </c>
      <c r="E51" s="887" t="s">
        <v>408</v>
      </c>
      <c r="F51" s="893">
        <v>0</v>
      </c>
      <c r="G51" s="1025">
        <v>0</v>
      </c>
      <c r="H51" s="893">
        <v>0</v>
      </c>
      <c r="I51" s="887" t="s">
        <v>408</v>
      </c>
      <c r="J51" s="893">
        <v>0</v>
      </c>
      <c r="K51" s="887" t="s">
        <v>408</v>
      </c>
      <c r="L51" s="893">
        <v>0</v>
      </c>
      <c r="M51" s="1025">
        <v>0</v>
      </c>
      <c r="N51" s="893">
        <v>0</v>
      </c>
      <c r="O51" s="887" t="s">
        <v>408</v>
      </c>
      <c r="P51" s="887" t="s">
        <v>408</v>
      </c>
      <c r="Q51" s="1025">
        <v>0</v>
      </c>
      <c r="R51" s="891">
        <v>0</v>
      </c>
      <c r="S51" s="891">
        <v>0</v>
      </c>
    </row>
    <row r="52" spans="1:23" ht="13.5" customHeight="1">
      <c r="A52" s="880" t="s">
        <v>152</v>
      </c>
      <c r="B52" s="881"/>
      <c r="C52" s="1222"/>
      <c r="D52" s="1222"/>
      <c r="E52" s="1222"/>
      <c r="F52" s="1222"/>
      <c r="G52" s="892"/>
      <c r="H52" s="1222"/>
      <c r="I52" s="1222"/>
      <c r="J52" s="1222"/>
      <c r="K52" s="1222"/>
      <c r="L52" s="1222"/>
      <c r="M52" s="892"/>
      <c r="N52" s="1222"/>
      <c r="O52" s="1222"/>
      <c r="P52" s="1222"/>
      <c r="Q52" s="892"/>
      <c r="R52" s="892"/>
      <c r="S52" s="892"/>
    </row>
    <row r="53" spans="1:23" ht="13.5" customHeight="1">
      <c r="A53" s="885" t="s">
        <v>437</v>
      </c>
      <c r="B53" s="883" t="s">
        <v>121</v>
      </c>
      <c r="C53" s="887" t="s">
        <v>408</v>
      </c>
      <c r="D53" s="893">
        <v>0</v>
      </c>
      <c r="E53" s="887" t="s">
        <v>408</v>
      </c>
      <c r="F53" s="893">
        <v>0</v>
      </c>
      <c r="G53" s="1025">
        <v>0</v>
      </c>
      <c r="H53" s="893">
        <v>0</v>
      </c>
      <c r="I53" s="887" t="s">
        <v>408</v>
      </c>
      <c r="J53" s="893">
        <v>0</v>
      </c>
      <c r="K53" s="887" t="s">
        <v>408</v>
      </c>
      <c r="L53" s="893">
        <v>0</v>
      </c>
      <c r="M53" s="1025">
        <v>0</v>
      </c>
      <c r="N53" s="893">
        <v>0</v>
      </c>
      <c r="O53" s="887" t="s">
        <v>408</v>
      </c>
      <c r="P53" s="887" t="s">
        <v>408</v>
      </c>
      <c r="Q53" s="1025">
        <v>0</v>
      </c>
      <c r="R53" s="891">
        <v>0</v>
      </c>
      <c r="S53" s="891">
        <v>0</v>
      </c>
    </row>
    <row r="54" spans="1:23" ht="13.5" customHeight="1">
      <c r="A54" s="885" t="s">
        <v>438</v>
      </c>
      <c r="B54" s="883" t="s">
        <v>121</v>
      </c>
      <c r="C54" s="887" t="s">
        <v>408</v>
      </c>
      <c r="D54" s="893">
        <v>0</v>
      </c>
      <c r="E54" s="887" t="s">
        <v>408</v>
      </c>
      <c r="F54" s="893">
        <v>0</v>
      </c>
      <c r="G54" s="1025">
        <v>0</v>
      </c>
      <c r="H54" s="893">
        <v>0</v>
      </c>
      <c r="I54" s="887" t="s">
        <v>408</v>
      </c>
      <c r="J54" s="893">
        <v>0</v>
      </c>
      <c r="K54" s="887" t="s">
        <v>408</v>
      </c>
      <c r="L54" s="893">
        <v>0</v>
      </c>
      <c r="M54" s="1025">
        <v>0</v>
      </c>
      <c r="N54" s="893">
        <v>0</v>
      </c>
      <c r="O54" s="887" t="s">
        <v>408</v>
      </c>
      <c r="P54" s="887" t="s">
        <v>408</v>
      </c>
      <c r="Q54" s="1025">
        <v>0</v>
      </c>
      <c r="R54" s="891">
        <v>0</v>
      </c>
      <c r="S54" s="891">
        <v>0</v>
      </c>
    </row>
    <row r="55" spans="1:23" ht="13.5" customHeight="1">
      <c r="A55" s="1225" t="s">
        <v>439</v>
      </c>
      <c r="B55" s="1226" t="s">
        <v>121</v>
      </c>
      <c r="C55" s="887" t="s">
        <v>408</v>
      </c>
      <c r="D55" s="893">
        <v>0</v>
      </c>
      <c r="E55" s="887" t="s">
        <v>408</v>
      </c>
      <c r="F55" s="893">
        <v>0</v>
      </c>
      <c r="G55" s="1025">
        <v>0</v>
      </c>
      <c r="H55" s="893">
        <v>0</v>
      </c>
      <c r="I55" s="887" t="s">
        <v>408</v>
      </c>
      <c r="J55" s="893">
        <v>0</v>
      </c>
      <c r="K55" s="887" t="s">
        <v>408</v>
      </c>
      <c r="L55" s="893">
        <v>0</v>
      </c>
      <c r="M55" s="1025">
        <v>0</v>
      </c>
      <c r="N55" s="893">
        <v>0</v>
      </c>
      <c r="O55" s="887" t="s">
        <v>408</v>
      </c>
      <c r="P55" s="887" t="s">
        <v>408</v>
      </c>
      <c r="Q55" s="1025">
        <v>0</v>
      </c>
      <c r="R55" s="891">
        <v>0</v>
      </c>
      <c r="S55" s="891">
        <v>0</v>
      </c>
    </row>
    <row r="56" spans="1:23" ht="13.5" customHeight="1">
      <c r="A56" s="1227" t="s">
        <v>191</v>
      </c>
      <c r="B56" s="881"/>
      <c r="C56" s="1222"/>
      <c r="D56" s="1222"/>
      <c r="E56" s="1222"/>
      <c r="F56" s="1222"/>
      <c r="G56" s="1222"/>
      <c r="H56" s="881"/>
      <c r="I56" s="1222"/>
      <c r="J56" s="1222"/>
      <c r="K56" s="881"/>
      <c r="L56" s="1222"/>
      <c r="M56" s="1222"/>
      <c r="N56" s="881"/>
      <c r="O56" s="1222"/>
      <c r="P56" s="1222"/>
      <c r="Q56" s="881"/>
      <c r="R56" s="1222"/>
      <c r="S56" s="1222"/>
    </row>
    <row r="57" spans="1:23" ht="13.5" customHeight="1">
      <c r="A57" s="886" t="s">
        <v>440</v>
      </c>
      <c r="B57" s="1228" t="s">
        <v>124</v>
      </c>
      <c r="C57" s="887" t="s">
        <v>408</v>
      </c>
      <c r="D57" s="893">
        <v>0</v>
      </c>
      <c r="E57" s="887" t="s">
        <v>408</v>
      </c>
      <c r="F57" s="893">
        <v>0</v>
      </c>
      <c r="G57" s="1025">
        <v>0</v>
      </c>
      <c r="H57" s="893">
        <v>0</v>
      </c>
      <c r="I57" s="887" t="s">
        <v>408</v>
      </c>
      <c r="J57" s="893">
        <v>0</v>
      </c>
      <c r="K57" s="887" t="s">
        <v>408</v>
      </c>
      <c r="L57" s="893">
        <v>0</v>
      </c>
      <c r="M57" s="1025">
        <v>0</v>
      </c>
      <c r="N57" s="893">
        <v>0</v>
      </c>
      <c r="O57" s="887" t="s">
        <v>408</v>
      </c>
      <c r="P57" s="887" t="s">
        <v>408</v>
      </c>
      <c r="Q57" s="1025">
        <v>0</v>
      </c>
      <c r="R57" s="891">
        <v>0</v>
      </c>
      <c r="S57" s="891">
        <v>0</v>
      </c>
    </row>
    <row r="58" spans="1:23" ht="13.5" customHeight="1">
      <c r="A58" s="886" t="s">
        <v>193</v>
      </c>
      <c r="B58" s="1228" t="s">
        <v>124</v>
      </c>
      <c r="C58" s="887" t="s">
        <v>408</v>
      </c>
      <c r="D58" s="893">
        <v>0</v>
      </c>
      <c r="E58" s="887" t="s">
        <v>408</v>
      </c>
      <c r="F58" s="893">
        <v>0</v>
      </c>
      <c r="G58" s="1025">
        <v>0</v>
      </c>
      <c r="H58" s="893">
        <v>0</v>
      </c>
      <c r="I58" s="887" t="s">
        <v>408</v>
      </c>
      <c r="J58" s="893">
        <v>0</v>
      </c>
      <c r="K58" s="887" t="s">
        <v>408</v>
      </c>
      <c r="L58" s="893">
        <v>0</v>
      </c>
      <c r="M58" s="1025">
        <v>0</v>
      </c>
      <c r="N58" s="893">
        <v>0</v>
      </c>
      <c r="O58" s="887" t="s">
        <v>408</v>
      </c>
      <c r="P58" s="887" t="s">
        <v>408</v>
      </c>
      <c r="Q58" s="1025">
        <v>0</v>
      </c>
      <c r="R58" s="891">
        <v>0</v>
      </c>
      <c r="S58" s="891">
        <v>0</v>
      </c>
    </row>
    <row r="59" spans="1:23" ht="13.5" customHeight="1">
      <c r="A59" s="886" t="s">
        <v>441</v>
      </c>
      <c r="B59" s="1228" t="s">
        <v>124</v>
      </c>
      <c r="C59" s="887" t="s">
        <v>408</v>
      </c>
      <c r="D59" s="893">
        <v>0</v>
      </c>
      <c r="E59" s="887" t="s">
        <v>408</v>
      </c>
      <c r="F59" s="893">
        <v>0</v>
      </c>
      <c r="G59" s="1025">
        <v>0</v>
      </c>
      <c r="H59" s="893">
        <v>0</v>
      </c>
      <c r="I59" s="887" t="s">
        <v>408</v>
      </c>
      <c r="J59" s="893">
        <v>0</v>
      </c>
      <c r="K59" s="887" t="s">
        <v>408</v>
      </c>
      <c r="L59" s="893">
        <v>0</v>
      </c>
      <c r="M59" s="1025">
        <v>0</v>
      </c>
      <c r="N59" s="893">
        <v>0</v>
      </c>
      <c r="O59" s="887" t="s">
        <v>408</v>
      </c>
      <c r="P59" s="887" t="s">
        <v>408</v>
      </c>
      <c r="Q59" s="1025">
        <v>0</v>
      </c>
      <c r="R59" s="891">
        <v>0</v>
      </c>
      <c r="S59" s="891">
        <v>0</v>
      </c>
    </row>
    <row r="60" spans="1:23" ht="13.5" customHeight="1">
      <c r="A60" s="880" t="s">
        <v>156</v>
      </c>
      <c r="B60" s="881"/>
      <c r="C60" s="1222"/>
      <c r="D60" s="1222"/>
      <c r="E60" s="1222"/>
      <c r="F60" s="1222"/>
      <c r="G60" s="1222"/>
      <c r="H60" s="881"/>
      <c r="I60" s="1222"/>
      <c r="J60" s="1222"/>
      <c r="K60" s="1222"/>
      <c r="L60" s="1222"/>
      <c r="M60" s="1222"/>
      <c r="N60" s="881"/>
      <c r="O60" s="1222"/>
      <c r="P60" s="1222"/>
      <c r="Q60" s="1222"/>
      <c r="R60" s="1222"/>
      <c r="S60" s="1222"/>
    </row>
    <row r="61" spans="1:23" ht="13.5" customHeight="1">
      <c r="A61" s="884"/>
      <c r="B61" s="883" t="s">
        <v>121</v>
      </c>
      <c r="C61" s="887" t="s">
        <v>408</v>
      </c>
      <c r="D61" s="893">
        <v>0</v>
      </c>
      <c r="E61" s="887" t="s">
        <v>408</v>
      </c>
      <c r="F61" s="893">
        <v>0</v>
      </c>
      <c r="G61" s="1025">
        <v>0</v>
      </c>
      <c r="H61" s="893">
        <v>0</v>
      </c>
      <c r="I61" s="887" t="s">
        <v>408</v>
      </c>
      <c r="J61" s="893">
        <v>0</v>
      </c>
      <c r="K61" s="887" t="s">
        <v>408</v>
      </c>
      <c r="L61" s="893">
        <v>0</v>
      </c>
      <c r="M61" s="1025">
        <v>0</v>
      </c>
      <c r="N61" s="893">
        <v>0</v>
      </c>
      <c r="O61" s="887" t="s">
        <v>408</v>
      </c>
      <c r="P61" s="887" t="s">
        <v>408</v>
      </c>
      <c r="Q61" s="1025">
        <v>0</v>
      </c>
      <c r="R61" s="891">
        <v>0</v>
      </c>
      <c r="S61" s="891">
        <v>0</v>
      </c>
    </row>
    <row r="62" spans="1:23" ht="13.5" customHeight="1">
      <c r="A62" s="880" t="s">
        <v>54</v>
      </c>
      <c r="B62" s="881"/>
      <c r="C62" s="1222"/>
      <c r="D62" s="1222"/>
      <c r="E62" s="1222"/>
      <c r="F62" s="1222"/>
      <c r="G62" s="892"/>
      <c r="H62" s="1222"/>
      <c r="I62" s="1222"/>
      <c r="J62" s="1222"/>
      <c r="K62" s="1222"/>
      <c r="L62" s="1222"/>
      <c r="M62" s="892"/>
      <c r="N62" s="1222"/>
      <c r="O62" s="1222"/>
      <c r="P62" s="1222"/>
      <c r="Q62" s="892"/>
      <c r="R62" s="892"/>
      <c r="S62" s="892"/>
    </row>
    <row r="63" spans="1:23">
      <c r="A63" s="882" t="s">
        <v>73</v>
      </c>
      <c r="B63" s="883" t="s">
        <v>124</v>
      </c>
      <c r="C63" s="887">
        <v>94283</v>
      </c>
      <c r="D63" s="893">
        <f>C63/O63</f>
        <v>0.83498352757802263</v>
      </c>
      <c r="E63" s="887">
        <v>94283</v>
      </c>
      <c r="F63" s="893">
        <f>E63/P63</f>
        <v>0.83498352757802263</v>
      </c>
      <c r="G63" s="891">
        <v>15640751.539999999</v>
      </c>
      <c r="H63" s="893">
        <f>G63/Q63</f>
        <v>0.8120830711302458</v>
      </c>
      <c r="I63" s="887">
        <v>18633</v>
      </c>
      <c r="J63" s="893">
        <f>I63/O63</f>
        <v>0.16501647242197739</v>
      </c>
      <c r="K63" s="887">
        <v>18633</v>
      </c>
      <c r="L63" s="893">
        <f>K63/P63</f>
        <v>0.16501647242197739</v>
      </c>
      <c r="M63" s="891">
        <v>3619287.3599999994</v>
      </c>
      <c r="N63" s="893">
        <f>M63/Q63</f>
        <v>0.18791692886975425</v>
      </c>
      <c r="O63" s="887">
        <v>112916</v>
      </c>
      <c r="P63" s="887">
        <v>112916</v>
      </c>
      <c r="Q63" s="891">
        <v>19260038.899999999</v>
      </c>
      <c r="R63" s="891">
        <f>Q63/O63</f>
        <v>170.56961723759252</v>
      </c>
      <c r="S63" s="891">
        <f>Q63/P63</f>
        <v>170.56961723759252</v>
      </c>
      <c r="V63" s="1224"/>
      <c r="W63" s="1224"/>
    </row>
    <row r="64" spans="1:23">
      <c r="A64" s="882" t="s">
        <v>55</v>
      </c>
      <c r="B64" s="883" t="s">
        <v>124</v>
      </c>
      <c r="C64" s="887">
        <v>63782</v>
      </c>
      <c r="D64" s="893">
        <f>C64/O64</f>
        <v>0.80851333536152525</v>
      </c>
      <c r="E64" s="887">
        <v>63782</v>
      </c>
      <c r="F64" s="893">
        <f>E64/P64</f>
        <v>0.80851333536152525</v>
      </c>
      <c r="G64" s="891">
        <v>956715</v>
      </c>
      <c r="H64" s="893">
        <f>G64/Q64</f>
        <v>0.80865441912948666</v>
      </c>
      <c r="I64" s="887">
        <v>15106</v>
      </c>
      <c r="J64" s="893">
        <f>I64/O64</f>
        <v>0.1914866646384748</v>
      </c>
      <c r="K64" s="887">
        <v>15106</v>
      </c>
      <c r="L64" s="893">
        <f>K64/P64</f>
        <v>0.1914866646384748</v>
      </c>
      <c r="M64" s="891">
        <v>226380</v>
      </c>
      <c r="N64" s="893">
        <f>M64/Q64</f>
        <v>0.19134558087051334</v>
      </c>
      <c r="O64" s="887">
        <v>78888</v>
      </c>
      <c r="P64" s="887">
        <v>78888</v>
      </c>
      <c r="Q64" s="891">
        <v>1183095</v>
      </c>
      <c r="R64" s="891">
        <f>Q64/O64</f>
        <v>14.997147855187102</v>
      </c>
      <c r="S64" s="891">
        <f>Q64/P64</f>
        <v>14.997147855187102</v>
      </c>
      <c r="V64" s="1224"/>
      <c r="W64" s="1224"/>
    </row>
    <row r="65" spans="1:19" ht="15.75" customHeight="1">
      <c r="A65" s="882"/>
      <c r="B65" s="883"/>
      <c r="C65" s="887"/>
      <c r="D65" s="893"/>
      <c r="E65" s="887"/>
      <c r="F65" s="893"/>
      <c r="G65" s="887"/>
      <c r="H65" s="893"/>
      <c r="I65" s="887"/>
      <c r="J65" s="893"/>
      <c r="K65" s="887"/>
      <c r="L65" s="893"/>
      <c r="M65" s="887"/>
      <c r="N65" s="893"/>
      <c r="O65" s="887"/>
      <c r="P65" s="887"/>
      <c r="Q65" s="891"/>
      <c r="R65" s="891"/>
      <c r="S65" s="891"/>
    </row>
    <row r="66" spans="1:19" ht="8.4" customHeight="1">
      <c r="A66" s="1266"/>
      <c r="B66" s="1267"/>
      <c r="C66" s="1268"/>
      <c r="D66" s="1269"/>
      <c r="E66" s="1268"/>
      <c r="F66" s="1269"/>
      <c r="G66" s="1268"/>
      <c r="H66" s="1270"/>
      <c r="I66" s="1271"/>
      <c r="J66" s="1270"/>
      <c r="K66" s="1271"/>
      <c r="L66" s="1270"/>
      <c r="M66" s="1271"/>
      <c r="N66" s="1270"/>
      <c r="O66" s="1271"/>
      <c r="P66" s="1271"/>
      <c r="Q66" s="1272"/>
      <c r="R66" s="1272"/>
      <c r="S66" s="1272"/>
    </row>
    <row r="67" spans="1:19" s="601" customFormat="1">
      <c r="A67" s="1360" t="s">
        <v>442</v>
      </c>
      <c r="B67" s="1360"/>
      <c r="C67" s="1360"/>
      <c r="D67" s="1360"/>
      <c r="E67" s="1360"/>
      <c r="F67" s="1360"/>
      <c r="G67" s="1360"/>
      <c r="H67" s="1045"/>
      <c r="I67" s="589"/>
      <c r="J67" s="589"/>
      <c r="K67" s="589"/>
      <c r="L67" s="589"/>
      <c r="M67" s="589"/>
      <c r="N67" s="1045"/>
      <c r="O67" s="589"/>
      <c r="P67" s="604"/>
      <c r="Q67" s="603"/>
      <c r="R67" s="605"/>
      <c r="S67" s="605"/>
    </row>
    <row r="68" spans="1:19" s="601" customFormat="1" ht="15" customHeight="1">
      <c r="A68" s="1357" t="s">
        <v>443</v>
      </c>
      <c r="B68" s="1357"/>
      <c r="C68" s="1357"/>
      <c r="D68" s="1357"/>
      <c r="E68" s="1357"/>
      <c r="F68" s="1357"/>
      <c r="G68" s="1357"/>
      <c r="H68" s="1357"/>
      <c r="I68" s="1357"/>
      <c r="J68" s="1357"/>
      <c r="K68" s="1357"/>
      <c r="L68" s="1357"/>
      <c r="M68" s="1357"/>
      <c r="N68" s="1357"/>
      <c r="O68" s="1357"/>
      <c r="P68" s="604"/>
      <c r="Q68" s="603"/>
      <c r="R68" s="605"/>
      <c r="S68" s="605"/>
    </row>
    <row r="69" spans="1:19">
      <c r="A69" s="1012"/>
      <c r="B69" s="1275"/>
      <c r="C69" s="1030"/>
      <c r="D69" s="1030"/>
      <c r="E69" s="1030"/>
      <c r="F69" s="1030"/>
      <c r="G69" s="1030"/>
      <c r="H69" s="1031"/>
      <c r="I69" s="1030"/>
      <c r="J69" s="1030"/>
      <c r="K69" s="602"/>
      <c r="L69" s="602"/>
      <c r="M69" s="602"/>
      <c r="N69" s="606"/>
      <c r="O69" s="602"/>
      <c r="P69" s="602"/>
      <c r="Q69" s="606"/>
    </row>
    <row r="70" spans="1:19" ht="15" customHeight="1">
      <c r="A70" s="1358"/>
      <c r="B70" s="1358"/>
      <c r="C70" s="1358"/>
      <c r="D70" s="1358"/>
      <c r="E70" s="1358"/>
      <c r="F70" s="1358"/>
      <c r="G70" s="1358"/>
      <c r="H70" s="1031"/>
      <c r="I70" s="1030"/>
      <c r="J70" s="1030"/>
      <c r="K70" s="602"/>
      <c r="L70" s="602"/>
      <c r="M70" s="602"/>
      <c r="N70" s="606"/>
      <c r="O70" s="602"/>
      <c r="P70" s="602"/>
      <c r="Q70" s="606"/>
    </row>
    <row r="71" spans="1:19">
      <c r="H71" s="606"/>
    </row>
    <row r="72" spans="1:19" ht="14.25" customHeight="1">
      <c r="A72" s="1229"/>
      <c r="B72" s="1229"/>
      <c r="C72" s="1229"/>
      <c r="D72" s="1229"/>
      <c r="E72" s="1229"/>
      <c r="F72" s="1229"/>
      <c r="G72" s="1229"/>
      <c r="H72" s="606"/>
    </row>
  </sheetData>
  <mergeCells count="18">
    <mergeCell ref="A1:S1"/>
    <mergeCell ref="C2:H2"/>
    <mergeCell ref="I2:N2"/>
    <mergeCell ref="O2:S2"/>
    <mergeCell ref="C3:D3"/>
    <mergeCell ref="E3:F3"/>
    <mergeCell ref="G3:H3"/>
    <mergeCell ref="A68:O68"/>
    <mergeCell ref="A70:G70"/>
    <mergeCell ref="O3:O4"/>
    <mergeCell ref="R3:R4"/>
    <mergeCell ref="S3:S4"/>
    <mergeCell ref="A67:G67"/>
    <mergeCell ref="P3:P4"/>
    <mergeCell ref="Q3:Q4"/>
    <mergeCell ref="I3:J3"/>
    <mergeCell ref="K3:L3"/>
    <mergeCell ref="M3:N3"/>
  </mergeCells>
  <printOptions horizontalCentered="1" verticalCentered="1" gridLines="1"/>
  <pageMargins left="0.25" right="0.25" top="0.5" bottom="0.5" header="0.3" footer="0.3"/>
  <pageSetup paperSize="17" scale="68" firstPageNumber="71" orientation="landscape" useFirstPageNumber="1" r:id="rId1"/>
  <headerFooter>
    <oddFooter>&amp;L&amp;F - &amp;"Arial,Bold"&amp;A&amp;C&amp;9 1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pageSetUpPr fitToPage="1"/>
  </sheetPr>
  <dimension ref="A1:V30"/>
  <sheetViews>
    <sheetView topLeftCell="A19" zoomScale="90" zoomScaleNormal="90" zoomScaleSheetLayoutView="75" zoomScalePageLayoutView="75" workbookViewId="0">
      <selection activeCell="A30" sqref="A1:G30"/>
    </sheetView>
  </sheetViews>
  <sheetFormatPr defaultColWidth="34.5546875" defaultRowHeight="13.8"/>
  <cols>
    <col min="1" max="1" width="34.5546875" style="4"/>
    <col min="2" max="2" width="30" style="3" customWidth="1"/>
    <col min="3" max="3" width="32.33203125" style="3" customWidth="1"/>
    <col min="4" max="4" width="29.5546875" style="3" customWidth="1"/>
    <col min="5" max="5" width="31" style="4" customWidth="1"/>
    <col min="6" max="6" width="12.5546875" style="3" hidden="1" customWidth="1"/>
    <col min="7" max="7" width="14.6640625" style="3" hidden="1" customWidth="1"/>
    <col min="8" max="8" width="12" style="3" customWidth="1"/>
    <col min="9" max="9" width="14.5546875" style="7" customWidth="1"/>
    <col min="10" max="10" width="12.5546875" style="3" customWidth="1"/>
    <col min="11" max="11" width="11" style="3" customWidth="1"/>
    <col min="12" max="12" width="14.6640625" style="3" customWidth="1"/>
    <col min="13" max="13" width="16.5546875" style="3" customWidth="1"/>
    <col min="14" max="14" width="16.33203125" style="3" customWidth="1"/>
    <col min="15" max="15" width="15.33203125" style="3" customWidth="1"/>
    <col min="16" max="17" width="14" style="3" customWidth="1"/>
    <col min="18" max="18" width="15.33203125" style="3" customWidth="1"/>
    <col min="19" max="19" width="19.5546875" style="3" customWidth="1"/>
    <col min="20" max="20" width="12" style="3" customWidth="1"/>
    <col min="21" max="21" width="12.5546875" style="3" customWidth="1"/>
    <col min="22" max="22" width="14.5546875" style="3" customWidth="1"/>
    <col min="23" max="16384" width="34.5546875" style="4"/>
  </cols>
  <sheetData>
    <row r="1" spans="1:22" ht="68.25" customHeight="1">
      <c r="A1" s="1368" t="s">
        <v>1019</v>
      </c>
      <c r="B1" s="1369"/>
      <c r="C1" s="1369"/>
      <c r="D1" s="1369"/>
      <c r="E1" s="1369"/>
      <c r="F1" s="1369"/>
      <c r="G1" s="1370"/>
      <c r="H1" s="4"/>
      <c r="I1" s="4"/>
      <c r="J1" s="4"/>
      <c r="K1" s="4"/>
      <c r="L1" s="4"/>
      <c r="M1" s="4"/>
      <c r="N1" s="4"/>
      <c r="O1" s="4"/>
      <c r="P1" s="4"/>
      <c r="Q1" s="4"/>
      <c r="R1" s="4"/>
      <c r="S1" s="4"/>
      <c r="T1" s="4"/>
      <c r="U1" s="4"/>
      <c r="V1" s="4"/>
    </row>
    <row r="2" spans="1:22" ht="31.5" customHeight="1">
      <c r="A2" s="39" t="s">
        <v>62</v>
      </c>
      <c r="B2" s="1074" t="s">
        <v>1059</v>
      </c>
      <c r="C2" s="1074" t="s">
        <v>1060</v>
      </c>
      <c r="D2" s="1074" t="s">
        <v>1061</v>
      </c>
      <c r="E2" s="1074" t="s">
        <v>58</v>
      </c>
      <c r="F2" s="4"/>
      <c r="G2" s="4"/>
      <c r="H2" s="4"/>
      <c r="I2" s="4"/>
      <c r="J2" s="4"/>
      <c r="K2" s="4"/>
      <c r="L2" s="4"/>
      <c r="M2" s="4"/>
      <c r="N2" s="4"/>
      <c r="O2" s="4"/>
      <c r="P2" s="4"/>
      <c r="Q2" s="4"/>
      <c r="R2" s="4"/>
      <c r="S2" s="4"/>
      <c r="T2" s="4"/>
      <c r="U2" s="4"/>
      <c r="V2" s="4"/>
    </row>
    <row r="3" spans="1:22" ht="17.25" customHeight="1">
      <c r="A3" s="415" t="s">
        <v>65</v>
      </c>
      <c r="B3" s="415"/>
      <c r="C3" s="415"/>
      <c r="D3" s="415"/>
      <c r="E3" s="415"/>
      <c r="F3" s="4"/>
      <c r="G3" s="4"/>
      <c r="H3" s="4"/>
      <c r="I3" s="4"/>
      <c r="J3" s="4"/>
      <c r="K3" s="4"/>
      <c r="L3" s="4"/>
      <c r="M3" s="4"/>
      <c r="N3" s="4"/>
      <c r="O3" s="4"/>
      <c r="P3" s="4"/>
      <c r="Q3" s="4"/>
      <c r="R3" s="4"/>
      <c r="S3" s="4"/>
      <c r="T3" s="4"/>
      <c r="U3" s="4"/>
      <c r="V3" s="4"/>
    </row>
    <row r="4" spans="1:22" ht="17.25" customHeight="1">
      <c r="A4" s="75" t="s">
        <v>66</v>
      </c>
      <c r="B4" s="13">
        <v>0</v>
      </c>
      <c r="C4" s="56">
        <v>0</v>
      </c>
      <c r="D4" s="250">
        <v>3735216.8100000005</v>
      </c>
      <c r="E4" s="56">
        <f>B4+C4+D4</f>
        <v>3735216.8100000005</v>
      </c>
      <c r="F4" s="14"/>
      <c r="G4" s="14"/>
      <c r="H4" s="14"/>
      <c r="I4" s="14"/>
      <c r="J4" s="14"/>
      <c r="K4" s="14"/>
      <c r="L4" s="14"/>
      <c r="M4" s="14"/>
      <c r="N4" s="14"/>
      <c r="O4" s="14"/>
      <c r="P4" s="14"/>
      <c r="Q4" s="14"/>
      <c r="R4" s="14"/>
      <c r="S4" s="14"/>
      <c r="T4" s="14"/>
      <c r="U4" s="4"/>
      <c r="V4" s="4"/>
    </row>
    <row r="5" spans="1:22" ht="17.25" customHeight="1">
      <c r="A5" s="75" t="s">
        <v>444</v>
      </c>
      <c r="B5" s="13">
        <v>0</v>
      </c>
      <c r="C5" s="56">
        <v>0</v>
      </c>
      <c r="D5" s="250">
        <v>13868893.659999995</v>
      </c>
      <c r="E5" s="56">
        <f t="shared" ref="E5:E25" si="0">B5+C5+D5</f>
        <v>13868893.659999995</v>
      </c>
      <c r="F5" s="14"/>
      <c r="G5" s="14"/>
      <c r="H5" s="14"/>
      <c r="I5" s="14"/>
      <c r="J5" s="14"/>
      <c r="K5" s="14"/>
      <c r="L5" s="14"/>
      <c r="M5" s="14"/>
      <c r="N5" s="14"/>
      <c r="O5" s="14"/>
      <c r="P5" s="14"/>
      <c r="Q5" s="14"/>
      <c r="R5" s="14"/>
      <c r="S5" s="14"/>
      <c r="T5" s="14"/>
      <c r="U5" s="4"/>
      <c r="V5" s="4"/>
    </row>
    <row r="6" spans="1:22" ht="17.25" customHeight="1">
      <c r="A6" s="75" t="s">
        <v>445</v>
      </c>
      <c r="B6" s="13">
        <v>0</v>
      </c>
      <c r="C6" s="56">
        <v>0</v>
      </c>
      <c r="D6" s="250">
        <v>30152971.879999995</v>
      </c>
      <c r="E6" s="56">
        <f t="shared" si="0"/>
        <v>30152971.879999995</v>
      </c>
      <c r="F6" s="14"/>
      <c r="G6" s="14"/>
      <c r="H6" s="14"/>
      <c r="I6" s="14"/>
      <c r="J6" s="14"/>
      <c r="K6" s="14"/>
      <c r="L6" s="14"/>
      <c r="M6" s="14"/>
      <c r="N6" s="14"/>
      <c r="O6" s="14"/>
      <c r="P6" s="14"/>
      <c r="Q6" s="14"/>
      <c r="R6" s="14"/>
      <c r="S6" s="14"/>
      <c r="T6" s="14"/>
      <c r="U6" s="4"/>
      <c r="V6" s="4"/>
    </row>
    <row r="7" spans="1:22" ht="17.25" customHeight="1">
      <c r="A7" s="114" t="s">
        <v>69</v>
      </c>
      <c r="B7" s="13">
        <v>0</v>
      </c>
      <c r="C7" s="56">
        <v>105.31999999999994</v>
      </c>
      <c r="D7" s="250">
        <v>15698666.590000056</v>
      </c>
      <c r="E7" s="56">
        <f t="shared" si="0"/>
        <v>15698771.910000056</v>
      </c>
      <c r="F7" s="14"/>
      <c r="G7" s="14"/>
      <c r="H7" s="14"/>
      <c r="I7" s="14"/>
      <c r="J7" s="14"/>
      <c r="K7" s="14"/>
      <c r="L7" s="14"/>
      <c r="M7" s="14"/>
      <c r="N7" s="14"/>
      <c r="O7" s="14"/>
      <c r="P7" s="14"/>
      <c r="Q7" s="14"/>
      <c r="R7" s="14"/>
      <c r="S7" s="14"/>
      <c r="T7" s="14"/>
      <c r="U7" s="4"/>
      <c r="V7" s="4"/>
    </row>
    <row r="8" spans="1:22" ht="17.25" customHeight="1">
      <c r="A8" s="75" t="s">
        <v>70</v>
      </c>
      <c r="B8" s="13">
        <v>0</v>
      </c>
      <c r="C8" s="56">
        <v>0</v>
      </c>
      <c r="D8" s="250">
        <v>1781776.0800000008</v>
      </c>
      <c r="E8" s="56">
        <f t="shared" si="0"/>
        <v>1781776.0800000008</v>
      </c>
      <c r="F8" s="14"/>
      <c r="G8" s="14"/>
      <c r="H8" s="14"/>
      <c r="I8" s="14"/>
      <c r="J8" s="14"/>
      <c r="K8" s="14"/>
      <c r="L8" s="14"/>
      <c r="M8" s="14"/>
      <c r="N8" s="14"/>
      <c r="O8" s="14"/>
      <c r="P8" s="14"/>
      <c r="Q8" s="14"/>
      <c r="R8" s="14"/>
      <c r="S8" s="14"/>
      <c r="T8" s="14"/>
      <c r="U8" s="4"/>
      <c r="V8" s="4"/>
    </row>
    <row r="9" spans="1:22" ht="17.25" customHeight="1">
      <c r="A9" s="75" t="s">
        <v>71</v>
      </c>
      <c r="B9" s="13">
        <v>0</v>
      </c>
      <c r="C9" s="56">
        <v>0</v>
      </c>
      <c r="D9" s="250">
        <v>0</v>
      </c>
      <c r="E9" s="56">
        <f t="shared" si="0"/>
        <v>0</v>
      </c>
      <c r="F9" s="14"/>
      <c r="G9" s="14"/>
      <c r="H9" s="14"/>
      <c r="I9" s="14"/>
      <c r="J9" s="14"/>
      <c r="K9" s="14"/>
      <c r="L9" s="14"/>
      <c r="M9" s="14"/>
      <c r="N9" s="14"/>
      <c r="O9" s="14"/>
      <c r="P9" s="14"/>
      <c r="Q9" s="14"/>
      <c r="R9" s="14"/>
      <c r="S9" s="14"/>
      <c r="T9" s="14"/>
      <c r="U9" s="4"/>
      <c r="V9" s="4"/>
    </row>
    <row r="10" spans="1:22" ht="17.25" customHeight="1">
      <c r="A10" s="75" t="s">
        <v>72</v>
      </c>
      <c r="B10" s="13">
        <v>0</v>
      </c>
      <c r="C10" s="56">
        <v>0</v>
      </c>
      <c r="D10" s="250">
        <v>0</v>
      </c>
      <c r="E10" s="56">
        <f t="shared" si="0"/>
        <v>0</v>
      </c>
      <c r="F10" s="14"/>
      <c r="G10" s="14"/>
      <c r="H10" s="14"/>
      <c r="I10" s="14"/>
      <c r="J10" s="14"/>
      <c r="K10" s="14"/>
      <c r="L10" s="14"/>
      <c r="M10" s="14"/>
      <c r="N10" s="14"/>
      <c r="O10" s="14"/>
      <c r="P10" s="14"/>
      <c r="Q10" s="14"/>
      <c r="R10" s="14"/>
      <c r="S10" s="14"/>
      <c r="T10" s="14"/>
      <c r="U10" s="4"/>
      <c r="V10" s="4"/>
    </row>
    <row r="11" spans="1:22" ht="17.25" customHeight="1">
      <c r="A11" s="75" t="s">
        <v>73</v>
      </c>
      <c r="B11" s="13">
        <v>279733.59999999998</v>
      </c>
      <c r="C11" s="56">
        <v>5348.3300000000008</v>
      </c>
      <c r="D11" s="250">
        <v>19297686.300000012</v>
      </c>
      <c r="E11" s="56">
        <f t="shared" si="0"/>
        <v>19582768.230000012</v>
      </c>
      <c r="F11" s="14"/>
      <c r="G11" s="14"/>
      <c r="H11" s="14"/>
      <c r="I11" s="14"/>
      <c r="J11" s="14"/>
      <c r="K11" s="14"/>
      <c r="L11" s="14"/>
      <c r="M11" s="14"/>
      <c r="N11" s="14"/>
      <c r="O11" s="14"/>
      <c r="P11" s="14"/>
      <c r="Q11" s="14"/>
      <c r="R11" s="14"/>
      <c r="S11" s="14"/>
      <c r="T11" s="14"/>
      <c r="U11" s="4"/>
      <c r="V11" s="4"/>
    </row>
    <row r="12" spans="1:22" ht="17.25" customHeight="1">
      <c r="A12" s="75" t="s">
        <v>74</v>
      </c>
      <c r="B12" s="13">
        <v>0</v>
      </c>
      <c r="C12" s="56">
        <v>192676.91999999998</v>
      </c>
      <c r="D12" s="250">
        <v>1190504.9999999998</v>
      </c>
      <c r="E12" s="56">
        <f t="shared" si="0"/>
        <v>1383181.9199999997</v>
      </c>
      <c r="F12" s="14"/>
      <c r="G12" s="14"/>
      <c r="H12" s="14"/>
      <c r="I12" s="14"/>
      <c r="J12" s="14"/>
      <c r="K12" s="14"/>
      <c r="L12" s="14"/>
      <c r="M12" s="14"/>
      <c r="N12" s="14"/>
      <c r="O12" s="14"/>
      <c r="P12" s="14"/>
      <c r="Q12" s="14"/>
      <c r="R12" s="14"/>
      <c r="S12" s="14"/>
      <c r="T12" s="14"/>
      <c r="U12" s="4"/>
      <c r="V12" s="4"/>
    </row>
    <row r="13" spans="1:22" ht="17.25" customHeight="1">
      <c r="A13" s="75" t="s">
        <v>75</v>
      </c>
      <c r="B13" s="56">
        <v>0</v>
      </c>
      <c r="C13" s="56">
        <v>0</v>
      </c>
      <c r="D13" s="56">
        <v>0</v>
      </c>
      <c r="E13" s="56">
        <f t="shared" si="0"/>
        <v>0</v>
      </c>
      <c r="F13" s="14"/>
      <c r="G13" s="14"/>
      <c r="H13" s="14"/>
      <c r="I13" s="14"/>
      <c r="J13" s="14"/>
      <c r="K13" s="14"/>
      <c r="L13" s="14"/>
      <c r="M13" s="14"/>
      <c r="N13" s="14"/>
      <c r="O13" s="14"/>
      <c r="P13" s="14"/>
      <c r="Q13" s="14"/>
      <c r="R13" s="14"/>
      <c r="S13" s="14"/>
      <c r="T13" s="14"/>
      <c r="U13" s="4"/>
      <c r="V13" s="4"/>
    </row>
    <row r="14" spans="1:22" s="25" customFormat="1" ht="17.25" customHeight="1">
      <c r="A14" s="77" t="s">
        <v>76</v>
      </c>
      <c r="B14" s="154">
        <f>SUM(B4:B13)</f>
        <v>279733.59999999998</v>
      </c>
      <c r="C14" s="154">
        <f>SUM(C4:C13)</f>
        <v>198130.56999999998</v>
      </c>
      <c r="D14" s="154">
        <f>SUM(D4:D13)</f>
        <v>85725716.320000052</v>
      </c>
      <c r="E14" s="154">
        <f t="shared" si="0"/>
        <v>86203580.490000054</v>
      </c>
      <c r="F14" s="155"/>
      <c r="G14" s="155"/>
      <c r="H14" s="155"/>
      <c r="I14" s="155"/>
      <c r="J14" s="155"/>
      <c r="K14" s="155"/>
      <c r="L14" s="155"/>
      <c r="M14" s="155"/>
      <c r="N14" s="155"/>
      <c r="O14" s="155"/>
      <c r="P14" s="155"/>
      <c r="Q14" s="155"/>
      <c r="R14" s="155"/>
      <c r="S14" s="155"/>
      <c r="T14" s="155"/>
    </row>
    <row r="15" spans="1:22" ht="17.25" customHeight="1">
      <c r="A15" s="415"/>
      <c r="B15" s="415"/>
      <c r="C15" s="415"/>
      <c r="D15" s="415"/>
      <c r="E15" s="415"/>
      <c r="F15" s="14"/>
      <c r="G15" s="14"/>
      <c r="H15" s="14"/>
      <c r="I15" s="14"/>
      <c r="J15" s="14"/>
      <c r="K15" s="14"/>
      <c r="L15" s="14"/>
      <c r="M15" s="14"/>
      <c r="N15" s="14"/>
      <c r="O15" s="14"/>
      <c r="P15" s="14"/>
      <c r="Q15" s="14"/>
      <c r="R15" s="14"/>
      <c r="S15" s="14"/>
      <c r="T15" s="14"/>
      <c r="U15" s="4"/>
      <c r="V15" s="4"/>
    </row>
    <row r="16" spans="1:22" ht="17.25" customHeight="1">
      <c r="A16" s="75" t="s">
        <v>77</v>
      </c>
      <c r="B16" s="56">
        <v>605867.72</v>
      </c>
      <c r="C16" s="56">
        <v>126446.85999999999</v>
      </c>
      <c r="D16" s="56">
        <v>0</v>
      </c>
      <c r="E16" s="56">
        <f t="shared" si="0"/>
        <v>732314.58</v>
      </c>
      <c r="F16" s="14"/>
      <c r="G16" s="14"/>
      <c r="H16" s="14"/>
      <c r="I16" s="14"/>
      <c r="J16" s="14"/>
      <c r="K16" s="14"/>
      <c r="L16" s="14"/>
      <c r="M16" s="14"/>
      <c r="N16" s="14"/>
      <c r="O16" s="14"/>
      <c r="P16" s="14"/>
      <c r="Q16" s="14"/>
      <c r="R16" s="14"/>
      <c r="S16" s="14"/>
      <c r="T16" s="14"/>
      <c r="U16" s="4"/>
      <c r="V16" s="4"/>
    </row>
    <row r="17" spans="1:22" ht="17.25" customHeight="1">
      <c r="A17" s="75" t="s">
        <v>78</v>
      </c>
      <c r="B17" s="250">
        <v>0</v>
      </c>
      <c r="C17" s="250">
        <v>0</v>
      </c>
      <c r="D17" s="56">
        <v>1432967.6800000016</v>
      </c>
      <c r="E17" s="56">
        <f t="shared" si="0"/>
        <v>1432967.6800000016</v>
      </c>
      <c r="F17" s="14"/>
      <c r="G17" s="14"/>
      <c r="H17" s="14"/>
      <c r="I17" s="14"/>
      <c r="J17" s="14"/>
      <c r="K17" s="14"/>
      <c r="L17" s="14"/>
      <c r="M17" s="14"/>
      <c r="N17" s="14"/>
      <c r="O17" s="14"/>
      <c r="P17" s="14"/>
      <c r="Q17" s="14"/>
      <c r="R17" s="14"/>
      <c r="S17" s="14"/>
      <c r="T17" s="14"/>
      <c r="U17" s="4"/>
      <c r="V17" s="4"/>
    </row>
    <row r="18" spans="1:22" ht="17.25" customHeight="1">
      <c r="A18" s="75" t="s">
        <v>79</v>
      </c>
      <c r="B18" s="250">
        <v>18904.830000000005</v>
      </c>
      <c r="C18" s="250">
        <v>361689.92999999993</v>
      </c>
      <c r="D18" s="56">
        <v>0</v>
      </c>
      <c r="E18" s="56">
        <f t="shared" si="0"/>
        <v>380594.75999999995</v>
      </c>
      <c r="F18" s="14"/>
      <c r="G18" s="14"/>
      <c r="H18" s="14"/>
      <c r="I18" s="14"/>
      <c r="J18" s="14"/>
      <c r="K18" s="14"/>
      <c r="L18" s="14"/>
      <c r="M18" s="14"/>
      <c r="N18" s="14"/>
      <c r="O18" s="14"/>
      <c r="P18" s="14"/>
      <c r="Q18" s="14"/>
      <c r="R18" s="14"/>
      <c r="S18" s="14"/>
      <c r="T18" s="14"/>
      <c r="U18" s="4"/>
      <c r="V18" s="4"/>
    </row>
    <row r="19" spans="1:22" ht="28.5" customHeight="1">
      <c r="A19" s="118" t="s">
        <v>80</v>
      </c>
      <c r="B19" s="250">
        <v>0</v>
      </c>
      <c r="C19" s="250">
        <v>0</v>
      </c>
      <c r="D19" s="56">
        <v>0</v>
      </c>
      <c r="E19" s="56">
        <f t="shared" si="0"/>
        <v>0</v>
      </c>
      <c r="F19" s="14"/>
      <c r="G19" s="14"/>
      <c r="H19" s="14"/>
      <c r="I19" s="14"/>
      <c r="J19" s="14"/>
      <c r="K19" s="14"/>
      <c r="L19" s="14"/>
      <c r="M19" s="14"/>
      <c r="N19" s="14"/>
      <c r="O19" s="14"/>
      <c r="P19" s="14"/>
      <c r="Q19" s="14"/>
      <c r="R19" s="14"/>
      <c r="S19" s="14"/>
      <c r="T19" s="14"/>
      <c r="U19" s="4"/>
      <c r="V19" s="4"/>
    </row>
    <row r="20" spans="1:22" ht="21" customHeight="1">
      <c r="A20" s="118" t="s">
        <v>81</v>
      </c>
      <c r="B20" s="250">
        <v>0</v>
      </c>
      <c r="C20" s="250">
        <v>100436.61000000002</v>
      </c>
      <c r="D20" s="56">
        <v>0</v>
      </c>
      <c r="E20" s="56">
        <f t="shared" si="0"/>
        <v>100436.61000000002</v>
      </c>
      <c r="F20" s="14"/>
      <c r="G20" s="14"/>
      <c r="H20" s="14"/>
      <c r="I20" s="14"/>
      <c r="J20" s="14"/>
      <c r="K20" s="14"/>
      <c r="L20" s="14"/>
      <c r="M20" s="14"/>
      <c r="N20" s="14"/>
      <c r="O20" s="14"/>
      <c r="P20" s="14"/>
      <c r="Q20" s="14"/>
      <c r="R20" s="14"/>
      <c r="S20" s="14"/>
      <c r="T20" s="14"/>
      <c r="U20" s="4"/>
      <c r="V20" s="4"/>
    </row>
    <row r="21" spans="1:22" ht="21" customHeight="1">
      <c r="A21" s="75" t="s">
        <v>82</v>
      </c>
      <c r="B21" s="250">
        <v>315153.86000000028</v>
      </c>
      <c r="C21" s="250">
        <v>81379.98000000001</v>
      </c>
      <c r="D21" s="56">
        <v>0</v>
      </c>
      <c r="E21" s="56">
        <f t="shared" si="0"/>
        <v>396533.84000000032</v>
      </c>
      <c r="F21" s="14"/>
      <c r="G21" s="14"/>
      <c r="H21" s="14"/>
      <c r="I21" s="14"/>
      <c r="J21" s="14"/>
      <c r="K21" s="14"/>
      <c r="L21" s="14"/>
      <c r="M21" s="14"/>
      <c r="N21" s="14"/>
      <c r="O21" s="14"/>
      <c r="P21" s="14"/>
      <c r="Q21" s="14"/>
      <c r="R21" s="14"/>
      <c r="S21" s="14"/>
      <c r="T21" s="14"/>
      <c r="U21" s="4"/>
      <c r="V21" s="4"/>
    </row>
    <row r="22" spans="1:22" ht="22.5" customHeight="1">
      <c r="A22" s="75" t="s">
        <v>83</v>
      </c>
      <c r="B22" s="250">
        <v>3989694.229999979</v>
      </c>
      <c r="C22" s="250">
        <v>1008439.3600000014</v>
      </c>
      <c r="D22" s="56">
        <v>0</v>
      </c>
      <c r="E22" s="56">
        <f t="shared" si="0"/>
        <v>4998133.5899999803</v>
      </c>
    </row>
    <row r="23" spans="1:22" ht="22.5" customHeight="1">
      <c r="A23" s="75" t="s">
        <v>84</v>
      </c>
      <c r="B23" s="250">
        <v>0</v>
      </c>
      <c r="C23" s="250">
        <v>24409.57</v>
      </c>
      <c r="D23" s="56">
        <v>0</v>
      </c>
      <c r="E23" s="56">
        <f t="shared" si="0"/>
        <v>24409.57</v>
      </c>
    </row>
    <row r="24" spans="1:22" ht="27" customHeight="1">
      <c r="A24" s="415"/>
      <c r="B24" s="415"/>
      <c r="C24" s="415"/>
      <c r="D24" s="415"/>
      <c r="E24" s="415"/>
      <c r="F24" s="16"/>
    </row>
    <row r="25" spans="1:22" ht="15.6">
      <c r="A25" s="77" t="s">
        <v>1063</v>
      </c>
      <c r="B25" s="154">
        <f>B14+SUM(B16:B23)</f>
        <v>5209354.2399999788</v>
      </c>
      <c r="C25" s="154">
        <f t="shared" ref="C25:D25" si="1">C14+SUM(C16:C23)</f>
        <v>1900932.8800000013</v>
      </c>
      <c r="D25" s="154">
        <f t="shared" si="1"/>
        <v>87158684.00000006</v>
      </c>
      <c r="E25" s="156">
        <f t="shared" si="0"/>
        <v>94268971.120000035</v>
      </c>
    </row>
    <row r="26" spans="1:22">
      <c r="A26" s="1371"/>
      <c r="B26" s="1372"/>
      <c r="C26" s="1372"/>
      <c r="D26" s="1372"/>
      <c r="E26" s="1372"/>
      <c r="F26" s="1372"/>
      <c r="G26" s="1372"/>
    </row>
    <row r="27" spans="1:22" ht="16.2">
      <c r="A27" s="1373" t="s">
        <v>1057</v>
      </c>
      <c r="B27" s="1373"/>
      <c r="C27" s="1373"/>
      <c r="D27" s="1373"/>
      <c r="E27" s="1373"/>
      <c r="H27" s="1263"/>
    </row>
    <row r="28" spans="1:22" ht="16.2">
      <c r="A28" s="1373" t="s">
        <v>1058</v>
      </c>
      <c r="B28" s="1373"/>
      <c r="C28" s="1373"/>
      <c r="D28" s="1373"/>
      <c r="E28" s="1373"/>
    </row>
    <row r="29" spans="1:22" ht="16.5" customHeight="1">
      <c r="A29" s="1373" t="s">
        <v>1062</v>
      </c>
      <c r="B29" s="1373"/>
      <c r="C29" s="1373"/>
      <c r="D29" s="1373"/>
      <c r="E29" s="1373"/>
    </row>
    <row r="30" spans="1:22" ht="30.75" customHeight="1">
      <c r="A30" s="1357" t="s">
        <v>1075</v>
      </c>
      <c r="B30" s="1357"/>
      <c r="C30" s="1357"/>
      <c r="D30" s="1357"/>
      <c r="E30" s="1357"/>
    </row>
  </sheetData>
  <mergeCells count="6">
    <mergeCell ref="A30:E30"/>
    <mergeCell ref="A1:G1"/>
    <mergeCell ref="A26:G26"/>
    <mergeCell ref="A27:E27"/>
    <mergeCell ref="A28:E28"/>
    <mergeCell ref="A29:E29"/>
  </mergeCells>
  <phoneticPr fontId="15" type="noConversion"/>
  <printOptions horizontalCentered="1" verticalCentered="1" headings="1"/>
  <pageMargins left="0.25" right="0.25" top="0.5" bottom="0.5" header="0.3" footer="0.3"/>
  <pageSetup scale="85" firstPageNumber="72" orientation="landscape" useFirstPageNumber="1" r:id="rId1"/>
  <headerFooter scaleWithDoc="0" alignWithMargins="0">
    <oddFooter xml:space="preserve">&amp;R&amp;12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7">
    <pageSetUpPr fitToPage="1"/>
  </sheetPr>
  <dimension ref="A1:I29"/>
  <sheetViews>
    <sheetView zoomScaleNormal="100" workbookViewId="0">
      <selection activeCell="A29" sqref="A29:G29"/>
    </sheetView>
  </sheetViews>
  <sheetFormatPr defaultRowHeight="13.2"/>
  <cols>
    <col min="1" max="1" width="14.5546875" customWidth="1"/>
    <col min="2" max="2" width="19.6640625" customWidth="1"/>
    <col min="3" max="3" width="14.5546875" customWidth="1"/>
    <col min="4" max="4" width="17.33203125" customWidth="1"/>
    <col min="5" max="8" width="14.5546875" customWidth="1"/>
  </cols>
  <sheetData>
    <row r="1" spans="1:9" ht="70.5" customHeight="1" thickBot="1">
      <c r="A1" s="1377" t="s">
        <v>1020</v>
      </c>
      <c r="B1" s="1378"/>
      <c r="C1" s="1378"/>
      <c r="D1" s="1378"/>
      <c r="E1" s="1378"/>
      <c r="F1" s="1378"/>
      <c r="G1" s="1378"/>
      <c r="H1" s="1379"/>
      <c r="I1" s="347"/>
    </row>
    <row r="2" spans="1:9" ht="27.75" customHeight="1">
      <c r="A2" s="1374" t="s">
        <v>446</v>
      </c>
      <c r="B2" s="1375"/>
      <c r="C2" s="1375"/>
      <c r="D2" s="1375"/>
      <c r="E2" s="1375"/>
      <c r="F2" s="1375"/>
      <c r="G2" s="1375"/>
      <c r="H2" s="1376"/>
      <c r="I2" s="286"/>
    </row>
    <row r="3" spans="1:9" ht="69.75" customHeight="1">
      <c r="A3" s="684" t="s">
        <v>447</v>
      </c>
      <c r="B3" s="1276" t="s">
        <v>448</v>
      </c>
      <c r="C3" s="1276" t="s">
        <v>449</v>
      </c>
      <c r="D3" s="1276" t="s">
        <v>450</v>
      </c>
      <c r="E3" s="1276" t="s">
        <v>451</v>
      </c>
      <c r="F3" s="1276" t="s">
        <v>452</v>
      </c>
      <c r="G3" s="1276" t="s">
        <v>453</v>
      </c>
      <c r="H3" s="1277" t="s">
        <v>454</v>
      </c>
      <c r="I3" s="286"/>
    </row>
    <row r="4" spans="1:9">
      <c r="A4" s="160" t="s">
        <v>380</v>
      </c>
      <c r="B4" s="1006">
        <v>20</v>
      </c>
      <c r="C4" s="1006">
        <v>169</v>
      </c>
      <c r="D4" s="600">
        <v>0</v>
      </c>
      <c r="E4" s="600">
        <v>0</v>
      </c>
      <c r="F4" s="600">
        <v>6</v>
      </c>
      <c r="G4" s="600">
        <v>1</v>
      </c>
      <c r="H4" s="685">
        <v>4</v>
      </c>
      <c r="I4" s="286"/>
    </row>
    <row r="5" spans="1:9" s="286" customFormat="1">
      <c r="A5" s="160" t="s">
        <v>370</v>
      </c>
      <c r="B5" s="1006">
        <v>14</v>
      </c>
      <c r="C5" s="1006">
        <v>10</v>
      </c>
      <c r="D5" s="600">
        <v>0</v>
      </c>
      <c r="E5" s="600">
        <v>0</v>
      </c>
      <c r="F5" s="600">
        <v>10</v>
      </c>
      <c r="G5" s="600">
        <v>1</v>
      </c>
      <c r="H5" s="685">
        <v>3</v>
      </c>
    </row>
    <row r="6" spans="1:9" s="286" customFormat="1">
      <c r="A6" s="160" t="s">
        <v>376</v>
      </c>
      <c r="B6" s="1006">
        <v>81</v>
      </c>
      <c r="C6" s="1006">
        <v>86</v>
      </c>
      <c r="D6" s="600">
        <v>0</v>
      </c>
      <c r="E6" s="600">
        <v>0</v>
      </c>
      <c r="F6" s="600">
        <v>21</v>
      </c>
      <c r="G6" s="600">
        <v>5</v>
      </c>
      <c r="H6" s="685">
        <v>4</v>
      </c>
    </row>
    <row r="7" spans="1:9" s="286" customFormat="1">
      <c r="A7" s="160" t="s">
        <v>374</v>
      </c>
      <c r="B7" s="1006">
        <v>105</v>
      </c>
      <c r="C7" s="1006">
        <v>126</v>
      </c>
      <c r="D7" s="600">
        <v>0</v>
      </c>
      <c r="E7" s="600">
        <v>0</v>
      </c>
      <c r="F7" s="600">
        <v>7</v>
      </c>
      <c r="G7" s="600">
        <v>2</v>
      </c>
      <c r="H7" s="685">
        <v>5</v>
      </c>
    </row>
    <row r="8" spans="1:9" s="286" customFormat="1">
      <c r="A8" s="160" t="s">
        <v>364</v>
      </c>
      <c r="B8" s="1006">
        <v>2186</v>
      </c>
      <c r="C8" s="1006">
        <v>1172</v>
      </c>
      <c r="D8" s="600">
        <v>0</v>
      </c>
      <c r="E8" s="600">
        <v>0</v>
      </c>
      <c r="F8" s="600">
        <v>217</v>
      </c>
      <c r="G8" s="600">
        <v>78</v>
      </c>
      <c r="H8" s="685">
        <v>123</v>
      </c>
    </row>
    <row r="9" spans="1:9" s="286" customFormat="1">
      <c r="A9" s="160" t="s">
        <v>455</v>
      </c>
      <c r="B9" s="1006">
        <v>674</v>
      </c>
      <c r="C9" s="1006">
        <v>295</v>
      </c>
      <c r="D9" s="600">
        <v>0</v>
      </c>
      <c r="E9" s="600">
        <v>0</v>
      </c>
      <c r="F9" s="600">
        <v>123</v>
      </c>
      <c r="G9" s="600">
        <v>22</v>
      </c>
      <c r="H9" s="685">
        <v>57</v>
      </c>
    </row>
    <row r="10" spans="1:9" s="286" customFormat="1">
      <c r="A10" s="160" t="s">
        <v>369</v>
      </c>
      <c r="B10" s="1006">
        <v>2558</v>
      </c>
      <c r="C10" s="1006">
        <v>545</v>
      </c>
      <c r="D10" s="600">
        <v>0</v>
      </c>
      <c r="E10" s="600">
        <v>0</v>
      </c>
      <c r="F10" s="600">
        <v>229</v>
      </c>
      <c r="G10" s="600">
        <v>84</v>
      </c>
      <c r="H10" s="685">
        <v>87</v>
      </c>
    </row>
    <row r="11" spans="1:9" s="286" customFormat="1">
      <c r="A11" s="160" t="s">
        <v>456</v>
      </c>
      <c r="B11" s="1006">
        <v>3463</v>
      </c>
      <c r="C11" s="1006">
        <v>753</v>
      </c>
      <c r="D11" s="600">
        <v>0</v>
      </c>
      <c r="E11" s="600">
        <v>0</v>
      </c>
      <c r="F11" s="600">
        <v>57</v>
      </c>
      <c r="G11" s="600">
        <v>30</v>
      </c>
      <c r="H11" s="685">
        <v>19</v>
      </c>
    </row>
    <row r="12" spans="1:9" s="286" customFormat="1">
      <c r="A12" s="160" t="s">
        <v>378</v>
      </c>
      <c r="B12" s="1006">
        <v>8</v>
      </c>
      <c r="C12" s="1006">
        <v>2</v>
      </c>
      <c r="D12" s="600">
        <v>0</v>
      </c>
      <c r="E12" s="600">
        <v>0</v>
      </c>
      <c r="F12" s="600">
        <v>3</v>
      </c>
      <c r="G12" s="600">
        <v>0</v>
      </c>
      <c r="H12" s="685">
        <v>2</v>
      </c>
    </row>
    <row r="13" spans="1:9" s="286" customFormat="1">
      <c r="A13" s="160" t="s">
        <v>377</v>
      </c>
      <c r="B13" s="1006">
        <v>2</v>
      </c>
      <c r="C13" s="1006">
        <v>4</v>
      </c>
      <c r="D13" s="600">
        <v>0</v>
      </c>
      <c r="E13" s="600">
        <v>0</v>
      </c>
      <c r="F13" s="600">
        <v>1</v>
      </c>
      <c r="G13" s="600">
        <v>0</v>
      </c>
      <c r="H13" s="685">
        <v>0</v>
      </c>
    </row>
    <row r="14" spans="1:9" s="286" customFormat="1">
      <c r="A14" s="160" t="s">
        <v>372</v>
      </c>
      <c r="B14" s="1006">
        <v>587</v>
      </c>
      <c r="C14" s="1006">
        <v>596</v>
      </c>
      <c r="D14" s="600">
        <v>0</v>
      </c>
      <c r="E14" s="600">
        <v>0</v>
      </c>
      <c r="F14" s="600">
        <v>16</v>
      </c>
      <c r="G14" s="600">
        <v>4</v>
      </c>
      <c r="H14" s="685">
        <v>14</v>
      </c>
    </row>
    <row r="15" spans="1:9" s="286" customFormat="1" ht="13.8" thickBot="1">
      <c r="A15" s="160" t="s">
        <v>366</v>
      </c>
      <c r="B15" s="1006">
        <v>72</v>
      </c>
      <c r="C15" s="1006">
        <v>68</v>
      </c>
      <c r="D15" s="600">
        <v>0</v>
      </c>
      <c r="E15" s="600">
        <v>0</v>
      </c>
      <c r="F15" s="600">
        <v>13</v>
      </c>
      <c r="G15" s="600">
        <v>2</v>
      </c>
      <c r="H15" s="685">
        <v>14</v>
      </c>
    </row>
    <row r="16" spans="1:9" ht="13.8" thickBot="1">
      <c r="A16" s="681" t="s">
        <v>58</v>
      </c>
      <c r="B16" s="682">
        <f t="shared" ref="B16:H16" si="0">SUM(B4:B15)</f>
        <v>9770</v>
      </c>
      <c r="C16" s="682">
        <f t="shared" si="0"/>
        <v>3826</v>
      </c>
      <c r="D16" s="682">
        <f t="shared" si="0"/>
        <v>0</v>
      </c>
      <c r="E16" s="682">
        <f t="shared" si="0"/>
        <v>0</v>
      </c>
      <c r="F16" s="682">
        <f t="shared" si="0"/>
        <v>703</v>
      </c>
      <c r="G16" s="682">
        <f t="shared" si="0"/>
        <v>229</v>
      </c>
      <c r="H16" s="683">
        <f t="shared" si="0"/>
        <v>332</v>
      </c>
      <c r="I16" s="286"/>
    </row>
    <row r="17" spans="1:9">
      <c r="A17" s="285"/>
      <c r="B17" s="285"/>
      <c r="C17" s="285"/>
      <c r="D17" s="285"/>
      <c r="E17" s="285"/>
      <c r="F17" s="285"/>
      <c r="G17" s="285"/>
      <c r="H17" s="285"/>
      <c r="I17" s="286"/>
    </row>
    <row r="18" spans="1:9" ht="15" customHeight="1">
      <c r="A18" s="1345" t="s">
        <v>457</v>
      </c>
      <c r="B18" s="1345"/>
      <c r="C18" s="1345"/>
      <c r="D18" s="1345"/>
      <c r="E18" s="1345"/>
      <c r="F18" s="285"/>
      <c r="G18" s="285"/>
      <c r="H18" s="285"/>
      <c r="I18" s="286"/>
    </row>
    <row r="19" spans="1:9" s="286" customFormat="1" ht="12.75" customHeight="1">
      <c r="A19" s="1057"/>
      <c r="B19" s="1057"/>
      <c r="C19" s="1057"/>
      <c r="D19" s="1057"/>
      <c r="E19" s="1057"/>
      <c r="F19" s="285"/>
      <c r="G19" s="285"/>
      <c r="H19" s="285"/>
    </row>
    <row r="21" spans="1:9" ht="23.4" thickBot="1">
      <c r="A21" s="633" t="s">
        <v>458</v>
      </c>
      <c r="B21" s="61"/>
      <c r="C21" s="61"/>
      <c r="D21" s="61"/>
      <c r="E21" s="61"/>
      <c r="F21" s="61"/>
      <c r="G21" s="286"/>
      <c r="H21" s="286"/>
      <c r="I21" s="286"/>
    </row>
    <row r="22" spans="1:9" ht="27.75" customHeight="1">
      <c r="A22" s="687"/>
      <c r="B22" s="1380" t="s">
        <v>459</v>
      </c>
      <c r="C22" s="1381"/>
      <c r="D22" s="1381"/>
      <c r="E22" s="1381"/>
      <c r="F22" s="1382"/>
      <c r="G22" s="286"/>
      <c r="H22" s="286"/>
      <c r="I22" s="286"/>
    </row>
    <row r="23" spans="1:9" ht="121.2">
      <c r="A23" s="1278" t="s">
        <v>460</v>
      </c>
      <c r="B23" s="1276" t="s">
        <v>461</v>
      </c>
      <c r="C23" s="1276" t="s">
        <v>462</v>
      </c>
      <c r="D23" s="1276" t="s">
        <v>463</v>
      </c>
      <c r="E23" s="1276" t="s">
        <v>464</v>
      </c>
      <c r="F23" s="1277" t="s">
        <v>465</v>
      </c>
      <c r="G23" s="286"/>
      <c r="H23" s="286"/>
      <c r="I23" s="286"/>
    </row>
    <row r="24" spans="1:9">
      <c r="A24" s="160"/>
      <c r="B24" s="444"/>
      <c r="C24" s="444"/>
      <c r="D24" s="444"/>
      <c r="E24" s="444"/>
      <c r="F24" s="688"/>
      <c r="G24" s="286"/>
      <c r="H24" s="286"/>
      <c r="I24" s="286"/>
    </row>
    <row r="25" spans="1:9" ht="13.8" thickBot="1">
      <c r="A25" s="679"/>
      <c r="B25" s="680"/>
      <c r="C25" s="680"/>
      <c r="D25" s="680"/>
      <c r="E25" s="680"/>
      <c r="F25" s="686"/>
      <c r="G25" s="286"/>
      <c r="H25" s="286"/>
      <c r="I25" s="286"/>
    </row>
    <row r="26" spans="1:9" ht="13.8" thickBot="1">
      <c r="A26" s="1241">
        <v>3455</v>
      </c>
      <c r="B26" s="900">
        <v>399</v>
      </c>
      <c r="C26" s="900">
        <v>2116</v>
      </c>
      <c r="D26" s="900">
        <v>1</v>
      </c>
      <c r="E26" s="900">
        <v>267</v>
      </c>
      <c r="F26" s="901">
        <v>672</v>
      </c>
      <c r="G26" s="286"/>
      <c r="H26" s="1013"/>
      <c r="I26" s="286"/>
    </row>
    <row r="27" spans="1:9">
      <c r="A27" s="285"/>
      <c r="B27" s="285"/>
      <c r="C27" s="285"/>
      <c r="D27" s="285"/>
      <c r="E27" s="285"/>
      <c r="F27" s="285"/>
      <c r="G27" s="286"/>
      <c r="H27" s="286"/>
      <c r="I27" s="286"/>
    </row>
    <row r="28" spans="1:9" ht="15.75" customHeight="1">
      <c r="A28" s="1345" t="s">
        <v>442</v>
      </c>
      <c r="B28" s="1345"/>
      <c r="C28" s="1345"/>
      <c r="D28" s="1345"/>
      <c r="E28" s="1345"/>
      <c r="F28" s="61"/>
      <c r="G28" s="928"/>
      <c r="H28" s="286"/>
      <c r="I28" s="286"/>
    </row>
    <row r="29" spans="1:9" ht="93.75" customHeight="1">
      <c r="A29" s="1372" t="s">
        <v>1066</v>
      </c>
      <c r="B29" s="1372"/>
      <c r="C29" s="1372"/>
      <c r="D29" s="1372"/>
      <c r="E29" s="1372"/>
      <c r="F29" s="1372"/>
      <c r="G29" s="1372"/>
      <c r="H29" s="286"/>
      <c r="I29" s="286"/>
    </row>
  </sheetData>
  <mergeCells count="6">
    <mergeCell ref="A29:G29"/>
    <mergeCell ref="A2:H2"/>
    <mergeCell ref="A18:E18"/>
    <mergeCell ref="A1:H1"/>
    <mergeCell ref="B22:F22"/>
    <mergeCell ref="A28:E28"/>
  </mergeCells>
  <printOptions horizontalCentered="1" verticalCentered="1" headings="1"/>
  <pageMargins left="0.25" right="0.25" top="0.5" bottom="0.5" header="0.3" footer="0.3"/>
  <pageSetup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A1:J72"/>
  <sheetViews>
    <sheetView topLeftCell="A54" zoomScale="80" zoomScaleNormal="80" zoomScalePageLayoutView="90" workbookViewId="0">
      <selection activeCell="A70" sqref="A1:G70"/>
    </sheetView>
  </sheetViews>
  <sheetFormatPr defaultColWidth="20.5546875" defaultRowHeight="13.8"/>
  <cols>
    <col min="1" max="1" width="38" style="220" customWidth="1"/>
    <col min="2" max="2" width="10.33203125" style="220" customWidth="1"/>
    <col min="3" max="3" width="12.33203125" style="220" customWidth="1"/>
    <col min="4" max="4" width="13.5546875" style="220" customWidth="1"/>
    <col min="5" max="5" width="14.6640625" style="220" customWidth="1"/>
    <col min="6" max="6" width="16.5546875" style="220" customWidth="1"/>
    <col min="7" max="7" width="20.33203125" style="9" customWidth="1"/>
    <col min="8" max="8" width="14.6640625" style="38" customWidth="1"/>
    <col min="9" max="9" width="15" style="220" bestFit="1" customWidth="1"/>
    <col min="10" max="19" width="11.6640625" style="220" customWidth="1"/>
    <col min="20" max="20" width="9" style="220" customWidth="1"/>
    <col min="21" max="21" width="8" style="220" bestFit="1" customWidth="1"/>
    <col min="22" max="22" width="16.5546875" style="220" bestFit="1" customWidth="1"/>
    <col min="23" max="23" width="14.5546875" style="220" bestFit="1" customWidth="1"/>
    <col min="24" max="24" width="10.5546875" style="220" bestFit="1" customWidth="1"/>
    <col min="25" max="25" width="19.33203125" style="220" bestFit="1" customWidth="1"/>
    <col min="26" max="26" width="16.6640625" style="220" bestFit="1" customWidth="1"/>
    <col min="27" max="27" width="17" style="220" bestFit="1" customWidth="1"/>
    <col min="28" max="29" width="19.33203125" style="220" bestFit="1" customWidth="1"/>
    <col min="30" max="31" width="18.33203125" style="220" bestFit="1" customWidth="1"/>
    <col min="32" max="16384" width="20.5546875" style="220"/>
  </cols>
  <sheetData>
    <row r="1" spans="1:9" s="27" customFormat="1" ht="69" customHeight="1">
      <c r="A1" s="1368" t="s">
        <v>1021</v>
      </c>
      <c r="B1" s="1369"/>
      <c r="C1" s="1369"/>
      <c r="D1" s="1369"/>
      <c r="E1" s="1369"/>
      <c r="F1" s="1369"/>
      <c r="G1" s="1370"/>
      <c r="H1" s="639"/>
      <c r="I1" s="21"/>
    </row>
    <row r="2" spans="1:9" ht="78" customHeight="1">
      <c r="A2" s="1100" t="s">
        <v>466</v>
      </c>
      <c r="B2" s="1100"/>
      <c r="C2" s="1100" t="s">
        <v>467</v>
      </c>
      <c r="D2" s="1100" t="s">
        <v>468</v>
      </c>
      <c r="E2" s="1248" t="s">
        <v>469</v>
      </c>
      <c r="F2" s="1100" t="s">
        <v>470</v>
      </c>
      <c r="G2" s="1101" t="s">
        <v>471</v>
      </c>
      <c r="H2" s="5"/>
    </row>
    <row r="3" spans="1:9" ht="14.25" customHeight="1">
      <c r="A3" s="130" t="s">
        <v>66</v>
      </c>
      <c r="B3" s="125"/>
      <c r="C3" s="125"/>
      <c r="D3" s="22"/>
      <c r="E3" s="22"/>
      <c r="F3" s="22"/>
      <c r="G3" s="50"/>
      <c r="H3" s="220"/>
      <c r="I3" s="41"/>
    </row>
    <row r="4" spans="1:9" ht="14.25" customHeight="1">
      <c r="A4" s="128" t="s">
        <v>41</v>
      </c>
      <c r="B4" s="131" t="s">
        <v>121</v>
      </c>
      <c r="C4" s="314">
        <v>5076</v>
      </c>
      <c r="D4" s="350"/>
      <c r="E4" s="314">
        <v>156746.88000000073</v>
      </c>
      <c r="F4" s="314">
        <v>11</v>
      </c>
      <c r="G4" s="251">
        <v>1143059.7811346434</v>
      </c>
      <c r="H4" s="220"/>
      <c r="I4" s="41"/>
    </row>
    <row r="5" spans="1:9" ht="14.25" customHeight="1">
      <c r="A5" s="128" t="s">
        <v>472</v>
      </c>
      <c r="B5" s="127" t="s">
        <v>121</v>
      </c>
      <c r="C5" s="314"/>
      <c r="D5" s="350"/>
      <c r="E5" s="350"/>
      <c r="F5" s="431"/>
      <c r="G5" s="251"/>
      <c r="H5" s="220"/>
      <c r="I5" s="41"/>
    </row>
    <row r="6" spans="1:9" ht="14.25" customHeight="1">
      <c r="A6" s="128" t="s">
        <v>473</v>
      </c>
      <c r="B6" s="127" t="s">
        <v>121</v>
      </c>
      <c r="C6" s="314"/>
      <c r="D6" s="350"/>
      <c r="E6" s="350"/>
      <c r="F6" s="431"/>
      <c r="G6" s="251"/>
      <c r="H6" s="220"/>
      <c r="I6" s="41"/>
    </row>
    <row r="7" spans="1:9" ht="14.25" customHeight="1">
      <c r="A7" s="130" t="s">
        <v>67</v>
      </c>
      <c r="B7" s="125"/>
      <c r="C7" s="125"/>
      <c r="D7" s="125"/>
      <c r="E7" s="125"/>
      <c r="F7" s="1046"/>
      <c r="G7" s="634"/>
      <c r="H7" s="220"/>
      <c r="I7" s="41"/>
    </row>
    <row r="8" spans="1:9" ht="14.25" customHeight="1">
      <c r="A8" s="135" t="s">
        <v>42</v>
      </c>
      <c r="B8" s="127" t="s">
        <v>124</v>
      </c>
      <c r="C8" s="314">
        <v>2247</v>
      </c>
      <c r="D8" s="350"/>
      <c r="E8" s="314">
        <v>5393.1399999998794</v>
      </c>
      <c r="F8" s="314">
        <v>3.7</v>
      </c>
      <c r="G8" s="251">
        <v>12203.145078111482</v>
      </c>
      <c r="H8" s="220"/>
      <c r="I8" s="41"/>
    </row>
    <row r="9" spans="1:9" ht="14.25" customHeight="1">
      <c r="A9" s="128" t="s">
        <v>43</v>
      </c>
      <c r="B9" s="127" t="s">
        <v>124</v>
      </c>
      <c r="C9" s="314">
        <v>87351</v>
      </c>
      <c r="D9" s="350"/>
      <c r="E9" s="314">
        <v>128472.16999992117</v>
      </c>
      <c r="F9" s="314">
        <v>10</v>
      </c>
      <c r="G9" s="251">
        <v>867369.9110512255</v>
      </c>
      <c r="H9" s="220"/>
      <c r="I9" s="41"/>
    </row>
    <row r="10" spans="1:9" ht="14.25" customHeight="1">
      <c r="A10" s="128" t="s">
        <v>44</v>
      </c>
      <c r="B10" s="127" t="s">
        <v>124</v>
      </c>
      <c r="C10" s="314">
        <v>1716</v>
      </c>
      <c r="D10" s="350"/>
      <c r="E10" s="314">
        <v>3058.7400000000039</v>
      </c>
      <c r="F10" s="314">
        <v>11</v>
      </c>
      <c r="G10" s="251">
        <v>22305.532811548019</v>
      </c>
      <c r="H10" s="220"/>
      <c r="I10" s="41"/>
    </row>
    <row r="11" spans="1:9" ht="14.25" customHeight="1">
      <c r="A11" s="128" t="s">
        <v>45</v>
      </c>
      <c r="B11" s="127" t="s">
        <v>124</v>
      </c>
      <c r="C11" s="314">
        <v>79622</v>
      </c>
      <c r="D11" s="350"/>
      <c r="E11" s="314">
        <v>265730.57000005204</v>
      </c>
      <c r="F11" s="314">
        <v>10</v>
      </c>
      <c r="G11" s="251">
        <v>1794059</v>
      </c>
      <c r="H11" s="220"/>
      <c r="I11" s="41"/>
    </row>
    <row r="12" spans="1:9" ht="14.25" customHeight="1">
      <c r="A12" s="128" t="s">
        <v>46</v>
      </c>
      <c r="B12" s="127" t="s">
        <v>121</v>
      </c>
      <c r="C12" s="314">
        <v>1985</v>
      </c>
      <c r="D12" s="350"/>
      <c r="E12" s="314">
        <v>6885.1200000000517</v>
      </c>
      <c r="F12" s="314">
        <v>11</v>
      </c>
      <c r="G12" s="251">
        <v>50183</v>
      </c>
      <c r="H12" s="220"/>
      <c r="I12" s="41"/>
    </row>
    <row r="13" spans="1:9" ht="14.25" customHeight="1">
      <c r="A13" s="128" t="s">
        <v>47</v>
      </c>
      <c r="B13" s="127" t="s">
        <v>121</v>
      </c>
      <c r="C13" s="314">
        <v>101601</v>
      </c>
      <c r="D13" s="350"/>
      <c r="E13" s="314">
        <v>245006.1799999589</v>
      </c>
      <c r="F13" s="314">
        <v>10</v>
      </c>
      <c r="G13" s="251">
        <v>1121231</v>
      </c>
      <c r="H13" s="220"/>
      <c r="I13" s="41"/>
    </row>
    <row r="14" spans="1:9" ht="14.25" customHeight="1">
      <c r="A14" s="517" t="s">
        <v>125</v>
      </c>
      <c r="B14" s="486" t="s">
        <v>121</v>
      </c>
      <c r="C14" s="152"/>
      <c r="D14" s="352"/>
      <c r="E14" s="352"/>
      <c r="F14" s="1047"/>
      <c r="G14" s="251"/>
      <c r="H14" s="220"/>
      <c r="I14" s="41"/>
    </row>
    <row r="15" spans="1:9" ht="14.25" customHeight="1">
      <c r="A15" s="517" t="s">
        <v>126</v>
      </c>
      <c r="B15" s="486" t="s">
        <v>121</v>
      </c>
      <c r="C15" s="314"/>
      <c r="D15" s="350"/>
      <c r="E15" s="350"/>
      <c r="F15" s="431"/>
      <c r="G15" s="251"/>
      <c r="H15" s="220"/>
      <c r="I15" s="41"/>
    </row>
    <row r="16" spans="1:9" ht="14.25" customHeight="1">
      <c r="A16" s="517" t="s">
        <v>474</v>
      </c>
      <c r="B16" s="486" t="s">
        <v>121</v>
      </c>
      <c r="C16" s="314">
        <v>4478</v>
      </c>
      <c r="D16" s="350"/>
      <c r="E16" s="314">
        <v>35857.240000000224</v>
      </c>
      <c r="F16" s="314">
        <v>10</v>
      </c>
      <c r="G16" s="251">
        <v>193880</v>
      </c>
      <c r="H16" s="285"/>
      <c r="I16" s="41"/>
    </row>
    <row r="17" spans="1:9" ht="14.25" customHeight="1">
      <c r="A17" s="517" t="s">
        <v>127</v>
      </c>
      <c r="B17" s="486" t="s">
        <v>121</v>
      </c>
      <c r="C17" s="137"/>
      <c r="D17" s="352"/>
      <c r="E17" s="352"/>
      <c r="F17" s="1047"/>
      <c r="G17" s="251"/>
      <c r="H17" s="220"/>
      <c r="I17" s="41"/>
    </row>
    <row r="18" spans="1:9" ht="14.25" customHeight="1">
      <c r="A18" s="1245" t="s">
        <v>1054</v>
      </c>
      <c r="B18" s="1246" t="s">
        <v>124</v>
      </c>
      <c r="C18" s="314">
        <v>91</v>
      </c>
      <c r="D18" s="1247"/>
      <c r="E18" s="314">
        <v>2517</v>
      </c>
      <c r="F18" s="314">
        <v>20</v>
      </c>
      <c r="G18" s="251">
        <v>28363.606507145352</v>
      </c>
      <c r="H18" s="220"/>
      <c r="I18" s="41"/>
    </row>
    <row r="19" spans="1:9" ht="14.25" customHeight="1">
      <c r="A19" s="130" t="s">
        <v>68</v>
      </c>
      <c r="B19" s="125"/>
      <c r="C19" s="125"/>
      <c r="D19" s="125"/>
      <c r="E19" s="125"/>
      <c r="F19" s="125"/>
      <c r="G19" s="634"/>
      <c r="H19" s="220"/>
      <c r="I19" s="41"/>
    </row>
    <row r="20" spans="1:9" ht="14.25" customHeight="1">
      <c r="A20" s="129" t="s">
        <v>413</v>
      </c>
      <c r="B20" s="127" t="s">
        <v>124</v>
      </c>
      <c r="C20" s="314">
        <v>78657</v>
      </c>
      <c r="D20" s="350"/>
      <c r="E20" s="314">
        <v>353884.56999986526</v>
      </c>
      <c r="F20" s="314">
        <v>11</v>
      </c>
      <c r="G20" s="251">
        <v>2580665.2045075945</v>
      </c>
      <c r="H20" s="220"/>
      <c r="I20" s="41"/>
    </row>
    <row r="21" spans="1:9" ht="14.25" customHeight="1">
      <c r="A21" s="129" t="s">
        <v>414</v>
      </c>
      <c r="B21" s="127" t="s">
        <v>124</v>
      </c>
      <c r="C21" s="314">
        <v>5657</v>
      </c>
      <c r="D21" s="350"/>
      <c r="E21" s="314">
        <v>150823.22999999867</v>
      </c>
      <c r="F21" s="314">
        <v>20</v>
      </c>
      <c r="G21" s="251">
        <v>1699599.0257674535</v>
      </c>
      <c r="H21" s="220"/>
      <c r="I21" s="41"/>
    </row>
    <row r="22" spans="1:9" ht="14.25" customHeight="1">
      <c r="A22" s="130" t="s">
        <v>129</v>
      </c>
      <c r="B22" s="125"/>
      <c r="C22" s="125"/>
      <c r="D22" s="125"/>
      <c r="E22" s="125"/>
      <c r="F22" s="125"/>
      <c r="G22" s="634"/>
      <c r="H22" s="220"/>
      <c r="I22" s="41"/>
    </row>
    <row r="23" spans="1:9" ht="14.25" customHeight="1">
      <c r="A23" s="129" t="s">
        <v>415</v>
      </c>
      <c r="B23" s="127" t="s">
        <v>121</v>
      </c>
      <c r="C23" s="314">
        <v>2</v>
      </c>
      <c r="D23" s="350"/>
      <c r="E23" s="314">
        <v>84</v>
      </c>
      <c r="F23" s="314">
        <v>6.7</v>
      </c>
      <c r="G23" s="251">
        <v>365.19058762436953</v>
      </c>
      <c r="H23" s="220"/>
      <c r="I23" s="41"/>
    </row>
    <row r="24" spans="1:9" ht="14.25" customHeight="1">
      <c r="A24" s="129" t="s">
        <v>51</v>
      </c>
      <c r="B24" s="127" t="s">
        <v>121</v>
      </c>
      <c r="C24" s="314">
        <v>8674</v>
      </c>
      <c r="D24" s="350"/>
      <c r="E24" s="314">
        <v>0</v>
      </c>
      <c r="F24" s="314">
        <v>20</v>
      </c>
      <c r="G24" s="251">
        <v>0</v>
      </c>
      <c r="H24" s="220"/>
      <c r="I24" s="41"/>
    </row>
    <row r="25" spans="1:9" ht="14.25" customHeight="1">
      <c r="A25" s="128" t="s">
        <v>131</v>
      </c>
      <c r="B25" s="127" t="s">
        <v>121</v>
      </c>
      <c r="C25" s="314"/>
      <c r="D25" s="353"/>
      <c r="E25" s="353"/>
      <c r="F25" s="1244"/>
      <c r="G25" s="251"/>
      <c r="H25" s="220"/>
      <c r="I25" s="41"/>
    </row>
    <row r="26" spans="1:9" ht="14.25" customHeight="1">
      <c r="A26" s="128" t="s">
        <v>475</v>
      </c>
      <c r="B26" s="127" t="s">
        <v>121</v>
      </c>
      <c r="C26" s="314"/>
      <c r="D26" s="350"/>
      <c r="E26" s="350"/>
      <c r="F26" s="431"/>
      <c r="G26" s="251"/>
      <c r="H26" s="220"/>
      <c r="I26" s="41"/>
    </row>
    <row r="27" spans="1:9" ht="14.25" customHeight="1">
      <c r="A27" s="128" t="s">
        <v>133</v>
      </c>
      <c r="B27" s="127" t="s">
        <v>121</v>
      </c>
      <c r="C27" s="352"/>
      <c r="D27" s="352"/>
      <c r="E27" s="352"/>
      <c r="F27" s="1047"/>
      <c r="G27" s="251"/>
      <c r="H27" s="220"/>
      <c r="I27" s="41"/>
    </row>
    <row r="28" spans="1:9" ht="14.25" customHeight="1">
      <c r="A28" s="132" t="s">
        <v>476</v>
      </c>
      <c r="B28" s="127" t="s">
        <v>121</v>
      </c>
      <c r="C28" s="314"/>
      <c r="D28" s="350"/>
      <c r="E28" s="350"/>
      <c r="F28" s="431"/>
      <c r="G28" s="251"/>
      <c r="H28" s="220"/>
      <c r="I28" s="41"/>
    </row>
    <row r="29" spans="1:9" ht="14.25" customHeight="1">
      <c r="A29" s="134" t="s">
        <v>477</v>
      </c>
      <c r="B29" s="127" t="s">
        <v>121</v>
      </c>
      <c r="C29" s="314"/>
      <c r="D29" s="350"/>
      <c r="E29" s="350"/>
      <c r="F29" s="431"/>
      <c r="G29" s="251"/>
      <c r="H29" s="220"/>
      <c r="I29" s="41"/>
    </row>
    <row r="30" spans="1:9" ht="14.25" customHeight="1">
      <c r="A30" s="348" t="s">
        <v>52</v>
      </c>
      <c r="B30" s="127" t="s">
        <v>124</v>
      </c>
      <c r="C30" s="314">
        <v>867</v>
      </c>
      <c r="D30" s="350"/>
      <c r="E30" s="314">
        <v>13292.04000000005</v>
      </c>
      <c r="F30" s="314">
        <v>18</v>
      </c>
      <c r="G30" s="251">
        <v>140013</v>
      </c>
      <c r="H30" s="220"/>
      <c r="I30" s="41"/>
    </row>
    <row r="31" spans="1:9" ht="14.25" customHeight="1">
      <c r="A31" s="517" t="s">
        <v>136</v>
      </c>
      <c r="B31" s="486" t="s">
        <v>124</v>
      </c>
      <c r="C31" s="137"/>
      <c r="D31" s="352"/>
      <c r="E31" s="352"/>
      <c r="F31" s="1047"/>
      <c r="G31" s="251"/>
      <c r="H31" s="220"/>
      <c r="I31" s="41"/>
    </row>
    <row r="32" spans="1:9" ht="14.25" customHeight="1">
      <c r="A32" s="1245" t="s">
        <v>137</v>
      </c>
      <c r="B32" s="486" t="s">
        <v>124</v>
      </c>
      <c r="C32" s="314">
        <v>6476</v>
      </c>
      <c r="D32" s="350"/>
      <c r="E32" s="314">
        <v>18557.441599999998</v>
      </c>
      <c r="F32" s="314">
        <v>18</v>
      </c>
      <c r="G32" s="251">
        <v>200819</v>
      </c>
      <c r="H32" s="220"/>
      <c r="I32" s="41"/>
    </row>
    <row r="33" spans="1:9" ht="14.25" customHeight="1">
      <c r="A33" s="517" t="s">
        <v>138</v>
      </c>
      <c r="B33" s="486" t="s">
        <v>124</v>
      </c>
      <c r="C33" s="314"/>
      <c r="D33" s="350"/>
      <c r="E33" s="350"/>
      <c r="F33" s="431"/>
      <c r="G33" s="251"/>
      <c r="H33" s="220"/>
      <c r="I33" s="41"/>
    </row>
    <row r="34" spans="1:9" ht="14.25" customHeight="1">
      <c r="A34" s="517" t="s">
        <v>139</v>
      </c>
      <c r="B34" s="486" t="s">
        <v>124</v>
      </c>
      <c r="C34" s="314"/>
      <c r="D34" s="350"/>
      <c r="E34" s="350"/>
      <c r="F34" s="431"/>
      <c r="G34" s="251"/>
      <c r="H34" s="220"/>
      <c r="I34" s="41"/>
    </row>
    <row r="35" spans="1:9" ht="14.25" customHeight="1">
      <c r="A35" s="130" t="s">
        <v>70</v>
      </c>
      <c r="B35" s="125"/>
      <c r="C35" s="125"/>
      <c r="D35" s="125"/>
      <c r="E35" s="125"/>
      <c r="F35" s="1046"/>
      <c r="G35" s="634"/>
      <c r="H35" s="220"/>
      <c r="I35" s="41"/>
    </row>
    <row r="36" spans="1:9" ht="14.25" customHeight="1">
      <c r="A36" s="128" t="s">
        <v>53</v>
      </c>
      <c r="B36" s="127" t="s">
        <v>124</v>
      </c>
      <c r="C36" s="314">
        <v>31740</v>
      </c>
      <c r="D36" s="350"/>
      <c r="E36" s="314">
        <v>191718.42999999551</v>
      </c>
      <c r="F36" s="314">
        <v>5</v>
      </c>
      <c r="G36" s="251">
        <v>705774.57406131818</v>
      </c>
      <c r="H36" s="220"/>
      <c r="I36" s="41"/>
    </row>
    <row r="37" spans="1:9" ht="14.25" customHeight="1">
      <c r="A37" s="128" t="s">
        <v>478</v>
      </c>
      <c r="B37" s="127" t="s">
        <v>124</v>
      </c>
      <c r="C37" s="314"/>
      <c r="D37" s="350"/>
      <c r="E37" s="350"/>
      <c r="F37" s="350"/>
      <c r="G37" s="337"/>
      <c r="H37" s="220"/>
      <c r="I37" s="41"/>
    </row>
    <row r="38" spans="1:9" ht="14.25" customHeight="1">
      <c r="A38" s="128" t="s">
        <v>479</v>
      </c>
      <c r="B38" s="127" t="s">
        <v>124</v>
      </c>
      <c r="C38" s="314"/>
      <c r="D38" s="350"/>
      <c r="E38" s="314"/>
      <c r="F38" s="314"/>
      <c r="G38" s="337"/>
      <c r="H38" s="220"/>
      <c r="I38" s="41"/>
    </row>
    <row r="39" spans="1:9" ht="14.25" customHeight="1">
      <c r="A39" s="130" t="s">
        <v>71</v>
      </c>
      <c r="B39" s="125"/>
      <c r="C39" s="125"/>
      <c r="D39" s="125"/>
      <c r="E39" s="125"/>
      <c r="F39" s="125"/>
      <c r="G39" s="318"/>
      <c r="H39" s="220"/>
      <c r="I39" s="41"/>
    </row>
    <row r="40" spans="1:9" ht="14.25" customHeight="1">
      <c r="A40" s="128" t="s">
        <v>480</v>
      </c>
      <c r="B40" s="127" t="s">
        <v>121</v>
      </c>
      <c r="C40" s="314"/>
      <c r="D40" s="350"/>
      <c r="E40" s="350"/>
      <c r="F40" s="350"/>
      <c r="G40" s="337"/>
      <c r="H40" s="53"/>
      <c r="I40" s="41"/>
    </row>
    <row r="41" spans="1:9" ht="14.25" customHeight="1">
      <c r="A41" s="128" t="s">
        <v>143</v>
      </c>
      <c r="B41" s="127" t="s">
        <v>121</v>
      </c>
      <c r="C41" s="354"/>
      <c r="D41" s="127"/>
      <c r="E41" s="127"/>
      <c r="F41" s="127"/>
      <c r="G41" s="337"/>
      <c r="H41" s="220"/>
      <c r="I41" s="41"/>
    </row>
    <row r="42" spans="1:9" ht="14.25" customHeight="1">
      <c r="A42" s="128" t="s">
        <v>144</v>
      </c>
      <c r="B42" s="127" t="s">
        <v>121</v>
      </c>
      <c r="C42" s="354"/>
      <c r="D42" s="127"/>
      <c r="E42" s="127"/>
      <c r="F42" s="127"/>
      <c r="G42" s="337"/>
      <c r="H42" s="220"/>
      <c r="I42" s="41"/>
    </row>
    <row r="43" spans="1:9" ht="14.25" customHeight="1">
      <c r="A43" s="128" t="s">
        <v>145</v>
      </c>
      <c r="B43" s="127" t="s">
        <v>121</v>
      </c>
      <c r="C43" s="354"/>
      <c r="D43" s="127"/>
      <c r="E43" s="127"/>
      <c r="F43" s="127"/>
      <c r="G43" s="337"/>
      <c r="H43" s="220"/>
      <c r="I43" s="41"/>
    </row>
    <row r="44" spans="1:9" ht="14.25" customHeight="1">
      <c r="A44" s="128" t="s">
        <v>146</v>
      </c>
      <c r="B44" s="127" t="s">
        <v>121</v>
      </c>
      <c r="C44" s="354"/>
      <c r="D44" s="127"/>
      <c r="E44" s="127"/>
      <c r="F44" s="127"/>
      <c r="G44" s="337"/>
      <c r="H44" s="220"/>
      <c r="I44" s="41"/>
    </row>
    <row r="45" spans="1:9" ht="14.25" customHeight="1">
      <c r="A45" s="128" t="s">
        <v>147</v>
      </c>
      <c r="B45" s="127" t="s">
        <v>121</v>
      </c>
      <c r="C45" s="354"/>
      <c r="D45" s="127"/>
      <c r="E45" s="127"/>
      <c r="F45" s="127"/>
      <c r="G45" s="337"/>
      <c r="H45" s="220"/>
      <c r="I45" s="41"/>
    </row>
    <row r="46" spans="1:9" ht="14.25" customHeight="1">
      <c r="A46" s="517" t="s">
        <v>148</v>
      </c>
      <c r="B46" s="486" t="s">
        <v>121</v>
      </c>
      <c r="C46" s="354"/>
      <c r="D46" s="127"/>
      <c r="E46" s="127"/>
      <c r="F46" s="127"/>
      <c r="G46" s="337"/>
      <c r="H46" s="220"/>
      <c r="I46" s="41"/>
    </row>
    <row r="47" spans="1:9" ht="14.25" customHeight="1">
      <c r="A47" s="517" t="s">
        <v>149</v>
      </c>
      <c r="B47" s="486" t="s">
        <v>121</v>
      </c>
      <c r="C47" s="354"/>
      <c r="D47" s="127"/>
      <c r="E47" s="127"/>
      <c r="F47" s="127"/>
      <c r="G47" s="337"/>
      <c r="H47" s="220"/>
      <c r="I47" s="41"/>
    </row>
    <row r="48" spans="1:9" ht="14.25" customHeight="1">
      <c r="A48" s="517" t="s">
        <v>150</v>
      </c>
      <c r="B48" s="486" t="s">
        <v>121</v>
      </c>
      <c r="C48" s="354"/>
      <c r="D48" s="127"/>
      <c r="E48" s="127"/>
      <c r="F48" s="127"/>
      <c r="G48" s="337"/>
      <c r="H48" s="220"/>
      <c r="I48" s="41"/>
    </row>
    <row r="49" spans="1:9" ht="14.25" customHeight="1">
      <c r="A49" s="517" t="s">
        <v>151</v>
      </c>
      <c r="B49" s="486" t="s">
        <v>121</v>
      </c>
      <c r="C49" s="354"/>
      <c r="D49" s="127"/>
      <c r="E49" s="127"/>
      <c r="F49" s="127"/>
      <c r="G49" s="337"/>
      <c r="H49" s="220"/>
      <c r="I49" s="41"/>
    </row>
    <row r="50" spans="1:9" ht="14.25" customHeight="1">
      <c r="A50" s="130" t="s">
        <v>152</v>
      </c>
      <c r="B50" s="125"/>
      <c r="C50" s="125"/>
      <c r="D50" s="125"/>
      <c r="E50" s="125"/>
      <c r="F50" s="125"/>
      <c r="G50" s="318"/>
      <c r="H50" s="220"/>
      <c r="I50" s="41"/>
    </row>
    <row r="51" spans="1:9" ht="14.25" customHeight="1">
      <c r="A51" s="133" t="s">
        <v>153</v>
      </c>
      <c r="B51" s="127" t="s">
        <v>121</v>
      </c>
      <c r="C51" s="354"/>
      <c r="D51" s="127"/>
      <c r="E51" s="127"/>
      <c r="F51" s="127"/>
      <c r="G51" s="337"/>
      <c r="H51" s="220"/>
      <c r="I51" s="41"/>
    </row>
    <row r="52" spans="1:9" ht="14.25" customHeight="1">
      <c r="A52" s="133" t="s">
        <v>481</v>
      </c>
      <c r="B52" s="127" t="s">
        <v>121</v>
      </c>
      <c r="C52" s="354"/>
      <c r="D52" s="127"/>
      <c r="E52" s="127"/>
      <c r="F52" s="127"/>
      <c r="G52" s="337"/>
      <c r="H52" s="220"/>
      <c r="I52" s="41"/>
    </row>
    <row r="53" spans="1:9" ht="14.25" customHeight="1">
      <c r="A53" s="517" t="s">
        <v>155</v>
      </c>
      <c r="B53" s="486" t="s">
        <v>121</v>
      </c>
      <c r="C53" s="354"/>
      <c r="D53" s="127"/>
      <c r="E53" s="127"/>
      <c r="F53" s="127"/>
      <c r="G53" s="337"/>
      <c r="H53" s="220"/>
      <c r="I53" s="41"/>
    </row>
    <row r="54" spans="1:9" ht="14.25" customHeight="1">
      <c r="A54" s="454" t="s">
        <v>191</v>
      </c>
      <c r="B54" s="349"/>
      <c r="C54" s="349"/>
      <c r="D54" s="349"/>
      <c r="E54" s="349"/>
      <c r="F54" s="349"/>
      <c r="G54" s="625"/>
      <c r="H54" s="220"/>
      <c r="I54" s="41"/>
    </row>
    <row r="55" spans="1:9" ht="14.25" customHeight="1">
      <c r="A55" s="518" t="s">
        <v>440</v>
      </c>
      <c r="B55" s="320" t="s">
        <v>124</v>
      </c>
      <c r="C55" s="354"/>
      <c r="D55" s="127"/>
      <c r="E55" s="127"/>
      <c r="F55" s="127"/>
      <c r="G55" s="337"/>
      <c r="H55" s="220"/>
      <c r="I55" s="41"/>
    </row>
    <row r="56" spans="1:9" ht="14.25" customHeight="1">
      <c r="A56" s="519" t="s">
        <v>193</v>
      </c>
      <c r="B56" s="320" t="s">
        <v>124</v>
      </c>
      <c r="C56" s="354"/>
      <c r="D56" s="127"/>
      <c r="E56" s="127"/>
      <c r="F56" s="127"/>
      <c r="G56" s="337"/>
      <c r="H56" s="220"/>
      <c r="I56" s="41"/>
    </row>
    <row r="57" spans="1:9" ht="14.25" customHeight="1">
      <c r="A57" s="519" t="s">
        <v>441</v>
      </c>
      <c r="B57" s="320" t="s">
        <v>124</v>
      </c>
      <c r="C57" s="354"/>
      <c r="D57" s="127"/>
      <c r="E57" s="127"/>
      <c r="F57" s="127"/>
      <c r="G57" s="337"/>
      <c r="H57" s="220"/>
      <c r="I57" s="41"/>
    </row>
    <row r="58" spans="1:9" ht="14.25" customHeight="1">
      <c r="A58" s="153" t="s">
        <v>156</v>
      </c>
      <c r="B58" s="349"/>
      <c r="C58" s="261"/>
      <c r="D58" s="318"/>
      <c r="E58" s="318"/>
      <c r="F58" s="318"/>
      <c r="G58" s="316"/>
      <c r="H58" s="220"/>
      <c r="I58" s="41"/>
    </row>
    <row r="59" spans="1:9" ht="14.25" customHeight="1">
      <c r="A59" s="517"/>
      <c r="B59" s="320"/>
      <c r="C59" s="314"/>
      <c r="D59" s="127"/>
      <c r="E59" s="314"/>
      <c r="F59" s="431"/>
      <c r="G59" s="251"/>
      <c r="H59" s="220"/>
      <c r="I59" s="41"/>
    </row>
    <row r="60" spans="1:9" ht="14.25" customHeight="1">
      <c r="A60" s="352"/>
      <c r="B60" s="355"/>
      <c r="C60" s="354"/>
      <c r="D60" s="127"/>
      <c r="E60" s="127"/>
      <c r="F60" s="127"/>
      <c r="G60" s="351"/>
      <c r="H60" s="220"/>
      <c r="I60" s="41"/>
    </row>
    <row r="61" spans="1:9" ht="14.25" customHeight="1">
      <c r="A61" s="126" t="s">
        <v>58</v>
      </c>
      <c r="B61" s="131"/>
      <c r="C61" s="689">
        <f>SUM(C4:C60)</f>
        <v>416240</v>
      </c>
      <c r="D61" s="319"/>
      <c r="E61" s="319"/>
      <c r="F61" s="319"/>
      <c r="G61" s="690">
        <f>SUM(G4:G60)</f>
        <v>10559890.971506665</v>
      </c>
      <c r="H61" s="220"/>
      <c r="I61" s="41"/>
    </row>
    <row r="62" spans="1:9" ht="14.25" customHeight="1">
      <c r="A62" s="130"/>
      <c r="B62" s="125"/>
      <c r="C62" s="125"/>
      <c r="D62" s="125"/>
      <c r="E62" s="125"/>
      <c r="F62" s="125"/>
      <c r="G62" s="316"/>
      <c r="H62" s="265"/>
      <c r="I62" s="41"/>
    </row>
    <row r="63" spans="1:9" ht="14.25" customHeight="1">
      <c r="A63" s="51" t="s">
        <v>482</v>
      </c>
      <c r="B63" s="319"/>
      <c r="C63" s="691">
        <v>99457</v>
      </c>
      <c r="D63" s="319"/>
      <c r="E63" s="319"/>
      <c r="F63" s="319"/>
      <c r="G63" s="317"/>
      <c r="H63" s="265"/>
      <c r="I63" s="41"/>
    </row>
    <row r="64" spans="1:9" ht="14.25" customHeight="1">
      <c r="A64" s="29" t="s">
        <v>483</v>
      </c>
      <c r="B64" s="319">
        <v>0</v>
      </c>
      <c r="C64" s="127"/>
      <c r="D64" s="319"/>
      <c r="E64" s="319"/>
      <c r="F64" s="319"/>
      <c r="G64" s="692">
        <f>G61/C63</f>
        <v>106.17544236712011</v>
      </c>
      <c r="H64" s="220"/>
      <c r="I64" s="41"/>
    </row>
    <row r="65" spans="1:10">
      <c r="C65" s="26"/>
      <c r="D65" s="26"/>
      <c r="E65" s="26"/>
      <c r="F65" s="26"/>
      <c r="G65" s="1065"/>
      <c r="H65" s="52"/>
      <c r="I65" s="26"/>
      <c r="J65" s="26"/>
    </row>
    <row r="66" spans="1:10" ht="17.25" customHeight="1">
      <c r="A66" s="1345" t="s">
        <v>484</v>
      </c>
      <c r="B66" s="1345"/>
      <c r="C66" s="1345"/>
      <c r="D66" s="1345"/>
      <c r="E66" s="1345"/>
      <c r="F66" s="638"/>
      <c r="G66" s="638"/>
      <c r="H66" s="638"/>
      <c r="I66" s="266"/>
    </row>
    <row r="67" spans="1:10" ht="40.5" customHeight="1">
      <c r="A67" s="1383" t="s">
        <v>485</v>
      </c>
      <c r="B67" s="1383"/>
      <c r="C67" s="1383"/>
      <c r="D67" s="1383"/>
      <c r="E67" s="1383"/>
      <c r="F67" s="1383"/>
      <c r="G67" s="1383"/>
      <c r="H67" s="274"/>
      <c r="I67" s="266"/>
    </row>
    <row r="68" spans="1:10" ht="15" customHeight="1">
      <c r="A68" s="1383" t="s">
        <v>486</v>
      </c>
      <c r="B68" s="1383"/>
      <c r="C68" s="1383"/>
      <c r="D68" s="1383"/>
      <c r="E68" s="1383"/>
      <c r="F68" s="1383"/>
      <c r="G68" s="1383"/>
      <c r="H68" s="638"/>
    </row>
    <row r="69" spans="1:10" ht="15" customHeight="1">
      <c r="A69" s="638"/>
      <c r="B69" s="638"/>
      <c r="C69" s="638"/>
      <c r="D69" s="638"/>
      <c r="E69" s="638"/>
      <c r="F69" s="638"/>
      <c r="G69" s="638"/>
      <c r="H69" s="638"/>
    </row>
    <row r="70" spans="1:10">
      <c r="A70" s="1384" t="s">
        <v>487</v>
      </c>
      <c r="B70" s="1384"/>
      <c r="C70" s="1384"/>
      <c r="D70" s="1384"/>
      <c r="E70" s="1384"/>
      <c r="F70" s="1384"/>
      <c r="G70" s="1384"/>
    </row>
    <row r="72" spans="1:10">
      <c r="C72" s="53"/>
    </row>
  </sheetData>
  <mergeCells count="5">
    <mergeCell ref="A67:G67"/>
    <mergeCell ref="A66:E66"/>
    <mergeCell ref="A1:G1"/>
    <mergeCell ref="A68:G68"/>
    <mergeCell ref="A70:G70"/>
  </mergeCells>
  <phoneticPr fontId="0" type="noConversion"/>
  <printOptions horizontalCentered="1" verticalCentered="1" headings="1"/>
  <pageMargins left="0.25" right="0.25" top="0.5" bottom="0.5" header="0.3" footer="0.3"/>
  <pageSetup scale="61" firstPageNumber="74" orientation="portrait" useFirstPageNumber="1" r:id="rId1"/>
  <headerFooter scaleWithDoc="0" alignWithMargins="0">
    <oddFooter>&amp;L&amp;A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pageSetUpPr fitToPage="1"/>
  </sheetPr>
  <dimension ref="A1:E53"/>
  <sheetViews>
    <sheetView zoomScale="90" zoomScaleNormal="90" workbookViewId="0">
      <selection activeCell="B38" sqref="B38"/>
    </sheetView>
  </sheetViews>
  <sheetFormatPr defaultColWidth="9" defaultRowHeight="13.8"/>
  <cols>
    <col min="1" max="1" width="26.5546875" style="9" customWidth="1"/>
    <col min="2" max="2" width="30" style="42" customWidth="1"/>
    <col min="3" max="3" width="28" style="1" customWidth="1"/>
    <col min="4" max="4" width="11.5546875" style="1" bestFit="1" customWidth="1"/>
    <col min="5" max="5" width="25.33203125" style="1" bestFit="1" customWidth="1"/>
    <col min="6" max="6" width="20" style="1" bestFit="1" customWidth="1"/>
    <col min="7" max="7" width="12" style="1" bestFit="1" customWidth="1"/>
    <col min="8" max="16384" width="9" style="1"/>
  </cols>
  <sheetData>
    <row r="1" spans="1:5" s="27" customFormat="1" ht="70.5" customHeight="1">
      <c r="A1" s="1368" t="s">
        <v>1022</v>
      </c>
      <c r="B1" s="1369"/>
      <c r="C1" s="1370"/>
    </row>
    <row r="2" spans="1:5" ht="16.2">
      <c r="A2" s="1059" t="s">
        <v>241</v>
      </c>
      <c r="B2" s="693" t="s">
        <v>488</v>
      </c>
      <c r="C2" s="1059" t="s">
        <v>489</v>
      </c>
      <c r="D2" s="220"/>
      <c r="E2" s="220"/>
    </row>
    <row r="3" spans="1:5">
      <c r="A3" s="54">
        <v>2018</v>
      </c>
      <c r="B3" s="161" t="s">
        <v>14</v>
      </c>
      <c r="C3" s="161">
        <f>0.75803*0.8</f>
        <v>0.60642400000000007</v>
      </c>
      <c r="D3" s="220"/>
      <c r="E3" s="220"/>
    </row>
    <row r="4" spans="1:5">
      <c r="A4" s="54">
        <v>2019</v>
      </c>
      <c r="B4" s="161" t="s">
        <v>14</v>
      </c>
      <c r="C4" s="161">
        <f t="shared" ref="C4:C17" si="0">C3*1.03</f>
        <v>0.62461672000000013</v>
      </c>
      <c r="D4" s="220"/>
      <c r="E4" s="220"/>
    </row>
    <row r="5" spans="1:5">
      <c r="A5" s="54">
        <v>2020</v>
      </c>
      <c r="B5" s="161" t="s">
        <v>14</v>
      </c>
      <c r="C5" s="161">
        <f t="shared" si="0"/>
        <v>0.64335522160000014</v>
      </c>
      <c r="D5" s="220"/>
      <c r="E5" s="220"/>
    </row>
    <row r="6" spans="1:5">
      <c r="A6" s="54">
        <v>2021</v>
      </c>
      <c r="B6" s="161" t="s">
        <v>14</v>
      </c>
      <c r="C6" s="161">
        <f t="shared" si="0"/>
        <v>0.66265587824800021</v>
      </c>
      <c r="D6" s="220"/>
      <c r="E6" s="220"/>
    </row>
    <row r="7" spans="1:5">
      <c r="A7" s="54">
        <v>2022</v>
      </c>
      <c r="B7" s="161" t="s">
        <v>14</v>
      </c>
      <c r="C7" s="161">
        <f t="shared" si="0"/>
        <v>0.68253555459544024</v>
      </c>
      <c r="D7" s="220"/>
      <c r="E7" s="220"/>
    </row>
    <row r="8" spans="1:5">
      <c r="A8" s="54">
        <v>2023</v>
      </c>
      <c r="B8" s="161" t="s">
        <v>14</v>
      </c>
      <c r="C8" s="161">
        <f t="shared" si="0"/>
        <v>0.70301162123330352</v>
      </c>
      <c r="D8" s="220"/>
      <c r="E8" s="220"/>
    </row>
    <row r="9" spans="1:5">
      <c r="A9" s="54">
        <v>2024</v>
      </c>
      <c r="B9" s="161" t="s">
        <v>14</v>
      </c>
      <c r="C9" s="161">
        <f t="shared" si="0"/>
        <v>0.72410196987030262</v>
      </c>
      <c r="D9" s="220"/>
      <c r="E9" s="220"/>
    </row>
    <row r="10" spans="1:5">
      <c r="A10" s="54">
        <v>2025</v>
      </c>
      <c r="B10" s="161" t="s">
        <v>14</v>
      </c>
      <c r="C10" s="161">
        <f t="shared" si="0"/>
        <v>0.74582502896641167</v>
      </c>
      <c r="D10" s="220"/>
      <c r="E10" s="220"/>
    </row>
    <row r="11" spans="1:5">
      <c r="A11" s="54">
        <v>2026</v>
      </c>
      <c r="B11" s="161" t="s">
        <v>14</v>
      </c>
      <c r="C11" s="161">
        <f t="shared" si="0"/>
        <v>0.768199779835404</v>
      </c>
      <c r="D11" s="220"/>
      <c r="E11" s="220"/>
    </row>
    <row r="12" spans="1:5">
      <c r="A12" s="54">
        <v>2027</v>
      </c>
      <c r="B12" s="161" t="s">
        <v>14</v>
      </c>
      <c r="C12" s="161">
        <f t="shared" si="0"/>
        <v>0.79124577323046619</v>
      </c>
      <c r="D12" s="3"/>
      <c r="E12" s="3"/>
    </row>
    <row r="13" spans="1:5">
      <c r="A13" s="54">
        <v>2028</v>
      </c>
      <c r="B13" s="161" t="s">
        <v>14</v>
      </c>
      <c r="C13" s="161">
        <f t="shared" si="0"/>
        <v>0.81498314642738023</v>
      </c>
      <c r="D13" s="3"/>
      <c r="E13" s="3"/>
    </row>
    <row r="14" spans="1:5">
      <c r="A14" s="54">
        <v>2029</v>
      </c>
      <c r="B14" s="161" t="s">
        <v>14</v>
      </c>
      <c r="C14" s="161">
        <f t="shared" si="0"/>
        <v>0.83943264082020164</v>
      </c>
      <c r="D14" s="3"/>
      <c r="E14" s="3"/>
    </row>
    <row r="15" spans="1:5">
      <c r="A15" s="54">
        <v>2030</v>
      </c>
      <c r="B15" s="161" t="s">
        <v>14</v>
      </c>
      <c r="C15" s="161">
        <f t="shared" si="0"/>
        <v>0.86461562004480774</v>
      </c>
      <c r="D15" s="3"/>
      <c r="E15" s="3"/>
    </row>
    <row r="16" spans="1:5">
      <c r="A16" s="54">
        <v>2031</v>
      </c>
      <c r="B16" s="161" t="s">
        <v>14</v>
      </c>
      <c r="C16" s="161">
        <f t="shared" si="0"/>
        <v>0.89055408864615204</v>
      </c>
      <c r="D16" s="3"/>
      <c r="E16" s="3"/>
    </row>
    <row r="17" spans="1:5">
      <c r="A17" s="54">
        <v>2032</v>
      </c>
      <c r="B17" s="161" t="s">
        <v>14</v>
      </c>
      <c r="C17" s="161">
        <f t="shared" si="0"/>
        <v>0.91727071130553661</v>
      </c>
      <c r="D17" s="3"/>
      <c r="E17" s="3"/>
    </row>
    <row r="18" spans="1:5">
      <c r="A18" s="54">
        <v>2033</v>
      </c>
      <c r="B18" s="161" t="s">
        <v>14</v>
      </c>
      <c r="C18" s="161">
        <f t="shared" ref="C18:C20" si="1">C17*1.03</f>
        <v>0.9447888326447027</v>
      </c>
      <c r="D18" s="3"/>
      <c r="E18" s="3"/>
    </row>
    <row r="19" spans="1:5">
      <c r="A19" s="54">
        <v>2034</v>
      </c>
      <c r="B19" s="161" t="s">
        <v>14</v>
      </c>
      <c r="C19" s="161">
        <f t="shared" si="1"/>
        <v>0.97313249762404386</v>
      </c>
      <c r="D19" s="3"/>
      <c r="E19" s="3"/>
    </row>
    <row r="20" spans="1:5">
      <c r="A20" s="54">
        <v>2035</v>
      </c>
      <c r="B20" s="161" t="s">
        <v>14</v>
      </c>
      <c r="C20" s="161">
        <f t="shared" si="1"/>
        <v>1.0023264725527652</v>
      </c>
      <c r="D20" s="3"/>
      <c r="E20" s="3"/>
    </row>
    <row r="21" spans="1:5" s="220" customFormat="1">
      <c r="A21" s="54">
        <v>2036</v>
      </c>
      <c r="B21" s="161" t="s">
        <v>14</v>
      </c>
      <c r="C21" s="161">
        <f t="shared" ref="C21" si="2">C20*1.03</f>
        <v>1.0323962667293483</v>
      </c>
      <c r="D21" s="3"/>
      <c r="E21" s="3"/>
    </row>
    <row r="22" spans="1:5" s="220" customFormat="1">
      <c r="A22" s="54">
        <v>2037</v>
      </c>
      <c r="B22" s="161" t="s">
        <v>14</v>
      </c>
      <c r="C22" s="161">
        <f t="shared" ref="C22" si="3">C21*1.03</f>
        <v>1.0633681547312288</v>
      </c>
      <c r="D22" s="3"/>
      <c r="E22" s="3"/>
    </row>
    <row r="23" spans="1:5" s="220" customFormat="1">
      <c r="A23" s="54">
        <v>2038</v>
      </c>
      <c r="B23" s="161" t="s">
        <v>14</v>
      </c>
      <c r="C23" s="161">
        <f t="shared" ref="C23" si="4">C22*1.03</f>
        <v>1.0952691993731658</v>
      </c>
      <c r="D23" s="3"/>
      <c r="E23" s="3"/>
    </row>
    <row r="24" spans="1:5" s="220" customFormat="1">
      <c r="A24" s="54">
        <v>2039</v>
      </c>
      <c r="B24" s="161" t="s">
        <v>14</v>
      </c>
      <c r="C24" s="161">
        <f t="shared" ref="C24" si="5">C23*1.03</f>
        <v>1.1281272753543607</v>
      </c>
      <c r="D24" s="3"/>
      <c r="E24" s="3"/>
    </row>
    <row r="25" spans="1:5" s="220" customFormat="1">
      <c r="A25" s="54">
        <v>2040</v>
      </c>
      <c r="B25" s="161" t="s">
        <v>14</v>
      </c>
      <c r="C25" s="161">
        <f t="shared" ref="C25" si="6">C24*1.03</f>
        <v>1.1619710936149916</v>
      </c>
      <c r="D25" s="3"/>
      <c r="E25" s="3"/>
    </row>
    <row r="26" spans="1:5" s="220" customFormat="1">
      <c r="A26" s="54">
        <v>2041</v>
      </c>
      <c r="B26" s="161" t="s">
        <v>14</v>
      </c>
      <c r="C26" s="161">
        <f t="shared" ref="C26" si="7">C25*1.03</f>
        <v>1.1968302264234414</v>
      </c>
      <c r="D26" s="3"/>
      <c r="E26" s="3"/>
    </row>
    <row r="27" spans="1:5" s="220" customFormat="1">
      <c r="A27" s="356"/>
      <c r="B27" s="357"/>
      <c r="C27" s="357"/>
      <c r="D27" s="3"/>
      <c r="E27" s="3"/>
    </row>
    <row r="28" spans="1:5" ht="17.25" customHeight="1">
      <c r="A28" s="1348" t="s">
        <v>442</v>
      </c>
      <c r="B28" s="1348"/>
      <c r="C28" s="1348"/>
      <c r="D28" s="1058"/>
      <c r="E28" s="220"/>
    </row>
    <row r="29" spans="1:5" ht="29.25" customHeight="1">
      <c r="A29" s="1331" t="s">
        <v>490</v>
      </c>
      <c r="B29" s="1331"/>
      <c r="C29" s="1331"/>
      <c r="D29" s="220"/>
      <c r="E29" s="220"/>
    </row>
    <row r="30" spans="1:5">
      <c r="C30" s="43"/>
      <c r="D30" s="220"/>
      <c r="E30" s="220"/>
    </row>
    <row r="31" spans="1:5">
      <c r="C31" s="43"/>
      <c r="D31" s="220"/>
      <c r="E31" s="220"/>
    </row>
    <row r="32" spans="1:5">
      <c r="C32" s="43"/>
    </row>
    <row r="33" spans="3:3">
      <c r="C33" s="43"/>
    </row>
    <row r="34" spans="3:3">
      <c r="C34" s="43"/>
    </row>
    <row r="35" spans="3:3">
      <c r="C35" s="43"/>
    </row>
    <row r="36" spans="3:3">
      <c r="C36" s="43"/>
    </row>
    <row r="37" spans="3:3">
      <c r="C37" s="43"/>
    </row>
    <row r="38" spans="3:3">
      <c r="C38" s="43"/>
    </row>
    <row r="39" spans="3:3">
      <c r="C39" s="43"/>
    </row>
    <row r="40" spans="3:3">
      <c r="C40" s="43"/>
    </row>
    <row r="41" spans="3:3">
      <c r="C41" s="43"/>
    </row>
    <row r="42" spans="3:3">
      <c r="C42" s="43"/>
    </row>
    <row r="43" spans="3:3">
      <c r="C43" s="43"/>
    </row>
    <row r="44" spans="3:3">
      <c r="C44" s="43"/>
    </row>
    <row r="45" spans="3:3">
      <c r="C45" s="43"/>
    </row>
    <row r="46" spans="3:3">
      <c r="C46" s="43"/>
    </row>
    <row r="47" spans="3:3">
      <c r="C47" s="43"/>
    </row>
    <row r="48" spans="3:3">
      <c r="C48" s="43"/>
    </row>
    <row r="49" spans="3:3">
      <c r="C49" s="43"/>
    </row>
    <row r="50" spans="3:3">
      <c r="C50" s="43"/>
    </row>
    <row r="51" spans="3:3">
      <c r="C51" s="43"/>
    </row>
    <row r="52" spans="3:3">
      <c r="C52" s="43"/>
    </row>
    <row r="53" spans="3:3">
      <c r="C53" s="43"/>
    </row>
  </sheetData>
  <mergeCells count="3">
    <mergeCell ref="A1:C1"/>
    <mergeCell ref="A29:C29"/>
    <mergeCell ref="A28:C28"/>
  </mergeCells>
  <phoneticPr fontId="0" type="noConversion"/>
  <printOptions horizontalCentered="1" verticalCentered="1" headings="1"/>
  <pageMargins left="0.25" right="0.25" top="0.5" bottom="0.5" header="0.3" footer="0.3"/>
  <pageSetup firstPageNumber="75" orientation="landscape" useFirstPageNumber="1" r:id="rId1"/>
  <headerFooter scaleWithDoc="0"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pageSetUpPr fitToPage="1"/>
  </sheetPr>
  <dimension ref="A1:F10"/>
  <sheetViews>
    <sheetView zoomScaleNormal="100" workbookViewId="0">
      <selection activeCell="D15" sqref="D15"/>
    </sheetView>
  </sheetViews>
  <sheetFormatPr defaultColWidth="15.33203125" defaultRowHeight="13.8"/>
  <cols>
    <col min="1" max="1" width="20" style="1" customWidth="1"/>
    <col min="2" max="2" width="21" style="1" customWidth="1"/>
    <col min="3" max="3" width="24.88671875" style="1" customWidth="1"/>
    <col min="4" max="4" width="23.5546875" style="1" customWidth="1"/>
    <col min="5" max="5" width="22" style="1" customWidth="1"/>
    <col min="6" max="6" width="22.6640625" style="1" bestFit="1" customWidth="1"/>
    <col min="7" max="16384" width="15.33203125" style="1"/>
  </cols>
  <sheetData>
    <row r="1" spans="1:6" s="27" customFormat="1" ht="95.25" customHeight="1">
      <c r="A1" s="1385" t="s">
        <v>1023</v>
      </c>
      <c r="B1" s="1386"/>
      <c r="C1" s="1386"/>
      <c r="D1" s="1386"/>
      <c r="E1" s="1387"/>
    </row>
    <row r="2" spans="1:6" ht="63.75" customHeight="1">
      <c r="A2" s="277" t="s">
        <v>491</v>
      </c>
      <c r="B2" s="277" t="s">
        <v>492</v>
      </c>
      <c r="C2" s="277" t="s">
        <v>493</v>
      </c>
      <c r="D2" s="277" t="s">
        <v>1008</v>
      </c>
      <c r="E2" s="277" t="s">
        <v>494</v>
      </c>
      <c r="F2" s="694" t="s">
        <v>495</v>
      </c>
    </row>
    <row r="3" spans="1:6">
      <c r="A3" s="358">
        <v>2013</v>
      </c>
      <c r="B3" s="57">
        <v>97554614</v>
      </c>
      <c r="C3" s="57">
        <v>14434223.362604471</v>
      </c>
      <c r="D3" s="278">
        <f t="shared" ref="D3:D8" si="0">C3/B3</f>
        <v>0.14796043744896034</v>
      </c>
      <c r="E3" s="623">
        <f t="shared" ref="E3:E8" si="1">C3/F3</f>
        <v>135</v>
      </c>
      <c r="F3" s="695">
        <v>106920.17305632941</v>
      </c>
    </row>
    <row r="4" spans="1:6">
      <c r="A4" s="358">
        <v>2014</v>
      </c>
      <c r="B4" s="57">
        <v>93781355.189999953</v>
      </c>
      <c r="C4" s="57">
        <v>13802052</v>
      </c>
      <c r="D4" s="278">
        <f t="shared" si="0"/>
        <v>0.14717266531324058</v>
      </c>
      <c r="E4" s="623">
        <f t="shared" si="1"/>
        <v>147</v>
      </c>
      <c r="F4" s="695">
        <v>93891.510204081627</v>
      </c>
    </row>
    <row r="5" spans="1:6">
      <c r="A5" s="8">
        <v>2015</v>
      </c>
      <c r="B5" s="57">
        <v>74817588</v>
      </c>
      <c r="C5" s="57">
        <v>9458585</v>
      </c>
      <c r="D5" s="278">
        <f t="shared" si="0"/>
        <v>0.12642194506457494</v>
      </c>
      <c r="E5" s="623">
        <f t="shared" si="1"/>
        <v>118</v>
      </c>
      <c r="F5" s="695">
        <v>80157.5</v>
      </c>
    </row>
    <row r="6" spans="1:6">
      <c r="A6" s="8">
        <v>2016</v>
      </c>
      <c r="B6" s="57">
        <v>58777189.749999985</v>
      </c>
      <c r="C6" s="57">
        <v>10005458</v>
      </c>
      <c r="D6" s="278">
        <f t="shared" si="0"/>
        <v>0.17022688635773034</v>
      </c>
      <c r="E6" s="623">
        <f t="shared" si="1"/>
        <v>143.32208391227744</v>
      </c>
      <c r="F6" s="695">
        <v>69811</v>
      </c>
    </row>
    <row r="7" spans="1:6">
      <c r="A7" s="8">
        <v>2017</v>
      </c>
      <c r="B7" s="57">
        <v>79364204</v>
      </c>
      <c r="C7" s="57">
        <v>10752700</v>
      </c>
      <c r="D7" s="278">
        <f t="shared" si="0"/>
        <v>0.1354855143510291</v>
      </c>
      <c r="E7" s="623">
        <f t="shared" si="1"/>
        <v>114.64655080498987</v>
      </c>
      <c r="F7" s="695">
        <v>93790</v>
      </c>
    </row>
    <row r="8" spans="1:6" s="220" customFormat="1">
      <c r="A8" s="8">
        <v>2018</v>
      </c>
      <c r="B8" s="57">
        <v>93149896.050000027</v>
      </c>
      <c r="C8" s="57">
        <v>10559890.971506665</v>
      </c>
      <c r="D8" s="278">
        <f t="shared" si="0"/>
        <v>0.11336449549915156</v>
      </c>
      <c r="E8" s="623">
        <f t="shared" si="1"/>
        <v>106.17544236712011</v>
      </c>
      <c r="F8" s="695">
        <v>99457</v>
      </c>
    </row>
    <row r="10" spans="1:6" ht="16.5" customHeight="1">
      <c r="A10" s="1345" t="s">
        <v>442</v>
      </c>
      <c r="B10" s="1345"/>
      <c r="C10" s="1345"/>
      <c r="D10" s="1345"/>
      <c r="E10" s="1345"/>
      <c r="F10" s="220"/>
    </row>
  </sheetData>
  <mergeCells count="2">
    <mergeCell ref="A1:E1"/>
    <mergeCell ref="A10:E10"/>
  </mergeCells>
  <phoneticPr fontId="0" type="noConversion"/>
  <printOptions horizontalCentered="1" verticalCentered="1" headings="1"/>
  <pageMargins left="0.25" right="0.25" top="0.5" bottom="0.5" header="0.3" footer="0.3"/>
  <pageSetup firstPageNumber="76" orientation="landscape" useFirstPageNumber="1" r:id="rId1"/>
  <headerFooter scaleWithDoc="0"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pageSetUpPr fitToPage="1"/>
  </sheetPr>
  <dimension ref="A1:AA37"/>
  <sheetViews>
    <sheetView zoomScale="70" zoomScaleNormal="70" workbookViewId="0">
      <pane xSplit="2" ySplit="7" topLeftCell="C8" activePane="bottomRight" state="frozen"/>
      <selection pane="topRight" activeCell="C1" sqref="C1"/>
      <selection pane="bottomLeft" activeCell="A8" sqref="A8"/>
      <selection pane="bottomRight" sqref="A1:Z1"/>
    </sheetView>
  </sheetViews>
  <sheetFormatPr defaultColWidth="31.5546875" defaultRowHeight="11.4"/>
  <cols>
    <col min="1" max="1" width="6.5546875" style="103" customWidth="1"/>
    <col min="2" max="2" width="33.6640625" style="103" customWidth="1"/>
    <col min="3" max="3" width="14.33203125" style="103" customWidth="1"/>
    <col min="4" max="5" width="15.5546875" style="103" bestFit="1" customWidth="1"/>
    <col min="6" max="6" width="13.5546875" style="103" customWidth="1"/>
    <col min="7" max="8" width="15.33203125" style="103" bestFit="1" customWidth="1"/>
    <col min="9" max="9" width="11.6640625" style="103" customWidth="1"/>
    <col min="10" max="11" width="15.33203125" style="103" bestFit="1" customWidth="1"/>
    <col min="12" max="12" width="9.6640625" style="224" customWidth="1"/>
    <col min="13" max="13" width="8.6640625" style="224" customWidth="1"/>
    <col min="14" max="14" width="10" style="103" customWidth="1"/>
    <col min="15" max="15" width="12" style="224" customWidth="1"/>
    <col min="16" max="16" width="12" style="224" bestFit="1" customWidth="1"/>
    <col min="17" max="17" width="11.6640625" style="103" customWidth="1"/>
    <col min="18" max="18" width="8" style="224" customWidth="1"/>
    <col min="19" max="19" width="10.109375" style="224" bestFit="1" customWidth="1"/>
    <col min="20" max="20" width="10.109375" style="103" bestFit="1" customWidth="1"/>
    <col min="21" max="21" width="13.6640625" style="103" customWidth="1"/>
    <col min="22" max="22" width="11.6640625" style="224" customWidth="1"/>
    <col min="23" max="23" width="22" style="103" customWidth="1"/>
    <col min="24" max="24" width="11.5546875" style="103" customWidth="1"/>
    <col min="25" max="25" width="27.5546875" style="103" customWidth="1"/>
    <col min="26" max="26" width="30.6640625" style="103" customWidth="1"/>
    <col min="27" max="27" width="12" style="103" customWidth="1"/>
    <col min="28" max="16384" width="31.5546875" style="103"/>
  </cols>
  <sheetData>
    <row r="1" spans="1:27" s="224" customFormat="1" ht="81" customHeight="1" thickBot="1">
      <c r="A1" s="1388" t="s">
        <v>496</v>
      </c>
      <c r="B1" s="1388"/>
      <c r="C1" s="1388"/>
      <c r="D1" s="1388"/>
      <c r="E1" s="1388"/>
      <c r="F1" s="1388"/>
      <c r="G1" s="1388"/>
      <c r="H1" s="1388"/>
      <c r="I1" s="1388"/>
      <c r="J1" s="1388"/>
      <c r="K1" s="1388"/>
      <c r="L1" s="1388"/>
      <c r="M1" s="1388"/>
      <c r="N1" s="1388"/>
      <c r="O1" s="1388"/>
      <c r="P1" s="1388"/>
      <c r="Q1" s="1388"/>
      <c r="R1" s="1388"/>
      <c r="S1" s="1388"/>
      <c r="T1" s="1388"/>
      <c r="U1" s="1388"/>
      <c r="V1" s="1388"/>
      <c r="W1" s="1388"/>
      <c r="X1" s="1388"/>
      <c r="Y1" s="1388"/>
      <c r="Z1" s="1388"/>
    </row>
    <row r="2" spans="1:27" s="102" customFormat="1" ht="16.5" customHeight="1" thickBot="1">
      <c r="B2" s="222"/>
      <c r="C2" s="222"/>
      <c r="D2" s="222"/>
      <c r="E2" s="222"/>
      <c r="F2" s="222"/>
      <c r="G2" s="222"/>
      <c r="H2" s="222"/>
      <c r="I2" s="222"/>
      <c r="J2" s="222"/>
      <c r="K2" s="222"/>
      <c r="L2" s="1392" t="s">
        <v>497</v>
      </c>
      <c r="M2" s="1393"/>
      <c r="N2" s="1393"/>
      <c r="O2" s="1393"/>
      <c r="P2" s="1393"/>
      <c r="Q2" s="1393"/>
      <c r="R2" s="1393"/>
      <c r="S2" s="1393"/>
      <c r="T2" s="1394"/>
      <c r="U2" s="222"/>
      <c r="V2" s="222"/>
      <c r="W2" s="222"/>
      <c r="X2" s="222"/>
      <c r="Y2" s="222"/>
      <c r="Z2" s="222"/>
      <c r="AA2" s="101"/>
    </row>
    <row r="3" spans="1:27" s="102" customFormat="1" ht="30.75" customHeight="1" thickBot="1">
      <c r="B3" s="223"/>
      <c r="C3" s="1395" t="s">
        <v>498</v>
      </c>
      <c r="D3" s="1396"/>
      <c r="E3" s="1397"/>
      <c r="F3" s="1395" t="s">
        <v>499</v>
      </c>
      <c r="G3" s="1396"/>
      <c r="H3" s="1397"/>
      <c r="I3" s="1395" t="s">
        <v>500</v>
      </c>
      <c r="J3" s="1396"/>
      <c r="K3" s="1396"/>
      <c r="L3" s="1398" t="s">
        <v>1049</v>
      </c>
      <c r="M3" s="1399"/>
      <c r="N3" s="1400"/>
      <c r="O3" s="1398" t="s">
        <v>501</v>
      </c>
      <c r="P3" s="1399"/>
      <c r="Q3" s="1400"/>
      <c r="R3" s="1398" t="s">
        <v>502</v>
      </c>
      <c r="S3" s="1399"/>
      <c r="T3" s="1400"/>
      <c r="U3" s="223"/>
      <c r="V3" s="223"/>
      <c r="W3" s="223"/>
      <c r="X3" s="223"/>
      <c r="Y3" s="223"/>
      <c r="Z3" s="223"/>
      <c r="AA3" s="222"/>
    </row>
    <row r="4" spans="1:27" s="102" customFormat="1" ht="54" customHeight="1" thickBot="1">
      <c r="A4" s="162" t="s">
        <v>503</v>
      </c>
      <c r="B4" s="162" t="s">
        <v>504</v>
      </c>
      <c r="C4" s="163" t="s">
        <v>63</v>
      </c>
      <c r="D4" s="123" t="s">
        <v>64</v>
      </c>
      <c r="E4" s="164" t="s">
        <v>505</v>
      </c>
      <c r="F4" s="165" t="s">
        <v>63</v>
      </c>
      <c r="G4" s="123" t="s">
        <v>64</v>
      </c>
      <c r="H4" s="164" t="s">
        <v>506</v>
      </c>
      <c r="I4" s="1401" t="s">
        <v>507</v>
      </c>
      <c r="J4" s="1402"/>
      <c r="K4" s="1402"/>
      <c r="L4" s="1389" t="s">
        <v>508</v>
      </c>
      <c r="M4" s="1390"/>
      <c r="N4" s="1391"/>
      <c r="O4" s="1389" t="s">
        <v>509</v>
      </c>
      <c r="P4" s="1390"/>
      <c r="Q4" s="1391"/>
      <c r="R4" s="1389" t="s">
        <v>510</v>
      </c>
      <c r="S4" s="1390"/>
      <c r="T4" s="1391"/>
      <c r="U4" s="696" t="s">
        <v>1009</v>
      </c>
      <c r="V4" s="219" t="s">
        <v>511</v>
      </c>
      <c r="W4" s="229" t="s">
        <v>512</v>
      </c>
      <c r="X4" s="228" t="s">
        <v>513</v>
      </c>
      <c r="Y4" s="228" t="s">
        <v>514</v>
      </c>
      <c r="Z4" s="230" t="s">
        <v>515</v>
      </c>
      <c r="AA4" s="222"/>
    </row>
    <row r="5" spans="1:27" s="102" customFormat="1" ht="19.5" customHeight="1">
      <c r="A5" s="166"/>
      <c r="B5" s="166"/>
      <c r="C5" s="248"/>
      <c r="D5" s="226"/>
      <c r="E5" s="227"/>
      <c r="F5" s="120"/>
      <c r="G5" s="121"/>
      <c r="H5" s="227"/>
      <c r="I5" s="122" t="s">
        <v>63</v>
      </c>
      <c r="J5" s="123" t="s">
        <v>64</v>
      </c>
      <c r="K5" s="247" t="s">
        <v>516</v>
      </c>
      <c r="L5" s="225" t="s">
        <v>63</v>
      </c>
      <c r="M5" s="226" t="s">
        <v>64</v>
      </c>
      <c r="N5" s="227" t="s">
        <v>58</v>
      </c>
      <c r="O5" s="225" t="s">
        <v>63</v>
      </c>
      <c r="P5" s="226" t="s">
        <v>64</v>
      </c>
      <c r="Q5" s="227" t="s">
        <v>58</v>
      </c>
      <c r="R5" s="225" t="s">
        <v>63</v>
      </c>
      <c r="S5" s="226" t="s">
        <v>64</v>
      </c>
      <c r="T5" s="227" t="s">
        <v>58</v>
      </c>
      <c r="U5" s="703"/>
      <c r="V5" s="232"/>
      <c r="W5" s="232"/>
      <c r="X5" s="232"/>
      <c r="Y5" s="233"/>
      <c r="Z5" s="234"/>
      <c r="AA5" s="222"/>
    </row>
    <row r="6" spans="1:27" s="102" customFormat="1" ht="12.75" customHeight="1">
      <c r="A6" s="167"/>
      <c r="B6" s="168"/>
      <c r="C6" s="169"/>
      <c r="D6" s="104"/>
      <c r="E6" s="105"/>
      <c r="F6" s="170"/>
      <c r="G6" s="171"/>
      <c r="H6" s="105"/>
      <c r="I6" s="104"/>
      <c r="J6" s="104"/>
      <c r="K6" s="697"/>
      <c r="L6" s="214"/>
      <c r="M6" s="215"/>
      <c r="N6" s="231"/>
      <c r="O6" s="214"/>
      <c r="P6" s="215"/>
      <c r="Q6" s="231"/>
      <c r="R6" s="214"/>
      <c r="S6" s="215"/>
      <c r="T6" s="231"/>
      <c r="U6" s="703"/>
      <c r="V6" s="211"/>
      <c r="W6" s="232"/>
      <c r="X6" s="232"/>
      <c r="Y6" s="233"/>
      <c r="Z6" s="234"/>
      <c r="AA6" s="222"/>
    </row>
    <row r="7" spans="1:27" ht="12.75" customHeight="1">
      <c r="A7" s="172"/>
      <c r="B7" s="173" t="s">
        <v>62</v>
      </c>
      <c r="C7" s="174" t="s">
        <v>517</v>
      </c>
      <c r="D7" s="175" t="s">
        <v>517</v>
      </c>
      <c r="E7" s="176" t="s">
        <v>518</v>
      </c>
      <c r="F7" s="177" t="s">
        <v>517</v>
      </c>
      <c r="G7" s="175" t="s">
        <v>517</v>
      </c>
      <c r="H7" s="176" t="s">
        <v>518</v>
      </c>
      <c r="I7" s="175" t="s">
        <v>517</v>
      </c>
      <c r="J7" s="175" t="s">
        <v>517</v>
      </c>
      <c r="K7" s="212" t="s">
        <v>518</v>
      </c>
      <c r="L7" s="177" t="s">
        <v>517</v>
      </c>
      <c r="M7" s="175" t="s">
        <v>517</v>
      </c>
      <c r="N7" s="176" t="s">
        <v>518</v>
      </c>
      <c r="O7" s="177" t="s">
        <v>517</v>
      </c>
      <c r="P7" s="175" t="s">
        <v>517</v>
      </c>
      <c r="Q7" s="176" t="s">
        <v>518</v>
      </c>
      <c r="R7" s="177" t="s">
        <v>517</v>
      </c>
      <c r="S7" s="175" t="s">
        <v>517</v>
      </c>
      <c r="T7" s="176" t="s">
        <v>518</v>
      </c>
      <c r="U7" s="704" t="s">
        <v>519</v>
      </c>
      <c r="V7" s="218" t="s">
        <v>520</v>
      </c>
      <c r="W7" s="235"/>
      <c r="X7" s="235"/>
      <c r="Y7" s="236"/>
      <c r="Z7" s="237" t="s">
        <v>521</v>
      </c>
      <c r="AA7" s="222"/>
    </row>
    <row r="8" spans="1:27">
      <c r="A8" s="172"/>
      <c r="B8" s="178" t="s">
        <v>65</v>
      </c>
      <c r="C8" s="179"/>
      <c r="D8" s="106"/>
      <c r="E8" s="176"/>
      <c r="F8" s="180"/>
      <c r="G8" s="181"/>
      <c r="H8" s="176"/>
      <c r="I8" s="175"/>
      <c r="J8" s="175"/>
      <c r="K8" s="212"/>
      <c r="L8" s="180"/>
      <c r="M8" s="181"/>
      <c r="N8" s="182"/>
      <c r="O8" s="180"/>
      <c r="P8" s="181"/>
      <c r="Q8" s="182"/>
      <c r="R8" s="180"/>
      <c r="S8" s="181"/>
      <c r="T8" s="182"/>
      <c r="U8" s="705"/>
      <c r="V8" s="217"/>
      <c r="W8" s="238"/>
      <c r="X8" s="238"/>
      <c r="Y8" s="238"/>
      <c r="Z8" s="239"/>
      <c r="AA8" s="224"/>
    </row>
    <row r="9" spans="1:27" ht="34.799999999999997">
      <c r="A9" s="183"/>
      <c r="B9" s="184" t="s">
        <v>522</v>
      </c>
      <c r="C9" s="177">
        <v>0</v>
      </c>
      <c r="D9" s="175">
        <v>17117000</v>
      </c>
      <c r="E9" s="185">
        <f>SUM(C9:D9)</f>
        <v>17117000</v>
      </c>
      <c r="F9" s="177">
        <v>0</v>
      </c>
      <c r="G9" s="175">
        <v>3735216.8100000005</v>
      </c>
      <c r="H9" s="185">
        <f>SUM(F9:G9)</f>
        <v>3735216.8100000005</v>
      </c>
      <c r="I9" s="177">
        <f>C9-F9</f>
        <v>0</v>
      </c>
      <c r="J9" s="175">
        <f>D9-G9</f>
        <v>13381783.189999999</v>
      </c>
      <c r="K9" s="698">
        <f>SUM(I9:J9)</f>
        <v>13381783.189999999</v>
      </c>
      <c r="L9" s="177">
        <v>0</v>
      </c>
      <c r="M9" s="175">
        <v>0</v>
      </c>
      <c r="N9" s="185">
        <f>SUM(L9:M9)</f>
        <v>0</v>
      </c>
      <c r="O9" s="177">
        <v>0</v>
      </c>
      <c r="P9" s="175">
        <v>0</v>
      </c>
      <c r="Q9" s="185">
        <f>SUM(O9:P9)</f>
        <v>0</v>
      </c>
      <c r="R9" s="177">
        <v>0</v>
      </c>
      <c r="S9" s="175">
        <v>0</v>
      </c>
      <c r="T9" s="185">
        <f>SUM(R9:S9)</f>
        <v>0</v>
      </c>
      <c r="U9" s="706">
        <f>N9+Q9+T9</f>
        <v>0</v>
      </c>
      <c r="V9" s="216">
        <f t="shared" ref="V9:V20" si="0">-U9/$E$31</f>
        <v>0</v>
      </c>
      <c r="W9" s="240" t="s">
        <v>523</v>
      </c>
      <c r="X9" s="240" t="s">
        <v>523</v>
      </c>
      <c r="Y9" s="249" t="s">
        <v>524</v>
      </c>
      <c r="Z9" s="206" t="s">
        <v>524</v>
      </c>
      <c r="AA9" s="224"/>
    </row>
    <row r="10" spans="1:27" ht="34.799999999999997">
      <c r="A10" s="183"/>
      <c r="B10" s="184" t="s">
        <v>93</v>
      </c>
      <c r="C10" s="177">
        <v>0</v>
      </c>
      <c r="D10" s="175">
        <v>20236546</v>
      </c>
      <c r="E10" s="185">
        <f t="shared" ref="E10:E19" si="1">SUM(C10:D10)</f>
        <v>20236546</v>
      </c>
      <c r="F10" s="177">
        <v>0</v>
      </c>
      <c r="G10" s="175">
        <v>13868893.659999995</v>
      </c>
      <c r="H10" s="185">
        <f t="shared" ref="H10:H19" si="2">SUM(F10:G10)</f>
        <v>13868893.659999995</v>
      </c>
      <c r="I10" s="177">
        <f t="shared" ref="I10:J19" si="3">C10-F10</f>
        <v>0</v>
      </c>
      <c r="J10" s="175">
        <f t="shared" si="3"/>
        <v>6367652.3400000054</v>
      </c>
      <c r="K10" s="698">
        <f t="shared" ref="K10:K19" si="4">SUM(I10:J10)</f>
        <v>6367652.3400000054</v>
      </c>
      <c r="L10" s="177">
        <v>0</v>
      </c>
      <c r="M10" s="175">
        <v>0</v>
      </c>
      <c r="N10" s="185">
        <f t="shared" ref="N10:N19" si="5">SUM(L10:M10)</f>
        <v>0</v>
      </c>
      <c r="O10" s="177">
        <v>0</v>
      </c>
      <c r="P10" s="175">
        <v>0</v>
      </c>
      <c r="Q10" s="185">
        <f t="shared" ref="Q10:Q19" si="6">SUM(O10:P10)</f>
        <v>0</v>
      </c>
      <c r="R10" s="177">
        <v>0</v>
      </c>
      <c r="S10" s="175">
        <v>0</v>
      </c>
      <c r="T10" s="185">
        <f t="shared" ref="T10:T19" si="7">SUM(R10:S10)</f>
        <v>0</v>
      </c>
      <c r="U10" s="706">
        <f t="shared" ref="U10:U19" si="8">N10+Q10+T10</f>
        <v>0</v>
      </c>
      <c r="V10" s="216">
        <f t="shared" si="0"/>
        <v>0</v>
      </c>
      <c r="W10" s="240" t="s">
        <v>523</v>
      </c>
      <c r="X10" s="240" t="s">
        <v>523</v>
      </c>
      <c r="Y10" s="249" t="s">
        <v>524</v>
      </c>
      <c r="Z10" s="206" t="s">
        <v>524</v>
      </c>
      <c r="AA10" s="224"/>
    </row>
    <row r="11" spans="1:27" ht="34.799999999999997">
      <c r="A11" s="213"/>
      <c r="B11" s="184" t="s">
        <v>94</v>
      </c>
      <c r="C11" s="177">
        <v>0</v>
      </c>
      <c r="D11" s="175">
        <v>32374249</v>
      </c>
      <c r="E11" s="185">
        <f t="shared" si="1"/>
        <v>32374249</v>
      </c>
      <c r="F11" s="177">
        <v>0</v>
      </c>
      <c r="G11" s="175">
        <v>30152971.879999995</v>
      </c>
      <c r="H11" s="185">
        <f t="shared" si="2"/>
        <v>30152971.879999995</v>
      </c>
      <c r="I11" s="177">
        <f t="shared" si="3"/>
        <v>0</v>
      </c>
      <c r="J11" s="175">
        <f t="shared" si="3"/>
        <v>2221277.1200000048</v>
      </c>
      <c r="K11" s="698">
        <f t="shared" si="4"/>
        <v>2221277.1200000048</v>
      </c>
      <c r="L11" s="177">
        <v>0</v>
      </c>
      <c r="M11" s="175">
        <v>0</v>
      </c>
      <c r="N11" s="185">
        <f t="shared" si="5"/>
        <v>0</v>
      </c>
      <c r="O11" s="177">
        <v>0</v>
      </c>
      <c r="P11" s="175">
        <v>0</v>
      </c>
      <c r="Q11" s="185">
        <f t="shared" si="6"/>
        <v>0</v>
      </c>
      <c r="R11" s="177">
        <v>0</v>
      </c>
      <c r="S11" s="175">
        <v>0</v>
      </c>
      <c r="T11" s="185">
        <f t="shared" si="7"/>
        <v>0</v>
      </c>
      <c r="U11" s="706">
        <f>N11+Q11+T11</f>
        <v>0</v>
      </c>
      <c r="V11" s="216">
        <f t="shared" si="0"/>
        <v>0</v>
      </c>
      <c r="W11" s="249" t="s">
        <v>523</v>
      </c>
      <c r="X11" s="249" t="s">
        <v>523</v>
      </c>
      <c r="Y11" s="249" t="s">
        <v>524</v>
      </c>
      <c r="Z11" s="206" t="s">
        <v>523</v>
      </c>
      <c r="AA11" s="224"/>
    </row>
    <row r="12" spans="1:27" ht="34.799999999999997">
      <c r="A12" s="213"/>
      <c r="B12" s="184" t="s">
        <v>95</v>
      </c>
      <c r="C12" s="177">
        <v>0</v>
      </c>
      <c r="D12" s="175">
        <v>23488373</v>
      </c>
      <c r="E12" s="185">
        <f t="shared" si="1"/>
        <v>23488373</v>
      </c>
      <c r="F12" s="177">
        <v>0</v>
      </c>
      <c r="G12" s="175">
        <v>15698771.910000056</v>
      </c>
      <c r="H12" s="185">
        <f t="shared" si="2"/>
        <v>15698771.910000056</v>
      </c>
      <c r="I12" s="177">
        <f t="shared" si="3"/>
        <v>0</v>
      </c>
      <c r="J12" s="175">
        <f t="shared" si="3"/>
        <v>7789601.089999944</v>
      </c>
      <c r="K12" s="698">
        <f t="shared" si="4"/>
        <v>7789601.089999944</v>
      </c>
      <c r="L12" s="177">
        <v>0</v>
      </c>
      <c r="M12" s="175">
        <v>0</v>
      </c>
      <c r="N12" s="185">
        <f t="shared" si="5"/>
        <v>0</v>
      </c>
      <c r="O12" s="177">
        <v>0</v>
      </c>
      <c r="P12" s="175">
        <v>0</v>
      </c>
      <c r="Q12" s="185">
        <f t="shared" si="6"/>
        <v>0</v>
      </c>
      <c r="R12" s="177">
        <v>0</v>
      </c>
      <c r="S12" s="175">
        <v>0</v>
      </c>
      <c r="T12" s="185">
        <f t="shared" si="7"/>
        <v>0</v>
      </c>
      <c r="U12" s="706">
        <f t="shared" si="8"/>
        <v>0</v>
      </c>
      <c r="V12" s="216">
        <f t="shared" si="0"/>
        <v>0</v>
      </c>
      <c r="W12" s="249" t="s">
        <v>523</v>
      </c>
      <c r="X12" s="249" t="s">
        <v>523</v>
      </c>
      <c r="Y12" s="249" t="s">
        <v>523</v>
      </c>
      <c r="Z12" s="206" t="s">
        <v>523</v>
      </c>
      <c r="AA12" s="224"/>
    </row>
    <row r="13" spans="1:27" s="139" customFormat="1" ht="34.799999999999997">
      <c r="A13" s="183"/>
      <c r="B13" s="184" t="s">
        <v>96</v>
      </c>
      <c r="C13" s="177">
        <v>0</v>
      </c>
      <c r="D13" s="175">
        <v>1937734</v>
      </c>
      <c r="E13" s="185">
        <f t="shared" si="1"/>
        <v>1937734</v>
      </c>
      <c r="F13" s="177">
        <v>0</v>
      </c>
      <c r="G13" s="175">
        <v>1781776.0800000008</v>
      </c>
      <c r="H13" s="185">
        <f t="shared" si="2"/>
        <v>1781776.0800000008</v>
      </c>
      <c r="I13" s="177">
        <f t="shared" si="3"/>
        <v>0</v>
      </c>
      <c r="J13" s="175">
        <f t="shared" si="3"/>
        <v>155957.91999999923</v>
      </c>
      <c r="K13" s="698">
        <f t="shared" si="4"/>
        <v>155957.91999999923</v>
      </c>
      <c r="L13" s="177">
        <v>0</v>
      </c>
      <c r="M13" s="175">
        <v>0</v>
      </c>
      <c r="N13" s="185">
        <f t="shared" si="5"/>
        <v>0</v>
      </c>
      <c r="O13" s="177">
        <v>0</v>
      </c>
      <c r="P13" s="175">
        <v>0</v>
      </c>
      <c r="Q13" s="185">
        <f t="shared" si="6"/>
        <v>0</v>
      </c>
      <c r="R13" s="177">
        <v>0</v>
      </c>
      <c r="S13" s="175">
        <v>0</v>
      </c>
      <c r="T13" s="185">
        <f t="shared" si="7"/>
        <v>0</v>
      </c>
      <c r="U13" s="706">
        <f t="shared" si="8"/>
        <v>0</v>
      </c>
      <c r="V13" s="216">
        <f t="shared" si="0"/>
        <v>0</v>
      </c>
      <c r="W13" s="240" t="s">
        <v>523</v>
      </c>
      <c r="X13" s="240" t="s">
        <v>523</v>
      </c>
      <c r="Y13" s="249" t="s">
        <v>524</v>
      </c>
      <c r="Z13" s="206" t="s">
        <v>524</v>
      </c>
    </row>
    <row r="14" spans="1:27" s="139" customFormat="1" ht="34.799999999999997">
      <c r="A14" s="183"/>
      <c r="B14" s="184" t="s">
        <v>525</v>
      </c>
      <c r="C14" s="177">
        <v>0</v>
      </c>
      <c r="D14" s="175">
        <v>0</v>
      </c>
      <c r="E14" s="185">
        <f t="shared" si="1"/>
        <v>0</v>
      </c>
      <c r="F14" s="177">
        <v>0</v>
      </c>
      <c r="G14" s="175">
        <v>0</v>
      </c>
      <c r="H14" s="185">
        <f t="shared" si="2"/>
        <v>0</v>
      </c>
      <c r="I14" s="177">
        <f t="shared" si="3"/>
        <v>0</v>
      </c>
      <c r="J14" s="175">
        <f t="shared" si="3"/>
        <v>0</v>
      </c>
      <c r="K14" s="698">
        <f t="shared" si="4"/>
        <v>0</v>
      </c>
      <c r="L14" s="177">
        <v>0</v>
      </c>
      <c r="M14" s="175">
        <v>0</v>
      </c>
      <c r="N14" s="185">
        <f t="shared" si="5"/>
        <v>0</v>
      </c>
      <c r="O14" s="177">
        <v>0</v>
      </c>
      <c r="P14" s="175">
        <v>0</v>
      </c>
      <c r="Q14" s="185">
        <f t="shared" si="6"/>
        <v>0</v>
      </c>
      <c r="R14" s="177">
        <v>0</v>
      </c>
      <c r="S14" s="175">
        <v>0</v>
      </c>
      <c r="T14" s="185">
        <f t="shared" si="7"/>
        <v>0</v>
      </c>
      <c r="U14" s="706">
        <f t="shared" si="8"/>
        <v>0</v>
      </c>
      <c r="V14" s="216">
        <f t="shared" si="0"/>
        <v>0</v>
      </c>
      <c r="W14" s="240" t="s">
        <v>523</v>
      </c>
      <c r="X14" s="240" t="s">
        <v>523</v>
      </c>
      <c r="Y14" s="249" t="s">
        <v>524</v>
      </c>
      <c r="Z14" s="206" t="s">
        <v>524</v>
      </c>
    </row>
    <row r="15" spans="1:27" s="139" customFormat="1" ht="34.799999999999997">
      <c r="A15" s="269"/>
      <c r="B15" s="184" t="s">
        <v>72</v>
      </c>
      <c r="C15" s="177">
        <v>0</v>
      </c>
      <c r="D15" s="175">
        <v>0</v>
      </c>
      <c r="E15" s="185">
        <f t="shared" si="1"/>
        <v>0</v>
      </c>
      <c r="F15" s="177">
        <v>0</v>
      </c>
      <c r="G15" s="175">
        <v>0</v>
      </c>
      <c r="H15" s="185">
        <f t="shared" si="2"/>
        <v>0</v>
      </c>
      <c r="I15" s="177">
        <f t="shared" si="3"/>
        <v>0</v>
      </c>
      <c r="J15" s="175">
        <f t="shared" si="3"/>
        <v>0</v>
      </c>
      <c r="K15" s="698">
        <f t="shared" si="4"/>
        <v>0</v>
      </c>
      <c r="L15" s="177">
        <v>0</v>
      </c>
      <c r="M15" s="175">
        <v>0</v>
      </c>
      <c r="N15" s="185">
        <f t="shared" si="5"/>
        <v>0</v>
      </c>
      <c r="O15" s="177">
        <v>0</v>
      </c>
      <c r="P15" s="175">
        <v>0</v>
      </c>
      <c r="Q15" s="185">
        <f t="shared" si="6"/>
        <v>0</v>
      </c>
      <c r="R15" s="177">
        <v>0</v>
      </c>
      <c r="S15" s="175">
        <v>0</v>
      </c>
      <c r="T15" s="185">
        <f t="shared" si="7"/>
        <v>0</v>
      </c>
      <c r="U15" s="706">
        <f t="shared" si="8"/>
        <v>0</v>
      </c>
      <c r="V15" s="216">
        <f t="shared" si="0"/>
        <v>0</v>
      </c>
      <c r="W15" s="240" t="s">
        <v>523</v>
      </c>
      <c r="X15" s="240" t="s">
        <v>523</v>
      </c>
      <c r="Y15" s="249" t="s">
        <v>524</v>
      </c>
      <c r="Z15" s="206" t="s">
        <v>524</v>
      </c>
    </row>
    <row r="16" spans="1:27" s="139" customFormat="1" ht="34.799999999999997">
      <c r="A16" s="259"/>
      <c r="B16" s="184" t="s">
        <v>73</v>
      </c>
      <c r="C16" s="177">
        <v>0</v>
      </c>
      <c r="D16" s="175">
        <v>18515920</v>
      </c>
      <c r="E16" s="185">
        <f t="shared" si="1"/>
        <v>18515920</v>
      </c>
      <c r="F16" s="177">
        <v>0</v>
      </c>
      <c r="G16" s="175">
        <v>18515920</v>
      </c>
      <c r="H16" s="185">
        <f t="shared" si="2"/>
        <v>18515920</v>
      </c>
      <c r="I16" s="177">
        <f t="shared" si="3"/>
        <v>0</v>
      </c>
      <c r="J16" s="175">
        <f t="shared" si="3"/>
        <v>0</v>
      </c>
      <c r="K16" s="698">
        <f t="shared" si="4"/>
        <v>0</v>
      </c>
      <c r="L16" s="177">
        <v>0</v>
      </c>
      <c r="M16" s="175">
        <v>0</v>
      </c>
      <c r="N16" s="185">
        <f t="shared" si="5"/>
        <v>0</v>
      </c>
      <c r="O16" s="177">
        <v>0</v>
      </c>
      <c r="P16" s="175">
        <v>0</v>
      </c>
      <c r="Q16" s="185">
        <f t="shared" si="6"/>
        <v>0</v>
      </c>
      <c r="R16" s="177">
        <v>0</v>
      </c>
      <c r="S16" s="175">
        <v>0</v>
      </c>
      <c r="T16" s="185">
        <f t="shared" si="7"/>
        <v>0</v>
      </c>
      <c r="U16" s="706">
        <f t="shared" si="8"/>
        <v>0</v>
      </c>
      <c r="V16" s="216">
        <f t="shared" si="0"/>
        <v>0</v>
      </c>
      <c r="W16" s="240" t="s">
        <v>523</v>
      </c>
      <c r="X16" s="240" t="s">
        <v>523</v>
      </c>
      <c r="Y16" s="249" t="s">
        <v>524</v>
      </c>
      <c r="Z16" s="206" t="s">
        <v>524</v>
      </c>
    </row>
    <row r="17" spans="1:26" s="139" customFormat="1" ht="34.799999999999997">
      <c r="A17" s="259"/>
      <c r="B17" s="184" t="s">
        <v>74</v>
      </c>
      <c r="C17" s="177">
        <v>0</v>
      </c>
      <c r="D17" s="175">
        <v>3798033</v>
      </c>
      <c r="E17" s="185">
        <f t="shared" si="1"/>
        <v>3798033</v>
      </c>
      <c r="F17" s="177">
        <v>0</v>
      </c>
      <c r="G17" s="175">
        <v>1383181.9199999997</v>
      </c>
      <c r="H17" s="185">
        <f t="shared" si="2"/>
        <v>1383181.9199999997</v>
      </c>
      <c r="I17" s="177">
        <f t="shared" si="3"/>
        <v>0</v>
      </c>
      <c r="J17" s="175">
        <f t="shared" si="3"/>
        <v>2414851.08</v>
      </c>
      <c r="K17" s="698">
        <f t="shared" si="4"/>
        <v>2414851.08</v>
      </c>
      <c r="L17" s="177">
        <v>0</v>
      </c>
      <c r="M17" s="175">
        <v>0</v>
      </c>
      <c r="N17" s="185">
        <f t="shared" si="5"/>
        <v>0</v>
      </c>
      <c r="O17" s="177">
        <f>-I17</f>
        <v>0</v>
      </c>
      <c r="P17" s="175">
        <v>0</v>
      </c>
      <c r="Q17" s="185">
        <f t="shared" si="6"/>
        <v>0</v>
      </c>
      <c r="R17" s="177">
        <v>0</v>
      </c>
      <c r="S17" s="175">
        <v>0</v>
      </c>
      <c r="T17" s="185">
        <f t="shared" si="7"/>
        <v>0</v>
      </c>
      <c r="U17" s="706">
        <f t="shared" si="8"/>
        <v>0</v>
      </c>
      <c r="V17" s="216">
        <f t="shared" si="0"/>
        <v>0</v>
      </c>
      <c r="W17" s="240" t="s">
        <v>523</v>
      </c>
      <c r="X17" s="240" t="s">
        <v>523</v>
      </c>
      <c r="Y17" s="249" t="s">
        <v>523</v>
      </c>
      <c r="Z17" s="206" t="s">
        <v>524</v>
      </c>
    </row>
    <row r="18" spans="1:26" s="139" customFormat="1" ht="34.799999999999997">
      <c r="A18" s="172"/>
      <c r="B18" s="184" t="s">
        <v>75</v>
      </c>
      <c r="C18" s="174">
        <v>0</v>
      </c>
      <c r="D18" s="175">
        <v>0</v>
      </c>
      <c r="E18" s="185">
        <f t="shared" si="1"/>
        <v>0</v>
      </c>
      <c r="F18" s="177">
        <v>0</v>
      </c>
      <c r="G18" s="175">
        <v>0</v>
      </c>
      <c r="H18" s="185">
        <f t="shared" si="2"/>
        <v>0</v>
      </c>
      <c r="I18" s="177">
        <f t="shared" si="3"/>
        <v>0</v>
      </c>
      <c r="J18" s="175">
        <f t="shared" si="3"/>
        <v>0</v>
      </c>
      <c r="K18" s="698">
        <f t="shared" si="4"/>
        <v>0</v>
      </c>
      <c r="L18" s="177">
        <v>0</v>
      </c>
      <c r="M18" s="175">
        <v>0</v>
      </c>
      <c r="N18" s="185">
        <f t="shared" si="5"/>
        <v>0</v>
      </c>
      <c r="O18" s="177">
        <v>0</v>
      </c>
      <c r="P18" s="175">
        <v>0</v>
      </c>
      <c r="Q18" s="185">
        <f t="shared" si="6"/>
        <v>0</v>
      </c>
      <c r="R18" s="177">
        <v>0</v>
      </c>
      <c r="S18" s="175">
        <v>0</v>
      </c>
      <c r="T18" s="185">
        <f t="shared" si="7"/>
        <v>0</v>
      </c>
      <c r="U18" s="706">
        <f t="shared" si="8"/>
        <v>0</v>
      </c>
      <c r="V18" s="186">
        <f t="shared" si="0"/>
        <v>0</v>
      </c>
      <c r="W18" s="240" t="s">
        <v>524</v>
      </c>
      <c r="X18" s="240" t="s">
        <v>524</v>
      </c>
      <c r="Y18" s="240" t="s">
        <v>524</v>
      </c>
      <c r="Z18" s="205" t="s">
        <v>524</v>
      </c>
    </row>
    <row r="19" spans="1:26" s="139" customFormat="1" ht="34.799999999999997">
      <c r="A19" s="172"/>
      <c r="B19" s="184" t="s">
        <v>526</v>
      </c>
      <c r="C19" s="174">
        <v>0</v>
      </c>
      <c r="D19" s="175">
        <v>0</v>
      </c>
      <c r="E19" s="185">
        <f t="shared" si="1"/>
        <v>0</v>
      </c>
      <c r="F19" s="177">
        <v>0</v>
      </c>
      <c r="G19" s="175">
        <v>0</v>
      </c>
      <c r="H19" s="185">
        <f t="shared" si="2"/>
        <v>0</v>
      </c>
      <c r="I19" s="177">
        <f t="shared" si="3"/>
        <v>0</v>
      </c>
      <c r="J19" s="175">
        <f t="shared" si="3"/>
        <v>0</v>
      </c>
      <c r="K19" s="698">
        <f t="shared" si="4"/>
        <v>0</v>
      </c>
      <c r="L19" s="177">
        <v>0</v>
      </c>
      <c r="M19" s="175">
        <v>0</v>
      </c>
      <c r="N19" s="185">
        <f t="shared" si="5"/>
        <v>0</v>
      </c>
      <c r="O19" s="177">
        <v>0</v>
      </c>
      <c r="P19" s="175">
        <v>0</v>
      </c>
      <c r="Q19" s="185">
        <f t="shared" si="6"/>
        <v>0</v>
      </c>
      <c r="R19" s="177">
        <v>0</v>
      </c>
      <c r="S19" s="175">
        <v>0</v>
      </c>
      <c r="T19" s="185">
        <f t="shared" si="7"/>
        <v>0</v>
      </c>
      <c r="U19" s="706">
        <f t="shared" si="8"/>
        <v>0</v>
      </c>
      <c r="V19" s="186">
        <f t="shared" si="0"/>
        <v>0</v>
      </c>
      <c r="W19" s="240" t="s">
        <v>524</v>
      </c>
      <c r="X19" s="240" t="s">
        <v>524</v>
      </c>
      <c r="Y19" s="240" t="s">
        <v>524</v>
      </c>
      <c r="Z19" s="205" t="s">
        <v>524</v>
      </c>
    </row>
    <row r="20" spans="1:26" ht="34.799999999999997">
      <c r="A20" s="172"/>
      <c r="B20" s="187" t="s">
        <v>76</v>
      </c>
      <c r="C20" s="188">
        <f t="shared" ref="C20:H20" si="9">SUM(C9:C19)</f>
        <v>0</v>
      </c>
      <c r="D20" s="189">
        <f t="shared" si="9"/>
        <v>117467855</v>
      </c>
      <c r="E20" s="185">
        <f t="shared" si="9"/>
        <v>117467855</v>
      </c>
      <c r="F20" s="190">
        <f t="shared" si="9"/>
        <v>0</v>
      </c>
      <c r="G20" s="189">
        <f t="shared" si="9"/>
        <v>85136732.26000005</v>
      </c>
      <c r="H20" s="185">
        <f t="shared" si="9"/>
        <v>85136732.26000005</v>
      </c>
      <c r="I20" s="190">
        <f t="shared" ref="I20:U20" si="10">SUM(I9:I19)</f>
        <v>0</v>
      </c>
      <c r="J20" s="189">
        <f t="shared" si="10"/>
        <v>32331122.73999995</v>
      </c>
      <c r="K20" s="698">
        <f t="shared" si="10"/>
        <v>32331122.73999995</v>
      </c>
      <c r="L20" s="190">
        <f t="shared" si="10"/>
        <v>0</v>
      </c>
      <c r="M20" s="189">
        <f t="shared" si="10"/>
        <v>0</v>
      </c>
      <c r="N20" s="185">
        <f t="shared" si="10"/>
        <v>0</v>
      </c>
      <c r="O20" s="190">
        <f t="shared" si="10"/>
        <v>0</v>
      </c>
      <c r="P20" s="189">
        <f t="shared" si="10"/>
        <v>0</v>
      </c>
      <c r="Q20" s="185">
        <f t="shared" si="10"/>
        <v>0</v>
      </c>
      <c r="R20" s="190">
        <f t="shared" si="10"/>
        <v>0</v>
      </c>
      <c r="S20" s="189">
        <f t="shared" si="10"/>
        <v>0</v>
      </c>
      <c r="T20" s="185">
        <f t="shared" si="10"/>
        <v>0</v>
      </c>
      <c r="U20" s="188">
        <f t="shared" si="10"/>
        <v>0</v>
      </c>
      <c r="V20" s="216">
        <f t="shared" si="0"/>
        <v>0</v>
      </c>
      <c r="W20" s="240" t="s">
        <v>524</v>
      </c>
      <c r="X20" s="240" t="s">
        <v>524</v>
      </c>
      <c r="Y20" s="240" t="s">
        <v>524</v>
      </c>
      <c r="Z20" s="205" t="s">
        <v>524</v>
      </c>
    </row>
    <row r="21" spans="1:26">
      <c r="A21" s="172"/>
      <c r="B21" s="191"/>
      <c r="C21" s="192"/>
      <c r="D21" s="242"/>
      <c r="E21" s="243"/>
      <c r="F21" s="241"/>
      <c r="G21" s="244"/>
      <c r="H21" s="245"/>
      <c r="I21" s="241"/>
      <c r="J21" s="244"/>
      <c r="K21" s="244"/>
      <c r="L21" s="241"/>
      <c r="M21" s="244"/>
      <c r="N21" s="245"/>
      <c r="O21" s="241"/>
      <c r="P21" s="244"/>
      <c r="Q21" s="245"/>
      <c r="R21" s="241"/>
      <c r="S21" s="244"/>
      <c r="T21" s="245"/>
      <c r="U21" s="707"/>
      <c r="V21" s="242"/>
      <c r="W21" s="242"/>
      <c r="X21" s="242"/>
      <c r="Y21" s="242"/>
      <c r="Z21" s="243"/>
    </row>
    <row r="22" spans="1:26" ht="34.799999999999997">
      <c r="A22" s="172"/>
      <c r="B22" s="184" t="s">
        <v>77</v>
      </c>
      <c r="C22" s="174">
        <v>0</v>
      </c>
      <c r="D22" s="175">
        <v>908314</v>
      </c>
      <c r="E22" s="185">
        <f>SUM(C22:D22)</f>
        <v>908314</v>
      </c>
      <c r="F22" s="177">
        <v>0</v>
      </c>
      <c r="G22" s="175">
        <v>732314.58</v>
      </c>
      <c r="H22" s="185">
        <f>SUM(F22:G22)</f>
        <v>732314.58</v>
      </c>
      <c r="I22" s="177">
        <f t="shared" ref="I22:J29" si="11">C22-F22</f>
        <v>0</v>
      </c>
      <c r="J22" s="175">
        <f t="shared" si="11"/>
        <v>175999.42000000004</v>
      </c>
      <c r="K22" s="698">
        <f t="shared" ref="K22:K29" si="12">SUM(I22:J22)</f>
        <v>175999.42000000004</v>
      </c>
      <c r="L22" s="177">
        <v>0</v>
      </c>
      <c r="M22" s="175">
        <v>0</v>
      </c>
      <c r="N22" s="185">
        <f>SUM(L22:M22)</f>
        <v>0</v>
      </c>
      <c r="O22" s="177">
        <v>0</v>
      </c>
      <c r="P22" s="175">
        <v>0</v>
      </c>
      <c r="Q22" s="185">
        <f t="shared" ref="Q22:Q29" si="13">SUM(O22:P22)</f>
        <v>0</v>
      </c>
      <c r="R22" s="177">
        <v>0</v>
      </c>
      <c r="S22" s="175">
        <v>0</v>
      </c>
      <c r="T22" s="185">
        <f>SUM(R22:S22)</f>
        <v>0</v>
      </c>
      <c r="U22" s="706">
        <f t="shared" ref="U22:U29" si="14">N22+Q22+T22</f>
        <v>0</v>
      </c>
      <c r="V22" s="186">
        <f t="shared" ref="V22:V29" si="15">-U22/$E$31</f>
        <v>0</v>
      </c>
      <c r="W22" s="240" t="s">
        <v>524</v>
      </c>
      <c r="X22" s="240" t="s">
        <v>524</v>
      </c>
      <c r="Y22" s="240" t="s">
        <v>524</v>
      </c>
      <c r="Z22" s="205" t="s">
        <v>524</v>
      </c>
    </row>
    <row r="23" spans="1:26" ht="34.799999999999997">
      <c r="A23" s="213"/>
      <c r="B23" s="184" t="s">
        <v>78</v>
      </c>
      <c r="C23" s="174">
        <v>0</v>
      </c>
      <c r="D23" s="175">
        <v>2341714</v>
      </c>
      <c r="E23" s="185">
        <f t="shared" ref="E23:E29" si="16">SUM(C23:D23)</f>
        <v>2341714</v>
      </c>
      <c r="F23" s="177">
        <v>0</v>
      </c>
      <c r="G23" s="175">
        <v>1432967.6800000016</v>
      </c>
      <c r="H23" s="185">
        <f t="shared" ref="H23:H29" si="17">SUM(F23:G23)</f>
        <v>1432967.6800000016</v>
      </c>
      <c r="I23" s="177">
        <f t="shared" si="11"/>
        <v>0</v>
      </c>
      <c r="J23" s="175">
        <f t="shared" si="11"/>
        <v>908746.31999999844</v>
      </c>
      <c r="K23" s="698">
        <f t="shared" si="12"/>
        <v>908746.31999999844</v>
      </c>
      <c r="L23" s="177">
        <v>0</v>
      </c>
      <c r="M23" s="175">
        <v>0</v>
      </c>
      <c r="N23" s="185">
        <f t="shared" ref="N23:N29" si="18">SUM(L23:M23)</f>
        <v>0</v>
      </c>
      <c r="O23" s="177">
        <v>0</v>
      </c>
      <c r="P23" s="175">
        <v>0</v>
      </c>
      <c r="Q23" s="185">
        <f t="shared" si="13"/>
        <v>0</v>
      </c>
      <c r="R23" s="177">
        <v>0</v>
      </c>
      <c r="S23" s="175">
        <v>0</v>
      </c>
      <c r="T23" s="185">
        <f t="shared" ref="T23:T29" si="19">SUM(R23:S23)</f>
        <v>0</v>
      </c>
      <c r="U23" s="706">
        <f t="shared" si="14"/>
        <v>0</v>
      </c>
      <c r="V23" s="186">
        <f t="shared" si="15"/>
        <v>0</v>
      </c>
      <c r="W23" s="240" t="s">
        <v>523</v>
      </c>
      <c r="X23" s="240" t="s">
        <v>523</v>
      </c>
      <c r="Y23" s="240" t="s">
        <v>527</v>
      </c>
      <c r="Z23" s="206" t="s">
        <v>523</v>
      </c>
    </row>
    <row r="24" spans="1:26" ht="34.799999999999997">
      <c r="A24" s="172"/>
      <c r="B24" s="184" t="s">
        <v>79</v>
      </c>
      <c r="C24" s="174">
        <v>0</v>
      </c>
      <c r="D24" s="175">
        <v>1450000</v>
      </c>
      <c r="E24" s="185">
        <f t="shared" si="16"/>
        <v>1450000</v>
      </c>
      <c r="F24" s="177">
        <v>0</v>
      </c>
      <c r="G24" s="175">
        <v>380594.75999999995</v>
      </c>
      <c r="H24" s="185">
        <f t="shared" si="17"/>
        <v>380594.75999999995</v>
      </c>
      <c r="I24" s="177">
        <f t="shared" si="11"/>
        <v>0</v>
      </c>
      <c r="J24" s="175">
        <f t="shared" si="11"/>
        <v>1069405.24</v>
      </c>
      <c r="K24" s="698">
        <f t="shared" si="12"/>
        <v>1069405.24</v>
      </c>
      <c r="L24" s="177">
        <v>0</v>
      </c>
      <c r="M24" s="175">
        <v>0</v>
      </c>
      <c r="N24" s="185">
        <f t="shared" si="18"/>
        <v>0</v>
      </c>
      <c r="O24" s="177">
        <v>0</v>
      </c>
      <c r="P24" s="175">
        <v>0</v>
      </c>
      <c r="Q24" s="185">
        <f t="shared" si="13"/>
        <v>0</v>
      </c>
      <c r="R24" s="177">
        <v>0</v>
      </c>
      <c r="S24" s="175">
        <v>0</v>
      </c>
      <c r="T24" s="185">
        <f t="shared" si="19"/>
        <v>0</v>
      </c>
      <c r="U24" s="706">
        <f t="shared" si="14"/>
        <v>0</v>
      </c>
      <c r="V24" s="186">
        <f t="shared" si="15"/>
        <v>0</v>
      </c>
      <c r="W24" s="240" t="s">
        <v>524</v>
      </c>
      <c r="X24" s="240" t="s">
        <v>524</v>
      </c>
      <c r="Y24" s="240" t="s">
        <v>524</v>
      </c>
      <c r="Z24" s="205" t="s">
        <v>524</v>
      </c>
    </row>
    <row r="25" spans="1:26" ht="34.799999999999997">
      <c r="A25" s="172"/>
      <c r="B25" s="184" t="s">
        <v>528</v>
      </c>
      <c r="C25" s="174">
        <v>0</v>
      </c>
      <c r="D25" s="175">
        <v>0</v>
      </c>
      <c r="E25" s="185">
        <f t="shared" si="16"/>
        <v>0</v>
      </c>
      <c r="F25" s="177">
        <v>0</v>
      </c>
      <c r="G25" s="175">
        <v>0</v>
      </c>
      <c r="H25" s="185">
        <f t="shared" si="17"/>
        <v>0</v>
      </c>
      <c r="I25" s="177">
        <f t="shared" si="11"/>
        <v>0</v>
      </c>
      <c r="J25" s="175">
        <f t="shared" si="11"/>
        <v>0</v>
      </c>
      <c r="K25" s="698">
        <f t="shared" si="12"/>
        <v>0</v>
      </c>
      <c r="L25" s="177">
        <v>0</v>
      </c>
      <c r="M25" s="175">
        <v>0</v>
      </c>
      <c r="N25" s="185">
        <f t="shared" si="18"/>
        <v>0</v>
      </c>
      <c r="O25" s="177">
        <v>0</v>
      </c>
      <c r="P25" s="175">
        <v>0</v>
      </c>
      <c r="Q25" s="185">
        <f t="shared" si="13"/>
        <v>0</v>
      </c>
      <c r="R25" s="177">
        <v>0</v>
      </c>
      <c r="S25" s="175">
        <v>0</v>
      </c>
      <c r="T25" s="185">
        <f t="shared" si="19"/>
        <v>0</v>
      </c>
      <c r="U25" s="706">
        <f t="shared" si="14"/>
        <v>0</v>
      </c>
      <c r="V25" s="186">
        <f t="shared" si="15"/>
        <v>0</v>
      </c>
      <c r="W25" s="240" t="s">
        <v>524</v>
      </c>
      <c r="X25" s="240" t="s">
        <v>524</v>
      </c>
      <c r="Y25" s="240" t="s">
        <v>524</v>
      </c>
      <c r="Z25" s="205" t="s">
        <v>524</v>
      </c>
    </row>
    <row r="26" spans="1:26" ht="46.2">
      <c r="A26" s="260"/>
      <c r="B26" s="184" t="s">
        <v>1043</v>
      </c>
      <c r="C26" s="174">
        <v>0</v>
      </c>
      <c r="D26" s="175">
        <v>153125</v>
      </c>
      <c r="E26" s="185">
        <f t="shared" si="16"/>
        <v>153125</v>
      </c>
      <c r="F26" s="177">
        <v>0</v>
      </c>
      <c r="G26" s="175">
        <v>100436.61000000002</v>
      </c>
      <c r="H26" s="185">
        <f t="shared" si="17"/>
        <v>100436.61000000002</v>
      </c>
      <c r="I26" s="177">
        <f t="shared" si="11"/>
        <v>0</v>
      </c>
      <c r="J26" s="175">
        <f t="shared" si="11"/>
        <v>52688.389999999985</v>
      </c>
      <c r="K26" s="698">
        <f t="shared" si="12"/>
        <v>52688.389999999985</v>
      </c>
      <c r="L26" s="177">
        <v>0</v>
      </c>
      <c r="M26" s="175">
        <v>0</v>
      </c>
      <c r="N26" s="185">
        <f t="shared" si="18"/>
        <v>0</v>
      </c>
      <c r="O26" s="177">
        <v>0</v>
      </c>
      <c r="P26" s="175">
        <v>0</v>
      </c>
      <c r="Q26" s="185">
        <f t="shared" si="13"/>
        <v>0</v>
      </c>
      <c r="R26" s="177"/>
      <c r="S26" s="175">
        <v>24657</v>
      </c>
      <c r="T26" s="185">
        <f t="shared" si="19"/>
        <v>24657</v>
      </c>
      <c r="U26" s="706">
        <f t="shared" si="14"/>
        <v>24657</v>
      </c>
      <c r="V26" s="1242">
        <f t="shared" si="15"/>
        <v>-1.9076727399135993E-4</v>
      </c>
      <c r="W26" s="240" t="s">
        <v>1048</v>
      </c>
      <c r="X26" s="240" t="s">
        <v>1046</v>
      </c>
      <c r="Y26" s="240" t="s">
        <v>1047</v>
      </c>
      <c r="Z26" s="611" t="s">
        <v>1045</v>
      </c>
    </row>
    <row r="27" spans="1:26" ht="34.799999999999997">
      <c r="A27" s="172"/>
      <c r="B27" s="184" t="s">
        <v>82</v>
      </c>
      <c r="C27" s="174">
        <v>0</v>
      </c>
      <c r="D27" s="175">
        <v>344307</v>
      </c>
      <c r="E27" s="185">
        <f t="shared" si="16"/>
        <v>344307</v>
      </c>
      <c r="F27" s="177">
        <v>0</v>
      </c>
      <c r="G27" s="175">
        <v>344307.00000000035</v>
      </c>
      <c r="H27" s="185">
        <f t="shared" si="17"/>
        <v>344307.00000000035</v>
      </c>
      <c r="I27" s="177">
        <f t="shared" si="11"/>
        <v>0</v>
      </c>
      <c r="J27" s="175">
        <f t="shared" si="11"/>
        <v>0</v>
      </c>
      <c r="K27" s="698">
        <f t="shared" si="12"/>
        <v>0</v>
      </c>
      <c r="L27" s="177">
        <v>0</v>
      </c>
      <c r="M27" s="175">
        <v>0</v>
      </c>
      <c r="N27" s="185">
        <f t="shared" si="18"/>
        <v>0</v>
      </c>
      <c r="O27" s="177">
        <v>0</v>
      </c>
      <c r="P27" s="175">
        <v>0</v>
      </c>
      <c r="Q27" s="185">
        <f t="shared" si="13"/>
        <v>0</v>
      </c>
      <c r="R27" s="177">
        <v>0</v>
      </c>
      <c r="S27" s="175">
        <v>0</v>
      </c>
      <c r="T27" s="185">
        <f t="shared" si="19"/>
        <v>0</v>
      </c>
      <c r="U27" s="706">
        <f t="shared" si="14"/>
        <v>0</v>
      </c>
      <c r="V27" s="186">
        <f t="shared" si="15"/>
        <v>0</v>
      </c>
      <c r="W27" s="240" t="s">
        <v>524</v>
      </c>
      <c r="X27" s="240" t="s">
        <v>524</v>
      </c>
      <c r="Y27" s="240" t="s">
        <v>524</v>
      </c>
      <c r="Z27" s="205" t="s">
        <v>524</v>
      </c>
    </row>
    <row r="28" spans="1:26" ht="34.799999999999997">
      <c r="A28" s="172"/>
      <c r="B28" s="184" t="s">
        <v>83</v>
      </c>
      <c r="C28" s="174">
        <v>0</v>
      </c>
      <c r="D28" s="175">
        <v>6500414</v>
      </c>
      <c r="E28" s="185">
        <f t="shared" si="16"/>
        <v>6500414</v>
      </c>
      <c r="F28" s="177">
        <v>0</v>
      </c>
      <c r="G28" s="175">
        <v>4998133.5899999803</v>
      </c>
      <c r="H28" s="185">
        <f t="shared" si="17"/>
        <v>4998133.5899999803</v>
      </c>
      <c r="I28" s="177">
        <f t="shared" si="11"/>
        <v>0</v>
      </c>
      <c r="J28" s="175">
        <f t="shared" si="11"/>
        <v>1502280.4100000197</v>
      </c>
      <c r="K28" s="698">
        <f t="shared" si="12"/>
        <v>1502280.4100000197</v>
      </c>
      <c r="L28" s="177">
        <v>0</v>
      </c>
      <c r="M28" s="175">
        <v>0</v>
      </c>
      <c r="N28" s="185">
        <f t="shared" si="18"/>
        <v>0</v>
      </c>
      <c r="O28" s="177">
        <v>0</v>
      </c>
      <c r="P28" s="175">
        <v>0</v>
      </c>
      <c r="Q28" s="185">
        <f t="shared" si="13"/>
        <v>0</v>
      </c>
      <c r="R28" s="177">
        <v>0</v>
      </c>
      <c r="S28" s="175">
        <v>0</v>
      </c>
      <c r="T28" s="185">
        <f t="shared" si="19"/>
        <v>0</v>
      </c>
      <c r="U28" s="706">
        <f t="shared" si="14"/>
        <v>0</v>
      </c>
      <c r="V28" s="186">
        <f t="shared" si="15"/>
        <v>0</v>
      </c>
      <c r="W28" s="240" t="s">
        <v>524</v>
      </c>
      <c r="X28" s="240" t="s">
        <v>524</v>
      </c>
      <c r="Y28" s="240" t="s">
        <v>524</v>
      </c>
      <c r="Z28" s="205" t="s">
        <v>524</v>
      </c>
    </row>
    <row r="29" spans="1:26" ht="34.799999999999997">
      <c r="A29" s="172"/>
      <c r="B29" s="184" t="s">
        <v>84</v>
      </c>
      <c r="C29" s="174">
        <v>0</v>
      </c>
      <c r="D29" s="175">
        <v>86000</v>
      </c>
      <c r="E29" s="185">
        <f t="shared" si="16"/>
        <v>86000</v>
      </c>
      <c r="F29" s="177">
        <v>0</v>
      </c>
      <c r="G29" s="175">
        <v>24409.57</v>
      </c>
      <c r="H29" s="185">
        <f t="shared" si="17"/>
        <v>24409.57</v>
      </c>
      <c r="I29" s="177">
        <f>C29-F29</f>
        <v>0</v>
      </c>
      <c r="J29" s="175">
        <f t="shared" si="11"/>
        <v>61590.43</v>
      </c>
      <c r="K29" s="698">
        <f t="shared" si="12"/>
        <v>61590.43</v>
      </c>
      <c r="L29" s="177">
        <v>0</v>
      </c>
      <c r="M29" s="175">
        <v>0</v>
      </c>
      <c r="N29" s="185">
        <f t="shared" si="18"/>
        <v>0</v>
      </c>
      <c r="O29" s="177">
        <v>0</v>
      </c>
      <c r="P29" s="175">
        <v>0</v>
      </c>
      <c r="Q29" s="185">
        <f t="shared" si="13"/>
        <v>0</v>
      </c>
      <c r="R29" s="177">
        <v>0</v>
      </c>
      <c r="S29" s="175">
        <v>0</v>
      </c>
      <c r="T29" s="185">
        <f t="shared" si="19"/>
        <v>0</v>
      </c>
      <c r="U29" s="706">
        <f t="shared" si="14"/>
        <v>0</v>
      </c>
      <c r="V29" s="186">
        <f t="shared" si="15"/>
        <v>0</v>
      </c>
      <c r="W29" s="240" t="s">
        <v>524</v>
      </c>
      <c r="X29" s="240" t="s">
        <v>524</v>
      </c>
      <c r="Y29" s="240" t="s">
        <v>524</v>
      </c>
      <c r="Z29" s="205" t="s">
        <v>524</v>
      </c>
    </row>
    <row r="30" spans="1:26">
      <c r="A30" s="172"/>
      <c r="B30" s="191"/>
      <c r="C30" s="192"/>
      <c r="D30" s="242"/>
      <c r="E30" s="243"/>
      <c r="F30" s="241"/>
      <c r="G30" s="244"/>
      <c r="H30" s="245"/>
      <c r="I30" s="241"/>
      <c r="J30" s="244"/>
      <c r="K30" s="244"/>
      <c r="L30" s="241"/>
      <c r="M30" s="244"/>
      <c r="N30" s="245"/>
      <c r="O30" s="241"/>
      <c r="P30" s="244"/>
      <c r="Q30" s="245"/>
      <c r="R30" s="241"/>
      <c r="S30" s="244"/>
      <c r="T30" s="245"/>
      <c r="U30" s="707"/>
      <c r="V30" s="242"/>
      <c r="W30" s="242"/>
      <c r="X30" s="242"/>
      <c r="Y30" s="242"/>
      <c r="Z30" s="243"/>
    </row>
    <row r="31" spans="1:26" ht="27" customHeight="1" thickBot="1">
      <c r="A31" s="193"/>
      <c r="B31" s="1082" t="s">
        <v>85</v>
      </c>
      <c r="C31" s="270">
        <f>C20+SUM(C22:C29)</f>
        <v>0</v>
      </c>
      <c r="D31" s="209">
        <f>D20+SUM(D22:D29)</f>
        <v>129251729</v>
      </c>
      <c r="E31" s="208">
        <f>SUM(C31:D31)</f>
        <v>129251729</v>
      </c>
      <c r="F31" s="210">
        <f t="shared" ref="F31:G31" si="20">F20+SUM(F22:F29)</f>
        <v>0</v>
      </c>
      <c r="G31" s="209">
        <f t="shared" si="20"/>
        <v>93149896.050000027</v>
      </c>
      <c r="H31" s="208">
        <f>SUM(F31:G31)</f>
        <v>93149896.050000027</v>
      </c>
      <c r="I31" s="210">
        <f>I20+SUM(I22:I29)</f>
        <v>0</v>
      </c>
      <c r="J31" s="209">
        <f>J20+SUM(J22:J29)</f>
        <v>36101832.949999966</v>
      </c>
      <c r="K31" s="699">
        <f>SUM(I31:J31)</f>
        <v>36101832.949999966</v>
      </c>
      <c r="L31" s="210">
        <f>L20+SUM(L22:L29)</f>
        <v>0</v>
      </c>
      <c r="M31" s="209">
        <f>M20+SUM(M22:M29)</f>
        <v>0</v>
      </c>
      <c r="N31" s="208">
        <f>SUM(L31:M31)</f>
        <v>0</v>
      </c>
      <c r="O31" s="210">
        <f>O20+SUM(O22:O29)</f>
        <v>0</v>
      </c>
      <c r="P31" s="209">
        <f>P20+SUM(P22:P29)</f>
        <v>0</v>
      </c>
      <c r="Q31" s="208">
        <f>SUM(O31:P31)</f>
        <v>0</v>
      </c>
      <c r="R31" s="210">
        <f>R20+SUM(R22:R29)</f>
        <v>0</v>
      </c>
      <c r="S31" s="209">
        <f>S20+SUM(S22:S29)</f>
        <v>24657</v>
      </c>
      <c r="T31" s="208">
        <f>SUM(R31:S31)</f>
        <v>24657</v>
      </c>
      <c r="U31" s="270">
        <f>U20+SUM(U22:U30)</f>
        <v>24657</v>
      </c>
      <c r="V31" s="1016">
        <f>-U31/$E$31</f>
        <v>-1.9076727399135993E-4</v>
      </c>
      <c r="W31" s="271"/>
      <c r="X31" s="271"/>
      <c r="Y31" s="209"/>
      <c r="Z31" s="208"/>
    </row>
    <row r="32" spans="1:26" ht="27" customHeight="1" thickBot="1">
      <c r="A32" s="224"/>
      <c r="B32" s="194" t="s">
        <v>529</v>
      </c>
      <c r="C32" s="396">
        <v>0</v>
      </c>
      <c r="D32" s="612">
        <f>D31+U31</f>
        <v>129276386</v>
      </c>
      <c r="E32" s="612">
        <f>SUM(C32:D32)</f>
        <v>129276386</v>
      </c>
      <c r="F32" s="396">
        <v>0</v>
      </c>
      <c r="G32" s="612">
        <f>G31</f>
        <v>93149896.050000027</v>
      </c>
      <c r="H32" s="612">
        <f>SUM(F32:G32)</f>
        <v>93149896.050000027</v>
      </c>
      <c r="I32" s="612">
        <f>C32-F32</f>
        <v>0</v>
      </c>
      <c r="J32" s="612">
        <f t="shared" ref="J32" si="21">D32-G32</f>
        <v>36126489.949999973</v>
      </c>
      <c r="K32" s="700">
        <f t="shared" ref="K32" si="22">SUM(I32:J32)</f>
        <v>36126489.949999973</v>
      </c>
      <c r="L32" s="396">
        <v>0</v>
      </c>
      <c r="M32" s="396">
        <v>0</v>
      </c>
      <c r="N32" s="702">
        <f>SUM(L32:M32)</f>
        <v>0</v>
      </c>
      <c r="O32" s="396">
        <v>0</v>
      </c>
      <c r="P32" s="396">
        <v>0</v>
      </c>
      <c r="Q32" s="702">
        <f>SUM(O32:P32)</f>
        <v>0</v>
      </c>
      <c r="R32" s="396">
        <v>0</v>
      </c>
      <c r="S32" s="396">
        <v>0</v>
      </c>
      <c r="T32" s="702">
        <f>SUM(R32:S32)</f>
        <v>0</v>
      </c>
      <c r="U32" s="701">
        <v>0</v>
      </c>
      <c r="V32" s="207"/>
      <c r="W32" s="207"/>
      <c r="X32" s="207"/>
      <c r="Y32" s="207"/>
      <c r="Z32" s="204"/>
    </row>
    <row r="33" spans="1:26" ht="13.2">
      <c r="A33" s="246"/>
      <c r="B33" s="286"/>
      <c r="C33" s="286"/>
      <c r="D33" s="286"/>
      <c r="E33" s="286"/>
      <c r="F33" s="286"/>
      <c r="G33" s="286"/>
      <c r="H33" s="286"/>
      <c r="I33" s="286"/>
      <c r="J33" s="286"/>
      <c r="K33" s="286"/>
      <c r="L33" s="285"/>
      <c r="M33" s="285"/>
      <c r="N33" s="286"/>
      <c r="O33" s="285"/>
      <c r="P33" s="285"/>
      <c r="Q33" s="286"/>
      <c r="R33" s="285"/>
      <c r="S33" s="285"/>
      <c r="T33" s="286"/>
      <c r="U33" s="286"/>
      <c r="V33" s="285"/>
      <c r="W33" s="286"/>
      <c r="X33" s="286"/>
      <c r="Y33" s="286"/>
      <c r="Z33" s="286"/>
    </row>
    <row r="34" spans="1:26" ht="16.350000000000001" customHeight="1">
      <c r="A34" s="1043" t="s">
        <v>1041</v>
      </c>
      <c r="B34" s="220"/>
      <c r="C34" s="220"/>
      <c r="D34" s="220"/>
      <c r="E34" s="220"/>
      <c r="F34" s="1023"/>
      <c r="G34" s="220"/>
      <c r="H34" s="220"/>
      <c r="I34" s="220"/>
      <c r="J34" s="220"/>
      <c r="K34" s="1029"/>
      <c r="L34" s="1029"/>
      <c r="M34" s="1029"/>
      <c r="N34" s="224"/>
      <c r="Q34" s="224"/>
      <c r="T34" s="224"/>
      <c r="U34" s="224"/>
      <c r="W34" s="224"/>
      <c r="X34" s="224"/>
      <c r="Y34" s="224"/>
      <c r="Z34" s="224"/>
    </row>
    <row r="35" spans="1:26" ht="13.2">
      <c r="A35" s="1043" t="s">
        <v>89</v>
      </c>
      <c r="B35" s="246"/>
      <c r="C35" s="246"/>
      <c r="D35" s="246"/>
      <c r="E35" s="246"/>
      <c r="F35" s="246"/>
      <c r="G35" s="246"/>
      <c r="H35" s="246"/>
      <c r="I35" s="246"/>
      <c r="J35" s="246"/>
      <c r="K35" s="224"/>
      <c r="N35" s="224"/>
      <c r="Q35" s="224"/>
      <c r="T35" s="224"/>
      <c r="U35" s="224"/>
      <c r="W35" s="224"/>
      <c r="X35" s="224"/>
      <c r="Y35" s="224"/>
      <c r="Z35" s="224"/>
    </row>
    <row r="36" spans="1:26" ht="29.4" customHeight="1">
      <c r="A36" s="1295" t="s">
        <v>1044</v>
      </c>
      <c r="B36" s="1293"/>
      <c r="C36" s="1293"/>
      <c r="D36" s="1293"/>
      <c r="E36" s="1293"/>
      <c r="F36" s="1293"/>
      <c r="G36" s="1293"/>
      <c r="H36" s="1293"/>
      <c r="I36" s="1293"/>
      <c r="J36" s="1293"/>
      <c r="K36" s="224"/>
      <c r="N36" s="224"/>
      <c r="Q36" s="224"/>
      <c r="T36" s="224"/>
      <c r="U36" s="224"/>
      <c r="W36" s="224"/>
      <c r="X36" s="224"/>
      <c r="Y36" s="224"/>
      <c r="Z36" s="224"/>
    </row>
    <row r="37" spans="1:26" ht="13.2">
      <c r="A37" s="455" t="s">
        <v>1042</v>
      </c>
      <c r="B37" s="1243"/>
      <c r="C37" s="1243"/>
      <c r="D37" s="1243"/>
      <c r="E37" s="1243"/>
      <c r="F37" s="1243"/>
      <c r="G37" s="1243"/>
      <c r="H37" s="1243"/>
      <c r="I37" s="1243"/>
      <c r="J37" s="1243"/>
      <c r="K37" s="224"/>
      <c r="N37" s="224"/>
      <c r="Q37" s="224"/>
      <c r="T37" s="224"/>
      <c r="U37" s="224"/>
      <c r="W37" s="224"/>
      <c r="X37" s="224"/>
      <c r="Y37" s="224"/>
      <c r="Z37" s="224"/>
    </row>
  </sheetData>
  <mergeCells count="13">
    <mergeCell ref="A36:J36"/>
    <mergeCell ref="A1:Z1"/>
    <mergeCell ref="O4:Q4"/>
    <mergeCell ref="R4:T4"/>
    <mergeCell ref="L2:T2"/>
    <mergeCell ref="C3:E3"/>
    <mergeCell ref="F3:H3"/>
    <mergeCell ref="I3:K3"/>
    <mergeCell ref="L3:N3"/>
    <mergeCell ref="O3:Q3"/>
    <mergeCell ref="R3:T3"/>
    <mergeCell ref="I4:K4"/>
    <mergeCell ref="L4:N4"/>
  </mergeCells>
  <printOptions horizontalCentered="1" verticalCentered="1"/>
  <pageMargins left="0.25" right="0.25" top="0.5" bottom="0.5" header="0.3" footer="0.3"/>
  <pageSetup paperSize="17" scale="53"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dimension ref="A1:C21"/>
  <sheetViews>
    <sheetView zoomScaleNormal="100" workbookViewId="0">
      <selection activeCell="B25" sqref="B25"/>
    </sheetView>
  </sheetViews>
  <sheetFormatPr defaultColWidth="39" defaultRowHeight="13.8"/>
  <cols>
    <col min="1" max="1" width="60.33203125" style="3" customWidth="1"/>
    <col min="2" max="2" width="32.6640625" style="3" customWidth="1"/>
    <col min="3" max="8" width="11.6640625" style="3" customWidth="1"/>
    <col min="9" max="16384" width="39" style="3"/>
  </cols>
  <sheetData>
    <row r="1" spans="1:2" s="2" customFormat="1">
      <c r="A1" s="1405" t="s">
        <v>102</v>
      </c>
      <c r="B1" s="1406"/>
    </row>
    <row r="2" spans="1:2" s="2" customFormat="1">
      <c r="A2" s="1407" t="s">
        <v>530</v>
      </c>
      <c r="B2" s="1408"/>
    </row>
    <row r="3" spans="1:2" s="2" customFormat="1" ht="16.2">
      <c r="A3" s="1407" t="s">
        <v>531</v>
      </c>
      <c r="B3" s="1408"/>
    </row>
    <row r="4" spans="1:2" s="2" customFormat="1">
      <c r="A4" s="1403" t="s">
        <v>3</v>
      </c>
      <c r="B4" s="1404"/>
    </row>
    <row r="5" spans="1:2" s="2" customFormat="1" ht="7.5" customHeight="1">
      <c r="A5" s="1075"/>
      <c r="B5" s="1076"/>
    </row>
    <row r="6" spans="1:2">
      <c r="A6" s="1102" t="s">
        <v>532</v>
      </c>
      <c r="B6" s="1102" t="s">
        <v>533</v>
      </c>
    </row>
    <row r="7" spans="1:2">
      <c r="A7" s="353" t="s">
        <v>534</v>
      </c>
      <c r="B7" s="607">
        <v>4802</v>
      </c>
    </row>
    <row r="8" spans="1:2">
      <c r="A8" s="353" t="s">
        <v>535</v>
      </c>
      <c r="B8" s="607">
        <v>1959</v>
      </c>
    </row>
    <row r="9" spans="1:2">
      <c r="A9" s="353" t="s">
        <v>536</v>
      </c>
      <c r="B9" s="607">
        <v>1410</v>
      </c>
    </row>
    <row r="10" spans="1:2">
      <c r="A10" s="353" t="s">
        <v>537</v>
      </c>
      <c r="B10" s="607">
        <v>168</v>
      </c>
    </row>
    <row r="11" spans="1:2">
      <c r="A11" s="353" t="s">
        <v>538</v>
      </c>
      <c r="B11" s="607">
        <v>2</v>
      </c>
    </row>
    <row r="12" spans="1:2">
      <c r="A12" s="353" t="s">
        <v>539</v>
      </c>
      <c r="B12" s="607">
        <v>22379</v>
      </c>
    </row>
    <row r="13" spans="1:2">
      <c r="A13" s="353" t="s">
        <v>540</v>
      </c>
      <c r="B13" s="607">
        <v>2</v>
      </c>
    </row>
    <row r="14" spans="1:2">
      <c r="A14" s="353" t="s">
        <v>541</v>
      </c>
      <c r="B14" s="607">
        <v>805</v>
      </c>
    </row>
    <row r="15" spans="1:2">
      <c r="A15" s="353" t="s">
        <v>542</v>
      </c>
      <c r="B15" s="607">
        <v>185</v>
      </c>
    </row>
    <row r="16" spans="1:2">
      <c r="A16" s="353" t="s">
        <v>543</v>
      </c>
      <c r="B16" s="607">
        <v>94</v>
      </c>
    </row>
    <row r="17" spans="1:3">
      <c r="A17" s="353" t="s">
        <v>544</v>
      </c>
      <c r="B17" s="607">
        <v>0</v>
      </c>
    </row>
    <row r="18" spans="1:3">
      <c r="A18" s="515" t="s">
        <v>58</v>
      </c>
      <c r="B18" s="516">
        <f>SUM(B7:B17)</f>
        <v>31806</v>
      </c>
    </row>
    <row r="19" spans="1:3">
      <c r="A19" s="2"/>
      <c r="B19" s="2"/>
    </row>
    <row r="20" spans="1:3" ht="17.25" customHeight="1">
      <c r="A20" s="1058" t="s">
        <v>545</v>
      </c>
      <c r="B20" s="1058"/>
      <c r="C20" s="1058"/>
    </row>
    <row r="21" spans="1:3">
      <c r="A21" s="1058" t="s">
        <v>546</v>
      </c>
      <c r="B21" s="1058"/>
      <c r="C21" s="1058"/>
    </row>
  </sheetData>
  <mergeCells count="4">
    <mergeCell ref="A4:B4"/>
    <mergeCell ref="A1:B1"/>
    <mergeCell ref="A2:B2"/>
    <mergeCell ref="A3:B3"/>
  </mergeCells>
  <phoneticPr fontId="15" type="noConversion"/>
  <printOptions horizontalCentered="1" verticalCentered="1" headings="1"/>
  <pageMargins left="0.25" right="0.25" top="0.5" bottom="0.5" header="0.3" footer="0.3"/>
  <pageSetup firstPageNumber="78" orientation="landscape" useFirstPageNumber="1" r:id="rId1"/>
  <headerFooter scaleWithDoc="0"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P33"/>
  <sheetViews>
    <sheetView topLeftCell="A13" zoomScale="70" zoomScaleNormal="70" workbookViewId="0">
      <selection activeCell="E42" sqref="E42"/>
    </sheetView>
  </sheetViews>
  <sheetFormatPr defaultColWidth="9" defaultRowHeight="13.8"/>
  <cols>
    <col min="1" max="1" width="22.33203125" style="1" customWidth="1"/>
    <col min="2" max="2" width="20" style="1" customWidth="1"/>
    <col min="3" max="3" width="22.6640625" style="1" customWidth="1"/>
    <col min="4" max="4" width="19.33203125" style="1" customWidth="1"/>
    <col min="5" max="5" width="20" style="1" customWidth="1"/>
    <col min="6" max="6" width="19.33203125" style="1" customWidth="1"/>
    <col min="7" max="7" width="22.6640625" style="1" customWidth="1"/>
    <col min="8" max="8" width="15.33203125" style="37" customWidth="1"/>
    <col min="9" max="9" width="20.33203125" style="1" customWidth="1"/>
    <col min="10" max="10" width="22.33203125" style="1" bestFit="1" customWidth="1"/>
    <col min="11" max="11" width="10.33203125" style="1" customWidth="1"/>
    <col min="12" max="12" width="23" style="1" customWidth="1"/>
    <col min="13" max="14" width="12.6640625" style="1" bestFit="1" customWidth="1"/>
    <col min="15" max="15" width="15.33203125" style="1" bestFit="1" customWidth="1"/>
    <col min="16" max="16" width="12.6640625" style="1" bestFit="1" customWidth="1"/>
    <col min="17" max="16384" width="9" style="1"/>
  </cols>
  <sheetData>
    <row r="1" spans="1:16" ht="84.75" customHeight="1">
      <c r="A1" s="1409" t="s">
        <v>547</v>
      </c>
      <c r="B1" s="1410"/>
      <c r="C1" s="1410"/>
      <c r="D1" s="1410"/>
      <c r="E1" s="1410"/>
      <c r="F1" s="1410"/>
      <c r="G1" s="1410"/>
      <c r="H1" s="1410"/>
      <c r="I1" s="1410"/>
      <c r="J1" s="1410"/>
      <c r="K1" s="1410"/>
      <c r="L1" s="1411"/>
      <c r="M1" s="220"/>
      <c r="N1" s="220"/>
      <c r="O1" s="220"/>
      <c r="P1" s="220"/>
    </row>
    <row r="2" spans="1:16" ht="64.8">
      <c r="A2" s="708" t="s">
        <v>548</v>
      </c>
      <c r="B2" s="708" t="s">
        <v>549</v>
      </c>
      <c r="C2" s="708" t="s">
        <v>550</v>
      </c>
      <c r="D2" s="708" t="s">
        <v>1010</v>
      </c>
      <c r="E2" s="708" t="s">
        <v>551</v>
      </c>
      <c r="F2" s="708" t="s">
        <v>552</v>
      </c>
      <c r="G2" s="709" t="s">
        <v>553</v>
      </c>
      <c r="H2" s="709" t="s">
        <v>554</v>
      </c>
      <c r="I2" s="708" t="s">
        <v>555</v>
      </c>
      <c r="J2" s="708" t="s">
        <v>556</v>
      </c>
      <c r="K2" s="709" t="s">
        <v>557</v>
      </c>
      <c r="L2" s="709" t="s">
        <v>558</v>
      </c>
      <c r="M2" s="220"/>
      <c r="N2" s="220"/>
      <c r="O2" s="220"/>
      <c r="P2" s="220"/>
    </row>
    <row r="3" spans="1:16" ht="42.6">
      <c r="A3" s="1040" t="s">
        <v>559</v>
      </c>
      <c r="B3" s="54" t="s">
        <v>560</v>
      </c>
      <c r="C3" s="54" t="s">
        <v>561</v>
      </c>
      <c r="D3" s="1041" t="s">
        <v>562</v>
      </c>
      <c r="E3" s="1041" t="s">
        <v>562</v>
      </c>
      <c r="F3" s="587">
        <v>1108838.9759999998</v>
      </c>
      <c r="G3" s="1041" t="s">
        <v>14</v>
      </c>
      <c r="H3" s="1041" t="s">
        <v>14</v>
      </c>
      <c r="I3" s="159">
        <v>1052</v>
      </c>
      <c r="J3" s="1041" t="s">
        <v>564</v>
      </c>
      <c r="K3" s="1042" t="s">
        <v>562</v>
      </c>
      <c r="L3" s="1041" t="s">
        <v>14</v>
      </c>
      <c r="M3" s="332"/>
      <c r="N3" s="332"/>
      <c r="O3" s="332"/>
      <c r="P3" s="332"/>
    </row>
    <row r="4" spans="1:16" s="220" customFormat="1" ht="42.6">
      <c r="A4" s="1040" t="s">
        <v>559</v>
      </c>
      <c r="B4" s="54" t="s">
        <v>565</v>
      </c>
      <c r="C4" s="54" t="s">
        <v>566</v>
      </c>
      <c r="D4" s="1041" t="s">
        <v>562</v>
      </c>
      <c r="E4" s="1041" t="s">
        <v>562</v>
      </c>
      <c r="F4" s="587">
        <v>80403.91</v>
      </c>
      <c r="G4" s="1041" t="s">
        <v>14</v>
      </c>
      <c r="H4" s="1041" t="s">
        <v>14</v>
      </c>
      <c r="I4" s="159">
        <v>258</v>
      </c>
      <c r="J4" s="1041" t="s">
        <v>564</v>
      </c>
      <c r="K4" s="1042" t="s">
        <v>562</v>
      </c>
      <c r="L4" s="1041" t="s">
        <v>14</v>
      </c>
      <c r="M4" s="332"/>
      <c r="N4" s="332"/>
      <c r="O4" s="332"/>
      <c r="P4" s="332"/>
    </row>
    <row r="5" spans="1:16" ht="42.6">
      <c r="A5" s="1040" t="s">
        <v>559</v>
      </c>
      <c r="B5" s="54" t="s">
        <v>567</v>
      </c>
      <c r="C5" s="54" t="s">
        <v>568</v>
      </c>
      <c r="D5" s="1041" t="s">
        <v>562</v>
      </c>
      <c r="E5" s="1041" t="s">
        <v>562</v>
      </c>
      <c r="F5" s="587">
        <v>1017265.8300000001</v>
      </c>
      <c r="G5" s="1083">
        <v>4172546</v>
      </c>
      <c r="H5" s="1041" t="s">
        <v>14</v>
      </c>
      <c r="I5" s="159">
        <v>6253</v>
      </c>
      <c r="J5" s="1041" t="s">
        <v>564</v>
      </c>
      <c r="K5" s="1042" t="s">
        <v>562</v>
      </c>
      <c r="L5" s="1041" t="s">
        <v>14</v>
      </c>
      <c r="M5" s="333"/>
      <c r="N5" s="333"/>
      <c r="O5" s="333"/>
      <c r="P5" s="333"/>
    </row>
    <row r="6" spans="1:16" ht="42.6">
      <c r="A6" s="1040" t="s">
        <v>559</v>
      </c>
      <c r="B6" s="54" t="s">
        <v>569</v>
      </c>
      <c r="C6" s="54" t="s">
        <v>570</v>
      </c>
      <c r="D6" s="1041" t="s">
        <v>562</v>
      </c>
      <c r="E6" s="1041" t="s">
        <v>562</v>
      </c>
      <c r="F6" s="587">
        <v>139658.97750000001</v>
      </c>
      <c r="G6" s="1041" t="s">
        <v>14</v>
      </c>
      <c r="H6" s="1041" t="s">
        <v>14</v>
      </c>
      <c r="I6" s="159">
        <v>137</v>
      </c>
      <c r="J6" s="1041" t="s">
        <v>564</v>
      </c>
      <c r="K6" s="1042" t="s">
        <v>562</v>
      </c>
      <c r="L6" s="1041" t="s">
        <v>14</v>
      </c>
      <c r="M6" s="332"/>
      <c r="N6" s="332"/>
      <c r="O6" s="332"/>
      <c r="P6" s="332"/>
    </row>
    <row r="7" spans="1:16" s="220" customFormat="1" ht="42.6">
      <c r="A7" s="1040" t="s">
        <v>559</v>
      </c>
      <c r="B7" s="54" t="s">
        <v>571</v>
      </c>
      <c r="C7" s="54" t="s">
        <v>572</v>
      </c>
      <c r="D7" s="1041" t="s">
        <v>562</v>
      </c>
      <c r="E7" s="1041" t="s">
        <v>562</v>
      </c>
      <c r="F7" s="587">
        <v>139669.42000000001</v>
      </c>
      <c r="G7" s="1041" t="s">
        <v>14</v>
      </c>
      <c r="H7" s="1041" t="s">
        <v>14</v>
      </c>
      <c r="I7" s="159">
        <v>106</v>
      </c>
      <c r="J7" s="1041" t="s">
        <v>564</v>
      </c>
      <c r="K7" s="1042" t="s">
        <v>562</v>
      </c>
      <c r="L7" s="1041" t="s">
        <v>14</v>
      </c>
      <c r="M7" s="332"/>
      <c r="N7" s="332"/>
      <c r="O7" s="332"/>
      <c r="P7" s="332"/>
    </row>
    <row r="8" spans="1:16" s="220" customFormat="1" ht="96.6">
      <c r="A8" s="1040" t="s">
        <v>559</v>
      </c>
      <c r="B8" s="54" t="s">
        <v>573</v>
      </c>
      <c r="C8" s="54" t="s">
        <v>574</v>
      </c>
      <c r="D8" s="1041" t="s">
        <v>562</v>
      </c>
      <c r="E8" s="1041" t="s">
        <v>562</v>
      </c>
      <c r="F8" s="587">
        <v>23790</v>
      </c>
      <c r="G8" s="159">
        <v>3840072</v>
      </c>
      <c r="H8" s="1041" t="s">
        <v>14</v>
      </c>
      <c r="I8" s="159">
        <v>366</v>
      </c>
      <c r="J8" s="1041" t="s">
        <v>564</v>
      </c>
      <c r="K8" s="1042" t="s">
        <v>562</v>
      </c>
      <c r="L8" s="1041" t="s">
        <v>14</v>
      </c>
    </row>
    <row r="9" spans="1:16" ht="110.4">
      <c r="A9" s="1040" t="s">
        <v>559</v>
      </c>
      <c r="B9" s="54" t="s">
        <v>575</v>
      </c>
      <c r="C9" s="54" t="s">
        <v>576</v>
      </c>
      <c r="D9" s="1041" t="s">
        <v>562</v>
      </c>
      <c r="E9" s="1041" t="s">
        <v>562</v>
      </c>
      <c r="F9" s="587">
        <v>23780</v>
      </c>
      <c r="G9" s="159">
        <v>9414331</v>
      </c>
      <c r="H9" s="1041" t="s">
        <v>14</v>
      </c>
      <c r="I9" s="159">
        <v>1079</v>
      </c>
      <c r="J9" s="1041" t="s">
        <v>564</v>
      </c>
      <c r="K9" s="1042" t="s">
        <v>562</v>
      </c>
      <c r="L9" s="1041" t="s">
        <v>14</v>
      </c>
      <c r="M9" s="220"/>
      <c r="N9" s="220"/>
      <c r="O9" s="220"/>
      <c r="P9" s="220"/>
    </row>
    <row r="10" spans="1:16" ht="110.4">
      <c r="A10" s="1040" t="s">
        <v>559</v>
      </c>
      <c r="B10" s="54" t="s">
        <v>577</v>
      </c>
      <c r="C10" s="54" t="s">
        <v>578</v>
      </c>
      <c r="D10" s="1041" t="s">
        <v>562</v>
      </c>
      <c r="E10" s="1041" t="s">
        <v>562</v>
      </c>
      <c r="F10" s="587">
        <v>35400</v>
      </c>
      <c r="G10" s="159">
        <v>2476112</v>
      </c>
      <c r="H10" s="1041" t="s">
        <v>14</v>
      </c>
      <c r="I10" s="159">
        <v>236</v>
      </c>
      <c r="J10" s="1041" t="s">
        <v>564</v>
      </c>
      <c r="K10" s="1042" t="s">
        <v>562</v>
      </c>
      <c r="L10" s="1041" t="s">
        <v>14</v>
      </c>
      <c r="M10" s="220"/>
      <c r="N10" s="220"/>
      <c r="O10" s="220"/>
      <c r="P10" s="220"/>
    </row>
    <row r="11" spans="1:16" s="220" customFormat="1" ht="110.4">
      <c r="A11" s="1040" t="s">
        <v>559</v>
      </c>
      <c r="B11" s="54" t="s">
        <v>579</v>
      </c>
      <c r="C11" s="54" t="s">
        <v>580</v>
      </c>
      <c r="D11" s="1041" t="s">
        <v>562</v>
      </c>
      <c r="E11" s="1041" t="s">
        <v>562</v>
      </c>
      <c r="F11" s="587">
        <v>248795</v>
      </c>
      <c r="G11" s="159">
        <v>30710084</v>
      </c>
      <c r="H11" s="1041" t="s">
        <v>14</v>
      </c>
      <c r="I11" s="159">
        <v>2927</v>
      </c>
      <c r="J11" s="1041" t="s">
        <v>564</v>
      </c>
      <c r="K11" s="1042" t="s">
        <v>562</v>
      </c>
      <c r="L11" s="1041" t="s">
        <v>14</v>
      </c>
    </row>
    <row r="12" spans="1:16" s="220" customFormat="1" ht="124.2">
      <c r="A12" s="1040" t="s">
        <v>559</v>
      </c>
      <c r="B12" s="54" t="s">
        <v>581</v>
      </c>
      <c r="C12" s="54" t="s">
        <v>582</v>
      </c>
      <c r="D12" s="1041" t="s">
        <v>562</v>
      </c>
      <c r="E12" s="1041" t="s">
        <v>562</v>
      </c>
      <c r="F12" s="587">
        <v>12250</v>
      </c>
      <c r="G12" s="159">
        <v>860344</v>
      </c>
      <c r="H12" s="1041" t="s">
        <v>14</v>
      </c>
      <c r="I12" s="159">
        <v>82</v>
      </c>
      <c r="J12" s="1041" t="s">
        <v>564</v>
      </c>
      <c r="K12" s="1042" t="s">
        <v>562</v>
      </c>
      <c r="L12" s="1041" t="s">
        <v>14</v>
      </c>
    </row>
    <row r="13" spans="1:16">
      <c r="A13" s="5"/>
      <c r="B13" s="5"/>
      <c r="C13" s="5"/>
      <c r="D13" s="5"/>
      <c r="E13" s="5"/>
      <c r="F13" s="5"/>
      <c r="G13" s="5"/>
      <c r="H13" s="588"/>
      <c r="I13" s="5"/>
      <c r="J13" s="220"/>
      <c r="K13" s="220"/>
      <c r="L13" s="220"/>
      <c r="M13" s="220"/>
      <c r="N13" s="220"/>
      <c r="O13" s="220"/>
      <c r="P13" s="220"/>
    </row>
    <row r="14" spans="1:16" ht="17.399999999999999">
      <c r="A14" s="1032" t="s">
        <v>583</v>
      </c>
      <c r="B14" s="1032"/>
      <c r="C14" s="1032"/>
      <c r="D14" s="1032"/>
      <c r="E14" s="1032"/>
      <c r="F14" s="1032"/>
      <c r="G14" s="1032"/>
      <c r="H14" s="1033"/>
      <c r="I14" s="1032"/>
      <c r="J14" s="1032"/>
      <c r="K14" s="1032"/>
      <c r="L14" s="1032"/>
      <c r="M14" s="220"/>
      <c r="N14" s="220"/>
      <c r="O14" s="220"/>
      <c r="P14" s="220"/>
    </row>
    <row r="15" spans="1:16">
      <c r="A15" s="1412" t="s">
        <v>584</v>
      </c>
      <c r="B15" s="1412"/>
      <c r="C15" s="1412"/>
      <c r="D15" s="1412"/>
      <c r="E15" s="1412"/>
      <c r="F15" s="1412"/>
      <c r="G15" s="1412"/>
      <c r="H15" s="1412"/>
      <c r="I15" s="1412"/>
      <c r="J15" s="1412"/>
      <c r="K15" s="1412"/>
      <c r="L15" s="1412"/>
      <c r="M15" s="220"/>
      <c r="N15" s="220"/>
      <c r="O15" s="220"/>
      <c r="P15" s="220"/>
    </row>
    <row r="16" spans="1:16" ht="23.25" customHeight="1">
      <c r="A16" s="1412"/>
      <c r="B16" s="1412"/>
      <c r="C16" s="1412"/>
      <c r="D16" s="1412"/>
      <c r="E16" s="1412"/>
      <c r="F16" s="1412"/>
      <c r="G16" s="1412"/>
      <c r="H16" s="1412"/>
      <c r="I16" s="1412"/>
      <c r="J16" s="1412"/>
      <c r="K16" s="1412"/>
      <c r="L16" s="1412"/>
      <c r="M16" s="220"/>
      <c r="N16" s="220"/>
      <c r="O16" s="220"/>
      <c r="P16" s="220"/>
    </row>
    <row r="17" spans="1:12" ht="31.5" customHeight="1">
      <c r="A17" s="1420" t="s">
        <v>585</v>
      </c>
      <c r="B17" s="1420"/>
      <c r="C17" s="1420"/>
      <c r="D17" s="1420"/>
      <c r="E17" s="1420"/>
      <c r="F17" s="1420"/>
      <c r="G17" s="1420"/>
      <c r="H17" s="1420"/>
      <c r="I17" s="1420"/>
      <c r="J17" s="1420"/>
      <c r="K17" s="1420"/>
      <c r="L17" s="1420"/>
    </row>
    <row r="18" spans="1:12" ht="17.399999999999999">
      <c r="A18" s="1032" t="s">
        <v>586</v>
      </c>
      <c r="B18" s="1032"/>
      <c r="C18" s="1032"/>
      <c r="D18" s="1032"/>
      <c r="E18" s="1032"/>
      <c r="F18" s="1032"/>
      <c r="G18" s="1032"/>
      <c r="H18" s="1033"/>
      <c r="I18" s="1032"/>
      <c r="J18" s="1032"/>
      <c r="K18" s="1032"/>
      <c r="L18" s="1032"/>
    </row>
    <row r="19" spans="1:12" ht="17.399999999999999">
      <c r="A19" s="1032" t="s">
        <v>587</v>
      </c>
      <c r="B19" s="1032"/>
      <c r="C19" s="1032"/>
      <c r="D19" s="1032"/>
      <c r="E19" s="1032"/>
      <c r="F19" s="1032"/>
      <c r="G19" s="1032"/>
      <c r="H19" s="1033"/>
      <c r="I19" s="1032"/>
      <c r="J19" s="1032"/>
      <c r="K19" s="1032"/>
      <c r="L19" s="1032"/>
    </row>
    <row r="20" spans="1:12" ht="19.5" customHeight="1">
      <c r="A20" s="1413" t="s">
        <v>588</v>
      </c>
      <c r="B20" s="1413"/>
      <c r="C20" s="1413"/>
      <c r="D20" s="1413"/>
      <c r="E20" s="1413"/>
      <c r="F20" s="1032"/>
      <c r="G20" s="1032"/>
      <c r="H20" s="1033"/>
      <c r="I20" s="1032"/>
      <c r="J20" s="1032"/>
      <c r="K20" s="1032"/>
      <c r="L20" s="1032"/>
    </row>
    <row r="21" spans="1:12" s="220" customFormat="1" ht="15">
      <c r="A21" s="1034"/>
      <c r="B21" s="1034"/>
      <c r="C21" s="1034"/>
      <c r="D21" s="1034"/>
      <c r="E21" s="1034"/>
      <c r="F21" s="1032"/>
      <c r="G21" s="1032"/>
      <c r="H21" s="1033"/>
      <c r="I21" s="1032"/>
      <c r="J21" s="1032"/>
      <c r="K21" s="1032"/>
      <c r="L21" s="1032"/>
    </row>
    <row r="22" spans="1:12" ht="15">
      <c r="A22" s="1032" t="s">
        <v>589</v>
      </c>
      <c r="B22" s="1032"/>
      <c r="C22" s="1032"/>
      <c r="D22" s="1032"/>
      <c r="E22" s="1032"/>
      <c r="F22" s="1032"/>
      <c r="G22" s="1032"/>
      <c r="H22" s="1033"/>
      <c r="I22" s="1032"/>
      <c r="J22" s="1032"/>
      <c r="K22" s="1032"/>
      <c r="L22" s="1032"/>
    </row>
    <row r="23" spans="1:12">
      <c r="A23" s="1061"/>
      <c r="B23" s="1061"/>
      <c r="C23" s="1061"/>
      <c r="D23" s="1061"/>
      <c r="E23" s="1061"/>
      <c r="F23" s="1061"/>
      <c r="G23" s="1061"/>
      <c r="H23" s="589"/>
      <c r="I23" s="1061"/>
      <c r="J23" s="1061"/>
      <c r="K23" s="1061"/>
      <c r="L23" s="1061"/>
    </row>
    <row r="25" spans="1:12">
      <c r="A25" s="1414" t="s">
        <v>590</v>
      </c>
      <c r="B25" s="1035" t="s">
        <v>591</v>
      </c>
      <c r="C25" s="1036"/>
      <c r="D25" s="1036"/>
      <c r="E25" s="1036"/>
      <c r="F25" s="1036"/>
      <c r="G25" s="1036"/>
      <c r="H25" s="1037"/>
      <c r="I25" s="1038"/>
      <c r="J25" s="220"/>
      <c r="K25" s="220"/>
      <c r="L25" s="220"/>
    </row>
    <row r="26" spans="1:12">
      <c r="A26" s="1415"/>
      <c r="B26" s="1035" t="s">
        <v>592</v>
      </c>
      <c r="C26" s="1036"/>
      <c r="D26" s="1036"/>
      <c r="E26" s="1036"/>
      <c r="F26" s="1036"/>
      <c r="G26" s="1036"/>
      <c r="H26" s="1039"/>
      <c r="I26" s="1038"/>
      <c r="J26" s="220"/>
      <c r="K26" s="220"/>
      <c r="L26" s="220"/>
    </row>
    <row r="27" spans="1:12">
      <c r="A27" s="1416"/>
      <c r="B27" s="1417" t="s">
        <v>593</v>
      </c>
      <c r="C27" s="1418"/>
      <c r="D27" s="1418"/>
      <c r="E27" s="1418"/>
      <c r="F27" s="1418"/>
      <c r="G27" s="1418"/>
      <c r="H27" s="1418"/>
      <c r="I27" s="1419"/>
      <c r="J27" s="220"/>
      <c r="K27" s="220"/>
      <c r="L27" s="220"/>
    </row>
    <row r="33" spans="8:8">
      <c r="H33" s="590"/>
    </row>
  </sheetData>
  <mergeCells count="6">
    <mergeCell ref="A1:L1"/>
    <mergeCell ref="A15:L16"/>
    <mergeCell ref="A20:E20"/>
    <mergeCell ref="A25:A27"/>
    <mergeCell ref="B27:I27"/>
    <mergeCell ref="A17:L17"/>
  </mergeCells>
  <printOptions horizontalCentered="1" verticalCentered="1"/>
  <pageMargins left="0.25" right="0.25" top="0.5" bottom="0.5" header="0.3" footer="0.3"/>
  <pageSetup scale="46"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pageSetUpPr fitToPage="1"/>
  </sheetPr>
  <dimension ref="A1:F33"/>
  <sheetViews>
    <sheetView topLeftCell="A4" zoomScaleNormal="100" workbookViewId="0">
      <selection activeCell="I8" sqref="I8"/>
    </sheetView>
  </sheetViews>
  <sheetFormatPr defaultColWidth="9" defaultRowHeight="13.8"/>
  <cols>
    <col min="1" max="1" width="22.5546875" style="1" customWidth="1"/>
    <col min="2" max="2" width="29.5546875" style="1" bestFit="1" customWidth="1"/>
    <col min="3" max="3" width="19.33203125" style="1" customWidth="1"/>
    <col min="4" max="4" width="18.33203125" style="1" customWidth="1"/>
    <col min="5" max="5" width="27.6640625" style="1" customWidth="1"/>
    <col min="6" max="6" width="27.5546875" style="1" customWidth="1"/>
    <col min="7" max="16384" width="9" style="1"/>
  </cols>
  <sheetData>
    <row r="1" spans="1:6">
      <c r="A1" s="1423" t="s">
        <v>102</v>
      </c>
      <c r="B1" s="1424"/>
      <c r="C1" s="1424"/>
      <c r="D1" s="1424"/>
      <c r="E1" s="1424"/>
      <c r="F1" s="1425"/>
    </row>
    <row r="2" spans="1:6">
      <c r="A2" s="1426" t="s">
        <v>594</v>
      </c>
      <c r="B2" s="1427"/>
      <c r="C2" s="1427"/>
      <c r="D2" s="1427"/>
      <c r="E2" s="1427"/>
      <c r="F2" s="1428"/>
    </row>
    <row r="3" spans="1:6" ht="16.2">
      <c r="A3" s="1426" t="s">
        <v>595</v>
      </c>
      <c r="B3" s="1427"/>
      <c r="C3" s="1427"/>
      <c r="D3" s="1427"/>
      <c r="E3" s="1427"/>
      <c r="F3" s="1428"/>
    </row>
    <row r="4" spans="1:6">
      <c r="A4" s="1429" t="s">
        <v>3</v>
      </c>
      <c r="B4" s="1430"/>
      <c r="C4" s="1430"/>
      <c r="D4" s="1430"/>
      <c r="E4" s="1430"/>
      <c r="F4" s="1431"/>
    </row>
    <row r="5" spans="1:6">
      <c r="A5" s="1432" t="s">
        <v>596</v>
      </c>
      <c r="B5" s="1433"/>
      <c r="C5" s="1433"/>
      <c r="D5" s="1433"/>
      <c r="E5" s="1433"/>
      <c r="F5" s="1433"/>
    </row>
    <row r="6" spans="1:6" ht="14.4">
      <c r="A6" s="1421" t="s">
        <v>597</v>
      </c>
      <c r="B6" s="1422"/>
      <c r="C6" s="1422"/>
      <c r="D6" s="1422"/>
      <c r="E6" s="1422"/>
      <c r="F6" s="1422"/>
    </row>
    <row r="7" spans="1:6" ht="55.2">
      <c r="A7" s="506" t="s">
        <v>598</v>
      </c>
      <c r="B7" s="506" t="s">
        <v>599</v>
      </c>
      <c r="C7" s="506" t="s">
        <v>600</v>
      </c>
      <c r="D7" s="506" t="s">
        <v>601</v>
      </c>
      <c r="E7" s="506" t="s">
        <v>602</v>
      </c>
      <c r="F7" s="506" t="s">
        <v>603</v>
      </c>
    </row>
    <row r="8" spans="1:6">
      <c r="A8" s="507"/>
      <c r="B8" s="197"/>
      <c r="C8" s="197"/>
      <c r="D8" s="197"/>
      <c r="E8" s="508"/>
      <c r="F8" s="197"/>
    </row>
    <row r="9" spans="1:6">
      <c r="A9" s="507"/>
      <c r="B9" s="197"/>
      <c r="C9" s="197"/>
      <c r="D9" s="197"/>
      <c r="E9" s="508"/>
      <c r="F9" s="197"/>
    </row>
    <row r="10" spans="1:6">
      <c r="A10" s="507"/>
      <c r="B10" s="1063"/>
      <c r="C10" s="1063"/>
      <c r="D10" s="198"/>
      <c r="E10" s="509"/>
      <c r="F10" s="197"/>
    </row>
    <row r="11" spans="1:6">
      <c r="A11" s="507"/>
      <c r="B11" s="1063"/>
      <c r="C11" s="1063"/>
      <c r="D11" s="1063"/>
      <c r="E11" s="509"/>
      <c r="F11" s="197"/>
    </row>
    <row r="12" spans="1:6">
      <c r="A12" s="507"/>
      <c r="B12" s="1063"/>
      <c r="C12" s="1063"/>
      <c r="D12" s="1063"/>
      <c r="E12" s="510"/>
      <c r="F12" s="197"/>
    </row>
    <row r="13" spans="1:6">
      <c r="A13" s="511"/>
      <c r="B13" s="1063"/>
      <c r="C13" s="1063"/>
      <c r="D13" s="1063"/>
      <c r="E13" s="510"/>
      <c r="F13" s="197"/>
    </row>
    <row r="14" spans="1:6">
      <c r="A14" s="512"/>
      <c r="B14" s="8"/>
      <c r="C14" s="8"/>
      <c r="D14" s="8"/>
      <c r="E14" s="8"/>
      <c r="F14" s="8"/>
    </row>
    <row r="15" spans="1:6" ht="14.4">
      <c r="A15" s="196"/>
      <c r="B15" s="199"/>
      <c r="C15" s="199"/>
      <c r="D15" s="199"/>
      <c r="E15" s="199"/>
      <c r="F15" s="199"/>
    </row>
    <row r="16" spans="1:6" ht="14.4">
      <c r="A16" s="196"/>
      <c r="B16" s="196"/>
      <c r="C16" s="196"/>
      <c r="D16" s="196"/>
      <c r="E16" s="196"/>
      <c r="F16" s="196"/>
    </row>
    <row r="17" spans="1:6" ht="41.4">
      <c r="A17" s="506" t="s">
        <v>241</v>
      </c>
      <c r="B17" s="506" t="s">
        <v>604</v>
      </c>
      <c r="C17" s="506" t="s">
        <v>605</v>
      </c>
      <c r="D17" s="506" t="s">
        <v>606</v>
      </c>
      <c r="E17" s="506" t="s">
        <v>607</v>
      </c>
      <c r="F17" s="200"/>
    </row>
    <row r="18" spans="1:6">
      <c r="A18" s="201">
        <v>2009</v>
      </c>
      <c r="B18" s="202"/>
      <c r="C18" s="202"/>
      <c r="D18" s="201"/>
      <c r="E18" s="202"/>
      <c r="F18" s="200"/>
    </row>
    <row r="19" spans="1:6">
      <c r="A19" s="201">
        <v>2010</v>
      </c>
      <c r="B19" s="202"/>
      <c r="C19" s="202"/>
      <c r="D19" s="201"/>
      <c r="E19" s="202"/>
      <c r="F19" s="200"/>
    </row>
    <row r="20" spans="1:6">
      <c r="A20" s="201">
        <v>2011</v>
      </c>
      <c r="B20" s="202"/>
      <c r="C20" s="202"/>
      <c r="D20" s="201"/>
      <c r="E20" s="202"/>
      <c r="F20" s="200"/>
    </row>
    <row r="21" spans="1:6">
      <c r="A21" s="201">
        <v>2012</v>
      </c>
      <c r="B21" s="202"/>
      <c r="C21" s="202"/>
      <c r="D21" s="201"/>
      <c r="E21" s="202"/>
      <c r="F21" s="200"/>
    </row>
    <row r="22" spans="1:6" s="220" customFormat="1">
      <c r="A22" s="201">
        <v>2013</v>
      </c>
      <c r="B22" s="202"/>
      <c r="C22" s="202"/>
      <c r="D22" s="201"/>
      <c r="E22" s="202"/>
      <c r="F22" s="195"/>
    </row>
    <row r="23" spans="1:6">
      <c r="A23" s="201">
        <v>2014</v>
      </c>
      <c r="B23" s="202"/>
      <c r="C23" s="202"/>
      <c r="D23" s="267"/>
      <c r="E23" s="202"/>
      <c r="F23" s="195"/>
    </row>
    <row r="24" spans="1:6">
      <c r="A24" s="201">
        <v>2015</v>
      </c>
      <c r="B24" s="202"/>
      <c r="C24" s="202"/>
      <c r="D24" s="267"/>
      <c r="E24" s="202"/>
      <c r="F24" s="195"/>
    </row>
    <row r="25" spans="1:6" s="220" customFormat="1">
      <c r="A25" s="513">
        <v>2016</v>
      </c>
      <c r="B25" s="359"/>
      <c r="C25" s="360"/>
      <c r="D25" s="361"/>
      <c r="E25" s="514"/>
      <c r="F25" s="195"/>
    </row>
    <row r="26" spans="1:6" s="220" customFormat="1">
      <c r="A26" s="513">
        <v>2017</v>
      </c>
      <c r="B26" s="359"/>
      <c r="C26" s="360"/>
      <c r="D26" s="361"/>
      <c r="E26" s="514"/>
      <c r="F26" s="195"/>
    </row>
    <row r="27" spans="1:6" s="220" customFormat="1">
      <c r="A27" s="293"/>
      <c r="B27" s="294"/>
      <c r="C27" s="294"/>
      <c r="D27" s="295"/>
      <c r="E27" s="296"/>
      <c r="F27" s="195"/>
    </row>
    <row r="28" spans="1:6" s="220" customFormat="1">
      <c r="A28" s="1345" t="s">
        <v>608</v>
      </c>
      <c r="B28" s="1345"/>
      <c r="C28" s="1345"/>
      <c r="D28" s="1345"/>
      <c r="E28" s="1345"/>
      <c r="F28" s="195"/>
    </row>
    <row r="29" spans="1:6" ht="15.6">
      <c r="A29" s="297" t="s">
        <v>609</v>
      </c>
      <c r="B29" s="298"/>
      <c r="C29" s="298"/>
      <c r="D29" s="298"/>
      <c r="E29" s="298"/>
      <c r="F29" s="299"/>
    </row>
    <row r="30" spans="1:6" ht="16.2">
      <c r="A30" s="300" t="s">
        <v>610</v>
      </c>
      <c r="B30" s="298"/>
      <c r="C30" s="298"/>
      <c r="D30" s="298"/>
      <c r="E30" s="298"/>
      <c r="F30" s="299"/>
    </row>
    <row r="31" spans="1:6" ht="14.4">
      <c r="A31" s="300" t="s">
        <v>611</v>
      </c>
      <c r="B31" s="298"/>
      <c r="C31" s="298"/>
      <c r="D31" s="298"/>
      <c r="E31" s="298"/>
      <c r="F31" s="285"/>
    </row>
    <row r="32" spans="1:6">
      <c r="A32" s="1348" t="s">
        <v>612</v>
      </c>
      <c r="B32" s="1348"/>
      <c r="C32" s="1348"/>
      <c r="D32" s="1348"/>
      <c r="E32" s="1348"/>
      <c r="F32" s="1348"/>
    </row>
    <row r="33" spans="1:6">
      <c r="A33" s="1348" t="s">
        <v>613</v>
      </c>
      <c r="B33" s="1348"/>
      <c r="C33" s="1348"/>
      <c r="D33" s="1348"/>
      <c r="E33" s="1348"/>
      <c r="F33" s="1348"/>
    </row>
  </sheetData>
  <mergeCells count="9">
    <mergeCell ref="A33:F33"/>
    <mergeCell ref="A28:E28"/>
    <mergeCell ref="A32:F32"/>
    <mergeCell ref="A6:F6"/>
    <mergeCell ref="A1:F1"/>
    <mergeCell ref="A2:F2"/>
    <mergeCell ref="A3:F3"/>
    <mergeCell ref="A4:F4"/>
    <mergeCell ref="A5:F5"/>
  </mergeCells>
  <phoneticPr fontId="15" type="noConversion"/>
  <printOptions horizontalCentered="1" verticalCentered="1" headings="1"/>
  <pageMargins left="0.25" right="0.25" top="0.5" bottom="0.5" header="0.3" footer="0.3"/>
  <pageSetup scale="90" firstPageNumber="93" orientation="landscape" useFirstPageNumber="1"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pageSetUpPr fitToPage="1"/>
  </sheetPr>
  <dimension ref="A1:CH1227"/>
  <sheetViews>
    <sheetView tabSelected="1" topLeftCell="A23" zoomScale="90" zoomScaleNormal="90" zoomScalePageLayoutView="60" workbookViewId="0">
      <selection activeCell="L33" sqref="L33"/>
    </sheetView>
  </sheetViews>
  <sheetFormatPr defaultColWidth="34.5546875" defaultRowHeight="13.8"/>
  <cols>
    <col min="1" max="1" width="36.6640625" style="3" customWidth="1"/>
    <col min="2" max="2" width="17.33203125" style="3" customWidth="1"/>
    <col min="3" max="3" width="19.6640625" style="3" customWidth="1"/>
    <col min="4" max="4" width="16.6640625" style="3" customWidth="1"/>
    <col min="5" max="5" width="15.5546875" style="3" customWidth="1"/>
    <col min="6" max="6" width="17" style="3" customWidth="1"/>
    <col min="7" max="7" width="15.33203125" style="3" bestFit="1" customWidth="1"/>
    <col min="8" max="10" width="12.33203125" style="3" customWidth="1"/>
    <col min="11" max="11" width="15" style="3" customWidth="1"/>
    <col min="12" max="20" width="16.5546875" style="3" customWidth="1"/>
    <col min="21" max="21" width="17.5546875" style="3" customWidth="1"/>
    <col min="22" max="22" width="14.6640625" style="3" customWidth="1"/>
    <col min="23" max="23" width="14.5546875" style="3" customWidth="1"/>
    <col min="24" max="24" width="12" style="3" customWidth="1"/>
    <col min="25" max="25" width="14.5546875" style="7" customWidth="1"/>
    <col min="26" max="26" width="12.5546875" style="3" customWidth="1"/>
    <col min="27" max="27" width="11" style="3" customWidth="1"/>
    <col min="28" max="28" width="14.6640625" style="3" customWidth="1"/>
    <col min="29" max="29" width="16.5546875" style="3" customWidth="1"/>
    <col min="30" max="30" width="16.33203125" style="3" customWidth="1"/>
    <col min="31" max="31" width="15.33203125" style="3" customWidth="1"/>
    <col min="32" max="33" width="14" style="3" customWidth="1"/>
    <col min="34" max="34" width="15.33203125" style="3" customWidth="1"/>
    <col min="35" max="35" width="19.5546875" style="3" customWidth="1"/>
    <col min="36" max="36" width="12" style="3" customWidth="1"/>
    <col min="37" max="37" width="12.5546875" style="3" customWidth="1"/>
    <col min="38" max="38" width="14.5546875" style="3" customWidth="1"/>
    <col min="39" max="16384" width="34.5546875" style="4"/>
  </cols>
  <sheetData>
    <row r="1" spans="1:46" s="11" customFormat="1" ht="95.25" customHeight="1">
      <c r="A1" s="1289" t="s">
        <v>59</v>
      </c>
      <c r="B1" s="1289"/>
      <c r="C1" s="1289"/>
      <c r="D1" s="1289"/>
      <c r="E1" s="1289"/>
      <c r="F1" s="1289"/>
      <c r="G1" s="1289"/>
      <c r="H1" s="1289"/>
      <c r="I1" s="1289"/>
      <c r="J1" s="1289"/>
      <c r="K1" s="307"/>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64"/>
      <c r="AN1" s="1064"/>
      <c r="AO1" s="1064"/>
      <c r="AP1" s="1064"/>
      <c r="AQ1" s="1064"/>
      <c r="AR1" s="1064"/>
      <c r="AS1" s="1064"/>
      <c r="AT1" s="1064"/>
    </row>
    <row r="2" spans="1:46" ht="17.25" customHeight="1">
      <c r="A2" s="76"/>
      <c r="B2" s="1087" t="s">
        <v>1011</v>
      </c>
      <c r="C2" s="1087"/>
      <c r="D2" s="1087"/>
      <c r="E2" s="1087" t="s">
        <v>60</v>
      </c>
      <c r="F2" s="1087"/>
      <c r="G2" s="1087"/>
      <c r="H2" s="1088" t="s">
        <v>61</v>
      </c>
      <c r="I2" s="1089"/>
      <c r="J2" s="1090"/>
      <c r="K2" s="4"/>
      <c r="L2" s="4"/>
      <c r="M2" s="4"/>
      <c r="N2" s="4"/>
      <c r="O2" s="4"/>
      <c r="P2" s="4"/>
      <c r="Q2" s="4"/>
      <c r="R2" s="4"/>
      <c r="S2" s="4"/>
      <c r="T2" s="4"/>
      <c r="U2" s="4"/>
      <c r="V2" s="4"/>
      <c r="W2" s="4"/>
      <c r="X2" s="4"/>
      <c r="Y2" s="4"/>
      <c r="Z2" s="4"/>
      <c r="AA2" s="4"/>
      <c r="AB2" s="4"/>
      <c r="AC2" s="4"/>
      <c r="AD2" s="4"/>
      <c r="AE2" s="4"/>
      <c r="AF2" s="4"/>
      <c r="AG2" s="4"/>
      <c r="AH2" s="4"/>
      <c r="AI2" s="4"/>
      <c r="AJ2" s="4"/>
      <c r="AK2" s="4"/>
      <c r="AL2" s="4"/>
    </row>
    <row r="3" spans="1:46" s="12" customFormat="1" ht="34.5" customHeight="1">
      <c r="A3" s="76" t="s">
        <v>62</v>
      </c>
      <c r="B3" s="107" t="s">
        <v>63</v>
      </c>
      <c r="C3" s="107" t="s">
        <v>64</v>
      </c>
      <c r="D3" s="107" t="s">
        <v>58</v>
      </c>
      <c r="E3" s="107" t="s">
        <v>63</v>
      </c>
      <c r="F3" s="107" t="s">
        <v>64</v>
      </c>
      <c r="G3" s="107" t="s">
        <v>58</v>
      </c>
      <c r="H3" s="107" t="s">
        <v>63</v>
      </c>
      <c r="I3" s="107" t="s">
        <v>64</v>
      </c>
      <c r="J3" s="107" t="s">
        <v>58</v>
      </c>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0"/>
      <c r="AN3" s="60"/>
      <c r="AO3" s="60"/>
      <c r="AP3" s="60"/>
      <c r="AQ3" s="60"/>
      <c r="AR3" s="60"/>
      <c r="AS3" s="60"/>
      <c r="AT3" s="60"/>
    </row>
    <row r="4" spans="1:46" ht="17.25" customHeight="1">
      <c r="A4" s="108" t="s">
        <v>65</v>
      </c>
      <c r="B4" s="109"/>
      <c r="C4" s="110"/>
      <c r="D4" s="110"/>
      <c r="E4" s="110"/>
      <c r="F4" s="110"/>
      <c r="G4" s="110"/>
      <c r="H4" s="110"/>
      <c r="I4" s="110"/>
      <c r="J4" s="111"/>
      <c r="K4" s="4"/>
      <c r="L4" s="4"/>
      <c r="M4" s="4"/>
      <c r="N4" s="4"/>
      <c r="O4" s="4"/>
      <c r="P4" s="4"/>
      <c r="Q4" s="4"/>
      <c r="R4" s="4"/>
      <c r="S4" s="4"/>
      <c r="T4" s="4"/>
      <c r="U4" s="4"/>
      <c r="V4" s="4"/>
      <c r="W4" s="4"/>
      <c r="X4" s="4"/>
      <c r="Y4" s="4"/>
      <c r="Z4" s="4"/>
      <c r="AA4" s="4"/>
      <c r="AB4" s="4"/>
      <c r="AC4" s="4"/>
      <c r="AD4" s="4"/>
      <c r="AE4" s="4"/>
      <c r="AF4" s="4"/>
      <c r="AG4" s="4"/>
      <c r="AH4" s="4"/>
      <c r="AI4" s="4"/>
      <c r="AJ4" s="4"/>
      <c r="AK4" s="4"/>
      <c r="AL4" s="4"/>
    </row>
    <row r="5" spans="1:46" ht="17.25" customHeight="1">
      <c r="A5" s="255" t="s">
        <v>66</v>
      </c>
      <c r="B5" s="401" t="s">
        <v>14</v>
      </c>
      <c r="C5" s="258">
        <v>17117000</v>
      </c>
      <c r="D5" s="115">
        <f>SUM(B5:C5)</f>
        <v>17117000</v>
      </c>
      <c r="E5" s="401" t="s">
        <v>14</v>
      </c>
      <c r="F5" s="258">
        <v>3735216.8100000005</v>
      </c>
      <c r="G5" s="113">
        <f>SUM(E5:F5)</f>
        <v>3735216.8100000005</v>
      </c>
      <c r="H5" s="401" t="s">
        <v>14</v>
      </c>
      <c r="I5" s="112">
        <f>F5/C5</f>
        <v>0.21821679090962204</v>
      </c>
      <c r="J5" s="112">
        <f>G5/D5</f>
        <v>0.21821679090962204</v>
      </c>
      <c r="K5" s="305"/>
      <c r="L5" s="14"/>
      <c r="M5" s="14"/>
      <c r="N5" s="14"/>
      <c r="O5" s="14"/>
      <c r="P5" s="14"/>
      <c r="Q5" s="14"/>
      <c r="R5" s="14"/>
      <c r="S5" s="14"/>
      <c r="T5" s="14"/>
      <c r="U5" s="14"/>
      <c r="V5" s="14"/>
      <c r="W5" s="14"/>
      <c r="X5" s="14"/>
      <c r="Y5" s="14"/>
      <c r="Z5" s="14"/>
      <c r="AA5" s="14"/>
      <c r="AB5" s="14"/>
      <c r="AC5" s="4"/>
      <c r="AD5" s="4"/>
      <c r="AE5" s="4"/>
      <c r="AF5" s="4"/>
      <c r="AG5" s="4"/>
      <c r="AH5" s="4"/>
      <c r="AI5" s="4"/>
      <c r="AJ5" s="4"/>
      <c r="AK5" s="4"/>
      <c r="AL5" s="4"/>
    </row>
    <row r="6" spans="1:46" ht="17.25" customHeight="1">
      <c r="A6" s="255" t="s">
        <v>67</v>
      </c>
      <c r="B6" s="401" t="s">
        <v>14</v>
      </c>
      <c r="C6" s="258">
        <v>20236546</v>
      </c>
      <c r="D6" s="115">
        <f t="shared" ref="D6:D15" si="0">SUM(B6:C6)</f>
        <v>20236546</v>
      </c>
      <c r="E6" s="401" t="s">
        <v>14</v>
      </c>
      <c r="F6" s="258">
        <v>13868893.659999995</v>
      </c>
      <c r="G6" s="113">
        <f t="shared" ref="G6:G15" si="1">SUM(E6:F6)</f>
        <v>13868893.659999995</v>
      </c>
      <c r="H6" s="401" t="s">
        <v>14</v>
      </c>
      <c r="I6" s="112">
        <f t="shared" ref="I6:I15" si="2">F6/C6</f>
        <v>0.68533897336037453</v>
      </c>
      <c r="J6" s="112">
        <f t="shared" ref="J6:J15" si="3">G6/D6</f>
        <v>0.68533897336037453</v>
      </c>
      <c r="K6" s="305"/>
      <c r="L6" s="14"/>
      <c r="M6" s="14"/>
      <c r="N6" s="14"/>
      <c r="O6" s="14"/>
      <c r="P6" s="14"/>
      <c r="Q6" s="14"/>
      <c r="R6" s="14"/>
      <c r="S6" s="14"/>
      <c r="T6" s="14"/>
      <c r="U6" s="14"/>
      <c r="V6" s="14"/>
      <c r="W6" s="14"/>
      <c r="X6" s="14"/>
      <c r="Y6" s="14"/>
      <c r="Z6" s="14"/>
      <c r="AA6" s="14"/>
      <c r="AB6" s="14"/>
      <c r="AC6" s="4"/>
      <c r="AD6" s="4"/>
      <c r="AE6" s="4"/>
      <c r="AF6" s="4"/>
      <c r="AG6" s="4"/>
      <c r="AH6" s="4"/>
      <c r="AI6" s="4"/>
      <c r="AJ6" s="4"/>
      <c r="AK6" s="4"/>
      <c r="AL6" s="4"/>
    </row>
    <row r="7" spans="1:46" ht="17.25" customHeight="1">
      <c r="A7" s="255" t="s">
        <v>68</v>
      </c>
      <c r="B7" s="401" t="s">
        <v>14</v>
      </c>
      <c r="C7" s="258">
        <v>32374249</v>
      </c>
      <c r="D7" s="115">
        <f t="shared" si="0"/>
        <v>32374249</v>
      </c>
      <c r="E7" s="401" t="s">
        <v>14</v>
      </c>
      <c r="F7" s="258">
        <v>30152971.879999995</v>
      </c>
      <c r="G7" s="113">
        <f t="shared" si="1"/>
        <v>30152971.879999995</v>
      </c>
      <c r="H7" s="401" t="s">
        <v>14</v>
      </c>
      <c r="I7" s="203">
        <f t="shared" si="2"/>
        <v>0.93138753210923886</v>
      </c>
      <c r="J7" s="203">
        <f t="shared" si="3"/>
        <v>0.93138753210923886</v>
      </c>
      <c r="K7" s="305"/>
      <c r="L7" s="14"/>
      <c r="M7" s="14"/>
      <c r="N7" s="14"/>
      <c r="O7" s="14"/>
      <c r="P7" s="14"/>
      <c r="Q7" s="14"/>
      <c r="R7" s="14"/>
      <c r="S7" s="14"/>
      <c r="T7" s="14"/>
      <c r="U7" s="14"/>
      <c r="V7" s="14"/>
      <c r="W7" s="14"/>
      <c r="X7" s="14"/>
      <c r="Y7" s="14"/>
      <c r="Z7" s="14"/>
      <c r="AA7" s="14"/>
      <c r="AB7" s="14"/>
      <c r="AC7" s="4"/>
      <c r="AD7" s="4"/>
      <c r="AE7" s="4"/>
      <c r="AF7" s="4"/>
      <c r="AG7" s="4"/>
      <c r="AH7" s="4"/>
      <c r="AI7" s="4"/>
      <c r="AJ7" s="4"/>
      <c r="AK7" s="4"/>
      <c r="AL7" s="4"/>
    </row>
    <row r="8" spans="1:46" ht="17.25" customHeight="1">
      <c r="A8" s="254" t="s">
        <v>69</v>
      </c>
      <c r="B8" s="401" t="s">
        <v>14</v>
      </c>
      <c r="C8" s="258">
        <v>23488373</v>
      </c>
      <c r="D8" s="115">
        <f t="shared" si="0"/>
        <v>23488373</v>
      </c>
      <c r="E8" s="401" t="s">
        <v>14</v>
      </c>
      <c r="F8" s="258">
        <v>15698771.910000056</v>
      </c>
      <c r="G8" s="113">
        <f t="shared" si="1"/>
        <v>15698771.910000056</v>
      </c>
      <c r="H8" s="401" t="s">
        <v>14</v>
      </c>
      <c r="I8" s="203">
        <f t="shared" si="2"/>
        <v>0.66836353075626209</v>
      </c>
      <c r="J8" s="203">
        <f t="shared" si="3"/>
        <v>0.66836353075626209</v>
      </c>
      <c r="K8" s="305"/>
      <c r="L8" s="14"/>
      <c r="M8" s="14"/>
      <c r="N8" s="14"/>
      <c r="O8" s="14"/>
      <c r="P8" s="14"/>
      <c r="Q8" s="14"/>
      <c r="R8" s="14"/>
      <c r="S8" s="14"/>
      <c r="T8" s="14"/>
      <c r="U8" s="14"/>
      <c r="V8" s="14"/>
      <c r="W8" s="14"/>
      <c r="X8" s="14"/>
      <c r="Y8" s="14"/>
      <c r="Z8" s="14"/>
      <c r="AA8" s="14"/>
      <c r="AB8" s="14"/>
      <c r="AC8" s="4"/>
      <c r="AD8" s="4"/>
      <c r="AE8" s="4"/>
      <c r="AF8" s="4"/>
      <c r="AG8" s="4"/>
      <c r="AH8" s="4"/>
      <c r="AI8" s="4"/>
      <c r="AJ8" s="4"/>
      <c r="AK8" s="4"/>
      <c r="AL8" s="4"/>
    </row>
    <row r="9" spans="1:46">
      <c r="A9" s="255" t="s">
        <v>70</v>
      </c>
      <c r="B9" s="401" t="s">
        <v>14</v>
      </c>
      <c r="C9" s="258">
        <v>1937734</v>
      </c>
      <c r="D9" s="115">
        <f t="shared" si="0"/>
        <v>1937734</v>
      </c>
      <c r="E9" s="401" t="s">
        <v>14</v>
      </c>
      <c r="F9" s="258">
        <v>1781776.0800000008</v>
      </c>
      <c r="G9" s="113">
        <f t="shared" si="1"/>
        <v>1781776.0800000008</v>
      </c>
      <c r="H9" s="401" t="s">
        <v>14</v>
      </c>
      <c r="I9" s="112">
        <f t="shared" si="2"/>
        <v>0.91951531015092924</v>
      </c>
      <c r="J9" s="112">
        <f t="shared" si="3"/>
        <v>0.91951531015092924</v>
      </c>
      <c r="K9" s="305"/>
      <c r="L9" s="14"/>
      <c r="M9" s="14"/>
      <c r="N9" s="14"/>
      <c r="O9" s="14"/>
      <c r="P9" s="14"/>
      <c r="Q9" s="14"/>
      <c r="R9" s="14"/>
      <c r="S9" s="14"/>
      <c r="T9" s="14"/>
      <c r="U9" s="14"/>
      <c r="V9" s="14"/>
      <c r="W9" s="14"/>
      <c r="X9" s="14"/>
      <c r="Y9" s="14"/>
      <c r="Z9" s="14"/>
      <c r="AA9" s="14"/>
      <c r="AB9" s="14"/>
      <c r="AC9" s="4"/>
      <c r="AD9" s="4"/>
      <c r="AE9" s="4"/>
      <c r="AF9" s="4"/>
      <c r="AG9" s="4"/>
      <c r="AH9" s="4"/>
      <c r="AI9" s="4"/>
      <c r="AJ9" s="4"/>
      <c r="AK9" s="4"/>
      <c r="AL9" s="4"/>
    </row>
    <row r="10" spans="1:46">
      <c r="A10" s="255" t="s">
        <v>71</v>
      </c>
      <c r="B10" s="401" t="s">
        <v>14</v>
      </c>
      <c r="C10" s="258">
        <v>0</v>
      </c>
      <c r="D10" s="115">
        <f t="shared" si="0"/>
        <v>0</v>
      </c>
      <c r="E10" s="401" t="s">
        <v>14</v>
      </c>
      <c r="F10" s="258">
        <v>0</v>
      </c>
      <c r="G10" s="113">
        <f t="shared" si="1"/>
        <v>0</v>
      </c>
      <c r="H10" s="401" t="s">
        <v>14</v>
      </c>
      <c r="I10" s="112">
        <v>0</v>
      </c>
      <c r="J10" s="112">
        <v>0</v>
      </c>
      <c r="K10" s="305"/>
      <c r="L10" s="14"/>
      <c r="M10" s="14"/>
      <c r="N10" s="14"/>
      <c r="O10" s="14"/>
      <c r="P10" s="14"/>
      <c r="Q10" s="14"/>
      <c r="R10" s="14"/>
      <c r="S10" s="14"/>
      <c r="T10" s="14"/>
      <c r="U10" s="14"/>
      <c r="V10" s="14"/>
      <c r="W10" s="14"/>
      <c r="X10" s="14"/>
      <c r="Y10" s="14"/>
      <c r="Z10" s="14"/>
      <c r="AA10" s="14"/>
      <c r="AB10" s="14"/>
      <c r="AC10" s="4"/>
      <c r="AD10" s="4"/>
      <c r="AE10" s="4"/>
      <c r="AF10" s="4"/>
      <c r="AG10" s="4"/>
      <c r="AH10" s="4"/>
      <c r="AI10" s="4"/>
      <c r="AJ10" s="4"/>
      <c r="AK10" s="4"/>
      <c r="AL10" s="4"/>
    </row>
    <row r="11" spans="1:46" ht="17.25" customHeight="1">
      <c r="A11" s="255" t="s">
        <v>72</v>
      </c>
      <c r="B11" s="401" t="s">
        <v>14</v>
      </c>
      <c r="C11" s="258">
        <v>0</v>
      </c>
      <c r="D11" s="115">
        <f t="shared" si="0"/>
        <v>0</v>
      </c>
      <c r="E11" s="401" t="s">
        <v>14</v>
      </c>
      <c r="F11" s="258">
        <v>0</v>
      </c>
      <c r="G11" s="113">
        <f t="shared" si="1"/>
        <v>0</v>
      </c>
      <c r="H11" s="401" t="s">
        <v>14</v>
      </c>
      <c r="I11" s="112">
        <v>0</v>
      </c>
      <c r="J11" s="112">
        <v>0</v>
      </c>
      <c r="K11" s="305"/>
      <c r="L11" s="14"/>
      <c r="M11" s="14"/>
      <c r="N11" s="14"/>
      <c r="O11" s="14"/>
      <c r="P11" s="14"/>
      <c r="Q11" s="14"/>
      <c r="R11" s="14"/>
      <c r="S11" s="14"/>
      <c r="T11" s="14"/>
      <c r="U11" s="14"/>
      <c r="V11" s="14"/>
      <c r="W11" s="14"/>
      <c r="X11" s="14"/>
      <c r="Y11" s="14"/>
      <c r="Z11" s="14"/>
      <c r="AA11" s="14"/>
      <c r="AB11" s="14"/>
      <c r="AC11" s="4"/>
      <c r="AD11" s="4"/>
      <c r="AE11" s="4"/>
      <c r="AF11" s="4"/>
      <c r="AG11" s="4"/>
      <c r="AH11" s="4"/>
      <c r="AI11" s="4"/>
      <c r="AJ11" s="4"/>
      <c r="AK11" s="4"/>
      <c r="AL11" s="4"/>
    </row>
    <row r="12" spans="1:46">
      <c r="A12" s="255" t="s">
        <v>73</v>
      </c>
      <c r="B12" s="401" t="s">
        <v>14</v>
      </c>
      <c r="C12" s="258">
        <v>18515920</v>
      </c>
      <c r="D12" s="115">
        <f t="shared" si="0"/>
        <v>18515920</v>
      </c>
      <c r="E12" s="401" t="s">
        <v>14</v>
      </c>
      <c r="F12" s="258">
        <v>18515920</v>
      </c>
      <c r="G12" s="113">
        <f t="shared" si="1"/>
        <v>18515920</v>
      </c>
      <c r="H12" s="401" t="s">
        <v>14</v>
      </c>
      <c r="I12" s="112">
        <f t="shared" si="2"/>
        <v>1</v>
      </c>
      <c r="J12" s="112">
        <f t="shared" si="3"/>
        <v>1</v>
      </c>
      <c r="K12" s="305"/>
      <c r="L12" s="14"/>
      <c r="M12" s="14"/>
      <c r="N12" s="14"/>
      <c r="O12" s="14"/>
      <c r="P12" s="14"/>
      <c r="Q12" s="14"/>
      <c r="R12" s="14"/>
      <c r="S12" s="14"/>
      <c r="T12" s="14"/>
      <c r="U12" s="14"/>
      <c r="V12" s="14"/>
      <c r="W12" s="14"/>
      <c r="X12" s="14"/>
      <c r="Y12" s="14"/>
      <c r="Z12" s="14"/>
      <c r="AA12" s="14"/>
      <c r="AB12" s="14"/>
      <c r="AC12" s="4"/>
      <c r="AD12" s="4"/>
      <c r="AE12" s="4"/>
      <c r="AF12" s="4"/>
      <c r="AG12" s="4"/>
      <c r="AH12" s="4"/>
      <c r="AI12" s="4"/>
      <c r="AJ12" s="4"/>
      <c r="AK12" s="4"/>
      <c r="AL12" s="4"/>
    </row>
    <row r="13" spans="1:46" ht="17.25" customHeight="1">
      <c r="A13" s="326" t="s">
        <v>74</v>
      </c>
      <c r="B13" s="401" t="s">
        <v>14</v>
      </c>
      <c r="C13" s="258">
        <v>3798033</v>
      </c>
      <c r="D13" s="115">
        <f t="shared" si="0"/>
        <v>3798033</v>
      </c>
      <c r="E13" s="401" t="s">
        <v>14</v>
      </c>
      <c r="F13" s="258">
        <v>1383181.9199999997</v>
      </c>
      <c r="G13" s="113">
        <f t="shared" si="1"/>
        <v>1383181.9199999997</v>
      </c>
      <c r="H13" s="401" t="s">
        <v>14</v>
      </c>
      <c r="I13" s="112">
        <f t="shared" si="2"/>
        <v>0.36418375511745149</v>
      </c>
      <c r="J13" s="112">
        <f t="shared" si="3"/>
        <v>0.36418375511745149</v>
      </c>
      <c r="K13" s="325"/>
      <c r="L13" s="14"/>
      <c r="M13" s="14"/>
      <c r="N13" s="14"/>
      <c r="O13" s="14"/>
      <c r="P13" s="14"/>
      <c r="Q13" s="14"/>
      <c r="R13" s="14"/>
      <c r="S13" s="14"/>
      <c r="T13" s="14"/>
      <c r="U13" s="14"/>
      <c r="V13" s="14"/>
      <c r="W13" s="14"/>
      <c r="X13" s="14"/>
      <c r="Y13" s="14"/>
      <c r="Z13" s="14"/>
      <c r="AA13" s="14"/>
      <c r="AB13" s="14"/>
      <c r="AC13" s="4"/>
      <c r="AD13" s="4"/>
      <c r="AE13" s="4"/>
      <c r="AF13" s="4"/>
      <c r="AG13" s="4"/>
      <c r="AH13" s="4"/>
      <c r="AI13" s="4"/>
      <c r="AJ13" s="4"/>
      <c r="AK13" s="4"/>
      <c r="AL13" s="4"/>
    </row>
    <row r="14" spans="1:46" ht="17.25" customHeight="1">
      <c r="A14" s="255" t="s">
        <v>75</v>
      </c>
      <c r="B14" s="401" t="s">
        <v>14</v>
      </c>
      <c r="C14" s="113">
        <v>0</v>
      </c>
      <c r="D14" s="115">
        <f t="shared" si="0"/>
        <v>0</v>
      </c>
      <c r="E14" s="401" t="s">
        <v>14</v>
      </c>
      <c r="F14" s="258">
        <v>0</v>
      </c>
      <c r="G14" s="113">
        <f t="shared" si="1"/>
        <v>0</v>
      </c>
      <c r="H14" s="401" t="s">
        <v>14</v>
      </c>
      <c r="I14" s="112">
        <v>0</v>
      </c>
      <c r="J14" s="112">
        <v>0</v>
      </c>
      <c r="K14" s="305"/>
      <c r="L14" s="14"/>
      <c r="M14" s="14"/>
      <c r="N14" s="14"/>
      <c r="O14" s="14"/>
      <c r="P14" s="14"/>
      <c r="Q14" s="14"/>
      <c r="R14" s="14"/>
      <c r="S14" s="14"/>
      <c r="T14" s="14"/>
      <c r="U14" s="14"/>
      <c r="V14" s="14"/>
      <c r="W14" s="14"/>
      <c r="X14" s="14"/>
      <c r="Y14" s="14"/>
      <c r="Z14" s="14"/>
      <c r="AA14" s="14"/>
      <c r="AB14" s="14"/>
      <c r="AC14" s="4"/>
      <c r="AD14" s="4"/>
      <c r="AE14" s="4"/>
      <c r="AF14" s="4"/>
      <c r="AG14" s="4"/>
      <c r="AH14" s="4"/>
      <c r="AI14" s="4"/>
      <c r="AJ14" s="4"/>
      <c r="AK14" s="4"/>
      <c r="AL14" s="4"/>
    </row>
    <row r="15" spans="1:46" ht="17.25" customHeight="1">
      <c r="A15" s="116" t="s">
        <v>76</v>
      </c>
      <c r="B15" s="401" t="s">
        <v>14</v>
      </c>
      <c r="C15" s="149">
        <f>SUM(C5:C14)</f>
        <v>117467855</v>
      </c>
      <c r="D15" s="895">
        <f t="shared" si="0"/>
        <v>117467855</v>
      </c>
      <c r="E15" s="401" t="s">
        <v>14</v>
      </c>
      <c r="F15" s="149">
        <f>SUM(F5:F14)</f>
        <v>85136732.26000005</v>
      </c>
      <c r="G15" s="895">
        <f t="shared" si="1"/>
        <v>85136732.26000005</v>
      </c>
      <c r="H15" s="401" t="s">
        <v>14</v>
      </c>
      <c r="I15" s="151">
        <f t="shared" si="2"/>
        <v>0.72476621165850053</v>
      </c>
      <c r="J15" s="151">
        <f t="shared" si="3"/>
        <v>0.72476621165850053</v>
      </c>
      <c r="K15" s="325"/>
      <c r="L15" s="14"/>
      <c r="M15" s="14"/>
      <c r="N15" s="14"/>
      <c r="O15" s="14"/>
      <c r="P15" s="14"/>
      <c r="Q15" s="14"/>
      <c r="R15" s="14"/>
      <c r="S15" s="14"/>
      <c r="T15" s="14"/>
      <c r="U15" s="14"/>
      <c r="V15" s="14"/>
      <c r="W15" s="14"/>
      <c r="X15" s="14"/>
      <c r="Y15" s="14"/>
      <c r="Z15" s="14"/>
      <c r="AA15" s="14"/>
      <c r="AB15" s="14"/>
      <c r="AC15" s="4"/>
      <c r="AD15" s="4"/>
      <c r="AE15" s="4"/>
      <c r="AF15" s="4"/>
      <c r="AG15" s="4"/>
      <c r="AH15" s="4"/>
      <c r="AI15" s="4"/>
      <c r="AJ15" s="4"/>
      <c r="AK15" s="4"/>
      <c r="AL15" s="4"/>
    </row>
    <row r="16" spans="1:46" ht="17.25" customHeight="1">
      <c r="A16" s="76"/>
      <c r="B16" s="76"/>
      <c r="C16" s="76"/>
      <c r="D16" s="76"/>
      <c r="E16" s="76"/>
      <c r="F16" s="76"/>
      <c r="G16" s="76"/>
      <c r="H16" s="76"/>
      <c r="I16" s="76"/>
      <c r="J16" s="76"/>
      <c r="K16" s="305"/>
      <c r="L16" s="14"/>
      <c r="M16" s="14"/>
      <c r="N16" s="14"/>
      <c r="O16" s="14"/>
      <c r="P16" s="14"/>
      <c r="Q16" s="14"/>
      <c r="R16" s="14"/>
      <c r="S16" s="14"/>
      <c r="T16" s="14"/>
      <c r="U16" s="14"/>
      <c r="V16" s="14"/>
      <c r="W16" s="14"/>
      <c r="X16" s="14"/>
      <c r="Y16" s="14"/>
      <c r="Z16" s="14"/>
      <c r="AA16" s="14"/>
      <c r="AB16" s="14"/>
      <c r="AC16" s="4"/>
      <c r="AD16" s="4"/>
      <c r="AE16" s="4"/>
      <c r="AF16" s="4"/>
      <c r="AG16" s="4"/>
      <c r="AH16" s="4"/>
      <c r="AI16" s="4"/>
      <c r="AJ16" s="4"/>
      <c r="AK16" s="4"/>
      <c r="AL16" s="4"/>
    </row>
    <row r="17" spans="1:75" ht="17.25" customHeight="1">
      <c r="A17" s="257" t="s">
        <v>77</v>
      </c>
      <c r="B17" s="401" t="s">
        <v>14</v>
      </c>
      <c r="C17" s="113">
        <v>908314</v>
      </c>
      <c r="D17" s="115">
        <f>SUM(B17:C17)</f>
        <v>908314</v>
      </c>
      <c r="E17" s="401" t="s">
        <v>14</v>
      </c>
      <c r="F17" s="258">
        <v>732314.58</v>
      </c>
      <c r="G17" s="115">
        <f>SUM(E17:F17)</f>
        <v>732314.58</v>
      </c>
      <c r="H17" s="401" t="s">
        <v>14</v>
      </c>
      <c r="I17" s="312">
        <f>F17/C17</f>
        <v>0.80623504647071387</v>
      </c>
      <c r="J17" s="312">
        <f>G17/D17</f>
        <v>0.80623504647071387</v>
      </c>
      <c r="K17" s="305"/>
      <c r="L17" s="14"/>
      <c r="M17" s="14"/>
      <c r="N17" s="14"/>
      <c r="O17" s="14"/>
      <c r="P17" s="14"/>
      <c r="Q17" s="14"/>
      <c r="R17" s="14"/>
      <c r="S17" s="14"/>
      <c r="T17" s="14"/>
      <c r="U17" s="14"/>
      <c r="V17" s="14"/>
      <c r="W17" s="14"/>
      <c r="X17" s="14"/>
      <c r="Y17" s="14"/>
      <c r="Z17" s="14"/>
      <c r="AA17" s="14"/>
      <c r="AB17" s="14"/>
      <c r="AC17" s="4"/>
      <c r="AD17" s="4"/>
      <c r="AE17" s="4"/>
      <c r="AF17" s="4"/>
      <c r="AG17" s="4"/>
      <c r="AH17" s="4"/>
      <c r="AI17" s="4"/>
      <c r="AJ17" s="4"/>
      <c r="AK17" s="4"/>
      <c r="AL17" s="4"/>
    </row>
    <row r="18" spans="1:75" ht="17.25" customHeight="1">
      <c r="A18" s="255" t="s">
        <v>78</v>
      </c>
      <c r="B18" s="401" t="s">
        <v>14</v>
      </c>
      <c r="C18" s="258">
        <v>2341714</v>
      </c>
      <c r="D18" s="115">
        <f t="shared" ref="D18:D24" si="4">SUM(B18:C18)</f>
        <v>2341714</v>
      </c>
      <c r="E18" s="401" t="s">
        <v>14</v>
      </c>
      <c r="F18" s="258">
        <v>1432967.6800000016</v>
      </c>
      <c r="G18" s="115">
        <f t="shared" ref="G18:G24" si="5">SUM(E18:F18)</f>
        <v>1432967.6800000016</v>
      </c>
      <c r="H18" s="401" t="s">
        <v>14</v>
      </c>
      <c r="I18" s="312">
        <f t="shared" ref="I18:I24" si="6">F18/C18</f>
        <v>0.61193112395450577</v>
      </c>
      <c r="J18" s="312">
        <f t="shared" ref="J18:J24" si="7">G18/D18</f>
        <v>0.61193112395450577</v>
      </c>
      <c r="K18" s="306"/>
      <c r="L18" s="14"/>
      <c r="M18" s="14"/>
      <c r="N18" s="14"/>
      <c r="O18" s="14"/>
      <c r="P18" s="14"/>
      <c r="Q18" s="14"/>
      <c r="R18" s="14"/>
      <c r="S18" s="14"/>
      <c r="T18" s="14"/>
      <c r="U18" s="14"/>
      <c r="V18" s="14"/>
      <c r="W18" s="14"/>
      <c r="X18" s="14"/>
      <c r="Y18" s="14"/>
      <c r="Z18" s="14"/>
      <c r="AA18" s="14"/>
      <c r="AB18" s="14"/>
      <c r="AC18" s="4"/>
      <c r="AD18" s="4"/>
      <c r="AE18" s="4"/>
      <c r="AF18" s="4"/>
      <c r="AG18" s="4"/>
      <c r="AH18" s="4"/>
      <c r="AI18" s="4"/>
      <c r="AJ18" s="4"/>
      <c r="AK18" s="4"/>
      <c r="AL18" s="4"/>
    </row>
    <row r="19" spans="1:75" ht="17.25" customHeight="1">
      <c r="A19" s="255" t="s">
        <v>79</v>
      </c>
      <c r="B19" s="401" t="s">
        <v>14</v>
      </c>
      <c r="C19" s="258">
        <v>1450000</v>
      </c>
      <c r="D19" s="115">
        <f t="shared" si="4"/>
        <v>1450000</v>
      </c>
      <c r="E19" s="401" t="s">
        <v>14</v>
      </c>
      <c r="F19" s="258">
        <v>380594.75999999995</v>
      </c>
      <c r="G19" s="115">
        <f t="shared" si="5"/>
        <v>380594.75999999995</v>
      </c>
      <c r="H19" s="401" t="s">
        <v>14</v>
      </c>
      <c r="I19" s="313">
        <f t="shared" si="6"/>
        <v>0.26247914482758616</v>
      </c>
      <c r="J19" s="313">
        <f t="shared" si="7"/>
        <v>0.26247914482758616</v>
      </c>
      <c r="K19" s="305"/>
      <c r="L19" s="14"/>
      <c r="M19" s="14"/>
      <c r="N19" s="14"/>
      <c r="O19" s="14"/>
      <c r="P19" s="14"/>
      <c r="Q19" s="14"/>
      <c r="R19" s="14"/>
      <c r="S19" s="14"/>
      <c r="T19" s="14"/>
      <c r="U19" s="14"/>
      <c r="V19" s="14"/>
      <c r="W19" s="14"/>
      <c r="X19" s="14"/>
      <c r="Y19" s="14"/>
      <c r="Z19" s="14"/>
      <c r="AA19" s="14"/>
      <c r="AB19" s="14"/>
      <c r="AC19" s="4"/>
      <c r="AD19" s="4"/>
      <c r="AE19" s="4"/>
      <c r="AF19" s="4"/>
      <c r="AG19" s="4"/>
      <c r="AH19" s="4"/>
      <c r="AI19" s="4"/>
      <c r="AJ19" s="4"/>
      <c r="AK19" s="4"/>
      <c r="AL19" s="4"/>
    </row>
    <row r="20" spans="1:75" ht="27.75" customHeight="1">
      <c r="A20" s="256" t="s">
        <v>80</v>
      </c>
      <c r="B20" s="401" t="s">
        <v>14</v>
      </c>
      <c r="C20" s="258">
        <v>0</v>
      </c>
      <c r="D20" s="115">
        <f t="shared" si="4"/>
        <v>0</v>
      </c>
      <c r="E20" s="401" t="s">
        <v>14</v>
      </c>
      <c r="F20" s="258">
        <v>0</v>
      </c>
      <c r="G20" s="115">
        <f t="shared" si="5"/>
        <v>0</v>
      </c>
      <c r="H20" s="401" t="s">
        <v>14</v>
      </c>
      <c r="I20" s="313">
        <v>0</v>
      </c>
      <c r="J20" s="313">
        <v>0</v>
      </c>
      <c r="K20" s="305"/>
      <c r="L20" s="14"/>
      <c r="M20" s="14"/>
      <c r="N20" s="14"/>
      <c r="O20" s="14"/>
      <c r="P20" s="14"/>
      <c r="Q20" s="14"/>
      <c r="R20" s="14"/>
      <c r="S20" s="14"/>
      <c r="T20" s="14"/>
      <c r="U20" s="14"/>
      <c r="V20" s="14"/>
      <c r="W20" s="14"/>
      <c r="X20" s="14"/>
      <c r="Y20" s="14"/>
      <c r="Z20" s="14"/>
      <c r="AA20" s="14"/>
      <c r="AB20" s="14"/>
      <c r="AC20" s="4"/>
      <c r="AD20" s="4"/>
      <c r="AE20" s="4"/>
      <c r="AF20" s="4"/>
      <c r="AG20" s="4"/>
      <c r="AH20" s="4"/>
      <c r="AI20" s="4"/>
      <c r="AJ20" s="4"/>
      <c r="AK20" s="4"/>
      <c r="AL20" s="4"/>
    </row>
    <row r="21" spans="1:75" ht="21" customHeight="1">
      <c r="A21" s="256" t="s">
        <v>81</v>
      </c>
      <c r="B21" s="401" t="s">
        <v>14</v>
      </c>
      <c r="C21" s="258">
        <v>153125</v>
      </c>
      <c r="D21" s="115">
        <f t="shared" si="4"/>
        <v>153125</v>
      </c>
      <c r="E21" s="401" t="s">
        <v>14</v>
      </c>
      <c r="F21" s="258">
        <v>100436.61000000002</v>
      </c>
      <c r="G21" s="115">
        <f t="shared" si="5"/>
        <v>100436.61000000002</v>
      </c>
      <c r="H21" s="401" t="s">
        <v>14</v>
      </c>
      <c r="I21" s="313">
        <f t="shared" si="6"/>
        <v>0.65591255510204094</v>
      </c>
      <c r="J21" s="313">
        <f t="shared" si="7"/>
        <v>0.65591255510204094</v>
      </c>
      <c r="K21" s="305"/>
      <c r="L21" s="14"/>
      <c r="M21" s="14"/>
      <c r="N21" s="14"/>
      <c r="O21" s="14"/>
      <c r="P21" s="14"/>
      <c r="Q21" s="14"/>
      <c r="R21" s="14"/>
      <c r="S21" s="14"/>
      <c r="T21" s="14"/>
      <c r="U21" s="14"/>
      <c r="V21" s="14"/>
      <c r="W21" s="14"/>
      <c r="X21" s="14"/>
      <c r="Y21" s="14"/>
      <c r="Z21" s="14"/>
      <c r="AA21" s="14"/>
      <c r="AB21" s="14"/>
      <c r="AC21" s="4"/>
      <c r="AD21" s="4"/>
      <c r="AE21" s="4"/>
      <c r="AF21" s="4"/>
      <c r="AG21" s="4"/>
      <c r="AH21" s="4"/>
      <c r="AI21" s="4"/>
      <c r="AJ21" s="4"/>
      <c r="AK21" s="4"/>
      <c r="AL21" s="4"/>
    </row>
    <row r="22" spans="1:75" ht="16.5" customHeight="1">
      <c r="A22" s="255" t="s">
        <v>82</v>
      </c>
      <c r="B22" s="401" t="s">
        <v>14</v>
      </c>
      <c r="C22" s="258">
        <v>344307</v>
      </c>
      <c r="D22" s="115">
        <f t="shared" si="4"/>
        <v>344307</v>
      </c>
      <c r="E22" s="401" t="s">
        <v>14</v>
      </c>
      <c r="F22" s="258">
        <v>344307.00000000035</v>
      </c>
      <c r="G22" s="115">
        <f t="shared" si="5"/>
        <v>344307.00000000035</v>
      </c>
      <c r="H22" s="401" t="s">
        <v>14</v>
      </c>
      <c r="I22" s="313">
        <f t="shared" si="6"/>
        <v>1.0000000000000011</v>
      </c>
      <c r="J22" s="313">
        <f t="shared" si="7"/>
        <v>1.0000000000000011</v>
      </c>
      <c r="K22" s="305"/>
      <c r="L22" s="14"/>
      <c r="M22" s="14"/>
      <c r="N22" s="14"/>
      <c r="O22" s="14"/>
      <c r="P22" s="14"/>
      <c r="Q22" s="14"/>
      <c r="R22" s="14"/>
      <c r="S22" s="14"/>
      <c r="T22" s="14"/>
      <c r="U22" s="14"/>
      <c r="V22" s="14"/>
      <c r="W22" s="14"/>
      <c r="X22" s="14"/>
      <c r="Y22" s="14"/>
      <c r="Z22" s="14"/>
      <c r="AA22" s="14"/>
      <c r="AB22" s="14"/>
      <c r="AC22" s="4"/>
      <c r="AD22" s="4"/>
      <c r="AE22" s="4"/>
      <c r="AF22" s="4"/>
      <c r="AG22" s="4"/>
      <c r="AH22" s="4"/>
      <c r="AI22" s="4"/>
      <c r="AJ22" s="4"/>
      <c r="AK22" s="4"/>
      <c r="AL22" s="4"/>
    </row>
    <row r="23" spans="1:75">
      <c r="A23" s="255" t="s">
        <v>83</v>
      </c>
      <c r="B23" s="401" t="s">
        <v>14</v>
      </c>
      <c r="C23" s="258">
        <v>6500414</v>
      </c>
      <c r="D23" s="115">
        <f t="shared" si="4"/>
        <v>6500414</v>
      </c>
      <c r="E23" s="401" t="s">
        <v>14</v>
      </c>
      <c r="F23" s="258">
        <v>4998133.5899999803</v>
      </c>
      <c r="G23" s="115">
        <f t="shared" si="5"/>
        <v>4998133.5899999803</v>
      </c>
      <c r="H23" s="401" t="s">
        <v>14</v>
      </c>
      <c r="I23" s="313">
        <f t="shared" si="6"/>
        <v>0.76889465655571787</v>
      </c>
      <c r="J23" s="313">
        <f t="shared" si="7"/>
        <v>0.76889465655571787</v>
      </c>
      <c r="K23" s="305"/>
      <c r="L23" s="14"/>
      <c r="M23" s="14"/>
      <c r="N23" s="14"/>
      <c r="O23" s="14"/>
      <c r="P23" s="14"/>
      <c r="Q23" s="14"/>
      <c r="R23" s="14"/>
      <c r="S23" s="14"/>
      <c r="T23" s="14"/>
      <c r="U23" s="14"/>
      <c r="V23" s="14"/>
      <c r="W23" s="14"/>
      <c r="X23" s="14"/>
      <c r="Y23" s="14"/>
      <c r="Z23" s="14"/>
      <c r="AA23" s="14"/>
      <c r="AB23" s="14"/>
      <c r="AC23" s="4"/>
      <c r="AD23" s="4"/>
      <c r="AE23" s="4"/>
      <c r="AF23" s="4"/>
      <c r="AG23" s="4"/>
      <c r="AH23" s="4"/>
      <c r="AI23" s="4"/>
      <c r="AJ23" s="4"/>
      <c r="AK23" s="4"/>
      <c r="AL23" s="4"/>
    </row>
    <row r="24" spans="1:75" ht="17.25" customHeight="1">
      <c r="A24" s="136" t="s">
        <v>84</v>
      </c>
      <c r="B24" s="401" t="s">
        <v>14</v>
      </c>
      <c r="C24" s="258">
        <v>86000</v>
      </c>
      <c r="D24" s="115">
        <f t="shared" si="4"/>
        <v>86000</v>
      </c>
      <c r="E24" s="401" t="s">
        <v>14</v>
      </c>
      <c r="F24" s="258">
        <v>24409.57</v>
      </c>
      <c r="G24" s="115">
        <f t="shared" si="5"/>
        <v>24409.57</v>
      </c>
      <c r="H24" s="401" t="s">
        <v>14</v>
      </c>
      <c r="I24" s="313">
        <f t="shared" si="6"/>
        <v>0.28383220930232556</v>
      </c>
      <c r="J24" s="313">
        <f t="shared" si="7"/>
        <v>0.28383220930232556</v>
      </c>
      <c r="K24" s="305"/>
      <c r="L24" s="14"/>
      <c r="M24" s="14"/>
      <c r="N24" s="14"/>
      <c r="O24" s="14"/>
      <c r="P24" s="14"/>
      <c r="Q24" s="14"/>
      <c r="R24" s="14"/>
      <c r="S24" s="14"/>
      <c r="T24" s="14"/>
      <c r="U24" s="14"/>
      <c r="V24" s="14"/>
      <c r="W24" s="14"/>
      <c r="X24" s="14"/>
      <c r="Y24" s="14"/>
      <c r="Z24" s="14"/>
      <c r="AA24" s="14"/>
      <c r="AB24" s="14"/>
      <c r="AC24" s="4"/>
      <c r="AD24" s="4"/>
      <c r="AE24" s="4"/>
      <c r="AF24" s="4"/>
      <c r="AG24" s="4"/>
      <c r="AH24" s="4"/>
      <c r="AI24" s="4"/>
      <c r="AJ24" s="4"/>
      <c r="AK24" s="4"/>
      <c r="AL24" s="4"/>
    </row>
    <row r="25" spans="1:75" s="15" customFormat="1" ht="17.25" customHeight="1">
      <c r="A25" s="76"/>
      <c r="B25" s="76"/>
      <c r="C25" s="76"/>
      <c r="D25" s="76"/>
      <c r="E25" s="76"/>
      <c r="F25" s="76"/>
      <c r="G25" s="76"/>
      <c r="H25" s="76"/>
      <c r="I25" s="76"/>
      <c r="J25" s="76"/>
    </row>
    <row r="26" spans="1:75" ht="16.5" customHeight="1">
      <c r="A26" s="119" t="s">
        <v>1064</v>
      </c>
      <c r="B26" s="401" t="s">
        <v>14</v>
      </c>
      <c r="C26" s="150">
        <f>C15+SUM(C17:C24)</f>
        <v>129251729</v>
      </c>
      <c r="D26" s="150">
        <f>SUM(B26:C26)</f>
        <v>129251729</v>
      </c>
      <c r="E26" s="401" t="s">
        <v>14</v>
      </c>
      <c r="F26" s="150">
        <f>F15+SUM(F17:F24)</f>
        <v>93149896.050000027</v>
      </c>
      <c r="G26" s="150">
        <f>SUM(E26:F26)</f>
        <v>93149896.050000027</v>
      </c>
      <c r="H26" s="401" t="s">
        <v>14</v>
      </c>
      <c r="I26" s="151">
        <f t="shared" ref="I26" si="8">F26/C26</f>
        <v>0.7206858799544571</v>
      </c>
      <c r="J26" s="151">
        <f t="shared" ref="J26" si="9">G26/D26</f>
        <v>0.7206858799544571</v>
      </c>
      <c r="K26" s="16"/>
      <c r="L26" s="16"/>
      <c r="M26" s="16"/>
      <c r="N26" s="16"/>
      <c r="O26" s="16"/>
      <c r="P26" s="16"/>
      <c r="Q26" s="16"/>
      <c r="R26" s="16"/>
      <c r="S26" s="16"/>
      <c r="T26" s="16"/>
      <c r="U26" s="16"/>
      <c r="V26" s="16"/>
      <c r="W26" s="16"/>
      <c r="X26" s="16"/>
      <c r="Y26" s="16"/>
      <c r="Z26" s="16"/>
      <c r="AA26" s="16"/>
      <c r="AB26" s="16"/>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row>
    <row r="27" spans="1:75" ht="17.25" customHeight="1">
      <c r="A27" s="1290" t="s">
        <v>86</v>
      </c>
      <c r="B27" s="1291"/>
      <c r="C27" s="1291"/>
      <c r="D27" s="1291"/>
      <c r="E27" s="1291"/>
      <c r="F27" s="1291"/>
      <c r="G27" s="1291"/>
      <c r="H27" s="1291"/>
      <c r="I27" s="1291"/>
      <c r="J27" s="1292"/>
      <c r="K27" s="14"/>
      <c r="L27" s="14"/>
      <c r="M27" s="14"/>
      <c r="N27" s="14"/>
      <c r="O27" s="14"/>
      <c r="P27" s="14"/>
      <c r="Q27" s="14"/>
      <c r="R27" s="14"/>
      <c r="S27" s="14"/>
      <c r="T27" s="14"/>
      <c r="U27" s="14"/>
      <c r="V27" s="14"/>
      <c r="W27" s="14"/>
      <c r="X27" s="14"/>
      <c r="Y27" s="14"/>
      <c r="Z27" s="14"/>
      <c r="AA27" s="14"/>
      <c r="AB27" s="14"/>
      <c r="AC27" s="4"/>
      <c r="AD27" s="4"/>
      <c r="AE27" s="4"/>
      <c r="AF27" s="4"/>
      <c r="AG27" s="4"/>
      <c r="AH27" s="4"/>
      <c r="AI27" s="4"/>
      <c r="AJ27" s="4"/>
      <c r="AK27" s="4"/>
      <c r="AL27" s="4"/>
    </row>
    <row r="28" spans="1:75" ht="17.25" customHeight="1">
      <c r="A28" s="117" t="s">
        <v>87</v>
      </c>
      <c r="B28" s="76"/>
      <c r="C28" s="76"/>
      <c r="D28" s="76"/>
      <c r="E28" s="253">
        <v>0</v>
      </c>
      <c r="F28" s="253">
        <v>3675329.8299999996</v>
      </c>
      <c r="G28" s="252">
        <f t="shared" ref="G28:G29" si="10">E28+F28</f>
        <v>3675329.8299999996</v>
      </c>
      <c r="H28" s="76"/>
      <c r="I28" s="76"/>
      <c r="J28" s="76"/>
      <c r="K28" s="14"/>
      <c r="L28" s="14"/>
      <c r="M28" s="14"/>
      <c r="N28" s="14"/>
      <c r="O28" s="14"/>
      <c r="P28" s="14"/>
      <c r="Q28" s="14"/>
      <c r="R28" s="14"/>
      <c r="S28" s="14"/>
      <c r="T28" s="14"/>
      <c r="U28" s="14"/>
      <c r="V28" s="14"/>
      <c r="W28" s="14"/>
      <c r="X28" s="14"/>
      <c r="Y28" s="14"/>
      <c r="Z28" s="14"/>
      <c r="AA28" s="14"/>
      <c r="AB28" s="14"/>
      <c r="AC28" s="4"/>
      <c r="AD28" s="4"/>
      <c r="AE28" s="4"/>
      <c r="AF28" s="4"/>
      <c r="AG28" s="4"/>
      <c r="AH28" s="4"/>
      <c r="AI28" s="4"/>
      <c r="AJ28" s="4"/>
      <c r="AK28" s="4"/>
      <c r="AL28" s="4"/>
    </row>
    <row r="29" spans="1:75">
      <c r="A29" s="75" t="s">
        <v>88</v>
      </c>
      <c r="B29" s="76"/>
      <c r="C29" s="76"/>
      <c r="D29" s="76"/>
      <c r="E29" s="253">
        <v>0</v>
      </c>
      <c r="F29" s="251">
        <v>2175737.71</v>
      </c>
      <c r="G29" s="252">
        <f t="shared" si="10"/>
        <v>2175737.71</v>
      </c>
      <c r="H29" s="76"/>
      <c r="I29" s="76"/>
      <c r="J29" s="76"/>
      <c r="K29" s="16"/>
      <c r="L29" s="16"/>
      <c r="M29" s="16"/>
      <c r="N29" s="16"/>
      <c r="O29" s="16"/>
      <c r="P29" s="16"/>
      <c r="Q29" s="16"/>
      <c r="R29" s="16"/>
      <c r="S29" s="16"/>
      <c r="T29" s="16"/>
      <c r="U29" s="16"/>
      <c r="V29" s="16"/>
      <c r="W29" s="16"/>
      <c r="X29" s="16"/>
      <c r="Y29" s="16"/>
      <c r="Z29" s="16"/>
      <c r="AA29" s="16"/>
      <c r="AB29" s="16"/>
      <c r="AC29" s="14"/>
      <c r="AD29" s="14"/>
      <c r="AE29" s="14"/>
      <c r="AF29" s="14"/>
      <c r="AG29" s="14"/>
      <c r="AH29" s="14"/>
      <c r="AI29" s="14"/>
      <c r="AJ29" s="14"/>
      <c r="AK29" s="14"/>
      <c r="AL29" s="14"/>
      <c r="AM29" s="14"/>
      <c r="AN29" s="14"/>
      <c r="AO29" s="14"/>
      <c r="AP29" s="14"/>
      <c r="AQ29" s="14"/>
      <c r="AR29" s="14"/>
      <c r="AS29" s="14"/>
      <c r="AT29" s="14"/>
      <c r="AU29" s="14"/>
      <c r="AV29" s="14"/>
      <c r="AW29" s="14"/>
      <c r="AX29" s="14"/>
    </row>
    <row r="30" spans="1:75">
      <c r="A30" s="220"/>
      <c r="B30" s="220"/>
      <c r="C30" s="220"/>
      <c r="D30" s="220"/>
      <c r="E30" s="220"/>
      <c r="H30" s="16"/>
      <c r="I30" s="16"/>
      <c r="J30" s="16"/>
      <c r="K30" s="16"/>
      <c r="L30" s="16"/>
      <c r="M30" s="16"/>
      <c r="N30" s="16"/>
      <c r="O30" s="16"/>
      <c r="P30" s="16"/>
      <c r="Q30" s="16"/>
      <c r="R30" s="16"/>
      <c r="S30" s="16"/>
      <c r="T30" s="16"/>
      <c r="U30" s="16"/>
      <c r="V30" s="16"/>
      <c r="W30" s="16"/>
      <c r="X30" s="16"/>
      <c r="Y30" s="16"/>
      <c r="Z30" s="16"/>
      <c r="AA30" s="16"/>
      <c r="AB30" s="16"/>
      <c r="AC30" s="14"/>
      <c r="AD30" s="14"/>
      <c r="AE30" s="14"/>
      <c r="AF30" s="14"/>
      <c r="AG30" s="14"/>
      <c r="AH30" s="14"/>
      <c r="AI30" s="14"/>
      <c r="AJ30" s="14"/>
      <c r="AK30" s="14"/>
      <c r="AL30" s="14"/>
      <c r="AM30" s="14"/>
      <c r="AN30" s="14"/>
      <c r="AO30" s="14"/>
      <c r="AP30" s="14"/>
      <c r="AQ30" s="14"/>
      <c r="AR30" s="14"/>
      <c r="AS30" s="14"/>
      <c r="AT30" s="14"/>
      <c r="AU30" s="14"/>
      <c r="AV30" s="14"/>
      <c r="AW30" s="14"/>
      <c r="AX30" s="14"/>
    </row>
    <row r="31" spans="1:75" ht="27.75" customHeight="1">
      <c r="A31" s="1293" t="s">
        <v>1070</v>
      </c>
      <c r="B31" s="1293"/>
      <c r="C31" s="1293"/>
      <c r="D31" s="1293"/>
      <c r="E31" s="1293"/>
      <c r="F31" s="1293"/>
      <c r="G31" s="1293"/>
      <c r="H31" s="1293"/>
      <c r="I31" s="1293"/>
      <c r="J31" s="1293"/>
      <c r="K31" s="16"/>
      <c r="L31" s="16"/>
      <c r="M31" s="16"/>
      <c r="N31" s="16"/>
      <c r="O31" s="16"/>
      <c r="P31" s="16"/>
      <c r="Q31" s="16"/>
      <c r="R31" s="16"/>
      <c r="S31" s="16"/>
      <c r="T31" s="16"/>
      <c r="U31" s="16"/>
      <c r="V31" s="16"/>
      <c r="W31" s="16"/>
      <c r="X31" s="16"/>
      <c r="Y31" s="16"/>
      <c r="Z31" s="16"/>
      <c r="AA31" s="16"/>
      <c r="AB31" s="16"/>
      <c r="AC31" s="14"/>
      <c r="AD31" s="14"/>
      <c r="AE31" s="14"/>
      <c r="AF31" s="14"/>
      <c r="AG31" s="14"/>
      <c r="AH31" s="14"/>
      <c r="AI31" s="14"/>
      <c r="AJ31" s="14"/>
      <c r="AK31" s="14"/>
      <c r="AL31" s="14"/>
      <c r="AM31" s="14"/>
      <c r="AN31" s="14"/>
      <c r="AO31" s="14"/>
      <c r="AP31" s="14"/>
      <c r="AQ31" s="14"/>
      <c r="AR31" s="14"/>
      <c r="AS31" s="14"/>
      <c r="AT31" s="14"/>
      <c r="AU31" s="14"/>
      <c r="AV31" s="14"/>
      <c r="AW31" s="14"/>
      <c r="AX31" s="14"/>
    </row>
    <row r="32" spans="1:75" ht="28.5" customHeight="1">
      <c r="A32" s="1294" t="s">
        <v>1071</v>
      </c>
      <c r="B32" s="1294"/>
      <c r="C32" s="1294"/>
      <c r="D32" s="1294"/>
      <c r="E32" s="1294"/>
      <c r="F32" s="1294"/>
      <c r="G32" s="1294"/>
      <c r="H32" s="1294"/>
      <c r="I32" s="1294"/>
      <c r="J32" s="1294"/>
      <c r="K32" s="16"/>
      <c r="L32" s="16"/>
      <c r="M32" s="16"/>
      <c r="N32" s="16"/>
      <c r="O32" s="16"/>
      <c r="P32" s="16"/>
      <c r="Q32" s="16"/>
      <c r="R32" s="16"/>
      <c r="S32" s="16"/>
      <c r="T32" s="16"/>
      <c r="U32" s="16"/>
      <c r="V32" s="16"/>
      <c r="W32" s="16"/>
      <c r="X32" s="16"/>
      <c r="Y32" s="16"/>
      <c r="Z32" s="16"/>
      <c r="AA32" s="16"/>
      <c r="AB32" s="16"/>
      <c r="AC32" s="14"/>
      <c r="AD32" s="14"/>
      <c r="AE32" s="14"/>
      <c r="AF32" s="14"/>
      <c r="AG32" s="14"/>
      <c r="AH32" s="14"/>
      <c r="AI32" s="14"/>
      <c r="AJ32" s="14"/>
      <c r="AK32" s="14"/>
      <c r="AL32" s="14"/>
      <c r="AM32" s="14"/>
      <c r="AN32" s="14"/>
      <c r="AO32" s="14"/>
      <c r="AP32" s="14"/>
      <c r="AQ32" s="14"/>
      <c r="AR32" s="14"/>
      <c r="AS32" s="14"/>
      <c r="AT32" s="14"/>
      <c r="AU32" s="14"/>
      <c r="AV32" s="14"/>
      <c r="AW32" s="14"/>
      <c r="AX32" s="14"/>
    </row>
    <row r="33" spans="1:50">
      <c r="A33" s="1261"/>
      <c r="B33" s="1262"/>
      <c r="C33" s="1262"/>
      <c r="D33" s="1262"/>
      <c r="E33" s="1262"/>
      <c r="F33" s="1265"/>
      <c r="G33" s="1264"/>
      <c r="H33" s="1262"/>
      <c r="I33" s="1262"/>
      <c r="J33" s="16"/>
      <c r="K33" s="16"/>
      <c r="L33" s="16"/>
      <c r="M33" s="16"/>
      <c r="N33" s="16"/>
      <c r="O33" s="16"/>
      <c r="P33" s="16"/>
      <c r="Q33" s="16"/>
      <c r="R33" s="16"/>
      <c r="S33" s="16"/>
      <c r="T33" s="16"/>
      <c r="U33" s="16"/>
      <c r="V33" s="16"/>
      <c r="W33" s="16"/>
      <c r="X33" s="16"/>
      <c r="Y33" s="16"/>
      <c r="Z33" s="16"/>
      <c r="AA33" s="16"/>
      <c r="AB33" s="16"/>
      <c r="AC33" s="14"/>
      <c r="AD33" s="14"/>
      <c r="AE33" s="14"/>
      <c r="AF33" s="14"/>
      <c r="AG33" s="14"/>
      <c r="AH33" s="14"/>
      <c r="AI33" s="14"/>
      <c r="AJ33" s="14"/>
      <c r="AK33" s="14"/>
      <c r="AL33" s="14"/>
      <c r="AM33" s="14"/>
      <c r="AN33" s="14"/>
      <c r="AO33" s="14"/>
      <c r="AP33" s="14"/>
      <c r="AQ33" s="14"/>
      <c r="AR33" s="14"/>
      <c r="AS33" s="14"/>
      <c r="AT33" s="14"/>
      <c r="AU33" s="14"/>
      <c r="AV33" s="14"/>
      <c r="AW33" s="14"/>
      <c r="AX33" s="14"/>
    </row>
    <row r="34" spans="1:50">
      <c r="A34" s="17"/>
      <c r="B34" s="17"/>
      <c r="C34" s="18"/>
      <c r="D34" s="14"/>
      <c r="E34" s="17"/>
      <c r="F34" s="1265"/>
      <c r="G34" s="17"/>
      <c r="H34" s="16"/>
      <c r="I34" s="16"/>
      <c r="J34" s="16"/>
      <c r="K34" s="16"/>
      <c r="L34" s="16"/>
      <c r="M34" s="16"/>
      <c r="N34" s="16"/>
      <c r="O34" s="16"/>
      <c r="P34" s="16"/>
      <c r="Q34" s="16"/>
      <c r="R34" s="16"/>
      <c r="S34" s="16"/>
      <c r="T34" s="16"/>
      <c r="U34" s="16"/>
      <c r="V34" s="16"/>
      <c r="W34" s="16"/>
      <c r="X34" s="16"/>
      <c r="Y34" s="16"/>
      <c r="Z34" s="16"/>
      <c r="AA34" s="16"/>
      <c r="AB34" s="16"/>
      <c r="AC34" s="14"/>
      <c r="AD34" s="14"/>
      <c r="AE34" s="14"/>
      <c r="AF34" s="14"/>
      <c r="AG34" s="14"/>
      <c r="AH34" s="14"/>
      <c r="AI34" s="14"/>
      <c r="AJ34" s="14"/>
      <c r="AK34" s="14"/>
      <c r="AL34" s="14"/>
      <c r="AM34" s="14"/>
      <c r="AN34" s="14"/>
      <c r="AO34" s="14"/>
      <c r="AP34" s="14"/>
      <c r="AQ34" s="14"/>
      <c r="AR34" s="14"/>
      <c r="AS34" s="14"/>
      <c r="AT34" s="14"/>
      <c r="AU34" s="14"/>
      <c r="AV34" s="14"/>
      <c r="AW34" s="14"/>
      <c r="AX34" s="14"/>
    </row>
    <row r="35" spans="1:50" ht="28.5" customHeight="1">
      <c r="A35" s="1288" t="s">
        <v>90</v>
      </c>
      <c r="B35" s="1288"/>
      <c r="C35" s="1288"/>
      <c r="D35" s="1288"/>
      <c r="E35" s="1288"/>
      <c r="F35" s="1288"/>
      <c r="G35" s="1288"/>
      <c r="H35" s="1288"/>
      <c r="I35" s="1288"/>
      <c r="J35" s="1288"/>
      <c r="K35" s="16"/>
      <c r="L35" s="16"/>
      <c r="M35" s="16"/>
      <c r="N35" s="16"/>
      <c r="O35" s="16"/>
      <c r="P35" s="16"/>
      <c r="Q35" s="16"/>
      <c r="R35" s="16"/>
      <c r="S35" s="16"/>
      <c r="T35" s="16"/>
      <c r="U35" s="16"/>
      <c r="V35" s="16"/>
      <c r="W35" s="16"/>
      <c r="X35" s="16"/>
      <c r="Y35" s="16"/>
      <c r="Z35" s="16"/>
      <c r="AA35" s="16"/>
      <c r="AB35" s="16"/>
      <c r="AC35" s="14"/>
      <c r="AD35" s="14"/>
      <c r="AE35" s="14"/>
      <c r="AF35" s="14"/>
      <c r="AG35" s="14"/>
      <c r="AH35" s="14"/>
      <c r="AI35" s="14"/>
      <c r="AJ35" s="14"/>
      <c r="AK35" s="14"/>
      <c r="AL35" s="14"/>
      <c r="AM35" s="14"/>
      <c r="AN35" s="14"/>
      <c r="AO35" s="14"/>
      <c r="AP35" s="14"/>
      <c r="AQ35" s="14"/>
      <c r="AR35" s="14"/>
      <c r="AS35" s="14"/>
      <c r="AT35" s="14"/>
      <c r="AU35" s="14"/>
      <c r="AV35" s="14"/>
      <c r="AW35" s="14"/>
      <c r="AX35" s="14"/>
    </row>
    <row r="36" spans="1:50">
      <c r="A36" s="17"/>
      <c r="B36" s="17"/>
      <c r="C36" s="18"/>
      <c r="D36" s="14"/>
      <c r="E36" s="17"/>
      <c r="F36" s="17"/>
      <c r="G36" s="17"/>
      <c r="H36" s="16"/>
      <c r="I36" s="16"/>
      <c r="J36" s="16"/>
      <c r="K36" s="16"/>
      <c r="L36" s="16"/>
      <c r="M36" s="16"/>
      <c r="N36" s="16"/>
      <c r="O36" s="16"/>
      <c r="P36" s="16"/>
      <c r="Q36" s="16"/>
      <c r="R36" s="16"/>
      <c r="S36" s="16"/>
      <c r="T36" s="16"/>
      <c r="U36" s="16"/>
      <c r="V36" s="16"/>
      <c r="W36" s="16"/>
      <c r="X36" s="16"/>
      <c r="Y36" s="16"/>
      <c r="Z36" s="16"/>
      <c r="AA36" s="16"/>
      <c r="AB36" s="16"/>
      <c r="AC36" s="14"/>
      <c r="AD36" s="14"/>
      <c r="AE36" s="14"/>
      <c r="AF36" s="14"/>
      <c r="AG36" s="14"/>
      <c r="AH36" s="14"/>
      <c r="AI36" s="14"/>
      <c r="AJ36" s="14"/>
      <c r="AK36" s="14"/>
      <c r="AL36" s="14"/>
      <c r="AM36" s="14"/>
      <c r="AN36" s="14"/>
      <c r="AO36" s="14"/>
      <c r="AP36" s="14"/>
      <c r="AQ36" s="14"/>
      <c r="AR36" s="14"/>
      <c r="AS36" s="14"/>
      <c r="AT36" s="14"/>
      <c r="AU36" s="14"/>
      <c r="AV36" s="14"/>
      <c r="AW36" s="14"/>
      <c r="AX36" s="14"/>
    </row>
    <row r="37" spans="1:50">
      <c r="A37" s="17"/>
      <c r="B37" s="17"/>
      <c r="C37" s="18"/>
      <c r="D37" s="14"/>
      <c r="E37" s="17"/>
      <c r="F37" s="17"/>
      <c r="G37" s="17"/>
      <c r="H37" s="16"/>
      <c r="I37" s="16"/>
      <c r="J37" s="16"/>
      <c r="K37" s="16"/>
      <c r="L37" s="16"/>
      <c r="M37" s="16"/>
      <c r="N37" s="16"/>
      <c r="O37" s="16"/>
      <c r="P37" s="16"/>
      <c r="Q37" s="16"/>
      <c r="R37" s="16"/>
      <c r="S37" s="16"/>
      <c r="T37" s="16"/>
      <c r="U37" s="16"/>
      <c r="V37" s="16"/>
      <c r="W37" s="16"/>
      <c r="X37" s="16"/>
      <c r="Y37" s="16"/>
      <c r="Z37" s="16"/>
      <c r="AA37" s="16"/>
      <c r="AB37" s="16"/>
      <c r="AC37" s="14"/>
      <c r="AD37" s="14"/>
      <c r="AE37" s="14"/>
      <c r="AF37" s="14"/>
      <c r="AG37" s="14"/>
      <c r="AH37" s="14"/>
      <c r="AI37" s="14"/>
      <c r="AJ37" s="14"/>
      <c r="AK37" s="14"/>
      <c r="AL37" s="14"/>
      <c r="AM37" s="14"/>
      <c r="AN37" s="14"/>
      <c r="AO37" s="14"/>
      <c r="AP37" s="14"/>
      <c r="AQ37" s="14"/>
      <c r="AR37" s="14"/>
      <c r="AS37" s="14"/>
      <c r="AT37" s="14"/>
      <c r="AU37" s="14"/>
      <c r="AV37" s="14"/>
      <c r="AW37" s="14"/>
      <c r="AX37" s="14"/>
    </row>
    <row r="38" spans="1:50">
      <c r="A38" s="17"/>
      <c r="B38" s="17"/>
      <c r="C38" s="18"/>
      <c r="D38" s="14"/>
      <c r="E38" s="17"/>
      <c r="F38" s="17"/>
      <c r="G38" s="17"/>
      <c r="H38" s="16"/>
      <c r="I38" s="16"/>
      <c r="J38" s="16"/>
      <c r="K38" s="16"/>
      <c r="L38" s="16"/>
      <c r="M38" s="16"/>
      <c r="N38" s="16"/>
      <c r="O38" s="16"/>
      <c r="P38" s="16"/>
      <c r="Q38" s="16"/>
      <c r="R38" s="16"/>
      <c r="S38" s="16"/>
      <c r="T38" s="16"/>
      <c r="U38" s="16"/>
      <c r="V38" s="16"/>
      <c r="W38" s="16"/>
      <c r="X38" s="16"/>
      <c r="Y38" s="16"/>
      <c r="Z38" s="16"/>
      <c r="AA38" s="16"/>
      <c r="AB38" s="16"/>
      <c r="AC38" s="14"/>
      <c r="AD38" s="14"/>
      <c r="AE38" s="14"/>
      <c r="AF38" s="14"/>
      <c r="AG38" s="14"/>
      <c r="AH38" s="14"/>
      <c r="AI38" s="14"/>
      <c r="AJ38" s="14"/>
      <c r="AK38" s="14"/>
      <c r="AL38" s="14"/>
      <c r="AM38" s="14"/>
      <c r="AN38" s="14"/>
      <c r="AO38" s="14"/>
      <c r="AP38" s="14"/>
      <c r="AQ38" s="14"/>
      <c r="AR38" s="14"/>
      <c r="AS38" s="14"/>
      <c r="AT38" s="14"/>
      <c r="AU38" s="14"/>
      <c r="AV38" s="14"/>
      <c r="AW38" s="14"/>
      <c r="AX38" s="14"/>
    </row>
    <row r="39" spans="1:50">
      <c r="A39" s="17"/>
      <c r="B39" s="17"/>
      <c r="C39" s="18"/>
      <c r="D39" s="14"/>
      <c r="E39" s="17"/>
      <c r="F39" s="17"/>
      <c r="G39" s="17"/>
      <c r="H39" s="16"/>
      <c r="I39" s="16"/>
      <c r="J39" s="16"/>
      <c r="K39" s="16"/>
      <c r="L39" s="16"/>
      <c r="M39" s="16"/>
      <c r="N39" s="16"/>
      <c r="O39" s="16"/>
      <c r="P39" s="16"/>
      <c r="Q39" s="16"/>
      <c r="R39" s="16"/>
      <c r="S39" s="16"/>
      <c r="T39" s="16"/>
      <c r="U39" s="16"/>
      <c r="V39" s="16"/>
      <c r="W39" s="16"/>
      <c r="X39" s="16"/>
      <c r="Y39" s="16"/>
      <c r="Z39" s="16"/>
      <c r="AA39" s="16"/>
      <c r="AB39" s="16"/>
      <c r="AC39" s="14"/>
      <c r="AD39" s="14"/>
      <c r="AE39" s="14"/>
      <c r="AF39" s="14"/>
      <c r="AG39" s="14"/>
      <c r="AH39" s="14"/>
      <c r="AI39" s="14"/>
      <c r="AJ39" s="14"/>
      <c r="AK39" s="14"/>
      <c r="AL39" s="14"/>
      <c r="AM39" s="14"/>
      <c r="AN39" s="14"/>
      <c r="AO39" s="14"/>
      <c r="AP39" s="14"/>
      <c r="AQ39" s="14"/>
      <c r="AR39" s="14"/>
      <c r="AS39" s="14"/>
      <c r="AT39" s="14"/>
      <c r="AU39" s="14"/>
      <c r="AV39" s="14"/>
      <c r="AW39" s="14"/>
      <c r="AX39" s="14"/>
    </row>
    <row r="40" spans="1:50">
      <c r="A40" s="17"/>
      <c r="B40" s="17"/>
      <c r="C40" s="18"/>
      <c r="D40" s="14"/>
      <c r="E40" s="17"/>
      <c r="F40" s="17"/>
      <c r="G40" s="17"/>
      <c r="H40" s="16"/>
      <c r="I40" s="16"/>
      <c r="J40" s="16"/>
      <c r="K40" s="16"/>
      <c r="L40" s="16"/>
      <c r="M40" s="16"/>
      <c r="N40" s="16"/>
      <c r="O40" s="16"/>
      <c r="P40" s="16"/>
      <c r="Q40" s="16"/>
      <c r="R40" s="16"/>
      <c r="S40" s="16"/>
      <c r="T40" s="16"/>
      <c r="U40" s="16"/>
      <c r="V40" s="16"/>
      <c r="W40" s="16"/>
      <c r="X40" s="16"/>
      <c r="Y40" s="16"/>
      <c r="Z40" s="16"/>
      <c r="AA40" s="16"/>
      <c r="AB40" s="16"/>
      <c r="AC40" s="14"/>
      <c r="AD40" s="14"/>
      <c r="AE40" s="14"/>
      <c r="AF40" s="14"/>
      <c r="AG40" s="14"/>
      <c r="AH40" s="14"/>
      <c r="AI40" s="14"/>
      <c r="AJ40" s="14"/>
      <c r="AK40" s="14"/>
      <c r="AL40" s="14"/>
      <c r="AM40" s="14"/>
      <c r="AN40" s="14"/>
      <c r="AO40" s="14"/>
      <c r="AP40" s="14"/>
      <c r="AQ40" s="14"/>
      <c r="AR40" s="14"/>
      <c r="AS40" s="14"/>
      <c r="AT40" s="14"/>
      <c r="AU40" s="14"/>
      <c r="AV40" s="14"/>
      <c r="AW40" s="14"/>
      <c r="AX40" s="14"/>
    </row>
    <row r="41" spans="1:50">
      <c r="A41" s="17"/>
      <c r="B41" s="17"/>
      <c r="C41" s="18"/>
      <c r="D41" s="14"/>
      <c r="E41" s="17"/>
      <c r="F41" s="17"/>
      <c r="G41" s="17"/>
      <c r="H41" s="16"/>
      <c r="I41" s="16"/>
      <c r="J41" s="16"/>
      <c r="K41" s="16"/>
      <c r="L41" s="16"/>
      <c r="M41" s="16"/>
      <c r="N41" s="16"/>
      <c r="O41" s="16"/>
      <c r="P41" s="16"/>
      <c r="Q41" s="16"/>
      <c r="R41" s="16"/>
      <c r="S41" s="16"/>
      <c r="T41" s="16"/>
      <c r="U41" s="16"/>
      <c r="V41" s="16"/>
      <c r="W41" s="16"/>
      <c r="X41" s="16"/>
      <c r="Y41" s="16"/>
      <c r="Z41" s="16"/>
      <c r="AA41" s="16"/>
      <c r="AB41" s="16"/>
      <c r="AC41" s="14"/>
      <c r="AD41" s="14"/>
      <c r="AE41" s="14"/>
      <c r="AF41" s="14"/>
      <c r="AG41" s="14"/>
      <c r="AH41" s="14"/>
      <c r="AI41" s="14"/>
      <c r="AJ41" s="14"/>
      <c r="AK41" s="14"/>
      <c r="AL41" s="14"/>
      <c r="AM41" s="14"/>
      <c r="AN41" s="14"/>
      <c r="AO41" s="14"/>
      <c r="AP41" s="14"/>
      <c r="AQ41" s="14"/>
      <c r="AR41" s="14"/>
      <c r="AS41" s="14"/>
      <c r="AT41" s="14"/>
      <c r="AU41" s="14"/>
      <c r="AV41" s="14"/>
      <c r="AW41" s="14"/>
      <c r="AX41" s="14"/>
    </row>
    <row r="42" spans="1:50">
      <c r="A42" s="17"/>
      <c r="B42" s="17"/>
      <c r="C42" s="18"/>
      <c r="D42" s="14"/>
      <c r="E42" s="17"/>
      <c r="F42" s="17"/>
      <c r="G42" s="17"/>
      <c r="H42" s="16"/>
      <c r="I42" s="16"/>
      <c r="J42" s="16"/>
      <c r="K42" s="16"/>
      <c r="L42" s="16"/>
      <c r="M42" s="16"/>
      <c r="N42" s="16"/>
      <c r="O42" s="16"/>
      <c r="P42" s="16"/>
      <c r="Q42" s="16"/>
      <c r="R42" s="16"/>
      <c r="S42" s="16"/>
      <c r="T42" s="16"/>
      <c r="U42" s="16"/>
      <c r="V42" s="16"/>
      <c r="W42" s="16"/>
      <c r="X42" s="16"/>
      <c r="Y42" s="16"/>
      <c r="Z42" s="16"/>
      <c r="AA42" s="16"/>
      <c r="AB42" s="16"/>
      <c r="AC42" s="14"/>
      <c r="AD42" s="14"/>
      <c r="AE42" s="14"/>
      <c r="AF42" s="14"/>
      <c r="AG42" s="14"/>
      <c r="AH42" s="14"/>
      <c r="AI42" s="14"/>
      <c r="AJ42" s="14"/>
      <c r="AK42" s="14"/>
      <c r="AL42" s="14"/>
      <c r="AM42" s="14"/>
      <c r="AN42" s="14"/>
      <c r="AO42" s="14"/>
      <c r="AP42" s="14"/>
      <c r="AQ42" s="14"/>
      <c r="AR42" s="14"/>
      <c r="AS42" s="14"/>
      <c r="AT42" s="14"/>
      <c r="AU42" s="14"/>
      <c r="AV42" s="14"/>
      <c r="AW42" s="14"/>
      <c r="AX42" s="14"/>
    </row>
    <row r="43" spans="1:50">
      <c r="A43" s="17"/>
      <c r="B43" s="17"/>
      <c r="C43" s="18"/>
      <c r="D43" s="14"/>
      <c r="E43" s="17"/>
      <c r="F43" s="17"/>
      <c r="G43" s="17"/>
      <c r="H43" s="16"/>
      <c r="I43" s="16"/>
      <c r="J43" s="16"/>
      <c r="K43" s="16"/>
      <c r="L43" s="16"/>
      <c r="M43" s="16"/>
      <c r="N43" s="16"/>
      <c r="O43" s="16"/>
      <c r="P43" s="16"/>
      <c r="Q43" s="16"/>
      <c r="R43" s="16"/>
      <c r="S43" s="16"/>
      <c r="T43" s="16"/>
      <c r="U43" s="16"/>
      <c r="V43" s="16"/>
      <c r="W43" s="16"/>
      <c r="X43" s="16"/>
      <c r="Y43" s="16"/>
      <c r="Z43" s="16"/>
      <c r="AA43" s="16"/>
      <c r="AB43" s="16"/>
      <c r="AC43" s="14"/>
      <c r="AD43" s="14"/>
      <c r="AE43" s="14"/>
      <c r="AF43" s="14"/>
      <c r="AG43" s="14"/>
      <c r="AH43" s="14"/>
      <c r="AI43" s="14"/>
      <c r="AJ43" s="14"/>
      <c r="AK43" s="14"/>
      <c r="AL43" s="14"/>
      <c r="AM43" s="14"/>
      <c r="AN43" s="14"/>
      <c r="AO43" s="14"/>
      <c r="AP43" s="14"/>
      <c r="AQ43" s="14"/>
      <c r="AR43" s="14"/>
      <c r="AS43" s="14"/>
      <c r="AT43" s="14"/>
      <c r="AU43" s="14"/>
      <c r="AV43" s="14"/>
      <c r="AW43" s="14"/>
      <c r="AX43" s="14"/>
    </row>
    <row r="44" spans="1:50">
      <c r="A44" s="17"/>
      <c r="B44" s="17"/>
      <c r="C44" s="17"/>
      <c r="D44" s="17"/>
      <c r="E44" s="17"/>
      <c r="F44" s="17"/>
      <c r="G44" s="17"/>
      <c r="H44" s="16"/>
      <c r="I44" s="16"/>
      <c r="J44" s="16"/>
      <c r="K44" s="16"/>
      <c r="L44" s="16"/>
      <c r="M44" s="16"/>
      <c r="N44" s="16"/>
      <c r="O44" s="16"/>
      <c r="P44" s="16"/>
      <c r="Q44" s="16"/>
      <c r="R44" s="16"/>
      <c r="S44" s="16"/>
      <c r="T44" s="16"/>
      <c r="U44" s="16"/>
      <c r="V44" s="16"/>
      <c r="W44" s="16"/>
      <c r="X44" s="16"/>
      <c r="Y44" s="16"/>
      <c r="Z44" s="16"/>
      <c r="AA44" s="16"/>
      <c r="AB44" s="16"/>
      <c r="AC44" s="14"/>
      <c r="AD44" s="14"/>
      <c r="AE44" s="14"/>
      <c r="AF44" s="14"/>
      <c r="AG44" s="14"/>
      <c r="AH44" s="14"/>
      <c r="AI44" s="14"/>
      <c r="AJ44" s="14"/>
      <c r="AK44" s="14"/>
      <c r="AL44" s="14"/>
      <c r="AM44" s="14"/>
      <c r="AN44" s="14"/>
      <c r="AO44" s="14"/>
      <c r="AP44" s="14"/>
      <c r="AQ44" s="14"/>
      <c r="AR44" s="14"/>
      <c r="AS44" s="14"/>
      <c r="AT44" s="14"/>
      <c r="AU44" s="14"/>
      <c r="AV44" s="14"/>
      <c r="AW44" s="14"/>
      <c r="AX44" s="14"/>
    </row>
    <row r="45" spans="1:50">
      <c r="A45" s="17"/>
      <c r="B45" s="17"/>
      <c r="C45" s="17"/>
      <c r="D45" s="17"/>
      <c r="E45" s="17"/>
      <c r="F45" s="17"/>
      <c r="G45" s="17"/>
      <c r="H45" s="16"/>
      <c r="I45" s="16"/>
      <c r="J45" s="16"/>
      <c r="K45" s="16"/>
      <c r="L45" s="16"/>
      <c r="M45" s="16"/>
      <c r="N45" s="16"/>
      <c r="O45" s="16"/>
      <c r="P45" s="16"/>
      <c r="Q45" s="16"/>
      <c r="R45" s="16"/>
      <c r="S45" s="16"/>
      <c r="T45" s="16"/>
      <c r="U45" s="16"/>
      <c r="V45" s="16"/>
      <c r="W45" s="16"/>
      <c r="X45" s="16"/>
      <c r="Y45" s="16"/>
      <c r="Z45" s="16"/>
      <c r="AA45" s="16"/>
      <c r="AB45" s="16"/>
      <c r="AC45" s="14"/>
      <c r="AD45" s="14"/>
      <c r="AE45" s="14"/>
      <c r="AF45" s="14"/>
      <c r="AG45" s="14"/>
      <c r="AH45" s="14"/>
      <c r="AI45" s="14"/>
      <c r="AJ45" s="14"/>
      <c r="AK45" s="14"/>
      <c r="AL45" s="14"/>
      <c r="AM45" s="14"/>
      <c r="AN45" s="14"/>
      <c r="AO45" s="14"/>
      <c r="AP45" s="14"/>
      <c r="AQ45" s="14"/>
      <c r="AR45" s="14"/>
      <c r="AS45" s="14"/>
      <c r="AT45" s="14"/>
      <c r="AU45" s="14"/>
      <c r="AV45" s="14"/>
      <c r="AW45" s="14"/>
      <c r="AX45" s="14"/>
    </row>
    <row r="46" spans="1:50">
      <c r="A46" s="17"/>
      <c r="B46" s="17"/>
      <c r="C46" s="17"/>
      <c r="D46" s="17"/>
      <c r="E46" s="17"/>
      <c r="F46" s="17"/>
      <c r="G46" s="17"/>
      <c r="H46" s="16"/>
      <c r="I46" s="16"/>
      <c r="J46" s="16"/>
      <c r="K46" s="16"/>
      <c r="L46" s="16"/>
      <c r="M46" s="16"/>
      <c r="N46" s="16"/>
      <c r="O46" s="16"/>
      <c r="P46" s="16"/>
      <c r="Q46" s="16"/>
      <c r="R46" s="16"/>
      <c r="S46" s="16"/>
      <c r="T46" s="16"/>
      <c r="U46" s="16"/>
      <c r="V46" s="16"/>
      <c r="W46" s="16"/>
      <c r="X46" s="16"/>
      <c r="Y46" s="16"/>
      <c r="Z46" s="16"/>
      <c r="AA46" s="16"/>
      <c r="AB46" s="16"/>
      <c r="AC46" s="14"/>
      <c r="AD46" s="14"/>
      <c r="AE46" s="14"/>
      <c r="AF46" s="14"/>
      <c r="AG46" s="14"/>
      <c r="AH46" s="14"/>
      <c r="AI46" s="14"/>
      <c r="AJ46" s="14"/>
      <c r="AK46" s="14"/>
      <c r="AL46" s="14"/>
      <c r="AM46" s="14"/>
      <c r="AN46" s="14"/>
      <c r="AO46" s="14"/>
      <c r="AP46" s="14"/>
      <c r="AQ46" s="14"/>
      <c r="AR46" s="14"/>
      <c r="AS46" s="14"/>
      <c r="AT46" s="14"/>
      <c r="AU46" s="14"/>
      <c r="AV46" s="14"/>
      <c r="AW46" s="14"/>
      <c r="AX46" s="14"/>
    </row>
    <row r="47" spans="1:50">
      <c r="A47" s="17"/>
      <c r="B47" s="17"/>
      <c r="C47" s="17"/>
      <c r="D47" s="17"/>
      <c r="E47" s="17"/>
      <c r="F47" s="17"/>
      <c r="G47" s="17"/>
      <c r="H47" s="16"/>
      <c r="I47" s="16"/>
      <c r="J47" s="16"/>
      <c r="K47" s="16"/>
      <c r="L47" s="16"/>
      <c r="M47" s="16"/>
      <c r="N47" s="16"/>
      <c r="O47" s="16"/>
      <c r="P47" s="16"/>
      <c r="Q47" s="16"/>
      <c r="R47" s="16"/>
      <c r="S47" s="16"/>
      <c r="T47" s="16"/>
      <c r="U47" s="16"/>
      <c r="V47" s="16"/>
      <c r="W47" s="16"/>
      <c r="X47" s="16"/>
      <c r="Y47" s="16"/>
      <c r="Z47" s="16"/>
      <c r="AA47" s="16"/>
      <c r="AB47" s="16"/>
      <c r="AC47" s="14"/>
      <c r="AD47" s="14"/>
      <c r="AE47" s="14"/>
      <c r="AF47" s="14"/>
      <c r="AG47" s="14"/>
      <c r="AH47" s="14"/>
      <c r="AI47" s="14"/>
      <c r="AJ47" s="14"/>
      <c r="AK47" s="14"/>
      <c r="AL47" s="14"/>
      <c r="AM47" s="14"/>
      <c r="AN47" s="14"/>
      <c r="AO47" s="14"/>
      <c r="AP47" s="14"/>
      <c r="AQ47" s="14"/>
      <c r="AR47" s="14"/>
      <c r="AS47" s="14"/>
      <c r="AT47" s="14"/>
      <c r="AU47" s="14"/>
      <c r="AV47" s="14"/>
      <c r="AW47" s="14"/>
      <c r="AX47" s="14"/>
    </row>
    <row r="48" spans="1:50" ht="16.5" customHeight="1">
      <c r="A48" s="20"/>
      <c r="B48" s="20"/>
      <c r="C48" s="20"/>
      <c r="D48" s="20"/>
      <c r="E48" s="20"/>
      <c r="F48" s="20"/>
      <c r="G48" s="20"/>
      <c r="H48" s="16"/>
      <c r="I48" s="16"/>
      <c r="J48" s="16"/>
      <c r="K48" s="16"/>
      <c r="L48" s="16"/>
      <c r="M48" s="16"/>
      <c r="N48" s="16"/>
      <c r="O48" s="16"/>
      <c r="P48" s="16"/>
      <c r="Q48" s="16"/>
      <c r="R48" s="16"/>
      <c r="S48" s="16"/>
      <c r="T48" s="16"/>
      <c r="U48" s="16"/>
      <c r="V48" s="16"/>
      <c r="W48" s="16"/>
      <c r="X48" s="16"/>
      <c r="Y48" s="16"/>
      <c r="Z48" s="16"/>
      <c r="AA48" s="16"/>
      <c r="AB48" s="16"/>
      <c r="AC48" s="14"/>
      <c r="AD48" s="14"/>
      <c r="AE48" s="14"/>
      <c r="AF48" s="14"/>
      <c r="AG48" s="14"/>
      <c r="AH48" s="14"/>
      <c r="AI48" s="14"/>
      <c r="AJ48" s="14"/>
      <c r="AK48" s="14"/>
      <c r="AL48" s="14"/>
      <c r="AM48" s="14"/>
      <c r="AN48" s="14"/>
      <c r="AO48" s="14"/>
      <c r="AP48" s="14"/>
      <c r="AQ48" s="14"/>
      <c r="AR48" s="14"/>
      <c r="AS48" s="14"/>
      <c r="AT48" s="14"/>
      <c r="AU48" s="14"/>
      <c r="AV48" s="14"/>
      <c r="AW48" s="14"/>
      <c r="AX48" s="14"/>
    </row>
    <row r="49" spans="1:51">
      <c r="A49" s="17"/>
      <c r="B49" s="17"/>
      <c r="C49" s="17"/>
      <c r="D49" s="17"/>
      <c r="E49" s="17"/>
      <c r="F49" s="17"/>
      <c r="G49" s="17"/>
      <c r="H49" s="16"/>
      <c r="I49" s="16"/>
      <c r="J49" s="16"/>
      <c r="K49" s="16"/>
      <c r="L49" s="16"/>
      <c r="M49" s="16"/>
      <c r="N49" s="16"/>
      <c r="O49" s="16"/>
      <c r="P49" s="16"/>
      <c r="Q49" s="16"/>
      <c r="R49" s="16"/>
      <c r="S49" s="16"/>
      <c r="T49" s="16"/>
      <c r="U49" s="16"/>
      <c r="V49" s="16"/>
      <c r="W49" s="16"/>
      <c r="X49" s="16"/>
      <c r="Y49" s="16"/>
      <c r="Z49" s="16"/>
      <c r="AA49" s="16"/>
      <c r="AB49" s="16"/>
      <c r="AC49" s="14"/>
      <c r="AD49" s="14"/>
      <c r="AE49" s="14"/>
      <c r="AF49" s="14"/>
      <c r="AG49" s="14"/>
      <c r="AH49" s="14"/>
      <c r="AI49" s="14"/>
      <c r="AJ49" s="14"/>
      <c r="AK49" s="14"/>
      <c r="AL49" s="14"/>
      <c r="AM49" s="14"/>
      <c r="AN49" s="14"/>
      <c r="AO49" s="14"/>
      <c r="AP49" s="14"/>
      <c r="AQ49" s="14"/>
      <c r="AR49" s="14"/>
      <c r="AS49" s="14"/>
      <c r="AT49" s="14"/>
      <c r="AU49" s="14"/>
      <c r="AV49" s="14"/>
      <c r="AW49" s="14"/>
      <c r="AX49" s="14"/>
    </row>
    <row r="50" spans="1:51">
      <c r="A50" s="14"/>
      <c r="B50" s="14"/>
      <c r="C50" s="14"/>
      <c r="D50" s="14"/>
      <c r="E50" s="14"/>
      <c r="F50" s="14"/>
      <c r="G50" s="14"/>
      <c r="H50" s="16"/>
      <c r="I50" s="16"/>
      <c r="J50" s="16"/>
      <c r="K50" s="16"/>
      <c r="L50" s="16"/>
      <c r="M50" s="16"/>
      <c r="N50" s="16"/>
      <c r="O50" s="16"/>
      <c r="P50" s="16"/>
      <c r="Q50" s="16"/>
      <c r="R50" s="16"/>
      <c r="S50" s="16"/>
      <c r="T50" s="16"/>
      <c r="U50" s="16"/>
      <c r="V50" s="16"/>
      <c r="W50" s="16"/>
      <c r="X50" s="16"/>
      <c r="Y50" s="16"/>
      <c r="Z50" s="16"/>
      <c r="AA50" s="16"/>
      <c r="AB50" s="16"/>
      <c r="AC50" s="14"/>
      <c r="AD50" s="14"/>
      <c r="AE50" s="14"/>
      <c r="AF50" s="14"/>
      <c r="AG50" s="14"/>
      <c r="AH50" s="14"/>
      <c r="AI50" s="14"/>
      <c r="AJ50" s="14"/>
      <c r="AK50" s="14"/>
      <c r="AL50" s="14"/>
      <c r="AM50" s="14"/>
      <c r="AN50" s="14"/>
      <c r="AO50" s="14"/>
      <c r="AP50" s="14"/>
      <c r="AQ50" s="14"/>
      <c r="AR50" s="14"/>
      <c r="AS50" s="14"/>
      <c r="AT50" s="14"/>
      <c r="AU50" s="14"/>
      <c r="AV50" s="14"/>
      <c r="AW50" s="14"/>
      <c r="AX50" s="14"/>
    </row>
    <row r="51" spans="1:51">
      <c r="A51" s="14"/>
      <c r="B51" s="14"/>
      <c r="C51" s="14"/>
      <c r="D51" s="14"/>
      <c r="E51" s="14"/>
      <c r="F51" s="14"/>
      <c r="G51" s="14"/>
      <c r="H51" s="16"/>
      <c r="I51" s="16"/>
      <c r="J51" s="16"/>
      <c r="K51" s="16"/>
      <c r="L51" s="16"/>
      <c r="M51" s="16"/>
      <c r="N51" s="16"/>
      <c r="O51" s="16"/>
      <c r="P51" s="16"/>
      <c r="Q51" s="16"/>
      <c r="R51" s="16"/>
      <c r="S51" s="16"/>
      <c r="T51" s="16"/>
      <c r="U51" s="16"/>
      <c r="V51" s="16"/>
      <c r="W51" s="16"/>
      <c r="X51" s="16"/>
      <c r="Y51" s="16"/>
      <c r="Z51" s="16"/>
      <c r="AA51" s="16"/>
      <c r="AB51" s="16"/>
      <c r="AC51" s="14"/>
      <c r="AD51" s="14"/>
      <c r="AE51" s="14"/>
      <c r="AF51" s="14"/>
      <c r="AG51" s="14"/>
      <c r="AH51" s="14"/>
      <c r="AI51" s="14"/>
      <c r="AJ51" s="14"/>
      <c r="AK51" s="14"/>
      <c r="AL51" s="14"/>
      <c r="AM51" s="14"/>
      <c r="AN51" s="14"/>
      <c r="AO51" s="14"/>
      <c r="AP51" s="14"/>
      <c r="AQ51" s="14"/>
      <c r="AR51" s="14"/>
      <c r="AS51" s="14"/>
      <c r="AT51" s="14"/>
      <c r="AU51" s="14"/>
      <c r="AV51" s="14"/>
      <c r="AW51" s="14"/>
      <c r="AX51" s="14"/>
    </row>
    <row r="52" spans="1:51">
      <c r="A52" s="14"/>
      <c r="B52" s="14"/>
      <c r="C52" s="14"/>
      <c r="D52" s="14"/>
      <c r="E52" s="14"/>
      <c r="F52" s="14"/>
      <c r="G52" s="14"/>
      <c r="H52" s="16"/>
      <c r="I52" s="16"/>
      <c r="J52" s="16"/>
      <c r="K52" s="16"/>
      <c r="L52" s="16"/>
      <c r="M52" s="16"/>
      <c r="N52" s="16"/>
      <c r="O52" s="16"/>
      <c r="P52" s="16"/>
      <c r="Q52" s="16"/>
      <c r="R52" s="16"/>
      <c r="S52" s="16"/>
      <c r="T52" s="16"/>
      <c r="U52" s="16"/>
      <c r="V52" s="16"/>
      <c r="W52" s="16"/>
      <c r="X52" s="16"/>
      <c r="Y52" s="16"/>
      <c r="Z52" s="16"/>
      <c r="AA52" s="16"/>
      <c r="AB52" s="16"/>
      <c r="AC52" s="14"/>
      <c r="AD52" s="14"/>
      <c r="AE52" s="14"/>
      <c r="AF52" s="14"/>
      <c r="AG52" s="14"/>
      <c r="AH52" s="14"/>
      <c r="AI52" s="14"/>
      <c r="AJ52" s="14"/>
      <c r="AK52" s="14"/>
      <c r="AL52" s="14"/>
      <c r="AM52" s="14"/>
      <c r="AN52" s="14"/>
      <c r="AO52" s="14"/>
      <c r="AP52" s="14"/>
      <c r="AQ52" s="14"/>
      <c r="AR52" s="14"/>
      <c r="AS52" s="14"/>
      <c r="AT52" s="14"/>
      <c r="AU52" s="14"/>
      <c r="AV52" s="14"/>
      <c r="AW52" s="14"/>
      <c r="AX52" s="14"/>
    </row>
    <row r="53" spans="1:51" ht="8.25" customHeight="1">
      <c r="A53" s="14"/>
      <c r="B53" s="14"/>
      <c r="C53" s="14"/>
      <c r="D53" s="14"/>
      <c r="E53" s="14"/>
      <c r="F53" s="14"/>
      <c r="G53" s="14"/>
      <c r="H53" s="16"/>
      <c r="I53" s="16"/>
      <c r="J53" s="16"/>
      <c r="K53" s="16"/>
      <c r="L53" s="16"/>
      <c r="M53" s="16"/>
      <c r="N53" s="16"/>
      <c r="O53" s="16"/>
      <c r="P53" s="16"/>
      <c r="Q53" s="16"/>
      <c r="R53" s="16"/>
      <c r="S53" s="16"/>
      <c r="T53" s="16"/>
      <c r="U53" s="16"/>
      <c r="V53" s="16"/>
      <c r="W53" s="16"/>
      <c r="X53" s="16"/>
      <c r="Y53" s="16"/>
      <c r="Z53" s="16"/>
      <c r="AA53" s="16"/>
      <c r="AB53" s="16"/>
      <c r="AC53" s="14"/>
      <c r="AD53" s="14"/>
      <c r="AE53" s="14"/>
      <c r="AF53" s="14"/>
      <c r="AG53" s="14"/>
      <c r="AH53" s="14"/>
      <c r="AI53" s="14"/>
      <c r="AJ53" s="14"/>
      <c r="AK53" s="14"/>
      <c r="AL53" s="14"/>
      <c r="AM53" s="14"/>
      <c r="AN53" s="14"/>
      <c r="AO53" s="14"/>
      <c r="AP53" s="14"/>
      <c r="AQ53" s="14"/>
      <c r="AR53" s="14"/>
      <c r="AS53" s="14"/>
      <c r="AT53" s="14"/>
      <c r="AU53" s="14"/>
      <c r="AV53" s="14"/>
      <c r="AW53" s="14"/>
      <c r="AX53" s="14"/>
    </row>
    <row r="54" spans="1:51" hidden="1">
      <c r="A54" s="14"/>
      <c r="B54" s="14"/>
      <c r="C54" s="14"/>
      <c r="D54" s="14"/>
      <c r="E54" s="14"/>
      <c r="F54" s="14"/>
      <c r="G54" s="14"/>
      <c r="H54" s="16"/>
      <c r="I54" s="16"/>
      <c r="J54" s="16"/>
      <c r="K54" s="16"/>
      <c r="L54" s="16"/>
      <c r="M54" s="16"/>
      <c r="N54" s="16"/>
      <c r="O54" s="16"/>
      <c r="P54" s="16"/>
      <c r="Q54" s="16"/>
      <c r="R54" s="16"/>
      <c r="S54" s="16"/>
      <c r="T54" s="16"/>
      <c r="U54" s="16"/>
      <c r="V54" s="16"/>
      <c r="W54" s="16"/>
      <c r="X54" s="16"/>
      <c r="Y54" s="16"/>
      <c r="Z54" s="16"/>
      <c r="AA54" s="16"/>
      <c r="AB54" s="16"/>
      <c r="AC54" s="14"/>
      <c r="AD54" s="14"/>
      <c r="AE54" s="14"/>
      <c r="AF54" s="14"/>
      <c r="AG54" s="14"/>
      <c r="AH54" s="14"/>
      <c r="AI54" s="14"/>
      <c r="AJ54" s="14"/>
      <c r="AK54" s="14"/>
      <c r="AL54" s="14"/>
      <c r="AM54" s="14"/>
      <c r="AN54" s="14"/>
      <c r="AO54" s="14"/>
      <c r="AP54" s="14"/>
      <c r="AQ54" s="14"/>
      <c r="AR54" s="14"/>
      <c r="AS54" s="14"/>
      <c r="AT54" s="14"/>
      <c r="AU54" s="14"/>
      <c r="AV54" s="14"/>
      <c r="AW54" s="14"/>
      <c r="AX54" s="14"/>
    </row>
    <row r="55" spans="1:51" hidden="1">
      <c r="A55" s="14"/>
      <c r="B55" s="14"/>
      <c r="C55" s="14"/>
      <c r="D55" s="14"/>
      <c r="E55" s="14"/>
      <c r="F55" s="14"/>
      <c r="G55" s="14"/>
      <c r="H55" s="16"/>
      <c r="I55" s="16"/>
      <c r="J55" s="16"/>
      <c r="K55" s="16"/>
      <c r="L55" s="16"/>
      <c r="M55" s="16"/>
      <c r="N55" s="16"/>
      <c r="O55" s="15"/>
      <c r="P55" s="16"/>
      <c r="Q55" s="16"/>
      <c r="R55" s="16"/>
      <c r="S55" s="16"/>
      <c r="T55" s="16"/>
      <c r="U55" s="16"/>
      <c r="V55" s="16"/>
      <c r="W55" s="16"/>
      <c r="X55" s="16"/>
      <c r="Y55" s="16"/>
      <c r="Z55" s="16"/>
      <c r="AA55" s="16"/>
      <c r="AB55" s="16"/>
      <c r="AC55" s="14"/>
      <c r="AD55" s="14"/>
      <c r="AE55" s="14"/>
      <c r="AF55" s="14"/>
      <c r="AG55" s="14"/>
      <c r="AH55" s="14"/>
      <c r="AI55" s="14"/>
      <c r="AJ55" s="14"/>
      <c r="AK55" s="14"/>
      <c r="AL55" s="14"/>
      <c r="AM55" s="14"/>
      <c r="AN55" s="14"/>
      <c r="AO55" s="14"/>
      <c r="AP55" s="14"/>
      <c r="AQ55" s="14"/>
      <c r="AR55" s="14"/>
      <c r="AS55" s="14"/>
      <c r="AT55" s="14"/>
      <c r="AU55" s="14"/>
      <c r="AV55" s="14"/>
      <c r="AW55" s="14"/>
      <c r="AX55" s="14"/>
      <c r="AY55" s="14"/>
    </row>
    <row r="56" spans="1:51" hidden="1">
      <c r="A56" s="14"/>
      <c r="B56" s="14"/>
      <c r="C56" s="14"/>
      <c r="D56" s="14"/>
      <c r="E56" s="14"/>
      <c r="F56" s="14"/>
      <c r="G56" s="14"/>
      <c r="H56" s="16"/>
      <c r="I56" s="16"/>
      <c r="J56" s="16"/>
      <c r="K56" s="16"/>
      <c r="L56" s="16"/>
      <c r="M56" s="16"/>
      <c r="N56" s="16"/>
      <c r="O56" s="15"/>
      <c r="P56" s="16"/>
      <c r="Q56" s="16"/>
      <c r="R56" s="16"/>
      <c r="S56" s="16"/>
      <c r="T56" s="16"/>
      <c r="U56" s="16"/>
      <c r="V56" s="16"/>
      <c r="W56" s="16"/>
      <c r="X56" s="16"/>
      <c r="Y56" s="16"/>
      <c r="Z56" s="16"/>
      <c r="AA56" s="16"/>
      <c r="AB56" s="16"/>
      <c r="AC56" s="14"/>
      <c r="AD56" s="14"/>
      <c r="AE56" s="14"/>
      <c r="AF56" s="14"/>
      <c r="AG56" s="14"/>
      <c r="AH56" s="14"/>
      <c r="AI56" s="14"/>
      <c r="AJ56" s="14"/>
      <c r="AK56" s="14"/>
      <c r="AL56" s="14"/>
      <c r="AM56" s="14"/>
      <c r="AN56" s="14"/>
      <c r="AO56" s="14"/>
      <c r="AP56" s="14"/>
      <c r="AQ56" s="14"/>
      <c r="AR56" s="14"/>
      <c r="AS56" s="14"/>
      <c r="AT56" s="14"/>
      <c r="AU56" s="14"/>
      <c r="AV56" s="14"/>
      <c r="AW56" s="14"/>
      <c r="AX56" s="14"/>
      <c r="AY56" s="14"/>
    </row>
    <row r="57" spans="1:51" hidden="1">
      <c r="A57" s="14"/>
      <c r="B57" s="14"/>
      <c r="C57" s="14"/>
      <c r="D57" s="14"/>
      <c r="E57" s="14"/>
      <c r="F57" s="14"/>
      <c r="G57" s="14"/>
      <c r="H57" s="16"/>
      <c r="I57" s="16"/>
      <c r="J57" s="16"/>
      <c r="K57" s="16"/>
      <c r="L57" s="16"/>
      <c r="M57" s="16"/>
      <c r="N57" s="16"/>
      <c r="O57" s="15"/>
      <c r="P57" s="16"/>
      <c r="Q57" s="16"/>
      <c r="R57" s="16"/>
      <c r="S57" s="16"/>
      <c r="T57" s="16"/>
      <c r="U57" s="16"/>
      <c r="V57" s="16"/>
      <c r="W57" s="16"/>
      <c r="X57" s="16"/>
      <c r="Y57" s="16"/>
      <c r="Z57" s="16"/>
      <c r="AA57" s="16"/>
      <c r="AB57" s="16"/>
      <c r="AC57" s="14"/>
      <c r="AD57" s="14"/>
      <c r="AE57" s="14"/>
      <c r="AF57" s="14"/>
      <c r="AG57" s="14"/>
      <c r="AH57" s="14"/>
      <c r="AI57" s="14"/>
      <c r="AJ57" s="14"/>
      <c r="AK57" s="14"/>
      <c r="AL57" s="14"/>
      <c r="AM57" s="14"/>
      <c r="AN57" s="14"/>
      <c r="AO57" s="14"/>
      <c r="AP57" s="14"/>
      <c r="AQ57" s="14"/>
      <c r="AR57" s="14"/>
      <c r="AS57" s="14"/>
      <c r="AT57" s="14"/>
      <c r="AU57" s="14"/>
      <c r="AV57" s="14"/>
      <c r="AW57" s="14"/>
      <c r="AX57" s="14"/>
      <c r="AY57" s="14"/>
    </row>
    <row r="58" spans="1:51" ht="12.75" hidden="1" customHeight="1">
      <c r="A58" s="14"/>
      <c r="B58" s="14"/>
      <c r="C58" s="14"/>
      <c r="D58" s="14"/>
      <c r="E58" s="14"/>
      <c r="F58" s="14"/>
      <c r="G58" s="14"/>
      <c r="H58" s="16"/>
      <c r="I58" s="16"/>
      <c r="J58" s="16"/>
      <c r="K58" s="16"/>
      <c r="L58" s="16"/>
      <c r="M58" s="16"/>
      <c r="N58" s="16"/>
      <c r="O58" s="15"/>
      <c r="P58" s="16"/>
      <c r="Q58" s="16"/>
      <c r="R58" s="16"/>
      <c r="S58" s="16"/>
      <c r="T58" s="16"/>
      <c r="U58" s="16"/>
      <c r="V58" s="16"/>
      <c r="W58" s="16"/>
      <c r="X58" s="16"/>
      <c r="Y58" s="16"/>
      <c r="Z58" s="16"/>
      <c r="AA58" s="16"/>
      <c r="AB58" s="16"/>
      <c r="AC58" s="14"/>
      <c r="AD58" s="14"/>
      <c r="AE58" s="14"/>
      <c r="AF58" s="14"/>
      <c r="AG58" s="14"/>
      <c r="AH58" s="14"/>
      <c r="AI58" s="14"/>
      <c r="AJ58" s="14"/>
      <c r="AK58" s="14"/>
      <c r="AL58" s="14"/>
      <c r="AM58" s="14"/>
      <c r="AN58" s="14"/>
      <c r="AO58" s="14"/>
      <c r="AP58" s="14"/>
      <c r="AQ58" s="14"/>
      <c r="AR58" s="14"/>
      <c r="AS58" s="14"/>
      <c r="AT58" s="14"/>
      <c r="AU58" s="14"/>
      <c r="AV58" s="14"/>
      <c r="AW58" s="14"/>
      <c r="AX58" s="14"/>
      <c r="AY58" s="14"/>
    </row>
    <row r="59" spans="1:51" hidden="1">
      <c r="A59" s="14"/>
      <c r="B59" s="14"/>
      <c r="C59" s="14"/>
      <c r="D59" s="14"/>
      <c r="E59" s="14"/>
      <c r="F59" s="14"/>
      <c r="G59" s="14"/>
      <c r="H59" s="16"/>
      <c r="I59" s="16"/>
      <c r="J59" s="16"/>
      <c r="K59" s="16"/>
      <c r="L59" s="16"/>
      <c r="M59" s="16"/>
      <c r="N59" s="16"/>
      <c r="O59" s="15"/>
      <c r="P59" s="16"/>
      <c r="Q59" s="16"/>
      <c r="R59" s="16"/>
      <c r="S59" s="16"/>
      <c r="T59" s="16"/>
      <c r="U59" s="16"/>
      <c r="V59" s="16"/>
      <c r="W59" s="16"/>
      <c r="X59" s="16"/>
      <c r="Y59" s="16"/>
      <c r="Z59" s="16"/>
      <c r="AA59" s="16"/>
      <c r="AB59" s="16"/>
      <c r="AC59" s="14"/>
      <c r="AD59" s="14"/>
      <c r="AE59" s="14"/>
      <c r="AF59" s="14"/>
      <c r="AG59" s="14"/>
      <c r="AH59" s="14"/>
      <c r="AI59" s="14"/>
      <c r="AJ59" s="14"/>
      <c r="AK59" s="14"/>
      <c r="AL59" s="14"/>
      <c r="AM59" s="14"/>
      <c r="AN59" s="14"/>
      <c r="AO59" s="14"/>
      <c r="AP59" s="14"/>
      <c r="AQ59" s="14"/>
      <c r="AR59" s="14"/>
      <c r="AS59" s="14"/>
      <c r="AT59" s="14"/>
      <c r="AU59" s="14"/>
      <c r="AV59" s="14"/>
      <c r="AW59" s="14"/>
      <c r="AX59" s="14"/>
      <c r="AY59" s="14"/>
    </row>
    <row r="60" spans="1:51" hidden="1">
      <c r="A60" s="14"/>
      <c r="B60" s="14"/>
      <c r="C60" s="14"/>
      <c r="D60" s="14"/>
      <c r="E60" s="14"/>
      <c r="F60" s="14"/>
      <c r="G60" s="14"/>
      <c r="H60" s="16"/>
      <c r="I60" s="16"/>
      <c r="J60" s="16"/>
      <c r="K60" s="16"/>
      <c r="L60" s="16"/>
      <c r="M60" s="16"/>
      <c r="N60" s="16"/>
      <c r="O60" s="15"/>
      <c r="P60" s="16"/>
      <c r="Q60" s="16"/>
      <c r="R60" s="16"/>
      <c r="S60" s="16"/>
      <c r="T60" s="16"/>
      <c r="U60" s="16"/>
      <c r="V60" s="16"/>
      <c r="W60" s="16"/>
      <c r="X60" s="16"/>
      <c r="Y60" s="16"/>
      <c r="Z60" s="16"/>
      <c r="AA60" s="16"/>
      <c r="AB60" s="16"/>
      <c r="AC60" s="14"/>
      <c r="AD60" s="14"/>
      <c r="AE60" s="14"/>
      <c r="AF60" s="14"/>
      <c r="AG60" s="14"/>
      <c r="AH60" s="14"/>
      <c r="AI60" s="14"/>
      <c r="AJ60" s="14"/>
      <c r="AK60" s="14"/>
      <c r="AL60" s="14"/>
      <c r="AM60" s="14"/>
      <c r="AN60" s="14"/>
      <c r="AO60" s="14"/>
      <c r="AP60" s="14"/>
      <c r="AQ60" s="14"/>
      <c r="AR60" s="14"/>
      <c r="AS60" s="14"/>
      <c r="AT60" s="14"/>
      <c r="AU60" s="14"/>
      <c r="AV60" s="14"/>
      <c r="AW60" s="14"/>
      <c r="AX60" s="14"/>
      <c r="AY60" s="14"/>
    </row>
    <row r="61" spans="1:51" hidden="1">
      <c r="A61" s="14"/>
      <c r="B61" s="14"/>
      <c r="C61" s="14"/>
      <c r="D61" s="14"/>
      <c r="E61" s="14"/>
      <c r="F61" s="14"/>
      <c r="G61" s="14"/>
      <c r="H61" s="16"/>
      <c r="I61" s="16"/>
      <c r="J61" s="16"/>
      <c r="K61" s="16"/>
      <c r="L61" s="16"/>
      <c r="M61" s="16"/>
      <c r="N61" s="16"/>
      <c r="O61" s="15"/>
      <c r="P61" s="16"/>
      <c r="Q61" s="16"/>
      <c r="R61" s="16"/>
      <c r="S61" s="16"/>
      <c r="T61" s="16"/>
      <c r="U61" s="16"/>
      <c r="V61" s="16"/>
      <c r="W61" s="16"/>
      <c r="X61" s="16"/>
      <c r="Y61" s="16"/>
      <c r="Z61" s="16"/>
      <c r="AA61" s="16"/>
      <c r="AB61" s="16"/>
      <c r="AC61" s="14"/>
      <c r="AD61" s="14"/>
      <c r="AE61" s="14"/>
      <c r="AF61" s="14"/>
      <c r="AG61" s="14"/>
      <c r="AH61" s="14"/>
      <c r="AI61" s="14"/>
      <c r="AJ61" s="14"/>
      <c r="AK61" s="14"/>
      <c r="AL61" s="14"/>
      <c r="AM61" s="14"/>
      <c r="AN61" s="14"/>
      <c r="AO61" s="14"/>
      <c r="AP61" s="14"/>
      <c r="AQ61" s="14"/>
      <c r="AR61" s="14"/>
      <c r="AS61" s="14"/>
      <c r="AT61" s="14"/>
      <c r="AU61" s="14"/>
      <c r="AV61" s="14"/>
      <c r="AW61" s="14"/>
      <c r="AX61" s="14"/>
      <c r="AY61" s="14"/>
    </row>
    <row r="62" spans="1:51" hidden="1">
      <c r="A62" s="14"/>
      <c r="B62" s="14"/>
      <c r="C62" s="14"/>
      <c r="D62" s="14"/>
      <c r="E62" s="14"/>
      <c r="F62" s="14"/>
      <c r="G62" s="14"/>
      <c r="H62" s="16"/>
      <c r="I62" s="16"/>
      <c r="J62" s="16"/>
      <c r="K62" s="16"/>
      <c r="L62" s="16"/>
      <c r="M62" s="16"/>
      <c r="N62" s="16"/>
      <c r="O62" s="15"/>
      <c r="P62" s="16"/>
      <c r="Q62" s="16"/>
      <c r="R62" s="16"/>
      <c r="S62" s="16"/>
      <c r="T62" s="16"/>
      <c r="U62" s="16"/>
      <c r="V62" s="16"/>
      <c r="W62" s="16"/>
      <c r="X62" s="16"/>
      <c r="Y62" s="16"/>
      <c r="Z62" s="16"/>
      <c r="AA62" s="16"/>
      <c r="AB62" s="16"/>
      <c r="AC62" s="14"/>
      <c r="AD62" s="14"/>
      <c r="AE62" s="14"/>
      <c r="AF62" s="14"/>
      <c r="AG62" s="14"/>
      <c r="AH62" s="14"/>
      <c r="AI62" s="14"/>
      <c r="AJ62" s="14"/>
      <c r="AK62" s="14"/>
      <c r="AL62" s="14"/>
      <c r="AM62" s="14"/>
      <c r="AN62" s="14"/>
      <c r="AO62" s="14"/>
      <c r="AP62" s="14"/>
      <c r="AQ62" s="14"/>
      <c r="AR62" s="14"/>
      <c r="AS62" s="14"/>
      <c r="AT62" s="14"/>
      <c r="AU62" s="14"/>
      <c r="AV62" s="14"/>
      <c r="AW62" s="14"/>
      <c r="AX62" s="14"/>
      <c r="AY62" s="14"/>
    </row>
    <row r="63" spans="1:51" hidden="1">
      <c r="A63" s="14"/>
      <c r="B63" s="14"/>
      <c r="C63" s="14"/>
      <c r="D63" s="14"/>
      <c r="E63" s="14"/>
      <c r="F63" s="14"/>
      <c r="G63" s="14"/>
      <c r="H63" s="16"/>
      <c r="I63" s="16"/>
      <c r="J63" s="16"/>
      <c r="K63" s="16"/>
      <c r="L63" s="16"/>
      <c r="M63" s="16"/>
      <c r="N63" s="16"/>
      <c r="O63" s="15"/>
      <c r="P63" s="16"/>
      <c r="Q63" s="16"/>
      <c r="R63" s="16"/>
      <c r="S63" s="16"/>
      <c r="T63" s="16"/>
      <c r="U63" s="16"/>
      <c r="V63" s="16"/>
      <c r="W63" s="16"/>
      <c r="X63" s="16"/>
      <c r="Y63" s="16"/>
      <c r="Z63" s="16"/>
      <c r="AA63" s="16"/>
      <c r="AB63" s="16"/>
      <c r="AC63" s="14"/>
      <c r="AD63" s="14"/>
      <c r="AE63" s="14"/>
      <c r="AF63" s="14"/>
      <c r="AG63" s="14"/>
      <c r="AH63" s="14"/>
      <c r="AI63" s="14"/>
      <c r="AJ63" s="14"/>
      <c r="AK63" s="14"/>
      <c r="AL63" s="14"/>
      <c r="AM63" s="14"/>
      <c r="AN63" s="14"/>
      <c r="AO63" s="14"/>
      <c r="AP63" s="14"/>
      <c r="AQ63" s="14"/>
      <c r="AR63" s="14"/>
      <c r="AS63" s="14"/>
      <c r="AT63" s="14"/>
      <c r="AU63" s="14"/>
      <c r="AV63" s="14"/>
      <c r="AW63" s="14"/>
      <c r="AX63" s="14"/>
      <c r="AY63" s="14"/>
    </row>
    <row r="64" spans="1:51" hidden="1">
      <c r="A64" s="14"/>
      <c r="B64" s="14"/>
      <c r="C64" s="14"/>
      <c r="D64" s="14"/>
      <c r="E64" s="14"/>
      <c r="F64" s="14"/>
      <c r="G64" s="14"/>
      <c r="H64" s="16"/>
      <c r="I64" s="16"/>
      <c r="J64" s="16"/>
      <c r="K64" s="16"/>
      <c r="L64" s="16"/>
      <c r="M64" s="16"/>
      <c r="N64" s="16"/>
      <c r="O64" s="15"/>
      <c r="P64" s="16"/>
      <c r="Q64" s="16"/>
      <c r="R64" s="16"/>
      <c r="S64" s="16"/>
      <c r="T64" s="16"/>
      <c r="U64" s="16"/>
      <c r="V64" s="16"/>
      <c r="W64" s="16"/>
      <c r="X64" s="16"/>
      <c r="Y64" s="16"/>
      <c r="Z64" s="16"/>
      <c r="AA64" s="16"/>
      <c r="AB64" s="16"/>
      <c r="AC64" s="14"/>
      <c r="AD64" s="14"/>
      <c r="AE64" s="14"/>
      <c r="AF64" s="14"/>
      <c r="AG64" s="14"/>
      <c r="AH64" s="14"/>
      <c r="AI64" s="14"/>
      <c r="AJ64" s="14"/>
      <c r="AK64" s="14"/>
      <c r="AL64" s="14"/>
      <c r="AM64" s="14"/>
      <c r="AN64" s="14"/>
      <c r="AO64" s="14"/>
      <c r="AP64" s="14"/>
      <c r="AQ64" s="14"/>
      <c r="AR64" s="14"/>
      <c r="AS64" s="14"/>
      <c r="AT64" s="14"/>
      <c r="AU64" s="14"/>
      <c r="AV64" s="14"/>
      <c r="AW64" s="14"/>
      <c r="AX64" s="14"/>
      <c r="AY64" s="14"/>
    </row>
    <row r="65" spans="1:61" hidden="1">
      <c r="A65" s="14"/>
      <c r="B65" s="14"/>
      <c r="C65" s="14"/>
      <c r="D65" s="14"/>
      <c r="E65" s="14"/>
      <c r="F65" s="14"/>
      <c r="G65" s="14"/>
      <c r="H65" s="16"/>
      <c r="I65" s="16"/>
      <c r="J65" s="16"/>
      <c r="K65" s="16"/>
      <c r="L65" s="16"/>
      <c r="M65" s="16"/>
      <c r="N65" s="16"/>
      <c r="O65" s="15"/>
      <c r="P65" s="16"/>
      <c r="Q65" s="16"/>
      <c r="R65" s="16"/>
      <c r="S65" s="16"/>
      <c r="T65" s="16"/>
      <c r="U65" s="16"/>
      <c r="V65" s="16"/>
      <c r="W65" s="16"/>
      <c r="X65" s="16"/>
      <c r="Y65" s="16"/>
      <c r="Z65" s="16"/>
      <c r="AA65" s="16"/>
      <c r="AB65" s="16"/>
      <c r="AC65" s="14"/>
      <c r="AD65" s="14"/>
      <c r="AE65" s="14"/>
      <c r="AF65" s="14"/>
      <c r="AG65" s="14"/>
      <c r="AH65" s="14"/>
      <c r="AI65" s="14"/>
      <c r="AJ65" s="14"/>
      <c r="AK65" s="14"/>
      <c r="AL65" s="14"/>
      <c r="AM65" s="14"/>
      <c r="AN65" s="14"/>
      <c r="AO65" s="14"/>
      <c r="AP65" s="14"/>
      <c r="AQ65" s="14"/>
      <c r="AR65" s="14"/>
      <c r="AS65" s="14"/>
      <c r="AT65" s="14"/>
      <c r="AU65" s="14"/>
      <c r="AV65" s="14"/>
      <c r="AW65" s="14"/>
      <c r="AX65" s="14"/>
      <c r="AY65" s="14"/>
    </row>
    <row r="66" spans="1:61">
      <c r="A66" s="14"/>
      <c r="B66" s="14"/>
      <c r="C66" s="14"/>
      <c r="D66" s="14"/>
      <c r="E66" s="14"/>
      <c r="F66" s="14"/>
      <c r="G66" s="14"/>
      <c r="H66" s="16"/>
      <c r="I66" s="16"/>
      <c r="J66" s="16"/>
      <c r="K66" s="16"/>
      <c r="L66" s="16"/>
      <c r="M66" s="16"/>
      <c r="N66" s="16"/>
      <c r="O66" s="15"/>
      <c r="P66" s="16"/>
      <c r="Q66" s="16"/>
      <c r="R66" s="16"/>
      <c r="S66" s="16"/>
      <c r="T66" s="16"/>
      <c r="U66" s="16"/>
      <c r="V66" s="16"/>
      <c r="W66" s="16"/>
      <c r="X66" s="16"/>
      <c r="Y66" s="16"/>
      <c r="Z66" s="16"/>
      <c r="AA66" s="16"/>
      <c r="AB66" s="16"/>
      <c r="AC66" s="14"/>
      <c r="AD66" s="14"/>
      <c r="AE66" s="14"/>
      <c r="AF66" s="14"/>
      <c r="AG66" s="14"/>
      <c r="AH66" s="14"/>
      <c r="AI66" s="14"/>
      <c r="AJ66" s="14"/>
      <c r="AK66" s="14"/>
      <c r="AL66" s="14"/>
      <c r="AM66" s="14"/>
      <c r="AN66" s="14"/>
      <c r="AO66" s="14"/>
      <c r="AP66" s="14"/>
      <c r="AQ66" s="14"/>
      <c r="AR66" s="14"/>
      <c r="AS66" s="14"/>
      <c r="AT66" s="14"/>
      <c r="AU66" s="14"/>
      <c r="AV66" s="14"/>
      <c r="AW66" s="14"/>
      <c r="AX66" s="14"/>
      <c r="AY66" s="14"/>
    </row>
    <row r="67" spans="1:61">
      <c r="A67" s="14"/>
      <c r="B67" s="14"/>
      <c r="C67" s="14"/>
      <c r="D67" s="14"/>
      <c r="E67" s="14"/>
      <c r="F67" s="14"/>
      <c r="G67" s="14"/>
      <c r="H67" s="16"/>
      <c r="I67" s="16"/>
      <c r="J67" s="16"/>
      <c r="K67" s="16"/>
      <c r="L67" s="16"/>
      <c r="M67" s="16"/>
      <c r="N67" s="16"/>
      <c r="O67" s="15"/>
      <c r="P67" s="16"/>
      <c r="Q67" s="16"/>
      <c r="R67" s="16"/>
      <c r="S67" s="16"/>
      <c r="T67" s="16"/>
      <c r="U67" s="16"/>
      <c r="V67" s="16"/>
      <c r="W67" s="16"/>
      <c r="X67" s="16"/>
      <c r="Y67" s="16"/>
      <c r="Z67" s="16"/>
      <c r="AA67" s="16"/>
      <c r="AB67" s="16"/>
      <c r="AC67" s="14"/>
      <c r="AD67" s="14"/>
      <c r="AE67" s="14"/>
      <c r="AF67" s="14"/>
      <c r="AG67" s="14"/>
      <c r="AH67" s="14"/>
      <c r="AI67" s="14"/>
      <c r="AJ67" s="14"/>
      <c r="AK67" s="14"/>
      <c r="AL67" s="14"/>
      <c r="AM67" s="14"/>
      <c r="AN67" s="14"/>
      <c r="AO67" s="14"/>
      <c r="AP67" s="14"/>
      <c r="AQ67" s="14"/>
      <c r="AR67" s="14"/>
      <c r="AS67" s="14"/>
      <c r="AT67" s="14"/>
      <c r="AU67" s="14"/>
      <c r="AV67" s="14"/>
      <c r="AW67" s="14"/>
      <c r="AX67" s="14"/>
      <c r="AY67" s="14"/>
    </row>
    <row r="68" spans="1:61" ht="2.25" customHeight="1">
      <c r="A68" s="14"/>
      <c r="B68" s="14"/>
      <c r="C68" s="14"/>
      <c r="D68" s="14"/>
      <c r="E68" s="14"/>
      <c r="F68" s="14"/>
      <c r="G68" s="14"/>
      <c r="H68" s="16"/>
      <c r="I68" s="16"/>
      <c r="J68" s="16"/>
      <c r="K68" s="16"/>
      <c r="L68" s="16"/>
      <c r="M68" s="16"/>
      <c r="N68" s="16"/>
      <c r="O68" s="15"/>
      <c r="P68" s="16"/>
      <c r="Q68" s="16"/>
      <c r="R68" s="16"/>
      <c r="S68" s="16"/>
      <c r="T68" s="16"/>
      <c r="U68" s="16"/>
      <c r="V68" s="16"/>
      <c r="W68" s="16"/>
      <c r="X68" s="16"/>
      <c r="Y68" s="16"/>
      <c r="Z68" s="16"/>
      <c r="AA68" s="16"/>
      <c r="AB68" s="16"/>
      <c r="AC68" s="14"/>
      <c r="AD68" s="14"/>
      <c r="AE68" s="14"/>
      <c r="AF68" s="14"/>
      <c r="AG68" s="14"/>
      <c r="AH68" s="14"/>
      <c r="AI68" s="14"/>
      <c r="AJ68" s="14"/>
      <c r="AK68" s="14"/>
      <c r="AL68" s="14"/>
      <c r="AM68" s="14"/>
      <c r="AN68" s="14"/>
      <c r="AO68" s="14"/>
      <c r="AP68" s="14"/>
      <c r="AQ68" s="14"/>
      <c r="AR68" s="14"/>
      <c r="AS68" s="14"/>
      <c r="AT68" s="14"/>
      <c r="AU68" s="14"/>
      <c r="AV68" s="14"/>
      <c r="AW68" s="14"/>
      <c r="AX68" s="14"/>
      <c r="AY68" s="14"/>
    </row>
    <row r="69" spans="1:61" hidden="1">
      <c r="A69" s="14"/>
      <c r="B69" s="14"/>
      <c r="C69" s="14"/>
      <c r="D69" s="14"/>
      <c r="E69" s="14"/>
      <c r="F69" s="14"/>
      <c r="G69" s="14"/>
      <c r="H69" s="16"/>
      <c r="I69" s="16"/>
      <c r="J69" s="16"/>
      <c r="K69" s="16"/>
      <c r="L69" s="16"/>
      <c r="M69" s="16"/>
      <c r="N69" s="16"/>
      <c r="O69" s="15"/>
      <c r="P69" s="16"/>
      <c r="Q69" s="16"/>
      <c r="R69" s="16"/>
      <c r="S69" s="16"/>
      <c r="T69" s="16"/>
      <c r="U69" s="16"/>
      <c r="V69" s="16"/>
      <c r="W69" s="16"/>
      <c r="X69" s="16"/>
      <c r="Y69" s="16"/>
      <c r="Z69" s="16"/>
      <c r="AA69" s="16"/>
      <c r="AB69" s="16"/>
      <c r="AC69" s="14"/>
      <c r="AD69" s="14"/>
      <c r="AE69" s="14"/>
      <c r="AF69" s="14"/>
      <c r="AG69" s="14"/>
      <c r="AH69" s="14"/>
      <c r="AI69" s="14"/>
      <c r="AJ69" s="14"/>
      <c r="AK69" s="14"/>
      <c r="AL69" s="14"/>
      <c r="AM69" s="14"/>
      <c r="AN69" s="14"/>
      <c r="AO69" s="14"/>
      <c r="AP69" s="14"/>
      <c r="AQ69" s="14"/>
      <c r="AR69" s="14"/>
      <c r="AS69" s="14"/>
      <c r="AT69" s="14"/>
      <c r="AU69" s="14"/>
      <c r="AV69" s="14"/>
      <c r="AW69" s="14"/>
      <c r="AX69" s="14"/>
      <c r="AY69" s="14"/>
    </row>
    <row r="70" spans="1:61" hidden="1">
      <c r="A70" s="14"/>
      <c r="B70" s="14"/>
      <c r="C70" s="14"/>
      <c r="D70" s="14"/>
      <c r="E70" s="14"/>
      <c r="F70" s="14"/>
      <c r="G70" s="14"/>
      <c r="H70" s="16"/>
      <c r="I70" s="16"/>
      <c r="J70" s="16"/>
      <c r="K70" s="16"/>
      <c r="L70" s="16"/>
      <c r="M70" s="16"/>
      <c r="N70" s="16"/>
      <c r="O70" s="15"/>
      <c r="P70" s="16"/>
      <c r="Q70" s="16"/>
      <c r="R70" s="16"/>
      <c r="S70" s="16"/>
      <c r="T70" s="16"/>
      <c r="U70" s="16"/>
      <c r="V70" s="16"/>
      <c r="W70" s="16"/>
      <c r="X70" s="16"/>
      <c r="Y70" s="16"/>
      <c r="Z70" s="16"/>
      <c r="AA70" s="16"/>
      <c r="AB70" s="16"/>
      <c r="AC70" s="14"/>
      <c r="AD70" s="14"/>
      <c r="AE70" s="14"/>
      <c r="AF70" s="14"/>
      <c r="AG70" s="14"/>
      <c r="AH70" s="14"/>
      <c r="AI70" s="14"/>
      <c r="AJ70" s="14"/>
      <c r="AK70" s="14"/>
      <c r="AL70" s="14"/>
      <c r="AM70" s="14"/>
      <c r="AN70" s="14"/>
      <c r="AO70" s="14"/>
      <c r="AP70" s="14"/>
      <c r="AQ70" s="14"/>
      <c r="AR70" s="14"/>
      <c r="AS70" s="14"/>
      <c r="AT70" s="14"/>
      <c r="AU70" s="14"/>
      <c r="AV70" s="14"/>
      <c r="AW70" s="14"/>
      <c r="AX70" s="14"/>
      <c r="AY70" s="14"/>
    </row>
    <row r="71" spans="1:61" hidden="1">
      <c r="A71" s="14"/>
      <c r="B71" s="14"/>
      <c r="C71" s="14"/>
      <c r="D71" s="14"/>
      <c r="E71" s="14"/>
      <c r="F71" s="14"/>
      <c r="G71" s="14"/>
      <c r="H71" s="16"/>
      <c r="I71" s="16"/>
      <c r="J71" s="16"/>
      <c r="K71" s="16"/>
      <c r="L71" s="16"/>
      <c r="M71" s="16"/>
      <c r="N71" s="16"/>
      <c r="O71" s="15"/>
      <c r="P71" s="16"/>
      <c r="Q71" s="16"/>
      <c r="R71" s="16"/>
      <c r="S71" s="16"/>
      <c r="T71" s="16"/>
      <c r="U71" s="16"/>
      <c r="V71" s="16"/>
      <c r="W71" s="16"/>
      <c r="X71" s="16"/>
      <c r="Y71" s="16"/>
      <c r="Z71" s="16"/>
      <c r="AA71" s="16"/>
      <c r="AB71" s="16"/>
      <c r="AC71" s="14"/>
      <c r="AD71" s="14"/>
      <c r="AE71" s="14"/>
      <c r="AF71" s="14"/>
      <c r="AG71" s="14"/>
      <c r="AH71" s="14"/>
      <c r="AI71" s="14"/>
      <c r="AJ71" s="14"/>
      <c r="AK71" s="14"/>
      <c r="AL71" s="14"/>
      <c r="AM71" s="14"/>
      <c r="AN71" s="14"/>
      <c r="AO71" s="14"/>
      <c r="AP71" s="14"/>
      <c r="AQ71" s="14"/>
      <c r="AR71" s="14"/>
      <c r="AS71" s="14"/>
      <c r="AT71" s="14"/>
      <c r="AU71" s="14"/>
      <c r="AV71" s="14"/>
      <c r="AW71" s="14"/>
      <c r="AX71" s="14"/>
      <c r="AY71" s="14"/>
    </row>
    <row r="72" spans="1:61">
      <c r="A72" s="14"/>
      <c r="B72" s="14"/>
      <c r="C72" s="14"/>
      <c r="D72" s="14"/>
      <c r="E72" s="14"/>
      <c r="F72" s="14"/>
      <c r="G72" s="14"/>
      <c r="H72" s="16"/>
      <c r="I72" s="16"/>
      <c r="J72" s="16"/>
      <c r="K72" s="16"/>
      <c r="L72" s="16"/>
      <c r="M72" s="16"/>
      <c r="N72" s="16"/>
      <c r="O72" s="15"/>
      <c r="P72" s="16"/>
      <c r="Q72" s="16"/>
      <c r="R72" s="16"/>
      <c r="S72" s="16"/>
      <c r="T72" s="16"/>
      <c r="U72" s="16"/>
      <c r="V72" s="16"/>
      <c r="W72" s="16"/>
      <c r="X72" s="16"/>
      <c r="Y72" s="16"/>
      <c r="Z72" s="16"/>
      <c r="AA72" s="16"/>
      <c r="AB72" s="16"/>
      <c r="AC72" s="14"/>
      <c r="AD72" s="14"/>
      <c r="AE72" s="14"/>
      <c r="AF72" s="14"/>
      <c r="AG72" s="14"/>
      <c r="AH72" s="14"/>
      <c r="AI72" s="14"/>
      <c r="AJ72" s="14"/>
      <c r="AK72" s="14"/>
      <c r="AL72" s="14"/>
      <c r="AM72" s="14"/>
      <c r="AN72" s="14"/>
      <c r="AO72" s="14"/>
      <c r="AP72" s="14"/>
      <c r="AQ72" s="14"/>
      <c r="AR72" s="14"/>
      <c r="AS72" s="14"/>
      <c r="AT72" s="14"/>
      <c r="AU72" s="14"/>
      <c r="AV72" s="14"/>
      <c r="AW72" s="14"/>
      <c r="AX72" s="14"/>
      <c r="AY72" s="14"/>
    </row>
    <row r="73" spans="1:61">
      <c r="A73" s="14"/>
      <c r="B73" s="14"/>
      <c r="C73" s="14"/>
      <c r="D73" s="14"/>
      <c r="E73" s="14"/>
      <c r="F73" s="14"/>
      <c r="G73" s="14"/>
      <c r="H73" s="16"/>
      <c r="I73" s="16"/>
      <c r="J73" s="16"/>
      <c r="K73" s="16"/>
      <c r="L73" s="16"/>
      <c r="M73" s="16"/>
      <c r="N73" s="16"/>
      <c r="O73" s="15"/>
      <c r="P73" s="16"/>
      <c r="Q73" s="16"/>
      <c r="R73" s="16"/>
      <c r="S73" s="16"/>
      <c r="T73" s="16"/>
      <c r="U73" s="16"/>
      <c r="V73" s="16"/>
      <c r="W73" s="16"/>
      <c r="X73" s="16"/>
      <c r="Y73" s="16"/>
      <c r="Z73" s="16"/>
      <c r="AA73" s="16"/>
      <c r="AB73" s="16"/>
      <c r="AC73" s="14"/>
      <c r="AD73" s="14"/>
      <c r="AE73" s="14"/>
      <c r="AF73" s="14"/>
      <c r="AG73" s="14"/>
      <c r="AH73" s="14"/>
      <c r="AI73" s="14"/>
      <c r="AJ73" s="14"/>
      <c r="AK73" s="14"/>
      <c r="AL73" s="14"/>
      <c r="AM73" s="14"/>
      <c r="AN73" s="14"/>
      <c r="AO73" s="14"/>
      <c r="AP73" s="14"/>
      <c r="AQ73" s="14"/>
      <c r="AR73" s="14"/>
      <c r="AS73" s="14"/>
      <c r="AT73" s="14"/>
      <c r="AU73" s="14"/>
      <c r="AV73" s="14"/>
      <c r="AW73" s="14"/>
      <c r="AX73" s="14"/>
      <c r="AY73" s="14"/>
    </row>
    <row r="74" spans="1:61">
      <c r="A74" s="14"/>
      <c r="B74" s="14"/>
      <c r="C74" s="14"/>
      <c r="D74" s="14"/>
      <c r="E74" s="14"/>
      <c r="F74" s="14"/>
      <c r="G74" s="14"/>
      <c r="H74" s="16"/>
      <c r="I74" s="16"/>
      <c r="J74" s="16"/>
      <c r="K74" s="16"/>
      <c r="L74" s="16"/>
      <c r="M74" s="16"/>
      <c r="N74" s="16"/>
      <c r="O74" s="15"/>
      <c r="P74" s="16"/>
      <c r="Q74" s="16"/>
      <c r="R74" s="16"/>
      <c r="S74" s="16"/>
      <c r="T74" s="16"/>
      <c r="U74" s="16"/>
      <c r="V74" s="16"/>
      <c r="W74" s="16"/>
      <c r="X74" s="16"/>
      <c r="Y74" s="16"/>
      <c r="Z74" s="16"/>
      <c r="AA74" s="16"/>
      <c r="AB74" s="16"/>
      <c r="AC74" s="14"/>
      <c r="AD74" s="14"/>
      <c r="AE74" s="14"/>
      <c r="AF74" s="14"/>
      <c r="AG74" s="14"/>
      <c r="AH74" s="14"/>
      <c r="AI74" s="14"/>
      <c r="AJ74" s="14"/>
      <c r="AK74" s="14"/>
      <c r="AL74" s="14"/>
      <c r="AM74" s="14"/>
      <c r="AN74" s="14"/>
      <c r="AO74" s="14"/>
      <c r="AP74" s="14"/>
      <c r="AQ74" s="14"/>
      <c r="AR74" s="14"/>
      <c r="AS74" s="14"/>
      <c r="AT74" s="14"/>
      <c r="AU74" s="14"/>
      <c r="AV74" s="14"/>
      <c r="AW74" s="14"/>
      <c r="AX74" s="14"/>
      <c r="AY74" s="14"/>
    </row>
    <row r="75" spans="1:61">
      <c r="A75" s="14"/>
      <c r="B75" s="14"/>
      <c r="C75" s="14"/>
      <c r="D75" s="14"/>
      <c r="E75" s="14"/>
      <c r="F75" s="14"/>
      <c r="G75" s="14"/>
      <c r="H75" s="16"/>
      <c r="I75" s="16"/>
      <c r="J75" s="16"/>
      <c r="K75" s="16"/>
      <c r="L75" s="16"/>
      <c r="M75" s="16"/>
      <c r="N75" s="16"/>
      <c r="O75" s="15"/>
      <c r="P75" s="16"/>
      <c r="Q75" s="16"/>
      <c r="R75" s="16"/>
      <c r="S75" s="16"/>
      <c r="T75" s="16"/>
      <c r="U75" s="16"/>
      <c r="V75" s="16"/>
      <c r="W75" s="16"/>
      <c r="X75" s="16"/>
      <c r="Y75" s="16"/>
      <c r="Z75" s="16"/>
      <c r="AA75" s="16"/>
      <c r="AB75" s="16"/>
      <c r="AC75" s="14"/>
      <c r="AD75" s="14"/>
      <c r="AE75" s="14"/>
      <c r="AF75" s="14"/>
      <c r="AG75" s="14"/>
      <c r="AH75" s="14"/>
      <c r="AI75" s="14"/>
      <c r="AJ75" s="14"/>
      <c r="AK75" s="14"/>
      <c r="AL75" s="14"/>
      <c r="AM75" s="14"/>
      <c r="AN75" s="14"/>
      <c r="AO75" s="14"/>
      <c r="AP75" s="14"/>
      <c r="AQ75" s="14"/>
      <c r="AR75" s="14"/>
      <c r="AS75" s="14"/>
      <c r="AT75" s="14"/>
      <c r="AU75" s="14"/>
      <c r="AV75" s="14"/>
      <c r="AW75" s="14"/>
      <c r="AX75" s="14"/>
      <c r="AY75" s="14"/>
    </row>
    <row r="76" spans="1:61">
      <c r="A76" s="14"/>
      <c r="B76" s="14"/>
      <c r="C76" s="14"/>
      <c r="D76" s="14"/>
      <c r="E76" s="14"/>
      <c r="F76" s="14"/>
      <c r="G76" s="14"/>
      <c r="H76" s="16"/>
      <c r="I76" s="16"/>
      <c r="J76" s="16"/>
      <c r="K76" s="16"/>
      <c r="L76" s="16"/>
      <c r="M76" s="16"/>
      <c r="N76" s="16"/>
      <c r="O76" s="15"/>
      <c r="P76" s="16"/>
      <c r="Q76" s="16"/>
      <c r="R76" s="16"/>
      <c r="S76" s="16"/>
      <c r="T76" s="16"/>
      <c r="U76" s="16"/>
      <c r="V76" s="16"/>
      <c r="W76" s="16"/>
      <c r="X76" s="16"/>
      <c r="Y76" s="16"/>
      <c r="Z76" s="16"/>
      <c r="AA76" s="16"/>
      <c r="AB76" s="16"/>
      <c r="AC76" s="14"/>
      <c r="AD76" s="14"/>
      <c r="AE76" s="14"/>
      <c r="AF76" s="14"/>
      <c r="AG76" s="14"/>
      <c r="AH76" s="14"/>
      <c r="AI76" s="14"/>
      <c r="AJ76" s="14"/>
      <c r="AK76" s="14"/>
      <c r="AL76" s="14"/>
      <c r="AM76" s="14"/>
      <c r="AN76" s="14"/>
      <c r="AO76" s="14"/>
      <c r="AP76" s="14"/>
      <c r="AQ76" s="14"/>
      <c r="AR76" s="14"/>
      <c r="AS76" s="14"/>
      <c r="AT76" s="14"/>
      <c r="AU76" s="14"/>
      <c r="AV76" s="14"/>
      <c r="AW76" s="14"/>
      <c r="AX76" s="14"/>
      <c r="AY76" s="14"/>
    </row>
    <row r="77" spans="1:61">
      <c r="A77" s="14"/>
      <c r="B77" s="14"/>
      <c r="C77" s="14"/>
      <c r="D77" s="14"/>
      <c r="E77" s="14"/>
      <c r="F77" s="14"/>
      <c r="G77" s="14"/>
      <c r="H77" s="16"/>
      <c r="I77" s="16"/>
      <c r="J77" s="16"/>
      <c r="K77" s="16"/>
      <c r="L77" s="16"/>
      <c r="M77" s="16"/>
      <c r="N77" s="16"/>
      <c r="O77" s="15"/>
      <c r="P77" s="16"/>
      <c r="Q77" s="16"/>
      <c r="R77" s="16"/>
      <c r="S77" s="16"/>
      <c r="T77" s="16"/>
      <c r="U77" s="16"/>
      <c r="V77" s="16"/>
      <c r="W77" s="16"/>
      <c r="X77" s="16"/>
      <c r="Y77" s="16"/>
      <c r="Z77" s="16"/>
      <c r="AA77" s="16"/>
      <c r="AB77" s="16"/>
      <c r="AC77" s="14"/>
      <c r="AD77" s="14"/>
      <c r="AE77" s="14"/>
      <c r="AF77" s="14"/>
      <c r="AG77" s="14"/>
      <c r="AH77" s="14"/>
      <c r="AI77" s="14"/>
      <c r="AJ77" s="14"/>
      <c r="AK77" s="14"/>
      <c r="AL77" s="14"/>
      <c r="AM77" s="14"/>
      <c r="AN77" s="14"/>
      <c r="AO77" s="14"/>
      <c r="AP77" s="14"/>
      <c r="AQ77" s="14"/>
      <c r="AR77" s="14"/>
      <c r="AS77" s="14"/>
      <c r="AT77" s="14"/>
      <c r="AU77" s="14"/>
      <c r="AV77" s="14"/>
      <c r="AW77" s="14"/>
      <c r="AX77" s="14"/>
      <c r="AY77" s="14"/>
    </row>
    <row r="78" spans="1:61">
      <c r="A78" s="16"/>
      <c r="B78" s="16"/>
      <c r="C78" s="16"/>
      <c r="D78" s="16"/>
      <c r="E78" s="16"/>
      <c r="F78" s="16"/>
      <c r="G78" s="14"/>
      <c r="H78" s="14"/>
      <c r="I78" s="14"/>
      <c r="J78" s="14"/>
      <c r="K78" s="14"/>
      <c r="L78" s="14"/>
      <c r="M78" s="14"/>
      <c r="N78" s="14"/>
      <c r="O78" s="14"/>
      <c r="P78" s="14"/>
      <c r="Q78" s="14"/>
      <c r="R78" s="16"/>
      <c r="S78" s="16"/>
      <c r="T78" s="16"/>
      <c r="U78" s="16"/>
      <c r="V78" s="16"/>
      <c r="W78" s="16"/>
      <c r="X78" s="16"/>
      <c r="Y78" s="15"/>
      <c r="Z78" s="16"/>
      <c r="AA78" s="16"/>
      <c r="AB78" s="16"/>
      <c r="AC78" s="16"/>
      <c r="AD78" s="16"/>
      <c r="AE78" s="16"/>
      <c r="AF78" s="16"/>
      <c r="AG78" s="16"/>
      <c r="AH78" s="16"/>
      <c r="AI78" s="16"/>
      <c r="AJ78" s="16"/>
      <c r="AK78" s="16"/>
      <c r="AL78" s="16"/>
      <c r="AM78" s="14"/>
      <c r="AN78" s="14"/>
      <c r="AO78" s="14"/>
      <c r="AP78" s="14"/>
      <c r="AQ78" s="14"/>
      <c r="AR78" s="14"/>
      <c r="AS78" s="14"/>
      <c r="AT78" s="14"/>
      <c r="AU78" s="14"/>
      <c r="AV78" s="14"/>
      <c r="AW78" s="14"/>
      <c r="AX78" s="14"/>
      <c r="AY78" s="14"/>
      <c r="AZ78" s="14"/>
      <c r="BA78" s="14"/>
      <c r="BB78" s="14"/>
      <c r="BC78" s="14"/>
      <c r="BD78" s="14"/>
      <c r="BE78" s="14"/>
      <c r="BF78" s="14"/>
      <c r="BG78" s="14"/>
      <c r="BH78" s="14"/>
      <c r="BI78" s="14"/>
    </row>
    <row r="79" spans="1:61">
      <c r="A79" s="16"/>
      <c r="B79" s="16"/>
      <c r="C79" s="16"/>
      <c r="D79" s="16"/>
      <c r="E79" s="16"/>
      <c r="F79" s="16"/>
      <c r="G79" s="14"/>
      <c r="H79" s="14"/>
      <c r="I79" s="14"/>
      <c r="J79" s="14"/>
      <c r="K79" s="14"/>
      <c r="L79" s="14"/>
      <c r="M79" s="14"/>
      <c r="N79" s="14"/>
      <c r="O79" s="14"/>
      <c r="P79" s="14"/>
      <c r="Q79" s="14"/>
      <c r="R79" s="16"/>
      <c r="S79" s="16"/>
      <c r="T79" s="16"/>
      <c r="U79" s="16"/>
      <c r="V79" s="16"/>
      <c r="W79" s="16"/>
      <c r="X79" s="16"/>
      <c r="Y79" s="15"/>
      <c r="Z79" s="16"/>
      <c r="AA79" s="16"/>
      <c r="AB79" s="16"/>
      <c r="AC79" s="16"/>
      <c r="AD79" s="16"/>
      <c r="AE79" s="16"/>
      <c r="AF79" s="16"/>
      <c r="AG79" s="16"/>
      <c r="AH79" s="16"/>
      <c r="AI79" s="16"/>
      <c r="AJ79" s="16"/>
      <c r="AK79" s="16"/>
      <c r="AL79" s="16"/>
      <c r="AM79" s="14"/>
      <c r="AN79" s="14"/>
      <c r="AO79" s="14"/>
      <c r="AP79" s="14"/>
      <c r="AQ79" s="14"/>
      <c r="AR79" s="14"/>
      <c r="AS79" s="14"/>
      <c r="AT79" s="14"/>
      <c r="AU79" s="14"/>
      <c r="AV79" s="14"/>
      <c r="AW79" s="14"/>
      <c r="AX79" s="14"/>
      <c r="AY79" s="14"/>
      <c r="AZ79" s="14"/>
      <c r="BA79" s="14"/>
      <c r="BB79" s="14"/>
      <c r="BC79" s="14"/>
      <c r="BD79" s="14"/>
      <c r="BE79" s="14"/>
      <c r="BF79" s="14"/>
      <c r="BG79" s="14"/>
      <c r="BH79" s="14"/>
      <c r="BI79" s="14"/>
    </row>
    <row r="80" spans="1:61">
      <c r="A80" s="16"/>
      <c r="B80" s="16"/>
      <c r="C80" s="16"/>
      <c r="D80" s="16"/>
      <c r="E80" s="16"/>
      <c r="F80" s="16"/>
      <c r="G80" s="14"/>
      <c r="H80" s="14"/>
      <c r="I80" s="14"/>
      <c r="J80" s="14"/>
      <c r="K80" s="14"/>
      <c r="L80" s="14"/>
      <c r="M80" s="14"/>
      <c r="N80" s="14"/>
      <c r="O80" s="14"/>
      <c r="P80" s="14"/>
      <c r="Q80" s="14"/>
      <c r="R80" s="16"/>
      <c r="S80" s="16"/>
      <c r="T80" s="16"/>
      <c r="U80" s="16"/>
      <c r="V80" s="16"/>
      <c r="W80" s="16"/>
      <c r="X80" s="16"/>
      <c r="Y80" s="15"/>
      <c r="Z80" s="16"/>
      <c r="AA80" s="16"/>
      <c r="AB80" s="16"/>
      <c r="AC80" s="16"/>
      <c r="AD80" s="16"/>
      <c r="AE80" s="16"/>
      <c r="AF80" s="16"/>
      <c r="AG80" s="16"/>
      <c r="AH80" s="16"/>
      <c r="AI80" s="16"/>
      <c r="AJ80" s="16"/>
      <c r="AK80" s="16"/>
      <c r="AL80" s="16"/>
      <c r="AM80" s="14"/>
      <c r="AN80" s="14"/>
      <c r="AO80" s="14"/>
      <c r="AP80" s="14"/>
      <c r="AQ80" s="14"/>
      <c r="AR80" s="14"/>
      <c r="AS80" s="14"/>
      <c r="AT80" s="14"/>
      <c r="AU80" s="14"/>
      <c r="AV80" s="14"/>
      <c r="AW80" s="14"/>
      <c r="AX80" s="14"/>
      <c r="AY80" s="14"/>
      <c r="AZ80" s="14"/>
      <c r="BA80" s="14"/>
      <c r="BB80" s="14"/>
      <c r="BC80" s="14"/>
      <c r="BD80" s="14"/>
      <c r="BE80" s="14"/>
      <c r="BF80" s="14"/>
      <c r="BG80" s="14"/>
      <c r="BH80" s="14"/>
      <c r="BI80" s="14"/>
    </row>
    <row r="81" spans="1:61">
      <c r="A81" s="16"/>
      <c r="B81" s="16"/>
      <c r="C81" s="16"/>
      <c r="D81" s="16"/>
      <c r="E81" s="16"/>
      <c r="F81" s="16"/>
      <c r="G81" s="14"/>
      <c r="H81" s="14"/>
      <c r="I81" s="14"/>
      <c r="J81" s="14"/>
      <c r="K81" s="14"/>
      <c r="L81" s="14"/>
      <c r="M81" s="14"/>
      <c r="N81" s="14"/>
      <c r="O81" s="14"/>
      <c r="P81" s="14"/>
      <c r="Q81" s="14"/>
      <c r="R81" s="16"/>
      <c r="S81" s="16"/>
      <c r="T81" s="16"/>
      <c r="U81" s="16"/>
      <c r="V81" s="16"/>
      <c r="W81" s="16"/>
      <c r="X81" s="16"/>
      <c r="Y81" s="15"/>
      <c r="Z81" s="16"/>
      <c r="AA81" s="16"/>
      <c r="AB81" s="16"/>
      <c r="AC81" s="16"/>
      <c r="AD81" s="16"/>
      <c r="AE81" s="16"/>
      <c r="AF81" s="16"/>
      <c r="AG81" s="16"/>
      <c r="AH81" s="16"/>
      <c r="AI81" s="16"/>
      <c r="AJ81" s="16"/>
      <c r="AK81" s="16"/>
      <c r="AL81" s="16"/>
      <c r="AM81" s="14"/>
      <c r="AN81" s="14"/>
      <c r="AO81" s="14"/>
      <c r="AP81" s="14"/>
      <c r="AQ81" s="14"/>
      <c r="AR81" s="14"/>
      <c r="AS81" s="14"/>
      <c r="AT81" s="14"/>
      <c r="AU81" s="14"/>
      <c r="AV81" s="14"/>
      <c r="AW81" s="14"/>
      <c r="AX81" s="14"/>
      <c r="AY81" s="14"/>
      <c r="AZ81" s="14"/>
      <c r="BA81" s="14"/>
      <c r="BB81" s="14"/>
      <c r="BC81" s="14"/>
      <c r="BD81" s="14"/>
      <c r="BE81" s="14"/>
      <c r="BF81" s="14"/>
      <c r="BG81" s="14"/>
      <c r="BH81" s="14"/>
      <c r="BI81" s="14"/>
    </row>
    <row r="82" spans="1:61">
      <c r="A82" s="16"/>
      <c r="B82" s="16"/>
      <c r="C82" s="16"/>
      <c r="D82" s="16"/>
      <c r="E82" s="16"/>
      <c r="F82" s="16"/>
      <c r="G82" s="14"/>
      <c r="H82" s="14"/>
      <c r="I82" s="14"/>
      <c r="J82" s="14"/>
      <c r="K82" s="14"/>
      <c r="L82" s="14"/>
      <c r="M82" s="14"/>
      <c r="N82" s="14"/>
      <c r="O82" s="14"/>
      <c r="P82" s="14"/>
      <c r="Q82" s="14"/>
      <c r="R82" s="16"/>
      <c r="S82" s="16"/>
      <c r="T82" s="16"/>
      <c r="U82" s="16"/>
      <c r="V82" s="16"/>
      <c r="W82" s="16"/>
      <c r="X82" s="16"/>
      <c r="Y82" s="15"/>
      <c r="Z82" s="16"/>
      <c r="AA82" s="16"/>
      <c r="AB82" s="16"/>
      <c r="AC82" s="16"/>
      <c r="AD82" s="16"/>
      <c r="AE82" s="16"/>
      <c r="AF82" s="16"/>
      <c r="AG82" s="16"/>
      <c r="AH82" s="16"/>
      <c r="AI82" s="16"/>
      <c r="AJ82" s="16"/>
      <c r="AK82" s="16"/>
      <c r="AL82" s="16"/>
      <c r="AM82" s="14"/>
      <c r="AN82" s="14"/>
      <c r="AO82" s="14"/>
      <c r="AP82" s="14"/>
      <c r="AQ82" s="14"/>
      <c r="AR82" s="14"/>
      <c r="AS82" s="14"/>
      <c r="AT82" s="14"/>
      <c r="AU82" s="14"/>
      <c r="AV82" s="14"/>
      <c r="AW82" s="14"/>
      <c r="AX82" s="14"/>
      <c r="AY82" s="14"/>
      <c r="AZ82" s="14"/>
      <c r="BA82" s="14"/>
      <c r="BB82" s="14"/>
      <c r="BC82" s="14"/>
      <c r="BD82" s="14"/>
      <c r="BE82" s="14"/>
      <c r="BF82" s="14"/>
      <c r="BG82" s="14"/>
      <c r="BH82" s="14"/>
      <c r="BI82" s="14"/>
    </row>
    <row r="83" spans="1:61">
      <c r="A83" s="621"/>
      <c r="B83" s="621"/>
      <c r="C83" s="621"/>
      <c r="D83" s="16"/>
      <c r="E83" s="16"/>
      <c r="F83" s="16"/>
      <c r="G83" s="14"/>
      <c r="H83" s="14"/>
      <c r="I83" s="14"/>
      <c r="J83" s="14"/>
      <c r="K83" s="14"/>
      <c r="L83" s="14"/>
      <c r="M83" s="14"/>
      <c r="N83" s="14"/>
      <c r="O83" s="14"/>
      <c r="P83" s="14"/>
      <c r="Q83" s="14"/>
      <c r="R83" s="16"/>
      <c r="S83" s="16"/>
      <c r="T83" s="16"/>
      <c r="U83" s="16"/>
      <c r="V83" s="16"/>
      <c r="W83" s="16"/>
      <c r="X83" s="16"/>
      <c r="Y83" s="15"/>
      <c r="Z83" s="16"/>
      <c r="AA83" s="16"/>
      <c r="AB83" s="16"/>
      <c r="AC83" s="16"/>
      <c r="AD83" s="16"/>
      <c r="AE83" s="16"/>
      <c r="AF83" s="16"/>
      <c r="AG83" s="16"/>
      <c r="AH83" s="16"/>
      <c r="AI83" s="16"/>
      <c r="AJ83" s="16"/>
      <c r="AK83" s="16"/>
      <c r="AL83" s="16"/>
      <c r="AM83" s="14"/>
      <c r="AN83" s="14"/>
      <c r="AO83" s="14"/>
      <c r="AP83" s="14"/>
      <c r="AQ83" s="14"/>
      <c r="AR83" s="14"/>
      <c r="AS83" s="14"/>
      <c r="AT83" s="14"/>
      <c r="AU83" s="14"/>
      <c r="AV83" s="14"/>
      <c r="AW83" s="14"/>
      <c r="AX83" s="14"/>
      <c r="AY83" s="14"/>
      <c r="AZ83" s="14"/>
      <c r="BA83" s="14"/>
      <c r="BB83" s="14"/>
      <c r="BC83" s="14"/>
      <c r="BD83" s="14"/>
      <c r="BE83" s="14"/>
      <c r="BF83" s="14"/>
      <c r="BG83" s="14"/>
      <c r="BH83" s="14"/>
      <c r="BI83" s="14"/>
    </row>
    <row r="84" spans="1:61">
      <c r="A84" s="620"/>
      <c r="B84" s="537"/>
      <c r="C84" s="622"/>
      <c r="D84" s="16"/>
      <c r="E84" s="16"/>
      <c r="F84" s="16"/>
      <c r="G84" s="14"/>
      <c r="H84" s="14"/>
      <c r="I84" s="14"/>
      <c r="J84" s="14"/>
      <c r="K84" s="14"/>
      <c r="L84" s="14"/>
      <c r="M84" s="14"/>
      <c r="N84" s="14"/>
      <c r="O84" s="14"/>
      <c r="P84" s="14"/>
      <c r="Q84" s="14"/>
      <c r="R84" s="16"/>
      <c r="S84" s="16"/>
      <c r="T84" s="16"/>
      <c r="U84" s="16"/>
      <c r="V84" s="16"/>
      <c r="W84" s="16"/>
      <c r="X84" s="16"/>
      <c r="Y84" s="15"/>
      <c r="Z84" s="16"/>
      <c r="AA84" s="16"/>
      <c r="AB84" s="16"/>
      <c r="AC84" s="16"/>
      <c r="AD84" s="16"/>
      <c r="AE84" s="16"/>
      <c r="AF84" s="16"/>
      <c r="AG84" s="16"/>
      <c r="AH84" s="16"/>
      <c r="AI84" s="16"/>
      <c r="AJ84" s="16"/>
      <c r="AK84" s="16"/>
      <c r="AL84" s="16"/>
      <c r="AM84" s="14"/>
      <c r="AN84" s="14"/>
      <c r="AO84" s="14"/>
      <c r="AP84" s="14"/>
      <c r="AQ84" s="14"/>
      <c r="AR84" s="14"/>
      <c r="AS84" s="14"/>
      <c r="AT84" s="14"/>
      <c r="AU84" s="14"/>
      <c r="AV84" s="14"/>
      <c r="AW84" s="14"/>
      <c r="AX84" s="14"/>
      <c r="AY84" s="14"/>
      <c r="AZ84" s="14"/>
      <c r="BA84" s="14"/>
      <c r="BB84" s="14"/>
      <c r="BC84" s="14"/>
      <c r="BD84" s="14"/>
      <c r="BE84" s="14"/>
      <c r="BF84" s="14"/>
      <c r="BG84" s="14"/>
      <c r="BH84" s="14"/>
      <c r="BI84" s="14"/>
    </row>
    <row r="85" spans="1:61">
      <c r="A85" s="620"/>
      <c r="B85" s="537"/>
      <c r="C85" s="622"/>
      <c r="D85" s="16"/>
      <c r="E85" s="16"/>
      <c r="F85" s="16"/>
      <c r="G85" s="14"/>
      <c r="H85" s="14"/>
      <c r="I85" s="14"/>
      <c r="J85" s="14"/>
      <c r="K85" s="14"/>
      <c r="L85" s="14"/>
      <c r="M85" s="14"/>
      <c r="N85" s="14"/>
      <c r="O85" s="14"/>
      <c r="P85" s="14"/>
      <c r="Q85" s="14"/>
      <c r="R85" s="16"/>
      <c r="S85" s="16"/>
      <c r="T85" s="16"/>
      <c r="U85" s="16"/>
      <c r="V85" s="16"/>
      <c r="W85" s="16"/>
      <c r="X85" s="16"/>
      <c r="Y85" s="15"/>
      <c r="Z85" s="16"/>
      <c r="AA85" s="16"/>
      <c r="AB85" s="16"/>
      <c r="AC85" s="16"/>
      <c r="AD85" s="16"/>
      <c r="AE85" s="16"/>
      <c r="AF85" s="16"/>
      <c r="AG85" s="16"/>
      <c r="AH85" s="16"/>
      <c r="AI85" s="16"/>
      <c r="AJ85" s="16"/>
      <c r="AK85" s="16"/>
      <c r="AL85" s="16"/>
      <c r="AM85" s="14"/>
      <c r="AN85" s="14"/>
      <c r="AO85" s="14"/>
      <c r="AP85" s="14"/>
      <c r="AQ85" s="14"/>
      <c r="AR85" s="14"/>
      <c r="AS85" s="14"/>
      <c r="AT85" s="14"/>
      <c r="AU85" s="14"/>
      <c r="AV85" s="14"/>
      <c r="AW85" s="14"/>
      <c r="AX85" s="14"/>
      <c r="AY85" s="14"/>
      <c r="AZ85" s="14"/>
      <c r="BA85" s="14"/>
      <c r="BB85" s="14"/>
      <c r="BC85" s="14"/>
      <c r="BD85" s="14"/>
      <c r="BE85" s="14"/>
      <c r="BF85" s="14"/>
      <c r="BG85" s="14"/>
      <c r="BH85" s="14"/>
      <c r="BI85" s="14"/>
    </row>
    <row r="86" spans="1:61">
      <c r="A86" s="620"/>
      <c r="B86" s="537"/>
      <c r="C86" s="622"/>
      <c r="D86" s="16"/>
      <c r="E86" s="16"/>
      <c r="F86" s="16"/>
      <c r="G86" s="14"/>
      <c r="H86" s="14"/>
      <c r="I86" s="14"/>
      <c r="J86" s="14"/>
      <c r="K86" s="14"/>
      <c r="L86" s="14"/>
      <c r="M86" s="14"/>
      <c r="N86" s="14"/>
      <c r="O86" s="14"/>
      <c r="P86" s="14"/>
      <c r="Q86" s="14"/>
      <c r="R86" s="16"/>
      <c r="S86" s="16"/>
      <c r="T86" s="16"/>
      <c r="U86" s="16"/>
      <c r="V86" s="16"/>
      <c r="W86" s="16"/>
      <c r="X86" s="16"/>
      <c r="Y86" s="15"/>
      <c r="Z86" s="16"/>
      <c r="AA86" s="16"/>
      <c r="AB86" s="16"/>
      <c r="AC86" s="16"/>
      <c r="AD86" s="16"/>
      <c r="AE86" s="16"/>
      <c r="AF86" s="16"/>
      <c r="AG86" s="16"/>
      <c r="AH86" s="16"/>
      <c r="AI86" s="16"/>
      <c r="AJ86" s="16"/>
      <c r="AK86" s="16"/>
      <c r="AL86" s="16"/>
      <c r="AM86" s="14"/>
      <c r="AN86" s="14"/>
      <c r="AO86" s="14"/>
      <c r="AP86" s="14"/>
      <c r="AQ86" s="14"/>
      <c r="AR86" s="14"/>
      <c r="AS86" s="14"/>
      <c r="AT86" s="14"/>
      <c r="AU86" s="14"/>
      <c r="AV86" s="14"/>
      <c r="AW86" s="14"/>
      <c r="AX86" s="14"/>
      <c r="AY86" s="14"/>
      <c r="AZ86" s="14"/>
      <c r="BA86" s="14"/>
      <c r="BB86" s="14"/>
      <c r="BC86" s="14"/>
      <c r="BD86" s="14"/>
      <c r="BE86" s="14"/>
      <c r="BF86" s="14"/>
      <c r="BG86" s="14"/>
      <c r="BH86" s="14"/>
      <c r="BI86" s="14"/>
    </row>
    <row r="87" spans="1:61">
      <c r="A87" s="620"/>
      <c r="B87" s="537"/>
      <c r="C87" s="622"/>
      <c r="D87" s="16"/>
      <c r="E87" s="16"/>
      <c r="F87" s="16"/>
      <c r="G87" s="14"/>
      <c r="H87" s="14"/>
      <c r="I87" s="14"/>
      <c r="J87" s="14"/>
      <c r="K87" s="14"/>
      <c r="L87" s="14"/>
      <c r="M87" s="14"/>
      <c r="N87" s="14"/>
      <c r="O87" s="14"/>
      <c r="P87" s="14"/>
      <c r="Q87" s="14"/>
      <c r="R87" s="16"/>
      <c r="S87" s="16"/>
      <c r="T87" s="16"/>
      <c r="U87" s="16"/>
      <c r="V87" s="16"/>
      <c r="W87" s="16"/>
      <c r="X87" s="16"/>
      <c r="Y87" s="15"/>
      <c r="Z87" s="16"/>
      <c r="AA87" s="16"/>
      <c r="AB87" s="16"/>
      <c r="AC87" s="16"/>
      <c r="AD87" s="16"/>
      <c r="AE87" s="16"/>
      <c r="AF87" s="16"/>
      <c r="AG87" s="16"/>
      <c r="AH87" s="16"/>
      <c r="AI87" s="16"/>
      <c r="AJ87" s="16"/>
      <c r="AK87" s="16"/>
      <c r="AL87" s="16"/>
      <c r="AM87" s="14"/>
      <c r="AN87" s="14"/>
      <c r="AO87" s="14"/>
      <c r="AP87" s="14"/>
      <c r="AQ87" s="14"/>
      <c r="AR87" s="14"/>
      <c r="AS87" s="14"/>
      <c r="AT87" s="14"/>
      <c r="AU87" s="14"/>
      <c r="AV87" s="14"/>
      <c r="AW87" s="14"/>
      <c r="AX87" s="14"/>
      <c r="AY87" s="14"/>
      <c r="AZ87" s="14"/>
      <c r="BA87" s="14"/>
      <c r="BB87" s="14"/>
      <c r="BC87" s="14"/>
      <c r="BD87" s="14"/>
      <c r="BE87" s="14"/>
      <c r="BF87" s="14"/>
      <c r="BG87" s="14"/>
      <c r="BH87" s="14"/>
      <c r="BI87" s="14"/>
    </row>
    <row r="88" spans="1:61">
      <c r="A88" s="620"/>
      <c r="B88" s="537"/>
      <c r="C88" s="622"/>
      <c r="D88" s="16"/>
      <c r="E88" s="16"/>
      <c r="F88" s="16"/>
      <c r="G88" s="14"/>
      <c r="H88" s="14"/>
      <c r="I88" s="14"/>
      <c r="J88" s="14"/>
      <c r="K88" s="14"/>
      <c r="L88" s="14"/>
      <c r="M88" s="14"/>
      <c r="N88" s="14"/>
      <c r="O88" s="14"/>
      <c r="P88" s="14"/>
      <c r="Q88" s="14"/>
      <c r="R88" s="16"/>
      <c r="S88" s="16"/>
      <c r="T88" s="16"/>
      <c r="U88" s="16"/>
      <c r="V88" s="16"/>
      <c r="W88" s="16"/>
      <c r="X88" s="16"/>
      <c r="Y88" s="15"/>
      <c r="Z88" s="16"/>
      <c r="AA88" s="16"/>
      <c r="AB88" s="16"/>
      <c r="AC88" s="16"/>
      <c r="AD88" s="16"/>
      <c r="AE88" s="16"/>
      <c r="AF88" s="16"/>
      <c r="AG88" s="16"/>
      <c r="AH88" s="16"/>
      <c r="AI88" s="16"/>
      <c r="AJ88" s="16"/>
      <c r="AK88" s="16"/>
      <c r="AL88" s="16"/>
      <c r="AM88" s="14"/>
      <c r="AN88" s="14"/>
      <c r="AO88" s="14"/>
      <c r="AP88" s="14"/>
      <c r="AQ88" s="14"/>
      <c r="AR88" s="14"/>
      <c r="AS88" s="14"/>
      <c r="AT88" s="14"/>
      <c r="AU88" s="14"/>
      <c r="AV88" s="14"/>
      <c r="AW88" s="14"/>
      <c r="AX88" s="14"/>
      <c r="AY88" s="14"/>
      <c r="AZ88" s="14"/>
      <c r="BA88" s="14"/>
      <c r="BB88" s="14"/>
      <c r="BC88" s="14"/>
      <c r="BD88" s="14"/>
      <c r="BE88" s="14"/>
      <c r="BF88" s="14"/>
      <c r="BG88" s="14"/>
      <c r="BH88" s="14"/>
      <c r="BI88" s="14"/>
    </row>
    <row r="89" spans="1:61">
      <c r="A89" s="620"/>
      <c r="B89" s="537"/>
      <c r="C89" s="622"/>
      <c r="D89" s="16"/>
      <c r="E89" s="16"/>
      <c r="F89" s="16"/>
      <c r="G89" s="14"/>
      <c r="H89" s="14"/>
      <c r="I89" s="14"/>
      <c r="J89" s="14"/>
      <c r="K89" s="14"/>
      <c r="L89" s="14"/>
      <c r="M89" s="14"/>
      <c r="N89" s="14"/>
      <c r="O89" s="14"/>
      <c r="P89" s="14"/>
      <c r="Q89" s="14"/>
      <c r="R89" s="16"/>
      <c r="S89" s="16"/>
      <c r="T89" s="16"/>
      <c r="U89" s="16"/>
      <c r="V89" s="16"/>
      <c r="W89" s="16"/>
      <c r="X89" s="16"/>
      <c r="Y89" s="15"/>
      <c r="Z89" s="16"/>
      <c r="AA89" s="16"/>
      <c r="AB89" s="16"/>
      <c r="AC89" s="16"/>
      <c r="AD89" s="16"/>
      <c r="AE89" s="16"/>
      <c r="AF89" s="16"/>
      <c r="AG89" s="16"/>
      <c r="AH89" s="16"/>
      <c r="AI89" s="16"/>
      <c r="AJ89" s="16"/>
      <c r="AK89" s="16"/>
      <c r="AL89" s="16"/>
      <c r="AM89" s="14"/>
      <c r="AN89" s="14"/>
      <c r="AO89" s="14"/>
      <c r="AP89" s="14"/>
      <c r="AQ89" s="14"/>
      <c r="AR89" s="14"/>
      <c r="AS89" s="14"/>
      <c r="AT89" s="14"/>
      <c r="AU89" s="14"/>
      <c r="AV89" s="14"/>
      <c r="AW89" s="14"/>
      <c r="AX89" s="14"/>
      <c r="AY89" s="14"/>
      <c r="AZ89" s="14"/>
      <c r="BA89" s="14"/>
      <c r="BB89" s="14"/>
      <c r="BC89" s="14"/>
      <c r="BD89" s="14"/>
      <c r="BE89" s="14"/>
      <c r="BF89" s="14"/>
      <c r="BG89" s="14"/>
      <c r="BH89" s="14"/>
      <c r="BI89" s="14"/>
    </row>
    <row r="90" spans="1:61">
      <c r="A90" s="620"/>
      <c r="B90" s="537"/>
      <c r="C90" s="622"/>
      <c r="D90" s="16"/>
      <c r="E90" s="16"/>
      <c r="F90" s="16"/>
      <c r="G90" s="14"/>
      <c r="H90" s="14"/>
      <c r="I90" s="14"/>
      <c r="J90" s="14"/>
      <c r="K90" s="14"/>
      <c r="L90" s="14"/>
      <c r="M90" s="14"/>
      <c r="N90" s="14"/>
      <c r="O90" s="14"/>
      <c r="P90" s="14"/>
      <c r="Q90" s="14"/>
      <c r="R90" s="16"/>
      <c r="S90" s="16"/>
      <c r="T90" s="16"/>
      <c r="U90" s="16"/>
      <c r="V90" s="16"/>
      <c r="W90" s="16"/>
      <c r="X90" s="16"/>
      <c r="Y90" s="15"/>
      <c r="Z90" s="16"/>
      <c r="AA90" s="16"/>
      <c r="AB90" s="16"/>
      <c r="AC90" s="16"/>
      <c r="AD90" s="16"/>
      <c r="AE90" s="16"/>
      <c r="AF90" s="16"/>
      <c r="AG90" s="16"/>
      <c r="AH90" s="16"/>
      <c r="AI90" s="16"/>
      <c r="AJ90" s="16"/>
      <c r="AK90" s="16"/>
      <c r="AL90" s="16"/>
      <c r="AM90" s="14"/>
      <c r="AN90" s="14"/>
      <c r="AO90" s="14"/>
      <c r="AP90" s="14"/>
      <c r="AQ90" s="14"/>
      <c r="AR90" s="14"/>
      <c r="AS90" s="14"/>
      <c r="AT90" s="14"/>
      <c r="AU90" s="14"/>
      <c r="AV90" s="14"/>
      <c r="AW90" s="14"/>
      <c r="AX90" s="14"/>
      <c r="AY90" s="14"/>
      <c r="AZ90" s="14"/>
      <c r="BA90" s="14"/>
      <c r="BB90" s="14"/>
      <c r="BC90" s="14"/>
      <c r="BD90" s="14"/>
      <c r="BE90" s="14"/>
      <c r="BF90" s="14"/>
      <c r="BG90" s="14"/>
      <c r="BH90" s="14"/>
      <c r="BI90" s="14"/>
    </row>
    <row r="91" spans="1:61">
      <c r="A91" s="620"/>
      <c r="B91" s="537"/>
      <c r="C91" s="622"/>
      <c r="D91" s="16"/>
      <c r="E91" s="16"/>
      <c r="F91" s="16"/>
      <c r="G91" s="14"/>
      <c r="H91" s="14"/>
      <c r="I91" s="14"/>
      <c r="J91" s="14"/>
      <c r="K91" s="14"/>
      <c r="L91" s="14"/>
      <c r="M91" s="14"/>
      <c r="N91" s="14"/>
      <c r="O91" s="14"/>
      <c r="P91" s="14"/>
      <c r="Q91" s="14"/>
      <c r="R91" s="16"/>
      <c r="S91" s="16"/>
      <c r="T91" s="16"/>
      <c r="U91" s="16"/>
      <c r="V91" s="16"/>
      <c r="W91" s="16"/>
      <c r="X91" s="16"/>
      <c r="Y91" s="15"/>
      <c r="Z91" s="16"/>
      <c r="AA91" s="16"/>
      <c r="AB91" s="16"/>
      <c r="AC91" s="16"/>
      <c r="AD91" s="16"/>
      <c r="AE91" s="16"/>
      <c r="AF91" s="16"/>
      <c r="AG91" s="16"/>
      <c r="AH91" s="16"/>
      <c r="AI91" s="16"/>
      <c r="AJ91" s="16"/>
      <c r="AK91" s="16"/>
      <c r="AL91" s="16"/>
      <c r="AM91" s="14"/>
      <c r="AN91" s="14"/>
      <c r="AO91" s="14"/>
      <c r="AP91" s="14"/>
      <c r="AQ91" s="14"/>
      <c r="AR91" s="14"/>
      <c r="AS91" s="14"/>
      <c r="AT91" s="14"/>
      <c r="AU91" s="14"/>
      <c r="AV91" s="14"/>
      <c r="AW91" s="14"/>
      <c r="AX91" s="14"/>
      <c r="AY91" s="14"/>
      <c r="AZ91" s="14"/>
      <c r="BA91" s="14"/>
      <c r="BB91" s="14"/>
      <c r="BC91" s="14"/>
      <c r="BD91" s="14"/>
      <c r="BE91" s="14"/>
      <c r="BF91" s="14"/>
      <c r="BG91" s="14"/>
      <c r="BH91" s="14"/>
      <c r="BI91" s="14"/>
    </row>
    <row r="92" spans="1:61">
      <c r="A92" s="620"/>
      <c r="B92" s="537"/>
      <c r="C92" s="622"/>
      <c r="D92" s="16"/>
      <c r="E92" s="16"/>
      <c r="F92" s="16"/>
      <c r="G92" s="14"/>
      <c r="H92" s="14"/>
      <c r="I92" s="14"/>
      <c r="J92" s="14"/>
      <c r="K92" s="14"/>
      <c r="L92" s="14"/>
      <c r="M92" s="14"/>
      <c r="N92" s="14"/>
      <c r="O92" s="14"/>
      <c r="P92" s="14"/>
      <c r="Q92" s="14"/>
      <c r="R92" s="16"/>
      <c r="S92" s="16"/>
      <c r="T92" s="16"/>
      <c r="U92" s="16"/>
      <c r="V92" s="16"/>
      <c r="W92" s="16"/>
      <c r="X92" s="16"/>
      <c r="Y92" s="15"/>
      <c r="Z92" s="16"/>
      <c r="AA92" s="16"/>
      <c r="AB92" s="16"/>
      <c r="AC92" s="16"/>
      <c r="AD92" s="16"/>
      <c r="AE92" s="16"/>
      <c r="AF92" s="16"/>
      <c r="AG92" s="16"/>
      <c r="AH92" s="16"/>
      <c r="AI92" s="16"/>
      <c r="AJ92" s="16"/>
      <c r="AK92" s="16"/>
      <c r="AL92" s="16"/>
      <c r="AM92" s="14"/>
      <c r="AN92" s="14"/>
      <c r="AO92" s="14"/>
      <c r="AP92" s="14"/>
      <c r="AQ92" s="14"/>
      <c r="AR92" s="14"/>
      <c r="AS92" s="14"/>
      <c r="AT92" s="14"/>
      <c r="AU92" s="14"/>
      <c r="AV92" s="14"/>
      <c r="AW92" s="14"/>
      <c r="AX92" s="14"/>
      <c r="AY92" s="14"/>
      <c r="AZ92" s="14"/>
      <c r="BA92" s="14"/>
      <c r="BB92" s="14"/>
      <c r="BC92" s="14"/>
      <c r="BD92" s="14"/>
      <c r="BE92" s="14"/>
      <c r="BF92" s="14"/>
      <c r="BG92" s="14"/>
      <c r="BH92" s="14"/>
      <c r="BI92" s="14"/>
    </row>
    <row r="93" spans="1:61">
      <c r="A93" s="620"/>
      <c r="B93" s="537"/>
      <c r="C93" s="622"/>
      <c r="D93" s="16"/>
      <c r="E93" s="16"/>
      <c r="F93" s="16"/>
      <c r="G93" s="14"/>
      <c r="H93" s="14"/>
      <c r="I93" s="14"/>
      <c r="J93" s="14"/>
      <c r="K93" s="14"/>
      <c r="L93" s="14"/>
      <c r="M93" s="14"/>
      <c r="N93" s="14"/>
      <c r="O93" s="14"/>
      <c r="P93" s="14"/>
      <c r="Q93" s="14"/>
      <c r="R93" s="16"/>
      <c r="S93" s="16"/>
      <c r="T93" s="16"/>
      <c r="U93" s="16"/>
      <c r="V93" s="16"/>
      <c r="W93" s="16"/>
      <c r="X93" s="16"/>
      <c r="Y93" s="15"/>
      <c r="Z93" s="16"/>
      <c r="AA93" s="16"/>
      <c r="AB93" s="16"/>
      <c r="AC93" s="16"/>
      <c r="AD93" s="16"/>
      <c r="AE93" s="16"/>
      <c r="AF93" s="16"/>
      <c r="AG93" s="16"/>
      <c r="AH93" s="16"/>
      <c r="AI93" s="16"/>
      <c r="AJ93" s="16"/>
      <c r="AK93" s="16"/>
      <c r="AL93" s="16"/>
      <c r="AM93" s="14"/>
      <c r="AN93" s="14"/>
      <c r="AO93" s="14"/>
      <c r="AP93" s="14"/>
      <c r="AQ93" s="14"/>
      <c r="AR93" s="14"/>
      <c r="AS93" s="14"/>
      <c r="AT93" s="14"/>
      <c r="AU93" s="14"/>
      <c r="AV93" s="14"/>
      <c r="AW93" s="14"/>
      <c r="AX93" s="14"/>
      <c r="AY93" s="14"/>
      <c r="AZ93" s="14"/>
      <c r="BA93" s="14"/>
      <c r="BB93" s="14"/>
      <c r="BC93" s="14"/>
      <c r="BD93" s="14"/>
      <c r="BE93" s="14"/>
      <c r="BF93" s="14"/>
      <c r="BG93" s="14"/>
      <c r="BH93" s="14"/>
      <c r="BI93" s="14"/>
    </row>
    <row r="94" spans="1:61">
      <c r="A94" s="620"/>
      <c r="B94" s="537"/>
      <c r="C94" s="622"/>
      <c r="D94" s="16"/>
      <c r="E94" s="16"/>
      <c r="F94" s="16"/>
      <c r="G94" s="14"/>
      <c r="H94" s="14"/>
      <c r="I94" s="14"/>
      <c r="J94" s="14"/>
      <c r="K94" s="14"/>
      <c r="L94" s="14"/>
      <c r="M94" s="14"/>
      <c r="N94" s="14"/>
      <c r="O94" s="14"/>
      <c r="P94" s="14"/>
      <c r="Q94" s="14"/>
      <c r="R94" s="16"/>
      <c r="S94" s="16"/>
      <c r="T94" s="16"/>
      <c r="U94" s="16"/>
      <c r="V94" s="16"/>
      <c r="W94" s="16"/>
      <c r="X94" s="16"/>
      <c r="Y94" s="15"/>
      <c r="Z94" s="16"/>
      <c r="AA94" s="16"/>
      <c r="AB94" s="16"/>
      <c r="AC94" s="16"/>
      <c r="AD94" s="16"/>
      <c r="AE94" s="16"/>
      <c r="AF94" s="16"/>
      <c r="AG94" s="16"/>
      <c r="AH94" s="16"/>
      <c r="AI94" s="16"/>
      <c r="AJ94" s="16"/>
      <c r="AK94" s="16"/>
      <c r="AL94" s="16"/>
      <c r="AM94" s="14"/>
      <c r="AN94" s="14"/>
      <c r="AO94" s="14"/>
      <c r="AP94" s="14"/>
      <c r="AQ94" s="14"/>
      <c r="AR94" s="14"/>
      <c r="AS94" s="14"/>
      <c r="AT94" s="14"/>
      <c r="AU94" s="14"/>
      <c r="AV94" s="14"/>
      <c r="AW94" s="14"/>
      <c r="AX94" s="14"/>
      <c r="AY94" s="14"/>
      <c r="AZ94" s="14"/>
      <c r="BA94" s="14"/>
      <c r="BB94" s="14"/>
      <c r="BC94" s="14"/>
      <c r="BD94" s="14"/>
      <c r="BE94" s="14"/>
      <c r="BF94" s="14"/>
      <c r="BG94" s="14"/>
      <c r="BH94" s="14"/>
      <c r="BI94" s="14"/>
    </row>
    <row r="95" spans="1:61">
      <c r="A95" s="620"/>
      <c r="B95" s="537"/>
      <c r="C95" s="622"/>
      <c r="D95" s="16"/>
      <c r="E95" s="16"/>
      <c r="F95" s="16"/>
      <c r="G95" s="14"/>
      <c r="H95" s="14"/>
      <c r="I95" s="14"/>
      <c r="J95" s="14"/>
      <c r="K95" s="14"/>
      <c r="L95" s="14"/>
      <c r="M95" s="14"/>
      <c r="N95" s="14"/>
      <c r="O95" s="14"/>
      <c r="P95" s="14"/>
      <c r="Q95" s="14"/>
      <c r="R95" s="16"/>
      <c r="S95" s="16"/>
      <c r="T95" s="16"/>
      <c r="U95" s="16"/>
      <c r="V95" s="16"/>
      <c r="W95" s="16"/>
      <c r="X95" s="16"/>
      <c r="Y95" s="15"/>
      <c r="Z95" s="16"/>
      <c r="AA95" s="16"/>
      <c r="AB95" s="16"/>
      <c r="AC95" s="16"/>
      <c r="AD95" s="16"/>
      <c r="AE95" s="16"/>
      <c r="AF95" s="16"/>
      <c r="AG95" s="16"/>
      <c r="AH95" s="16"/>
      <c r="AI95" s="16"/>
      <c r="AJ95" s="16"/>
      <c r="AK95" s="16"/>
      <c r="AL95" s="16"/>
      <c r="AM95" s="14"/>
      <c r="AN95" s="14"/>
      <c r="AO95" s="14"/>
      <c r="AP95" s="14"/>
      <c r="AQ95" s="14"/>
      <c r="AR95" s="14"/>
      <c r="AS95" s="14"/>
      <c r="AT95" s="14"/>
      <c r="AU95" s="14"/>
      <c r="AV95" s="14"/>
      <c r="AW95" s="14"/>
      <c r="AX95" s="14"/>
      <c r="AY95" s="14"/>
      <c r="AZ95" s="14"/>
      <c r="BA95" s="14"/>
      <c r="BB95" s="14"/>
      <c r="BC95" s="14"/>
      <c r="BD95" s="14"/>
      <c r="BE95" s="14"/>
      <c r="BF95" s="14"/>
      <c r="BG95" s="14"/>
      <c r="BH95" s="14"/>
      <c r="BI95" s="14"/>
    </row>
    <row r="96" spans="1:61">
      <c r="A96" s="620"/>
      <c r="B96" s="537"/>
      <c r="C96" s="622"/>
      <c r="D96" s="16"/>
      <c r="E96" s="16"/>
      <c r="F96" s="16"/>
      <c r="G96" s="14"/>
      <c r="H96" s="14"/>
      <c r="I96" s="14"/>
      <c r="J96" s="14"/>
      <c r="K96" s="14"/>
      <c r="L96" s="14"/>
      <c r="M96" s="14"/>
      <c r="N96" s="14"/>
      <c r="O96" s="14"/>
      <c r="P96" s="14"/>
      <c r="Q96" s="14"/>
      <c r="R96" s="16"/>
      <c r="S96" s="16"/>
      <c r="T96" s="16"/>
      <c r="U96" s="16"/>
      <c r="V96" s="16"/>
      <c r="W96" s="16"/>
      <c r="X96" s="16"/>
      <c r="Y96" s="15"/>
      <c r="Z96" s="16"/>
      <c r="AA96" s="16"/>
      <c r="AB96" s="16"/>
      <c r="AC96" s="16"/>
      <c r="AD96" s="16"/>
      <c r="AE96" s="16"/>
      <c r="AF96" s="16"/>
      <c r="AG96" s="16"/>
      <c r="AH96" s="16"/>
      <c r="AI96" s="16"/>
      <c r="AJ96" s="16"/>
      <c r="AK96" s="16"/>
      <c r="AL96" s="16"/>
      <c r="AM96" s="14"/>
      <c r="AN96" s="14"/>
      <c r="AO96" s="14"/>
      <c r="AP96" s="14"/>
      <c r="AQ96" s="14"/>
      <c r="AR96" s="14"/>
      <c r="AS96" s="14"/>
      <c r="AT96" s="14"/>
      <c r="AU96" s="14"/>
      <c r="AV96" s="14"/>
      <c r="AW96" s="14"/>
      <c r="AX96" s="14"/>
      <c r="AY96" s="14"/>
      <c r="AZ96" s="14"/>
      <c r="BA96" s="14"/>
      <c r="BB96" s="14"/>
      <c r="BC96" s="14"/>
      <c r="BD96" s="14"/>
      <c r="BE96" s="14"/>
      <c r="BF96" s="14"/>
      <c r="BG96" s="14"/>
      <c r="BH96" s="14"/>
      <c r="BI96" s="14"/>
    </row>
    <row r="97" spans="1:86">
      <c r="A97" s="620"/>
      <c r="B97" s="537"/>
      <c r="C97" s="622"/>
      <c r="D97" s="16"/>
      <c r="E97" s="16"/>
      <c r="F97" s="16"/>
      <c r="G97" s="14"/>
      <c r="H97" s="14"/>
      <c r="I97" s="14"/>
      <c r="J97" s="14"/>
      <c r="K97" s="14"/>
      <c r="L97" s="14"/>
      <c r="M97" s="14"/>
      <c r="N97" s="14"/>
      <c r="O97" s="14"/>
      <c r="P97" s="14"/>
      <c r="Q97" s="14"/>
      <c r="R97" s="16"/>
      <c r="S97" s="16"/>
      <c r="T97" s="16"/>
      <c r="U97" s="16"/>
      <c r="V97" s="16"/>
      <c r="W97" s="16"/>
      <c r="X97" s="16"/>
      <c r="Y97" s="15"/>
      <c r="Z97" s="16"/>
      <c r="AA97" s="16"/>
      <c r="AB97" s="16"/>
      <c r="AC97" s="16"/>
      <c r="AD97" s="16"/>
      <c r="AE97" s="16"/>
      <c r="AF97" s="16"/>
      <c r="AG97" s="16"/>
      <c r="AH97" s="16"/>
      <c r="AI97" s="16"/>
      <c r="AJ97" s="16"/>
      <c r="AK97" s="16"/>
      <c r="AL97" s="16"/>
      <c r="AM97" s="14"/>
      <c r="AN97" s="14"/>
      <c r="AO97" s="14"/>
      <c r="AP97" s="14"/>
      <c r="AQ97" s="14"/>
      <c r="AR97" s="14"/>
      <c r="AS97" s="14"/>
      <c r="AT97" s="14"/>
      <c r="AU97" s="14"/>
      <c r="AV97" s="14"/>
      <c r="AW97" s="14"/>
      <c r="AX97" s="14"/>
      <c r="AY97" s="14"/>
      <c r="AZ97" s="14"/>
      <c r="BA97" s="14"/>
      <c r="BB97" s="14"/>
      <c r="BC97" s="14"/>
      <c r="BD97" s="14"/>
      <c r="BE97" s="14"/>
      <c r="BF97" s="14"/>
      <c r="BG97" s="14"/>
      <c r="BH97" s="14"/>
      <c r="BI97" s="14"/>
    </row>
    <row r="98" spans="1:86">
      <c r="A98" s="620"/>
      <c r="B98" s="537"/>
      <c r="C98" s="622"/>
      <c r="D98" s="16"/>
      <c r="E98" s="16"/>
      <c r="F98" s="16"/>
      <c r="G98" s="14"/>
      <c r="H98" s="14"/>
      <c r="I98" s="14"/>
      <c r="J98" s="14"/>
      <c r="K98" s="14"/>
      <c r="L98" s="14"/>
      <c r="M98" s="14"/>
      <c r="N98" s="14"/>
      <c r="O98" s="14"/>
      <c r="P98" s="14"/>
      <c r="Q98" s="14"/>
      <c r="R98" s="16"/>
      <c r="S98" s="16"/>
      <c r="T98" s="16"/>
      <c r="U98" s="16"/>
      <c r="V98" s="16"/>
      <c r="W98" s="16"/>
      <c r="X98" s="16"/>
      <c r="Y98" s="15"/>
      <c r="Z98" s="16"/>
      <c r="AA98" s="16"/>
      <c r="AB98" s="16"/>
      <c r="AC98" s="16"/>
      <c r="AD98" s="16"/>
      <c r="AE98" s="16"/>
      <c r="AF98" s="16"/>
      <c r="AG98" s="16"/>
      <c r="AH98" s="16"/>
      <c r="AI98" s="16"/>
      <c r="AJ98" s="16"/>
      <c r="AK98" s="16"/>
      <c r="AL98" s="16"/>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row>
    <row r="99" spans="1:86">
      <c r="A99" s="620"/>
      <c r="B99" s="537"/>
      <c r="C99" s="622"/>
      <c r="D99" s="16"/>
      <c r="E99" s="16"/>
      <c r="F99" s="16"/>
      <c r="G99" s="14"/>
      <c r="H99" s="14"/>
      <c r="I99" s="14"/>
      <c r="J99" s="14"/>
      <c r="K99" s="14"/>
      <c r="L99" s="14"/>
      <c r="M99" s="14"/>
      <c r="N99" s="14"/>
      <c r="O99" s="14"/>
      <c r="P99" s="14"/>
      <c r="Q99" s="14"/>
      <c r="R99" s="16"/>
      <c r="S99" s="16"/>
      <c r="T99" s="16"/>
      <c r="U99" s="16"/>
      <c r="V99" s="16"/>
      <c r="W99" s="16"/>
      <c r="X99" s="16"/>
      <c r="Y99" s="15"/>
      <c r="Z99" s="16"/>
      <c r="AA99" s="16"/>
      <c r="AB99" s="16"/>
      <c r="AC99" s="16"/>
      <c r="AD99" s="16"/>
      <c r="AE99" s="16"/>
      <c r="AF99" s="16"/>
      <c r="AG99" s="16"/>
      <c r="AH99" s="16"/>
      <c r="AI99" s="16"/>
      <c r="AJ99" s="16"/>
      <c r="AK99" s="16"/>
      <c r="AL99" s="16"/>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row>
    <row r="100" spans="1:86">
      <c r="A100" s="620"/>
      <c r="B100" s="537"/>
      <c r="C100" s="622"/>
      <c r="D100" s="16"/>
      <c r="E100" s="16"/>
      <c r="F100" s="16"/>
      <c r="G100" s="14"/>
      <c r="H100" s="14"/>
      <c r="I100" s="14"/>
      <c r="J100" s="14"/>
      <c r="K100" s="14"/>
      <c r="L100" s="14"/>
      <c r="M100" s="14"/>
      <c r="N100" s="14"/>
      <c r="O100" s="14"/>
      <c r="P100" s="14"/>
      <c r="Q100" s="14"/>
      <c r="R100" s="16"/>
      <c r="S100" s="16"/>
      <c r="T100" s="16"/>
      <c r="U100" s="16"/>
      <c r="V100" s="16"/>
      <c r="W100" s="16"/>
      <c r="X100" s="16"/>
      <c r="Y100" s="15"/>
      <c r="Z100" s="16"/>
      <c r="AA100" s="16"/>
      <c r="AB100" s="16"/>
      <c r="AC100" s="16"/>
      <c r="AD100" s="16"/>
      <c r="AE100" s="16"/>
      <c r="AF100" s="16"/>
      <c r="AG100" s="16"/>
      <c r="AH100" s="16"/>
      <c r="AI100" s="16"/>
      <c r="AJ100" s="16"/>
      <c r="AK100" s="16"/>
      <c r="AL100" s="16"/>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row>
    <row r="101" spans="1:86">
      <c r="A101" s="620"/>
      <c r="B101" s="537"/>
      <c r="C101" s="622"/>
      <c r="D101" s="16"/>
      <c r="E101" s="16"/>
      <c r="F101" s="16"/>
      <c r="G101" s="14"/>
      <c r="H101" s="14"/>
      <c r="I101" s="14"/>
      <c r="J101" s="14"/>
      <c r="K101" s="14"/>
      <c r="L101" s="14"/>
      <c r="M101" s="14"/>
      <c r="N101" s="14"/>
      <c r="O101" s="14"/>
      <c r="P101" s="14"/>
      <c r="Q101" s="14"/>
      <c r="R101" s="16"/>
      <c r="S101" s="16"/>
      <c r="T101" s="16"/>
      <c r="U101" s="16"/>
      <c r="V101" s="16"/>
      <c r="W101" s="16"/>
      <c r="X101" s="16"/>
      <c r="Y101" s="15"/>
      <c r="Z101" s="16"/>
      <c r="AA101" s="16"/>
      <c r="AB101" s="16"/>
      <c r="AC101" s="16"/>
      <c r="AD101" s="16"/>
      <c r="AE101" s="16"/>
      <c r="AF101" s="16"/>
      <c r="AG101" s="16"/>
      <c r="AH101" s="16"/>
      <c r="AI101" s="16"/>
      <c r="AJ101" s="16"/>
      <c r="AK101" s="16"/>
      <c r="AL101" s="16"/>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row>
    <row r="102" spans="1:86">
      <c r="A102" s="620"/>
      <c r="B102" s="537"/>
      <c r="C102" s="622"/>
      <c r="D102" s="16"/>
      <c r="E102" s="16"/>
      <c r="F102" s="16"/>
      <c r="G102" s="14"/>
      <c r="H102" s="14"/>
      <c r="I102" s="14"/>
      <c r="J102" s="14"/>
      <c r="K102" s="14"/>
      <c r="L102" s="14"/>
      <c r="M102" s="14"/>
      <c r="N102" s="14"/>
      <c r="O102" s="14"/>
      <c r="P102" s="14"/>
      <c r="Q102" s="14"/>
      <c r="R102" s="16"/>
      <c r="S102" s="16"/>
      <c r="T102" s="16"/>
      <c r="U102" s="16"/>
      <c r="V102" s="16"/>
      <c r="W102" s="16"/>
      <c r="X102" s="16"/>
      <c r="Y102" s="15"/>
      <c r="Z102" s="16"/>
      <c r="AA102" s="16"/>
      <c r="AB102" s="16"/>
      <c r="AC102" s="16"/>
      <c r="AD102" s="16"/>
      <c r="AE102" s="16"/>
      <c r="AF102" s="16"/>
      <c r="AG102" s="16"/>
      <c r="AH102" s="16"/>
      <c r="AI102" s="16"/>
      <c r="AJ102" s="16"/>
      <c r="AK102" s="16"/>
      <c r="AL102" s="16"/>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row>
    <row r="103" spans="1:86">
      <c r="A103" s="620"/>
      <c r="B103" s="537"/>
      <c r="C103" s="622"/>
      <c r="D103" s="16"/>
      <c r="E103" s="16"/>
      <c r="F103" s="16"/>
      <c r="G103" s="14"/>
      <c r="H103" s="14"/>
      <c r="I103" s="14"/>
      <c r="J103" s="14"/>
      <c r="K103" s="14"/>
      <c r="L103" s="14"/>
      <c r="M103" s="14"/>
      <c r="N103" s="14"/>
      <c r="O103" s="14"/>
      <c r="P103" s="14"/>
      <c r="Q103" s="14"/>
      <c r="R103" s="16"/>
      <c r="S103" s="16"/>
      <c r="T103" s="16"/>
      <c r="U103" s="16"/>
      <c r="V103" s="16"/>
      <c r="W103" s="16"/>
      <c r="X103" s="16"/>
      <c r="Y103" s="15"/>
      <c r="Z103" s="16"/>
      <c r="AA103" s="16"/>
      <c r="AB103" s="16"/>
      <c r="AC103" s="16"/>
      <c r="AD103" s="16"/>
      <c r="AE103" s="16"/>
      <c r="AF103" s="16"/>
      <c r="AG103" s="16"/>
      <c r="AH103" s="16"/>
      <c r="AI103" s="16"/>
      <c r="AJ103" s="16"/>
      <c r="AK103" s="16"/>
      <c r="AL103" s="16"/>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row>
    <row r="104" spans="1:86">
      <c r="A104" s="620"/>
      <c r="B104" s="537"/>
      <c r="C104" s="622"/>
      <c r="D104" s="16"/>
      <c r="E104" s="16"/>
      <c r="F104" s="16"/>
      <c r="G104" s="14"/>
      <c r="H104" s="14"/>
      <c r="I104" s="14"/>
      <c r="J104" s="14"/>
      <c r="K104" s="14"/>
      <c r="L104" s="14"/>
      <c r="M104" s="14"/>
      <c r="N104" s="14"/>
      <c r="O104" s="14"/>
      <c r="P104" s="14"/>
      <c r="Q104" s="14"/>
      <c r="R104" s="16"/>
      <c r="S104" s="16"/>
      <c r="T104" s="16"/>
      <c r="U104" s="16"/>
      <c r="V104" s="16"/>
      <c r="W104" s="16"/>
      <c r="X104" s="16"/>
      <c r="Y104" s="15"/>
      <c r="Z104" s="16"/>
      <c r="AA104" s="16"/>
      <c r="AB104" s="16"/>
      <c r="AC104" s="16"/>
      <c r="AD104" s="16"/>
      <c r="AE104" s="16"/>
      <c r="AF104" s="16"/>
      <c r="AG104" s="16"/>
      <c r="AH104" s="16"/>
      <c r="AI104" s="16"/>
      <c r="AJ104" s="16"/>
      <c r="AK104" s="16"/>
      <c r="AL104" s="16"/>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row>
    <row r="105" spans="1:86">
      <c r="A105" s="620"/>
      <c r="B105" s="537"/>
      <c r="C105" s="537"/>
      <c r="D105" s="16"/>
      <c r="E105" s="16"/>
      <c r="F105" s="16"/>
      <c r="G105" s="14"/>
      <c r="H105" s="14"/>
      <c r="I105" s="14"/>
      <c r="J105" s="14"/>
      <c r="K105" s="14"/>
      <c r="L105" s="14"/>
      <c r="M105" s="14"/>
      <c r="N105" s="14"/>
      <c r="O105" s="14"/>
      <c r="P105" s="14"/>
      <c r="Q105" s="14"/>
      <c r="R105" s="16"/>
      <c r="S105" s="16"/>
      <c r="T105" s="16"/>
      <c r="U105" s="16"/>
      <c r="V105" s="16"/>
      <c r="W105" s="16"/>
      <c r="X105" s="16"/>
      <c r="Y105" s="15"/>
      <c r="Z105" s="16"/>
      <c r="AA105" s="16"/>
      <c r="AB105" s="16"/>
      <c r="AC105" s="16"/>
      <c r="AD105" s="16"/>
      <c r="AE105" s="16"/>
      <c r="AF105" s="16"/>
      <c r="AG105" s="16"/>
      <c r="AH105" s="16"/>
      <c r="AI105" s="16"/>
      <c r="AJ105" s="16"/>
      <c r="AK105" s="16"/>
      <c r="AL105" s="16"/>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row>
    <row r="106" spans="1:86">
      <c r="A106" s="16"/>
      <c r="B106" s="16"/>
      <c r="C106" s="16"/>
      <c r="D106" s="16"/>
      <c r="E106" s="16"/>
      <c r="F106" s="16"/>
      <c r="G106" s="14"/>
      <c r="H106" s="14"/>
      <c r="I106" s="14"/>
      <c r="J106" s="14"/>
      <c r="K106" s="14"/>
      <c r="L106" s="14"/>
      <c r="M106" s="14"/>
      <c r="N106" s="14"/>
      <c r="O106" s="14"/>
      <c r="P106" s="14"/>
      <c r="Q106" s="14"/>
      <c r="R106" s="16"/>
      <c r="S106" s="16"/>
      <c r="T106" s="16"/>
      <c r="U106" s="16"/>
      <c r="V106" s="16"/>
      <c r="W106" s="16"/>
      <c r="X106" s="16"/>
      <c r="Y106" s="15"/>
      <c r="Z106" s="16"/>
      <c r="AA106" s="16"/>
      <c r="AB106" s="16"/>
      <c r="AC106" s="16"/>
      <c r="AD106" s="16"/>
      <c r="AE106" s="16"/>
      <c r="AF106" s="16"/>
      <c r="AG106" s="16"/>
      <c r="AH106" s="16"/>
      <c r="AI106" s="16"/>
      <c r="AJ106" s="16"/>
      <c r="AK106" s="16"/>
      <c r="AL106" s="16"/>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row>
    <row r="107" spans="1:86">
      <c r="A107" s="16"/>
      <c r="B107" s="16"/>
      <c r="C107" s="16"/>
      <c r="D107" s="16"/>
      <c r="E107" s="16"/>
      <c r="F107" s="16"/>
      <c r="G107" s="14"/>
      <c r="H107" s="14"/>
      <c r="I107" s="14"/>
      <c r="J107" s="14"/>
      <c r="K107" s="14"/>
      <c r="L107" s="14"/>
      <c r="M107" s="14"/>
      <c r="N107" s="14"/>
      <c r="O107" s="14"/>
      <c r="P107" s="14"/>
      <c r="Q107" s="14"/>
      <c r="R107" s="16"/>
      <c r="S107" s="16"/>
      <c r="T107" s="16"/>
      <c r="U107" s="16"/>
      <c r="V107" s="16"/>
      <c r="W107" s="16"/>
      <c r="X107" s="16"/>
      <c r="Y107" s="15"/>
      <c r="Z107" s="16"/>
      <c r="AA107" s="16"/>
      <c r="AB107" s="16"/>
      <c r="AC107" s="16"/>
      <c r="AD107" s="16"/>
      <c r="AE107" s="16"/>
      <c r="AF107" s="16"/>
      <c r="AG107" s="16"/>
      <c r="AH107" s="16"/>
      <c r="AI107" s="16"/>
      <c r="AJ107" s="16"/>
      <c r="AK107" s="16"/>
      <c r="AL107" s="16"/>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row>
    <row r="108" spans="1:86">
      <c r="A108" s="16"/>
      <c r="B108" s="16"/>
      <c r="C108" s="16"/>
      <c r="D108" s="16"/>
      <c r="E108" s="16"/>
      <c r="F108" s="16"/>
      <c r="G108" s="14"/>
      <c r="H108" s="14"/>
      <c r="I108" s="14"/>
      <c r="J108" s="14"/>
      <c r="K108" s="14"/>
      <c r="L108" s="14"/>
      <c r="M108" s="14"/>
      <c r="N108" s="14"/>
      <c r="O108" s="14"/>
      <c r="P108" s="14"/>
      <c r="Q108" s="14"/>
      <c r="R108" s="16"/>
      <c r="S108" s="16"/>
      <c r="T108" s="16"/>
      <c r="U108" s="16"/>
      <c r="V108" s="16"/>
      <c r="W108" s="16"/>
      <c r="X108" s="16"/>
      <c r="Y108" s="15"/>
      <c r="Z108" s="16"/>
      <c r="AA108" s="16"/>
      <c r="AB108" s="16"/>
      <c r="AC108" s="16"/>
      <c r="AD108" s="16"/>
      <c r="AE108" s="16"/>
      <c r="AF108" s="16"/>
      <c r="AG108" s="16"/>
      <c r="AH108" s="16"/>
      <c r="AI108" s="16"/>
      <c r="AJ108" s="16"/>
      <c r="AK108" s="16"/>
      <c r="AL108" s="16"/>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row>
    <row r="109" spans="1:86">
      <c r="A109" s="16"/>
      <c r="B109" s="16"/>
      <c r="C109" s="16"/>
      <c r="D109" s="16"/>
      <c r="E109" s="16"/>
      <c r="F109" s="16"/>
      <c r="G109" s="14"/>
      <c r="H109" s="14"/>
      <c r="I109" s="14"/>
      <c r="J109" s="14"/>
      <c r="K109" s="14"/>
      <c r="L109" s="14"/>
      <c r="M109" s="14"/>
      <c r="N109" s="14"/>
      <c r="O109" s="14"/>
      <c r="P109" s="14"/>
      <c r="Q109" s="14"/>
      <c r="R109" s="16"/>
      <c r="S109" s="16"/>
      <c r="T109" s="16"/>
      <c r="U109" s="16"/>
      <c r="V109" s="16"/>
      <c r="W109" s="16"/>
      <c r="X109" s="16"/>
      <c r="Y109" s="15"/>
      <c r="Z109" s="16"/>
      <c r="AA109" s="16"/>
      <c r="AB109" s="16"/>
      <c r="AC109" s="16"/>
      <c r="AD109" s="16"/>
      <c r="AE109" s="16"/>
      <c r="AF109" s="16"/>
      <c r="AG109" s="16"/>
      <c r="AH109" s="16"/>
      <c r="AI109" s="16"/>
      <c r="AJ109" s="16"/>
      <c r="AK109" s="16"/>
      <c r="AL109" s="16"/>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row>
    <row r="110" spans="1:86">
      <c r="A110" s="16"/>
      <c r="B110" s="16"/>
      <c r="C110" s="16"/>
      <c r="D110" s="16"/>
      <c r="E110" s="16"/>
      <c r="F110" s="16"/>
      <c r="G110" s="14"/>
      <c r="H110" s="14"/>
      <c r="I110" s="14"/>
      <c r="J110" s="14"/>
      <c r="K110" s="14"/>
      <c r="L110" s="14"/>
      <c r="M110" s="14"/>
      <c r="N110" s="14"/>
      <c r="O110" s="14"/>
      <c r="P110" s="14"/>
      <c r="Q110" s="14"/>
      <c r="R110" s="16"/>
      <c r="S110" s="16"/>
      <c r="T110" s="16"/>
      <c r="U110" s="16"/>
      <c r="V110" s="16"/>
      <c r="W110" s="16"/>
      <c r="X110" s="16"/>
      <c r="Y110" s="15"/>
      <c r="Z110" s="16"/>
      <c r="AA110" s="16"/>
      <c r="AB110" s="16"/>
      <c r="AC110" s="16"/>
      <c r="AD110" s="16"/>
      <c r="AE110" s="16"/>
      <c r="AF110" s="16"/>
      <c r="AG110" s="16"/>
      <c r="AH110" s="16"/>
      <c r="AI110" s="16"/>
      <c r="AJ110" s="16"/>
      <c r="AK110" s="16"/>
      <c r="AL110" s="16"/>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row>
    <row r="111" spans="1:86">
      <c r="A111" s="16"/>
      <c r="B111" s="16"/>
      <c r="C111" s="16"/>
      <c r="D111" s="16"/>
      <c r="E111" s="16"/>
      <c r="F111" s="16"/>
      <c r="G111" s="14"/>
      <c r="H111" s="14"/>
      <c r="I111" s="14"/>
      <c r="J111" s="14"/>
      <c r="K111" s="14"/>
      <c r="L111" s="14"/>
      <c r="M111" s="14"/>
      <c r="N111" s="14"/>
      <c r="O111" s="14"/>
      <c r="P111" s="14"/>
      <c r="Q111" s="14"/>
      <c r="R111" s="16"/>
      <c r="S111" s="16"/>
      <c r="T111" s="16"/>
      <c r="U111" s="16"/>
      <c r="V111" s="16"/>
      <c r="W111" s="16"/>
      <c r="X111" s="16"/>
      <c r="Y111" s="15"/>
      <c r="Z111" s="16"/>
      <c r="AA111" s="16"/>
      <c r="AB111" s="16"/>
      <c r="AC111" s="16"/>
      <c r="AD111" s="16"/>
      <c r="AE111" s="16"/>
      <c r="AF111" s="16"/>
      <c r="AG111" s="16"/>
      <c r="AH111" s="16"/>
      <c r="AI111" s="16"/>
      <c r="AJ111" s="16"/>
      <c r="AK111" s="16"/>
      <c r="AL111" s="16"/>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row>
    <row r="112" spans="1:86">
      <c r="A112" s="16"/>
      <c r="B112" s="16"/>
      <c r="C112" s="16"/>
      <c r="D112" s="16"/>
      <c r="E112" s="16"/>
      <c r="F112" s="16"/>
      <c r="G112" s="14"/>
      <c r="H112" s="14"/>
      <c r="I112" s="14"/>
      <c r="J112" s="14"/>
      <c r="K112" s="14"/>
      <c r="L112" s="14"/>
      <c r="M112" s="14"/>
      <c r="N112" s="14"/>
      <c r="O112" s="14"/>
      <c r="P112" s="14"/>
      <c r="Q112" s="14"/>
      <c r="R112" s="16"/>
      <c r="S112" s="16"/>
      <c r="T112" s="16"/>
      <c r="U112" s="16"/>
      <c r="V112" s="16"/>
      <c r="W112" s="16"/>
      <c r="X112" s="16"/>
      <c r="Y112" s="15"/>
      <c r="Z112" s="16"/>
      <c r="AA112" s="16"/>
      <c r="AB112" s="16"/>
      <c r="AC112" s="16"/>
      <c r="AD112" s="16"/>
      <c r="AE112" s="16"/>
      <c r="AF112" s="16"/>
      <c r="AG112" s="16"/>
      <c r="AH112" s="16"/>
      <c r="AI112" s="16"/>
      <c r="AJ112" s="16"/>
      <c r="AK112" s="16"/>
      <c r="AL112" s="16"/>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row>
    <row r="113" spans="1:86">
      <c r="A113" s="16"/>
      <c r="B113" s="16"/>
      <c r="C113" s="16"/>
      <c r="D113" s="16"/>
      <c r="E113" s="16"/>
      <c r="F113" s="16"/>
      <c r="G113" s="14"/>
      <c r="H113" s="14"/>
      <c r="I113" s="14"/>
      <c r="J113" s="14"/>
      <c r="K113" s="14"/>
      <c r="L113" s="14"/>
      <c r="M113" s="14"/>
      <c r="N113" s="14"/>
      <c r="O113" s="14"/>
      <c r="P113" s="14"/>
      <c r="Q113" s="14"/>
      <c r="R113" s="16"/>
      <c r="S113" s="16"/>
      <c r="T113" s="16"/>
      <c r="U113" s="16"/>
      <c r="V113" s="16"/>
      <c r="W113" s="16"/>
      <c r="X113" s="16"/>
      <c r="Y113" s="15"/>
      <c r="Z113" s="16"/>
      <c r="AA113" s="16"/>
      <c r="AB113" s="16"/>
      <c r="AC113" s="16"/>
      <c r="AD113" s="16"/>
      <c r="AE113" s="16"/>
      <c r="AF113" s="16"/>
      <c r="AG113" s="16"/>
      <c r="AH113" s="16"/>
      <c r="AI113" s="16"/>
      <c r="AJ113" s="16"/>
      <c r="AK113" s="16"/>
      <c r="AL113" s="16"/>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row>
    <row r="114" spans="1:86">
      <c r="A114" s="16"/>
      <c r="B114" s="16"/>
      <c r="C114" s="16"/>
      <c r="D114" s="16"/>
      <c r="E114" s="16"/>
      <c r="F114" s="16"/>
      <c r="G114" s="14"/>
      <c r="H114" s="14"/>
      <c r="I114" s="14"/>
      <c r="J114" s="14"/>
      <c r="K114" s="14"/>
      <c r="L114" s="14"/>
      <c r="M114" s="14"/>
      <c r="N114" s="14"/>
      <c r="O114" s="14"/>
      <c r="P114" s="14"/>
      <c r="Q114" s="14"/>
      <c r="R114" s="16"/>
      <c r="S114" s="16"/>
      <c r="T114" s="16"/>
      <c r="U114" s="16"/>
      <c r="V114" s="16"/>
      <c r="W114" s="16"/>
      <c r="X114" s="16"/>
      <c r="Y114" s="15"/>
      <c r="Z114" s="16"/>
      <c r="AA114" s="16"/>
      <c r="AB114" s="16"/>
      <c r="AC114" s="16"/>
      <c r="AD114" s="16"/>
      <c r="AE114" s="16"/>
      <c r="AF114" s="16"/>
      <c r="AG114" s="16"/>
      <c r="AH114" s="16"/>
      <c r="AI114" s="16"/>
      <c r="AJ114" s="16"/>
      <c r="AK114" s="16"/>
      <c r="AL114" s="16"/>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row>
    <row r="115" spans="1:86">
      <c r="A115" s="16"/>
      <c r="B115" s="16"/>
      <c r="C115" s="16"/>
      <c r="D115" s="16"/>
      <c r="E115" s="16"/>
      <c r="F115" s="16"/>
      <c r="G115" s="14"/>
      <c r="H115" s="14"/>
      <c r="I115" s="14"/>
      <c r="J115" s="14"/>
      <c r="K115" s="14"/>
      <c r="L115" s="14"/>
      <c r="M115" s="14"/>
      <c r="N115" s="14"/>
      <c r="O115" s="14"/>
      <c r="P115" s="14"/>
      <c r="Q115" s="14"/>
      <c r="R115" s="16"/>
      <c r="S115" s="16"/>
      <c r="T115" s="16"/>
      <c r="U115" s="16"/>
      <c r="V115" s="16"/>
      <c r="W115" s="16"/>
      <c r="X115" s="16"/>
      <c r="Y115" s="15"/>
      <c r="Z115" s="16"/>
      <c r="AA115" s="16"/>
      <c r="AB115" s="16"/>
      <c r="AC115" s="16"/>
      <c r="AD115" s="16"/>
      <c r="AE115" s="16"/>
      <c r="AF115" s="16"/>
      <c r="AG115" s="16"/>
      <c r="AH115" s="16"/>
      <c r="AI115" s="16"/>
      <c r="AJ115" s="16"/>
      <c r="AK115" s="16"/>
      <c r="AL115" s="16"/>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row>
    <row r="116" spans="1:86">
      <c r="A116" s="16"/>
      <c r="B116" s="16"/>
      <c r="C116" s="16"/>
      <c r="D116" s="16"/>
      <c r="E116" s="16"/>
      <c r="F116" s="16"/>
      <c r="G116" s="14"/>
      <c r="H116" s="14"/>
      <c r="I116" s="14"/>
      <c r="J116" s="14"/>
      <c r="K116" s="14"/>
      <c r="L116" s="14"/>
      <c r="M116" s="14"/>
      <c r="N116" s="14"/>
      <c r="O116" s="14"/>
      <c r="P116" s="14"/>
      <c r="Q116" s="14"/>
      <c r="R116" s="16"/>
      <c r="S116" s="16"/>
      <c r="T116" s="16"/>
      <c r="U116" s="16"/>
      <c r="V116" s="16"/>
      <c r="W116" s="16"/>
      <c r="X116" s="16"/>
      <c r="Y116" s="15"/>
      <c r="Z116" s="16"/>
      <c r="AA116" s="16"/>
      <c r="AB116" s="16"/>
      <c r="AC116" s="16"/>
      <c r="AD116" s="16"/>
      <c r="AE116" s="16"/>
      <c r="AF116" s="16"/>
      <c r="AG116" s="16"/>
      <c r="AH116" s="16"/>
      <c r="AI116" s="16"/>
      <c r="AJ116" s="16"/>
      <c r="AK116" s="16"/>
      <c r="AL116" s="16"/>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row>
    <row r="117" spans="1:86">
      <c r="A117" s="16"/>
      <c r="B117" s="16"/>
      <c r="C117" s="16"/>
      <c r="D117" s="16"/>
      <c r="E117" s="16"/>
      <c r="F117" s="16"/>
      <c r="G117" s="14"/>
      <c r="H117" s="14"/>
      <c r="I117" s="14"/>
      <c r="J117" s="14"/>
      <c r="K117" s="14"/>
      <c r="L117" s="14"/>
      <c r="M117" s="14"/>
      <c r="N117" s="14"/>
      <c r="O117" s="14"/>
      <c r="P117" s="14"/>
      <c r="Q117" s="14"/>
      <c r="R117" s="16"/>
      <c r="S117" s="16"/>
      <c r="T117" s="16"/>
      <c r="U117" s="16"/>
      <c r="V117" s="16"/>
      <c r="W117" s="16"/>
      <c r="X117" s="16"/>
      <c r="Y117" s="15"/>
      <c r="Z117" s="16"/>
      <c r="AA117" s="16"/>
      <c r="AB117" s="16"/>
      <c r="AC117" s="16"/>
      <c r="AD117" s="16"/>
      <c r="AE117" s="16"/>
      <c r="AF117" s="16"/>
      <c r="AG117" s="16"/>
      <c r="AH117" s="16"/>
      <c r="AI117" s="16"/>
      <c r="AJ117" s="16"/>
      <c r="AK117" s="16"/>
      <c r="AL117" s="16"/>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row>
    <row r="118" spans="1:86">
      <c r="A118" s="16"/>
      <c r="B118" s="16"/>
      <c r="C118" s="16"/>
      <c r="D118" s="16"/>
      <c r="E118" s="16"/>
      <c r="F118" s="16"/>
      <c r="G118" s="14"/>
      <c r="H118" s="14"/>
      <c r="I118" s="14"/>
      <c r="J118" s="14"/>
      <c r="K118" s="14"/>
      <c r="L118" s="14"/>
      <c r="M118" s="14"/>
      <c r="N118" s="14"/>
      <c r="O118" s="14"/>
      <c r="P118" s="14"/>
      <c r="Q118" s="14"/>
      <c r="R118" s="16"/>
      <c r="S118" s="16"/>
      <c r="T118" s="16"/>
      <c r="U118" s="16"/>
      <c r="V118" s="16"/>
      <c r="W118" s="16"/>
      <c r="X118" s="16"/>
      <c r="Y118" s="15"/>
      <c r="Z118" s="16"/>
      <c r="AA118" s="16"/>
      <c r="AB118" s="16"/>
      <c r="AC118" s="16"/>
      <c r="AD118" s="16"/>
      <c r="AE118" s="16"/>
      <c r="AF118" s="16"/>
      <c r="AG118" s="16"/>
      <c r="AH118" s="16"/>
      <c r="AI118" s="16"/>
      <c r="AJ118" s="16"/>
      <c r="AK118" s="16"/>
      <c r="AL118" s="16"/>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row>
    <row r="119" spans="1:86">
      <c r="A119" s="16"/>
      <c r="B119" s="16"/>
      <c r="C119" s="16"/>
      <c r="D119" s="16"/>
      <c r="E119" s="16"/>
      <c r="F119" s="16"/>
      <c r="G119" s="14"/>
      <c r="H119" s="14"/>
      <c r="I119" s="14"/>
      <c r="J119" s="14"/>
      <c r="K119" s="14"/>
      <c r="L119" s="14"/>
      <c r="M119" s="14"/>
      <c r="N119" s="14"/>
      <c r="O119" s="14"/>
      <c r="P119" s="14"/>
      <c r="Q119" s="14"/>
      <c r="R119" s="16"/>
      <c r="S119" s="16"/>
      <c r="T119" s="16"/>
      <c r="U119" s="16"/>
      <c r="V119" s="16"/>
      <c r="W119" s="16"/>
      <c r="X119" s="16"/>
      <c r="Y119" s="15"/>
      <c r="Z119" s="16"/>
      <c r="AA119" s="16"/>
      <c r="AB119" s="16"/>
      <c r="AC119" s="16"/>
      <c r="AD119" s="16"/>
      <c r="AE119" s="16"/>
      <c r="AF119" s="16"/>
      <c r="AG119" s="16"/>
      <c r="AH119" s="16"/>
      <c r="AI119" s="16"/>
      <c r="AJ119" s="16"/>
      <c r="AK119" s="16"/>
      <c r="AL119" s="16"/>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row>
    <row r="120" spans="1:86">
      <c r="A120" s="16"/>
      <c r="B120" s="16"/>
      <c r="C120" s="16"/>
      <c r="D120" s="16"/>
      <c r="E120" s="16"/>
      <c r="F120" s="16"/>
      <c r="G120" s="14"/>
      <c r="H120" s="14"/>
      <c r="I120" s="14"/>
      <c r="J120" s="14"/>
      <c r="K120" s="14"/>
      <c r="L120" s="14"/>
      <c r="M120" s="14"/>
      <c r="N120" s="14"/>
      <c r="O120" s="14"/>
      <c r="P120" s="14"/>
      <c r="Q120" s="14"/>
      <c r="R120" s="16"/>
      <c r="S120" s="16"/>
      <c r="T120" s="16"/>
      <c r="U120" s="16"/>
      <c r="V120" s="16"/>
      <c r="W120" s="16"/>
      <c r="X120" s="16"/>
      <c r="Y120" s="15"/>
      <c r="Z120" s="16"/>
      <c r="AA120" s="16"/>
      <c r="AB120" s="16"/>
      <c r="AC120" s="16"/>
      <c r="AD120" s="16"/>
      <c r="AE120" s="16"/>
      <c r="AF120" s="16"/>
      <c r="AG120" s="16"/>
      <c r="AH120" s="16"/>
      <c r="AI120" s="16"/>
      <c r="AJ120" s="16"/>
      <c r="AK120" s="16"/>
      <c r="AL120" s="16"/>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row>
    <row r="121" spans="1:86">
      <c r="A121" s="16"/>
      <c r="B121" s="16"/>
      <c r="C121" s="16"/>
      <c r="D121" s="16"/>
      <c r="E121" s="16"/>
      <c r="F121" s="16"/>
      <c r="G121" s="14"/>
      <c r="H121" s="14"/>
      <c r="I121" s="14"/>
      <c r="J121" s="14"/>
      <c r="K121" s="14"/>
      <c r="L121" s="14"/>
      <c r="M121" s="14"/>
      <c r="N121" s="14"/>
      <c r="O121" s="14"/>
      <c r="P121" s="14"/>
      <c r="Q121" s="14"/>
      <c r="R121" s="16"/>
      <c r="S121" s="16"/>
      <c r="T121" s="16"/>
      <c r="U121" s="16"/>
      <c r="V121" s="16"/>
      <c r="W121" s="16"/>
      <c r="X121" s="16"/>
      <c r="Y121" s="15"/>
      <c r="Z121" s="16"/>
      <c r="AA121" s="16"/>
      <c r="AB121" s="16"/>
      <c r="AC121" s="16"/>
      <c r="AD121" s="16"/>
      <c r="AE121" s="16"/>
      <c r="AF121" s="16"/>
      <c r="AG121" s="16"/>
      <c r="AH121" s="16"/>
      <c r="AI121" s="16"/>
      <c r="AJ121" s="16"/>
      <c r="AK121" s="16"/>
      <c r="AL121" s="16"/>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4"/>
      <c r="BY121" s="14"/>
      <c r="BZ121" s="14"/>
      <c r="CA121" s="14"/>
      <c r="CB121" s="14"/>
      <c r="CC121" s="14"/>
      <c r="CD121" s="14"/>
      <c r="CE121" s="14"/>
      <c r="CF121" s="14"/>
      <c r="CG121" s="14"/>
      <c r="CH121" s="14"/>
    </row>
    <row r="122" spans="1:86">
      <c r="A122" s="16"/>
      <c r="B122" s="16"/>
      <c r="C122" s="16"/>
      <c r="D122" s="16"/>
      <c r="E122" s="16"/>
      <c r="F122" s="16"/>
      <c r="G122" s="14"/>
      <c r="H122" s="14"/>
      <c r="I122" s="14"/>
      <c r="J122" s="14"/>
      <c r="K122" s="14"/>
      <c r="L122" s="14"/>
      <c r="M122" s="14"/>
      <c r="N122" s="14"/>
      <c r="O122" s="14"/>
      <c r="P122" s="14"/>
      <c r="Q122" s="14"/>
      <c r="R122" s="16"/>
      <c r="S122" s="16"/>
      <c r="T122" s="16"/>
      <c r="U122" s="16"/>
      <c r="V122" s="16"/>
      <c r="W122" s="16"/>
      <c r="X122" s="16"/>
      <c r="Y122" s="15"/>
      <c r="Z122" s="16"/>
      <c r="AA122" s="16"/>
      <c r="AB122" s="16"/>
      <c r="AC122" s="16"/>
      <c r="AD122" s="16"/>
      <c r="AE122" s="16"/>
      <c r="AF122" s="16"/>
      <c r="AG122" s="16"/>
      <c r="AH122" s="16"/>
      <c r="AI122" s="16"/>
      <c r="AJ122" s="16"/>
      <c r="AK122" s="16"/>
      <c r="AL122" s="16"/>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4"/>
      <c r="BY122" s="14"/>
      <c r="BZ122" s="14"/>
      <c r="CA122" s="14"/>
      <c r="CB122" s="14"/>
      <c r="CC122" s="14"/>
      <c r="CD122" s="14"/>
      <c r="CE122" s="14"/>
      <c r="CF122" s="14"/>
      <c r="CG122" s="14"/>
      <c r="CH122" s="14"/>
    </row>
    <row r="123" spans="1:86">
      <c r="A123" s="16"/>
      <c r="B123" s="16"/>
      <c r="C123" s="16"/>
      <c r="D123" s="16"/>
      <c r="E123" s="16"/>
      <c r="F123" s="16"/>
      <c r="G123" s="14"/>
      <c r="H123" s="14"/>
      <c r="I123" s="14"/>
      <c r="J123" s="14"/>
      <c r="K123" s="14"/>
      <c r="L123" s="14"/>
      <c r="M123" s="14"/>
      <c r="N123" s="14"/>
      <c r="O123" s="14"/>
      <c r="P123" s="14"/>
      <c r="Q123" s="14"/>
      <c r="R123" s="16"/>
      <c r="S123" s="16"/>
      <c r="T123" s="16"/>
      <c r="U123" s="16"/>
      <c r="V123" s="16"/>
      <c r="W123" s="16"/>
      <c r="X123" s="16"/>
      <c r="Y123" s="15"/>
      <c r="Z123" s="16"/>
      <c r="AA123" s="16"/>
      <c r="AB123" s="16"/>
      <c r="AC123" s="16"/>
      <c r="AD123" s="16"/>
      <c r="AE123" s="16"/>
      <c r="AF123" s="16"/>
      <c r="AG123" s="16"/>
      <c r="AH123" s="16"/>
      <c r="AI123" s="16"/>
      <c r="AJ123" s="16"/>
      <c r="AK123" s="16"/>
      <c r="AL123" s="16"/>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4"/>
      <c r="BY123" s="14"/>
      <c r="BZ123" s="14"/>
      <c r="CA123" s="14"/>
      <c r="CB123" s="14"/>
      <c r="CC123" s="14"/>
      <c r="CD123" s="14"/>
      <c r="CE123" s="14"/>
      <c r="CF123" s="14"/>
      <c r="CG123" s="14"/>
      <c r="CH123" s="14"/>
    </row>
    <row r="124" spans="1:86">
      <c r="A124" s="16"/>
      <c r="B124" s="16"/>
      <c r="C124" s="16"/>
      <c r="D124" s="16"/>
      <c r="E124" s="16"/>
      <c r="F124" s="16"/>
      <c r="G124" s="14"/>
      <c r="H124" s="14"/>
      <c r="I124" s="14"/>
      <c r="J124" s="14"/>
      <c r="K124" s="14"/>
      <c r="L124" s="14"/>
      <c r="M124" s="14"/>
      <c r="N124" s="14"/>
      <c r="O124" s="14"/>
      <c r="P124" s="14"/>
      <c r="Q124" s="14"/>
      <c r="R124" s="16"/>
      <c r="S124" s="16"/>
      <c r="T124" s="16"/>
      <c r="U124" s="16"/>
      <c r="V124" s="16"/>
      <c r="W124" s="16"/>
      <c r="X124" s="16"/>
      <c r="Y124" s="15"/>
      <c r="Z124" s="16"/>
      <c r="AA124" s="16"/>
      <c r="AB124" s="16"/>
      <c r="AC124" s="16"/>
      <c r="AD124" s="16"/>
      <c r="AE124" s="16"/>
      <c r="AF124" s="16"/>
      <c r="AG124" s="16"/>
      <c r="AH124" s="16"/>
      <c r="AI124" s="16"/>
      <c r="AJ124" s="16"/>
      <c r="AK124" s="16"/>
      <c r="AL124" s="16"/>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c r="CE124" s="14"/>
      <c r="CF124" s="14"/>
      <c r="CG124" s="14"/>
      <c r="CH124" s="14"/>
    </row>
    <row r="125" spans="1:86">
      <c r="A125" s="16"/>
      <c r="B125" s="16"/>
      <c r="C125" s="16"/>
      <c r="D125" s="16"/>
      <c r="E125" s="16"/>
      <c r="F125" s="16"/>
      <c r="G125" s="14"/>
      <c r="H125" s="14"/>
      <c r="I125" s="14"/>
      <c r="J125" s="14"/>
      <c r="K125" s="14"/>
      <c r="L125" s="14"/>
      <c r="M125" s="14"/>
      <c r="N125" s="14"/>
      <c r="O125" s="14"/>
      <c r="P125" s="14"/>
      <c r="Q125" s="14"/>
      <c r="R125" s="16"/>
      <c r="S125" s="16"/>
      <c r="T125" s="16"/>
      <c r="U125" s="16"/>
      <c r="V125" s="16"/>
      <c r="W125" s="16"/>
      <c r="X125" s="16"/>
      <c r="Y125" s="15"/>
      <c r="Z125" s="16"/>
      <c r="AA125" s="16"/>
      <c r="AB125" s="16"/>
      <c r="AC125" s="16"/>
      <c r="AD125" s="16"/>
      <c r="AE125" s="16"/>
      <c r="AF125" s="16"/>
      <c r="AG125" s="16"/>
      <c r="AH125" s="16"/>
      <c r="AI125" s="16"/>
      <c r="AJ125" s="16"/>
      <c r="AK125" s="16"/>
      <c r="AL125" s="16"/>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14"/>
      <c r="CC125" s="14"/>
      <c r="CD125" s="14"/>
      <c r="CE125" s="14"/>
      <c r="CF125" s="14"/>
      <c r="CG125" s="14"/>
      <c r="CH125" s="14"/>
    </row>
    <row r="126" spans="1:86">
      <c r="A126" s="16"/>
      <c r="B126" s="16"/>
      <c r="C126" s="16"/>
      <c r="D126" s="16"/>
      <c r="E126" s="16"/>
      <c r="F126" s="16"/>
      <c r="G126" s="14"/>
      <c r="H126" s="14"/>
      <c r="I126" s="14"/>
      <c r="J126" s="14"/>
      <c r="K126" s="14"/>
      <c r="L126" s="14"/>
      <c r="M126" s="14"/>
      <c r="N126" s="14"/>
      <c r="O126" s="14"/>
      <c r="P126" s="14"/>
      <c r="Q126" s="14"/>
      <c r="R126" s="16"/>
      <c r="S126" s="16"/>
      <c r="T126" s="16"/>
      <c r="U126" s="16"/>
      <c r="V126" s="16"/>
      <c r="W126" s="16"/>
      <c r="X126" s="16"/>
      <c r="Y126" s="15"/>
      <c r="Z126" s="16"/>
      <c r="AA126" s="16"/>
      <c r="AB126" s="16"/>
      <c r="AC126" s="16"/>
      <c r="AD126" s="16"/>
      <c r="AE126" s="16"/>
      <c r="AF126" s="16"/>
      <c r="AG126" s="16"/>
      <c r="AH126" s="16"/>
      <c r="AI126" s="16"/>
      <c r="AJ126" s="16"/>
      <c r="AK126" s="16"/>
      <c r="AL126" s="16"/>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row>
    <row r="127" spans="1:86">
      <c r="A127" s="16"/>
      <c r="B127" s="16"/>
      <c r="C127" s="16"/>
      <c r="D127" s="16"/>
      <c r="E127" s="16"/>
      <c r="F127" s="16"/>
      <c r="G127" s="14"/>
      <c r="H127" s="14"/>
      <c r="I127" s="14"/>
      <c r="J127" s="14"/>
      <c r="K127" s="14"/>
      <c r="L127" s="14"/>
      <c r="M127" s="14"/>
      <c r="N127" s="14"/>
      <c r="O127" s="14"/>
      <c r="P127" s="14"/>
      <c r="Q127" s="14"/>
      <c r="R127" s="16"/>
      <c r="S127" s="16"/>
      <c r="T127" s="16"/>
      <c r="U127" s="16"/>
      <c r="V127" s="16"/>
      <c r="W127" s="16"/>
      <c r="X127" s="16"/>
      <c r="Y127" s="15"/>
      <c r="Z127" s="16"/>
      <c r="AA127" s="16"/>
      <c r="AB127" s="16"/>
      <c r="AC127" s="16"/>
      <c r="AD127" s="16"/>
      <c r="AE127" s="16"/>
      <c r="AF127" s="16"/>
      <c r="AG127" s="16"/>
      <c r="AH127" s="16"/>
      <c r="AI127" s="16"/>
      <c r="AJ127" s="16"/>
      <c r="AK127" s="16"/>
      <c r="AL127" s="16"/>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4"/>
      <c r="BY127" s="14"/>
      <c r="BZ127" s="14"/>
      <c r="CA127" s="14"/>
      <c r="CB127" s="14"/>
      <c r="CC127" s="14"/>
      <c r="CD127" s="14"/>
      <c r="CE127" s="14"/>
      <c r="CF127" s="14"/>
      <c r="CG127" s="14"/>
      <c r="CH127" s="14"/>
    </row>
    <row r="128" spans="1:86">
      <c r="A128" s="16"/>
      <c r="B128" s="16"/>
      <c r="C128" s="16"/>
      <c r="D128" s="16"/>
      <c r="E128" s="16"/>
      <c r="F128" s="16"/>
      <c r="G128" s="14"/>
      <c r="H128" s="14"/>
      <c r="I128" s="14"/>
      <c r="J128" s="14"/>
      <c r="K128" s="14"/>
      <c r="L128" s="14"/>
      <c r="M128" s="14"/>
      <c r="N128" s="14"/>
      <c r="O128" s="14"/>
      <c r="P128" s="14"/>
      <c r="Q128" s="14"/>
      <c r="R128" s="16"/>
      <c r="S128" s="16"/>
      <c r="T128" s="16"/>
      <c r="U128" s="16"/>
      <c r="V128" s="16"/>
      <c r="W128" s="16"/>
      <c r="X128" s="16"/>
      <c r="Y128" s="15"/>
      <c r="Z128" s="16"/>
      <c r="AA128" s="16"/>
      <c r="AB128" s="16"/>
      <c r="AC128" s="16"/>
      <c r="AD128" s="16"/>
      <c r="AE128" s="16"/>
      <c r="AF128" s="16"/>
      <c r="AG128" s="16"/>
      <c r="AH128" s="16"/>
      <c r="AI128" s="16"/>
      <c r="AJ128" s="16"/>
      <c r="AK128" s="16"/>
      <c r="AL128" s="16"/>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4"/>
      <c r="BY128" s="14"/>
      <c r="BZ128" s="14"/>
      <c r="CA128" s="14"/>
      <c r="CB128" s="14"/>
      <c r="CC128" s="14"/>
      <c r="CD128" s="14"/>
      <c r="CE128" s="14"/>
      <c r="CF128" s="14"/>
      <c r="CG128" s="14"/>
      <c r="CH128" s="14"/>
    </row>
    <row r="129" spans="1:86">
      <c r="A129" s="16"/>
      <c r="B129" s="16"/>
      <c r="C129" s="16"/>
      <c r="D129" s="16"/>
      <c r="E129" s="16"/>
      <c r="F129" s="16"/>
      <c r="G129" s="14"/>
      <c r="H129" s="14"/>
      <c r="I129" s="14"/>
      <c r="J129" s="14"/>
      <c r="K129" s="14"/>
      <c r="L129" s="14"/>
      <c r="M129" s="14"/>
      <c r="N129" s="14"/>
      <c r="O129" s="14"/>
      <c r="P129" s="14"/>
      <c r="Q129" s="14"/>
      <c r="R129" s="16"/>
      <c r="S129" s="16"/>
      <c r="T129" s="16"/>
      <c r="U129" s="16"/>
      <c r="V129" s="16"/>
      <c r="W129" s="16"/>
      <c r="X129" s="16"/>
      <c r="Y129" s="15"/>
      <c r="Z129" s="16"/>
      <c r="AA129" s="16"/>
      <c r="AB129" s="16"/>
      <c r="AC129" s="16"/>
      <c r="AD129" s="16"/>
      <c r="AE129" s="16"/>
      <c r="AF129" s="16"/>
      <c r="AG129" s="16"/>
      <c r="AH129" s="16"/>
      <c r="AI129" s="16"/>
      <c r="AJ129" s="16"/>
      <c r="AK129" s="16"/>
      <c r="AL129" s="16"/>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4"/>
      <c r="BY129" s="14"/>
      <c r="BZ129" s="14"/>
      <c r="CA129" s="14"/>
      <c r="CB129" s="14"/>
      <c r="CC129" s="14"/>
      <c r="CD129" s="14"/>
      <c r="CE129" s="14"/>
      <c r="CF129" s="14"/>
      <c r="CG129" s="14"/>
      <c r="CH129" s="14"/>
    </row>
    <row r="130" spans="1:86">
      <c r="A130" s="16"/>
      <c r="B130" s="16"/>
      <c r="C130" s="16"/>
      <c r="D130" s="16"/>
      <c r="E130" s="16"/>
      <c r="F130" s="16"/>
      <c r="G130" s="14"/>
      <c r="H130" s="14"/>
      <c r="I130" s="14"/>
      <c r="J130" s="14"/>
      <c r="K130" s="14"/>
      <c r="L130" s="14"/>
      <c r="M130" s="14"/>
      <c r="N130" s="14"/>
      <c r="O130" s="14"/>
      <c r="P130" s="14"/>
      <c r="Q130" s="14"/>
      <c r="R130" s="16"/>
      <c r="S130" s="16"/>
      <c r="T130" s="16"/>
      <c r="U130" s="16"/>
      <c r="V130" s="16"/>
      <c r="W130" s="16"/>
      <c r="X130" s="16"/>
      <c r="Y130" s="15"/>
      <c r="Z130" s="16"/>
      <c r="AA130" s="16"/>
      <c r="AB130" s="16"/>
      <c r="AC130" s="16"/>
      <c r="AD130" s="16"/>
      <c r="AE130" s="16"/>
      <c r="AF130" s="16"/>
      <c r="AG130" s="16"/>
      <c r="AH130" s="16"/>
      <c r="AI130" s="16"/>
      <c r="AJ130" s="16"/>
      <c r="AK130" s="16"/>
      <c r="AL130" s="16"/>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4"/>
      <c r="BY130" s="14"/>
      <c r="BZ130" s="14"/>
      <c r="CA130" s="14"/>
      <c r="CB130" s="14"/>
      <c r="CC130" s="14"/>
      <c r="CD130" s="14"/>
      <c r="CE130" s="14"/>
      <c r="CF130" s="14"/>
      <c r="CG130" s="14"/>
      <c r="CH130" s="14"/>
    </row>
    <row r="131" spans="1:86">
      <c r="A131" s="16"/>
      <c r="B131" s="16"/>
      <c r="C131" s="16"/>
      <c r="D131" s="16"/>
      <c r="E131" s="16"/>
      <c r="F131" s="16"/>
      <c r="G131" s="14"/>
      <c r="H131" s="14"/>
      <c r="I131" s="14"/>
      <c r="J131" s="14"/>
      <c r="K131" s="14"/>
      <c r="L131" s="14"/>
      <c r="M131" s="14"/>
      <c r="N131" s="14"/>
      <c r="O131" s="14"/>
      <c r="P131" s="14"/>
      <c r="Q131" s="14"/>
      <c r="R131" s="16"/>
      <c r="S131" s="16"/>
      <c r="T131" s="16"/>
      <c r="U131" s="16"/>
      <c r="V131" s="16"/>
      <c r="W131" s="16"/>
      <c r="X131" s="16"/>
      <c r="Y131" s="15"/>
      <c r="Z131" s="16"/>
      <c r="AA131" s="16"/>
      <c r="AB131" s="16"/>
      <c r="AC131" s="16"/>
      <c r="AD131" s="16"/>
      <c r="AE131" s="16"/>
      <c r="AF131" s="16"/>
      <c r="AG131" s="16"/>
      <c r="AH131" s="16"/>
      <c r="AI131" s="16"/>
      <c r="AJ131" s="16"/>
      <c r="AK131" s="16"/>
      <c r="AL131" s="16"/>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4"/>
      <c r="BY131" s="14"/>
      <c r="BZ131" s="14"/>
      <c r="CA131" s="14"/>
      <c r="CB131" s="14"/>
      <c r="CC131" s="14"/>
      <c r="CD131" s="14"/>
      <c r="CE131" s="14"/>
      <c r="CF131" s="14"/>
      <c r="CG131" s="14"/>
      <c r="CH131" s="14"/>
    </row>
    <row r="132" spans="1:86">
      <c r="A132" s="16"/>
      <c r="B132" s="16"/>
      <c r="C132" s="16"/>
      <c r="D132" s="16"/>
      <c r="E132" s="16"/>
      <c r="F132" s="16"/>
      <c r="G132" s="14"/>
      <c r="H132" s="14"/>
      <c r="I132" s="14"/>
      <c r="J132" s="14"/>
      <c r="K132" s="14"/>
      <c r="L132" s="14"/>
      <c r="M132" s="14"/>
      <c r="N132" s="14"/>
      <c r="O132" s="14"/>
      <c r="P132" s="14"/>
      <c r="Q132" s="14"/>
      <c r="R132" s="16"/>
      <c r="S132" s="16"/>
      <c r="T132" s="16"/>
      <c r="U132" s="16"/>
      <c r="V132" s="16"/>
      <c r="W132" s="16"/>
      <c r="X132" s="16"/>
      <c r="Y132" s="15"/>
      <c r="Z132" s="16"/>
      <c r="AA132" s="16"/>
      <c r="AB132" s="16"/>
      <c r="AC132" s="16"/>
      <c r="AD132" s="16"/>
      <c r="AE132" s="16"/>
      <c r="AF132" s="16"/>
      <c r="AG132" s="16"/>
      <c r="AH132" s="16"/>
      <c r="AI132" s="16"/>
      <c r="AJ132" s="16"/>
      <c r="AK132" s="16"/>
      <c r="AL132" s="16"/>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4"/>
      <c r="BY132" s="14"/>
      <c r="BZ132" s="14"/>
      <c r="CA132" s="14"/>
      <c r="CB132" s="14"/>
      <c r="CC132" s="14"/>
      <c r="CD132" s="14"/>
      <c r="CE132" s="14"/>
      <c r="CF132" s="14"/>
      <c r="CG132" s="14"/>
      <c r="CH132" s="14"/>
    </row>
    <row r="133" spans="1:86">
      <c r="A133" s="16"/>
      <c r="B133" s="16"/>
      <c r="C133" s="16"/>
      <c r="D133" s="16"/>
      <c r="E133" s="16"/>
      <c r="F133" s="16"/>
      <c r="G133" s="14"/>
      <c r="H133" s="14"/>
      <c r="I133" s="14"/>
      <c r="J133" s="14"/>
      <c r="K133" s="14"/>
      <c r="L133" s="14"/>
      <c r="M133" s="14"/>
      <c r="N133" s="14"/>
      <c r="O133" s="14"/>
      <c r="P133" s="14"/>
      <c r="Q133" s="14"/>
      <c r="R133" s="16"/>
      <c r="S133" s="16"/>
      <c r="T133" s="16"/>
      <c r="U133" s="16"/>
      <c r="V133" s="16"/>
      <c r="W133" s="16"/>
      <c r="X133" s="16"/>
      <c r="Y133" s="15"/>
      <c r="Z133" s="16"/>
      <c r="AA133" s="16"/>
      <c r="AB133" s="16"/>
      <c r="AC133" s="16"/>
      <c r="AD133" s="16"/>
      <c r="AE133" s="16"/>
      <c r="AF133" s="16"/>
      <c r="AG133" s="16"/>
      <c r="AH133" s="16"/>
      <c r="AI133" s="16"/>
      <c r="AJ133" s="16"/>
      <c r="AK133" s="16"/>
      <c r="AL133" s="16"/>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c r="BL133" s="14"/>
      <c r="BM133" s="14"/>
      <c r="BN133" s="14"/>
      <c r="BO133" s="14"/>
      <c r="BP133" s="14"/>
      <c r="BQ133" s="14"/>
      <c r="BR133" s="14"/>
      <c r="BS133" s="14"/>
      <c r="BT133" s="14"/>
      <c r="BU133" s="14"/>
      <c r="BV133" s="14"/>
      <c r="BW133" s="14"/>
      <c r="BX133" s="14"/>
      <c r="BY133" s="14"/>
      <c r="BZ133" s="14"/>
      <c r="CA133" s="14"/>
      <c r="CB133" s="14"/>
      <c r="CC133" s="14"/>
      <c r="CD133" s="14"/>
      <c r="CE133" s="14"/>
      <c r="CF133" s="14"/>
      <c r="CG133" s="14"/>
      <c r="CH133" s="14"/>
    </row>
    <row r="134" spans="1:86">
      <c r="A134" s="16"/>
      <c r="B134" s="16"/>
      <c r="C134" s="16"/>
      <c r="D134" s="16"/>
      <c r="E134" s="16"/>
      <c r="F134" s="16"/>
      <c r="G134" s="14"/>
      <c r="H134" s="14"/>
      <c r="I134" s="14"/>
      <c r="J134" s="14"/>
      <c r="K134" s="14"/>
      <c r="L134" s="14"/>
      <c r="M134" s="14"/>
      <c r="N134" s="14"/>
      <c r="O134" s="14"/>
      <c r="P134" s="14"/>
      <c r="Q134" s="14"/>
      <c r="R134" s="16"/>
      <c r="S134" s="16"/>
      <c r="T134" s="16"/>
      <c r="U134" s="16"/>
      <c r="V134" s="16"/>
      <c r="W134" s="16"/>
      <c r="X134" s="16"/>
      <c r="Y134" s="15"/>
      <c r="Z134" s="16"/>
      <c r="AA134" s="16"/>
      <c r="AB134" s="16"/>
      <c r="AC134" s="16"/>
      <c r="AD134" s="16"/>
      <c r="AE134" s="16"/>
      <c r="AF134" s="16"/>
      <c r="AG134" s="16"/>
      <c r="AH134" s="16"/>
      <c r="AI134" s="16"/>
      <c r="AJ134" s="16"/>
      <c r="AK134" s="16"/>
      <c r="AL134" s="16"/>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c r="BL134" s="14"/>
      <c r="BM134" s="14"/>
      <c r="BN134" s="14"/>
      <c r="BO134" s="14"/>
      <c r="BP134" s="14"/>
      <c r="BQ134" s="14"/>
      <c r="BR134" s="14"/>
      <c r="BS134" s="14"/>
      <c r="BT134" s="14"/>
      <c r="BU134" s="14"/>
      <c r="BV134" s="14"/>
      <c r="BW134" s="14"/>
      <c r="BX134" s="14"/>
      <c r="BY134" s="14"/>
      <c r="BZ134" s="14"/>
      <c r="CA134" s="14"/>
      <c r="CB134" s="14"/>
      <c r="CC134" s="14"/>
      <c r="CD134" s="14"/>
      <c r="CE134" s="14"/>
      <c r="CF134" s="14"/>
      <c r="CG134" s="14"/>
      <c r="CH134" s="14"/>
    </row>
    <row r="135" spans="1:86">
      <c r="A135" s="16"/>
      <c r="B135" s="16"/>
      <c r="C135" s="16"/>
      <c r="D135" s="16"/>
      <c r="E135" s="16"/>
      <c r="F135" s="16"/>
      <c r="G135" s="14"/>
      <c r="H135" s="14"/>
      <c r="I135" s="14"/>
      <c r="J135" s="14"/>
      <c r="K135" s="14"/>
      <c r="L135" s="14"/>
      <c r="M135" s="14"/>
      <c r="N135" s="14"/>
      <c r="O135" s="14"/>
      <c r="P135" s="14"/>
      <c r="Q135" s="14"/>
      <c r="R135" s="16"/>
      <c r="S135" s="16"/>
      <c r="T135" s="16"/>
      <c r="U135" s="16"/>
      <c r="V135" s="16"/>
      <c r="W135" s="16"/>
      <c r="X135" s="16"/>
      <c r="Y135" s="15"/>
      <c r="Z135" s="16"/>
      <c r="AA135" s="16"/>
      <c r="AB135" s="16"/>
      <c r="AC135" s="16"/>
      <c r="AD135" s="16"/>
      <c r="AE135" s="16"/>
      <c r="AF135" s="16"/>
      <c r="AG135" s="16"/>
      <c r="AH135" s="16"/>
      <c r="AI135" s="16"/>
      <c r="AJ135" s="16"/>
      <c r="AK135" s="16"/>
      <c r="AL135" s="16"/>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c r="BL135" s="14"/>
      <c r="BM135" s="14"/>
      <c r="BN135" s="14"/>
      <c r="BO135" s="14"/>
      <c r="BP135" s="14"/>
      <c r="BQ135" s="14"/>
      <c r="BR135" s="14"/>
      <c r="BS135" s="14"/>
      <c r="BT135" s="14"/>
      <c r="BU135" s="14"/>
      <c r="BV135" s="14"/>
      <c r="BW135" s="14"/>
      <c r="BX135" s="14"/>
      <c r="BY135" s="14"/>
      <c r="BZ135" s="14"/>
      <c r="CA135" s="14"/>
      <c r="CB135" s="14"/>
      <c r="CC135" s="14"/>
      <c r="CD135" s="14"/>
      <c r="CE135" s="14"/>
      <c r="CF135" s="14"/>
      <c r="CG135" s="14"/>
      <c r="CH135" s="14"/>
    </row>
    <row r="136" spans="1:86">
      <c r="A136" s="16"/>
      <c r="B136" s="16"/>
      <c r="C136" s="16"/>
      <c r="D136" s="16"/>
      <c r="E136" s="16"/>
      <c r="F136" s="16"/>
      <c r="G136" s="14"/>
      <c r="H136" s="14"/>
      <c r="I136" s="14"/>
      <c r="J136" s="14"/>
      <c r="K136" s="14"/>
      <c r="L136" s="14"/>
      <c r="M136" s="14"/>
      <c r="N136" s="14"/>
      <c r="O136" s="14"/>
      <c r="P136" s="14"/>
      <c r="Q136" s="14"/>
      <c r="R136" s="16"/>
      <c r="S136" s="16"/>
      <c r="T136" s="16"/>
      <c r="U136" s="16"/>
      <c r="V136" s="16"/>
      <c r="W136" s="16"/>
      <c r="X136" s="16"/>
      <c r="Y136" s="15"/>
      <c r="Z136" s="16"/>
      <c r="AA136" s="16"/>
      <c r="AB136" s="16"/>
      <c r="AC136" s="16"/>
      <c r="AD136" s="16"/>
      <c r="AE136" s="16"/>
      <c r="AF136" s="16"/>
      <c r="AG136" s="16"/>
      <c r="AH136" s="16"/>
      <c r="AI136" s="16"/>
      <c r="AJ136" s="16"/>
      <c r="AK136" s="16"/>
      <c r="AL136" s="16"/>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c r="BL136" s="14"/>
      <c r="BM136" s="14"/>
      <c r="BN136" s="14"/>
      <c r="BO136" s="14"/>
      <c r="BP136" s="14"/>
      <c r="BQ136" s="14"/>
      <c r="BR136" s="14"/>
      <c r="BS136" s="14"/>
      <c r="BT136" s="14"/>
      <c r="BU136" s="14"/>
      <c r="BV136" s="14"/>
      <c r="BW136" s="14"/>
      <c r="BX136" s="14"/>
      <c r="BY136" s="14"/>
      <c r="BZ136" s="14"/>
      <c r="CA136" s="14"/>
      <c r="CB136" s="14"/>
      <c r="CC136" s="14"/>
      <c r="CD136" s="14"/>
      <c r="CE136" s="14"/>
      <c r="CF136" s="14"/>
      <c r="CG136" s="14"/>
      <c r="CH136" s="14"/>
    </row>
    <row r="137" spans="1:86">
      <c r="A137" s="16"/>
      <c r="B137" s="16"/>
      <c r="C137" s="16"/>
      <c r="D137" s="16"/>
      <c r="E137" s="16"/>
      <c r="F137" s="16"/>
      <c r="G137" s="14"/>
      <c r="H137" s="14"/>
      <c r="I137" s="14"/>
      <c r="J137" s="14"/>
      <c r="K137" s="14"/>
      <c r="L137" s="14"/>
      <c r="M137" s="14"/>
      <c r="N137" s="14"/>
      <c r="O137" s="14"/>
      <c r="P137" s="14"/>
      <c r="Q137" s="14"/>
      <c r="R137" s="16"/>
      <c r="S137" s="16"/>
      <c r="T137" s="16"/>
      <c r="U137" s="16"/>
      <c r="V137" s="16"/>
      <c r="W137" s="16"/>
      <c r="X137" s="16"/>
      <c r="Y137" s="15"/>
      <c r="Z137" s="16"/>
      <c r="AA137" s="16"/>
      <c r="AB137" s="16"/>
      <c r="AC137" s="16"/>
      <c r="AD137" s="16"/>
      <c r="AE137" s="16"/>
      <c r="AF137" s="16"/>
      <c r="AG137" s="16"/>
      <c r="AH137" s="16"/>
      <c r="AI137" s="16"/>
      <c r="AJ137" s="16"/>
      <c r="AK137" s="16"/>
      <c r="AL137" s="16"/>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c r="BI137" s="14"/>
      <c r="BJ137" s="14"/>
      <c r="BK137" s="14"/>
      <c r="BL137" s="14"/>
      <c r="BM137" s="14"/>
      <c r="BN137" s="14"/>
      <c r="BO137" s="14"/>
      <c r="BP137" s="14"/>
      <c r="BQ137" s="14"/>
      <c r="BR137" s="14"/>
      <c r="BS137" s="14"/>
      <c r="BT137" s="14"/>
      <c r="BU137" s="14"/>
      <c r="BV137" s="14"/>
      <c r="BW137" s="14"/>
      <c r="BX137" s="14"/>
      <c r="BY137" s="14"/>
      <c r="BZ137" s="14"/>
      <c r="CA137" s="14"/>
      <c r="CB137" s="14"/>
      <c r="CC137" s="14"/>
      <c r="CD137" s="14"/>
      <c r="CE137" s="14"/>
      <c r="CF137" s="14"/>
      <c r="CG137" s="14"/>
      <c r="CH137" s="14"/>
    </row>
    <row r="138" spans="1:86">
      <c r="A138" s="16"/>
      <c r="B138" s="16"/>
      <c r="C138" s="16"/>
      <c r="D138" s="16"/>
      <c r="E138" s="16"/>
      <c r="F138" s="16"/>
      <c r="G138" s="14"/>
      <c r="H138" s="14"/>
      <c r="I138" s="14"/>
      <c r="J138" s="14"/>
      <c r="K138" s="14"/>
      <c r="L138" s="14"/>
      <c r="M138" s="14"/>
      <c r="N138" s="14"/>
      <c r="O138" s="14"/>
      <c r="P138" s="14"/>
      <c r="Q138" s="14"/>
      <c r="R138" s="16"/>
      <c r="S138" s="16"/>
      <c r="T138" s="16"/>
      <c r="U138" s="16"/>
      <c r="V138" s="16"/>
      <c r="W138" s="16"/>
      <c r="X138" s="16"/>
      <c r="Y138" s="15"/>
      <c r="Z138" s="16"/>
      <c r="AA138" s="16"/>
      <c r="AB138" s="16"/>
      <c r="AC138" s="16"/>
      <c r="AD138" s="16"/>
      <c r="AE138" s="16"/>
      <c r="AF138" s="16"/>
      <c r="AG138" s="16"/>
      <c r="AH138" s="16"/>
      <c r="AI138" s="16"/>
      <c r="AJ138" s="16"/>
      <c r="AK138" s="16"/>
      <c r="AL138" s="16"/>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c r="BI138" s="14"/>
      <c r="BJ138" s="14"/>
      <c r="BK138" s="14"/>
      <c r="BL138" s="14"/>
      <c r="BM138" s="14"/>
      <c r="BN138" s="14"/>
      <c r="BO138" s="14"/>
      <c r="BP138" s="14"/>
      <c r="BQ138" s="14"/>
      <c r="BR138" s="14"/>
      <c r="BS138" s="14"/>
      <c r="BT138" s="14"/>
      <c r="BU138" s="14"/>
      <c r="BV138" s="14"/>
      <c r="BW138" s="14"/>
      <c r="BX138" s="14"/>
      <c r="BY138" s="14"/>
      <c r="BZ138" s="14"/>
      <c r="CA138" s="14"/>
      <c r="CB138" s="14"/>
      <c r="CC138" s="14"/>
      <c r="CD138" s="14"/>
      <c r="CE138" s="14"/>
      <c r="CF138" s="14"/>
      <c r="CG138" s="14"/>
      <c r="CH138" s="14"/>
    </row>
    <row r="139" spans="1:86">
      <c r="A139" s="16"/>
      <c r="B139" s="16"/>
      <c r="C139" s="16"/>
      <c r="D139" s="16"/>
      <c r="E139" s="16"/>
      <c r="F139" s="16"/>
      <c r="G139" s="14"/>
      <c r="H139" s="14"/>
      <c r="I139" s="14"/>
      <c r="J139" s="14"/>
      <c r="K139" s="14"/>
      <c r="L139" s="14"/>
      <c r="M139" s="14"/>
      <c r="N139" s="14"/>
      <c r="O139" s="14"/>
      <c r="P139" s="14"/>
      <c r="Q139" s="14"/>
      <c r="R139" s="16"/>
      <c r="S139" s="16"/>
      <c r="T139" s="16"/>
      <c r="U139" s="16"/>
      <c r="V139" s="16"/>
      <c r="W139" s="16"/>
      <c r="X139" s="16"/>
      <c r="Y139" s="15"/>
      <c r="Z139" s="16"/>
      <c r="AA139" s="16"/>
      <c r="AB139" s="16"/>
      <c r="AC139" s="16"/>
      <c r="AD139" s="16"/>
      <c r="AE139" s="16"/>
      <c r="AF139" s="16"/>
      <c r="AG139" s="16"/>
      <c r="AH139" s="16"/>
      <c r="AI139" s="16"/>
      <c r="AJ139" s="16"/>
      <c r="AK139" s="16"/>
      <c r="AL139" s="16"/>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c r="BI139" s="14"/>
      <c r="BJ139" s="14"/>
      <c r="BK139" s="14"/>
      <c r="BL139" s="14"/>
      <c r="BM139" s="14"/>
      <c r="BN139" s="14"/>
      <c r="BO139" s="14"/>
      <c r="BP139" s="14"/>
      <c r="BQ139" s="14"/>
      <c r="BR139" s="14"/>
      <c r="BS139" s="14"/>
      <c r="BT139" s="14"/>
      <c r="BU139" s="14"/>
      <c r="BV139" s="14"/>
      <c r="BW139" s="14"/>
      <c r="BX139" s="14"/>
      <c r="BY139" s="14"/>
      <c r="BZ139" s="14"/>
      <c r="CA139" s="14"/>
      <c r="CB139" s="14"/>
      <c r="CC139" s="14"/>
      <c r="CD139" s="14"/>
      <c r="CE139" s="14"/>
      <c r="CF139" s="14"/>
      <c r="CG139" s="14"/>
      <c r="CH139" s="14"/>
    </row>
    <row r="140" spans="1:86">
      <c r="A140" s="16"/>
      <c r="B140" s="16"/>
      <c r="C140" s="16"/>
      <c r="D140" s="16"/>
      <c r="E140" s="16"/>
      <c r="F140" s="16"/>
      <c r="G140" s="14"/>
      <c r="H140" s="14"/>
      <c r="I140" s="14"/>
      <c r="J140" s="14"/>
      <c r="K140" s="14"/>
      <c r="L140" s="14"/>
      <c r="M140" s="14"/>
      <c r="N140" s="14"/>
      <c r="O140" s="14"/>
      <c r="P140" s="14"/>
      <c r="Q140" s="14"/>
      <c r="R140" s="16"/>
      <c r="S140" s="16"/>
      <c r="T140" s="16"/>
      <c r="U140" s="16"/>
      <c r="V140" s="16"/>
      <c r="W140" s="16"/>
      <c r="X140" s="16"/>
      <c r="Y140" s="15"/>
      <c r="Z140" s="16"/>
      <c r="AA140" s="16"/>
      <c r="AB140" s="16"/>
      <c r="AC140" s="16"/>
      <c r="AD140" s="16"/>
      <c r="AE140" s="16"/>
      <c r="AF140" s="16"/>
      <c r="AG140" s="16"/>
      <c r="AH140" s="16"/>
      <c r="AI140" s="16"/>
      <c r="AJ140" s="16"/>
      <c r="AK140" s="16"/>
      <c r="AL140" s="16"/>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c r="BI140" s="14"/>
      <c r="BJ140" s="14"/>
      <c r="BK140" s="14"/>
      <c r="BL140" s="14"/>
      <c r="BM140" s="14"/>
      <c r="BN140" s="14"/>
      <c r="BO140" s="14"/>
      <c r="BP140" s="14"/>
      <c r="BQ140" s="14"/>
      <c r="BR140" s="14"/>
      <c r="BS140" s="14"/>
      <c r="BT140" s="14"/>
      <c r="BU140" s="14"/>
      <c r="BV140" s="14"/>
      <c r="BW140" s="14"/>
      <c r="BX140" s="14"/>
      <c r="BY140" s="14"/>
      <c r="BZ140" s="14"/>
      <c r="CA140" s="14"/>
      <c r="CB140" s="14"/>
      <c r="CC140" s="14"/>
      <c r="CD140" s="14"/>
      <c r="CE140" s="14"/>
      <c r="CF140" s="14"/>
      <c r="CG140" s="14"/>
      <c r="CH140" s="14"/>
    </row>
    <row r="141" spans="1:86">
      <c r="A141" s="16"/>
      <c r="B141" s="16"/>
      <c r="C141" s="16"/>
      <c r="D141" s="16"/>
      <c r="E141" s="16"/>
      <c r="F141" s="16"/>
      <c r="G141" s="14"/>
      <c r="H141" s="14"/>
      <c r="I141" s="14"/>
      <c r="J141" s="14"/>
      <c r="K141" s="14"/>
      <c r="L141" s="14"/>
      <c r="M141" s="14"/>
      <c r="N141" s="14"/>
      <c r="O141" s="14"/>
      <c r="P141" s="14"/>
      <c r="Q141" s="14"/>
      <c r="R141" s="16"/>
      <c r="S141" s="16"/>
      <c r="T141" s="16"/>
      <c r="U141" s="16"/>
      <c r="V141" s="16"/>
      <c r="W141" s="16"/>
      <c r="X141" s="16"/>
      <c r="Y141" s="15"/>
      <c r="Z141" s="16"/>
      <c r="AA141" s="16"/>
      <c r="AB141" s="16"/>
      <c r="AC141" s="16"/>
      <c r="AD141" s="16"/>
      <c r="AE141" s="16"/>
      <c r="AF141" s="16"/>
      <c r="AG141" s="16"/>
      <c r="AH141" s="16"/>
      <c r="AI141" s="16"/>
      <c r="AJ141" s="16"/>
      <c r="AK141" s="16"/>
      <c r="AL141" s="16"/>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c r="BP141" s="14"/>
      <c r="BQ141" s="14"/>
      <c r="BR141" s="14"/>
      <c r="BS141" s="14"/>
      <c r="BT141" s="14"/>
      <c r="BU141" s="14"/>
      <c r="BV141" s="14"/>
      <c r="BW141" s="14"/>
      <c r="BX141" s="14"/>
      <c r="BY141" s="14"/>
      <c r="BZ141" s="14"/>
      <c r="CA141" s="14"/>
      <c r="CB141" s="14"/>
      <c r="CC141" s="14"/>
      <c r="CD141" s="14"/>
      <c r="CE141" s="14"/>
      <c r="CF141" s="14"/>
      <c r="CG141" s="14"/>
      <c r="CH141" s="14"/>
    </row>
    <row r="142" spans="1:86">
      <c r="A142" s="16"/>
      <c r="B142" s="16"/>
      <c r="C142" s="16"/>
      <c r="D142" s="16"/>
      <c r="E142" s="16"/>
      <c r="F142" s="16"/>
      <c r="G142" s="14"/>
      <c r="H142" s="14"/>
      <c r="I142" s="14"/>
      <c r="J142" s="14"/>
      <c r="K142" s="14"/>
      <c r="L142" s="14"/>
      <c r="M142" s="14"/>
      <c r="N142" s="14"/>
      <c r="O142" s="14"/>
      <c r="P142" s="14"/>
      <c r="Q142" s="14"/>
      <c r="R142" s="16"/>
      <c r="S142" s="16"/>
      <c r="T142" s="16"/>
      <c r="U142" s="16"/>
      <c r="V142" s="16"/>
      <c r="W142" s="16"/>
      <c r="X142" s="16"/>
      <c r="Y142" s="15"/>
      <c r="Z142" s="16"/>
      <c r="AA142" s="16"/>
      <c r="AB142" s="16"/>
      <c r="AC142" s="16"/>
      <c r="AD142" s="16"/>
      <c r="AE142" s="16"/>
      <c r="AF142" s="16"/>
      <c r="AG142" s="16"/>
      <c r="AH142" s="16"/>
      <c r="AI142" s="16"/>
      <c r="AJ142" s="16"/>
      <c r="AK142" s="16"/>
      <c r="AL142" s="16"/>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c r="BI142" s="14"/>
      <c r="BJ142" s="14"/>
      <c r="BK142" s="14"/>
      <c r="BL142" s="14"/>
      <c r="BM142" s="14"/>
      <c r="BN142" s="14"/>
      <c r="BO142" s="14"/>
      <c r="BP142" s="14"/>
      <c r="BQ142" s="14"/>
      <c r="BR142" s="14"/>
      <c r="BS142" s="14"/>
      <c r="BT142" s="14"/>
      <c r="BU142" s="14"/>
      <c r="BV142" s="14"/>
      <c r="BW142" s="14"/>
      <c r="BX142" s="14"/>
      <c r="BY142" s="14"/>
      <c r="BZ142" s="14"/>
      <c r="CA142" s="14"/>
      <c r="CB142" s="14"/>
      <c r="CC142" s="14"/>
      <c r="CD142" s="14"/>
      <c r="CE142" s="14"/>
      <c r="CF142" s="14"/>
      <c r="CG142" s="14"/>
      <c r="CH142" s="14"/>
    </row>
    <row r="143" spans="1:86">
      <c r="A143" s="16"/>
      <c r="B143" s="16"/>
      <c r="C143" s="16"/>
      <c r="D143" s="16"/>
      <c r="E143" s="16"/>
      <c r="F143" s="16"/>
      <c r="G143" s="14"/>
      <c r="H143" s="14"/>
      <c r="I143" s="14"/>
      <c r="J143" s="14"/>
      <c r="K143" s="14"/>
      <c r="L143" s="14"/>
      <c r="M143" s="14"/>
      <c r="N143" s="14"/>
      <c r="O143" s="14"/>
      <c r="P143" s="14"/>
      <c r="Q143" s="14"/>
      <c r="R143" s="16"/>
      <c r="S143" s="16"/>
      <c r="T143" s="16"/>
      <c r="U143" s="16"/>
      <c r="V143" s="16"/>
      <c r="W143" s="16"/>
      <c r="X143" s="16"/>
      <c r="Y143" s="15"/>
      <c r="Z143" s="16"/>
      <c r="AA143" s="16"/>
      <c r="AB143" s="16"/>
      <c r="AC143" s="16"/>
      <c r="AD143" s="16"/>
      <c r="AE143" s="16"/>
      <c r="AF143" s="16"/>
      <c r="AG143" s="16"/>
      <c r="AH143" s="16"/>
      <c r="AI143" s="16"/>
      <c r="AJ143" s="16"/>
      <c r="AK143" s="16"/>
      <c r="AL143" s="16"/>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c r="BI143" s="14"/>
      <c r="BJ143" s="14"/>
      <c r="BK143" s="14"/>
      <c r="BL143" s="14"/>
      <c r="BM143" s="14"/>
      <c r="BN143" s="14"/>
      <c r="BO143" s="14"/>
      <c r="BP143" s="14"/>
      <c r="BQ143" s="14"/>
      <c r="BR143" s="14"/>
      <c r="BS143" s="14"/>
      <c r="BT143" s="14"/>
      <c r="BU143" s="14"/>
      <c r="BV143" s="14"/>
      <c r="BW143" s="14"/>
      <c r="BX143" s="14"/>
      <c r="BY143" s="14"/>
      <c r="BZ143" s="14"/>
      <c r="CA143" s="14"/>
      <c r="CB143" s="14"/>
      <c r="CC143" s="14"/>
      <c r="CD143" s="14"/>
      <c r="CE143" s="14"/>
      <c r="CF143" s="14"/>
      <c r="CG143" s="14"/>
      <c r="CH143" s="14"/>
    </row>
    <row r="144" spans="1:86">
      <c r="A144" s="16"/>
      <c r="B144" s="16"/>
      <c r="C144" s="16"/>
      <c r="D144" s="16"/>
      <c r="E144" s="16"/>
      <c r="F144" s="16"/>
      <c r="G144" s="14"/>
      <c r="H144" s="14"/>
      <c r="I144" s="14"/>
      <c r="J144" s="14"/>
      <c r="K144" s="14"/>
      <c r="L144" s="14"/>
      <c r="M144" s="14"/>
      <c r="N144" s="14"/>
      <c r="O144" s="14"/>
      <c r="P144" s="14"/>
      <c r="Q144" s="14"/>
      <c r="R144" s="16"/>
      <c r="S144" s="16"/>
      <c r="T144" s="16"/>
      <c r="U144" s="16"/>
      <c r="V144" s="16"/>
      <c r="W144" s="16"/>
      <c r="X144" s="16"/>
      <c r="Y144" s="15"/>
      <c r="Z144" s="16"/>
      <c r="AA144" s="16"/>
      <c r="AB144" s="16"/>
      <c r="AC144" s="16"/>
      <c r="AD144" s="16"/>
      <c r="AE144" s="16"/>
      <c r="AF144" s="16"/>
      <c r="AG144" s="16"/>
      <c r="AH144" s="16"/>
      <c r="AI144" s="16"/>
      <c r="AJ144" s="16"/>
      <c r="AK144" s="16"/>
      <c r="AL144" s="16"/>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c r="BI144" s="14"/>
      <c r="BJ144" s="14"/>
      <c r="BK144" s="14"/>
      <c r="BL144" s="14"/>
      <c r="BM144" s="14"/>
      <c r="BN144" s="14"/>
      <c r="BO144" s="14"/>
      <c r="BP144" s="14"/>
      <c r="BQ144" s="14"/>
      <c r="BR144" s="14"/>
      <c r="BS144" s="14"/>
      <c r="BT144" s="14"/>
      <c r="BU144" s="14"/>
      <c r="BV144" s="14"/>
      <c r="BW144" s="14"/>
      <c r="BX144" s="14"/>
      <c r="BY144" s="14"/>
      <c r="BZ144" s="14"/>
      <c r="CA144" s="14"/>
      <c r="CB144" s="14"/>
      <c r="CC144" s="14"/>
      <c r="CD144" s="14"/>
      <c r="CE144" s="14"/>
      <c r="CF144" s="14"/>
      <c r="CG144" s="14"/>
      <c r="CH144" s="14"/>
    </row>
    <row r="145" spans="1:86">
      <c r="A145" s="16"/>
      <c r="B145" s="16"/>
      <c r="C145" s="16"/>
      <c r="D145" s="16"/>
      <c r="E145" s="16"/>
      <c r="F145" s="16"/>
      <c r="G145" s="14"/>
      <c r="H145" s="14"/>
      <c r="I145" s="14"/>
      <c r="J145" s="14"/>
      <c r="K145" s="14"/>
      <c r="L145" s="14"/>
      <c r="M145" s="14"/>
      <c r="N145" s="14"/>
      <c r="O145" s="14"/>
      <c r="P145" s="14"/>
      <c r="Q145" s="14"/>
      <c r="R145" s="16"/>
      <c r="S145" s="16"/>
      <c r="T145" s="16"/>
      <c r="U145" s="16"/>
      <c r="V145" s="16"/>
      <c r="W145" s="16"/>
      <c r="X145" s="16"/>
      <c r="Y145" s="15"/>
      <c r="Z145" s="16"/>
      <c r="AA145" s="16"/>
      <c r="AB145" s="16"/>
      <c r="AC145" s="16"/>
      <c r="AD145" s="16"/>
      <c r="AE145" s="16"/>
      <c r="AF145" s="16"/>
      <c r="AG145" s="16"/>
      <c r="AH145" s="16"/>
      <c r="AI145" s="16"/>
      <c r="AJ145" s="16"/>
      <c r="AK145" s="16"/>
      <c r="AL145" s="16"/>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c r="BI145" s="14"/>
      <c r="BJ145" s="14"/>
      <c r="BK145" s="14"/>
      <c r="BL145" s="14"/>
      <c r="BM145" s="14"/>
      <c r="BN145" s="14"/>
      <c r="BO145" s="14"/>
      <c r="BP145" s="14"/>
      <c r="BQ145" s="14"/>
      <c r="BR145" s="14"/>
      <c r="BS145" s="14"/>
      <c r="BT145" s="14"/>
      <c r="BU145" s="14"/>
      <c r="BV145" s="14"/>
      <c r="BW145" s="14"/>
      <c r="BX145" s="14"/>
      <c r="BY145" s="14"/>
      <c r="BZ145" s="14"/>
      <c r="CA145" s="14"/>
      <c r="CB145" s="14"/>
      <c r="CC145" s="14"/>
      <c r="CD145" s="14"/>
      <c r="CE145" s="14"/>
      <c r="CF145" s="14"/>
      <c r="CG145" s="14"/>
      <c r="CH145" s="14"/>
    </row>
    <row r="146" spans="1:86">
      <c r="A146" s="16"/>
      <c r="B146" s="16"/>
      <c r="C146" s="16"/>
      <c r="D146" s="16"/>
      <c r="E146" s="16"/>
      <c r="F146" s="16"/>
      <c r="G146" s="14"/>
      <c r="H146" s="14"/>
      <c r="I146" s="14"/>
      <c r="J146" s="14"/>
      <c r="K146" s="14"/>
      <c r="L146" s="14"/>
      <c r="M146" s="14"/>
      <c r="N146" s="14"/>
      <c r="O146" s="14"/>
      <c r="P146" s="14"/>
      <c r="Q146" s="14"/>
      <c r="R146" s="16"/>
      <c r="S146" s="16"/>
      <c r="T146" s="16"/>
      <c r="U146" s="16"/>
      <c r="V146" s="16"/>
      <c r="W146" s="16"/>
      <c r="X146" s="16"/>
      <c r="Y146" s="15"/>
      <c r="Z146" s="16"/>
      <c r="AA146" s="16"/>
      <c r="AB146" s="16"/>
      <c r="AC146" s="16"/>
      <c r="AD146" s="16"/>
      <c r="AE146" s="16"/>
      <c r="AF146" s="16"/>
      <c r="AG146" s="16"/>
      <c r="AH146" s="16"/>
      <c r="AI146" s="16"/>
      <c r="AJ146" s="16"/>
      <c r="AK146" s="16"/>
      <c r="AL146" s="16"/>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c r="BI146" s="14"/>
      <c r="BJ146" s="14"/>
      <c r="BK146" s="14"/>
      <c r="BL146" s="14"/>
      <c r="BM146" s="14"/>
      <c r="BN146" s="14"/>
      <c r="BO146" s="14"/>
      <c r="BP146" s="14"/>
      <c r="BQ146" s="14"/>
      <c r="BR146" s="14"/>
      <c r="BS146" s="14"/>
      <c r="BT146" s="14"/>
      <c r="BU146" s="14"/>
      <c r="BV146" s="14"/>
      <c r="BW146" s="14"/>
      <c r="BX146" s="14"/>
      <c r="BY146" s="14"/>
      <c r="BZ146" s="14"/>
      <c r="CA146" s="14"/>
      <c r="CB146" s="14"/>
      <c r="CC146" s="14"/>
      <c r="CD146" s="14"/>
      <c r="CE146" s="14"/>
      <c r="CF146" s="14"/>
      <c r="CG146" s="14"/>
      <c r="CH146" s="14"/>
    </row>
    <row r="147" spans="1:86">
      <c r="A147" s="16"/>
      <c r="B147" s="16"/>
      <c r="C147" s="16"/>
      <c r="D147" s="16"/>
      <c r="E147" s="16"/>
      <c r="F147" s="16"/>
      <c r="G147" s="14"/>
      <c r="H147" s="14"/>
      <c r="I147" s="14"/>
      <c r="J147" s="14"/>
      <c r="K147" s="14"/>
      <c r="L147" s="14"/>
      <c r="M147" s="14"/>
      <c r="N147" s="14"/>
      <c r="O147" s="14"/>
      <c r="P147" s="14"/>
      <c r="Q147" s="14"/>
      <c r="R147" s="16"/>
      <c r="S147" s="16"/>
      <c r="T147" s="16"/>
      <c r="U147" s="16"/>
      <c r="V147" s="16"/>
      <c r="W147" s="16"/>
      <c r="X147" s="16"/>
      <c r="Y147" s="15"/>
      <c r="Z147" s="16"/>
      <c r="AA147" s="16"/>
      <c r="AB147" s="16"/>
      <c r="AC147" s="16"/>
      <c r="AD147" s="16"/>
      <c r="AE147" s="16"/>
      <c r="AF147" s="16"/>
      <c r="AG147" s="16"/>
      <c r="AH147" s="16"/>
      <c r="AI147" s="16"/>
      <c r="AJ147" s="16"/>
      <c r="AK147" s="16"/>
      <c r="AL147" s="16"/>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c r="BL147" s="14"/>
      <c r="BM147" s="14"/>
      <c r="BN147" s="14"/>
      <c r="BO147" s="14"/>
      <c r="BP147" s="14"/>
      <c r="BQ147" s="14"/>
      <c r="BR147" s="14"/>
      <c r="BS147" s="14"/>
      <c r="BT147" s="14"/>
      <c r="BU147" s="14"/>
      <c r="BV147" s="14"/>
      <c r="BW147" s="14"/>
      <c r="BX147" s="14"/>
      <c r="BY147" s="14"/>
      <c r="BZ147" s="14"/>
      <c r="CA147" s="14"/>
      <c r="CB147" s="14"/>
      <c r="CC147" s="14"/>
      <c r="CD147" s="14"/>
      <c r="CE147" s="14"/>
      <c r="CF147" s="14"/>
      <c r="CG147" s="14"/>
      <c r="CH147" s="14"/>
    </row>
    <row r="148" spans="1:86">
      <c r="A148" s="16"/>
      <c r="B148" s="16"/>
      <c r="C148" s="16"/>
      <c r="D148" s="16"/>
      <c r="E148" s="16"/>
      <c r="F148" s="16"/>
      <c r="G148" s="14"/>
      <c r="H148" s="14"/>
      <c r="I148" s="14"/>
      <c r="J148" s="14"/>
      <c r="K148" s="14"/>
      <c r="L148" s="14"/>
      <c r="M148" s="14"/>
      <c r="N148" s="14"/>
      <c r="O148" s="14"/>
      <c r="P148" s="14"/>
      <c r="Q148" s="14"/>
      <c r="R148" s="16"/>
      <c r="S148" s="16"/>
      <c r="T148" s="16"/>
      <c r="U148" s="16"/>
      <c r="V148" s="16"/>
      <c r="W148" s="16"/>
      <c r="X148" s="16"/>
      <c r="Y148" s="15"/>
      <c r="Z148" s="16"/>
      <c r="AA148" s="16"/>
      <c r="AB148" s="16"/>
      <c r="AC148" s="16"/>
      <c r="AD148" s="16"/>
      <c r="AE148" s="16"/>
      <c r="AF148" s="16"/>
      <c r="AG148" s="16"/>
      <c r="AH148" s="16"/>
      <c r="AI148" s="16"/>
      <c r="AJ148" s="16"/>
      <c r="AK148" s="16"/>
      <c r="AL148" s="16"/>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row>
    <row r="149" spans="1:86">
      <c r="A149" s="16"/>
      <c r="B149" s="16"/>
      <c r="C149" s="16"/>
      <c r="D149" s="16"/>
      <c r="E149" s="16"/>
      <c r="F149" s="16"/>
      <c r="G149" s="14"/>
      <c r="H149" s="14"/>
      <c r="I149" s="14"/>
      <c r="J149" s="14"/>
      <c r="K149" s="14"/>
      <c r="L149" s="14"/>
      <c r="M149" s="14"/>
      <c r="N149" s="14"/>
      <c r="O149" s="14"/>
      <c r="P149" s="14"/>
      <c r="Q149" s="14"/>
      <c r="R149" s="16"/>
      <c r="S149" s="16"/>
      <c r="T149" s="16"/>
      <c r="U149" s="16"/>
      <c r="V149" s="16"/>
      <c r="W149" s="16"/>
      <c r="X149" s="16"/>
      <c r="Y149" s="15"/>
      <c r="Z149" s="16"/>
      <c r="AA149" s="16"/>
      <c r="AB149" s="16"/>
      <c r="AC149" s="16"/>
      <c r="AD149" s="16"/>
      <c r="AE149" s="16"/>
      <c r="AF149" s="16"/>
      <c r="AG149" s="16"/>
      <c r="AH149" s="16"/>
      <c r="AI149" s="16"/>
      <c r="AJ149" s="16"/>
      <c r="AK149" s="16"/>
      <c r="AL149" s="16"/>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c r="BL149" s="14"/>
      <c r="BM149" s="14"/>
      <c r="BN149" s="14"/>
      <c r="BO149" s="14"/>
      <c r="BP149" s="14"/>
      <c r="BQ149" s="14"/>
      <c r="BR149" s="14"/>
      <c r="BS149" s="14"/>
      <c r="BT149" s="14"/>
      <c r="BU149" s="14"/>
      <c r="BV149" s="14"/>
      <c r="BW149" s="14"/>
      <c r="BX149" s="14"/>
      <c r="BY149" s="14"/>
      <c r="BZ149" s="14"/>
      <c r="CA149" s="14"/>
      <c r="CB149" s="14"/>
      <c r="CC149" s="14"/>
      <c r="CD149" s="14"/>
      <c r="CE149" s="14"/>
      <c r="CF149" s="14"/>
      <c r="CG149" s="14"/>
      <c r="CH149" s="14"/>
    </row>
    <row r="150" spans="1:86">
      <c r="A150" s="16"/>
      <c r="B150" s="16"/>
      <c r="C150" s="16"/>
      <c r="D150" s="16"/>
      <c r="E150" s="16"/>
      <c r="F150" s="16"/>
      <c r="G150" s="14"/>
      <c r="H150" s="14"/>
      <c r="I150" s="14"/>
      <c r="J150" s="14"/>
      <c r="K150" s="14"/>
      <c r="L150" s="14"/>
      <c r="M150" s="14"/>
      <c r="N150" s="14"/>
      <c r="O150" s="14"/>
      <c r="P150" s="14"/>
      <c r="Q150" s="14"/>
      <c r="R150" s="16"/>
      <c r="S150" s="16"/>
      <c r="T150" s="16"/>
      <c r="U150" s="16"/>
      <c r="V150" s="16"/>
      <c r="W150" s="16"/>
      <c r="X150" s="16"/>
      <c r="Y150" s="15"/>
      <c r="Z150" s="16"/>
      <c r="AA150" s="16"/>
      <c r="AB150" s="16"/>
      <c r="AC150" s="16"/>
      <c r="AD150" s="16"/>
      <c r="AE150" s="16"/>
      <c r="AF150" s="16"/>
      <c r="AG150" s="16"/>
      <c r="AH150" s="16"/>
      <c r="AI150" s="16"/>
      <c r="AJ150" s="16"/>
      <c r="AK150" s="16"/>
      <c r="AL150" s="16"/>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4"/>
      <c r="BY150" s="14"/>
      <c r="BZ150" s="14"/>
      <c r="CA150" s="14"/>
      <c r="CB150" s="14"/>
      <c r="CC150" s="14"/>
      <c r="CD150" s="14"/>
      <c r="CE150" s="14"/>
      <c r="CF150" s="14"/>
      <c r="CG150" s="14"/>
      <c r="CH150" s="14"/>
    </row>
    <row r="151" spans="1:86">
      <c r="A151" s="16"/>
      <c r="B151" s="16"/>
      <c r="C151" s="16"/>
      <c r="D151" s="16"/>
      <c r="E151" s="16"/>
      <c r="F151" s="16"/>
      <c r="G151" s="14"/>
      <c r="H151" s="14"/>
      <c r="I151" s="14"/>
      <c r="J151" s="14"/>
      <c r="K151" s="14"/>
      <c r="L151" s="14"/>
      <c r="M151" s="14"/>
      <c r="N151" s="14"/>
      <c r="O151" s="14"/>
      <c r="P151" s="14"/>
      <c r="Q151" s="14"/>
      <c r="R151" s="16"/>
      <c r="S151" s="16"/>
      <c r="T151" s="16"/>
      <c r="U151" s="16"/>
      <c r="V151" s="16"/>
      <c r="W151" s="16"/>
      <c r="X151" s="16"/>
      <c r="Y151" s="15"/>
      <c r="Z151" s="16"/>
      <c r="AA151" s="16"/>
      <c r="AB151" s="16"/>
      <c r="AC151" s="16"/>
      <c r="AD151" s="16"/>
      <c r="AE151" s="16"/>
      <c r="AF151" s="16"/>
      <c r="AG151" s="16"/>
      <c r="AH151" s="16"/>
      <c r="AI151" s="16"/>
      <c r="AJ151" s="16"/>
      <c r="AK151" s="16"/>
      <c r="AL151" s="16"/>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c r="BI151" s="14"/>
      <c r="BJ151" s="14"/>
      <c r="BK151" s="14"/>
      <c r="BL151" s="14"/>
      <c r="BM151" s="14"/>
      <c r="BN151" s="14"/>
      <c r="BO151" s="14"/>
      <c r="BP151" s="14"/>
      <c r="BQ151" s="14"/>
      <c r="BR151" s="14"/>
      <c r="BS151" s="14"/>
      <c r="BT151" s="14"/>
      <c r="BU151" s="14"/>
      <c r="BV151" s="14"/>
      <c r="BW151" s="14"/>
      <c r="BX151" s="14"/>
      <c r="BY151" s="14"/>
      <c r="BZ151" s="14"/>
      <c r="CA151" s="14"/>
      <c r="CB151" s="14"/>
      <c r="CC151" s="14"/>
      <c r="CD151" s="14"/>
      <c r="CE151" s="14"/>
      <c r="CF151" s="14"/>
      <c r="CG151" s="14"/>
      <c r="CH151" s="14"/>
    </row>
    <row r="152" spans="1:86">
      <c r="A152" s="16"/>
      <c r="B152" s="16"/>
      <c r="C152" s="16"/>
      <c r="D152" s="16"/>
      <c r="E152" s="16"/>
      <c r="F152" s="16"/>
      <c r="G152" s="14"/>
      <c r="H152" s="14"/>
      <c r="I152" s="14"/>
      <c r="J152" s="14"/>
      <c r="K152" s="14"/>
      <c r="L152" s="14"/>
      <c r="M152" s="14"/>
      <c r="N152" s="14"/>
      <c r="O152" s="14"/>
      <c r="P152" s="14"/>
      <c r="Q152" s="14"/>
      <c r="R152" s="16"/>
      <c r="S152" s="16"/>
      <c r="T152" s="16"/>
      <c r="U152" s="16"/>
      <c r="V152" s="16"/>
      <c r="W152" s="16"/>
      <c r="X152" s="16"/>
      <c r="Y152" s="15"/>
      <c r="Z152" s="16"/>
      <c r="AA152" s="16"/>
      <c r="AB152" s="16"/>
      <c r="AC152" s="16"/>
      <c r="AD152" s="16"/>
      <c r="AE152" s="16"/>
      <c r="AF152" s="16"/>
      <c r="AG152" s="16"/>
      <c r="AH152" s="16"/>
      <c r="AI152" s="16"/>
      <c r="AJ152" s="16"/>
      <c r="AK152" s="16"/>
      <c r="AL152" s="16"/>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c r="BI152" s="14"/>
      <c r="BJ152" s="14"/>
      <c r="BK152" s="14"/>
      <c r="BL152" s="14"/>
      <c r="BM152" s="14"/>
      <c r="BN152" s="14"/>
      <c r="BO152" s="14"/>
      <c r="BP152" s="14"/>
      <c r="BQ152" s="14"/>
      <c r="BR152" s="14"/>
      <c r="BS152" s="14"/>
      <c r="BT152" s="14"/>
      <c r="BU152" s="14"/>
      <c r="BV152" s="14"/>
      <c r="BW152" s="14"/>
      <c r="BX152" s="14"/>
      <c r="BY152" s="14"/>
      <c r="BZ152" s="14"/>
      <c r="CA152" s="14"/>
      <c r="CB152" s="14"/>
      <c r="CC152" s="14"/>
      <c r="CD152" s="14"/>
      <c r="CE152" s="14"/>
      <c r="CF152" s="14"/>
      <c r="CG152" s="14"/>
      <c r="CH152" s="14"/>
    </row>
    <row r="153" spans="1:86">
      <c r="A153" s="16"/>
      <c r="B153" s="16"/>
      <c r="C153" s="16"/>
      <c r="D153" s="16"/>
      <c r="E153" s="16"/>
      <c r="F153" s="16"/>
      <c r="G153" s="14"/>
      <c r="H153" s="14"/>
      <c r="I153" s="14"/>
      <c r="J153" s="14"/>
      <c r="K153" s="14"/>
      <c r="L153" s="14"/>
      <c r="M153" s="14"/>
      <c r="N153" s="14"/>
      <c r="O153" s="14"/>
      <c r="P153" s="14"/>
      <c r="Q153" s="14"/>
      <c r="R153" s="16"/>
      <c r="S153" s="16"/>
      <c r="T153" s="16"/>
      <c r="U153" s="16"/>
      <c r="V153" s="16"/>
      <c r="W153" s="16"/>
      <c r="X153" s="16"/>
      <c r="Y153" s="15"/>
      <c r="Z153" s="16"/>
      <c r="AA153" s="16"/>
      <c r="AB153" s="16"/>
      <c r="AC153" s="16"/>
      <c r="AD153" s="16"/>
      <c r="AE153" s="16"/>
      <c r="AF153" s="16"/>
      <c r="AG153" s="16"/>
      <c r="AH153" s="16"/>
      <c r="AI153" s="16"/>
      <c r="AJ153" s="16"/>
      <c r="AK153" s="16"/>
      <c r="AL153" s="16"/>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c r="BI153" s="14"/>
      <c r="BJ153" s="14"/>
      <c r="BK153" s="14"/>
      <c r="BL153" s="14"/>
      <c r="BM153" s="14"/>
      <c r="BN153" s="14"/>
      <c r="BO153" s="14"/>
      <c r="BP153" s="14"/>
      <c r="BQ153" s="14"/>
      <c r="BR153" s="14"/>
      <c r="BS153" s="14"/>
      <c r="BT153" s="14"/>
      <c r="BU153" s="14"/>
      <c r="BV153" s="14"/>
      <c r="BW153" s="14"/>
      <c r="BX153" s="14"/>
      <c r="BY153" s="14"/>
      <c r="BZ153" s="14"/>
      <c r="CA153" s="14"/>
      <c r="CB153" s="14"/>
      <c r="CC153" s="14"/>
      <c r="CD153" s="14"/>
      <c r="CE153" s="14"/>
      <c r="CF153" s="14"/>
      <c r="CG153" s="14"/>
      <c r="CH153" s="14"/>
    </row>
    <row r="154" spans="1:86">
      <c r="A154" s="16"/>
      <c r="B154" s="16"/>
      <c r="C154" s="16"/>
      <c r="D154" s="16"/>
      <c r="E154" s="16"/>
      <c r="F154" s="16"/>
      <c r="G154" s="14"/>
      <c r="H154" s="14"/>
      <c r="I154" s="14"/>
      <c r="J154" s="14"/>
      <c r="K154" s="14"/>
      <c r="L154" s="14"/>
      <c r="M154" s="14"/>
      <c r="N154" s="14"/>
      <c r="O154" s="14"/>
      <c r="P154" s="14"/>
      <c r="Q154" s="14"/>
      <c r="R154" s="16"/>
      <c r="S154" s="16"/>
      <c r="T154" s="16"/>
      <c r="U154" s="16"/>
      <c r="V154" s="16"/>
      <c r="W154" s="16"/>
      <c r="X154" s="16"/>
      <c r="Y154" s="15"/>
      <c r="Z154" s="16"/>
      <c r="AA154" s="16"/>
      <c r="AB154" s="16"/>
      <c r="AC154" s="16"/>
      <c r="AD154" s="16"/>
      <c r="AE154" s="16"/>
      <c r="AF154" s="16"/>
      <c r="AG154" s="16"/>
      <c r="AH154" s="16"/>
      <c r="AI154" s="16"/>
      <c r="AJ154" s="16"/>
      <c r="AK154" s="16"/>
      <c r="AL154" s="16"/>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c r="BL154" s="14"/>
      <c r="BM154" s="14"/>
      <c r="BN154" s="14"/>
      <c r="BO154" s="14"/>
      <c r="BP154" s="14"/>
      <c r="BQ154" s="14"/>
      <c r="BR154" s="14"/>
      <c r="BS154" s="14"/>
      <c r="BT154" s="14"/>
      <c r="BU154" s="14"/>
      <c r="BV154" s="14"/>
      <c r="BW154" s="14"/>
      <c r="BX154" s="14"/>
      <c r="BY154" s="14"/>
      <c r="BZ154" s="14"/>
      <c r="CA154" s="14"/>
      <c r="CB154" s="14"/>
      <c r="CC154" s="14"/>
      <c r="CD154" s="14"/>
      <c r="CE154" s="14"/>
      <c r="CF154" s="14"/>
      <c r="CG154" s="14"/>
      <c r="CH154" s="14"/>
    </row>
    <row r="155" spans="1:86">
      <c r="A155" s="16"/>
      <c r="B155" s="16"/>
      <c r="C155" s="16"/>
      <c r="D155" s="16"/>
      <c r="E155" s="16"/>
      <c r="F155" s="16"/>
      <c r="G155" s="14"/>
      <c r="H155" s="14"/>
      <c r="I155" s="14"/>
      <c r="J155" s="14"/>
      <c r="K155" s="14"/>
      <c r="L155" s="14"/>
      <c r="M155" s="14"/>
      <c r="N155" s="14"/>
      <c r="O155" s="14"/>
      <c r="P155" s="14"/>
      <c r="Q155" s="14"/>
      <c r="R155" s="16"/>
      <c r="S155" s="16"/>
      <c r="T155" s="16"/>
      <c r="U155" s="16"/>
      <c r="V155" s="16"/>
      <c r="W155" s="16"/>
      <c r="X155" s="16"/>
      <c r="Y155" s="15"/>
      <c r="Z155" s="16"/>
      <c r="AA155" s="16"/>
      <c r="AB155" s="16"/>
      <c r="AC155" s="16"/>
      <c r="AD155" s="16"/>
      <c r="AE155" s="16"/>
      <c r="AF155" s="16"/>
      <c r="AG155" s="16"/>
      <c r="AH155" s="16"/>
      <c r="AI155" s="16"/>
      <c r="AJ155" s="16"/>
      <c r="AK155" s="16"/>
      <c r="AL155" s="16"/>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c r="BL155" s="14"/>
      <c r="BM155" s="14"/>
      <c r="BN155" s="14"/>
      <c r="BO155" s="14"/>
      <c r="BP155" s="14"/>
      <c r="BQ155" s="14"/>
      <c r="BR155" s="14"/>
      <c r="BS155" s="14"/>
      <c r="BT155" s="14"/>
      <c r="BU155" s="14"/>
      <c r="BV155" s="14"/>
      <c r="BW155" s="14"/>
      <c r="BX155" s="14"/>
      <c r="BY155" s="14"/>
      <c r="BZ155" s="14"/>
      <c r="CA155" s="14"/>
      <c r="CB155" s="14"/>
      <c r="CC155" s="14"/>
      <c r="CD155" s="14"/>
      <c r="CE155" s="14"/>
      <c r="CF155" s="14"/>
      <c r="CG155" s="14"/>
      <c r="CH155" s="14"/>
    </row>
    <row r="156" spans="1:86">
      <c r="A156" s="16"/>
      <c r="B156" s="16"/>
      <c r="C156" s="16"/>
      <c r="D156" s="16"/>
      <c r="E156" s="16"/>
      <c r="F156" s="16"/>
      <c r="G156" s="14"/>
      <c r="H156" s="14"/>
      <c r="I156" s="14"/>
      <c r="J156" s="14"/>
      <c r="K156" s="14"/>
      <c r="L156" s="14"/>
      <c r="M156" s="14"/>
      <c r="N156" s="14"/>
      <c r="O156" s="14"/>
      <c r="P156" s="14"/>
      <c r="Q156" s="14"/>
      <c r="R156" s="16"/>
      <c r="S156" s="16"/>
      <c r="T156" s="16"/>
      <c r="U156" s="16"/>
      <c r="V156" s="16"/>
      <c r="W156" s="16"/>
      <c r="X156" s="16"/>
      <c r="Y156" s="15"/>
      <c r="Z156" s="16"/>
      <c r="AA156" s="16"/>
      <c r="AB156" s="16"/>
      <c r="AC156" s="16"/>
      <c r="AD156" s="16"/>
      <c r="AE156" s="16"/>
      <c r="AF156" s="16"/>
      <c r="AG156" s="16"/>
      <c r="AH156" s="16"/>
      <c r="AI156" s="16"/>
      <c r="AJ156" s="16"/>
      <c r="AK156" s="16"/>
      <c r="AL156" s="16"/>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c r="BL156" s="14"/>
      <c r="BM156" s="14"/>
      <c r="BN156" s="14"/>
      <c r="BO156" s="14"/>
      <c r="BP156" s="14"/>
      <c r="BQ156" s="14"/>
      <c r="BR156" s="14"/>
      <c r="BS156" s="14"/>
      <c r="BT156" s="14"/>
      <c r="BU156" s="14"/>
      <c r="BV156" s="14"/>
      <c r="BW156" s="14"/>
      <c r="BX156" s="14"/>
      <c r="BY156" s="14"/>
      <c r="BZ156" s="14"/>
      <c r="CA156" s="14"/>
      <c r="CB156" s="14"/>
      <c r="CC156" s="14"/>
      <c r="CD156" s="14"/>
      <c r="CE156" s="14"/>
      <c r="CF156" s="14"/>
      <c r="CG156" s="14"/>
      <c r="CH156" s="14"/>
    </row>
    <row r="157" spans="1:86">
      <c r="A157" s="16"/>
      <c r="B157" s="16"/>
      <c r="C157" s="16"/>
      <c r="D157" s="16"/>
      <c r="E157" s="16"/>
      <c r="F157" s="16"/>
      <c r="G157" s="14"/>
      <c r="H157" s="14"/>
      <c r="I157" s="14"/>
      <c r="J157" s="14"/>
      <c r="K157" s="14"/>
      <c r="L157" s="14"/>
      <c r="M157" s="14"/>
      <c r="N157" s="14"/>
      <c r="O157" s="14"/>
      <c r="P157" s="14"/>
      <c r="Q157" s="14"/>
      <c r="R157" s="16"/>
      <c r="S157" s="16"/>
      <c r="T157" s="16"/>
      <c r="U157" s="16"/>
      <c r="V157" s="16"/>
      <c r="W157" s="16"/>
      <c r="X157" s="16"/>
      <c r="Y157" s="15"/>
      <c r="Z157" s="16"/>
      <c r="AA157" s="16"/>
      <c r="AB157" s="16"/>
      <c r="AC157" s="16"/>
      <c r="AD157" s="16"/>
      <c r="AE157" s="16"/>
      <c r="AF157" s="16"/>
      <c r="AG157" s="16"/>
      <c r="AH157" s="16"/>
      <c r="AI157" s="16"/>
      <c r="AJ157" s="16"/>
      <c r="AK157" s="16"/>
      <c r="AL157" s="16"/>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c r="BI157" s="14"/>
      <c r="BJ157" s="14"/>
      <c r="BK157" s="14"/>
      <c r="BL157" s="14"/>
      <c r="BM157" s="14"/>
      <c r="BN157" s="14"/>
      <c r="BO157" s="14"/>
      <c r="BP157" s="14"/>
      <c r="BQ157" s="14"/>
      <c r="BR157" s="14"/>
      <c r="BS157" s="14"/>
      <c r="BT157" s="14"/>
      <c r="BU157" s="14"/>
      <c r="BV157" s="14"/>
      <c r="BW157" s="14"/>
      <c r="BX157" s="14"/>
      <c r="BY157" s="14"/>
      <c r="BZ157" s="14"/>
      <c r="CA157" s="14"/>
      <c r="CB157" s="14"/>
      <c r="CC157" s="14"/>
      <c r="CD157" s="14"/>
      <c r="CE157" s="14"/>
      <c r="CF157" s="14"/>
      <c r="CG157" s="14"/>
      <c r="CH157" s="14"/>
    </row>
    <row r="158" spans="1:86">
      <c r="A158" s="16"/>
      <c r="B158" s="16"/>
      <c r="C158" s="16"/>
      <c r="D158" s="16"/>
      <c r="E158" s="16"/>
      <c r="F158" s="16"/>
      <c r="G158" s="14"/>
      <c r="H158" s="14"/>
      <c r="I158" s="14"/>
      <c r="J158" s="14"/>
      <c r="K158" s="14"/>
      <c r="L158" s="14"/>
      <c r="M158" s="14"/>
      <c r="N158" s="14"/>
      <c r="O158" s="14"/>
      <c r="P158" s="14"/>
      <c r="Q158" s="14"/>
      <c r="R158" s="16"/>
      <c r="S158" s="16"/>
      <c r="T158" s="16"/>
      <c r="U158" s="16"/>
      <c r="V158" s="16"/>
      <c r="W158" s="16"/>
      <c r="X158" s="16"/>
      <c r="Y158" s="15"/>
      <c r="Z158" s="16"/>
      <c r="AA158" s="16"/>
      <c r="AB158" s="16"/>
      <c r="AC158" s="16"/>
      <c r="AD158" s="16"/>
      <c r="AE158" s="16"/>
      <c r="AF158" s="16"/>
      <c r="AG158" s="16"/>
      <c r="AH158" s="16"/>
      <c r="AI158" s="16"/>
      <c r="AJ158" s="16"/>
      <c r="AK158" s="16"/>
      <c r="AL158" s="16"/>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4"/>
      <c r="BY158" s="14"/>
      <c r="BZ158" s="14"/>
      <c r="CA158" s="14"/>
      <c r="CB158" s="14"/>
      <c r="CC158" s="14"/>
      <c r="CD158" s="14"/>
      <c r="CE158" s="14"/>
      <c r="CF158" s="14"/>
      <c r="CG158" s="14"/>
      <c r="CH158" s="14"/>
    </row>
    <row r="159" spans="1:86">
      <c r="A159" s="16"/>
      <c r="B159" s="16"/>
      <c r="C159" s="16"/>
      <c r="D159" s="16"/>
      <c r="E159" s="16"/>
      <c r="F159" s="16"/>
      <c r="G159" s="14"/>
      <c r="H159" s="14"/>
      <c r="I159" s="14"/>
      <c r="J159" s="14"/>
      <c r="K159" s="14"/>
      <c r="L159" s="14"/>
      <c r="M159" s="14"/>
      <c r="N159" s="14"/>
      <c r="O159" s="14"/>
      <c r="P159" s="14"/>
      <c r="Q159" s="14"/>
      <c r="R159" s="16"/>
      <c r="S159" s="16"/>
      <c r="T159" s="16"/>
      <c r="U159" s="16"/>
      <c r="V159" s="16"/>
      <c r="W159" s="16"/>
      <c r="X159" s="16"/>
      <c r="Y159" s="15"/>
      <c r="Z159" s="16"/>
      <c r="AA159" s="16"/>
      <c r="AB159" s="16"/>
      <c r="AC159" s="16"/>
      <c r="AD159" s="16"/>
      <c r="AE159" s="16"/>
      <c r="AF159" s="16"/>
      <c r="AG159" s="16"/>
      <c r="AH159" s="16"/>
      <c r="AI159" s="16"/>
      <c r="AJ159" s="16"/>
      <c r="AK159" s="16"/>
      <c r="AL159" s="16"/>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c r="BI159" s="14"/>
      <c r="BJ159" s="14"/>
      <c r="BK159" s="14"/>
      <c r="BL159" s="14"/>
      <c r="BM159" s="14"/>
      <c r="BN159" s="14"/>
      <c r="BO159" s="14"/>
      <c r="BP159" s="14"/>
      <c r="BQ159" s="14"/>
      <c r="BR159" s="14"/>
      <c r="BS159" s="14"/>
      <c r="BT159" s="14"/>
      <c r="BU159" s="14"/>
      <c r="BV159" s="14"/>
      <c r="BW159" s="14"/>
      <c r="BX159" s="14"/>
      <c r="BY159" s="14"/>
      <c r="BZ159" s="14"/>
      <c r="CA159" s="14"/>
      <c r="CB159" s="14"/>
      <c r="CC159" s="14"/>
      <c r="CD159" s="14"/>
      <c r="CE159" s="14"/>
      <c r="CF159" s="14"/>
      <c r="CG159" s="14"/>
      <c r="CH159" s="14"/>
    </row>
    <row r="160" spans="1:86">
      <c r="A160" s="16"/>
      <c r="B160" s="16"/>
      <c r="C160" s="16"/>
      <c r="D160" s="16"/>
      <c r="E160" s="16"/>
      <c r="F160" s="16"/>
      <c r="G160" s="14"/>
      <c r="H160" s="14"/>
      <c r="I160" s="14"/>
      <c r="J160" s="14"/>
      <c r="K160" s="14"/>
      <c r="L160" s="14"/>
      <c r="M160" s="14"/>
      <c r="N160" s="14"/>
      <c r="O160" s="14"/>
      <c r="P160" s="14"/>
      <c r="Q160" s="14"/>
      <c r="R160" s="16"/>
      <c r="S160" s="16"/>
      <c r="T160" s="16"/>
      <c r="U160" s="16"/>
      <c r="V160" s="16"/>
      <c r="W160" s="16"/>
      <c r="X160" s="16"/>
      <c r="Y160" s="15"/>
      <c r="Z160" s="16"/>
      <c r="AA160" s="16"/>
      <c r="AB160" s="16"/>
      <c r="AC160" s="16"/>
      <c r="AD160" s="16"/>
      <c r="AE160" s="16"/>
      <c r="AF160" s="16"/>
      <c r="AG160" s="16"/>
      <c r="AH160" s="16"/>
      <c r="AI160" s="16"/>
      <c r="AJ160" s="16"/>
      <c r="AK160" s="16"/>
      <c r="AL160" s="16"/>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c r="BI160" s="14"/>
      <c r="BJ160" s="14"/>
      <c r="BK160" s="14"/>
      <c r="BL160" s="14"/>
      <c r="BM160" s="14"/>
      <c r="BN160" s="14"/>
      <c r="BO160" s="14"/>
      <c r="BP160" s="14"/>
      <c r="BQ160" s="14"/>
      <c r="BR160" s="14"/>
      <c r="BS160" s="14"/>
      <c r="BT160" s="14"/>
      <c r="BU160" s="14"/>
      <c r="BV160" s="14"/>
      <c r="BW160" s="14"/>
      <c r="BX160" s="14"/>
      <c r="BY160" s="14"/>
      <c r="BZ160" s="14"/>
      <c r="CA160" s="14"/>
      <c r="CB160" s="14"/>
      <c r="CC160" s="14"/>
      <c r="CD160" s="14"/>
      <c r="CE160" s="14"/>
      <c r="CF160" s="14"/>
      <c r="CG160" s="14"/>
      <c r="CH160" s="14"/>
    </row>
    <row r="161" spans="1:86">
      <c r="A161" s="16"/>
      <c r="B161" s="16"/>
      <c r="C161" s="16"/>
      <c r="D161" s="16"/>
      <c r="E161" s="16"/>
      <c r="F161" s="16"/>
      <c r="G161" s="14"/>
      <c r="H161" s="14"/>
      <c r="I161" s="14"/>
      <c r="J161" s="14"/>
      <c r="K161" s="14"/>
      <c r="L161" s="14"/>
      <c r="M161" s="14"/>
      <c r="N161" s="14"/>
      <c r="O161" s="14"/>
      <c r="P161" s="14"/>
      <c r="Q161" s="14"/>
      <c r="R161" s="16"/>
      <c r="S161" s="16"/>
      <c r="T161" s="16"/>
      <c r="U161" s="16"/>
      <c r="V161" s="16"/>
      <c r="W161" s="16"/>
      <c r="X161" s="16"/>
      <c r="Y161" s="15"/>
      <c r="Z161" s="16"/>
      <c r="AA161" s="16"/>
      <c r="AB161" s="16"/>
      <c r="AC161" s="16"/>
      <c r="AD161" s="16"/>
      <c r="AE161" s="16"/>
      <c r="AF161" s="16"/>
      <c r="AG161" s="16"/>
      <c r="AH161" s="16"/>
      <c r="AI161" s="16"/>
      <c r="AJ161" s="16"/>
      <c r="AK161" s="16"/>
      <c r="AL161" s="16"/>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row>
    <row r="162" spans="1:86">
      <c r="A162" s="16"/>
      <c r="B162" s="16"/>
      <c r="C162" s="16"/>
      <c r="D162" s="16"/>
      <c r="E162" s="16"/>
      <c r="F162" s="16"/>
      <c r="G162" s="14"/>
      <c r="H162" s="14"/>
      <c r="I162" s="14"/>
      <c r="J162" s="14"/>
      <c r="K162" s="14"/>
      <c r="L162" s="14"/>
      <c r="M162" s="14"/>
      <c r="N162" s="14"/>
      <c r="O162" s="14"/>
      <c r="P162" s="14"/>
      <c r="Q162" s="14"/>
      <c r="R162" s="16"/>
      <c r="S162" s="16"/>
      <c r="T162" s="16"/>
      <c r="U162" s="16"/>
      <c r="V162" s="16"/>
      <c r="W162" s="16"/>
      <c r="X162" s="16"/>
      <c r="Y162" s="15"/>
      <c r="Z162" s="16"/>
      <c r="AA162" s="16"/>
      <c r="AB162" s="16"/>
      <c r="AC162" s="16"/>
      <c r="AD162" s="16"/>
      <c r="AE162" s="16"/>
      <c r="AF162" s="16"/>
      <c r="AG162" s="16"/>
      <c r="AH162" s="16"/>
      <c r="AI162" s="16"/>
      <c r="AJ162" s="16"/>
      <c r="AK162" s="16"/>
      <c r="AL162" s="16"/>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row>
    <row r="163" spans="1:86">
      <c r="A163" s="16"/>
      <c r="B163" s="16"/>
      <c r="C163" s="16"/>
      <c r="D163" s="16"/>
      <c r="E163" s="16"/>
      <c r="F163" s="16"/>
      <c r="G163" s="14"/>
      <c r="H163" s="14"/>
      <c r="I163" s="14"/>
      <c r="J163" s="14"/>
      <c r="K163" s="14"/>
      <c r="L163" s="14"/>
      <c r="M163" s="14"/>
      <c r="N163" s="14"/>
      <c r="O163" s="14"/>
      <c r="P163" s="14"/>
      <c r="Q163" s="14"/>
      <c r="R163" s="16"/>
      <c r="S163" s="16"/>
      <c r="T163" s="16"/>
      <c r="U163" s="16"/>
      <c r="V163" s="16"/>
      <c r="W163" s="16"/>
      <c r="X163" s="16"/>
      <c r="Y163" s="15"/>
      <c r="Z163" s="16"/>
      <c r="AA163" s="16"/>
      <c r="AB163" s="16"/>
      <c r="AC163" s="16"/>
      <c r="AD163" s="16"/>
      <c r="AE163" s="16"/>
      <c r="AF163" s="16"/>
      <c r="AG163" s="16"/>
      <c r="AH163" s="16"/>
      <c r="AI163" s="16"/>
      <c r="AJ163" s="16"/>
      <c r="AK163" s="16"/>
      <c r="AL163" s="16"/>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row>
    <row r="164" spans="1:86">
      <c r="A164" s="16"/>
      <c r="B164" s="16"/>
      <c r="C164" s="16"/>
      <c r="D164" s="16"/>
      <c r="E164" s="16"/>
      <c r="F164" s="16"/>
      <c r="G164" s="14"/>
      <c r="H164" s="14"/>
      <c r="I164" s="14"/>
      <c r="J164" s="14"/>
      <c r="K164" s="14"/>
      <c r="L164" s="14"/>
      <c r="M164" s="14"/>
      <c r="N164" s="14"/>
      <c r="O164" s="14"/>
      <c r="P164" s="14"/>
      <c r="Q164" s="14"/>
      <c r="R164" s="16"/>
      <c r="S164" s="16"/>
      <c r="T164" s="16"/>
      <c r="U164" s="16"/>
      <c r="V164" s="16"/>
      <c r="W164" s="16"/>
      <c r="X164" s="16"/>
      <c r="Y164" s="15"/>
      <c r="Z164" s="16"/>
      <c r="AA164" s="16"/>
      <c r="AB164" s="16"/>
      <c r="AC164" s="16"/>
      <c r="AD164" s="16"/>
      <c r="AE164" s="16"/>
      <c r="AF164" s="16"/>
      <c r="AG164" s="16"/>
      <c r="AH164" s="16"/>
      <c r="AI164" s="16"/>
      <c r="AJ164" s="16"/>
      <c r="AK164" s="16"/>
      <c r="AL164" s="16"/>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row>
    <row r="165" spans="1:86">
      <c r="A165" s="16"/>
      <c r="B165" s="16"/>
      <c r="C165" s="16"/>
      <c r="D165" s="16"/>
      <c r="E165" s="16"/>
      <c r="F165" s="16"/>
      <c r="G165" s="14"/>
      <c r="H165" s="14"/>
      <c r="I165" s="14"/>
      <c r="J165" s="14"/>
      <c r="K165" s="14"/>
      <c r="L165" s="14"/>
      <c r="M165" s="14"/>
      <c r="N165" s="14"/>
      <c r="O165" s="14"/>
      <c r="P165" s="14"/>
      <c r="Q165" s="14"/>
      <c r="R165" s="16"/>
      <c r="S165" s="16"/>
      <c r="T165" s="16"/>
      <c r="U165" s="16"/>
      <c r="V165" s="16"/>
      <c r="W165" s="16"/>
      <c r="X165" s="16"/>
      <c r="Y165" s="15"/>
      <c r="Z165" s="16"/>
      <c r="AA165" s="16"/>
      <c r="AB165" s="16"/>
      <c r="AC165" s="16"/>
      <c r="AD165" s="16"/>
      <c r="AE165" s="16"/>
      <c r="AF165" s="16"/>
      <c r="AG165" s="16"/>
      <c r="AH165" s="16"/>
      <c r="AI165" s="16"/>
      <c r="AJ165" s="16"/>
      <c r="AK165" s="16"/>
      <c r="AL165" s="16"/>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row>
    <row r="166" spans="1:86">
      <c r="A166" s="16"/>
      <c r="B166" s="16"/>
      <c r="C166" s="16"/>
      <c r="D166" s="16"/>
      <c r="E166" s="16"/>
      <c r="F166" s="16"/>
      <c r="G166" s="14"/>
      <c r="H166" s="14"/>
      <c r="I166" s="14"/>
      <c r="J166" s="14"/>
      <c r="K166" s="14"/>
      <c r="L166" s="14"/>
      <c r="M166" s="14"/>
      <c r="N166" s="14"/>
      <c r="O166" s="14"/>
      <c r="P166" s="14"/>
      <c r="Q166" s="14"/>
      <c r="R166" s="16"/>
      <c r="S166" s="16"/>
      <c r="T166" s="16"/>
      <c r="U166" s="16"/>
      <c r="V166" s="16"/>
      <c r="W166" s="16"/>
      <c r="X166" s="16"/>
      <c r="Y166" s="15"/>
      <c r="Z166" s="16"/>
      <c r="AA166" s="16"/>
      <c r="AB166" s="16"/>
      <c r="AC166" s="16"/>
      <c r="AD166" s="16"/>
      <c r="AE166" s="16"/>
      <c r="AF166" s="16"/>
      <c r="AG166" s="16"/>
      <c r="AH166" s="16"/>
      <c r="AI166" s="16"/>
      <c r="AJ166" s="16"/>
      <c r="AK166" s="16"/>
      <c r="AL166" s="16"/>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row>
    <row r="167" spans="1:86">
      <c r="A167" s="16"/>
      <c r="B167" s="16"/>
      <c r="C167" s="16"/>
      <c r="D167" s="16"/>
      <c r="E167" s="16"/>
      <c r="F167" s="16"/>
      <c r="G167" s="14"/>
      <c r="H167" s="14"/>
      <c r="I167" s="14"/>
      <c r="J167" s="14"/>
      <c r="K167" s="14"/>
      <c r="L167" s="14"/>
      <c r="M167" s="14"/>
      <c r="N167" s="14"/>
      <c r="O167" s="14"/>
      <c r="P167" s="14"/>
      <c r="Q167" s="14"/>
      <c r="R167" s="16"/>
      <c r="S167" s="16"/>
      <c r="T167" s="16"/>
      <c r="U167" s="16"/>
      <c r="V167" s="16"/>
      <c r="W167" s="16"/>
      <c r="X167" s="16"/>
      <c r="Y167" s="15"/>
      <c r="Z167" s="16"/>
      <c r="AA167" s="16"/>
      <c r="AB167" s="16"/>
      <c r="AC167" s="16"/>
      <c r="AD167" s="16"/>
      <c r="AE167" s="16"/>
      <c r="AF167" s="16"/>
      <c r="AG167" s="16"/>
      <c r="AH167" s="16"/>
      <c r="AI167" s="16"/>
      <c r="AJ167" s="16"/>
      <c r="AK167" s="16"/>
      <c r="AL167" s="16"/>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row>
    <row r="168" spans="1:86">
      <c r="A168" s="16"/>
      <c r="B168" s="16"/>
      <c r="C168" s="16"/>
      <c r="D168" s="16"/>
      <c r="E168" s="16"/>
      <c r="F168" s="16"/>
      <c r="G168" s="14"/>
      <c r="H168" s="14"/>
      <c r="I168" s="14"/>
      <c r="J168" s="14"/>
      <c r="K168" s="14"/>
      <c r="L168" s="14"/>
      <c r="M168" s="14"/>
      <c r="N168" s="14"/>
      <c r="O168" s="14"/>
      <c r="P168" s="14"/>
      <c r="Q168" s="14"/>
      <c r="R168" s="16"/>
      <c r="S168" s="16"/>
      <c r="T168" s="16"/>
      <c r="U168" s="16"/>
      <c r="V168" s="16"/>
      <c r="W168" s="16"/>
      <c r="X168" s="16"/>
      <c r="Y168" s="15"/>
      <c r="Z168" s="16"/>
      <c r="AA168" s="16"/>
      <c r="AB168" s="16"/>
      <c r="AC168" s="16"/>
      <c r="AD168" s="16"/>
      <c r="AE168" s="16"/>
      <c r="AF168" s="16"/>
      <c r="AG168" s="16"/>
      <c r="AH168" s="16"/>
      <c r="AI168" s="16"/>
      <c r="AJ168" s="16"/>
      <c r="AK168" s="16"/>
      <c r="AL168" s="16"/>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row>
    <row r="169" spans="1:86">
      <c r="A169" s="16"/>
      <c r="B169" s="16"/>
      <c r="C169" s="16"/>
      <c r="D169" s="16"/>
      <c r="E169" s="16"/>
      <c r="F169" s="16"/>
      <c r="G169" s="14"/>
      <c r="H169" s="14"/>
      <c r="I169" s="14"/>
      <c r="J169" s="14"/>
      <c r="K169" s="14"/>
      <c r="L169" s="14"/>
      <c r="M169" s="14"/>
      <c r="N169" s="14"/>
      <c r="O169" s="14"/>
      <c r="P169" s="14"/>
      <c r="Q169" s="14"/>
      <c r="R169" s="16"/>
      <c r="S169" s="16"/>
      <c r="T169" s="16"/>
      <c r="U169" s="16"/>
      <c r="V169" s="16"/>
      <c r="W169" s="16"/>
      <c r="X169" s="16"/>
      <c r="Y169" s="15"/>
      <c r="Z169" s="16"/>
      <c r="AA169" s="16"/>
      <c r="AB169" s="16"/>
      <c r="AC169" s="16"/>
      <c r="AD169" s="16"/>
      <c r="AE169" s="16"/>
      <c r="AF169" s="16"/>
      <c r="AG169" s="16"/>
      <c r="AH169" s="16"/>
      <c r="AI169" s="16"/>
      <c r="AJ169" s="16"/>
      <c r="AK169" s="16"/>
      <c r="AL169" s="16"/>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row>
    <row r="170" spans="1:86">
      <c r="A170" s="16"/>
      <c r="B170" s="16"/>
      <c r="C170" s="16"/>
      <c r="D170" s="16"/>
      <c r="E170" s="16"/>
      <c r="F170" s="16"/>
      <c r="G170" s="14"/>
      <c r="H170" s="14"/>
      <c r="I170" s="14"/>
      <c r="J170" s="14"/>
      <c r="K170" s="14"/>
      <c r="L170" s="14"/>
      <c r="M170" s="14"/>
      <c r="N170" s="14"/>
      <c r="O170" s="14"/>
      <c r="P170" s="14"/>
      <c r="Q170" s="14"/>
      <c r="R170" s="16"/>
      <c r="S170" s="16"/>
      <c r="T170" s="16"/>
      <c r="U170" s="16"/>
      <c r="V170" s="16"/>
      <c r="W170" s="16"/>
      <c r="X170" s="16"/>
      <c r="Y170" s="15"/>
      <c r="Z170" s="16"/>
      <c r="AA170" s="16"/>
      <c r="AB170" s="16"/>
      <c r="AC170" s="16"/>
      <c r="AD170" s="16"/>
      <c r="AE170" s="16"/>
      <c r="AF170" s="16"/>
      <c r="AG170" s="16"/>
      <c r="AH170" s="16"/>
      <c r="AI170" s="16"/>
      <c r="AJ170" s="16"/>
      <c r="AK170" s="16"/>
      <c r="AL170" s="16"/>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row>
    <row r="171" spans="1:86">
      <c r="A171" s="16"/>
      <c r="B171" s="16"/>
      <c r="C171" s="16"/>
      <c r="D171" s="16"/>
      <c r="E171" s="16"/>
      <c r="F171" s="16"/>
      <c r="G171" s="14"/>
      <c r="H171" s="14"/>
      <c r="I171" s="14"/>
      <c r="J171" s="14"/>
      <c r="K171" s="14"/>
      <c r="L171" s="14"/>
      <c r="M171" s="14"/>
      <c r="N171" s="14"/>
      <c r="O171" s="14"/>
      <c r="P171" s="14"/>
      <c r="Q171" s="14"/>
      <c r="R171" s="16"/>
      <c r="S171" s="16"/>
      <c r="T171" s="16"/>
      <c r="U171" s="16"/>
      <c r="V171" s="16"/>
      <c r="W171" s="16"/>
      <c r="X171" s="16"/>
      <c r="Y171" s="15"/>
      <c r="Z171" s="16"/>
      <c r="AA171" s="16"/>
      <c r="AB171" s="16"/>
      <c r="AC171" s="16"/>
      <c r="AD171" s="16"/>
      <c r="AE171" s="16"/>
      <c r="AF171" s="16"/>
      <c r="AG171" s="16"/>
      <c r="AH171" s="16"/>
      <c r="AI171" s="16"/>
      <c r="AJ171" s="16"/>
      <c r="AK171" s="16"/>
      <c r="AL171" s="16"/>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row>
    <row r="172" spans="1:86">
      <c r="A172" s="16"/>
      <c r="B172" s="16"/>
      <c r="C172" s="16"/>
      <c r="D172" s="16"/>
      <c r="E172" s="16"/>
      <c r="F172" s="16"/>
      <c r="G172" s="14"/>
      <c r="H172" s="14"/>
      <c r="I172" s="14"/>
      <c r="J172" s="14"/>
      <c r="K172" s="14"/>
      <c r="L172" s="14"/>
      <c r="M172" s="14"/>
      <c r="N172" s="14"/>
      <c r="O172" s="14"/>
      <c r="P172" s="14"/>
      <c r="Q172" s="14"/>
      <c r="R172" s="16"/>
      <c r="S172" s="16"/>
      <c r="T172" s="16"/>
      <c r="U172" s="16"/>
      <c r="V172" s="16"/>
      <c r="W172" s="16"/>
      <c r="X172" s="16"/>
      <c r="Y172" s="15"/>
      <c r="Z172" s="16"/>
      <c r="AA172" s="16"/>
      <c r="AB172" s="16"/>
      <c r="AC172" s="16"/>
      <c r="AD172" s="16"/>
      <c r="AE172" s="16"/>
      <c r="AF172" s="16"/>
      <c r="AG172" s="16"/>
      <c r="AH172" s="16"/>
      <c r="AI172" s="16"/>
      <c r="AJ172" s="16"/>
      <c r="AK172" s="16"/>
      <c r="AL172" s="16"/>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row>
    <row r="173" spans="1:86">
      <c r="A173" s="16"/>
      <c r="B173" s="16"/>
      <c r="C173" s="16"/>
      <c r="D173" s="16"/>
      <c r="E173" s="16"/>
      <c r="F173" s="16"/>
      <c r="G173" s="14"/>
      <c r="H173" s="14"/>
      <c r="I173" s="14"/>
      <c r="J173" s="14"/>
      <c r="K173" s="14"/>
      <c r="L173" s="14"/>
      <c r="M173" s="14"/>
      <c r="N173" s="14"/>
      <c r="O173" s="14"/>
      <c r="P173" s="14"/>
      <c r="Q173" s="14"/>
      <c r="R173" s="16"/>
      <c r="S173" s="16"/>
      <c r="T173" s="16"/>
      <c r="U173" s="16"/>
      <c r="V173" s="16"/>
      <c r="W173" s="16"/>
      <c r="X173" s="16"/>
      <c r="Y173" s="15"/>
      <c r="Z173" s="16"/>
      <c r="AA173" s="16"/>
      <c r="AB173" s="16"/>
      <c r="AC173" s="16"/>
      <c r="AD173" s="16"/>
      <c r="AE173" s="16"/>
      <c r="AF173" s="16"/>
      <c r="AG173" s="16"/>
      <c r="AH173" s="16"/>
      <c r="AI173" s="16"/>
      <c r="AJ173" s="16"/>
      <c r="AK173" s="16"/>
      <c r="AL173" s="16"/>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row>
    <row r="174" spans="1:86">
      <c r="A174" s="16"/>
      <c r="B174" s="16"/>
      <c r="C174" s="16"/>
      <c r="D174" s="16"/>
      <c r="E174" s="16"/>
      <c r="F174" s="16"/>
      <c r="G174" s="14"/>
      <c r="H174" s="14"/>
      <c r="I174" s="14"/>
      <c r="J174" s="14"/>
      <c r="K174" s="14"/>
      <c r="L174" s="14"/>
      <c r="M174" s="14"/>
      <c r="N174" s="14"/>
      <c r="O174" s="14"/>
      <c r="P174" s="14"/>
      <c r="Q174" s="14"/>
      <c r="R174" s="16"/>
      <c r="S174" s="16"/>
      <c r="T174" s="16"/>
      <c r="U174" s="16"/>
      <c r="V174" s="16"/>
      <c r="W174" s="16"/>
      <c r="X174" s="16"/>
      <c r="Y174" s="15"/>
      <c r="Z174" s="16"/>
      <c r="AA174" s="16"/>
      <c r="AB174" s="16"/>
      <c r="AC174" s="16"/>
      <c r="AD174" s="16"/>
      <c r="AE174" s="16"/>
      <c r="AF174" s="16"/>
      <c r="AG174" s="16"/>
      <c r="AH174" s="16"/>
      <c r="AI174" s="16"/>
      <c r="AJ174" s="16"/>
      <c r="AK174" s="16"/>
      <c r="AL174" s="16"/>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row>
    <row r="175" spans="1:86">
      <c r="A175" s="16"/>
      <c r="B175" s="16"/>
      <c r="C175" s="16"/>
      <c r="D175" s="16"/>
      <c r="E175" s="16"/>
      <c r="F175" s="16"/>
      <c r="G175" s="14"/>
      <c r="H175" s="14"/>
      <c r="I175" s="14"/>
      <c r="J175" s="14"/>
      <c r="K175" s="14"/>
      <c r="L175" s="14"/>
      <c r="M175" s="14"/>
      <c r="N175" s="14"/>
      <c r="O175" s="14"/>
      <c r="P175" s="14"/>
      <c r="Q175" s="14"/>
      <c r="R175" s="16"/>
      <c r="S175" s="16"/>
      <c r="T175" s="16"/>
      <c r="U175" s="16"/>
      <c r="V175" s="16"/>
      <c r="W175" s="16"/>
      <c r="X175" s="16"/>
      <c r="Y175" s="15"/>
      <c r="Z175" s="16"/>
      <c r="AA175" s="16"/>
      <c r="AB175" s="16"/>
      <c r="AC175" s="16"/>
      <c r="AD175" s="16"/>
      <c r="AE175" s="16"/>
      <c r="AF175" s="16"/>
      <c r="AG175" s="16"/>
      <c r="AH175" s="16"/>
      <c r="AI175" s="16"/>
      <c r="AJ175" s="16"/>
      <c r="AK175" s="16"/>
      <c r="AL175" s="16"/>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row>
    <row r="176" spans="1:86">
      <c r="A176" s="16"/>
      <c r="B176" s="16"/>
      <c r="C176" s="16"/>
      <c r="D176" s="16"/>
      <c r="E176" s="16"/>
      <c r="F176" s="16"/>
      <c r="G176" s="14"/>
      <c r="H176" s="14"/>
      <c r="I176" s="14"/>
      <c r="J176" s="14"/>
      <c r="K176" s="14"/>
      <c r="L176" s="14"/>
      <c r="M176" s="14"/>
      <c r="N176" s="14"/>
      <c r="O176" s="14"/>
      <c r="P176" s="14"/>
      <c r="Q176" s="14"/>
      <c r="R176" s="16"/>
      <c r="S176" s="16"/>
      <c r="T176" s="16"/>
      <c r="U176" s="16"/>
      <c r="V176" s="16"/>
      <c r="W176" s="16"/>
      <c r="X176" s="16"/>
      <c r="Y176" s="15"/>
      <c r="Z176" s="16"/>
      <c r="AA176" s="16"/>
      <c r="AB176" s="16"/>
      <c r="AC176" s="16"/>
      <c r="AD176" s="16"/>
      <c r="AE176" s="16"/>
      <c r="AF176" s="16"/>
      <c r="AG176" s="16"/>
      <c r="AH176" s="16"/>
      <c r="AI176" s="16"/>
      <c r="AJ176" s="16"/>
      <c r="AK176" s="16"/>
      <c r="AL176" s="16"/>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row>
    <row r="177" spans="1:86">
      <c r="A177" s="16"/>
      <c r="B177" s="16"/>
      <c r="C177" s="16"/>
      <c r="D177" s="16"/>
      <c r="E177" s="16"/>
      <c r="F177" s="16"/>
      <c r="G177" s="14"/>
      <c r="H177" s="14"/>
      <c r="I177" s="14"/>
      <c r="J177" s="14"/>
      <c r="K177" s="14"/>
      <c r="L177" s="14"/>
      <c r="M177" s="14"/>
      <c r="N177" s="14"/>
      <c r="O177" s="14"/>
      <c r="P177" s="14"/>
      <c r="Q177" s="14"/>
      <c r="R177" s="16"/>
      <c r="S177" s="16"/>
      <c r="T177" s="16"/>
      <c r="U177" s="16"/>
      <c r="V177" s="16"/>
      <c r="W177" s="16"/>
      <c r="X177" s="16"/>
      <c r="Y177" s="15"/>
      <c r="Z177" s="16"/>
      <c r="AA177" s="16"/>
      <c r="AB177" s="16"/>
      <c r="AC177" s="16"/>
      <c r="AD177" s="16"/>
      <c r="AE177" s="16"/>
      <c r="AF177" s="16"/>
      <c r="AG177" s="16"/>
      <c r="AH177" s="16"/>
      <c r="AI177" s="16"/>
      <c r="AJ177" s="16"/>
      <c r="AK177" s="16"/>
      <c r="AL177" s="16"/>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row>
    <row r="178" spans="1:86">
      <c r="A178" s="16"/>
      <c r="B178" s="16"/>
      <c r="C178" s="16"/>
      <c r="D178" s="16"/>
      <c r="E178" s="16"/>
      <c r="F178" s="16"/>
      <c r="G178" s="14"/>
      <c r="H178" s="14"/>
      <c r="I178" s="14"/>
      <c r="J178" s="14"/>
      <c r="K178" s="14"/>
      <c r="L178" s="14"/>
      <c r="M178" s="14"/>
      <c r="N178" s="14"/>
      <c r="O178" s="14"/>
      <c r="P178" s="14"/>
      <c r="Q178" s="14"/>
      <c r="R178" s="16"/>
      <c r="S178" s="16"/>
      <c r="T178" s="16"/>
      <c r="U178" s="16"/>
      <c r="V178" s="16"/>
      <c r="W178" s="16"/>
      <c r="X178" s="16"/>
      <c r="Y178" s="15"/>
      <c r="Z178" s="16"/>
      <c r="AA178" s="16"/>
      <c r="AB178" s="16"/>
      <c r="AC178" s="16"/>
      <c r="AD178" s="16"/>
      <c r="AE178" s="16"/>
      <c r="AF178" s="16"/>
      <c r="AG178" s="16"/>
      <c r="AH178" s="16"/>
      <c r="AI178" s="16"/>
      <c r="AJ178" s="16"/>
      <c r="AK178" s="16"/>
      <c r="AL178" s="16"/>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row>
    <row r="179" spans="1:86">
      <c r="A179" s="16"/>
      <c r="B179" s="16"/>
      <c r="C179" s="16"/>
      <c r="D179" s="16"/>
      <c r="E179" s="16"/>
      <c r="F179" s="16"/>
      <c r="G179" s="14"/>
      <c r="H179" s="14"/>
      <c r="I179" s="14"/>
      <c r="J179" s="14"/>
      <c r="K179" s="14"/>
      <c r="L179" s="14"/>
      <c r="M179" s="14"/>
      <c r="N179" s="14"/>
      <c r="O179" s="14"/>
      <c r="P179" s="14"/>
      <c r="Q179" s="14"/>
      <c r="R179" s="16"/>
      <c r="S179" s="16"/>
      <c r="T179" s="16"/>
      <c r="U179" s="16"/>
      <c r="V179" s="16"/>
      <c r="W179" s="16"/>
      <c r="X179" s="16"/>
      <c r="Y179" s="15"/>
      <c r="Z179" s="16"/>
      <c r="AA179" s="16"/>
      <c r="AB179" s="16"/>
      <c r="AC179" s="16"/>
      <c r="AD179" s="16"/>
      <c r="AE179" s="16"/>
      <c r="AF179" s="16"/>
      <c r="AG179" s="16"/>
      <c r="AH179" s="16"/>
      <c r="AI179" s="16"/>
      <c r="AJ179" s="16"/>
      <c r="AK179" s="16"/>
      <c r="AL179" s="16"/>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row>
    <row r="180" spans="1:86">
      <c r="A180" s="16"/>
      <c r="B180" s="16"/>
      <c r="C180" s="16"/>
      <c r="D180" s="16"/>
      <c r="E180" s="16"/>
      <c r="F180" s="16"/>
      <c r="G180" s="14"/>
      <c r="H180" s="14"/>
      <c r="I180" s="14"/>
      <c r="J180" s="14"/>
      <c r="K180" s="14"/>
      <c r="L180" s="14"/>
      <c r="M180" s="14"/>
      <c r="N180" s="14"/>
      <c r="O180" s="14"/>
      <c r="P180" s="14"/>
      <c r="Q180" s="14"/>
      <c r="R180" s="16"/>
      <c r="S180" s="16"/>
      <c r="T180" s="16"/>
      <c r="U180" s="16"/>
      <c r="V180" s="16"/>
      <c r="W180" s="16"/>
      <c r="X180" s="16"/>
      <c r="Y180" s="15"/>
      <c r="Z180" s="16"/>
      <c r="AA180" s="16"/>
      <c r="AB180" s="16"/>
      <c r="AC180" s="16"/>
      <c r="AD180" s="16"/>
      <c r="AE180" s="16"/>
      <c r="AF180" s="16"/>
      <c r="AG180" s="16"/>
      <c r="AH180" s="16"/>
      <c r="AI180" s="16"/>
      <c r="AJ180" s="16"/>
      <c r="AK180" s="16"/>
      <c r="AL180" s="16"/>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row>
    <row r="181" spans="1:86">
      <c r="A181" s="16"/>
      <c r="B181" s="16"/>
      <c r="C181" s="16"/>
      <c r="D181" s="16"/>
      <c r="E181" s="16"/>
      <c r="F181" s="16"/>
      <c r="G181" s="14"/>
      <c r="H181" s="14"/>
      <c r="I181" s="14"/>
      <c r="J181" s="14"/>
      <c r="K181" s="14"/>
      <c r="L181" s="14"/>
      <c r="M181" s="14"/>
      <c r="N181" s="14"/>
      <c r="O181" s="14"/>
      <c r="P181" s="14"/>
      <c r="Q181" s="14"/>
      <c r="R181" s="16"/>
      <c r="S181" s="16"/>
      <c r="T181" s="16"/>
      <c r="U181" s="16"/>
      <c r="V181" s="16"/>
      <c r="W181" s="16"/>
      <c r="X181" s="16"/>
      <c r="Y181" s="15"/>
      <c r="Z181" s="16"/>
      <c r="AA181" s="16"/>
      <c r="AB181" s="16"/>
      <c r="AC181" s="16"/>
      <c r="AD181" s="16"/>
      <c r="AE181" s="16"/>
      <c r="AF181" s="16"/>
      <c r="AG181" s="16"/>
      <c r="AH181" s="16"/>
      <c r="AI181" s="16"/>
      <c r="AJ181" s="16"/>
      <c r="AK181" s="16"/>
      <c r="AL181" s="16"/>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row>
    <row r="182" spans="1:86">
      <c r="A182" s="16"/>
      <c r="B182" s="16"/>
      <c r="C182" s="16"/>
      <c r="D182" s="16"/>
      <c r="E182" s="16"/>
      <c r="F182" s="16"/>
      <c r="G182" s="14"/>
      <c r="H182" s="14"/>
      <c r="I182" s="14"/>
      <c r="J182" s="14"/>
      <c r="K182" s="14"/>
      <c r="L182" s="14"/>
      <c r="M182" s="14"/>
      <c r="N182" s="14"/>
      <c r="O182" s="14"/>
      <c r="P182" s="14"/>
      <c r="Q182" s="14"/>
      <c r="R182" s="16"/>
      <c r="S182" s="16"/>
      <c r="T182" s="16"/>
      <c r="U182" s="16"/>
      <c r="V182" s="16"/>
      <c r="W182" s="16"/>
      <c r="X182" s="16"/>
      <c r="Y182" s="15"/>
      <c r="Z182" s="16"/>
      <c r="AA182" s="16"/>
      <c r="AB182" s="16"/>
      <c r="AC182" s="16"/>
      <c r="AD182" s="16"/>
      <c r="AE182" s="16"/>
      <c r="AF182" s="16"/>
      <c r="AG182" s="16"/>
      <c r="AH182" s="16"/>
      <c r="AI182" s="16"/>
      <c r="AJ182" s="16"/>
      <c r="AK182" s="16"/>
      <c r="AL182" s="16"/>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row>
    <row r="183" spans="1:86">
      <c r="A183" s="16"/>
      <c r="B183" s="16"/>
      <c r="C183" s="16"/>
      <c r="D183" s="16"/>
      <c r="E183" s="16"/>
      <c r="F183" s="16"/>
      <c r="G183" s="14"/>
      <c r="H183" s="14"/>
      <c r="I183" s="14"/>
      <c r="J183" s="14"/>
      <c r="K183" s="14"/>
      <c r="L183" s="14"/>
      <c r="M183" s="14"/>
      <c r="N183" s="14"/>
      <c r="O183" s="14"/>
      <c r="P183" s="14"/>
      <c r="Q183" s="14"/>
      <c r="R183" s="16"/>
      <c r="S183" s="16"/>
      <c r="T183" s="16"/>
      <c r="U183" s="16"/>
      <c r="V183" s="16"/>
      <c r="W183" s="16"/>
      <c r="X183" s="16"/>
      <c r="Y183" s="15"/>
      <c r="Z183" s="16"/>
      <c r="AA183" s="16"/>
      <c r="AB183" s="16"/>
      <c r="AC183" s="16"/>
      <c r="AD183" s="16"/>
      <c r="AE183" s="16"/>
      <c r="AF183" s="16"/>
      <c r="AG183" s="16"/>
      <c r="AH183" s="16"/>
      <c r="AI183" s="16"/>
      <c r="AJ183" s="16"/>
      <c r="AK183" s="16"/>
      <c r="AL183" s="16"/>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row>
    <row r="184" spans="1:86">
      <c r="A184" s="16"/>
      <c r="B184" s="16"/>
      <c r="C184" s="16"/>
      <c r="D184" s="16"/>
      <c r="E184" s="16"/>
      <c r="F184" s="16"/>
      <c r="G184" s="14"/>
      <c r="H184" s="14"/>
      <c r="I184" s="14"/>
      <c r="J184" s="14"/>
      <c r="K184" s="14"/>
      <c r="L184" s="14"/>
      <c r="M184" s="14"/>
      <c r="N184" s="14"/>
      <c r="O184" s="14"/>
      <c r="P184" s="14"/>
      <c r="Q184" s="14"/>
      <c r="R184" s="16"/>
      <c r="S184" s="16"/>
      <c r="T184" s="16"/>
      <c r="U184" s="16"/>
      <c r="V184" s="16"/>
      <c r="W184" s="16"/>
      <c r="X184" s="16"/>
      <c r="Y184" s="15"/>
      <c r="Z184" s="16"/>
      <c r="AA184" s="16"/>
      <c r="AB184" s="16"/>
      <c r="AC184" s="16"/>
      <c r="AD184" s="16"/>
      <c r="AE184" s="16"/>
      <c r="AF184" s="16"/>
      <c r="AG184" s="16"/>
      <c r="AH184" s="16"/>
      <c r="AI184" s="16"/>
      <c r="AJ184" s="16"/>
      <c r="AK184" s="16"/>
      <c r="AL184" s="16"/>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row>
    <row r="185" spans="1:86">
      <c r="A185" s="16"/>
      <c r="B185" s="16"/>
      <c r="C185" s="16"/>
      <c r="D185" s="16"/>
      <c r="E185" s="16"/>
      <c r="F185" s="16"/>
      <c r="G185" s="14"/>
      <c r="H185" s="14"/>
      <c r="I185" s="14"/>
      <c r="J185" s="14"/>
      <c r="K185" s="14"/>
      <c r="L185" s="14"/>
      <c r="M185" s="14"/>
      <c r="N185" s="14"/>
      <c r="O185" s="14"/>
      <c r="P185" s="14"/>
      <c r="Q185" s="14"/>
      <c r="R185" s="16"/>
      <c r="S185" s="16"/>
      <c r="T185" s="16"/>
      <c r="U185" s="16"/>
      <c r="V185" s="16"/>
      <c r="W185" s="16"/>
      <c r="X185" s="16"/>
      <c r="Y185" s="15"/>
      <c r="Z185" s="16"/>
      <c r="AA185" s="16"/>
      <c r="AB185" s="16"/>
      <c r="AC185" s="16"/>
      <c r="AD185" s="16"/>
      <c r="AE185" s="16"/>
      <c r="AF185" s="16"/>
      <c r="AG185" s="16"/>
      <c r="AH185" s="16"/>
      <c r="AI185" s="16"/>
      <c r="AJ185" s="16"/>
      <c r="AK185" s="16"/>
      <c r="AL185" s="16"/>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row>
    <row r="186" spans="1:86">
      <c r="A186" s="16"/>
      <c r="B186" s="16"/>
      <c r="C186" s="16"/>
      <c r="D186" s="16"/>
      <c r="E186" s="16"/>
      <c r="F186" s="16"/>
      <c r="G186" s="14"/>
      <c r="H186" s="14"/>
      <c r="I186" s="14"/>
      <c r="J186" s="14"/>
      <c r="K186" s="14"/>
      <c r="L186" s="14"/>
      <c r="M186" s="14"/>
      <c r="N186" s="14"/>
      <c r="O186" s="14"/>
      <c r="P186" s="14"/>
      <c r="Q186" s="14"/>
      <c r="R186" s="16"/>
      <c r="S186" s="16"/>
      <c r="T186" s="16"/>
      <c r="U186" s="16"/>
      <c r="V186" s="16"/>
      <c r="W186" s="16"/>
      <c r="X186" s="16"/>
      <c r="Y186" s="15"/>
      <c r="Z186" s="16"/>
      <c r="AA186" s="16"/>
      <c r="AB186" s="16"/>
      <c r="AC186" s="16"/>
      <c r="AD186" s="16"/>
      <c r="AE186" s="16"/>
      <c r="AF186" s="16"/>
      <c r="AG186" s="16"/>
      <c r="AH186" s="16"/>
      <c r="AI186" s="16"/>
      <c r="AJ186" s="16"/>
      <c r="AK186" s="16"/>
      <c r="AL186" s="16"/>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row>
    <row r="187" spans="1:86">
      <c r="A187" s="16"/>
      <c r="B187" s="16"/>
      <c r="C187" s="16"/>
      <c r="D187" s="16"/>
      <c r="E187" s="16"/>
      <c r="F187" s="16"/>
      <c r="G187" s="14"/>
      <c r="H187" s="14"/>
      <c r="I187" s="14"/>
      <c r="J187" s="14"/>
      <c r="K187" s="14"/>
      <c r="L187" s="14"/>
      <c r="M187" s="14"/>
      <c r="N187" s="14"/>
      <c r="O187" s="14"/>
      <c r="P187" s="14"/>
      <c r="Q187" s="14"/>
      <c r="R187" s="16"/>
      <c r="S187" s="16"/>
      <c r="T187" s="16"/>
      <c r="U187" s="16"/>
      <c r="V187" s="16"/>
      <c r="W187" s="16"/>
      <c r="X187" s="16"/>
      <c r="Y187" s="15"/>
      <c r="Z187" s="16"/>
      <c r="AA187" s="16"/>
      <c r="AB187" s="16"/>
      <c r="AC187" s="16"/>
      <c r="AD187" s="16"/>
      <c r="AE187" s="16"/>
      <c r="AF187" s="16"/>
      <c r="AG187" s="16"/>
      <c r="AH187" s="16"/>
      <c r="AI187" s="16"/>
      <c r="AJ187" s="16"/>
      <c r="AK187" s="16"/>
      <c r="AL187" s="16"/>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row>
    <row r="188" spans="1:86">
      <c r="A188" s="16"/>
      <c r="B188" s="16"/>
      <c r="C188" s="16"/>
      <c r="D188" s="16"/>
      <c r="E188" s="16"/>
      <c r="F188" s="16"/>
      <c r="G188" s="14"/>
      <c r="H188" s="14"/>
      <c r="I188" s="14"/>
      <c r="J188" s="14"/>
      <c r="K188" s="14"/>
      <c r="L188" s="14"/>
      <c r="M188" s="14"/>
      <c r="N188" s="14"/>
      <c r="O188" s="14"/>
      <c r="P188" s="14"/>
      <c r="Q188" s="14"/>
      <c r="R188" s="16"/>
      <c r="S188" s="16"/>
      <c r="T188" s="16"/>
      <c r="U188" s="16"/>
      <c r="V188" s="16"/>
      <c r="W188" s="16"/>
      <c r="X188" s="16"/>
      <c r="Y188" s="15"/>
      <c r="Z188" s="16"/>
      <c r="AA188" s="16"/>
      <c r="AB188" s="16"/>
      <c r="AC188" s="16"/>
      <c r="AD188" s="16"/>
      <c r="AE188" s="16"/>
      <c r="AF188" s="16"/>
      <c r="AG188" s="16"/>
      <c r="AH188" s="16"/>
      <c r="AI188" s="16"/>
      <c r="AJ188" s="16"/>
      <c r="AK188" s="16"/>
      <c r="AL188" s="16"/>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row>
    <row r="189" spans="1:86">
      <c r="A189" s="16"/>
      <c r="B189" s="16"/>
      <c r="C189" s="16"/>
      <c r="D189" s="16"/>
      <c r="E189" s="16"/>
      <c r="F189" s="16"/>
      <c r="G189" s="14"/>
      <c r="H189" s="14"/>
      <c r="I189" s="14"/>
      <c r="J189" s="14"/>
      <c r="K189" s="14"/>
      <c r="L189" s="14"/>
      <c r="M189" s="14"/>
      <c r="N189" s="14"/>
      <c r="O189" s="14"/>
      <c r="P189" s="14"/>
      <c r="Q189" s="14"/>
      <c r="R189" s="16"/>
      <c r="S189" s="16"/>
      <c r="T189" s="16"/>
      <c r="U189" s="16"/>
      <c r="V189" s="16"/>
      <c r="W189" s="16"/>
      <c r="X189" s="16"/>
      <c r="Y189" s="15"/>
      <c r="Z189" s="16"/>
      <c r="AA189" s="16"/>
      <c r="AB189" s="16"/>
      <c r="AC189" s="16"/>
      <c r="AD189" s="16"/>
      <c r="AE189" s="16"/>
      <c r="AF189" s="16"/>
      <c r="AG189" s="16"/>
      <c r="AH189" s="16"/>
      <c r="AI189" s="16"/>
      <c r="AJ189" s="16"/>
      <c r="AK189" s="16"/>
      <c r="AL189" s="16"/>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row>
    <row r="190" spans="1:86">
      <c r="A190" s="16"/>
      <c r="B190" s="16"/>
      <c r="C190" s="16"/>
      <c r="D190" s="16"/>
      <c r="E190" s="16"/>
      <c r="F190" s="16"/>
      <c r="G190" s="14"/>
      <c r="H190" s="14"/>
      <c r="I190" s="14"/>
      <c r="J190" s="14"/>
      <c r="K190" s="14"/>
      <c r="L190" s="14"/>
      <c r="M190" s="14"/>
      <c r="N190" s="14"/>
      <c r="O190" s="14"/>
      <c r="P190" s="14"/>
      <c r="Q190" s="14"/>
      <c r="R190" s="16"/>
      <c r="S190" s="16"/>
      <c r="T190" s="16"/>
      <c r="U190" s="16"/>
      <c r="V190" s="16"/>
      <c r="W190" s="16"/>
      <c r="X190" s="16"/>
      <c r="Y190" s="15"/>
      <c r="Z190" s="16"/>
      <c r="AA190" s="16"/>
      <c r="AB190" s="16"/>
      <c r="AC190" s="16"/>
      <c r="AD190" s="16"/>
      <c r="AE190" s="16"/>
      <c r="AF190" s="16"/>
      <c r="AG190" s="16"/>
      <c r="AH190" s="16"/>
      <c r="AI190" s="16"/>
      <c r="AJ190" s="16"/>
      <c r="AK190" s="16"/>
      <c r="AL190" s="16"/>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row>
    <row r="191" spans="1:86">
      <c r="A191" s="16"/>
      <c r="B191" s="16"/>
      <c r="C191" s="16"/>
      <c r="D191" s="16"/>
      <c r="E191" s="16"/>
      <c r="F191" s="16"/>
      <c r="G191" s="14"/>
      <c r="H191" s="14"/>
      <c r="I191" s="14"/>
      <c r="J191" s="14"/>
      <c r="K191" s="14"/>
      <c r="L191" s="14"/>
      <c r="M191" s="14"/>
      <c r="N191" s="14"/>
      <c r="O191" s="14"/>
      <c r="P191" s="14"/>
      <c r="Q191" s="14"/>
      <c r="R191" s="16"/>
      <c r="S191" s="16"/>
      <c r="T191" s="16"/>
      <c r="U191" s="16"/>
      <c r="V191" s="16"/>
      <c r="W191" s="16"/>
      <c r="X191" s="16"/>
      <c r="Y191" s="15"/>
      <c r="Z191" s="16"/>
      <c r="AA191" s="16"/>
      <c r="AB191" s="16"/>
      <c r="AC191" s="16"/>
      <c r="AD191" s="16"/>
      <c r="AE191" s="16"/>
      <c r="AF191" s="16"/>
      <c r="AG191" s="16"/>
      <c r="AH191" s="16"/>
      <c r="AI191" s="16"/>
      <c r="AJ191" s="16"/>
      <c r="AK191" s="16"/>
      <c r="AL191" s="16"/>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row>
    <row r="192" spans="1:86">
      <c r="A192" s="16"/>
      <c r="B192" s="16"/>
      <c r="C192" s="16"/>
      <c r="D192" s="16"/>
      <c r="E192" s="16"/>
      <c r="F192" s="16"/>
      <c r="G192" s="14"/>
      <c r="H192" s="14"/>
      <c r="I192" s="14"/>
      <c r="J192" s="14"/>
      <c r="K192" s="14"/>
      <c r="L192" s="14"/>
      <c r="M192" s="14"/>
      <c r="N192" s="14"/>
      <c r="O192" s="14"/>
      <c r="P192" s="14"/>
      <c r="Q192" s="14"/>
      <c r="R192" s="16"/>
      <c r="S192" s="16"/>
      <c r="T192" s="16"/>
      <c r="U192" s="16"/>
      <c r="V192" s="16"/>
      <c r="W192" s="16"/>
      <c r="X192" s="16"/>
      <c r="Y192" s="15"/>
      <c r="Z192" s="16"/>
      <c r="AA192" s="16"/>
      <c r="AB192" s="16"/>
      <c r="AC192" s="16"/>
      <c r="AD192" s="16"/>
      <c r="AE192" s="16"/>
      <c r="AF192" s="16"/>
      <c r="AG192" s="16"/>
      <c r="AH192" s="16"/>
      <c r="AI192" s="16"/>
      <c r="AJ192" s="16"/>
      <c r="AK192" s="16"/>
      <c r="AL192" s="16"/>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row>
    <row r="193" spans="1:86">
      <c r="A193" s="16"/>
      <c r="B193" s="16"/>
      <c r="C193" s="16"/>
      <c r="D193" s="16"/>
      <c r="E193" s="16"/>
      <c r="F193" s="16"/>
      <c r="G193" s="14"/>
      <c r="H193" s="14"/>
      <c r="I193" s="14"/>
      <c r="J193" s="14"/>
      <c r="K193" s="14"/>
      <c r="L193" s="14"/>
      <c r="M193" s="14"/>
      <c r="N193" s="14"/>
      <c r="O193" s="14"/>
      <c r="P193" s="14"/>
      <c r="Q193" s="14"/>
      <c r="R193" s="16"/>
      <c r="S193" s="16"/>
      <c r="T193" s="16"/>
      <c r="U193" s="16"/>
      <c r="V193" s="16"/>
      <c r="W193" s="16"/>
      <c r="X193" s="16"/>
      <c r="Y193" s="15"/>
      <c r="Z193" s="16"/>
      <c r="AA193" s="16"/>
      <c r="AB193" s="16"/>
      <c r="AC193" s="16"/>
      <c r="AD193" s="16"/>
      <c r="AE193" s="16"/>
      <c r="AF193" s="16"/>
      <c r="AG193" s="16"/>
      <c r="AH193" s="16"/>
      <c r="AI193" s="16"/>
      <c r="AJ193" s="16"/>
      <c r="AK193" s="16"/>
      <c r="AL193" s="16"/>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row>
    <row r="194" spans="1:86">
      <c r="A194" s="16"/>
      <c r="B194" s="16"/>
      <c r="C194" s="16"/>
      <c r="D194" s="16"/>
      <c r="E194" s="16"/>
      <c r="F194" s="16"/>
      <c r="G194" s="14"/>
      <c r="H194" s="14"/>
      <c r="I194" s="14"/>
      <c r="J194" s="14"/>
      <c r="K194" s="14"/>
      <c r="L194" s="14"/>
      <c r="M194" s="14"/>
      <c r="N194" s="14"/>
      <c r="O194" s="14"/>
      <c r="P194" s="14"/>
      <c r="Q194" s="14"/>
      <c r="R194" s="16"/>
      <c r="S194" s="16"/>
      <c r="T194" s="16"/>
      <c r="U194" s="16"/>
      <c r="V194" s="16"/>
      <c r="W194" s="16"/>
      <c r="X194" s="16"/>
      <c r="Y194" s="15"/>
      <c r="Z194" s="16"/>
      <c r="AA194" s="16"/>
      <c r="AB194" s="16"/>
      <c r="AC194" s="16"/>
      <c r="AD194" s="16"/>
      <c r="AE194" s="16"/>
      <c r="AF194" s="16"/>
      <c r="AG194" s="16"/>
      <c r="AH194" s="16"/>
      <c r="AI194" s="16"/>
      <c r="AJ194" s="16"/>
      <c r="AK194" s="16"/>
      <c r="AL194" s="16"/>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row>
    <row r="195" spans="1:86">
      <c r="A195" s="16"/>
      <c r="B195" s="16"/>
      <c r="C195" s="16"/>
      <c r="D195" s="16"/>
      <c r="E195" s="16"/>
      <c r="F195" s="16"/>
      <c r="G195" s="14"/>
      <c r="H195" s="14"/>
      <c r="I195" s="14"/>
      <c r="J195" s="14"/>
      <c r="K195" s="14"/>
      <c r="L195" s="14"/>
      <c r="M195" s="14"/>
      <c r="N195" s="14"/>
      <c r="O195" s="14"/>
      <c r="P195" s="14"/>
      <c r="Q195" s="14"/>
      <c r="R195" s="16"/>
      <c r="S195" s="16"/>
      <c r="T195" s="16"/>
      <c r="U195" s="16"/>
      <c r="V195" s="16"/>
      <c r="W195" s="16"/>
      <c r="X195" s="16"/>
      <c r="Y195" s="15"/>
      <c r="Z195" s="16"/>
      <c r="AA195" s="16"/>
      <c r="AB195" s="16"/>
      <c r="AC195" s="16"/>
      <c r="AD195" s="16"/>
      <c r="AE195" s="16"/>
      <c r="AF195" s="16"/>
      <c r="AG195" s="16"/>
      <c r="AH195" s="16"/>
      <c r="AI195" s="16"/>
      <c r="AJ195" s="16"/>
      <c r="AK195" s="16"/>
      <c r="AL195" s="16"/>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row>
    <row r="196" spans="1:86">
      <c r="A196" s="16"/>
      <c r="B196" s="16"/>
      <c r="C196" s="16"/>
      <c r="D196" s="16"/>
      <c r="E196" s="16"/>
      <c r="F196" s="16"/>
      <c r="G196" s="14"/>
      <c r="H196" s="14"/>
      <c r="I196" s="14"/>
      <c r="J196" s="14"/>
      <c r="K196" s="14"/>
      <c r="L196" s="14"/>
      <c r="M196" s="14"/>
      <c r="N196" s="14"/>
      <c r="O196" s="14"/>
      <c r="P196" s="14"/>
      <c r="Q196" s="14"/>
      <c r="R196" s="16"/>
      <c r="S196" s="16"/>
      <c r="T196" s="16"/>
      <c r="U196" s="16"/>
      <c r="V196" s="16"/>
      <c r="W196" s="16"/>
      <c r="X196" s="16"/>
      <c r="Y196" s="15"/>
      <c r="Z196" s="16"/>
      <c r="AA196" s="16"/>
      <c r="AB196" s="16"/>
      <c r="AC196" s="16"/>
      <c r="AD196" s="16"/>
      <c r="AE196" s="16"/>
      <c r="AF196" s="16"/>
      <c r="AG196" s="16"/>
      <c r="AH196" s="16"/>
      <c r="AI196" s="16"/>
      <c r="AJ196" s="16"/>
      <c r="AK196" s="16"/>
      <c r="AL196" s="16"/>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row>
    <row r="197" spans="1:86">
      <c r="A197" s="16"/>
      <c r="B197" s="16"/>
      <c r="C197" s="16"/>
      <c r="D197" s="16"/>
      <c r="E197" s="16"/>
      <c r="F197" s="16"/>
      <c r="G197" s="14"/>
      <c r="H197" s="14"/>
      <c r="I197" s="14"/>
      <c r="J197" s="14"/>
      <c r="K197" s="14"/>
      <c r="L197" s="14"/>
      <c r="M197" s="14"/>
      <c r="N197" s="14"/>
      <c r="O197" s="14"/>
      <c r="P197" s="14"/>
      <c r="Q197" s="14"/>
      <c r="R197" s="16"/>
      <c r="S197" s="16"/>
      <c r="T197" s="16"/>
      <c r="U197" s="16"/>
      <c r="V197" s="16"/>
      <c r="W197" s="16"/>
      <c r="X197" s="16"/>
      <c r="Y197" s="15"/>
      <c r="Z197" s="16"/>
      <c r="AA197" s="16"/>
      <c r="AB197" s="16"/>
      <c r="AC197" s="16"/>
      <c r="AD197" s="16"/>
      <c r="AE197" s="16"/>
      <c r="AF197" s="16"/>
      <c r="AG197" s="16"/>
      <c r="AH197" s="16"/>
      <c r="AI197" s="16"/>
      <c r="AJ197" s="16"/>
      <c r="AK197" s="16"/>
      <c r="AL197" s="16"/>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row>
    <row r="198" spans="1:86">
      <c r="A198" s="16"/>
      <c r="B198" s="16"/>
      <c r="C198" s="16"/>
      <c r="D198" s="16"/>
      <c r="E198" s="16"/>
      <c r="F198" s="16"/>
      <c r="G198" s="14"/>
      <c r="H198" s="14"/>
      <c r="I198" s="14"/>
      <c r="J198" s="14"/>
      <c r="K198" s="14"/>
      <c r="L198" s="14"/>
      <c r="M198" s="14"/>
      <c r="N198" s="14"/>
      <c r="O198" s="14"/>
      <c r="P198" s="14"/>
      <c r="Q198" s="14"/>
      <c r="R198" s="16"/>
      <c r="S198" s="16"/>
      <c r="T198" s="16"/>
      <c r="U198" s="16"/>
      <c r="V198" s="16"/>
      <c r="W198" s="16"/>
      <c r="X198" s="16"/>
      <c r="Y198" s="15"/>
      <c r="Z198" s="16"/>
      <c r="AA198" s="16"/>
      <c r="AB198" s="16"/>
      <c r="AC198" s="16"/>
      <c r="AD198" s="16"/>
      <c r="AE198" s="16"/>
      <c r="AF198" s="16"/>
      <c r="AG198" s="16"/>
      <c r="AH198" s="16"/>
      <c r="AI198" s="16"/>
      <c r="AJ198" s="16"/>
      <c r="AK198" s="16"/>
      <c r="AL198" s="16"/>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row>
    <row r="199" spans="1:86">
      <c r="A199" s="16"/>
      <c r="B199" s="16"/>
      <c r="C199" s="16"/>
      <c r="D199" s="16"/>
      <c r="E199" s="16"/>
      <c r="F199" s="16"/>
      <c r="G199" s="14"/>
      <c r="H199" s="14"/>
      <c r="I199" s="14"/>
      <c r="J199" s="14"/>
      <c r="K199" s="14"/>
      <c r="L199" s="14"/>
      <c r="M199" s="14"/>
      <c r="N199" s="14"/>
      <c r="O199" s="14"/>
      <c r="P199" s="14"/>
      <c r="Q199" s="14"/>
      <c r="R199" s="16"/>
      <c r="S199" s="16"/>
      <c r="T199" s="16"/>
      <c r="U199" s="16"/>
      <c r="V199" s="16"/>
      <c r="W199" s="16"/>
      <c r="X199" s="16"/>
      <c r="Y199" s="15"/>
      <c r="Z199" s="16"/>
      <c r="AA199" s="16"/>
      <c r="AB199" s="16"/>
      <c r="AC199" s="16"/>
      <c r="AD199" s="16"/>
      <c r="AE199" s="16"/>
      <c r="AF199" s="16"/>
      <c r="AG199" s="16"/>
      <c r="AH199" s="16"/>
      <c r="AI199" s="16"/>
      <c r="AJ199" s="16"/>
      <c r="AK199" s="16"/>
      <c r="AL199" s="16"/>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row>
    <row r="200" spans="1:86">
      <c r="A200" s="16"/>
      <c r="B200" s="16"/>
      <c r="C200" s="16"/>
      <c r="D200" s="16"/>
      <c r="E200" s="16"/>
      <c r="F200" s="16"/>
      <c r="G200" s="14"/>
      <c r="H200" s="14"/>
      <c r="I200" s="14"/>
      <c r="J200" s="14"/>
      <c r="K200" s="14"/>
      <c r="L200" s="14"/>
      <c r="M200" s="14"/>
      <c r="N200" s="14"/>
      <c r="O200" s="14"/>
      <c r="P200" s="14"/>
      <c r="Q200" s="14"/>
      <c r="R200" s="16"/>
      <c r="S200" s="16"/>
      <c r="T200" s="16"/>
      <c r="U200" s="16"/>
      <c r="V200" s="16"/>
      <c r="W200" s="16"/>
      <c r="X200" s="16"/>
      <c r="Y200" s="15"/>
      <c r="Z200" s="16"/>
      <c r="AA200" s="16"/>
      <c r="AB200" s="16"/>
      <c r="AC200" s="16"/>
      <c r="AD200" s="16"/>
      <c r="AE200" s="16"/>
      <c r="AF200" s="16"/>
      <c r="AG200" s="16"/>
      <c r="AH200" s="16"/>
      <c r="AI200" s="16"/>
      <c r="AJ200" s="16"/>
      <c r="AK200" s="16"/>
      <c r="AL200" s="16"/>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row>
    <row r="201" spans="1:86">
      <c r="A201" s="16"/>
      <c r="B201" s="16"/>
      <c r="C201" s="16"/>
      <c r="D201" s="16"/>
      <c r="E201" s="16"/>
      <c r="F201" s="16"/>
      <c r="G201" s="14"/>
      <c r="H201" s="14"/>
      <c r="I201" s="14"/>
      <c r="J201" s="14"/>
      <c r="K201" s="14"/>
      <c r="L201" s="14"/>
      <c r="M201" s="14"/>
      <c r="N201" s="14"/>
      <c r="O201" s="14"/>
      <c r="P201" s="14"/>
      <c r="Q201" s="14"/>
      <c r="R201" s="16"/>
      <c r="S201" s="16"/>
      <c r="T201" s="16"/>
      <c r="U201" s="16"/>
      <c r="V201" s="16"/>
      <c r="W201" s="16"/>
      <c r="X201" s="16"/>
      <c r="Y201" s="15"/>
      <c r="Z201" s="16"/>
      <c r="AA201" s="16"/>
      <c r="AB201" s="16"/>
      <c r="AC201" s="16"/>
      <c r="AD201" s="16"/>
      <c r="AE201" s="16"/>
      <c r="AF201" s="16"/>
      <c r="AG201" s="16"/>
      <c r="AH201" s="16"/>
      <c r="AI201" s="16"/>
      <c r="AJ201" s="16"/>
      <c r="AK201" s="16"/>
      <c r="AL201" s="16"/>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row>
    <row r="202" spans="1:86">
      <c r="A202" s="16"/>
      <c r="B202" s="16"/>
      <c r="C202" s="16"/>
      <c r="D202" s="16"/>
      <c r="E202" s="16"/>
      <c r="F202" s="16"/>
      <c r="G202" s="14"/>
      <c r="H202" s="14"/>
      <c r="I202" s="14"/>
      <c r="J202" s="14"/>
      <c r="K202" s="14"/>
      <c r="L202" s="14"/>
      <c r="M202" s="14"/>
      <c r="N202" s="14"/>
      <c r="O202" s="14"/>
      <c r="P202" s="14"/>
      <c r="Q202" s="14"/>
      <c r="R202" s="16"/>
      <c r="S202" s="16"/>
      <c r="T202" s="16"/>
      <c r="U202" s="16"/>
      <c r="V202" s="16"/>
      <c r="W202" s="16"/>
      <c r="X202" s="16"/>
      <c r="Y202" s="15"/>
      <c r="Z202" s="16"/>
      <c r="AA202" s="16"/>
      <c r="AB202" s="16"/>
      <c r="AC202" s="16"/>
      <c r="AD202" s="16"/>
      <c r="AE202" s="16"/>
      <c r="AF202" s="16"/>
      <c r="AG202" s="16"/>
      <c r="AH202" s="16"/>
      <c r="AI202" s="16"/>
      <c r="AJ202" s="16"/>
      <c r="AK202" s="16"/>
      <c r="AL202" s="16"/>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row>
    <row r="203" spans="1:86">
      <c r="A203" s="16"/>
      <c r="B203" s="16"/>
      <c r="C203" s="16"/>
      <c r="D203" s="16"/>
      <c r="E203" s="16"/>
      <c r="F203" s="16"/>
      <c r="G203" s="14"/>
      <c r="H203" s="14"/>
      <c r="I203" s="14"/>
      <c r="J203" s="14"/>
      <c r="K203" s="14"/>
      <c r="L203" s="14"/>
      <c r="M203" s="14"/>
      <c r="N203" s="14"/>
      <c r="O203" s="14"/>
      <c r="P203" s="14"/>
      <c r="Q203" s="14"/>
      <c r="R203" s="16"/>
      <c r="S203" s="16"/>
      <c r="T203" s="16"/>
      <c r="U203" s="16"/>
      <c r="V203" s="16"/>
      <c r="W203" s="16"/>
      <c r="X203" s="16"/>
      <c r="Y203" s="15"/>
      <c r="Z203" s="16"/>
      <c r="AA203" s="16"/>
      <c r="AB203" s="16"/>
      <c r="AC203" s="16"/>
      <c r="AD203" s="16"/>
      <c r="AE203" s="16"/>
      <c r="AF203" s="16"/>
      <c r="AG203" s="16"/>
      <c r="AH203" s="16"/>
      <c r="AI203" s="16"/>
      <c r="AJ203" s="16"/>
      <c r="AK203" s="16"/>
      <c r="AL203" s="16"/>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row>
    <row r="204" spans="1:86">
      <c r="A204" s="16"/>
      <c r="B204" s="16"/>
      <c r="C204" s="16"/>
      <c r="D204" s="16"/>
      <c r="E204" s="16"/>
      <c r="F204" s="16"/>
      <c r="G204" s="14"/>
      <c r="H204" s="14"/>
      <c r="I204" s="14"/>
      <c r="J204" s="14"/>
      <c r="K204" s="14"/>
      <c r="L204" s="14"/>
      <c r="M204" s="14"/>
      <c r="N204" s="14"/>
      <c r="O204" s="14"/>
      <c r="P204" s="14"/>
      <c r="Q204" s="14"/>
      <c r="R204" s="16"/>
      <c r="S204" s="16"/>
      <c r="T204" s="16"/>
      <c r="U204" s="16"/>
      <c r="V204" s="16"/>
      <c r="W204" s="16"/>
      <c r="X204" s="16"/>
      <c r="Y204" s="15"/>
      <c r="Z204" s="16"/>
      <c r="AA204" s="16"/>
      <c r="AB204" s="16"/>
      <c r="AC204" s="16"/>
      <c r="AD204" s="16"/>
      <c r="AE204" s="16"/>
      <c r="AF204" s="16"/>
      <c r="AG204" s="16"/>
      <c r="AH204" s="16"/>
      <c r="AI204" s="16"/>
      <c r="AJ204" s="16"/>
      <c r="AK204" s="16"/>
      <c r="AL204" s="16"/>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row>
    <row r="205" spans="1:86">
      <c r="A205" s="16"/>
      <c r="B205" s="16"/>
      <c r="C205" s="16"/>
      <c r="D205" s="16"/>
      <c r="E205" s="16"/>
      <c r="F205" s="16"/>
      <c r="G205" s="14"/>
      <c r="H205" s="14"/>
      <c r="I205" s="14"/>
      <c r="J205" s="14"/>
      <c r="K205" s="14"/>
      <c r="L205" s="14"/>
      <c r="M205" s="14"/>
      <c r="N205" s="14"/>
      <c r="O205" s="14"/>
      <c r="P205" s="14"/>
      <c r="Q205" s="14"/>
      <c r="R205" s="16"/>
      <c r="S205" s="16"/>
      <c r="T205" s="16"/>
      <c r="U205" s="16"/>
      <c r="V205" s="16"/>
      <c r="W205" s="16"/>
      <c r="X205" s="16"/>
      <c r="Y205" s="15"/>
      <c r="Z205" s="16"/>
      <c r="AA205" s="16"/>
      <c r="AB205" s="16"/>
      <c r="AC205" s="16"/>
      <c r="AD205" s="16"/>
      <c r="AE205" s="16"/>
      <c r="AF205" s="16"/>
      <c r="AG205" s="16"/>
      <c r="AH205" s="16"/>
      <c r="AI205" s="16"/>
      <c r="AJ205" s="16"/>
      <c r="AK205" s="16"/>
      <c r="AL205" s="16"/>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row>
    <row r="206" spans="1:86">
      <c r="A206" s="16"/>
      <c r="B206" s="16"/>
      <c r="C206" s="16"/>
      <c r="D206" s="16"/>
      <c r="E206" s="16"/>
      <c r="F206" s="16"/>
      <c r="G206" s="14"/>
      <c r="H206" s="14"/>
      <c r="I206" s="14"/>
      <c r="J206" s="14"/>
      <c r="K206" s="14"/>
      <c r="L206" s="14"/>
      <c r="M206" s="14"/>
      <c r="N206" s="14"/>
      <c r="O206" s="14"/>
      <c r="P206" s="14"/>
      <c r="Q206" s="14"/>
      <c r="R206" s="16"/>
      <c r="S206" s="16"/>
      <c r="T206" s="16"/>
      <c r="U206" s="16"/>
      <c r="V206" s="16"/>
      <c r="W206" s="16"/>
      <c r="X206" s="16"/>
      <c r="Y206" s="15"/>
      <c r="Z206" s="16"/>
      <c r="AA206" s="16"/>
      <c r="AB206" s="16"/>
      <c r="AC206" s="16"/>
      <c r="AD206" s="16"/>
      <c r="AE206" s="16"/>
      <c r="AF206" s="16"/>
      <c r="AG206" s="16"/>
      <c r="AH206" s="16"/>
      <c r="AI206" s="16"/>
      <c r="AJ206" s="16"/>
      <c r="AK206" s="16"/>
      <c r="AL206" s="16"/>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row>
    <row r="207" spans="1:86">
      <c r="A207" s="16"/>
      <c r="B207" s="16"/>
      <c r="C207" s="16"/>
      <c r="D207" s="16"/>
      <c r="E207" s="16"/>
      <c r="F207" s="16"/>
      <c r="G207" s="14"/>
      <c r="H207" s="14"/>
      <c r="I207" s="14"/>
      <c r="J207" s="14"/>
      <c r="K207" s="14"/>
      <c r="L207" s="14"/>
      <c r="M207" s="14"/>
      <c r="N207" s="14"/>
      <c r="O207" s="14"/>
      <c r="P207" s="14"/>
      <c r="Q207" s="14"/>
      <c r="R207" s="16"/>
      <c r="S207" s="16"/>
      <c r="T207" s="16"/>
      <c r="U207" s="16"/>
      <c r="V207" s="16"/>
      <c r="W207" s="16"/>
      <c r="X207" s="16"/>
      <c r="Y207" s="15"/>
      <c r="Z207" s="16"/>
      <c r="AA207" s="16"/>
      <c r="AB207" s="16"/>
      <c r="AC207" s="16"/>
      <c r="AD207" s="16"/>
      <c r="AE207" s="16"/>
      <c r="AF207" s="16"/>
      <c r="AG207" s="16"/>
      <c r="AH207" s="16"/>
      <c r="AI207" s="16"/>
      <c r="AJ207" s="16"/>
      <c r="AK207" s="16"/>
      <c r="AL207" s="16"/>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row>
    <row r="208" spans="1:86">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5"/>
      <c r="Z208" s="16"/>
      <c r="AA208" s="16"/>
      <c r="AB208" s="16"/>
      <c r="AC208" s="16"/>
      <c r="AD208" s="16"/>
      <c r="AE208" s="16"/>
      <c r="AF208" s="16"/>
      <c r="AG208" s="16"/>
      <c r="AH208" s="16"/>
      <c r="AI208" s="16"/>
      <c r="AJ208" s="16"/>
      <c r="AK208" s="16"/>
      <c r="AL208" s="16"/>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row>
    <row r="209" spans="1:86">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5"/>
      <c r="Z209" s="16"/>
      <c r="AA209" s="16"/>
      <c r="AB209" s="16"/>
      <c r="AC209" s="16"/>
      <c r="AD209" s="16"/>
      <c r="AE209" s="16"/>
      <c r="AF209" s="16"/>
      <c r="AG209" s="16"/>
      <c r="AH209" s="16"/>
      <c r="AI209" s="16"/>
      <c r="AJ209" s="16"/>
      <c r="AK209" s="16"/>
      <c r="AL209" s="16"/>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row>
    <row r="210" spans="1:86">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5"/>
      <c r="Z210" s="16"/>
      <c r="AA210" s="16"/>
      <c r="AB210" s="16"/>
      <c r="AC210" s="16"/>
      <c r="AD210" s="16"/>
      <c r="AE210" s="16"/>
      <c r="AF210" s="16"/>
      <c r="AG210" s="16"/>
      <c r="AH210" s="16"/>
      <c r="AI210" s="16"/>
      <c r="AJ210" s="16"/>
      <c r="AK210" s="16"/>
      <c r="AL210" s="16"/>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row>
    <row r="211" spans="1:86">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5"/>
      <c r="Z211" s="16"/>
      <c r="AA211" s="16"/>
      <c r="AB211" s="16"/>
      <c r="AC211" s="16"/>
      <c r="AD211" s="16"/>
      <c r="AE211" s="16"/>
      <c r="AF211" s="16"/>
      <c r="AG211" s="16"/>
      <c r="AH211" s="16"/>
      <c r="AI211" s="16"/>
      <c r="AJ211" s="16"/>
      <c r="AK211" s="16"/>
      <c r="AL211" s="16"/>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row>
    <row r="212" spans="1:86">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5"/>
      <c r="Z212" s="16"/>
      <c r="AA212" s="16"/>
      <c r="AB212" s="16"/>
      <c r="AC212" s="16"/>
      <c r="AD212" s="16"/>
      <c r="AE212" s="16"/>
      <c r="AF212" s="16"/>
      <c r="AG212" s="16"/>
      <c r="AH212" s="16"/>
      <c r="AI212" s="16"/>
      <c r="AJ212" s="16"/>
      <c r="AK212" s="16"/>
      <c r="AL212" s="16"/>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row>
    <row r="213" spans="1:86">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5"/>
      <c r="Z213" s="16"/>
      <c r="AA213" s="16"/>
      <c r="AB213" s="16"/>
      <c r="AC213" s="16"/>
      <c r="AD213" s="16"/>
      <c r="AE213" s="16"/>
      <c r="AF213" s="16"/>
      <c r="AG213" s="16"/>
      <c r="AH213" s="16"/>
      <c r="AI213" s="16"/>
      <c r="AJ213" s="16"/>
      <c r="AK213" s="16"/>
      <c r="AL213" s="16"/>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row>
    <row r="214" spans="1:86">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5"/>
      <c r="Z214" s="16"/>
      <c r="AA214" s="16"/>
      <c r="AB214" s="16"/>
      <c r="AC214" s="16"/>
      <c r="AD214" s="16"/>
      <c r="AE214" s="16"/>
      <c r="AF214" s="16"/>
      <c r="AG214" s="16"/>
      <c r="AH214" s="16"/>
      <c r="AI214" s="16"/>
      <c r="AJ214" s="16"/>
      <c r="AK214" s="16"/>
      <c r="AL214" s="16"/>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row>
    <row r="215" spans="1:86">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5"/>
      <c r="Z215" s="16"/>
      <c r="AA215" s="16"/>
      <c r="AB215" s="16"/>
      <c r="AC215" s="16"/>
      <c r="AD215" s="16"/>
      <c r="AE215" s="16"/>
      <c r="AF215" s="16"/>
      <c r="AG215" s="16"/>
      <c r="AH215" s="16"/>
      <c r="AI215" s="16"/>
      <c r="AJ215" s="16"/>
      <c r="AK215" s="16"/>
      <c r="AL215" s="16"/>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row>
    <row r="216" spans="1:86">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5"/>
      <c r="Z216" s="16"/>
      <c r="AA216" s="16"/>
      <c r="AB216" s="16"/>
      <c r="AC216" s="16"/>
      <c r="AD216" s="16"/>
      <c r="AE216" s="16"/>
      <c r="AF216" s="16"/>
      <c r="AG216" s="16"/>
      <c r="AH216" s="16"/>
      <c r="AI216" s="16"/>
      <c r="AJ216" s="16"/>
      <c r="AK216" s="16"/>
      <c r="AL216" s="16"/>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row>
    <row r="217" spans="1:86">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5"/>
      <c r="Z217" s="16"/>
      <c r="AA217" s="16"/>
      <c r="AB217" s="16"/>
      <c r="AC217" s="16"/>
      <c r="AD217" s="16"/>
      <c r="AE217" s="16"/>
      <c r="AF217" s="16"/>
      <c r="AG217" s="16"/>
      <c r="AH217" s="16"/>
      <c r="AI217" s="16"/>
      <c r="AJ217" s="16"/>
      <c r="AK217" s="16"/>
      <c r="AL217" s="16"/>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row>
    <row r="218" spans="1:86">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5"/>
      <c r="Z218" s="16"/>
      <c r="AA218" s="16"/>
      <c r="AB218" s="16"/>
      <c r="AC218" s="16"/>
      <c r="AD218" s="16"/>
      <c r="AE218" s="16"/>
      <c r="AF218" s="16"/>
      <c r="AG218" s="16"/>
      <c r="AH218" s="16"/>
      <c r="AI218" s="16"/>
      <c r="AJ218" s="16"/>
      <c r="AK218" s="16"/>
      <c r="AL218" s="16"/>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row>
    <row r="219" spans="1:86">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5"/>
      <c r="Z219" s="16"/>
      <c r="AA219" s="16"/>
      <c r="AB219" s="16"/>
      <c r="AC219" s="16"/>
      <c r="AD219" s="16"/>
      <c r="AE219" s="16"/>
      <c r="AF219" s="16"/>
      <c r="AG219" s="16"/>
      <c r="AH219" s="16"/>
      <c r="AI219" s="16"/>
      <c r="AJ219" s="16"/>
      <c r="AK219" s="16"/>
      <c r="AL219" s="16"/>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row>
    <row r="220" spans="1:86">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5"/>
      <c r="Z220" s="16"/>
      <c r="AA220" s="16"/>
      <c r="AB220" s="16"/>
      <c r="AC220" s="16"/>
      <c r="AD220" s="16"/>
      <c r="AE220" s="16"/>
      <c r="AF220" s="16"/>
      <c r="AG220" s="16"/>
      <c r="AH220" s="16"/>
      <c r="AI220" s="16"/>
      <c r="AJ220" s="16"/>
      <c r="AK220" s="16"/>
      <c r="AL220" s="16"/>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row>
    <row r="221" spans="1:86">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5"/>
      <c r="Z221" s="16"/>
      <c r="AA221" s="16"/>
      <c r="AB221" s="16"/>
      <c r="AC221" s="16"/>
      <c r="AD221" s="16"/>
      <c r="AE221" s="16"/>
      <c r="AF221" s="16"/>
      <c r="AG221" s="16"/>
      <c r="AH221" s="16"/>
      <c r="AI221" s="16"/>
      <c r="AJ221" s="16"/>
      <c r="AK221" s="16"/>
      <c r="AL221" s="16"/>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row>
    <row r="222" spans="1:86">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5"/>
      <c r="Z222" s="16"/>
      <c r="AA222" s="16"/>
      <c r="AB222" s="16"/>
      <c r="AC222" s="16"/>
      <c r="AD222" s="16"/>
      <c r="AE222" s="16"/>
      <c r="AF222" s="16"/>
      <c r="AG222" s="16"/>
      <c r="AH222" s="16"/>
      <c r="AI222" s="16"/>
      <c r="AJ222" s="16"/>
      <c r="AK222" s="16"/>
      <c r="AL222" s="16"/>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row>
    <row r="223" spans="1:86">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5"/>
      <c r="Z223" s="16"/>
      <c r="AA223" s="16"/>
      <c r="AB223" s="16"/>
      <c r="AC223" s="16"/>
      <c r="AD223" s="16"/>
      <c r="AE223" s="16"/>
      <c r="AF223" s="16"/>
      <c r="AG223" s="16"/>
      <c r="AH223" s="16"/>
      <c r="AI223" s="16"/>
      <c r="AJ223" s="16"/>
      <c r="AK223" s="16"/>
      <c r="AL223" s="16"/>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row>
    <row r="224" spans="1:86">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5"/>
      <c r="Z224" s="16"/>
      <c r="AA224" s="16"/>
      <c r="AB224" s="16"/>
      <c r="AC224" s="16"/>
      <c r="AD224" s="16"/>
      <c r="AE224" s="16"/>
      <c r="AF224" s="16"/>
      <c r="AG224" s="16"/>
      <c r="AH224" s="16"/>
      <c r="AI224" s="16"/>
      <c r="AJ224" s="16"/>
      <c r="AK224" s="16"/>
      <c r="AL224" s="16"/>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row>
    <row r="225" spans="1:86">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5"/>
      <c r="Z225" s="16"/>
      <c r="AA225" s="16"/>
      <c r="AB225" s="16"/>
      <c r="AC225" s="16"/>
      <c r="AD225" s="16"/>
      <c r="AE225" s="16"/>
      <c r="AF225" s="16"/>
      <c r="AG225" s="16"/>
      <c r="AH225" s="16"/>
      <c r="AI225" s="16"/>
      <c r="AJ225" s="16"/>
      <c r="AK225" s="16"/>
      <c r="AL225" s="16"/>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row>
    <row r="226" spans="1:86">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5"/>
      <c r="Z226" s="16"/>
      <c r="AA226" s="16"/>
      <c r="AB226" s="16"/>
      <c r="AC226" s="16"/>
      <c r="AD226" s="16"/>
      <c r="AE226" s="16"/>
      <c r="AF226" s="16"/>
      <c r="AG226" s="16"/>
      <c r="AH226" s="16"/>
      <c r="AI226" s="16"/>
      <c r="AJ226" s="16"/>
      <c r="AK226" s="16"/>
      <c r="AL226" s="16"/>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row>
    <row r="227" spans="1:86">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5"/>
      <c r="Z227" s="16"/>
      <c r="AA227" s="16"/>
      <c r="AB227" s="16"/>
      <c r="AC227" s="16"/>
      <c r="AD227" s="16"/>
      <c r="AE227" s="16"/>
      <c r="AF227" s="16"/>
      <c r="AG227" s="16"/>
      <c r="AH227" s="16"/>
      <c r="AI227" s="16"/>
      <c r="AJ227" s="16"/>
      <c r="AK227" s="16"/>
      <c r="AL227" s="16"/>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row>
    <row r="228" spans="1:86">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5"/>
      <c r="Z228" s="16"/>
      <c r="AA228" s="16"/>
      <c r="AB228" s="16"/>
      <c r="AC228" s="16"/>
      <c r="AD228" s="16"/>
      <c r="AE228" s="16"/>
      <c r="AF228" s="16"/>
      <c r="AG228" s="16"/>
      <c r="AH228" s="16"/>
      <c r="AI228" s="16"/>
      <c r="AJ228" s="16"/>
      <c r="AK228" s="16"/>
      <c r="AL228" s="16"/>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row>
    <row r="229" spans="1:86">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5"/>
      <c r="Z229" s="16"/>
      <c r="AA229" s="16"/>
      <c r="AB229" s="16"/>
      <c r="AC229" s="16"/>
      <c r="AD229" s="16"/>
      <c r="AE229" s="16"/>
      <c r="AF229" s="16"/>
      <c r="AG229" s="16"/>
      <c r="AH229" s="16"/>
      <c r="AI229" s="16"/>
      <c r="AJ229" s="16"/>
      <c r="AK229" s="16"/>
      <c r="AL229" s="16"/>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row>
    <row r="230" spans="1:86">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5"/>
      <c r="Z230" s="16"/>
      <c r="AA230" s="16"/>
      <c r="AB230" s="16"/>
      <c r="AC230" s="16"/>
      <c r="AD230" s="16"/>
      <c r="AE230" s="16"/>
      <c r="AF230" s="16"/>
      <c r="AG230" s="16"/>
      <c r="AH230" s="16"/>
      <c r="AI230" s="16"/>
      <c r="AJ230" s="16"/>
      <c r="AK230" s="16"/>
      <c r="AL230" s="16"/>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row>
    <row r="231" spans="1:86">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5"/>
      <c r="Z231" s="16"/>
      <c r="AA231" s="16"/>
      <c r="AB231" s="16"/>
      <c r="AC231" s="16"/>
      <c r="AD231" s="16"/>
      <c r="AE231" s="16"/>
      <c r="AF231" s="16"/>
      <c r="AG231" s="16"/>
      <c r="AH231" s="16"/>
      <c r="AI231" s="16"/>
      <c r="AJ231" s="16"/>
      <c r="AK231" s="16"/>
      <c r="AL231" s="16"/>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row>
    <row r="232" spans="1:86">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5"/>
      <c r="Z232" s="16"/>
      <c r="AA232" s="16"/>
      <c r="AB232" s="16"/>
      <c r="AC232" s="16"/>
      <c r="AD232" s="16"/>
      <c r="AE232" s="16"/>
      <c r="AF232" s="16"/>
      <c r="AG232" s="16"/>
      <c r="AH232" s="16"/>
      <c r="AI232" s="16"/>
      <c r="AJ232" s="16"/>
      <c r="AK232" s="16"/>
      <c r="AL232" s="16"/>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row>
    <row r="233" spans="1:86">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5"/>
      <c r="Z233" s="16"/>
      <c r="AA233" s="16"/>
      <c r="AB233" s="16"/>
      <c r="AC233" s="16"/>
      <c r="AD233" s="16"/>
      <c r="AE233" s="16"/>
      <c r="AF233" s="16"/>
      <c r="AG233" s="16"/>
      <c r="AH233" s="16"/>
      <c r="AI233" s="16"/>
      <c r="AJ233" s="16"/>
      <c r="AK233" s="16"/>
      <c r="AL233" s="16"/>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row>
    <row r="234" spans="1:86">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5"/>
      <c r="Z234" s="16"/>
      <c r="AA234" s="16"/>
      <c r="AB234" s="16"/>
      <c r="AC234" s="16"/>
      <c r="AD234" s="16"/>
      <c r="AE234" s="16"/>
      <c r="AF234" s="16"/>
      <c r="AG234" s="16"/>
      <c r="AH234" s="16"/>
      <c r="AI234" s="16"/>
      <c r="AJ234" s="16"/>
      <c r="AK234" s="16"/>
      <c r="AL234" s="16"/>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row>
    <row r="235" spans="1:86">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5"/>
      <c r="Z235" s="16"/>
      <c r="AA235" s="16"/>
      <c r="AB235" s="16"/>
      <c r="AC235" s="16"/>
      <c r="AD235" s="16"/>
      <c r="AE235" s="16"/>
      <c r="AF235" s="16"/>
      <c r="AG235" s="16"/>
      <c r="AH235" s="16"/>
      <c r="AI235" s="16"/>
      <c r="AJ235" s="16"/>
      <c r="AK235" s="16"/>
      <c r="AL235" s="16"/>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row>
    <row r="236" spans="1:86">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5"/>
      <c r="Z236" s="16"/>
      <c r="AA236" s="16"/>
      <c r="AB236" s="16"/>
      <c r="AC236" s="16"/>
      <c r="AD236" s="16"/>
      <c r="AE236" s="16"/>
      <c r="AF236" s="16"/>
      <c r="AG236" s="16"/>
      <c r="AH236" s="16"/>
      <c r="AI236" s="16"/>
      <c r="AJ236" s="16"/>
      <c r="AK236" s="16"/>
      <c r="AL236" s="16"/>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row>
    <row r="237" spans="1:86">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5"/>
      <c r="Z237" s="16"/>
      <c r="AA237" s="16"/>
      <c r="AB237" s="16"/>
      <c r="AC237" s="16"/>
      <c r="AD237" s="16"/>
      <c r="AE237" s="16"/>
      <c r="AF237" s="16"/>
      <c r="AG237" s="16"/>
      <c r="AH237" s="16"/>
      <c r="AI237" s="16"/>
      <c r="AJ237" s="16"/>
      <c r="AK237" s="16"/>
      <c r="AL237" s="16"/>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row>
    <row r="238" spans="1:86">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5"/>
      <c r="Z238" s="16"/>
      <c r="AA238" s="16"/>
      <c r="AB238" s="16"/>
      <c r="AC238" s="16"/>
      <c r="AD238" s="16"/>
      <c r="AE238" s="16"/>
      <c r="AF238" s="16"/>
      <c r="AG238" s="16"/>
      <c r="AH238" s="16"/>
      <c r="AI238" s="16"/>
      <c r="AJ238" s="16"/>
      <c r="AK238" s="16"/>
      <c r="AL238" s="16"/>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row>
    <row r="239" spans="1:86">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5"/>
      <c r="Z239" s="16"/>
      <c r="AA239" s="16"/>
      <c r="AB239" s="16"/>
      <c r="AC239" s="16"/>
      <c r="AD239" s="16"/>
      <c r="AE239" s="16"/>
      <c r="AF239" s="16"/>
      <c r="AG239" s="16"/>
      <c r="AH239" s="16"/>
      <c r="AI239" s="16"/>
      <c r="AJ239" s="16"/>
      <c r="AK239" s="16"/>
      <c r="AL239" s="16"/>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row>
    <row r="240" spans="1:86">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5"/>
      <c r="Z240" s="16"/>
      <c r="AA240" s="16"/>
      <c r="AB240" s="16"/>
      <c r="AC240" s="16"/>
      <c r="AD240" s="16"/>
      <c r="AE240" s="16"/>
      <c r="AF240" s="16"/>
      <c r="AG240" s="16"/>
      <c r="AH240" s="16"/>
      <c r="AI240" s="16"/>
      <c r="AJ240" s="16"/>
      <c r="AK240" s="16"/>
      <c r="AL240" s="16"/>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row>
    <row r="241" spans="1:86">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5"/>
      <c r="Z241" s="16"/>
      <c r="AA241" s="16"/>
      <c r="AB241" s="16"/>
      <c r="AC241" s="16"/>
      <c r="AD241" s="16"/>
      <c r="AE241" s="16"/>
      <c r="AF241" s="16"/>
      <c r="AG241" s="16"/>
      <c r="AH241" s="16"/>
      <c r="AI241" s="16"/>
      <c r="AJ241" s="16"/>
      <c r="AK241" s="16"/>
      <c r="AL241" s="16"/>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row>
    <row r="242" spans="1:86">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5"/>
      <c r="Z242" s="16"/>
      <c r="AA242" s="16"/>
      <c r="AB242" s="16"/>
      <c r="AC242" s="16"/>
      <c r="AD242" s="16"/>
      <c r="AE242" s="16"/>
      <c r="AF242" s="16"/>
      <c r="AG242" s="16"/>
      <c r="AH242" s="16"/>
      <c r="AI242" s="16"/>
      <c r="AJ242" s="16"/>
      <c r="AK242" s="16"/>
      <c r="AL242" s="16"/>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row>
    <row r="243" spans="1:86">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5"/>
      <c r="Z243" s="16"/>
      <c r="AA243" s="16"/>
      <c r="AB243" s="16"/>
      <c r="AC243" s="16"/>
      <c r="AD243" s="16"/>
      <c r="AE243" s="16"/>
      <c r="AF243" s="16"/>
      <c r="AG243" s="16"/>
      <c r="AH243" s="16"/>
      <c r="AI243" s="16"/>
      <c r="AJ243" s="16"/>
      <c r="AK243" s="16"/>
      <c r="AL243" s="16"/>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row>
    <row r="244" spans="1:86">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5"/>
      <c r="Z244" s="16"/>
      <c r="AA244" s="16"/>
      <c r="AB244" s="16"/>
      <c r="AC244" s="16"/>
      <c r="AD244" s="16"/>
      <c r="AE244" s="16"/>
      <c r="AF244" s="16"/>
      <c r="AG244" s="16"/>
      <c r="AH244" s="16"/>
      <c r="AI244" s="16"/>
      <c r="AJ244" s="16"/>
      <c r="AK244" s="16"/>
      <c r="AL244" s="16"/>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row>
    <row r="245" spans="1:86">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5"/>
      <c r="Z245" s="16"/>
      <c r="AA245" s="16"/>
      <c r="AB245" s="16"/>
      <c r="AC245" s="16"/>
      <c r="AD245" s="16"/>
      <c r="AE245" s="16"/>
      <c r="AF245" s="16"/>
      <c r="AG245" s="16"/>
      <c r="AH245" s="16"/>
      <c r="AI245" s="16"/>
      <c r="AJ245" s="16"/>
      <c r="AK245" s="16"/>
      <c r="AL245" s="16"/>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row>
    <row r="246" spans="1:86">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5"/>
      <c r="Z246" s="16"/>
      <c r="AA246" s="16"/>
      <c r="AB246" s="16"/>
      <c r="AC246" s="16"/>
      <c r="AD246" s="16"/>
      <c r="AE246" s="16"/>
      <c r="AF246" s="16"/>
      <c r="AG246" s="16"/>
      <c r="AH246" s="16"/>
      <c r="AI246" s="16"/>
      <c r="AJ246" s="16"/>
      <c r="AK246" s="16"/>
      <c r="AL246" s="16"/>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row>
    <row r="247" spans="1:86">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5"/>
      <c r="Z247" s="16"/>
      <c r="AA247" s="16"/>
      <c r="AB247" s="16"/>
      <c r="AC247" s="16"/>
      <c r="AD247" s="16"/>
      <c r="AE247" s="16"/>
      <c r="AF247" s="16"/>
      <c r="AG247" s="16"/>
      <c r="AH247" s="16"/>
      <c r="AI247" s="16"/>
      <c r="AJ247" s="16"/>
      <c r="AK247" s="16"/>
      <c r="AL247" s="16"/>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row>
    <row r="248" spans="1:86">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5"/>
      <c r="Z248" s="16"/>
      <c r="AA248" s="16"/>
      <c r="AB248" s="16"/>
      <c r="AC248" s="16"/>
      <c r="AD248" s="16"/>
      <c r="AE248" s="16"/>
      <c r="AF248" s="16"/>
      <c r="AG248" s="16"/>
      <c r="AH248" s="16"/>
      <c r="AI248" s="16"/>
      <c r="AJ248" s="16"/>
      <c r="AK248" s="16"/>
      <c r="AL248" s="16"/>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row>
    <row r="249" spans="1:86">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5"/>
      <c r="Z249" s="16"/>
      <c r="AA249" s="16"/>
      <c r="AB249" s="16"/>
      <c r="AC249" s="16"/>
      <c r="AD249" s="16"/>
      <c r="AE249" s="16"/>
      <c r="AF249" s="16"/>
      <c r="AG249" s="16"/>
      <c r="AH249" s="16"/>
      <c r="AI249" s="16"/>
      <c r="AJ249" s="16"/>
      <c r="AK249" s="16"/>
      <c r="AL249" s="16"/>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row>
    <row r="250" spans="1:86">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5"/>
      <c r="Z250" s="16"/>
      <c r="AA250" s="16"/>
      <c r="AB250" s="16"/>
      <c r="AC250" s="16"/>
      <c r="AD250" s="16"/>
      <c r="AE250" s="16"/>
      <c r="AF250" s="16"/>
      <c r="AG250" s="16"/>
      <c r="AH250" s="16"/>
      <c r="AI250" s="16"/>
      <c r="AJ250" s="16"/>
      <c r="AK250" s="16"/>
      <c r="AL250" s="16"/>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row>
    <row r="251" spans="1:86">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5"/>
      <c r="Z251" s="16"/>
      <c r="AA251" s="16"/>
      <c r="AB251" s="16"/>
      <c r="AC251" s="16"/>
      <c r="AD251" s="16"/>
      <c r="AE251" s="16"/>
      <c r="AF251" s="16"/>
      <c r="AG251" s="16"/>
      <c r="AH251" s="16"/>
      <c r="AI251" s="16"/>
      <c r="AJ251" s="16"/>
      <c r="AK251" s="16"/>
      <c r="AL251" s="16"/>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row>
    <row r="252" spans="1:86">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5"/>
      <c r="Z252" s="16"/>
      <c r="AA252" s="16"/>
      <c r="AB252" s="16"/>
      <c r="AC252" s="16"/>
      <c r="AD252" s="16"/>
      <c r="AE252" s="16"/>
      <c r="AF252" s="16"/>
      <c r="AG252" s="16"/>
      <c r="AH252" s="16"/>
      <c r="AI252" s="16"/>
      <c r="AJ252" s="16"/>
      <c r="AK252" s="16"/>
      <c r="AL252" s="16"/>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row>
    <row r="253" spans="1:86">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5"/>
      <c r="Z253" s="16"/>
      <c r="AA253" s="16"/>
      <c r="AB253" s="16"/>
      <c r="AC253" s="16"/>
      <c r="AD253" s="16"/>
      <c r="AE253" s="16"/>
      <c r="AF253" s="16"/>
      <c r="AG253" s="16"/>
      <c r="AH253" s="16"/>
      <c r="AI253" s="16"/>
      <c r="AJ253" s="16"/>
      <c r="AK253" s="16"/>
      <c r="AL253" s="16"/>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row>
    <row r="254" spans="1:86">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5"/>
      <c r="Z254" s="16"/>
      <c r="AA254" s="16"/>
      <c r="AB254" s="16"/>
      <c r="AC254" s="16"/>
      <c r="AD254" s="16"/>
      <c r="AE254" s="16"/>
      <c r="AF254" s="16"/>
      <c r="AG254" s="16"/>
      <c r="AH254" s="16"/>
      <c r="AI254" s="16"/>
      <c r="AJ254" s="16"/>
      <c r="AK254" s="16"/>
      <c r="AL254" s="16"/>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row>
    <row r="255" spans="1:86">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5"/>
      <c r="Z255" s="16"/>
      <c r="AA255" s="16"/>
      <c r="AB255" s="16"/>
      <c r="AC255" s="16"/>
      <c r="AD255" s="16"/>
      <c r="AE255" s="16"/>
      <c r="AF255" s="16"/>
      <c r="AG255" s="16"/>
      <c r="AH255" s="16"/>
      <c r="AI255" s="16"/>
      <c r="AJ255" s="16"/>
      <c r="AK255" s="16"/>
      <c r="AL255" s="16"/>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row>
    <row r="256" spans="1:86">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5"/>
      <c r="Z256" s="16"/>
      <c r="AA256" s="16"/>
      <c r="AB256" s="16"/>
      <c r="AC256" s="16"/>
      <c r="AD256" s="16"/>
      <c r="AE256" s="16"/>
      <c r="AF256" s="16"/>
      <c r="AG256" s="16"/>
      <c r="AH256" s="16"/>
      <c r="AI256" s="16"/>
      <c r="AJ256" s="16"/>
      <c r="AK256" s="16"/>
      <c r="AL256" s="16"/>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row>
    <row r="257" spans="1:86">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5"/>
      <c r="Z257" s="16"/>
      <c r="AA257" s="16"/>
      <c r="AB257" s="16"/>
      <c r="AC257" s="16"/>
      <c r="AD257" s="16"/>
      <c r="AE257" s="16"/>
      <c r="AF257" s="16"/>
      <c r="AG257" s="16"/>
      <c r="AH257" s="16"/>
      <c r="AI257" s="16"/>
      <c r="AJ257" s="16"/>
      <c r="AK257" s="16"/>
      <c r="AL257" s="16"/>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row>
    <row r="258" spans="1:86">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5"/>
      <c r="Z258" s="16"/>
      <c r="AA258" s="16"/>
      <c r="AB258" s="16"/>
      <c r="AC258" s="16"/>
      <c r="AD258" s="16"/>
      <c r="AE258" s="16"/>
      <c r="AF258" s="16"/>
      <c r="AG258" s="16"/>
      <c r="AH258" s="16"/>
      <c r="AI258" s="16"/>
      <c r="AJ258" s="16"/>
      <c r="AK258" s="16"/>
      <c r="AL258" s="16"/>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row>
    <row r="259" spans="1:86">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5"/>
      <c r="Z259" s="16"/>
      <c r="AA259" s="16"/>
      <c r="AB259" s="16"/>
      <c r="AC259" s="16"/>
      <c r="AD259" s="16"/>
      <c r="AE259" s="16"/>
      <c r="AF259" s="16"/>
      <c r="AG259" s="16"/>
      <c r="AH259" s="16"/>
      <c r="AI259" s="16"/>
      <c r="AJ259" s="16"/>
      <c r="AK259" s="16"/>
      <c r="AL259" s="16"/>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row>
    <row r="260" spans="1:86">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5"/>
      <c r="Z260" s="16"/>
      <c r="AA260" s="16"/>
      <c r="AB260" s="16"/>
      <c r="AC260" s="16"/>
      <c r="AD260" s="16"/>
      <c r="AE260" s="16"/>
      <c r="AF260" s="16"/>
      <c r="AG260" s="16"/>
      <c r="AH260" s="16"/>
      <c r="AI260" s="16"/>
      <c r="AJ260" s="16"/>
      <c r="AK260" s="16"/>
      <c r="AL260" s="16"/>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row>
    <row r="261" spans="1:86">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5"/>
      <c r="Z261" s="16"/>
      <c r="AA261" s="16"/>
      <c r="AB261" s="16"/>
      <c r="AC261" s="16"/>
      <c r="AD261" s="16"/>
      <c r="AE261" s="16"/>
      <c r="AF261" s="16"/>
      <c r="AG261" s="16"/>
      <c r="AH261" s="16"/>
      <c r="AI261" s="16"/>
      <c r="AJ261" s="16"/>
      <c r="AK261" s="16"/>
      <c r="AL261" s="16"/>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row>
    <row r="262" spans="1:86">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5"/>
      <c r="Z262" s="16"/>
      <c r="AA262" s="16"/>
      <c r="AB262" s="16"/>
      <c r="AC262" s="16"/>
      <c r="AD262" s="16"/>
      <c r="AE262" s="16"/>
      <c r="AF262" s="16"/>
      <c r="AG262" s="16"/>
      <c r="AH262" s="16"/>
      <c r="AI262" s="16"/>
      <c r="AJ262" s="16"/>
      <c r="AK262" s="16"/>
      <c r="AL262" s="16"/>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row>
    <row r="263" spans="1:86">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5"/>
      <c r="Z263" s="16"/>
      <c r="AA263" s="16"/>
      <c r="AB263" s="16"/>
      <c r="AC263" s="16"/>
      <c r="AD263" s="16"/>
      <c r="AE263" s="16"/>
      <c r="AF263" s="16"/>
      <c r="AG263" s="16"/>
      <c r="AH263" s="16"/>
      <c r="AI263" s="16"/>
      <c r="AJ263" s="16"/>
      <c r="AK263" s="16"/>
      <c r="AL263" s="16"/>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row>
    <row r="264" spans="1:86">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5"/>
      <c r="Z264" s="16"/>
      <c r="AA264" s="16"/>
      <c r="AB264" s="16"/>
      <c r="AC264" s="16"/>
      <c r="AD264" s="16"/>
      <c r="AE264" s="16"/>
      <c r="AF264" s="16"/>
      <c r="AG264" s="16"/>
      <c r="AH264" s="16"/>
      <c r="AI264" s="16"/>
      <c r="AJ264" s="16"/>
      <c r="AK264" s="16"/>
      <c r="AL264" s="16"/>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row>
    <row r="265" spans="1:86">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5"/>
      <c r="Z265" s="16"/>
      <c r="AA265" s="16"/>
      <c r="AB265" s="16"/>
      <c r="AC265" s="16"/>
      <c r="AD265" s="16"/>
      <c r="AE265" s="16"/>
      <c r="AF265" s="16"/>
      <c r="AG265" s="16"/>
      <c r="AH265" s="16"/>
      <c r="AI265" s="16"/>
      <c r="AJ265" s="16"/>
      <c r="AK265" s="16"/>
      <c r="AL265" s="16"/>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row>
    <row r="266" spans="1:86">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5"/>
      <c r="Z266" s="16"/>
      <c r="AA266" s="16"/>
      <c r="AB266" s="16"/>
      <c r="AC266" s="16"/>
      <c r="AD266" s="16"/>
      <c r="AE266" s="16"/>
      <c r="AF266" s="16"/>
      <c r="AG266" s="16"/>
      <c r="AH266" s="16"/>
      <c r="AI266" s="16"/>
      <c r="AJ266" s="16"/>
      <c r="AK266" s="16"/>
      <c r="AL266" s="16"/>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row>
    <row r="267" spans="1:86">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5"/>
      <c r="Z267" s="16"/>
      <c r="AA267" s="16"/>
      <c r="AB267" s="16"/>
      <c r="AC267" s="16"/>
      <c r="AD267" s="16"/>
      <c r="AE267" s="16"/>
      <c r="AF267" s="16"/>
      <c r="AG267" s="16"/>
      <c r="AH267" s="16"/>
      <c r="AI267" s="16"/>
      <c r="AJ267" s="16"/>
      <c r="AK267" s="16"/>
      <c r="AL267" s="16"/>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row>
    <row r="268" spans="1:86">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5"/>
      <c r="Z268" s="16"/>
      <c r="AA268" s="16"/>
      <c r="AB268" s="16"/>
      <c r="AC268" s="16"/>
      <c r="AD268" s="16"/>
      <c r="AE268" s="16"/>
      <c r="AF268" s="16"/>
      <c r="AG268" s="16"/>
      <c r="AH268" s="16"/>
      <c r="AI268" s="16"/>
      <c r="AJ268" s="16"/>
      <c r="AK268" s="16"/>
      <c r="AL268" s="16"/>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row>
    <row r="269" spans="1:86">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5"/>
      <c r="Z269" s="16"/>
      <c r="AA269" s="16"/>
      <c r="AB269" s="16"/>
      <c r="AC269" s="16"/>
      <c r="AD269" s="16"/>
      <c r="AE269" s="16"/>
      <c r="AF269" s="16"/>
      <c r="AG269" s="16"/>
      <c r="AH269" s="16"/>
      <c r="AI269" s="16"/>
      <c r="AJ269" s="16"/>
      <c r="AK269" s="16"/>
      <c r="AL269" s="16"/>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row>
    <row r="270" spans="1:86">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5"/>
      <c r="Z270" s="16"/>
      <c r="AA270" s="16"/>
      <c r="AB270" s="16"/>
      <c r="AC270" s="16"/>
      <c r="AD270" s="16"/>
      <c r="AE270" s="16"/>
      <c r="AF270" s="16"/>
      <c r="AG270" s="16"/>
      <c r="AH270" s="16"/>
      <c r="AI270" s="16"/>
      <c r="AJ270" s="16"/>
      <c r="AK270" s="16"/>
      <c r="AL270" s="16"/>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row>
    <row r="271" spans="1:86">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5"/>
      <c r="Z271" s="16"/>
      <c r="AA271" s="16"/>
      <c r="AB271" s="16"/>
      <c r="AC271" s="16"/>
      <c r="AD271" s="16"/>
      <c r="AE271" s="16"/>
      <c r="AF271" s="16"/>
      <c r="AG271" s="16"/>
      <c r="AH271" s="16"/>
      <c r="AI271" s="16"/>
      <c r="AJ271" s="16"/>
      <c r="AK271" s="16"/>
      <c r="AL271" s="16"/>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row>
    <row r="272" spans="1:86">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5"/>
      <c r="Z272" s="16"/>
      <c r="AA272" s="16"/>
      <c r="AB272" s="16"/>
      <c r="AC272" s="16"/>
      <c r="AD272" s="16"/>
      <c r="AE272" s="16"/>
      <c r="AF272" s="16"/>
      <c r="AG272" s="16"/>
      <c r="AH272" s="16"/>
      <c r="AI272" s="16"/>
      <c r="AJ272" s="16"/>
      <c r="AK272" s="16"/>
      <c r="AL272" s="16"/>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row>
    <row r="273" spans="1:86">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5"/>
      <c r="Z273" s="16"/>
      <c r="AA273" s="16"/>
      <c r="AB273" s="16"/>
      <c r="AC273" s="16"/>
      <c r="AD273" s="16"/>
      <c r="AE273" s="16"/>
      <c r="AF273" s="16"/>
      <c r="AG273" s="16"/>
      <c r="AH273" s="16"/>
      <c r="AI273" s="16"/>
      <c r="AJ273" s="16"/>
      <c r="AK273" s="16"/>
      <c r="AL273" s="16"/>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row>
    <row r="274" spans="1:86">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5"/>
      <c r="Z274" s="16"/>
      <c r="AA274" s="16"/>
      <c r="AB274" s="16"/>
      <c r="AC274" s="16"/>
      <c r="AD274" s="16"/>
      <c r="AE274" s="16"/>
      <c r="AF274" s="16"/>
      <c r="AG274" s="16"/>
      <c r="AH274" s="16"/>
      <c r="AI274" s="16"/>
      <c r="AJ274" s="16"/>
      <c r="AK274" s="16"/>
      <c r="AL274" s="16"/>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row>
    <row r="275" spans="1:86">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5"/>
      <c r="Z275" s="16"/>
      <c r="AA275" s="16"/>
      <c r="AB275" s="16"/>
      <c r="AC275" s="16"/>
      <c r="AD275" s="16"/>
      <c r="AE275" s="16"/>
      <c r="AF275" s="16"/>
      <c r="AG275" s="16"/>
      <c r="AH275" s="16"/>
      <c r="AI275" s="16"/>
      <c r="AJ275" s="16"/>
      <c r="AK275" s="16"/>
      <c r="AL275" s="16"/>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row>
    <row r="276" spans="1:86">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5"/>
      <c r="Z276" s="16"/>
      <c r="AA276" s="16"/>
      <c r="AB276" s="16"/>
      <c r="AC276" s="16"/>
      <c r="AD276" s="16"/>
      <c r="AE276" s="16"/>
      <c r="AF276" s="16"/>
      <c r="AG276" s="16"/>
      <c r="AH276" s="16"/>
      <c r="AI276" s="16"/>
      <c r="AJ276" s="16"/>
      <c r="AK276" s="16"/>
      <c r="AL276" s="16"/>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row>
    <row r="277" spans="1:86">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5"/>
      <c r="Z277" s="16"/>
      <c r="AA277" s="16"/>
      <c r="AB277" s="16"/>
      <c r="AC277" s="16"/>
      <c r="AD277" s="16"/>
      <c r="AE277" s="16"/>
      <c r="AF277" s="16"/>
      <c r="AG277" s="16"/>
      <c r="AH277" s="16"/>
      <c r="AI277" s="16"/>
      <c r="AJ277" s="16"/>
      <c r="AK277" s="16"/>
      <c r="AL277" s="16"/>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row>
    <row r="278" spans="1:86">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5"/>
      <c r="Z278" s="16"/>
      <c r="AA278" s="16"/>
      <c r="AB278" s="16"/>
      <c r="AC278" s="16"/>
      <c r="AD278" s="16"/>
      <c r="AE278" s="16"/>
      <c r="AF278" s="16"/>
      <c r="AG278" s="16"/>
      <c r="AH278" s="16"/>
      <c r="AI278" s="16"/>
      <c r="AJ278" s="16"/>
      <c r="AK278" s="16"/>
      <c r="AL278" s="16"/>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row>
    <row r="279" spans="1:86">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5"/>
      <c r="Z279" s="16"/>
      <c r="AA279" s="16"/>
      <c r="AB279" s="16"/>
      <c r="AC279" s="16"/>
      <c r="AD279" s="16"/>
      <c r="AE279" s="16"/>
      <c r="AF279" s="16"/>
      <c r="AG279" s="16"/>
      <c r="AH279" s="16"/>
      <c r="AI279" s="16"/>
      <c r="AJ279" s="16"/>
      <c r="AK279" s="16"/>
      <c r="AL279" s="16"/>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4"/>
      <c r="BY279" s="14"/>
      <c r="BZ279" s="14"/>
      <c r="CA279" s="14"/>
      <c r="CB279" s="14"/>
      <c r="CC279" s="14"/>
      <c r="CD279" s="14"/>
      <c r="CE279" s="14"/>
      <c r="CF279" s="14"/>
      <c r="CG279" s="14"/>
      <c r="CH279" s="14"/>
    </row>
    <row r="280" spans="1:86">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5"/>
      <c r="Z280" s="16"/>
      <c r="AA280" s="16"/>
      <c r="AB280" s="16"/>
      <c r="AC280" s="16"/>
      <c r="AD280" s="16"/>
      <c r="AE280" s="16"/>
      <c r="AF280" s="16"/>
      <c r="AG280" s="16"/>
      <c r="AH280" s="16"/>
      <c r="AI280" s="16"/>
      <c r="AJ280" s="16"/>
      <c r="AK280" s="16"/>
      <c r="AL280" s="16"/>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B280" s="14"/>
      <c r="CC280" s="14"/>
      <c r="CD280" s="14"/>
      <c r="CE280" s="14"/>
      <c r="CF280" s="14"/>
      <c r="CG280" s="14"/>
      <c r="CH280" s="14"/>
    </row>
    <row r="281" spans="1:86">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5"/>
      <c r="Z281" s="16"/>
      <c r="AA281" s="16"/>
      <c r="AB281" s="16"/>
      <c r="AC281" s="16"/>
      <c r="AD281" s="16"/>
      <c r="AE281" s="16"/>
      <c r="AF281" s="16"/>
      <c r="AG281" s="16"/>
      <c r="AH281" s="16"/>
      <c r="AI281" s="16"/>
      <c r="AJ281" s="16"/>
      <c r="AK281" s="16"/>
      <c r="AL281" s="16"/>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c r="CG281" s="14"/>
      <c r="CH281" s="14"/>
    </row>
    <row r="282" spans="1:86">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5"/>
      <c r="Z282" s="16"/>
      <c r="AA282" s="16"/>
      <c r="AB282" s="16"/>
      <c r="AC282" s="16"/>
      <c r="AD282" s="16"/>
      <c r="AE282" s="16"/>
      <c r="AF282" s="16"/>
      <c r="AG282" s="16"/>
      <c r="AH282" s="16"/>
      <c r="AI282" s="16"/>
      <c r="AJ282" s="16"/>
      <c r="AK282" s="16"/>
      <c r="AL282" s="16"/>
      <c r="AM282" s="14"/>
      <c r="AN282" s="14"/>
      <c r="AO282" s="14"/>
      <c r="AP282" s="14"/>
      <c r="AQ282" s="14"/>
      <c r="AR282" s="14"/>
      <c r="AS282" s="14"/>
      <c r="AT282" s="14"/>
      <c r="AU282" s="14"/>
      <c r="AV282" s="14"/>
      <c r="AW282" s="14"/>
      <c r="AX282" s="14"/>
      <c r="AY282" s="14"/>
      <c r="AZ282" s="14"/>
      <c r="BA282" s="14"/>
      <c r="BB282" s="14"/>
      <c r="BC282" s="14"/>
      <c r="BD282" s="14"/>
      <c r="BE282" s="14"/>
      <c r="BF282" s="14"/>
      <c r="BG282" s="14"/>
      <c r="BH282" s="14"/>
      <c r="BI282" s="14"/>
      <c r="BJ282" s="14"/>
      <c r="BK282" s="14"/>
      <c r="BL282" s="14"/>
      <c r="BM282" s="14"/>
      <c r="BN282" s="14"/>
      <c r="BO282" s="14"/>
      <c r="BP282" s="14"/>
      <c r="BQ282" s="14"/>
      <c r="BR282" s="14"/>
      <c r="BS282" s="14"/>
      <c r="BT282" s="14"/>
      <c r="BU282" s="14"/>
      <c r="BV282" s="14"/>
      <c r="BW282" s="14"/>
      <c r="BX282" s="14"/>
      <c r="BY282" s="14"/>
      <c r="BZ282" s="14"/>
      <c r="CA282" s="14"/>
      <c r="CB282" s="14"/>
      <c r="CC282" s="14"/>
      <c r="CD282" s="14"/>
      <c r="CE282" s="14"/>
      <c r="CF282" s="14"/>
      <c r="CG282" s="14"/>
      <c r="CH282" s="14"/>
    </row>
    <row r="283" spans="1:86">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5"/>
      <c r="Z283" s="16"/>
      <c r="AA283" s="16"/>
      <c r="AB283" s="16"/>
      <c r="AC283" s="16"/>
      <c r="AD283" s="16"/>
      <c r="AE283" s="16"/>
      <c r="AF283" s="16"/>
      <c r="AG283" s="16"/>
      <c r="AH283" s="16"/>
      <c r="AI283" s="16"/>
      <c r="AJ283" s="16"/>
      <c r="AK283" s="16"/>
      <c r="AL283" s="16"/>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B283" s="14"/>
      <c r="CC283" s="14"/>
      <c r="CD283" s="14"/>
      <c r="CE283" s="14"/>
      <c r="CF283" s="14"/>
      <c r="CG283" s="14"/>
      <c r="CH283" s="14"/>
    </row>
    <row r="284" spans="1:86">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5"/>
      <c r="Z284" s="16"/>
      <c r="AA284" s="16"/>
      <c r="AB284" s="16"/>
      <c r="AC284" s="16"/>
      <c r="AD284" s="16"/>
      <c r="AE284" s="16"/>
      <c r="AF284" s="16"/>
      <c r="AG284" s="16"/>
      <c r="AH284" s="16"/>
      <c r="AI284" s="16"/>
      <c r="AJ284" s="16"/>
      <c r="AK284" s="16"/>
      <c r="AL284" s="16"/>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c r="BV284" s="14"/>
      <c r="BW284" s="14"/>
      <c r="BX284" s="14"/>
      <c r="BY284" s="14"/>
      <c r="BZ284" s="14"/>
      <c r="CA284" s="14"/>
      <c r="CB284" s="14"/>
      <c r="CC284" s="14"/>
      <c r="CD284" s="14"/>
      <c r="CE284" s="14"/>
      <c r="CF284" s="14"/>
      <c r="CG284" s="14"/>
      <c r="CH284" s="14"/>
    </row>
    <row r="285" spans="1:86">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5"/>
      <c r="Z285" s="16"/>
      <c r="AA285" s="16"/>
      <c r="AB285" s="16"/>
      <c r="AC285" s="16"/>
      <c r="AD285" s="16"/>
      <c r="AE285" s="16"/>
      <c r="AF285" s="16"/>
      <c r="AG285" s="16"/>
      <c r="AH285" s="16"/>
      <c r="AI285" s="16"/>
      <c r="AJ285" s="16"/>
      <c r="AK285" s="16"/>
      <c r="AL285" s="16"/>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row>
    <row r="286" spans="1:86">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5"/>
      <c r="Z286" s="16"/>
      <c r="AA286" s="16"/>
      <c r="AB286" s="16"/>
      <c r="AC286" s="16"/>
      <c r="AD286" s="16"/>
      <c r="AE286" s="16"/>
      <c r="AF286" s="16"/>
      <c r="AG286" s="16"/>
      <c r="AH286" s="16"/>
      <c r="AI286" s="16"/>
      <c r="AJ286" s="16"/>
      <c r="AK286" s="16"/>
      <c r="AL286" s="16"/>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row>
    <row r="287" spans="1:86">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5"/>
      <c r="Z287" s="16"/>
      <c r="AA287" s="16"/>
      <c r="AB287" s="16"/>
      <c r="AC287" s="16"/>
      <c r="AD287" s="16"/>
      <c r="AE287" s="16"/>
      <c r="AF287" s="16"/>
      <c r="AG287" s="16"/>
      <c r="AH287" s="16"/>
      <c r="AI287" s="16"/>
      <c r="AJ287" s="16"/>
      <c r="AK287" s="16"/>
      <c r="AL287" s="16"/>
      <c r="AM287" s="14"/>
      <c r="AN287" s="14"/>
      <c r="AO287" s="14"/>
      <c r="AP287" s="14"/>
      <c r="AQ287" s="14"/>
      <c r="AR287" s="14"/>
      <c r="AS287" s="14"/>
      <c r="AT287" s="14"/>
      <c r="AU287" s="14"/>
      <c r="AV287" s="14"/>
      <c r="AW287" s="14"/>
      <c r="AX287" s="14"/>
      <c r="AY287" s="14"/>
      <c r="AZ287" s="14"/>
      <c r="BA287" s="14"/>
      <c r="BB287" s="14"/>
      <c r="BC287" s="14"/>
      <c r="BD287" s="14"/>
      <c r="BE287" s="14"/>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B287" s="14"/>
      <c r="CC287" s="14"/>
      <c r="CD287" s="14"/>
      <c r="CE287" s="14"/>
      <c r="CF287" s="14"/>
      <c r="CG287" s="14"/>
      <c r="CH287" s="14"/>
    </row>
    <row r="288" spans="1:86">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5"/>
      <c r="Z288" s="16"/>
      <c r="AA288" s="16"/>
      <c r="AB288" s="16"/>
      <c r="AC288" s="16"/>
      <c r="AD288" s="16"/>
      <c r="AE288" s="16"/>
      <c r="AF288" s="16"/>
      <c r="AG288" s="16"/>
      <c r="AH288" s="16"/>
      <c r="AI288" s="16"/>
      <c r="AJ288" s="16"/>
      <c r="AK288" s="16"/>
      <c r="AL288" s="16"/>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row>
    <row r="289" spans="1:86">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5"/>
      <c r="Z289" s="16"/>
      <c r="AA289" s="16"/>
      <c r="AB289" s="16"/>
      <c r="AC289" s="16"/>
      <c r="AD289" s="16"/>
      <c r="AE289" s="16"/>
      <c r="AF289" s="16"/>
      <c r="AG289" s="16"/>
      <c r="AH289" s="16"/>
      <c r="AI289" s="16"/>
      <c r="AJ289" s="16"/>
      <c r="AK289" s="16"/>
      <c r="AL289" s="16"/>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4"/>
      <c r="BY289" s="14"/>
      <c r="BZ289" s="14"/>
      <c r="CA289" s="14"/>
      <c r="CB289" s="14"/>
      <c r="CC289" s="14"/>
      <c r="CD289" s="14"/>
      <c r="CE289" s="14"/>
      <c r="CF289" s="14"/>
      <c r="CG289" s="14"/>
      <c r="CH289" s="14"/>
    </row>
    <row r="290" spans="1:86">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5"/>
      <c r="Z290" s="16"/>
      <c r="AA290" s="16"/>
      <c r="AB290" s="16"/>
      <c r="AC290" s="16"/>
      <c r="AD290" s="16"/>
      <c r="AE290" s="16"/>
      <c r="AF290" s="16"/>
      <c r="AG290" s="16"/>
      <c r="AH290" s="16"/>
      <c r="AI290" s="16"/>
      <c r="AJ290" s="16"/>
      <c r="AK290" s="16"/>
      <c r="AL290" s="16"/>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c r="BV290" s="14"/>
      <c r="BW290" s="14"/>
      <c r="BX290" s="14"/>
      <c r="BY290" s="14"/>
      <c r="BZ290" s="14"/>
      <c r="CA290" s="14"/>
      <c r="CB290" s="14"/>
      <c r="CC290" s="14"/>
      <c r="CD290" s="14"/>
      <c r="CE290" s="14"/>
      <c r="CF290" s="14"/>
      <c r="CG290" s="14"/>
      <c r="CH290" s="14"/>
    </row>
    <row r="291" spans="1:86">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5"/>
      <c r="Z291" s="16"/>
      <c r="AA291" s="16"/>
      <c r="AB291" s="16"/>
      <c r="AC291" s="16"/>
      <c r="AD291" s="16"/>
      <c r="AE291" s="16"/>
      <c r="AF291" s="16"/>
      <c r="AG291" s="16"/>
      <c r="AH291" s="16"/>
      <c r="AI291" s="16"/>
      <c r="AJ291" s="16"/>
      <c r="AK291" s="16"/>
      <c r="AL291" s="16"/>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c r="CG291" s="14"/>
      <c r="CH291" s="14"/>
    </row>
    <row r="292" spans="1:86">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5"/>
      <c r="Z292" s="16"/>
      <c r="AA292" s="16"/>
      <c r="AB292" s="16"/>
      <c r="AC292" s="16"/>
      <c r="AD292" s="16"/>
      <c r="AE292" s="16"/>
      <c r="AF292" s="16"/>
      <c r="AG292" s="16"/>
      <c r="AH292" s="16"/>
      <c r="AI292" s="16"/>
      <c r="AJ292" s="16"/>
      <c r="AK292" s="16"/>
      <c r="AL292" s="16"/>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c r="CG292" s="14"/>
      <c r="CH292" s="14"/>
    </row>
    <row r="293" spans="1:86">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5"/>
      <c r="Z293" s="16"/>
      <c r="AA293" s="16"/>
      <c r="AB293" s="16"/>
      <c r="AC293" s="16"/>
      <c r="AD293" s="16"/>
      <c r="AE293" s="16"/>
      <c r="AF293" s="16"/>
      <c r="AG293" s="16"/>
      <c r="AH293" s="16"/>
      <c r="AI293" s="16"/>
      <c r="AJ293" s="16"/>
      <c r="AK293" s="16"/>
      <c r="AL293" s="16"/>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14"/>
      <c r="CC293" s="14"/>
      <c r="CD293" s="14"/>
      <c r="CE293" s="14"/>
      <c r="CF293" s="14"/>
      <c r="CG293" s="14"/>
      <c r="CH293" s="14"/>
    </row>
    <row r="294" spans="1:86">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5"/>
      <c r="Z294" s="16"/>
      <c r="AA294" s="16"/>
      <c r="AB294" s="16"/>
      <c r="AC294" s="16"/>
      <c r="AD294" s="16"/>
      <c r="AE294" s="16"/>
      <c r="AF294" s="16"/>
      <c r="AG294" s="16"/>
      <c r="AH294" s="16"/>
      <c r="AI294" s="16"/>
      <c r="AJ294" s="16"/>
      <c r="AK294" s="16"/>
      <c r="AL294" s="16"/>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row>
    <row r="295" spans="1:86">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5"/>
      <c r="Z295" s="16"/>
      <c r="AA295" s="16"/>
      <c r="AB295" s="16"/>
      <c r="AC295" s="16"/>
      <c r="AD295" s="16"/>
      <c r="AE295" s="16"/>
      <c r="AF295" s="16"/>
      <c r="AG295" s="16"/>
      <c r="AH295" s="16"/>
      <c r="AI295" s="16"/>
      <c r="AJ295" s="16"/>
      <c r="AK295" s="16"/>
      <c r="AL295" s="16"/>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row>
    <row r="296" spans="1:86">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5"/>
      <c r="Z296" s="16"/>
      <c r="AA296" s="16"/>
      <c r="AB296" s="16"/>
      <c r="AC296" s="16"/>
      <c r="AD296" s="16"/>
      <c r="AE296" s="16"/>
      <c r="AF296" s="16"/>
      <c r="AG296" s="16"/>
      <c r="AH296" s="16"/>
      <c r="AI296" s="16"/>
      <c r="AJ296" s="16"/>
      <c r="AK296" s="16"/>
      <c r="AL296" s="16"/>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14"/>
      <c r="CC296" s="14"/>
      <c r="CD296" s="14"/>
      <c r="CE296" s="14"/>
      <c r="CF296" s="14"/>
      <c r="CG296" s="14"/>
      <c r="CH296" s="14"/>
    </row>
    <row r="297" spans="1:86">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5"/>
      <c r="Z297" s="16"/>
      <c r="AA297" s="16"/>
      <c r="AB297" s="16"/>
      <c r="AC297" s="16"/>
      <c r="AD297" s="16"/>
      <c r="AE297" s="16"/>
      <c r="AF297" s="16"/>
      <c r="AG297" s="16"/>
      <c r="AH297" s="16"/>
      <c r="AI297" s="16"/>
      <c r="AJ297" s="16"/>
      <c r="AK297" s="16"/>
      <c r="AL297" s="16"/>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c r="CG297" s="14"/>
      <c r="CH297" s="14"/>
    </row>
    <row r="298" spans="1:86">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5"/>
      <c r="Z298" s="16"/>
      <c r="AA298" s="16"/>
      <c r="AB298" s="16"/>
      <c r="AC298" s="16"/>
      <c r="AD298" s="16"/>
      <c r="AE298" s="16"/>
      <c r="AF298" s="16"/>
      <c r="AG298" s="16"/>
      <c r="AH298" s="16"/>
      <c r="AI298" s="16"/>
      <c r="AJ298" s="16"/>
      <c r="AK298" s="16"/>
      <c r="AL298" s="16"/>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row>
    <row r="299" spans="1:86">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5"/>
      <c r="Z299" s="16"/>
      <c r="AA299" s="16"/>
      <c r="AB299" s="16"/>
      <c r="AC299" s="16"/>
      <c r="AD299" s="16"/>
      <c r="AE299" s="16"/>
      <c r="AF299" s="16"/>
      <c r="AG299" s="16"/>
      <c r="AH299" s="16"/>
      <c r="AI299" s="16"/>
      <c r="AJ299" s="16"/>
      <c r="AK299" s="16"/>
      <c r="AL299" s="16"/>
      <c r="AM299" s="14"/>
      <c r="AN299" s="14"/>
      <c r="AO299" s="14"/>
      <c r="AP299" s="14"/>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c r="BU299" s="14"/>
      <c r="BV299" s="14"/>
      <c r="BW299" s="14"/>
      <c r="BX299" s="14"/>
      <c r="BY299" s="14"/>
      <c r="BZ299" s="14"/>
      <c r="CA299" s="14"/>
      <c r="CB299" s="14"/>
      <c r="CC299" s="14"/>
      <c r="CD299" s="14"/>
      <c r="CE299" s="14"/>
      <c r="CF299" s="14"/>
      <c r="CG299" s="14"/>
      <c r="CH299" s="14"/>
    </row>
    <row r="300" spans="1:86">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5"/>
      <c r="Z300" s="16"/>
      <c r="AA300" s="16"/>
      <c r="AB300" s="16"/>
      <c r="AC300" s="16"/>
      <c r="AD300" s="16"/>
      <c r="AE300" s="16"/>
      <c r="AF300" s="16"/>
      <c r="AG300" s="16"/>
      <c r="AH300" s="16"/>
      <c r="AI300" s="16"/>
      <c r="AJ300" s="16"/>
      <c r="AK300" s="16"/>
      <c r="AL300" s="16"/>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14"/>
      <c r="CC300" s="14"/>
      <c r="CD300" s="14"/>
      <c r="CE300" s="14"/>
      <c r="CF300" s="14"/>
      <c r="CG300" s="14"/>
      <c r="CH300" s="14"/>
    </row>
    <row r="301" spans="1:86">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5"/>
      <c r="Z301" s="16"/>
      <c r="AA301" s="16"/>
      <c r="AB301" s="16"/>
      <c r="AC301" s="16"/>
      <c r="AD301" s="16"/>
      <c r="AE301" s="16"/>
      <c r="AF301" s="16"/>
      <c r="AG301" s="16"/>
      <c r="AH301" s="16"/>
      <c r="AI301" s="16"/>
      <c r="AJ301" s="16"/>
      <c r="AK301" s="16"/>
      <c r="AL301" s="16"/>
      <c r="AM301" s="14"/>
      <c r="AN301" s="14"/>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c r="BX301" s="14"/>
      <c r="BY301" s="14"/>
      <c r="BZ301" s="14"/>
      <c r="CA301" s="14"/>
      <c r="CB301" s="14"/>
      <c r="CC301" s="14"/>
      <c r="CD301" s="14"/>
      <c r="CE301" s="14"/>
      <c r="CF301" s="14"/>
      <c r="CG301" s="14"/>
      <c r="CH301" s="14"/>
    </row>
    <row r="302" spans="1:86">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5"/>
      <c r="Z302" s="16"/>
      <c r="AA302" s="16"/>
      <c r="AB302" s="16"/>
      <c r="AC302" s="16"/>
      <c r="AD302" s="16"/>
      <c r="AE302" s="16"/>
      <c r="AF302" s="16"/>
      <c r="AG302" s="16"/>
      <c r="AH302" s="16"/>
      <c r="AI302" s="16"/>
      <c r="AJ302" s="16"/>
      <c r="AK302" s="16"/>
      <c r="AL302" s="16"/>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row>
    <row r="303" spans="1:86">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5"/>
      <c r="Z303" s="16"/>
      <c r="AA303" s="16"/>
      <c r="AB303" s="16"/>
      <c r="AC303" s="16"/>
      <c r="AD303" s="16"/>
      <c r="AE303" s="16"/>
      <c r="AF303" s="16"/>
      <c r="AG303" s="16"/>
      <c r="AH303" s="16"/>
      <c r="AI303" s="16"/>
      <c r="AJ303" s="16"/>
      <c r="AK303" s="16"/>
      <c r="AL303" s="16"/>
      <c r="AM303" s="14"/>
      <c r="AN303" s="14"/>
      <c r="AO303" s="14"/>
      <c r="AP303" s="14"/>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14"/>
      <c r="BT303" s="14"/>
      <c r="BU303" s="14"/>
      <c r="BV303" s="14"/>
      <c r="BW303" s="14"/>
      <c r="BX303" s="14"/>
      <c r="BY303" s="14"/>
      <c r="BZ303" s="14"/>
      <c r="CA303" s="14"/>
      <c r="CB303" s="14"/>
      <c r="CC303" s="14"/>
      <c r="CD303" s="14"/>
      <c r="CE303" s="14"/>
      <c r="CF303" s="14"/>
      <c r="CG303" s="14"/>
      <c r="CH303" s="14"/>
    </row>
    <row r="304" spans="1:86">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5"/>
      <c r="Z304" s="16"/>
      <c r="AA304" s="16"/>
      <c r="AB304" s="16"/>
      <c r="AC304" s="16"/>
      <c r="AD304" s="16"/>
      <c r="AE304" s="16"/>
      <c r="AF304" s="16"/>
      <c r="AG304" s="16"/>
      <c r="AH304" s="16"/>
      <c r="AI304" s="16"/>
      <c r="AJ304" s="16"/>
      <c r="AK304" s="16"/>
      <c r="AL304" s="16"/>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4"/>
      <c r="BY304" s="14"/>
      <c r="BZ304" s="14"/>
      <c r="CA304" s="14"/>
      <c r="CB304" s="14"/>
      <c r="CC304" s="14"/>
      <c r="CD304" s="14"/>
      <c r="CE304" s="14"/>
      <c r="CF304" s="14"/>
      <c r="CG304" s="14"/>
      <c r="CH304" s="14"/>
    </row>
    <row r="305" spans="1:86">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5"/>
      <c r="Z305" s="16"/>
      <c r="AA305" s="16"/>
      <c r="AB305" s="16"/>
      <c r="AC305" s="16"/>
      <c r="AD305" s="16"/>
      <c r="AE305" s="16"/>
      <c r="AF305" s="16"/>
      <c r="AG305" s="16"/>
      <c r="AH305" s="16"/>
      <c r="AI305" s="16"/>
      <c r="AJ305" s="16"/>
      <c r="AK305" s="16"/>
      <c r="AL305" s="16"/>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row>
    <row r="306" spans="1:86">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5"/>
      <c r="Z306" s="16"/>
      <c r="AA306" s="16"/>
      <c r="AB306" s="16"/>
      <c r="AC306" s="16"/>
      <c r="AD306" s="16"/>
      <c r="AE306" s="16"/>
      <c r="AF306" s="16"/>
      <c r="AG306" s="16"/>
      <c r="AH306" s="16"/>
      <c r="AI306" s="16"/>
      <c r="AJ306" s="16"/>
      <c r="AK306" s="16"/>
      <c r="AL306" s="16"/>
      <c r="AM306" s="14"/>
      <c r="AN306" s="14"/>
      <c r="AO306" s="14"/>
      <c r="AP306" s="14"/>
      <c r="AQ306" s="14"/>
      <c r="AR306" s="14"/>
      <c r="AS306" s="14"/>
      <c r="AT306" s="14"/>
      <c r="AU306" s="14"/>
      <c r="AV306" s="14"/>
      <c r="AW306" s="14"/>
      <c r="AX306" s="14"/>
      <c r="AY306" s="14"/>
      <c r="AZ306" s="14"/>
      <c r="BA306" s="14"/>
      <c r="BB306" s="14"/>
      <c r="BC306" s="14"/>
      <c r="BD306" s="14"/>
      <c r="BE306" s="14"/>
      <c r="BF306" s="14"/>
      <c r="BG306" s="14"/>
      <c r="BH306" s="14"/>
      <c r="BI306" s="14"/>
      <c r="BJ306" s="14"/>
      <c r="BK306" s="14"/>
      <c r="BL306" s="14"/>
      <c r="BM306" s="14"/>
      <c r="BN306" s="14"/>
      <c r="BO306" s="14"/>
      <c r="BP306" s="14"/>
      <c r="BQ306" s="14"/>
      <c r="BR306" s="14"/>
      <c r="BS306" s="14"/>
      <c r="BT306" s="14"/>
      <c r="BU306" s="14"/>
      <c r="BV306" s="14"/>
      <c r="BW306" s="14"/>
      <c r="BX306" s="14"/>
      <c r="BY306" s="14"/>
      <c r="BZ306" s="14"/>
      <c r="CA306" s="14"/>
      <c r="CB306" s="14"/>
      <c r="CC306" s="14"/>
      <c r="CD306" s="14"/>
      <c r="CE306" s="14"/>
      <c r="CF306" s="14"/>
      <c r="CG306" s="14"/>
      <c r="CH306" s="14"/>
    </row>
    <row r="307" spans="1:86">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5"/>
      <c r="Z307" s="16"/>
      <c r="AA307" s="16"/>
      <c r="AB307" s="16"/>
      <c r="AC307" s="16"/>
      <c r="AD307" s="16"/>
      <c r="AE307" s="16"/>
      <c r="AF307" s="16"/>
      <c r="AG307" s="16"/>
      <c r="AH307" s="16"/>
      <c r="AI307" s="16"/>
      <c r="AJ307" s="16"/>
      <c r="AK307" s="16"/>
      <c r="AL307" s="16"/>
      <c r="AM307" s="14"/>
      <c r="AN307" s="14"/>
      <c r="AO307" s="14"/>
      <c r="AP307" s="14"/>
      <c r="AQ307" s="14"/>
      <c r="AR307" s="14"/>
      <c r="AS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c r="BO307" s="14"/>
      <c r="BP307" s="14"/>
      <c r="BQ307" s="14"/>
      <c r="BR307" s="14"/>
      <c r="BS307" s="14"/>
      <c r="BT307" s="14"/>
      <c r="BU307" s="14"/>
      <c r="BV307" s="14"/>
      <c r="BW307" s="14"/>
      <c r="BX307" s="14"/>
      <c r="BY307" s="14"/>
      <c r="BZ307" s="14"/>
      <c r="CA307" s="14"/>
      <c r="CB307" s="14"/>
      <c r="CC307" s="14"/>
      <c r="CD307" s="14"/>
      <c r="CE307" s="14"/>
      <c r="CF307" s="14"/>
      <c r="CG307" s="14"/>
      <c r="CH307" s="14"/>
    </row>
    <row r="308" spans="1:86">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5"/>
      <c r="Z308" s="16"/>
      <c r="AA308" s="16"/>
      <c r="AB308" s="16"/>
      <c r="AC308" s="16"/>
      <c r="AD308" s="16"/>
      <c r="AE308" s="16"/>
      <c r="AF308" s="16"/>
      <c r="AG308" s="16"/>
      <c r="AH308" s="16"/>
      <c r="AI308" s="16"/>
      <c r="AJ308" s="16"/>
      <c r="AK308" s="16"/>
      <c r="AL308" s="16"/>
      <c r="AM308" s="14"/>
      <c r="AN308" s="14"/>
      <c r="AO308" s="14"/>
      <c r="AP308" s="14"/>
      <c r="AQ308" s="14"/>
      <c r="AR308" s="14"/>
      <c r="AS308" s="14"/>
      <c r="AT308" s="14"/>
      <c r="AU308" s="14"/>
      <c r="AV308" s="14"/>
      <c r="AW308" s="14"/>
      <c r="AX308" s="14"/>
      <c r="AY308" s="14"/>
      <c r="AZ308" s="14"/>
      <c r="BA308" s="14"/>
      <c r="BB308" s="14"/>
      <c r="BC308" s="14"/>
      <c r="BD308" s="14"/>
      <c r="BE308" s="14"/>
      <c r="BF308" s="14"/>
      <c r="BG308" s="14"/>
      <c r="BH308" s="14"/>
      <c r="BI308" s="14"/>
      <c r="BJ308" s="14"/>
      <c r="BK308" s="14"/>
      <c r="BL308" s="14"/>
      <c r="BM308" s="14"/>
      <c r="BN308" s="14"/>
      <c r="BO308" s="14"/>
      <c r="BP308" s="14"/>
      <c r="BQ308" s="14"/>
      <c r="BR308" s="14"/>
      <c r="BS308" s="14"/>
      <c r="BT308" s="14"/>
      <c r="BU308" s="14"/>
      <c r="BV308" s="14"/>
      <c r="BW308" s="14"/>
      <c r="BX308" s="14"/>
      <c r="BY308" s="14"/>
      <c r="BZ308" s="14"/>
      <c r="CA308" s="14"/>
      <c r="CB308" s="14"/>
      <c r="CC308" s="14"/>
      <c r="CD308" s="14"/>
      <c r="CE308" s="14"/>
      <c r="CF308" s="14"/>
      <c r="CG308" s="14"/>
      <c r="CH308" s="14"/>
    </row>
    <row r="309" spans="1:86">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5"/>
      <c r="Z309" s="16"/>
      <c r="AA309" s="16"/>
      <c r="AB309" s="16"/>
      <c r="AC309" s="16"/>
      <c r="AD309" s="16"/>
      <c r="AE309" s="16"/>
      <c r="AF309" s="16"/>
      <c r="AG309" s="16"/>
      <c r="AH309" s="16"/>
      <c r="AI309" s="16"/>
      <c r="AJ309" s="16"/>
      <c r="AK309" s="16"/>
      <c r="AL309" s="16"/>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14"/>
      <c r="BT309" s="14"/>
      <c r="BU309" s="14"/>
      <c r="BV309" s="14"/>
      <c r="BW309" s="14"/>
      <c r="BX309" s="14"/>
      <c r="BY309" s="14"/>
      <c r="BZ309" s="14"/>
      <c r="CA309" s="14"/>
      <c r="CB309" s="14"/>
      <c r="CC309" s="14"/>
      <c r="CD309" s="14"/>
      <c r="CE309" s="14"/>
      <c r="CF309" s="14"/>
      <c r="CG309" s="14"/>
      <c r="CH309" s="14"/>
    </row>
    <row r="310" spans="1:86">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5"/>
      <c r="Z310" s="16"/>
      <c r="AA310" s="16"/>
      <c r="AB310" s="16"/>
      <c r="AC310" s="16"/>
      <c r="AD310" s="16"/>
      <c r="AE310" s="16"/>
      <c r="AF310" s="16"/>
      <c r="AG310" s="16"/>
      <c r="AH310" s="16"/>
      <c r="AI310" s="16"/>
      <c r="AJ310" s="16"/>
      <c r="AK310" s="16"/>
      <c r="AL310" s="16"/>
      <c r="AM310" s="14"/>
      <c r="AN310" s="14"/>
      <c r="AO310" s="14"/>
      <c r="AP310" s="14"/>
      <c r="AQ310" s="14"/>
      <c r="AR310" s="14"/>
      <c r="AS310" s="14"/>
      <c r="AT310" s="14"/>
      <c r="AU310" s="14"/>
      <c r="AV310" s="14"/>
      <c r="AW310" s="14"/>
      <c r="AX310" s="14"/>
      <c r="AY310" s="14"/>
      <c r="AZ310" s="14"/>
      <c r="BA310" s="14"/>
      <c r="BB310" s="14"/>
      <c r="BC310" s="14"/>
      <c r="BD310" s="14"/>
      <c r="BE310" s="14"/>
      <c r="BF310" s="14"/>
      <c r="BG310" s="14"/>
      <c r="BH310" s="14"/>
      <c r="BI310" s="14"/>
      <c r="BJ310" s="14"/>
      <c r="BK310" s="14"/>
      <c r="BL310" s="14"/>
      <c r="BM310" s="14"/>
      <c r="BN310" s="14"/>
      <c r="BO310" s="14"/>
      <c r="BP310" s="14"/>
      <c r="BQ310" s="14"/>
      <c r="BR310" s="14"/>
      <c r="BS310" s="14"/>
      <c r="BT310" s="14"/>
      <c r="BU310" s="14"/>
      <c r="BV310" s="14"/>
      <c r="BW310" s="14"/>
      <c r="BX310" s="14"/>
      <c r="BY310" s="14"/>
      <c r="BZ310" s="14"/>
      <c r="CA310" s="14"/>
      <c r="CB310" s="14"/>
      <c r="CC310" s="14"/>
      <c r="CD310" s="14"/>
      <c r="CE310" s="14"/>
      <c r="CF310" s="14"/>
      <c r="CG310" s="14"/>
      <c r="CH310" s="14"/>
    </row>
    <row r="311" spans="1:86">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5"/>
      <c r="Z311" s="16"/>
      <c r="AA311" s="16"/>
      <c r="AB311" s="16"/>
      <c r="AC311" s="16"/>
      <c r="AD311" s="16"/>
      <c r="AE311" s="16"/>
      <c r="AF311" s="16"/>
      <c r="AG311" s="16"/>
      <c r="AH311" s="16"/>
      <c r="AI311" s="16"/>
      <c r="AJ311" s="16"/>
      <c r="AK311" s="16"/>
      <c r="AL311" s="16"/>
      <c r="AM311" s="14"/>
      <c r="AN311" s="14"/>
      <c r="AO311" s="14"/>
      <c r="AP311" s="14"/>
      <c r="AQ311" s="14"/>
      <c r="AR311" s="14"/>
      <c r="AS311" s="14"/>
      <c r="AT311" s="14"/>
      <c r="AU311" s="14"/>
      <c r="AV311" s="14"/>
      <c r="AW311" s="14"/>
      <c r="AX311" s="14"/>
      <c r="AY311" s="14"/>
      <c r="AZ311" s="14"/>
      <c r="BA311" s="14"/>
      <c r="BB311" s="14"/>
      <c r="BC311" s="14"/>
      <c r="BD311" s="14"/>
      <c r="BE311" s="14"/>
      <c r="BF311" s="14"/>
      <c r="BG311" s="14"/>
      <c r="BH311" s="14"/>
      <c r="BI311" s="14"/>
      <c r="BJ311" s="14"/>
      <c r="BK311" s="14"/>
      <c r="BL311" s="14"/>
      <c r="BM311" s="14"/>
      <c r="BN311" s="14"/>
      <c r="BO311" s="14"/>
      <c r="BP311" s="14"/>
      <c r="BQ311" s="14"/>
      <c r="BR311" s="14"/>
      <c r="BS311" s="14"/>
      <c r="BT311" s="14"/>
      <c r="BU311" s="14"/>
      <c r="BV311" s="14"/>
      <c r="BW311" s="14"/>
      <c r="BX311" s="14"/>
      <c r="BY311" s="14"/>
      <c r="BZ311" s="14"/>
      <c r="CA311" s="14"/>
      <c r="CB311" s="14"/>
      <c r="CC311" s="14"/>
      <c r="CD311" s="14"/>
      <c r="CE311" s="14"/>
      <c r="CF311" s="14"/>
      <c r="CG311" s="14"/>
      <c r="CH311" s="14"/>
    </row>
    <row r="312" spans="1:86">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5"/>
      <c r="Z312" s="16"/>
      <c r="AA312" s="16"/>
      <c r="AB312" s="16"/>
      <c r="AC312" s="16"/>
      <c r="AD312" s="16"/>
      <c r="AE312" s="16"/>
      <c r="AF312" s="16"/>
      <c r="AG312" s="16"/>
      <c r="AH312" s="16"/>
      <c r="AI312" s="16"/>
      <c r="AJ312" s="16"/>
      <c r="AK312" s="16"/>
      <c r="AL312" s="16"/>
      <c r="AM312" s="14"/>
      <c r="AN312" s="14"/>
      <c r="AO312" s="14"/>
      <c r="AP312" s="14"/>
      <c r="AQ312" s="14"/>
      <c r="AR312" s="14"/>
      <c r="AS312" s="14"/>
      <c r="AT312" s="14"/>
      <c r="AU312" s="14"/>
      <c r="AV312" s="14"/>
      <c r="AW312" s="14"/>
      <c r="AX312" s="14"/>
      <c r="AY312" s="14"/>
      <c r="AZ312" s="14"/>
      <c r="BA312" s="14"/>
      <c r="BB312" s="14"/>
      <c r="BC312" s="14"/>
      <c r="BD312" s="14"/>
      <c r="BE312" s="14"/>
      <c r="BF312" s="14"/>
      <c r="BG312" s="14"/>
      <c r="BH312" s="14"/>
      <c r="BI312" s="14"/>
      <c r="BJ312" s="14"/>
      <c r="BK312" s="14"/>
      <c r="BL312" s="14"/>
      <c r="BM312" s="14"/>
      <c r="BN312" s="14"/>
      <c r="BO312" s="14"/>
      <c r="BP312" s="14"/>
      <c r="BQ312" s="14"/>
      <c r="BR312" s="14"/>
      <c r="BS312" s="14"/>
      <c r="BT312" s="14"/>
      <c r="BU312" s="14"/>
      <c r="BV312" s="14"/>
      <c r="BW312" s="14"/>
      <c r="BX312" s="14"/>
      <c r="BY312" s="14"/>
      <c r="BZ312" s="14"/>
      <c r="CA312" s="14"/>
      <c r="CB312" s="14"/>
      <c r="CC312" s="14"/>
      <c r="CD312" s="14"/>
      <c r="CE312" s="14"/>
      <c r="CF312" s="14"/>
      <c r="CG312" s="14"/>
      <c r="CH312" s="14"/>
    </row>
    <row r="313" spans="1:86">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5"/>
      <c r="Z313" s="16"/>
      <c r="AA313" s="16"/>
      <c r="AB313" s="16"/>
      <c r="AC313" s="16"/>
      <c r="AD313" s="16"/>
      <c r="AE313" s="16"/>
      <c r="AF313" s="16"/>
      <c r="AG313" s="16"/>
      <c r="AH313" s="16"/>
      <c r="AI313" s="16"/>
      <c r="AJ313" s="16"/>
      <c r="AK313" s="16"/>
      <c r="AL313" s="16"/>
      <c r="AM313" s="14"/>
      <c r="AN313" s="14"/>
      <c r="AO313" s="14"/>
      <c r="AP313" s="14"/>
      <c r="AQ313" s="14"/>
      <c r="AR313" s="14"/>
      <c r="AS313" s="14"/>
      <c r="AT313" s="14"/>
      <c r="AU313" s="14"/>
      <c r="AV313" s="14"/>
      <c r="AW313" s="14"/>
      <c r="AX313" s="14"/>
      <c r="AY313" s="14"/>
      <c r="AZ313" s="14"/>
      <c r="BA313" s="14"/>
      <c r="BB313" s="14"/>
      <c r="BC313" s="14"/>
      <c r="BD313" s="14"/>
      <c r="BE313" s="14"/>
      <c r="BF313" s="14"/>
      <c r="BG313" s="14"/>
      <c r="BH313" s="14"/>
      <c r="BI313" s="14"/>
      <c r="BJ313" s="14"/>
      <c r="BK313" s="14"/>
      <c r="BL313" s="14"/>
      <c r="BM313" s="14"/>
      <c r="BN313" s="14"/>
      <c r="BO313" s="14"/>
      <c r="BP313" s="14"/>
      <c r="BQ313" s="14"/>
      <c r="BR313" s="14"/>
      <c r="BS313" s="14"/>
      <c r="BT313" s="14"/>
      <c r="BU313" s="14"/>
      <c r="BV313" s="14"/>
      <c r="BW313" s="14"/>
      <c r="BX313" s="14"/>
      <c r="BY313" s="14"/>
      <c r="BZ313" s="14"/>
      <c r="CA313" s="14"/>
      <c r="CB313" s="14"/>
      <c r="CC313" s="14"/>
      <c r="CD313" s="14"/>
      <c r="CE313" s="14"/>
      <c r="CF313" s="14"/>
      <c r="CG313" s="14"/>
      <c r="CH313" s="14"/>
    </row>
    <row r="314" spans="1:86">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5"/>
      <c r="Z314" s="16"/>
      <c r="AA314" s="16"/>
      <c r="AB314" s="16"/>
      <c r="AC314" s="16"/>
      <c r="AD314" s="16"/>
      <c r="AE314" s="16"/>
      <c r="AF314" s="16"/>
      <c r="AG314" s="16"/>
      <c r="AH314" s="16"/>
      <c r="AI314" s="16"/>
      <c r="AJ314" s="16"/>
      <c r="AK314" s="16"/>
      <c r="AL314" s="16"/>
      <c r="AM314" s="14"/>
      <c r="AN314" s="14"/>
      <c r="AO314" s="14"/>
      <c r="AP314" s="14"/>
      <c r="AQ314" s="14"/>
      <c r="AR314" s="14"/>
      <c r="AS314" s="14"/>
      <c r="AT314" s="14"/>
      <c r="AU314" s="14"/>
      <c r="AV314" s="14"/>
      <c r="AW314" s="14"/>
      <c r="AX314" s="14"/>
      <c r="AY314" s="14"/>
      <c r="AZ314" s="14"/>
      <c r="BA314" s="14"/>
      <c r="BB314" s="14"/>
      <c r="BC314" s="14"/>
      <c r="BD314" s="14"/>
      <c r="BE314" s="14"/>
      <c r="BF314" s="14"/>
      <c r="BG314" s="14"/>
      <c r="BH314" s="14"/>
      <c r="BI314" s="14"/>
      <c r="BJ314" s="14"/>
      <c r="BK314" s="14"/>
      <c r="BL314" s="14"/>
      <c r="BM314" s="14"/>
      <c r="BN314" s="14"/>
      <c r="BO314" s="14"/>
      <c r="BP314" s="14"/>
      <c r="BQ314" s="14"/>
      <c r="BR314" s="14"/>
      <c r="BS314" s="14"/>
      <c r="BT314" s="14"/>
      <c r="BU314" s="14"/>
      <c r="BV314" s="14"/>
      <c r="BW314" s="14"/>
      <c r="BX314" s="14"/>
      <c r="BY314" s="14"/>
      <c r="BZ314" s="14"/>
      <c r="CA314" s="14"/>
      <c r="CB314" s="14"/>
      <c r="CC314" s="14"/>
      <c r="CD314" s="14"/>
      <c r="CE314" s="14"/>
      <c r="CF314" s="14"/>
      <c r="CG314" s="14"/>
      <c r="CH314" s="14"/>
    </row>
    <row r="315" spans="1:86">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5"/>
      <c r="Z315" s="16"/>
      <c r="AA315" s="16"/>
      <c r="AB315" s="16"/>
      <c r="AC315" s="16"/>
      <c r="AD315" s="16"/>
      <c r="AE315" s="16"/>
      <c r="AF315" s="16"/>
      <c r="AG315" s="16"/>
      <c r="AH315" s="16"/>
      <c r="AI315" s="16"/>
      <c r="AJ315" s="16"/>
      <c r="AK315" s="16"/>
      <c r="AL315" s="16"/>
      <c r="AM315" s="14"/>
      <c r="AN315" s="14"/>
      <c r="AO315" s="14"/>
      <c r="AP315" s="14"/>
      <c r="AQ315" s="14"/>
      <c r="AR315" s="14"/>
      <c r="AS315" s="14"/>
      <c r="AT315" s="14"/>
      <c r="AU315" s="14"/>
      <c r="AV315" s="14"/>
      <c r="AW315" s="14"/>
      <c r="AX315" s="14"/>
      <c r="AY315" s="14"/>
      <c r="AZ315" s="14"/>
      <c r="BA315" s="14"/>
      <c r="BB315" s="14"/>
      <c r="BC315" s="14"/>
      <c r="BD315" s="14"/>
      <c r="BE315" s="14"/>
      <c r="BF315" s="14"/>
      <c r="BG315" s="14"/>
      <c r="BH315" s="14"/>
      <c r="BI315" s="14"/>
      <c r="BJ315" s="14"/>
      <c r="BK315" s="14"/>
      <c r="BL315" s="14"/>
      <c r="BM315" s="14"/>
      <c r="BN315" s="14"/>
      <c r="BO315" s="14"/>
      <c r="BP315" s="14"/>
      <c r="BQ315" s="14"/>
      <c r="BR315" s="14"/>
      <c r="BS315" s="14"/>
      <c r="BT315" s="14"/>
      <c r="BU315" s="14"/>
      <c r="BV315" s="14"/>
      <c r="BW315" s="14"/>
      <c r="BX315" s="14"/>
      <c r="BY315" s="14"/>
      <c r="BZ315" s="14"/>
      <c r="CA315" s="14"/>
      <c r="CB315" s="14"/>
      <c r="CC315" s="14"/>
      <c r="CD315" s="14"/>
      <c r="CE315" s="14"/>
      <c r="CF315" s="14"/>
      <c r="CG315" s="14"/>
      <c r="CH315" s="14"/>
    </row>
    <row r="316" spans="1:86">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5"/>
      <c r="Z316" s="16"/>
      <c r="AA316" s="16"/>
      <c r="AB316" s="16"/>
      <c r="AC316" s="16"/>
      <c r="AD316" s="16"/>
      <c r="AE316" s="16"/>
      <c r="AF316" s="16"/>
      <c r="AG316" s="16"/>
      <c r="AH316" s="16"/>
      <c r="AI316" s="16"/>
      <c r="AJ316" s="16"/>
      <c r="AK316" s="16"/>
      <c r="AL316" s="16"/>
      <c r="AM316" s="14"/>
      <c r="AN316" s="14"/>
      <c r="AO316" s="14"/>
      <c r="AP316" s="14"/>
      <c r="AQ316" s="14"/>
      <c r="AR316" s="14"/>
      <c r="AS316" s="14"/>
      <c r="AT316" s="14"/>
      <c r="AU316" s="14"/>
      <c r="AV316" s="14"/>
      <c r="AW316" s="14"/>
      <c r="AX316" s="14"/>
      <c r="AY316" s="14"/>
      <c r="AZ316" s="14"/>
      <c r="BA316" s="14"/>
      <c r="BB316" s="14"/>
      <c r="BC316" s="14"/>
      <c r="BD316" s="14"/>
      <c r="BE316" s="14"/>
      <c r="BF316" s="14"/>
      <c r="BG316" s="14"/>
      <c r="BH316" s="14"/>
      <c r="BI316" s="14"/>
      <c r="BJ316" s="14"/>
      <c r="BK316" s="14"/>
      <c r="BL316" s="14"/>
      <c r="BM316" s="14"/>
      <c r="BN316" s="14"/>
      <c r="BO316" s="14"/>
      <c r="BP316" s="14"/>
      <c r="BQ316" s="14"/>
      <c r="BR316" s="14"/>
      <c r="BS316" s="14"/>
      <c r="BT316" s="14"/>
      <c r="BU316" s="14"/>
      <c r="BV316" s="14"/>
      <c r="BW316" s="14"/>
      <c r="BX316" s="14"/>
      <c r="BY316" s="14"/>
      <c r="BZ316" s="14"/>
      <c r="CA316" s="14"/>
      <c r="CB316" s="14"/>
      <c r="CC316" s="14"/>
      <c r="CD316" s="14"/>
      <c r="CE316" s="14"/>
      <c r="CF316" s="14"/>
      <c r="CG316" s="14"/>
      <c r="CH316" s="14"/>
    </row>
    <row r="317" spans="1:86">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5"/>
      <c r="Z317" s="16"/>
      <c r="AA317" s="16"/>
      <c r="AB317" s="16"/>
      <c r="AC317" s="16"/>
      <c r="AD317" s="16"/>
      <c r="AE317" s="16"/>
      <c r="AF317" s="16"/>
      <c r="AG317" s="16"/>
      <c r="AH317" s="16"/>
      <c r="AI317" s="16"/>
      <c r="AJ317" s="16"/>
      <c r="AK317" s="16"/>
      <c r="AL317" s="16"/>
      <c r="AM317" s="14"/>
      <c r="AN317" s="14"/>
      <c r="AO317" s="14"/>
      <c r="AP317" s="14"/>
      <c r="AQ317" s="14"/>
      <c r="AR317" s="14"/>
      <c r="AS317" s="14"/>
      <c r="AT317" s="14"/>
      <c r="AU317" s="14"/>
      <c r="AV317" s="14"/>
      <c r="AW317" s="14"/>
      <c r="AX317" s="14"/>
      <c r="AY317" s="14"/>
      <c r="AZ317" s="14"/>
      <c r="BA317" s="14"/>
      <c r="BB317" s="14"/>
      <c r="BC317" s="14"/>
      <c r="BD317" s="14"/>
      <c r="BE317" s="14"/>
      <c r="BF317" s="14"/>
      <c r="BG317" s="14"/>
      <c r="BH317" s="14"/>
      <c r="BI317" s="14"/>
      <c r="BJ317" s="14"/>
      <c r="BK317" s="14"/>
      <c r="BL317" s="14"/>
      <c r="BM317" s="14"/>
      <c r="BN317" s="14"/>
      <c r="BO317" s="14"/>
      <c r="BP317" s="14"/>
      <c r="BQ317" s="14"/>
      <c r="BR317" s="14"/>
      <c r="BS317" s="14"/>
      <c r="BT317" s="14"/>
      <c r="BU317" s="14"/>
      <c r="BV317" s="14"/>
      <c r="BW317" s="14"/>
      <c r="BX317" s="14"/>
      <c r="BY317" s="14"/>
      <c r="BZ317" s="14"/>
      <c r="CA317" s="14"/>
      <c r="CB317" s="14"/>
      <c r="CC317" s="14"/>
      <c r="CD317" s="14"/>
      <c r="CE317" s="14"/>
      <c r="CF317" s="14"/>
      <c r="CG317" s="14"/>
      <c r="CH317" s="14"/>
    </row>
    <row r="318" spans="1:86">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5"/>
      <c r="Z318" s="16"/>
      <c r="AA318" s="16"/>
      <c r="AB318" s="16"/>
      <c r="AC318" s="16"/>
      <c r="AD318" s="16"/>
      <c r="AE318" s="16"/>
      <c r="AF318" s="16"/>
      <c r="AG318" s="16"/>
      <c r="AH318" s="16"/>
      <c r="AI318" s="16"/>
      <c r="AJ318" s="16"/>
      <c r="AK318" s="16"/>
      <c r="AL318" s="16"/>
      <c r="AM318" s="14"/>
      <c r="AN318" s="14"/>
      <c r="AO318" s="14"/>
      <c r="AP318" s="14"/>
      <c r="AQ318" s="14"/>
      <c r="AR318" s="14"/>
      <c r="AS318" s="14"/>
      <c r="AT318" s="14"/>
      <c r="AU318" s="14"/>
      <c r="AV318" s="14"/>
      <c r="AW318" s="14"/>
      <c r="AX318" s="14"/>
      <c r="AY318" s="14"/>
      <c r="AZ318" s="14"/>
      <c r="BA318" s="14"/>
      <c r="BB318" s="14"/>
      <c r="BC318" s="14"/>
      <c r="BD318" s="14"/>
      <c r="BE318" s="14"/>
      <c r="BF318" s="14"/>
      <c r="BG318" s="14"/>
      <c r="BH318" s="14"/>
      <c r="BI318" s="14"/>
      <c r="BJ318" s="14"/>
      <c r="BK318" s="14"/>
      <c r="BL318" s="14"/>
      <c r="BM318" s="14"/>
      <c r="BN318" s="14"/>
      <c r="BO318" s="14"/>
      <c r="BP318" s="14"/>
      <c r="BQ318" s="14"/>
      <c r="BR318" s="14"/>
      <c r="BS318" s="14"/>
      <c r="BT318" s="14"/>
      <c r="BU318" s="14"/>
      <c r="BV318" s="14"/>
      <c r="BW318" s="14"/>
      <c r="BX318" s="14"/>
      <c r="BY318" s="14"/>
      <c r="BZ318" s="14"/>
      <c r="CA318" s="14"/>
      <c r="CB318" s="14"/>
      <c r="CC318" s="14"/>
      <c r="CD318" s="14"/>
      <c r="CE318" s="14"/>
      <c r="CF318" s="14"/>
      <c r="CG318" s="14"/>
      <c r="CH318" s="14"/>
    </row>
    <row r="319" spans="1:86">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5"/>
      <c r="Z319" s="16"/>
      <c r="AA319" s="16"/>
      <c r="AB319" s="16"/>
      <c r="AC319" s="16"/>
      <c r="AD319" s="16"/>
      <c r="AE319" s="16"/>
      <c r="AF319" s="16"/>
      <c r="AG319" s="16"/>
      <c r="AH319" s="16"/>
      <c r="AI319" s="16"/>
      <c r="AJ319" s="16"/>
      <c r="AK319" s="16"/>
      <c r="AL319" s="16"/>
      <c r="AM319" s="14"/>
      <c r="AN319" s="14"/>
      <c r="AO319" s="14"/>
      <c r="AP319" s="14"/>
      <c r="AQ319" s="14"/>
      <c r="AR319" s="14"/>
      <c r="AS319" s="14"/>
      <c r="AT319" s="14"/>
      <c r="AU319" s="14"/>
      <c r="AV319" s="14"/>
      <c r="AW319" s="14"/>
      <c r="AX319" s="14"/>
      <c r="AY319" s="14"/>
      <c r="AZ319" s="14"/>
      <c r="BA319" s="14"/>
      <c r="BB319" s="14"/>
      <c r="BC319" s="14"/>
      <c r="BD319" s="14"/>
      <c r="BE319" s="14"/>
      <c r="BF319" s="14"/>
      <c r="BG319" s="14"/>
      <c r="BH319" s="14"/>
      <c r="BI319" s="14"/>
      <c r="BJ319" s="14"/>
      <c r="BK319" s="14"/>
      <c r="BL319" s="14"/>
      <c r="BM319" s="14"/>
      <c r="BN319" s="14"/>
      <c r="BO319" s="14"/>
      <c r="BP319" s="14"/>
      <c r="BQ319" s="14"/>
      <c r="BR319" s="14"/>
      <c r="BS319" s="14"/>
      <c r="BT319" s="14"/>
      <c r="BU319" s="14"/>
      <c r="BV319" s="14"/>
      <c r="BW319" s="14"/>
      <c r="BX319" s="14"/>
      <c r="BY319" s="14"/>
      <c r="BZ319" s="14"/>
      <c r="CA319" s="14"/>
      <c r="CB319" s="14"/>
      <c r="CC319" s="14"/>
      <c r="CD319" s="14"/>
      <c r="CE319" s="14"/>
      <c r="CF319" s="14"/>
      <c r="CG319" s="14"/>
      <c r="CH319" s="14"/>
    </row>
    <row r="320" spans="1:86">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5"/>
      <c r="Z320" s="16"/>
      <c r="AA320" s="16"/>
      <c r="AB320" s="16"/>
      <c r="AC320" s="16"/>
      <c r="AD320" s="16"/>
      <c r="AE320" s="16"/>
      <c r="AF320" s="16"/>
      <c r="AG320" s="16"/>
      <c r="AH320" s="16"/>
      <c r="AI320" s="16"/>
      <c r="AJ320" s="16"/>
      <c r="AK320" s="16"/>
      <c r="AL320" s="16"/>
      <c r="AM320" s="14"/>
      <c r="AN320" s="14"/>
      <c r="AO320" s="14"/>
      <c r="AP320" s="14"/>
      <c r="AQ320" s="14"/>
      <c r="AR320" s="14"/>
      <c r="AS320" s="14"/>
      <c r="AT320" s="14"/>
      <c r="AU320" s="14"/>
      <c r="AV320" s="14"/>
      <c r="AW320" s="14"/>
      <c r="AX320" s="14"/>
      <c r="AY320" s="14"/>
      <c r="AZ320" s="14"/>
      <c r="BA320" s="14"/>
      <c r="BB320" s="14"/>
      <c r="BC320" s="14"/>
      <c r="BD320" s="14"/>
      <c r="BE320" s="14"/>
      <c r="BF320" s="14"/>
      <c r="BG320" s="14"/>
      <c r="BH320" s="14"/>
      <c r="BI320" s="14"/>
      <c r="BJ320" s="14"/>
      <c r="BK320" s="14"/>
      <c r="BL320" s="14"/>
      <c r="BM320" s="14"/>
      <c r="BN320" s="14"/>
      <c r="BO320" s="14"/>
      <c r="BP320" s="14"/>
      <c r="BQ320" s="14"/>
      <c r="BR320" s="14"/>
      <c r="BS320" s="14"/>
      <c r="BT320" s="14"/>
      <c r="BU320" s="14"/>
      <c r="BV320" s="14"/>
      <c r="BW320" s="14"/>
      <c r="BX320" s="14"/>
      <c r="BY320" s="14"/>
      <c r="BZ320" s="14"/>
      <c r="CA320" s="14"/>
      <c r="CB320" s="14"/>
      <c r="CC320" s="14"/>
      <c r="CD320" s="14"/>
      <c r="CE320" s="14"/>
      <c r="CF320" s="14"/>
      <c r="CG320" s="14"/>
      <c r="CH320" s="14"/>
    </row>
    <row r="321" spans="1:86">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5"/>
      <c r="Z321" s="16"/>
      <c r="AA321" s="16"/>
      <c r="AB321" s="16"/>
      <c r="AC321" s="16"/>
      <c r="AD321" s="16"/>
      <c r="AE321" s="16"/>
      <c r="AF321" s="16"/>
      <c r="AG321" s="16"/>
      <c r="AH321" s="16"/>
      <c r="AI321" s="16"/>
      <c r="AJ321" s="16"/>
      <c r="AK321" s="16"/>
      <c r="AL321" s="16"/>
      <c r="AM321" s="14"/>
      <c r="AN321" s="14"/>
      <c r="AO321" s="14"/>
      <c r="AP321" s="14"/>
      <c r="AQ321" s="14"/>
      <c r="AR321" s="14"/>
      <c r="AS321" s="14"/>
      <c r="AT321" s="14"/>
      <c r="AU321" s="14"/>
      <c r="AV321" s="14"/>
      <c r="AW321" s="14"/>
      <c r="AX321" s="14"/>
      <c r="AY321" s="14"/>
      <c r="AZ321" s="14"/>
      <c r="BA321" s="14"/>
      <c r="BB321" s="14"/>
      <c r="BC321" s="14"/>
      <c r="BD321" s="14"/>
      <c r="BE321" s="14"/>
      <c r="BF321" s="14"/>
      <c r="BG321" s="14"/>
      <c r="BH321" s="14"/>
      <c r="BI321" s="14"/>
      <c r="BJ321" s="14"/>
      <c r="BK321" s="14"/>
      <c r="BL321" s="14"/>
      <c r="BM321" s="14"/>
      <c r="BN321" s="14"/>
      <c r="BO321" s="14"/>
      <c r="BP321" s="14"/>
      <c r="BQ321" s="14"/>
      <c r="BR321" s="14"/>
      <c r="BS321" s="14"/>
      <c r="BT321" s="14"/>
      <c r="BU321" s="14"/>
      <c r="BV321" s="14"/>
      <c r="BW321" s="14"/>
      <c r="BX321" s="14"/>
      <c r="BY321" s="14"/>
      <c r="BZ321" s="14"/>
      <c r="CA321" s="14"/>
      <c r="CB321" s="14"/>
      <c r="CC321" s="14"/>
      <c r="CD321" s="14"/>
      <c r="CE321" s="14"/>
      <c r="CF321" s="14"/>
      <c r="CG321" s="14"/>
      <c r="CH321" s="14"/>
    </row>
    <row r="322" spans="1:86">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5"/>
      <c r="Z322" s="16"/>
      <c r="AA322" s="16"/>
      <c r="AB322" s="16"/>
      <c r="AC322" s="16"/>
      <c r="AD322" s="16"/>
      <c r="AE322" s="16"/>
      <c r="AF322" s="16"/>
      <c r="AG322" s="16"/>
      <c r="AH322" s="16"/>
      <c r="AI322" s="16"/>
      <c r="AJ322" s="16"/>
      <c r="AK322" s="16"/>
      <c r="AL322" s="16"/>
      <c r="AM322" s="14"/>
      <c r="AN322" s="14"/>
      <c r="AO322" s="14"/>
      <c r="AP322" s="14"/>
      <c r="AQ322" s="14"/>
      <c r="AR322" s="14"/>
      <c r="AS322" s="14"/>
      <c r="AT322" s="14"/>
      <c r="AU322" s="14"/>
      <c r="AV322" s="14"/>
      <c r="AW322" s="14"/>
      <c r="AX322" s="14"/>
      <c r="AY322" s="14"/>
      <c r="AZ322" s="14"/>
      <c r="BA322" s="14"/>
      <c r="BB322" s="14"/>
      <c r="BC322" s="14"/>
      <c r="BD322" s="14"/>
      <c r="BE322" s="14"/>
      <c r="BF322" s="14"/>
      <c r="BG322" s="14"/>
      <c r="BH322" s="14"/>
      <c r="BI322" s="14"/>
      <c r="BJ322" s="14"/>
      <c r="BK322" s="14"/>
      <c r="BL322" s="14"/>
      <c r="BM322" s="14"/>
      <c r="BN322" s="14"/>
      <c r="BO322" s="14"/>
      <c r="BP322" s="14"/>
      <c r="BQ322" s="14"/>
      <c r="BR322" s="14"/>
      <c r="BS322" s="14"/>
      <c r="BT322" s="14"/>
      <c r="BU322" s="14"/>
      <c r="BV322" s="14"/>
      <c r="BW322" s="14"/>
      <c r="BX322" s="14"/>
      <c r="BY322" s="14"/>
      <c r="BZ322" s="14"/>
      <c r="CA322" s="14"/>
      <c r="CB322" s="14"/>
      <c r="CC322" s="14"/>
      <c r="CD322" s="14"/>
      <c r="CE322" s="14"/>
      <c r="CF322" s="14"/>
      <c r="CG322" s="14"/>
      <c r="CH322" s="14"/>
    </row>
    <row r="323" spans="1:86">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5"/>
      <c r="Z323" s="16"/>
      <c r="AA323" s="16"/>
      <c r="AB323" s="16"/>
      <c r="AC323" s="16"/>
      <c r="AD323" s="16"/>
      <c r="AE323" s="16"/>
      <c r="AF323" s="16"/>
      <c r="AG323" s="16"/>
      <c r="AH323" s="16"/>
      <c r="AI323" s="16"/>
      <c r="AJ323" s="16"/>
      <c r="AK323" s="16"/>
      <c r="AL323" s="16"/>
      <c r="AM323" s="14"/>
      <c r="AN323" s="14"/>
      <c r="AO323" s="14"/>
      <c r="AP323" s="14"/>
      <c r="AQ323" s="14"/>
      <c r="AR323" s="14"/>
      <c r="AS323" s="14"/>
      <c r="AT323" s="14"/>
      <c r="AU323" s="14"/>
      <c r="AV323" s="14"/>
      <c r="AW323" s="14"/>
      <c r="AX323" s="14"/>
      <c r="AY323" s="14"/>
      <c r="AZ323" s="14"/>
      <c r="BA323" s="14"/>
      <c r="BB323" s="14"/>
      <c r="BC323" s="14"/>
      <c r="BD323" s="14"/>
      <c r="BE323" s="14"/>
      <c r="BF323" s="14"/>
      <c r="BG323" s="14"/>
      <c r="BH323" s="14"/>
      <c r="BI323" s="14"/>
      <c r="BJ323" s="14"/>
      <c r="BK323" s="14"/>
      <c r="BL323" s="14"/>
      <c r="BM323" s="14"/>
      <c r="BN323" s="14"/>
      <c r="BO323" s="14"/>
      <c r="BP323" s="14"/>
      <c r="BQ323" s="14"/>
      <c r="BR323" s="14"/>
      <c r="BS323" s="14"/>
      <c r="BT323" s="14"/>
      <c r="BU323" s="14"/>
      <c r="BV323" s="14"/>
      <c r="BW323" s="14"/>
      <c r="BX323" s="14"/>
      <c r="BY323" s="14"/>
      <c r="BZ323" s="14"/>
      <c r="CA323" s="14"/>
      <c r="CB323" s="14"/>
      <c r="CC323" s="14"/>
      <c r="CD323" s="14"/>
      <c r="CE323" s="14"/>
      <c r="CF323" s="14"/>
      <c r="CG323" s="14"/>
      <c r="CH323" s="14"/>
    </row>
    <row r="324" spans="1:86">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5"/>
      <c r="Z324" s="16"/>
      <c r="AA324" s="16"/>
      <c r="AB324" s="16"/>
      <c r="AC324" s="16"/>
      <c r="AD324" s="16"/>
      <c r="AE324" s="16"/>
      <c r="AF324" s="16"/>
      <c r="AG324" s="16"/>
      <c r="AH324" s="16"/>
      <c r="AI324" s="16"/>
      <c r="AJ324" s="16"/>
      <c r="AK324" s="16"/>
      <c r="AL324" s="16"/>
      <c r="AM324" s="14"/>
      <c r="AN324" s="14"/>
      <c r="AO324" s="14"/>
      <c r="AP324" s="14"/>
      <c r="AQ324" s="14"/>
      <c r="AR324" s="14"/>
      <c r="AS324" s="14"/>
      <c r="AT324" s="14"/>
      <c r="AU324" s="14"/>
      <c r="AV324" s="14"/>
      <c r="AW324" s="14"/>
      <c r="AX324" s="14"/>
      <c r="AY324" s="14"/>
      <c r="AZ324" s="14"/>
      <c r="BA324" s="14"/>
      <c r="BB324" s="14"/>
      <c r="BC324" s="14"/>
      <c r="BD324" s="14"/>
      <c r="BE324" s="14"/>
      <c r="BF324" s="14"/>
      <c r="BG324" s="14"/>
      <c r="BH324" s="14"/>
      <c r="BI324" s="14"/>
      <c r="BJ324" s="14"/>
      <c r="BK324" s="14"/>
      <c r="BL324" s="14"/>
      <c r="BM324" s="14"/>
      <c r="BN324" s="14"/>
      <c r="BO324" s="14"/>
      <c r="BP324" s="14"/>
      <c r="BQ324" s="14"/>
      <c r="BR324" s="14"/>
      <c r="BS324" s="14"/>
      <c r="BT324" s="14"/>
      <c r="BU324" s="14"/>
      <c r="BV324" s="14"/>
      <c r="BW324" s="14"/>
      <c r="BX324" s="14"/>
      <c r="BY324" s="14"/>
      <c r="BZ324" s="14"/>
      <c r="CA324" s="14"/>
      <c r="CB324" s="14"/>
      <c r="CC324" s="14"/>
      <c r="CD324" s="14"/>
      <c r="CE324" s="14"/>
      <c r="CF324" s="14"/>
      <c r="CG324" s="14"/>
      <c r="CH324" s="14"/>
    </row>
    <row r="325" spans="1:86">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5"/>
      <c r="Z325" s="16"/>
      <c r="AA325" s="16"/>
      <c r="AB325" s="16"/>
      <c r="AC325" s="16"/>
      <c r="AD325" s="16"/>
      <c r="AE325" s="16"/>
      <c r="AF325" s="16"/>
      <c r="AG325" s="16"/>
      <c r="AH325" s="16"/>
      <c r="AI325" s="16"/>
      <c r="AJ325" s="16"/>
      <c r="AK325" s="16"/>
      <c r="AL325" s="16"/>
      <c r="AM325" s="14"/>
      <c r="AN325" s="14"/>
      <c r="AO325" s="14"/>
      <c r="AP325" s="14"/>
      <c r="AQ325" s="14"/>
      <c r="AR325" s="14"/>
      <c r="AS325" s="14"/>
      <c r="AT325" s="14"/>
      <c r="AU325" s="14"/>
      <c r="AV325" s="14"/>
      <c r="AW325" s="14"/>
      <c r="AX325" s="14"/>
      <c r="AY325" s="14"/>
      <c r="AZ325" s="14"/>
      <c r="BA325" s="14"/>
      <c r="BB325" s="14"/>
      <c r="BC325" s="14"/>
      <c r="BD325" s="14"/>
      <c r="BE325" s="14"/>
      <c r="BF325" s="14"/>
      <c r="BG325" s="14"/>
      <c r="BH325" s="14"/>
      <c r="BI325" s="14"/>
      <c r="BJ325" s="14"/>
      <c r="BK325" s="14"/>
      <c r="BL325" s="14"/>
      <c r="BM325" s="14"/>
      <c r="BN325" s="14"/>
      <c r="BO325" s="14"/>
      <c r="BP325" s="14"/>
      <c r="BQ325" s="14"/>
      <c r="BR325" s="14"/>
      <c r="BS325" s="14"/>
      <c r="BT325" s="14"/>
      <c r="BU325" s="14"/>
      <c r="BV325" s="14"/>
      <c r="BW325" s="14"/>
      <c r="BX325" s="14"/>
      <c r="BY325" s="14"/>
      <c r="BZ325" s="14"/>
      <c r="CA325" s="14"/>
      <c r="CB325" s="14"/>
      <c r="CC325" s="14"/>
      <c r="CD325" s="14"/>
      <c r="CE325" s="14"/>
      <c r="CF325" s="14"/>
      <c r="CG325" s="14"/>
      <c r="CH325" s="14"/>
    </row>
    <row r="326" spans="1:86">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5"/>
      <c r="Z326" s="16"/>
      <c r="AA326" s="16"/>
      <c r="AB326" s="16"/>
      <c r="AC326" s="16"/>
      <c r="AD326" s="16"/>
      <c r="AE326" s="16"/>
      <c r="AF326" s="16"/>
      <c r="AG326" s="16"/>
      <c r="AH326" s="16"/>
      <c r="AI326" s="16"/>
      <c r="AJ326" s="16"/>
      <c r="AK326" s="16"/>
      <c r="AL326" s="16"/>
      <c r="AM326" s="14"/>
      <c r="AN326" s="14"/>
      <c r="AO326" s="14"/>
      <c r="AP326" s="14"/>
      <c r="AQ326" s="14"/>
      <c r="AR326" s="14"/>
      <c r="AS326" s="14"/>
      <c r="AT326" s="14"/>
      <c r="AU326" s="14"/>
      <c r="AV326" s="14"/>
      <c r="AW326" s="14"/>
      <c r="AX326" s="14"/>
      <c r="AY326" s="14"/>
      <c r="AZ326" s="14"/>
      <c r="BA326" s="14"/>
      <c r="BB326" s="14"/>
      <c r="BC326" s="14"/>
      <c r="BD326" s="14"/>
      <c r="BE326" s="14"/>
      <c r="BF326" s="14"/>
      <c r="BG326" s="14"/>
      <c r="BH326" s="14"/>
      <c r="BI326" s="14"/>
      <c r="BJ326" s="14"/>
      <c r="BK326" s="14"/>
      <c r="BL326" s="14"/>
      <c r="BM326" s="14"/>
      <c r="BN326" s="14"/>
      <c r="BO326" s="14"/>
      <c r="BP326" s="14"/>
      <c r="BQ326" s="14"/>
      <c r="BR326" s="14"/>
      <c r="BS326" s="14"/>
      <c r="BT326" s="14"/>
      <c r="BU326" s="14"/>
      <c r="BV326" s="14"/>
      <c r="BW326" s="14"/>
      <c r="BX326" s="14"/>
      <c r="BY326" s="14"/>
      <c r="BZ326" s="14"/>
      <c r="CA326" s="14"/>
      <c r="CB326" s="14"/>
      <c r="CC326" s="14"/>
      <c r="CD326" s="14"/>
      <c r="CE326" s="14"/>
      <c r="CF326" s="14"/>
      <c r="CG326" s="14"/>
      <c r="CH326" s="14"/>
    </row>
    <row r="327" spans="1:86">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5"/>
      <c r="Z327" s="16"/>
      <c r="AA327" s="16"/>
      <c r="AB327" s="16"/>
      <c r="AC327" s="16"/>
      <c r="AD327" s="16"/>
      <c r="AE327" s="16"/>
      <c r="AF327" s="16"/>
      <c r="AG327" s="16"/>
      <c r="AH327" s="16"/>
      <c r="AI327" s="16"/>
      <c r="AJ327" s="16"/>
      <c r="AK327" s="16"/>
      <c r="AL327" s="16"/>
      <c r="AM327" s="14"/>
      <c r="AN327" s="14"/>
      <c r="AO327" s="14"/>
      <c r="AP327" s="14"/>
      <c r="AQ327" s="14"/>
      <c r="AR327" s="14"/>
      <c r="AS327" s="14"/>
      <c r="AT327" s="14"/>
      <c r="AU327" s="14"/>
      <c r="AV327" s="14"/>
      <c r="AW327" s="14"/>
      <c r="AX327" s="14"/>
      <c r="AY327" s="14"/>
      <c r="AZ327" s="14"/>
      <c r="BA327" s="14"/>
      <c r="BB327" s="14"/>
      <c r="BC327" s="14"/>
      <c r="BD327" s="14"/>
      <c r="BE327" s="14"/>
      <c r="BF327" s="14"/>
      <c r="BG327" s="14"/>
      <c r="BH327" s="14"/>
      <c r="BI327" s="14"/>
      <c r="BJ327" s="14"/>
      <c r="BK327" s="14"/>
      <c r="BL327" s="14"/>
      <c r="BM327" s="14"/>
      <c r="BN327" s="14"/>
      <c r="BO327" s="14"/>
      <c r="BP327" s="14"/>
      <c r="BQ327" s="14"/>
      <c r="BR327" s="14"/>
      <c r="BS327" s="14"/>
      <c r="BT327" s="14"/>
      <c r="BU327" s="14"/>
      <c r="BV327" s="14"/>
      <c r="BW327" s="14"/>
      <c r="BX327" s="14"/>
      <c r="BY327" s="14"/>
      <c r="BZ327" s="14"/>
      <c r="CA327" s="14"/>
      <c r="CB327" s="14"/>
      <c r="CC327" s="14"/>
      <c r="CD327" s="14"/>
      <c r="CE327" s="14"/>
      <c r="CF327" s="14"/>
      <c r="CG327" s="14"/>
      <c r="CH327" s="14"/>
    </row>
    <row r="328" spans="1:86">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5"/>
      <c r="Z328" s="16"/>
      <c r="AA328" s="16"/>
      <c r="AB328" s="16"/>
      <c r="AC328" s="16"/>
      <c r="AD328" s="16"/>
      <c r="AE328" s="16"/>
      <c r="AF328" s="16"/>
      <c r="AG328" s="16"/>
      <c r="AH328" s="16"/>
      <c r="AI328" s="16"/>
      <c r="AJ328" s="16"/>
      <c r="AK328" s="16"/>
      <c r="AL328" s="16"/>
      <c r="AM328" s="14"/>
      <c r="AN328" s="14"/>
      <c r="AO328" s="14"/>
      <c r="AP328" s="14"/>
      <c r="AQ328" s="14"/>
      <c r="AR328" s="14"/>
      <c r="AS328" s="14"/>
      <c r="AT328" s="14"/>
      <c r="AU328" s="14"/>
      <c r="AV328" s="14"/>
      <c r="AW328" s="14"/>
      <c r="AX328" s="14"/>
      <c r="AY328" s="14"/>
      <c r="AZ328" s="14"/>
      <c r="BA328" s="14"/>
      <c r="BB328" s="14"/>
      <c r="BC328" s="14"/>
      <c r="BD328" s="14"/>
      <c r="BE328" s="14"/>
      <c r="BF328" s="14"/>
      <c r="BG328" s="14"/>
      <c r="BH328" s="14"/>
      <c r="BI328" s="14"/>
      <c r="BJ328" s="14"/>
      <c r="BK328" s="14"/>
      <c r="BL328" s="14"/>
      <c r="BM328" s="14"/>
      <c r="BN328" s="14"/>
      <c r="BO328" s="14"/>
      <c r="BP328" s="14"/>
      <c r="BQ328" s="14"/>
      <c r="BR328" s="14"/>
      <c r="BS328" s="14"/>
      <c r="BT328" s="14"/>
      <c r="BU328" s="14"/>
      <c r="BV328" s="14"/>
      <c r="BW328" s="14"/>
      <c r="BX328" s="14"/>
      <c r="BY328" s="14"/>
      <c r="BZ328" s="14"/>
      <c r="CA328" s="14"/>
      <c r="CB328" s="14"/>
      <c r="CC328" s="14"/>
      <c r="CD328" s="14"/>
      <c r="CE328" s="14"/>
      <c r="CF328" s="14"/>
      <c r="CG328" s="14"/>
      <c r="CH328" s="14"/>
    </row>
    <row r="329" spans="1:86">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5"/>
      <c r="Z329" s="16"/>
      <c r="AA329" s="16"/>
      <c r="AB329" s="16"/>
      <c r="AC329" s="16"/>
      <c r="AD329" s="16"/>
      <c r="AE329" s="16"/>
      <c r="AF329" s="16"/>
      <c r="AG329" s="16"/>
      <c r="AH329" s="16"/>
      <c r="AI329" s="16"/>
      <c r="AJ329" s="16"/>
      <c r="AK329" s="16"/>
      <c r="AL329" s="16"/>
      <c r="AM329" s="14"/>
      <c r="AN329" s="14"/>
      <c r="AO329" s="14"/>
      <c r="AP329" s="14"/>
      <c r="AQ329" s="14"/>
      <c r="AR329" s="14"/>
      <c r="AS329" s="14"/>
      <c r="AT329" s="14"/>
      <c r="AU329" s="14"/>
      <c r="AV329" s="14"/>
      <c r="AW329" s="14"/>
      <c r="AX329" s="14"/>
      <c r="AY329" s="14"/>
      <c r="AZ329" s="14"/>
      <c r="BA329" s="14"/>
      <c r="BB329" s="14"/>
      <c r="BC329" s="14"/>
      <c r="BD329" s="14"/>
      <c r="BE329" s="14"/>
      <c r="BF329" s="14"/>
      <c r="BG329" s="14"/>
      <c r="BH329" s="14"/>
      <c r="BI329" s="14"/>
      <c r="BJ329" s="14"/>
      <c r="BK329" s="14"/>
      <c r="BL329" s="14"/>
      <c r="BM329" s="14"/>
      <c r="BN329" s="14"/>
      <c r="BO329" s="14"/>
      <c r="BP329" s="14"/>
      <c r="BQ329" s="14"/>
      <c r="BR329" s="14"/>
      <c r="BS329" s="14"/>
      <c r="BT329" s="14"/>
      <c r="BU329" s="14"/>
      <c r="BV329" s="14"/>
      <c r="BW329" s="14"/>
      <c r="BX329" s="14"/>
      <c r="BY329" s="14"/>
      <c r="BZ329" s="14"/>
      <c r="CA329" s="14"/>
      <c r="CB329" s="14"/>
      <c r="CC329" s="14"/>
      <c r="CD329" s="14"/>
      <c r="CE329" s="14"/>
      <c r="CF329" s="14"/>
      <c r="CG329" s="14"/>
      <c r="CH329" s="14"/>
    </row>
    <row r="330" spans="1:86">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5"/>
      <c r="Z330" s="16"/>
      <c r="AA330" s="16"/>
      <c r="AB330" s="16"/>
      <c r="AC330" s="16"/>
      <c r="AD330" s="16"/>
      <c r="AE330" s="16"/>
      <c r="AF330" s="16"/>
      <c r="AG330" s="16"/>
      <c r="AH330" s="16"/>
      <c r="AI330" s="16"/>
      <c r="AJ330" s="16"/>
      <c r="AK330" s="16"/>
      <c r="AL330" s="16"/>
      <c r="AM330" s="14"/>
      <c r="AN330" s="14"/>
      <c r="AO330" s="14"/>
      <c r="AP330" s="14"/>
      <c r="AQ330" s="14"/>
      <c r="AR330" s="14"/>
      <c r="AS330" s="14"/>
      <c r="AT330" s="14"/>
      <c r="AU330" s="14"/>
      <c r="AV330" s="14"/>
      <c r="AW330" s="14"/>
      <c r="AX330" s="14"/>
      <c r="AY330" s="14"/>
      <c r="AZ330" s="14"/>
      <c r="BA330" s="14"/>
      <c r="BB330" s="14"/>
      <c r="BC330" s="14"/>
      <c r="BD330" s="14"/>
      <c r="BE330" s="14"/>
      <c r="BF330" s="14"/>
      <c r="BG330" s="14"/>
      <c r="BH330" s="14"/>
      <c r="BI330" s="14"/>
      <c r="BJ330" s="14"/>
      <c r="BK330" s="14"/>
      <c r="BL330" s="14"/>
      <c r="BM330" s="14"/>
      <c r="BN330" s="14"/>
      <c r="BO330" s="14"/>
      <c r="BP330" s="14"/>
      <c r="BQ330" s="14"/>
      <c r="BR330" s="14"/>
      <c r="BS330" s="14"/>
      <c r="BT330" s="14"/>
      <c r="BU330" s="14"/>
      <c r="BV330" s="14"/>
      <c r="BW330" s="14"/>
      <c r="BX330" s="14"/>
      <c r="BY330" s="14"/>
      <c r="BZ330" s="14"/>
      <c r="CA330" s="14"/>
      <c r="CB330" s="14"/>
      <c r="CC330" s="14"/>
      <c r="CD330" s="14"/>
      <c r="CE330" s="14"/>
      <c r="CF330" s="14"/>
      <c r="CG330" s="14"/>
      <c r="CH330" s="14"/>
    </row>
    <row r="331" spans="1:86">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5"/>
      <c r="Z331" s="16"/>
      <c r="AA331" s="16"/>
      <c r="AB331" s="16"/>
      <c r="AC331" s="16"/>
      <c r="AD331" s="16"/>
      <c r="AE331" s="16"/>
      <c r="AF331" s="16"/>
      <c r="AG331" s="16"/>
      <c r="AH331" s="16"/>
      <c r="AI331" s="16"/>
      <c r="AJ331" s="16"/>
      <c r="AK331" s="16"/>
      <c r="AL331" s="16"/>
      <c r="AM331" s="14"/>
      <c r="AN331" s="14"/>
      <c r="AO331" s="14"/>
      <c r="AP331" s="14"/>
      <c r="AQ331" s="14"/>
      <c r="AR331" s="14"/>
      <c r="AS331" s="14"/>
      <c r="AT331" s="14"/>
      <c r="AU331" s="14"/>
      <c r="AV331" s="14"/>
      <c r="AW331" s="14"/>
      <c r="AX331" s="14"/>
      <c r="AY331" s="14"/>
      <c r="AZ331" s="14"/>
      <c r="BA331" s="14"/>
      <c r="BB331" s="14"/>
      <c r="BC331" s="14"/>
      <c r="BD331" s="14"/>
      <c r="BE331" s="14"/>
      <c r="BF331" s="14"/>
      <c r="BG331" s="14"/>
      <c r="BH331" s="14"/>
      <c r="BI331" s="14"/>
      <c r="BJ331" s="14"/>
      <c r="BK331" s="14"/>
      <c r="BL331" s="14"/>
      <c r="BM331" s="14"/>
      <c r="BN331" s="14"/>
      <c r="BO331" s="14"/>
      <c r="BP331" s="14"/>
      <c r="BQ331" s="14"/>
      <c r="BR331" s="14"/>
      <c r="BS331" s="14"/>
      <c r="BT331" s="14"/>
      <c r="BU331" s="14"/>
      <c r="BV331" s="14"/>
      <c r="BW331" s="14"/>
      <c r="BX331" s="14"/>
      <c r="BY331" s="14"/>
      <c r="BZ331" s="14"/>
      <c r="CA331" s="14"/>
      <c r="CB331" s="14"/>
      <c r="CC331" s="14"/>
      <c r="CD331" s="14"/>
      <c r="CE331" s="14"/>
      <c r="CF331" s="14"/>
      <c r="CG331" s="14"/>
      <c r="CH331" s="14"/>
    </row>
    <row r="332" spans="1:86">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5"/>
      <c r="Z332" s="16"/>
      <c r="AA332" s="16"/>
      <c r="AB332" s="16"/>
      <c r="AC332" s="16"/>
      <c r="AD332" s="16"/>
      <c r="AE332" s="16"/>
      <c r="AF332" s="16"/>
      <c r="AG332" s="16"/>
      <c r="AH332" s="16"/>
      <c r="AI332" s="16"/>
      <c r="AJ332" s="16"/>
      <c r="AK332" s="16"/>
      <c r="AL332" s="16"/>
      <c r="AM332" s="14"/>
      <c r="AN332" s="14"/>
      <c r="AO332" s="14"/>
      <c r="AP332" s="14"/>
      <c r="AQ332" s="14"/>
      <c r="AR332" s="14"/>
      <c r="AS332" s="14"/>
      <c r="AT332" s="14"/>
      <c r="AU332" s="14"/>
      <c r="AV332" s="14"/>
      <c r="AW332" s="14"/>
      <c r="AX332" s="14"/>
      <c r="AY332" s="14"/>
      <c r="AZ332" s="14"/>
      <c r="BA332" s="14"/>
      <c r="BB332" s="14"/>
      <c r="BC332" s="14"/>
      <c r="BD332" s="14"/>
      <c r="BE332" s="14"/>
      <c r="BF332" s="14"/>
      <c r="BG332" s="14"/>
      <c r="BH332" s="14"/>
      <c r="BI332" s="14"/>
      <c r="BJ332" s="14"/>
      <c r="BK332" s="14"/>
      <c r="BL332" s="14"/>
      <c r="BM332" s="14"/>
      <c r="BN332" s="14"/>
      <c r="BO332" s="14"/>
      <c r="BP332" s="14"/>
      <c r="BQ332" s="14"/>
      <c r="BR332" s="14"/>
      <c r="BS332" s="14"/>
      <c r="BT332" s="14"/>
      <c r="BU332" s="14"/>
      <c r="BV332" s="14"/>
      <c r="BW332" s="14"/>
      <c r="BX332" s="14"/>
      <c r="BY332" s="14"/>
      <c r="BZ332" s="14"/>
      <c r="CA332" s="14"/>
      <c r="CB332" s="14"/>
      <c r="CC332" s="14"/>
      <c r="CD332" s="14"/>
      <c r="CE332" s="14"/>
      <c r="CF332" s="14"/>
      <c r="CG332" s="14"/>
      <c r="CH332" s="14"/>
    </row>
    <row r="333" spans="1:86">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5"/>
      <c r="Z333" s="16"/>
      <c r="AA333" s="16"/>
      <c r="AB333" s="16"/>
      <c r="AC333" s="16"/>
      <c r="AD333" s="16"/>
      <c r="AE333" s="16"/>
      <c r="AF333" s="16"/>
      <c r="AG333" s="16"/>
      <c r="AH333" s="16"/>
      <c r="AI333" s="16"/>
      <c r="AJ333" s="16"/>
      <c r="AK333" s="16"/>
      <c r="AL333" s="16"/>
      <c r="AM333" s="14"/>
      <c r="AN333" s="14"/>
      <c r="AO333" s="14"/>
      <c r="AP333" s="14"/>
      <c r="AQ333" s="14"/>
      <c r="AR333" s="14"/>
      <c r="AS333" s="14"/>
      <c r="AT333" s="14"/>
      <c r="AU333" s="14"/>
      <c r="AV333" s="14"/>
      <c r="AW333" s="14"/>
      <c r="AX333" s="14"/>
      <c r="AY333" s="14"/>
      <c r="AZ333" s="14"/>
      <c r="BA333" s="14"/>
      <c r="BB333" s="14"/>
      <c r="BC333" s="14"/>
      <c r="BD333" s="14"/>
      <c r="BE333" s="14"/>
      <c r="BF333" s="14"/>
      <c r="BG333" s="14"/>
      <c r="BH333" s="14"/>
      <c r="BI333" s="14"/>
      <c r="BJ333" s="14"/>
      <c r="BK333" s="14"/>
      <c r="BL333" s="14"/>
      <c r="BM333" s="14"/>
      <c r="BN333" s="14"/>
      <c r="BO333" s="14"/>
      <c r="BP333" s="14"/>
      <c r="BQ333" s="14"/>
      <c r="BR333" s="14"/>
      <c r="BS333" s="14"/>
      <c r="BT333" s="14"/>
      <c r="BU333" s="14"/>
      <c r="BV333" s="14"/>
      <c r="BW333" s="14"/>
      <c r="BX333" s="14"/>
      <c r="BY333" s="14"/>
      <c r="BZ333" s="14"/>
      <c r="CA333" s="14"/>
      <c r="CB333" s="14"/>
      <c r="CC333" s="14"/>
      <c r="CD333" s="14"/>
      <c r="CE333" s="14"/>
      <c r="CF333" s="14"/>
      <c r="CG333" s="14"/>
      <c r="CH333" s="14"/>
    </row>
    <row r="334" spans="1:86">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5"/>
      <c r="Z334" s="16"/>
      <c r="AA334" s="16"/>
      <c r="AB334" s="16"/>
      <c r="AC334" s="16"/>
      <c r="AD334" s="16"/>
      <c r="AE334" s="16"/>
      <c r="AF334" s="16"/>
      <c r="AG334" s="16"/>
      <c r="AH334" s="16"/>
      <c r="AI334" s="16"/>
      <c r="AJ334" s="16"/>
      <c r="AK334" s="16"/>
      <c r="AL334" s="16"/>
      <c r="AM334" s="14"/>
      <c r="AN334" s="14"/>
      <c r="AO334" s="14"/>
      <c r="AP334" s="14"/>
      <c r="AQ334" s="14"/>
      <c r="AR334" s="14"/>
      <c r="AS334" s="14"/>
      <c r="AT334" s="14"/>
      <c r="AU334" s="14"/>
      <c r="AV334" s="14"/>
      <c r="AW334" s="14"/>
      <c r="AX334" s="14"/>
      <c r="AY334" s="14"/>
      <c r="AZ334" s="14"/>
      <c r="BA334" s="14"/>
      <c r="BB334" s="14"/>
      <c r="BC334" s="14"/>
      <c r="BD334" s="14"/>
      <c r="BE334" s="14"/>
      <c r="BF334" s="14"/>
      <c r="BG334" s="14"/>
      <c r="BH334" s="14"/>
      <c r="BI334" s="14"/>
      <c r="BJ334" s="14"/>
      <c r="BK334" s="14"/>
      <c r="BL334" s="14"/>
      <c r="BM334" s="14"/>
      <c r="BN334" s="14"/>
      <c r="BO334" s="14"/>
      <c r="BP334" s="14"/>
      <c r="BQ334" s="14"/>
      <c r="BR334" s="14"/>
      <c r="BS334" s="14"/>
      <c r="BT334" s="14"/>
      <c r="BU334" s="14"/>
      <c r="BV334" s="14"/>
      <c r="BW334" s="14"/>
      <c r="BX334" s="14"/>
      <c r="BY334" s="14"/>
      <c r="BZ334" s="14"/>
      <c r="CA334" s="14"/>
      <c r="CB334" s="14"/>
      <c r="CC334" s="14"/>
      <c r="CD334" s="14"/>
      <c r="CE334" s="14"/>
      <c r="CF334" s="14"/>
      <c r="CG334" s="14"/>
      <c r="CH334" s="14"/>
    </row>
    <row r="335" spans="1:86">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5"/>
      <c r="Z335" s="16"/>
      <c r="AA335" s="16"/>
      <c r="AB335" s="16"/>
      <c r="AC335" s="16"/>
      <c r="AD335" s="16"/>
      <c r="AE335" s="16"/>
      <c r="AF335" s="16"/>
      <c r="AG335" s="16"/>
      <c r="AH335" s="16"/>
      <c r="AI335" s="16"/>
      <c r="AJ335" s="16"/>
      <c r="AK335" s="16"/>
      <c r="AL335" s="16"/>
      <c r="AM335" s="14"/>
      <c r="AN335" s="14"/>
      <c r="AO335" s="14"/>
      <c r="AP335" s="14"/>
      <c r="AQ335" s="14"/>
      <c r="AR335" s="14"/>
      <c r="AS335" s="14"/>
      <c r="AT335" s="14"/>
      <c r="AU335" s="14"/>
      <c r="AV335" s="14"/>
      <c r="AW335" s="14"/>
      <c r="AX335" s="14"/>
      <c r="AY335" s="14"/>
      <c r="AZ335" s="14"/>
      <c r="BA335" s="14"/>
      <c r="BB335" s="14"/>
      <c r="BC335" s="14"/>
      <c r="BD335" s="14"/>
      <c r="BE335" s="14"/>
      <c r="BF335" s="14"/>
      <c r="BG335" s="14"/>
      <c r="BH335" s="14"/>
      <c r="BI335" s="14"/>
      <c r="BJ335" s="14"/>
      <c r="BK335" s="14"/>
      <c r="BL335" s="14"/>
      <c r="BM335" s="14"/>
      <c r="BN335" s="14"/>
      <c r="BO335" s="14"/>
      <c r="BP335" s="14"/>
      <c r="BQ335" s="14"/>
      <c r="BR335" s="14"/>
      <c r="BS335" s="14"/>
      <c r="BT335" s="14"/>
      <c r="BU335" s="14"/>
      <c r="BV335" s="14"/>
      <c r="BW335" s="14"/>
      <c r="BX335" s="14"/>
      <c r="BY335" s="14"/>
      <c r="BZ335" s="14"/>
      <c r="CA335" s="14"/>
      <c r="CB335" s="14"/>
      <c r="CC335" s="14"/>
      <c r="CD335" s="14"/>
      <c r="CE335" s="14"/>
      <c r="CF335" s="14"/>
      <c r="CG335" s="14"/>
      <c r="CH335" s="14"/>
    </row>
    <row r="336" spans="1:86">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5"/>
      <c r="Z336" s="16"/>
      <c r="AA336" s="16"/>
      <c r="AB336" s="16"/>
      <c r="AC336" s="16"/>
      <c r="AD336" s="16"/>
      <c r="AE336" s="16"/>
      <c r="AF336" s="16"/>
      <c r="AG336" s="16"/>
      <c r="AH336" s="16"/>
      <c r="AI336" s="16"/>
      <c r="AJ336" s="16"/>
      <c r="AK336" s="16"/>
      <c r="AL336" s="16"/>
      <c r="AM336" s="14"/>
      <c r="AN336" s="14"/>
      <c r="AO336" s="14"/>
      <c r="AP336" s="14"/>
      <c r="AQ336" s="14"/>
      <c r="AR336" s="14"/>
      <c r="AS336" s="14"/>
      <c r="AT336" s="14"/>
      <c r="AU336" s="14"/>
      <c r="AV336" s="14"/>
      <c r="AW336" s="14"/>
      <c r="AX336" s="14"/>
      <c r="AY336" s="14"/>
      <c r="AZ336" s="14"/>
      <c r="BA336" s="14"/>
      <c r="BB336" s="14"/>
      <c r="BC336" s="14"/>
      <c r="BD336" s="14"/>
      <c r="BE336" s="14"/>
      <c r="BF336" s="14"/>
      <c r="BG336" s="14"/>
      <c r="BH336" s="14"/>
      <c r="BI336" s="14"/>
      <c r="BJ336" s="14"/>
      <c r="BK336" s="14"/>
      <c r="BL336" s="14"/>
      <c r="BM336" s="14"/>
      <c r="BN336" s="14"/>
      <c r="BO336" s="14"/>
      <c r="BP336" s="14"/>
      <c r="BQ336" s="14"/>
      <c r="BR336" s="14"/>
      <c r="BS336" s="14"/>
      <c r="BT336" s="14"/>
      <c r="BU336" s="14"/>
      <c r="BV336" s="14"/>
      <c r="BW336" s="14"/>
      <c r="BX336" s="14"/>
      <c r="BY336" s="14"/>
      <c r="BZ336" s="14"/>
      <c r="CA336" s="14"/>
      <c r="CB336" s="14"/>
      <c r="CC336" s="14"/>
      <c r="CD336" s="14"/>
      <c r="CE336" s="14"/>
      <c r="CF336" s="14"/>
      <c r="CG336" s="14"/>
      <c r="CH336" s="14"/>
    </row>
    <row r="337" spans="1:86">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5"/>
      <c r="Z337" s="16"/>
      <c r="AA337" s="16"/>
      <c r="AB337" s="16"/>
      <c r="AC337" s="16"/>
      <c r="AD337" s="16"/>
      <c r="AE337" s="16"/>
      <c r="AF337" s="16"/>
      <c r="AG337" s="16"/>
      <c r="AH337" s="16"/>
      <c r="AI337" s="16"/>
      <c r="AJ337" s="16"/>
      <c r="AK337" s="16"/>
      <c r="AL337" s="16"/>
      <c r="AM337" s="14"/>
      <c r="AN337" s="14"/>
      <c r="AO337" s="14"/>
      <c r="AP337" s="14"/>
      <c r="AQ337" s="14"/>
      <c r="AR337" s="14"/>
      <c r="AS337" s="14"/>
      <c r="AT337" s="14"/>
      <c r="AU337" s="14"/>
      <c r="AV337" s="14"/>
      <c r="AW337" s="14"/>
      <c r="AX337" s="14"/>
      <c r="AY337" s="14"/>
      <c r="AZ337" s="14"/>
      <c r="BA337" s="14"/>
      <c r="BB337" s="14"/>
      <c r="BC337" s="14"/>
      <c r="BD337" s="14"/>
      <c r="BE337" s="14"/>
      <c r="BF337" s="14"/>
      <c r="BG337" s="14"/>
      <c r="BH337" s="14"/>
      <c r="BI337" s="14"/>
      <c r="BJ337" s="14"/>
      <c r="BK337" s="14"/>
      <c r="BL337" s="14"/>
      <c r="BM337" s="14"/>
      <c r="BN337" s="14"/>
      <c r="BO337" s="14"/>
      <c r="BP337" s="14"/>
      <c r="BQ337" s="14"/>
      <c r="BR337" s="14"/>
      <c r="BS337" s="14"/>
      <c r="BT337" s="14"/>
      <c r="BU337" s="14"/>
      <c r="BV337" s="14"/>
      <c r="BW337" s="14"/>
      <c r="BX337" s="14"/>
      <c r="BY337" s="14"/>
      <c r="BZ337" s="14"/>
      <c r="CA337" s="14"/>
      <c r="CB337" s="14"/>
      <c r="CC337" s="14"/>
      <c r="CD337" s="14"/>
      <c r="CE337" s="14"/>
      <c r="CF337" s="14"/>
      <c r="CG337" s="14"/>
      <c r="CH337" s="14"/>
    </row>
    <row r="338" spans="1:86">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5"/>
      <c r="Z338" s="16"/>
      <c r="AA338" s="16"/>
      <c r="AB338" s="16"/>
      <c r="AC338" s="16"/>
      <c r="AD338" s="16"/>
      <c r="AE338" s="16"/>
      <c r="AF338" s="16"/>
      <c r="AG338" s="16"/>
      <c r="AH338" s="16"/>
      <c r="AI338" s="16"/>
      <c r="AJ338" s="16"/>
      <c r="AK338" s="16"/>
      <c r="AL338" s="16"/>
      <c r="AM338" s="14"/>
      <c r="AN338" s="14"/>
      <c r="AO338" s="14"/>
      <c r="AP338" s="14"/>
      <c r="AQ338" s="14"/>
      <c r="AR338" s="14"/>
      <c r="AS338" s="14"/>
      <c r="AT338" s="14"/>
      <c r="AU338" s="14"/>
      <c r="AV338" s="14"/>
      <c r="AW338" s="14"/>
      <c r="AX338" s="14"/>
      <c r="AY338" s="14"/>
      <c r="AZ338" s="14"/>
      <c r="BA338" s="14"/>
      <c r="BB338" s="14"/>
      <c r="BC338" s="14"/>
      <c r="BD338" s="14"/>
      <c r="BE338" s="14"/>
      <c r="BF338" s="14"/>
      <c r="BG338" s="14"/>
      <c r="BH338" s="14"/>
      <c r="BI338" s="14"/>
      <c r="BJ338" s="14"/>
      <c r="BK338" s="14"/>
      <c r="BL338" s="14"/>
      <c r="BM338" s="14"/>
      <c r="BN338" s="14"/>
      <c r="BO338" s="14"/>
      <c r="BP338" s="14"/>
      <c r="BQ338" s="14"/>
      <c r="BR338" s="14"/>
      <c r="BS338" s="14"/>
      <c r="BT338" s="14"/>
      <c r="BU338" s="14"/>
      <c r="BV338" s="14"/>
      <c r="BW338" s="14"/>
      <c r="BX338" s="14"/>
      <c r="BY338" s="14"/>
      <c r="BZ338" s="14"/>
      <c r="CA338" s="14"/>
      <c r="CB338" s="14"/>
      <c r="CC338" s="14"/>
      <c r="CD338" s="14"/>
      <c r="CE338" s="14"/>
      <c r="CF338" s="14"/>
      <c r="CG338" s="14"/>
      <c r="CH338" s="14"/>
    </row>
    <row r="339" spans="1:86">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5"/>
      <c r="Z339" s="16"/>
      <c r="AA339" s="16"/>
      <c r="AB339" s="16"/>
      <c r="AC339" s="16"/>
      <c r="AD339" s="16"/>
      <c r="AE339" s="16"/>
      <c r="AF339" s="16"/>
      <c r="AG339" s="16"/>
      <c r="AH339" s="16"/>
      <c r="AI339" s="16"/>
      <c r="AJ339" s="16"/>
      <c r="AK339" s="16"/>
      <c r="AL339" s="16"/>
      <c r="AM339" s="14"/>
      <c r="AN339" s="14"/>
      <c r="AO339" s="14"/>
      <c r="AP339" s="14"/>
      <c r="AQ339" s="14"/>
      <c r="AR339" s="14"/>
      <c r="AS339" s="14"/>
      <c r="AT339" s="14"/>
      <c r="AU339" s="14"/>
      <c r="AV339" s="14"/>
      <c r="AW339" s="14"/>
      <c r="AX339" s="14"/>
      <c r="AY339" s="14"/>
      <c r="AZ339" s="14"/>
      <c r="BA339" s="14"/>
      <c r="BB339" s="14"/>
      <c r="BC339" s="14"/>
      <c r="BD339" s="14"/>
      <c r="BE339" s="14"/>
      <c r="BF339" s="14"/>
      <c r="BG339" s="14"/>
      <c r="BH339" s="14"/>
      <c r="BI339" s="14"/>
      <c r="BJ339" s="14"/>
      <c r="BK339" s="14"/>
      <c r="BL339" s="14"/>
      <c r="BM339" s="14"/>
      <c r="BN339" s="14"/>
      <c r="BO339" s="14"/>
      <c r="BP339" s="14"/>
      <c r="BQ339" s="14"/>
      <c r="BR339" s="14"/>
      <c r="BS339" s="14"/>
      <c r="BT339" s="14"/>
      <c r="BU339" s="14"/>
      <c r="BV339" s="14"/>
      <c r="BW339" s="14"/>
      <c r="BX339" s="14"/>
      <c r="BY339" s="14"/>
      <c r="BZ339" s="14"/>
      <c r="CA339" s="14"/>
      <c r="CB339" s="14"/>
      <c r="CC339" s="14"/>
      <c r="CD339" s="14"/>
      <c r="CE339" s="14"/>
      <c r="CF339" s="14"/>
      <c r="CG339" s="14"/>
      <c r="CH339" s="14"/>
    </row>
    <row r="340" spans="1:86">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5"/>
      <c r="Z340" s="16"/>
      <c r="AA340" s="16"/>
      <c r="AB340" s="16"/>
      <c r="AC340" s="16"/>
      <c r="AD340" s="16"/>
      <c r="AE340" s="16"/>
      <c r="AF340" s="16"/>
      <c r="AG340" s="16"/>
      <c r="AH340" s="16"/>
      <c r="AI340" s="16"/>
      <c r="AJ340" s="16"/>
      <c r="AK340" s="16"/>
      <c r="AL340" s="16"/>
      <c r="AM340" s="14"/>
      <c r="AN340" s="14"/>
      <c r="AO340" s="14"/>
      <c r="AP340" s="14"/>
      <c r="AQ340" s="14"/>
      <c r="AR340" s="14"/>
      <c r="AS340" s="14"/>
      <c r="AT340" s="14"/>
      <c r="AU340" s="14"/>
      <c r="AV340" s="14"/>
      <c r="AW340" s="14"/>
      <c r="AX340" s="14"/>
      <c r="AY340" s="14"/>
      <c r="AZ340" s="14"/>
      <c r="BA340" s="14"/>
      <c r="BB340" s="14"/>
      <c r="BC340" s="14"/>
      <c r="BD340" s="14"/>
      <c r="BE340" s="14"/>
      <c r="BF340" s="14"/>
      <c r="BG340" s="14"/>
      <c r="BH340" s="14"/>
      <c r="BI340" s="14"/>
      <c r="BJ340" s="14"/>
      <c r="BK340" s="14"/>
      <c r="BL340" s="14"/>
      <c r="BM340" s="14"/>
      <c r="BN340" s="14"/>
      <c r="BO340" s="14"/>
      <c r="BP340" s="14"/>
      <c r="BQ340" s="14"/>
      <c r="BR340" s="14"/>
      <c r="BS340" s="14"/>
      <c r="BT340" s="14"/>
      <c r="BU340" s="14"/>
      <c r="BV340" s="14"/>
      <c r="BW340" s="14"/>
      <c r="BX340" s="14"/>
      <c r="BY340" s="14"/>
      <c r="BZ340" s="14"/>
      <c r="CA340" s="14"/>
      <c r="CB340" s="14"/>
      <c r="CC340" s="14"/>
      <c r="CD340" s="14"/>
      <c r="CE340" s="14"/>
      <c r="CF340" s="14"/>
      <c r="CG340" s="14"/>
      <c r="CH340" s="14"/>
    </row>
    <row r="341" spans="1:86">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5"/>
      <c r="Z341" s="16"/>
      <c r="AA341" s="16"/>
      <c r="AB341" s="16"/>
      <c r="AC341" s="16"/>
      <c r="AD341" s="16"/>
      <c r="AE341" s="16"/>
      <c r="AF341" s="16"/>
      <c r="AG341" s="16"/>
      <c r="AH341" s="16"/>
      <c r="AI341" s="16"/>
      <c r="AJ341" s="16"/>
      <c r="AK341" s="16"/>
      <c r="AL341" s="16"/>
      <c r="AM341" s="14"/>
      <c r="AN341" s="14"/>
      <c r="AO341" s="14"/>
      <c r="AP341" s="14"/>
      <c r="AQ341" s="14"/>
      <c r="AR341" s="14"/>
      <c r="AS341" s="14"/>
      <c r="AT341" s="14"/>
      <c r="AU341" s="14"/>
      <c r="AV341" s="14"/>
      <c r="AW341" s="14"/>
      <c r="AX341" s="14"/>
      <c r="AY341" s="14"/>
      <c r="AZ341" s="14"/>
      <c r="BA341" s="14"/>
      <c r="BB341" s="14"/>
      <c r="BC341" s="14"/>
      <c r="BD341" s="14"/>
      <c r="BE341" s="14"/>
      <c r="BF341" s="14"/>
      <c r="BG341" s="14"/>
      <c r="BH341" s="14"/>
      <c r="BI341" s="14"/>
      <c r="BJ341" s="14"/>
      <c r="BK341" s="14"/>
      <c r="BL341" s="14"/>
      <c r="BM341" s="14"/>
      <c r="BN341" s="14"/>
      <c r="BO341" s="14"/>
      <c r="BP341" s="14"/>
      <c r="BQ341" s="14"/>
      <c r="BR341" s="14"/>
      <c r="BS341" s="14"/>
      <c r="BT341" s="14"/>
      <c r="BU341" s="14"/>
      <c r="BV341" s="14"/>
      <c r="BW341" s="14"/>
      <c r="BX341" s="14"/>
      <c r="BY341" s="14"/>
      <c r="BZ341" s="14"/>
      <c r="CA341" s="14"/>
      <c r="CB341" s="14"/>
      <c r="CC341" s="14"/>
      <c r="CD341" s="14"/>
      <c r="CE341" s="14"/>
      <c r="CF341" s="14"/>
      <c r="CG341" s="14"/>
      <c r="CH341" s="14"/>
    </row>
    <row r="342" spans="1:86">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5"/>
      <c r="Z342" s="16"/>
      <c r="AA342" s="16"/>
      <c r="AB342" s="16"/>
      <c r="AC342" s="16"/>
      <c r="AD342" s="16"/>
      <c r="AE342" s="16"/>
      <c r="AF342" s="16"/>
      <c r="AG342" s="16"/>
      <c r="AH342" s="16"/>
      <c r="AI342" s="16"/>
      <c r="AJ342" s="16"/>
      <c r="AK342" s="16"/>
      <c r="AL342" s="16"/>
      <c r="AM342" s="14"/>
      <c r="AN342" s="14"/>
      <c r="AO342" s="14"/>
      <c r="AP342" s="14"/>
      <c r="AQ342" s="14"/>
      <c r="AR342" s="14"/>
      <c r="AS342" s="14"/>
      <c r="AT342" s="14"/>
      <c r="AU342" s="14"/>
      <c r="AV342" s="14"/>
      <c r="AW342" s="14"/>
      <c r="AX342" s="14"/>
      <c r="AY342" s="14"/>
      <c r="AZ342" s="14"/>
      <c r="BA342" s="14"/>
      <c r="BB342" s="14"/>
      <c r="BC342" s="14"/>
      <c r="BD342" s="14"/>
      <c r="BE342" s="14"/>
      <c r="BF342" s="14"/>
      <c r="BG342" s="14"/>
      <c r="BH342" s="14"/>
      <c r="BI342" s="14"/>
      <c r="BJ342" s="14"/>
      <c r="BK342" s="14"/>
      <c r="BL342" s="14"/>
      <c r="BM342" s="14"/>
      <c r="BN342" s="14"/>
      <c r="BO342" s="14"/>
      <c r="BP342" s="14"/>
      <c r="BQ342" s="14"/>
      <c r="BR342" s="14"/>
      <c r="BS342" s="14"/>
      <c r="BT342" s="14"/>
      <c r="BU342" s="14"/>
      <c r="BV342" s="14"/>
      <c r="BW342" s="14"/>
      <c r="BX342" s="14"/>
      <c r="BY342" s="14"/>
      <c r="BZ342" s="14"/>
      <c r="CA342" s="14"/>
      <c r="CB342" s="14"/>
      <c r="CC342" s="14"/>
      <c r="CD342" s="14"/>
      <c r="CE342" s="14"/>
      <c r="CF342" s="14"/>
      <c r="CG342" s="14"/>
      <c r="CH342" s="14"/>
    </row>
    <row r="343" spans="1:86">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5"/>
      <c r="Z343" s="16"/>
      <c r="AA343" s="16"/>
      <c r="AB343" s="16"/>
      <c r="AC343" s="16"/>
      <c r="AD343" s="16"/>
      <c r="AE343" s="16"/>
      <c r="AF343" s="16"/>
      <c r="AG343" s="16"/>
      <c r="AH343" s="16"/>
      <c r="AI343" s="16"/>
      <c r="AJ343" s="16"/>
      <c r="AK343" s="16"/>
      <c r="AL343" s="16"/>
      <c r="AM343" s="14"/>
      <c r="AN343" s="14"/>
      <c r="AO343" s="14"/>
      <c r="AP343" s="14"/>
      <c r="AQ343" s="14"/>
      <c r="AR343" s="14"/>
      <c r="AS343" s="14"/>
      <c r="AT343" s="14"/>
      <c r="AU343" s="14"/>
      <c r="AV343" s="14"/>
      <c r="AW343" s="14"/>
      <c r="AX343" s="14"/>
      <c r="AY343" s="14"/>
      <c r="AZ343" s="14"/>
      <c r="BA343" s="14"/>
      <c r="BB343" s="14"/>
      <c r="BC343" s="14"/>
      <c r="BD343" s="14"/>
      <c r="BE343" s="14"/>
      <c r="BF343" s="14"/>
      <c r="BG343" s="14"/>
      <c r="BH343" s="14"/>
      <c r="BI343" s="14"/>
      <c r="BJ343" s="14"/>
      <c r="BK343" s="14"/>
      <c r="BL343" s="14"/>
      <c r="BM343" s="14"/>
      <c r="BN343" s="14"/>
      <c r="BO343" s="14"/>
      <c r="BP343" s="14"/>
      <c r="BQ343" s="14"/>
      <c r="BR343" s="14"/>
      <c r="BS343" s="14"/>
      <c r="BT343" s="14"/>
      <c r="BU343" s="14"/>
      <c r="BV343" s="14"/>
      <c r="BW343" s="14"/>
      <c r="BX343" s="14"/>
      <c r="BY343" s="14"/>
      <c r="BZ343" s="14"/>
      <c r="CA343" s="14"/>
      <c r="CB343" s="14"/>
      <c r="CC343" s="14"/>
      <c r="CD343" s="14"/>
      <c r="CE343" s="14"/>
      <c r="CF343" s="14"/>
      <c r="CG343" s="14"/>
      <c r="CH343" s="14"/>
    </row>
    <row r="344" spans="1:86">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5"/>
      <c r="Z344" s="16"/>
      <c r="AA344" s="16"/>
      <c r="AB344" s="16"/>
      <c r="AC344" s="16"/>
      <c r="AD344" s="16"/>
      <c r="AE344" s="16"/>
      <c r="AF344" s="16"/>
      <c r="AG344" s="16"/>
      <c r="AH344" s="16"/>
      <c r="AI344" s="16"/>
      <c r="AJ344" s="16"/>
      <c r="AK344" s="16"/>
      <c r="AL344" s="16"/>
      <c r="AM344" s="14"/>
      <c r="AN344" s="14"/>
      <c r="AO344" s="14"/>
      <c r="AP344" s="14"/>
      <c r="AQ344" s="14"/>
      <c r="AR344" s="14"/>
      <c r="AS344" s="14"/>
      <c r="AT344" s="14"/>
      <c r="AU344" s="14"/>
      <c r="AV344" s="14"/>
      <c r="AW344" s="14"/>
      <c r="AX344" s="14"/>
      <c r="AY344" s="14"/>
      <c r="AZ344" s="14"/>
      <c r="BA344" s="14"/>
      <c r="BB344" s="14"/>
      <c r="BC344" s="14"/>
      <c r="BD344" s="14"/>
      <c r="BE344" s="14"/>
      <c r="BF344" s="14"/>
      <c r="BG344" s="14"/>
      <c r="BH344" s="14"/>
      <c r="BI344" s="14"/>
      <c r="BJ344" s="14"/>
      <c r="BK344" s="14"/>
      <c r="BL344" s="14"/>
      <c r="BM344" s="14"/>
      <c r="BN344" s="14"/>
      <c r="BO344" s="14"/>
      <c r="BP344" s="14"/>
      <c r="BQ344" s="14"/>
      <c r="BR344" s="14"/>
      <c r="BS344" s="14"/>
      <c r="BT344" s="14"/>
      <c r="BU344" s="14"/>
      <c r="BV344" s="14"/>
      <c r="BW344" s="14"/>
      <c r="BX344" s="14"/>
      <c r="BY344" s="14"/>
      <c r="BZ344" s="14"/>
      <c r="CA344" s="14"/>
      <c r="CB344" s="14"/>
      <c r="CC344" s="14"/>
      <c r="CD344" s="14"/>
      <c r="CE344" s="14"/>
      <c r="CF344" s="14"/>
      <c r="CG344" s="14"/>
      <c r="CH344" s="14"/>
    </row>
    <row r="345" spans="1:86">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5"/>
      <c r="Z345" s="16"/>
      <c r="AA345" s="16"/>
      <c r="AB345" s="16"/>
      <c r="AC345" s="16"/>
      <c r="AD345" s="16"/>
      <c r="AE345" s="16"/>
      <c r="AF345" s="16"/>
      <c r="AG345" s="16"/>
      <c r="AH345" s="16"/>
      <c r="AI345" s="16"/>
      <c r="AJ345" s="16"/>
      <c r="AK345" s="16"/>
      <c r="AL345" s="16"/>
      <c r="AM345" s="14"/>
      <c r="AN345" s="14"/>
      <c r="AO345" s="14"/>
      <c r="AP345" s="14"/>
      <c r="AQ345" s="14"/>
      <c r="AR345" s="14"/>
      <c r="AS345" s="14"/>
      <c r="AT345" s="14"/>
      <c r="AU345" s="14"/>
      <c r="AV345" s="14"/>
      <c r="AW345" s="14"/>
      <c r="AX345" s="14"/>
      <c r="AY345" s="14"/>
      <c r="AZ345" s="14"/>
      <c r="BA345" s="14"/>
      <c r="BB345" s="14"/>
      <c r="BC345" s="14"/>
      <c r="BD345" s="14"/>
      <c r="BE345" s="14"/>
      <c r="BF345" s="14"/>
      <c r="BG345" s="14"/>
      <c r="BH345" s="14"/>
      <c r="BI345" s="14"/>
      <c r="BJ345" s="14"/>
      <c r="BK345" s="14"/>
      <c r="BL345" s="14"/>
      <c r="BM345" s="14"/>
      <c r="BN345" s="14"/>
      <c r="BO345" s="14"/>
      <c r="BP345" s="14"/>
      <c r="BQ345" s="14"/>
      <c r="BR345" s="14"/>
      <c r="BS345" s="14"/>
      <c r="BT345" s="14"/>
      <c r="BU345" s="14"/>
      <c r="BV345" s="14"/>
      <c r="BW345" s="14"/>
      <c r="BX345" s="14"/>
      <c r="BY345" s="14"/>
      <c r="BZ345" s="14"/>
      <c r="CA345" s="14"/>
      <c r="CB345" s="14"/>
      <c r="CC345" s="14"/>
      <c r="CD345" s="14"/>
      <c r="CE345" s="14"/>
      <c r="CF345" s="14"/>
      <c r="CG345" s="14"/>
      <c r="CH345" s="14"/>
    </row>
    <row r="346" spans="1:86">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5"/>
      <c r="Z346" s="16"/>
      <c r="AA346" s="16"/>
      <c r="AB346" s="16"/>
      <c r="AC346" s="16"/>
      <c r="AD346" s="16"/>
      <c r="AE346" s="16"/>
      <c r="AF346" s="16"/>
      <c r="AG346" s="16"/>
      <c r="AH346" s="16"/>
      <c r="AI346" s="16"/>
      <c r="AJ346" s="16"/>
      <c r="AK346" s="16"/>
      <c r="AL346" s="16"/>
      <c r="AM346" s="14"/>
      <c r="AN346" s="14"/>
      <c r="AO346" s="14"/>
      <c r="AP346" s="14"/>
      <c r="AQ346" s="14"/>
      <c r="AR346" s="14"/>
      <c r="AS346" s="14"/>
      <c r="AT346" s="14"/>
      <c r="AU346" s="14"/>
      <c r="AV346" s="14"/>
      <c r="AW346" s="14"/>
      <c r="AX346" s="14"/>
      <c r="AY346" s="14"/>
      <c r="AZ346" s="14"/>
      <c r="BA346" s="14"/>
      <c r="BB346" s="14"/>
      <c r="BC346" s="14"/>
      <c r="BD346" s="14"/>
      <c r="BE346" s="14"/>
      <c r="BF346" s="14"/>
      <c r="BG346" s="14"/>
      <c r="BH346" s="14"/>
      <c r="BI346" s="14"/>
      <c r="BJ346" s="14"/>
      <c r="BK346" s="14"/>
      <c r="BL346" s="14"/>
      <c r="BM346" s="14"/>
      <c r="BN346" s="14"/>
      <c r="BO346" s="14"/>
      <c r="BP346" s="14"/>
      <c r="BQ346" s="14"/>
      <c r="BR346" s="14"/>
      <c r="BS346" s="14"/>
      <c r="BT346" s="14"/>
      <c r="BU346" s="14"/>
      <c r="BV346" s="14"/>
      <c r="BW346" s="14"/>
      <c r="BX346" s="14"/>
      <c r="BY346" s="14"/>
      <c r="BZ346" s="14"/>
      <c r="CA346" s="14"/>
      <c r="CB346" s="14"/>
      <c r="CC346" s="14"/>
      <c r="CD346" s="14"/>
      <c r="CE346" s="14"/>
      <c r="CF346" s="14"/>
      <c r="CG346" s="14"/>
      <c r="CH346" s="14"/>
    </row>
    <row r="347" spans="1:86">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5"/>
      <c r="Z347" s="16"/>
      <c r="AA347" s="16"/>
      <c r="AB347" s="16"/>
      <c r="AC347" s="16"/>
      <c r="AD347" s="16"/>
      <c r="AE347" s="16"/>
      <c r="AF347" s="16"/>
      <c r="AG347" s="16"/>
      <c r="AH347" s="16"/>
      <c r="AI347" s="16"/>
      <c r="AJ347" s="16"/>
      <c r="AK347" s="16"/>
      <c r="AL347" s="16"/>
      <c r="AM347" s="14"/>
      <c r="AN347" s="14"/>
      <c r="AO347" s="14"/>
      <c r="AP347" s="14"/>
      <c r="AQ347" s="14"/>
      <c r="AR347" s="14"/>
      <c r="AS347" s="14"/>
      <c r="AT347" s="14"/>
      <c r="AU347" s="14"/>
      <c r="AV347" s="14"/>
      <c r="AW347" s="14"/>
      <c r="AX347" s="14"/>
      <c r="AY347" s="14"/>
      <c r="AZ347" s="14"/>
      <c r="BA347" s="14"/>
      <c r="BB347" s="14"/>
      <c r="BC347" s="14"/>
      <c r="BD347" s="14"/>
      <c r="BE347" s="14"/>
      <c r="BF347" s="14"/>
      <c r="BG347" s="14"/>
      <c r="BH347" s="14"/>
      <c r="BI347" s="14"/>
      <c r="BJ347" s="14"/>
      <c r="BK347" s="14"/>
      <c r="BL347" s="14"/>
      <c r="BM347" s="14"/>
      <c r="BN347" s="14"/>
      <c r="BO347" s="14"/>
      <c r="BP347" s="14"/>
      <c r="BQ347" s="14"/>
      <c r="BR347" s="14"/>
      <c r="BS347" s="14"/>
      <c r="BT347" s="14"/>
      <c r="BU347" s="14"/>
      <c r="BV347" s="14"/>
      <c r="BW347" s="14"/>
      <c r="BX347" s="14"/>
      <c r="BY347" s="14"/>
      <c r="BZ347" s="14"/>
      <c r="CA347" s="14"/>
      <c r="CB347" s="14"/>
      <c r="CC347" s="14"/>
      <c r="CD347" s="14"/>
      <c r="CE347" s="14"/>
      <c r="CF347" s="14"/>
      <c r="CG347" s="14"/>
      <c r="CH347" s="14"/>
    </row>
    <row r="348" spans="1:86">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5"/>
      <c r="Z348" s="16"/>
      <c r="AA348" s="16"/>
      <c r="AB348" s="16"/>
      <c r="AC348" s="16"/>
      <c r="AD348" s="16"/>
      <c r="AE348" s="16"/>
      <c r="AF348" s="16"/>
      <c r="AG348" s="16"/>
      <c r="AH348" s="16"/>
      <c r="AI348" s="16"/>
      <c r="AJ348" s="16"/>
      <c r="AK348" s="16"/>
      <c r="AL348" s="16"/>
      <c r="AM348" s="14"/>
      <c r="AN348" s="14"/>
      <c r="AO348" s="14"/>
      <c r="AP348" s="14"/>
      <c r="AQ348" s="14"/>
      <c r="AR348" s="14"/>
      <c r="AS348" s="14"/>
      <c r="AT348" s="14"/>
      <c r="AU348" s="14"/>
      <c r="AV348" s="14"/>
      <c r="AW348" s="14"/>
      <c r="AX348" s="14"/>
      <c r="AY348" s="14"/>
      <c r="AZ348" s="14"/>
      <c r="BA348" s="14"/>
      <c r="BB348" s="14"/>
      <c r="BC348" s="14"/>
      <c r="BD348" s="14"/>
      <c r="BE348" s="14"/>
      <c r="BF348" s="14"/>
      <c r="BG348" s="14"/>
      <c r="BH348" s="14"/>
      <c r="BI348" s="14"/>
      <c r="BJ348" s="14"/>
      <c r="BK348" s="14"/>
      <c r="BL348" s="14"/>
      <c r="BM348" s="14"/>
      <c r="BN348" s="14"/>
      <c r="BO348" s="14"/>
      <c r="BP348" s="14"/>
      <c r="BQ348" s="14"/>
      <c r="BR348" s="14"/>
      <c r="BS348" s="14"/>
      <c r="BT348" s="14"/>
      <c r="BU348" s="14"/>
      <c r="BV348" s="14"/>
      <c r="BW348" s="14"/>
      <c r="BX348" s="14"/>
      <c r="BY348" s="14"/>
      <c r="BZ348" s="14"/>
      <c r="CA348" s="14"/>
      <c r="CB348" s="14"/>
      <c r="CC348" s="14"/>
      <c r="CD348" s="14"/>
      <c r="CE348" s="14"/>
      <c r="CF348" s="14"/>
      <c r="CG348" s="14"/>
      <c r="CH348" s="14"/>
    </row>
    <row r="349" spans="1:86">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5"/>
      <c r="Z349" s="16"/>
      <c r="AA349" s="16"/>
      <c r="AB349" s="16"/>
      <c r="AC349" s="16"/>
      <c r="AD349" s="16"/>
      <c r="AE349" s="16"/>
      <c r="AF349" s="16"/>
      <c r="AG349" s="16"/>
      <c r="AH349" s="16"/>
      <c r="AI349" s="16"/>
      <c r="AJ349" s="16"/>
      <c r="AK349" s="16"/>
      <c r="AL349" s="16"/>
      <c r="AM349" s="14"/>
      <c r="AN349" s="14"/>
      <c r="AO349" s="14"/>
      <c r="AP349" s="14"/>
      <c r="AQ349" s="14"/>
      <c r="AR349" s="14"/>
      <c r="AS349" s="14"/>
      <c r="AT349" s="14"/>
      <c r="AU349" s="14"/>
      <c r="AV349" s="14"/>
      <c r="AW349" s="14"/>
      <c r="AX349" s="14"/>
      <c r="AY349" s="14"/>
      <c r="AZ349" s="14"/>
      <c r="BA349" s="14"/>
      <c r="BB349" s="14"/>
      <c r="BC349" s="14"/>
      <c r="BD349" s="14"/>
      <c r="BE349" s="14"/>
      <c r="BF349" s="14"/>
      <c r="BG349" s="14"/>
      <c r="BH349" s="14"/>
      <c r="BI349" s="14"/>
      <c r="BJ349" s="14"/>
      <c r="BK349" s="14"/>
      <c r="BL349" s="14"/>
      <c r="BM349" s="14"/>
      <c r="BN349" s="14"/>
      <c r="BO349" s="14"/>
      <c r="BP349" s="14"/>
      <c r="BQ349" s="14"/>
      <c r="BR349" s="14"/>
      <c r="BS349" s="14"/>
      <c r="BT349" s="14"/>
      <c r="BU349" s="14"/>
      <c r="BV349" s="14"/>
      <c r="BW349" s="14"/>
      <c r="BX349" s="14"/>
      <c r="BY349" s="14"/>
      <c r="BZ349" s="14"/>
      <c r="CA349" s="14"/>
      <c r="CB349" s="14"/>
      <c r="CC349" s="14"/>
      <c r="CD349" s="14"/>
      <c r="CE349" s="14"/>
      <c r="CF349" s="14"/>
      <c r="CG349" s="14"/>
      <c r="CH349" s="14"/>
    </row>
    <row r="350" spans="1:86">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5"/>
      <c r="Z350" s="16"/>
      <c r="AA350" s="16"/>
      <c r="AB350" s="16"/>
      <c r="AC350" s="16"/>
      <c r="AD350" s="16"/>
      <c r="AE350" s="16"/>
      <c r="AF350" s="16"/>
      <c r="AG350" s="16"/>
      <c r="AH350" s="16"/>
      <c r="AI350" s="16"/>
      <c r="AJ350" s="16"/>
      <c r="AK350" s="16"/>
      <c r="AL350" s="16"/>
      <c r="AM350" s="14"/>
      <c r="AN350" s="14"/>
      <c r="AO350" s="14"/>
      <c r="AP350" s="14"/>
      <c r="AQ350" s="14"/>
      <c r="AR350" s="14"/>
      <c r="AS350" s="14"/>
      <c r="AT350" s="14"/>
      <c r="AU350" s="14"/>
      <c r="AV350" s="14"/>
      <c r="AW350" s="14"/>
      <c r="AX350" s="14"/>
      <c r="AY350" s="14"/>
      <c r="AZ350" s="14"/>
      <c r="BA350" s="14"/>
      <c r="BB350" s="14"/>
      <c r="BC350" s="14"/>
      <c r="BD350" s="14"/>
      <c r="BE350" s="14"/>
      <c r="BF350" s="14"/>
      <c r="BG350" s="14"/>
      <c r="BH350" s="14"/>
      <c r="BI350" s="14"/>
      <c r="BJ350" s="14"/>
      <c r="BK350" s="14"/>
      <c r="BL350" s="14"/>
      <c r="BM350" s="14"/>
      <c r="BN350" s="14"/>
      <c r="BO350" s="14"/>
      <c r="BP350" s="14"/>
      <c r="BQ350" s="14"/>
      <c r="BR350" s="14"/>
      <c r="BS350" s="14"/>
      <c r="BT350" s="14"/>
      <c r="BU350" s="14"/>
      <c r="BV350" s="14"/>
      <c r="BW350" s="14"/>
      <c r="BX350" s="14"/>
      <c r="BY350" s="14"/>
      <c r="BZ350" s="14"/>
      <c r="CA350" s="14"/>
      <c r="CB350" s="14"/>
      <c r="CC350" s="14"/>
      <c r="CD350" s="14"/>
      <c r="CE350" s="14"/>
      <c r="CF350" s="14"/>
      <c r="CG350" s="14"/>
      <c r="CH350" s="14"/>
    </row>
    <row r="351" spans="1:86">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5"/>
      <c r="Z351" s="16"/>
      <c r="AA351" s="16"/>
      <c r="AB351" s="16"/>
      <c r="AC351" s="16"/>
      <c r="AD351" s="16"/>
      <c r="AE351" s="16"/>
      <c r="AF351" s="16"/>
      <c r="AG351" s="16"/>
      <c r="AH351" s="16"/>
      <c r="AI351" s="16"/>
      <c r="AJ351" s="16"/>
      <c r="AK351" s="16"/>
      <c r="AL351" s="16"/>
      <c r="AM351" s="14"/>
      <c r="AN351" s="14"/>
      <c r="AO351" s="14"/>
      <c r="AP351" s="14"/>
      <c r="AQ351" s="14"/>
      <c r="AR351" s="14"/>
      <c r="AS351" s="14"/>
      <c r="AT351" s="14"/>
      <c r="AU351" s="14"/>
      <c r="AV351" s="14"/>
      <c r="AW351" s="14"/>
      <c r="AX351" s="14"/>
      <c r="AY351" s="14"/>
      <c r="AZ351" s="14"/>
      <c r="BA351" s="14"/>
      <c r="BB351" s="14"/>
      <c r="BC351" s="14"/>
      <c r="BD351" s="14"/>
      <c r="BE351" s="14"/>
      <c r="BF351" s="14"/>
      <c r="BG351" s="14"/>
      <c r="BH351" s="14"/>
      <c r="BI351" s="14"/>
      <c r="BJ351" s="14"/>
      <c r="BK351" s="14"/>
      <c r="BL351" s="14"/>
      <c r="BM351" s="14"/>
      <c r="BN351" s="14"/>
      <c r="BO351" s="14"/>
      <c r="BP351" s="14"/>
      <c r="BQ351" s="14"/>
      <c r="BR351" s="14"/>
      <c r="BS351" s="14"/>
      <c r="BT351" s="14"/>
      <c r="BU351" s="14"/>
      <c r="BV351" s="14"/>
      <c r="BW351" s="14"/>
      <c r="BX351" s="14"/>
      <c r="BY351" s="14"/>
      <c r="BZ351" s="14"/>
      <c r="CA351" s="14"/>
      <c r="CB351" s="14"/>
      <c r="CC351" s="14"/>
      <c r="CD351" s="14"/>
      <c r="CE351" s="14"/>
      <c r="CF351" s="14"/>
      <c r="CG351" s="14"/>
      <c r="CH351" s="14"/>
    </row>
    <row r="352" spans="1:86">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5"/>
      <c r="Z352" s="16"/>
      <c r="AA352" s="16"/>
      <c r="AB352" s="16"/>
      <c r="AC352" s="16"/>
      <c r="AD352" s="16"/>
      <c r="AE352" s="16"/>
      <c r="AF352" s="16"/>
      <c r="AG352" s="16"/>
      <c r="AH352" s="16"/>
      <c r="AI352" s="16"/>
      <c r="AJ352" s="16"/>
      <c r="AK352" s="16"/>
      <c r="AL352" s="16"/>
      <c r="AM352" s="14"/>
      <c r="AN352" s="14"/>
      <c r="AO352" s="14"/>
      <c r="AP352" s="14"/>
      <c r="AQ352" s="14"/>
      <c r="AR352" s="14"/>
      <c r="AS352" s="14"/>
      <c r="AT352" s="14"/>
      <c r="AU352" s="14"/>
      <c r="AV352" s="14"/>
      <c r="AW352" s="14"/>
      <c r="AX352" s="14"/>
      <c r="AY352" s="14"/>
      <c r="AZ352" s="14"/>
      <c r="BA352" s="14"/>
      <c r="BB352" s="14"/>
      <c r="BC352" s="14"/>
      <c r="BD352" s="14"/>
      <c r="BE352" s="14"/>
      <c r="BF352" s="14"/>
      <c r="BG352" s="14"/>
      <c r="BH352" s="14"/>
      <c r="BI352" s="14"/>
      <c r="BJ352" s="14"/>
      <c r="BK352" s="14"/>
      <c r="BL352" s="14"/>
      <c r="BM352" s="14"/>
      <c r="BN352" s="14"/>
      <c r="BO352" s="14"/>
      <c r="BP352" s="14"/>
      <c r="BQ352" s="14"/>
      <c r="BR352" s="14"/>
      <c r="BS352" s="14"/>
      <c r="BT352" s="14"/>
      <c r="BU352" s="14"/>
      <c r="BV352" s="14"/>
      <c r="BW352" s="14"/>
      <c r="BX352" s="14"/>
      <c r="BY352" s="14"/>
      <c r="BZ352" s="14"/>
      <c r="CA352" s="14"/>
      <c r="CB352" s="14"/>
      <c r="CC352" s="14"/>
      <c r="CD352" s="14"/>
      <c r="CE352" s="14"/>
      <c r="CF352" s="14"/>
      <c r="CG352" s="14"/>
      <c r="CH352" s="14"/>
    </row>
    <row r="353" spans="1:86">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5"/>
      <c r="Z353" s="16"/>
      <c r="AA353" s="16"/>
      <c r="AB353" s="16"/>
      <c r="AC353" s="16"/>
      <c r="AD353" s="16"/>
      <c r="AE353" s="16"/>
      <c r="AF353" s="16"/>
      <c r="AG353" s="16"/>
      <c r="AH353" s="16"/>
      <c r="AI353" s="16"/>
      <c r="AJ353" s="16"/>
      <c r="AK353" s="16"/>
      <c r="AL353" s="16"/>
      <c r="AM353" s="14"/>
      <c r="AN353" s="14"/>
      <c r="AO353" s="14"/>
      <c r="AP353" s="14"/>
      <c r="AQ353" s="14"/>
      <c r="AR353" s="14"/>
      <c r="AS353" s="14"/>
      <c r="AT353" s="14"/>
      <c r="AU353" s="14"/>
      <c r="AV353" s="14"/>
      <c r="AW353" s="14"/>
      <c r="AX353" s="14"/>
      <c r="AY353" s="14"/>
      <c r="AZ353" s="14"/>
      <c r="BA353" s="14"/>
      <c r="BB353" s="14"/>
      <c r="BC353" s="14"/>
      <c r="BD353" s="14"/>
      <c r="BE353" s="14"/>
      <c r="BF353" s="14"/>
      <c r="BG353" s="14"/>
      <c r="BH353" s="14"/>
      <c r="BI353" s="14"/>
      <c r="BJ353" s="14"/>
      <c r="BK353" s="14"/>
      <c r="BL353" s="14"/>
      <c r="BM353" s="14"/>
      <c r="BN353" s="14"/>
      <c r="BO353" s="14"/>
      <c r="BP353" s="14"/>
      <c r="BQ353" s="14"/>
      <c r="BR353" s="14"/>
      <c r="BS353" s="14"/>
      <c r="BT353" s="14"/>
      <c r="BU353" s="14"/>
      <c r="BV353" s="14"/>
      <c r="BW353" s="14"/>
      <c r="BX353" s="14"/>
      <c r="BY353" s="14"/>
      <c r="BZ353" s="14"/>
      <c r="CA353" s="14"/>
      <c r="CB353" s="14"/>
      <c r="CC353" s="14"/>
      <c r="CD353" s="14"/>
      <c r="CE353" s="14"/>
      <c r="CF353" s="14"/>
      <c r="CG353" s="14"/>
      <c r="CH353" s="14"/>
    </row>
    <row r="354" spans="1:86">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5"/>
      <c r="Z354" s="16"/>
      <c r="AA354" s="16"/>
      <c r="AB354" s="16"/>
      <c r="AC354" s="16"/>
      <c r="AD354" s="16"/>
      <c r="AE354" s="16"/>
      <c r="AF354" s="16"/>
      <c r="AG354" s="16"/>
      <c r="AH354" s="16"/>
      <c r="AI354" s="16"/>
      <c r="AJ354" s="16"/>
      <c r="AK354" s="16"/>
      <c r="AL354" s="16"/>
      <c r="AM354" s="14"/>
      <c r="AN354" s="14"/>
      <c r="AO354" s="14"/>
      <c r="AP354" s="14"/>
      <c r="AQ354" s="14"/>
      <c r="AR354" s="14"/>
      <c r="AS354" s="14"/>
      <c r="AT354" s="14"/>
      <c r="AU354" s="14"/>
      <c r="AV354" s="14"/>
      <c r="AW354" s="14"/>
      <c r="AX354" s="14"/>
      <c r="AY354" s="14"/>
      <c r="AZ354" s="14"/>
      <c r="BA354" s="14"/>
      <c r="BB354" s="14"/>
      <c r="BC354" s="14"/>
      <c r="BD354" s="14"/>
      <c r="BE354" s="14"/>
      <c r="BF354" s="14"/>
      <c r="BG354" s="14"/>
      <c r="BH354" s="14"/>
      <c r="BI354" s="14"/>
      <c r="BJ354" s="14"/>
      <c r="BK354" s="14"/>
      <c r="BL354" s="14"/>
      <c r="BM354" s="14"/>
      <c r="BN354" s="14"/>
      <c r="BO354" s="14"/>
      <c r="BP354" s="14"/>
      <c r="BQ354" s="14"/>
      <c r="BR354" s="14"/>
      <c r="BS354" s="14"/>
      <c r="BT354" s="14"/>
      <c r="BU354" s="14"/>
      <c r="BV354" s="14"/>
      <c r="BW354" s="14"/>
      <c r="BX354" s="14"/>
      <c r="BY354" s="14"/>
      <c r="BZ354" s="14"/>
      <c r="CA354" s="14"/>
      <c r="CB354" s="14"/>
      <c r="CC354" s="14"/>
      <c r="CD354" s="14"/>
      <c r="CE354" s="14"/>
      <c r="CF354" s="14"/>
      <c r="CG354" s="14"/>
      <c r="CH354" s="14"/>
    </row>
    <row r="355" spans="1:86">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5"/>
      <c r="Z355" s="16"/>
      <c r="AA355" s="16"/>
      <c r="AB355" s="16"/>
      <c r="AC355" s="16"/>
      <c r="AD355" s="16"/>
      <c r="AE355" s="16"/>
      <c r="AF355" s="16"/>
      <c r="AG355" s="16"/>
      <c r="AH355" s="16"/>
      <c r="AI355" s="16"/>
      <c r="AJ355" s="16"/>
      <c r="AK355" s="16"/>
      <c r="AL355" s="16"/>
      <c r="AM355" s="14"/>
      <c r="AN355" s="14"/>
      <c r="AO355" s="14"/>
      <c r="AP355" s="14"/>
      <c r="AQ355" s="14"/>
      <c r="AR355" s="14"/>
      <c r="AS355" s="14"/>
      <c r="AT355" s="14"/>
      <c r="AU355" s="14"/>
      <c r="AV355" s="14"/>
      <c r="AW355" s="14"/>
      <c r="AX355" s="14"/>
      <c r="AY355" s="14"/>
      <c r="AZ355" s="14"/>
      <c r="BA355" s="14"/>
      <c r="BB355" s="14"/>
      <c r="BC355" s="14"/>
      <c r="BD355" s="14"/>
      <c r="BE355" s="14"/>
      <c r="BF355" s="14"/>
      <c r="BG355" s="14"/>
      <c r="BH355" s="14"/>
      <c r="BI355" s="14"/>
      <c r="BJ355" s="14"/>
      <c r="BK355" s="14"/>
      <c r="BL355" s="14"/>
      <c r="BM355" s="14"/>
      <c r="BN355" s="14"/>
      <c r="BO355" s="14"/>
      <c r="BP355" s="14"/>
      <c r="BQ355" s="14"/>
      <c r="BR355" s="14"/>
      <c r="BS355" s="14"/>
      <c r="BT355" s="14"/>
      <c r="BU355" s="14"/>
      <c r="BV355" s="14"/>
      <c r="BW355" s="14"/>
      <c r="BX355" s="14"/>
      <c r="BY355" s="14"/>
      <c r="BZ355" s="14"/>
      <c r="CA355" s="14"/>
      <c r="CB355" s="14"/>
      <c r="CC355" s="14"/>
      <c r="CD355" s="14"/>
      <c r="CE355" s="14"/>
      <c r="CF355" s="14"/>
      <c r="CG355" s="14"/>
      <c r="CH355" s="14"/>
    </row>
    <row r="356" spans="1:86">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5"/>
      <c r="Z356" s="16"/>
      <c r="AA356" s="16"/>
      <c r="AB356" s="16"/>
      <c r="AC356" s="16"/>
      <c r="AD356" s="16"/>
      <c r="AE356" s="16"/>
      <c r="AF356" s="16"/>
      <c r="AG356" s="16"/>
      <c r="AH356" s="16"/>
      <c r="AI356" s="16"/>
      <c r="AJ356" s="16"/>
      <c r="AK356" s="16"/>
      <c r="AL356" s="16"/>
      <c r="AM356" s="14"/>
      <c r="AN356" s="14"/>
      <c r="AO356" s="14"/>
      <c r="AP356" s="14"/>
      <c r="AQ356" s="14"/>
      <c r="AR356" s="14"/>
      <c r="AS356" s="14"/>
      <c r="AT356" s="14"/>
      <c r="AU356" s="14"/>
      <c r="AV356" s="14"/>
      <c r="AW356" s="14"/>
      <c r="AX356" s="14"/>
      <c r="AY356" s="14"/>
      <c r="AZ356" s="14"/>
      <c r="BA356" s="14"/>
      <c r="BB356" s="14"/>
      <c r="BC356" s="14"/>
      <c r="BD356" s="14"/>
      <c r="BE356" s="14"/>
      <c r="BF356" s="14"/>
      <c r="BG356" s="14"/>
      <c r="BH356" s="14"/>
      <c r="BI356" s="14"/>
      <c r="BJ356" s="14"/>
      <c r="BK356" s="14"/>
      <c r="BL356" s="14"/>
      <c r="BM356" s="14"/>
      <c r="BN356" s="14"/>
      <c r="BO356" s="14"/>
      <c r="BP356" s="14"/>
      <c r="BQ356" s="14"/>
      <c r="BR356" s="14"/>
      <c r="BS356" s="14"/>
      <c r="BT356" s="14"/>
      <c r="BU356" s="14"/>
      <c r="BV356" s="14"/>
      <c r="BW356" s="14"/>
      <c r="BX356" s="14"/>
      <c r="BY356" s="14"/>
      <c r="BZ356" s="14"/>
      <c r="CA356" s="14"/>
      <c r="CB356" s="14"/>
      <c r="CC356" s="14"/>
      <c r="CD356" s="14"/>
      <c r="CE356" s="14"/>
      <c r="CF356" s="14"/>
      <c r="CG356" s="14"/>
      <c r="CH356" s="14"/>
    </row>
    <row r="357" spans="1:86">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5"/>
      <c r="Z357" s="16"/>
      <c r="AA357" s="16"/>
      <c r="AB357" s="16"/>
      <c r="AC357" s="16"/>
      <c r="AD357" s="16"/>
      <c r="AE357" s="16"/>
      <c r="AF357" s="16"/>
      <c r="AG357" s="16"/>
      <c r="AH357" s="16"/>
      <c r="AI357" s="16"/>
      <c r="AJ357" s="16"/>
      <c r="AK357" s="16"/>
      <c r="AL357" s="16"/>
      <c r="AM357" s="14"/>
      <c r="AN357" s="14"/>
      <c r="AO357" s="14"/>
      <c r="AP357" s="14"/>
      <c r="AQ357" s="14"/>
      <c r="AR357" s="14"/>
      <c r="AS357" s="14"/>
      <c r="AT357" s="14"/>
      <c r="AU357" s="14"/>
      <c r="AV357" s="14"/>
      <c r="AW357" s="14"/>
      <c r="AX357" s="14"/>
      <c r="AY357" s="14"/>
      <c r="AZ357" s="14"/>
      <c r="BA357" s="14"/>
      <c r="BB357" s="14"/>
      <c r="BC357" s="14"/>
      <c r="BD357" s="14"/>
      <c r="BE357" s="14"/>
      <c r="BF357" s="14"/>
      <c r="BG357" s="14"/>
      <c r="BH357" s="14"/>
      <c r="BI357" s="14"/>
      <c r="BJ357" s="14"/>
      <c r="BK357" s="14"/>
      <c r="BL357" s="14"/>
      <c r="BM357" s="14"/>
      <c r="BN357" s="14"/>
      <c r="BO357" s="14"/>
      <c r="BP357" s="14"/>
      <c r="BQ357" s="14"/>
      <c r="BR357" s="14"/>
      <c r="BS357" s="14"/>
      <c r="BT357" s="14"/>
      <c r="BU357" s="14"/>
      <c r="BV357" s="14"/>
      <c r="BW357" s="14"/>
      <c r="BX357" s="14"/>
      <c r="BY357" s="14"/>
      <c r="BZ357" s="14"/>
      <c r="CA357" s="14"/>
      <c r="CB357" s="14"/>
      <c r="CC357" s="14"/>
      <c r="CD357" s="14"/>
      <c r="CE357" s="14"/>
      <c r="CF357" s="14"/>
      <c r="CG357" s="14"/>
      <c r="CH357" s="14"/>
    </row>
    <row r="358" spans="1:86">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5"/>
      <c r="Z358" s="16"/>
      <c r="AA358" s="16"/>
      <c r="AB358" s="16"/>
      <c r="AC358" s="16"/>
      <c r="AD358" s="16"/>
      <c r="AE358" s="16"/>
      <c r="AF358" s="16"/>
      <c r="AG358" s="16"/>
      <c r="AH358" s="16"/>
      <c r="AI358" s="16"/>
      <c r="AJ358" s="16"/>
      <c r="AK358" s="16"/>
      <c r="AL358" s="16"/>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14"/>
      <c r="BT358" s="14"/>
      <c r="BU358" s="14"/>
      <c r="BV358" s="14"/>
      <c r="BW358" s="14"/>
      <c r="BX358" s="14"/>
      <c r="BY358" s="14"/>
      <c r="BZ358" s="14"/>
      <c r="CA358" s="14"/>
      <c r="CB358" s="14"/>
      <c r="CC358" s="14"/>
      <c r="CD358" s="14"/>
      <c r="CE358" s="14"/>
      <c r="CF358" s="14"/>
      <c r="CG358" s="14"/>
      <c r="CH358" s="14"/>
    </row>
    <row r="359" spans="1:86">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5"/>
      <c r="Z359" s="16"/>
      <c r="AA359" s="16"/>
      <c r="AB359" s="16"/>
      <c r="AC359" s="16"/>
      <c r="AD359" s="16"/>
      <c r="AE359" s="16"/>
      <c r="AF359" s="16"/>
      <c r="AG359" s="16"/>
      <c r="AH359" s="16"/>
      <c r="AI359" s="16"/>
      <c r="AJ359" s="16"/>
      <c r="AK359" s="16"/>
      <c r="AL359" s="16"/>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14"/>
      <c r="BT359" s="14"/>
      <c r="BU359" s="14"/>
      <c r="BV359" s="14"/>
      <c r="BW359" s="14"/>
      <c r="BX359" s="14"/>
      <c r="BY359" s="14"/>
      <c r="BZ359" s="14"/>
      <c r="CA359" s="14"/>
      <c r="CB359" s="14"/>
      <c r="CC359" s="14"/>
      <c r="CD359" s="14"/>
      <c r="CE359" s="14"/>
      <c r="CF359" s="14"/>
      <c r="CG359" s="14"/>
      <c r="CH359" s="14"/>
    </row>
    <row r="360" spans="1:86">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5"/>
      <c r="Z360" s="16"/>
      <c r="AA360" s="16"/>
      <c r="AB360" s="16"/>
      <c r="AC360" s="16"/>
      <c r="AD360" s="16"/>
      <c r="AE360" s="16"/>
      <c r="AF360" s="16"/>
      <c r="AG360" s="16"/>
      <c r="AH360" s="16"/>
      <c r="AI360" s="16"/>
      <c r="AJ360" s="16"/>
      <c r="AK360" s="16"/>
      <c r="AL360" s="16"/>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14"/>
      <c r="BT360" s="14"/>
      <c r="BU360" s="14"/>
      <c r="BV360" s="14"/>
      <c r="BW360" s="14"/>
      <c r="BX360" s="14"/>
      <c r="BY360" s="14"/>
      <c r="BZ360" s="14"/>
      <c r="CA360" s="14"/>
      <c r="CB360" s="14"/>
      <c r="CC360" s="14"/>
      <c r="CD360" s="14"/>
      <c r="CE360" s="14"/>
      <c r="CF360" s="14"/>
      <c r="CG360" s="14"/>
      <c r="CH360" s="14"/>
    </row>
    <row r="361" spans="1:86">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5"/>
      <c r="Z361" s="16"/>
      <c r="AA361" s="16"/>
      <c r="AB361" s="16"/>
      <c r="AC361" s="16"/>
      <c r="AD361" s="16"/>
      <c r="AE361" s="16"/>
      <c r="AF361" s="16"/>
      <c r="AG361" s="16"/>
      <c r="AH361" s="16"/>
      <c r="AI361" s="16"/>
      <c r="AJ361" s="16"/>
      <c r="AK361" s="16"/>
      <c r="AL361" s="16"/>
      <c r="AM361" s="14"/>
      <c r="AN361" s="14"/>
      <c r="AO361" s="14"/>
      <c r="AP361" s="14"/>
      <c r="AQ361" s="14"/>
      <c r="AR361" s="14"/>
      <c r="AS361" s="14"/>
      <c r="AT361" s="14"/>
      <c r="AU361" s="14"/>
      <c r="AV361" s="14"/>
      <c r="AW361" s="14"/>
      <c r="AX361" s="14"/>
      <c r="AY361" s="14"/>
      <c r="AZ361" s="14"/>
      <c r="BA361" s="14"/>
      <c r="BB361" s="14"/>
      <c r="BC361" s="14"/>
      <c r="BD361" s="14"/>
      <c r="BE361" s="14"/>
      <c r="BF361" s="14"/>
      <c r="BG361" s="14"/>
      <c r="BH361" s="14"/>
      <c r="BI361" s="14"/>
      <c r="BJ361" s="14"/>
      <c r="BK361" s="14"/>
      <c r="BL361" s="14"/>
      <c r="BM361" s="14"/>
      <c r="BN361" s="14"/>
      <c r="BO361" s="14"/>
      <c r="BP361" s="14"/>
      <c r="BQ361" s="14"/>
      <c r="BR361" s="14"/>
      <c r="BS361" s="14"/>
      <c r="BT361" s="14"/>
      <c r="BU361" s="14"/>
      <c r="BV361" s="14"/>
      <c r="BW361" s="14"/>
      <c r="BX361" s="14"/>
      <c r="BY361" s="14"/>
      <c r="BZ361" s="14"/>
      <c r="CA361" s="14"/>
      <c r="CB361" s="14"/>
      <c r="CC361" s="14"/>
      <c r="CD361" s="14"/>
      <c r="CE361" s="14"/>
      <c r="CF361" s="14"/>
      <c r="CG361" s="14"/>
      <c r="CH361" s="14"/>
    </row>
    <row r="362" spans="1:86">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5"/>
      <c r="Z362" s="16"/>
      <c r="AA362" s="16"/>
      <c r="AB362" s="16"/>
      <c r="AC362" s="16"/>
      <c r="AD362" s="16"/>
      <c r="AE362" s="16"/>
      <c r="AF362" s="16"/>
      <c r="AG362" s="16"/>
      <c r="AH362" s="16"/>
      <c r="AI362" s="16"/>
      <c r="AJ362" s="16"/>
      <c r="AK362" s="16"/>
      <c r="AL362" s="16"/>
      <c r="AM362" s="14"/>
      <c r="AN362" s="14"/>
      <c r="AO362" s="14"/>
      <c r="AP362" s="14"/>
      <c r="AQ362" s="14"/>
      <c r="AR362" s="14"/>
      <c r="AS362" s="14"/>
      <c r="AT362" s="14"/>
      <c r="AU362" s="14"/>
      <c r="AV362" s="14"/>
      <c r="AW362" s="14"/>
      <c r="AX362" s="14"/>
      <c r="AY362" s="14"/>
      <c r="AZ362" s="14"/>
      <c r="BA362" s="14"/>
      <c r="BB362" s="14"/>
      <c r="BC362" s="14"/>
      <c r="BD362" s="14"/>
      <c r="BE362" s="14"/>
      <c r="BF362" s="14"/>
      <c r="BG362" s="14"/>
      <c r="BH362" s="14"/>
      <c r="BI362" s="14"/>
      <c r="BJ362" s="14"/>
      <c r="BK362" s="14"/>
      <c r="BL362" s="14"/>
      <c r="BM362" s="14"/>
      <c r="BN362" s="14"/>
      <c r="BO362" s="14"/>
      <c r="BP362" s="14"/>
      <c r="BQ362" s="14"/>
      <c r="BR362" s="14"/>
      <c r="BS362" s="14"/>
      <c r="BT362" s="14"/>
      <c r="BU362" s="14"/>
      <c r="BV362" s="14"/>
      <c r="BW362" s="14"/>
      <c r="BX362" s="14"/>
      <c r="BY362" s="14"/>
      <c r="BZ362" s="14"/>
      <c r="CA362" s="14"/>
      <c r="CB362" s="14"/>
      <c r="CC362" s="14"/>
      <c r="CD362" s="14"/>
      <c r="CE362" s="14"/>
      <c r="CF362" s="14"/>
      <c r="CG362" s="14"/>
      <c r="CH362" s="14"/>
    </row>
    <row r="363" spans="1:86">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5"/>
      <c r="Z363" s="16"/>
      <c r="AA363" s="16"/>
      <c r="AB363" s="16"/>
      <c r="AC363" s="16"/>
      <c r="AD363" s="16"/>
      <c r="AE363" s="16"/>
      <c r="AF363" s="16"/>
      <c r="AG363" s="16"/>
      <c r="AH363" s="16"/>
      <c r="AI363" s="16"/>
      <c r="AJ363" s="16"/>
      <c r="AK363" s="16"/>
      <c r="AL363" s="16"/>
      <c r="AM363" s="14"/>
      <c r="AN363" s="14"/>
      <c r="AO363" s="14"/>
      <c r="AP363" s="14"/>
      <c r="AQ363" s="14"/>
      <c r="AR363" s="14"/>
      <c r="AS363" s="14"/>
      <c r="AT363" s="14"/>
      <c r="AU363" s="14"/>
      <c r="AV363" s="14"/>
      <c r="AW363" s="14"/>
      <c r="AX363" s="14"/>
      <c r="AY363" s="14"/>
      <c r="AZ363" s="14"/>
      <c r="BA363" s="14"/>
      <c r="BB363" s="14"/>
      <c r="BC363" s="14"/>
      <c r="BD363" s="14"/>
      <c r="BE363" s="14"/>
      <c r="BF363" s="14"/>
      <c r="BG363" s="14"/>
      <c r="BH363" s="14"/>
      <c r="BI363" s="14"/>
      <c r="BJ363" s="14"/>
      <c r="BK363" s="14"/>
      <c r="BL363" s="14"/>
      <c r="BM363" s="14"/>
      <c r="BN363" s="14"/>
      <c r="BO363" s="14"/>
      <c r="BP363" s="14"/>
      <c r="BQ363" s="14"/>
      <c r="BR363" s="14"/>
      <c r="BS363" s="14"/>
      <c r="BT363" s="14"/>
      <c r="BU363" s="14"/>
      <c r="BV363" s="14"/>
      <c r="BW363" s="14"/>
      <c r="BX363" s="14"/>
      <c r="BY363" s="14"/>
      <c r="BZ363" s="14"/>
      <c r="CA363" s="14"/>
      <c r="CB363" s="14"/>
      <c r="CC363" s="14"/>
      <c r="CD363" s="14"/>
      <c r="CE363" s="14"/>
      <c r="CF363" s="14"/>
      <c r="CG363" s="14"/>
      <c r="CH363" s="14"/>
    </row>
    <row r="364" spans="1:86">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5"/>
      <c r="Z364" s="16"/>
      <c r="AA364" s="16"/>
      <c r="AB364" s="16"/>
      <c r="AC364" s="16"/>
      <c r="AD364" s="16"/>
      <c r="AE364" s="16"/>
      <c r="AF364" s="16"/>
      <c r="AG364" s="16"/>
      <c r="AH364" s="16"/>
      <c r="AI364" s="16"/>
      <c r="AJ364" s="16"/>
      <c r="AK364" s="16"/>
      <c r="AL364" s="16"/>
      <c r="AM364" s="14"/>
      <c r="AN364" s="14"/>
      <c r="AO364" s="14"/>
      <c r="AP364" s="14"/>
      <c r="AQ364" s="14"/>
      <c r="AR364" s="14"/>
      <c r="AS364" s="14"/>
      <c r="AT364" s="14"/>
      <c r="AU364" s="14"/>
      <c r="AV364" s="14"/>
      <c r="AW364" s="14"/>
      <c r="AX364" s="14"/>
      <c r="AY364" s="14"/>
      <c r="AZ364" s="14"/>
      <c r="BA364" s="14"/>
      <c r="BB364" s="14"/>
      <c r="BC364" s="14"/>
      <c r="BD364" s="14"/>
      <c r="BE364" s="14"/>
      <c r="BF364" s="14"/>
      <c r="BG364" s="14"/>
      <c r="BH364" s="14"/>
      <c r="BI364" s="14"/>
      <c r="BJ364" s="14"/>
      <c r="BK364" s="14"/>
      <c r="BL364" s="14"/>
      <c r="BM364" s="14"/>
      <c r="BN364" s="14"/>
      <c r="BO364" s="14"/>
      <c r="BP364" s="14"/>
      <c r="BQ364" s="14"/>
      <c r="BR364" s="14"/>
      <c r="BS364" s="14"/>
      <c r="BT364" s="14"/>
      <c r="BU364" s="14"/>
      <c r="BV364" s="14"/>
      <c r="BW364" s="14"/>
      <c r="BX364" s="14"/>
      <c r="BY364" s="14"/>
      <c r="BZ364" s="14"/>
      <c r="CA364" s="14"/>
      <c r="CB364" s="14"/>
      <c r="CC364" s="14"/>
      <c r="CD364" s="14"/>
      <c r="CE364" s="14"/>
      <c r="CF364" s="14"/>
      <c r="CG364" s="14"/>
      <c r="CH364" s="14"/>
    </row>
    <row r="365" spans="1:86">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5"/>
      <c r="Z365" s="16"/>
      <c r="AA365" s="16"/>
      <c r="AB365" s="16"/>
      <c r="AC365" s="16"/>
      <c r="AD365" s="16"/>
      <c r="AE365" s="16"/>
      <c r="AF365" s="16"/>
      <c r="AG365" s="16"/>
      <c r="AH365" s="16"/>
      <c r="AI365" s="16"/>
      <c r="AJ365" s="16"/>
      <c r="AK365" s="16"/>
      <c r="AL365" s="16"/>
      <c r="AM365" s="14"/>
      <c r="AN365" s="14"/>
      <c r="AO365" s="14"/>
      <c r="AP365" s="14"/>
      <c r="AQ365" s="14"/>
      <c r="AR365" s="14"/>
      <c r="AS365" s="14"/>
      <c r="AT365" s="14"/>
      <c r="AU365" s="14"/>
      <c r="AV365" s="14"/>
      <c r="AW365" s="14"/>
      <c r="AX365" s="14"/>
      <c r="AY365" s="14"/>
      <c r="AZ365" s="14"/>
      <c r="BA365" s="14"/>
      <c r="BB365" s="14"/>
      <c r="BC365" s="14"/>
      <c r="BD365" s="14"/>
      <c r="BE365" s="14"/>
      <c r="BF365" s="14"/>
      <c r="BG365" s="14"/>
      <c r="BH365" s="14"/>
      <c r="BI365" s="14"/>
      <c r="BJ365" s="14"/>
      <c r="BK365" s="14"/>
      <c r="BL365" s="14"/>
      <c r="BM365" s="14"/>
      <c r="BN365" s="14"/>
      <c r="BO365" s="14"/>
      <c r="BP365" s="14"/>
      <c r="BQ365" s="14"/>
      <c r="BR365" s="14"/>
      <c r="BS365" s="14"/>
      <c r="BT365" s="14"/>
      <c r="BU365" s="14"/>
      <c r="BV365" s="14"/>
      <c r="BW365" s="14"/>
      <c r="BX365" s="14"/>
      <c r="BY365" s="14"/>
      <c r="BZ365" s="14"/>
      <c r="CA365" s="14"/>
      <c r="CB365" s="14"/>
      <c r="CC365" s="14"/>
      <c r="CD365" s="14"/>
      <c r="CE365" s="14"/>
      <c r="CF365" s="14"/>
      <c r="CG365" s="14"/>
      <c r="CH365" s="14"/>
    </row>
    <row r="366" spans="1:86">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5"/>
      <c r="Z366" s="16"/>
      <c r="AA366" s="16"/>
      <c r="AB366" s="16"/>
      <c r="AC366" s="16"/>
      <c r="AD366" s="16"/>
      <c r="AE366" s="16"/>
      <c r="AF366" s="16"/>
      <c r="AG366" s="16"/>
      <c r="AH366" s="16"/>
      <c r="AI366" s="16"/>
      <c r="AJ366" s="16"/>
      <c r="AK366" s="16"/>
      <c r="AL366" s="16"/>
      <c r="AM366" s="14"/>
      <c r="AN366" s="14"/>
      <c r="AO366" s="14"/>
      <c r="AP366" s="14"/>
      <c r="AQ366" s="14"/>
      <c r="AR366" s="14"/>
      <c r="AS366" s="14"/>
      <c r="AT366" s="14"/>
      <c r="AU366" s="14"/>
      <c r="AV366" s="14"/>
      <c r="AW366" s="14"/>
      <c r="AX366" s="14"/>
      <c r="AY366" s="14"/>
      <c r="AZ366" s="14"/>
      <c r="BA366" s="14"/>
      <c r="BB366" s="14"/>
      <c r="BC366" s="14"/>
      <c r="BD366" s="14"/>
      <c r="BE366" s="14"/>
      <c r="BF366" s="14"/>
      <c r="BG366" s="14"/>
      <c r="BH366" s="14"/>
      <c r="BI366" s="14"/>
      <c r="BJ366" s="14"/>
      <c r="BK366" s="14"/>
      <c r="BL366" s="14"/>
      <c r="BM366" s="14"/>
      <c r="BN366" s="14"/>
      <c r="BO366" s="14"/>
      <c r="BP366" s="14"/>
      <c r="BQ366" s="14"/>
      <c r="BR366" s="14"/>
      <c r="BS366" s="14"/>
      <c r="BT366" s="14"/>
      <c r="BU366" s="14"/>
      <c r="BV366" s="14"/>
      <c r="BW366" s="14"/>
      <c r="BX366" s="14"/>
      <c r="BY366" s="14"/>
      <c r="BZ366" s="14"/>
      <c r="CA366" s="14"/>
      <c r="CB366" s="14"/>
      <c r="CC366" s="14"/>
      <c r="CD366" s="14"/>
      <c r="CE366" s="14"/>
      <c r="CF366" s="14"/>
      <c r="CG366" s="14"/>
      <c r="CH366" s="14"/>
    </row>
    <row r="367" spans="1:86">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5"/>
      <c r="Z367" s="16"/>
      <c r="AA367" s="16"/>
      <c r="AB367" s="16"/>
      <c r="AC367" s="16"/>
      <c r="AD367" s="16"/>
      <c r="AE367" s="16"/>
      <c r="AF367" s="16"/>
      <c r="AG367" s="16"/>
      <c r="AH367" s="16"/>
      <c r="AI367" s="16"/>
      <c r="AJ367" s="16"/>
      <c r="AK367" s="16"/>
      <c r="AL367" s="16"/>
      <c r="AM367" s="14"/>
      <c r="AN367" s="14"/>
      <c r="AO367" s="14"/>
      <c r="AP367" s="14"/>
      <c r="AQ367" s="14"/>
      <c r="AR367" s="14"/>
      <c r="AS367" s="14"/>
      <c r="AT367" s="14"/>
      <c r="AU367" s="14"/>
      <c r="AV367" s="14"/>
      <c r="AW367" s="14"/>
      <c r="AX367" s="14"/>
      <c r="AY367" s="14"/>
      <c r="AZ367" s="14"/>
      <c r="BA367" s="14"/>
      <c r="BB367" s="14"/>
      <c r="BC367" s="14"/>
      <c r="BD367" s="14"/>
      <c r="BE367" s="14"/>
      <c r="BF367" s="14"/>
      <c r="BG367" s="14"/>
      <c r="BH367" s="14"/>
      <c r="BI367" s="14"/>
      <c r="BJ367" s="14"/>
      <c r="BK367" s="14"/>
      <c r="BL367" s="14"/>
      <c r="BM367" s="14"/>
      <c r="BN367" s="14"/>
      <c r="BO367" s="14"/>
      <c r="BP367" s="14"/>
      <c r="BQ367" s="14"/>
      <c r="BR367" s="14"/>
      <c r="BS367" s="14"/>
      <c r="BT367" s="14"/>
      <c r="BU367" s="14"/>
      <c r="BV367" s="14"/>
      <c r="BW367" s="14"/>
      <c r="BX367" s="14"/>
      <c r="BY367" s="14"/>
      <c r="BZ367" s="14"/>
      <c r="CA367" s="14"/>
      <c r="CB367" s="14"/>
      <c r="CC367" s="14"/>
      <c r="CD367" s="14"/>
      <c r="CE367" s="14"/>
      <c r="CF367" s="14"/>
      <c r="CG367" s="14"/>
      <c r="CH367" s="14"/>
    </row>
    <row r="368" spans="1:86">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5"/>
      <c r="Z368" s="16"/>
      <c r="AA368" s="16"/>
      <c r="AB368" s="16"/>
      <c r="AC368" s="16"/>
      <c r="AD368" s="16"/>
      <c r="AE368" s="16"/>
      <c r="AF368" s="16"/>
      <c r="AG368" s="16"/>
      <c r="AH368" s="16"/>
      <c r="AI368" s="16"/>
      <c r="AJ368" s="16"/>
      <c r="AK368" s="16"/>
      <c r="AL368" s="16"/>
      <c r="AM368" s="14"/>
      <c r="AN368" s="14"/>
      <c r="AO368" s="14"/>
      <c r="AP368" s="14"/>
      <c r="AQ368" s="14"/>
      <c r="AR368" s="14"/>
      <c r="AS368" s="14"/>
      <c r="AT368" s="14"/>
      <c r="AU368" s="14"/>
      <c r="AV368" s="14"/>
      <c r="AW368" s="14"/>
      <c r="AX368" s="14"/>
      <c r="AY368" s="14"/>
      <c r="AZ368" s="14"/>
      <c r="BA368" s="14"/>
      <c r="BB368" s="14"/>
      <c r="BC368" s="14"/>
      <c r="BD368" s="14"/>
      <c r="BE368" s="14"/>
      <c r="BF368" s="14"/>
      <c r="BG368" s="14"/>
      <c r="BH368" s="14"/>
      <c r="BI368" s="14"/>
      <c r="BJ368" s="14"/>
      <c r="BK368" s="14"/>
      <c r="BL368" s="14"/>
      <c r="BM368" s="14"/>
      <c r="BN368" s="14"/>
      <c r="BO368" s="14"/>
      <c r="BP368" s="14"/>
      <c r="BQ368" s="14"/>
      <c r="BR368" s="14"/>
      <c r="BS368" s="14"/>
      <c r="BT368" s="14"/>
      <c r="BU368" s="14"/>
      <c r="BV368" s="14"/>
      <c r="BW368" s="14"/>
      <c r="BX368" s="14"/>
      <c r="BY368" s="14"/>
      <c r="BZ368" s="14"/>
      <c r="CA368" s="14"/>
      <c r="CB368" s="14"/>
      <c r="CC368" s="14"/>
      <c r="CD368" s="14"/>
      <c r="CE368" s="14"/>
      <c r="CF368" s="14"/>
      <c r="CG368" s="14"/>
      <c r="CH368" s="14"/>
    </row>
    <row r="369" spans="1:86">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5"/>
      <c r="Z369" s="16"/>
      <c r="AA369" s="16"/>
      <c r="AB369" s="16"/>
      <c r="AC369" s="16"/>
      <c r="AD369" s="16"/>
      <c r="AE369" s="16"/>
      <c r="AF369" s="16"/>
      <c r="AG369" s="16"/>
      <c r="AH369" s="16"/>
      <c r="AI369" s="16"/>
      <c r="AJ369" s="16"/>
      <c r="AK369" s="16"/>
      <c r="AL369" s="16"/>
      <c r="AM369" s="14"/>
      <c r="AN369" s="14"/>
      <c r="AO369" s="14"/>
      <c r="AP369" s="14"/>
      <c r="AQ369" s="14"/>
      <c r="AR369" s="14"/>
      <c r="AS369" s="14"/>
      <c r="AT369" s="14"/>
      <c r="AU369" s="14"/>
      <c r="AV369" s="14"/>
      <c r="AW369" s="14"/>
      <c r="AX369" s="14"/>
      <c r="AY369" s="14"/>
      <c r="AZ369" s="14"/>
      <c r="BA369" s="14"/>
      <c r="BB369" s="14"/>
      <c r="BC369" s="14"/>
      <c r="BD369" s="14"/>
      <c r="BE369" s="14"/>
      <c r="BF369" s="14"/>
      <c r="BG369" s="14"/>
      <c r="BH369" s="14"/>
      <c r="BI369" s="14"/>
      <c r="BJ369" s="14"/>
      <c r="BK369" s="14"/>
      <c r="BL369" s="14"/>
      <c r="BM369" s="14"/>
      <c r="BN369" s="14"/>
      <c r="BO369" s="14"/>
      <c r="BP369" s="14"/>
      <c r="BQ369" s="14"/>
      <c r="BR369" s="14"/>
      <c r="BS369" s="14"/>
      <c r="BT369" s="14"/>
      <c r="BU369" s="14"/>
      <c r="BV369" s="14"/>
      <c r="BW369" s="14"/>
      <c r="BX369" s="14"/>
      <c r="BY369" s="14"/>
      <c r="BZ369" s="14"/>
      <c r="CA369" s="14"/>
      <c r="CB369" s="14"/>
      <c r="CC369" s="14"/>
      <c r="CD369" s="14"/>
      <c r="CE369" s="14"/>
      <c r="CF369" s="14"/>
      <c r="CG369" s="14"/>
      <c r="CH369" s="14"/>
    </row>
    <row r="370" spans="1:86">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5"/>
      <c r="Z370" s="16"/>
      <c r="AA370" s="16"/>
      <c r="AB370" s="16"/>
      <c r="AC370" s="16"/>
      <c r="AD370" s="16"/>
      <c r="AE370" s="16"/>
      <c r="AF370" s="16"/>
      <c r="AG370" s="16"/>
      <c r="AH370" s="16"/>
      <c r="AI370" s="16"/>
      <c r="AJ370" s="16"/>
      <c r="AK370" s="16"/>
      <c r="AL370" s="16"/>
      <c r="AM370" s="14"/>
      <c r="AN370" s="14"/>
      <c r="AO370" s="14"/>
      <c r="AP370" s="14"/>
      <c r="AQ370" s="14"/>
      <c r="AR370" s="14"/>
      <c r="AS370" s="14"/>
      <c r="AT370" s="14"/>
      <c r="AU370" s="14"/>
      <c r="AV370" s="14"/>
      <c r="AW370" s="14"/>
      <c r="AX370" s="14"/>
      <c r="AY370" s="14"/>
      <c r="AZ370" s="14"/>
      <c r="BA370" s="14"/>
      <c r="BB370" s="14"/>
      <c r="BC370" s="14"/>
      <c r="BD370" s="14"/>
      <c r="BE370" s="14"/>
      <c r="BF370" s="14"/>
      <c r="BG370" s="14"/>
      <c r="BH370" s="14"/>
      <c r="BI370" s="14"/>
      <c r="BJ370" s="14"/>
      <c r="BK370" s="14"/>
      <c r="BL370" s="14"/>
      <c r="BM370" s="14"/>
      <c r="BN370" s="14"/>
      <c r="BO370" s="14"/>
      <c r="BP370" s="14"/>
      <c r="BQ370" s="14"/>
      <c r="BR370" s="14"/>
      <c r="BS370" s="14"/>
      <c r="BT370" s="14"/>
      <c r="BU370" s="14"/>
      <c r="BV370" s="14"/>
      <c r="BW370" s="14"/>
      <c r="BX370" s="14"/>
      <c r="BY370" s="14"/>
      <c r="BZ370" s="14"/>
      <c r="CA370" s="14"/>
      <c r="CB370" s="14"/>
      <c r="CC370" s="14"/>
      <c r="CD370" s="14"/>
      <c r="CE370" s="14"/>
      <c r="CF370" s="14"/>
      <c r="CG370" s="14"/>
      <c r="CH370" s="14"/>
    </row>
    <row r="371" spans="1:86">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5"/>
      <c r="Z371" s="16"/>
      <c r="AA371" s="16"/>
      <c r="AB371" s="16"/>
      <c r="AC371" s="16"/>
      <c r="AD371" s="16"/>
      <c r="AE371" s="16"/>
      <c r="AF371" s="16"/>
      <c r="AG371" s="16"/>
      <c r="AH371" s="16"/>
      <c r="AI371" s="16"/>
      <c r="AJ371" s="16"/>
      <c r="AK371" s="16"/>
      <c r="AL371" s="16"/>
      <c r="AM371" s="14"/>
      <c r="AN371" s="14"/>
      <c r="AO371" s="14"/>
      <c r="AP371" s="14"/>
      <c r="AQ371" s="14"/>
      <c r="AR371" s="14"/>
      <c r="AS371" s="14"/>
      <c r="AT371" s="14"/>
      <c r="AU371" s="14"/>
      <c r="AV371" s="14"/>
      <c r="AW371" s="14"/>
      <c r="AX371" s="14"/>
      <c r="AY371" s="14"/>
      <c r="AZ371" s="14"/>
      <c r="BA371" s="14"/>
      <c r="BB371" s="14"/>
      <c r="BC371" s="14"/>
      <c r="BD371" s="14"/>
      <c r="BE371" s="14"/>
      <c r="BF371" s="14"/>
      <c r="BG371" s="14"/>
      <c r="BH371" s="14"/>
      <c r="BI371" s="14"/>
      <c r="BJ371" s="14"/>
      <c r="BK371" s="14"/>
      <c r="BL371" s="14"/>
      <c r="BM371" s="14"/>
      <c r="BN371" s="14"/>
      <c r="BO371" s="14"/>
      <c r="BP371" s="14"/>
      <c r="BQ371" s="14"/>
      <c r="BR371" s="14"/>
      <c r="BS371" s="14"/>
      <c r="BT371" s="14"/>
      <c r="BU371" s="14"/>
      <c r="BV371" s="14"/>
      <c r="BW371" s="14"/>
      <c r="BX371" s="14"/>
      <c r="BY371" s="14"/>
      <c r="BZ371" s="14"/>
      <c r="CA371" s="14"/>
      <c r="CB371" s="14"/>
      <c r="CC371" s="14"/>
      <c r="CD371" s="14"/>
      <c r="CE371" s="14"/>
      <c r="CF371" s="14"/>
      <c r="CG371" s="14"/>
      <c r="CH371" s="14"/>
    </row>
    <row r="372" spans="1:86">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Z372" s="16"/>
      <c r="AA372" s="16"/>
      <c r="AB372" s="16"/>
      <c r="AC372" s="16"/>
      <c r="AD372" s="16"/>
      <c r="AE372" s="16"/>
      <c r="AF372" s="16"/>
      <c r="AG372" s="16"/>
      <c r="AH372" s="16"/>
      <c r="AI372" s="16"/>
      <c r="AJ372" s="16"/>
      <c r="AK372" s="16"/>
      <c r="AL372" s="16"/>
      <c r="AM372" s="14"/>
      <c r="AN372" s="14"/>
      <c r="AO372" s="14"/>
      <c r="AP372" s="14"/>
      <c r="AQ372" s="14"/>
      <c r="AR372" s="14"/>
      <c r="AS372" s="14"/>
      <c r="AT372" s="14"/>
      <c r="AU372" s="14"/>
      <c r="AV372" s="14"/>
      <c r="AW372" s="14"/>
      <c r="AX372" s="14"/>
      <c r="AY372" s="14"/>
      <c r="AZ372" s="14"/>
      <c r="BA372" s="14"/>
      <c r="BB372" s="14"/>
      <c r="BC372" s="14"/>
      <c r="BD372" s="14"/>
      <c r="BE372" s="14"/>
      <c r="BF372" s="14"/>
      <c r="BG372" s="14"/>
      <c r="BH372" s="14"/>
      <c r="BI372" s="14"/>
      <c r="BJ372" s="14"/>
      <c r="BK372" s="14"/>
      <c r="BL372" s="14"/>
      <c r="BM372" s="14"/>
      <c r="BN372" s="14"/>
      <c r="BO372" s="14"/>
      <c r="BP372" s="14"/>
      <c r="BQ372" s="14"/>
      <c r="BR372" s="14"/>
      <c r="BS372" s="14"/>
      <c r="BT372" s="14"/>
      <c r="BU372" s="14"/>
      <c r="BV372" s="14"/>
      <c r="BW372" s="14"/>
      <c r="BX372" s="14"/>
      <c r="BY372" s="14"/>
      <c r="BZ372" s="14"/>
      <c r="CA372" s="14"/>
      <c r="CB372" s="14"/>
      <c r="CC372" s="14"/>
      <c r="CD372" s="14"/>
      <c r="CE372" s="14"/>
      <c r="CF372" s="14"/>
      <c r="CG372" s="14"/>
      <c r="CH372" s="14"/>
    </row>
    <row r="373" spans="1:86">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Z373" s="16"/>
      <c r="AA373" s="16"/>
      <c r="AB373" s="16"/>
      <c r="AC373" s="16"/>
      <c r="AD373" s="16"/>
      <c r="AE373" s="16"/>
      <c r="AF373" s="16"/>
      <c r="AG373" s="16"/>
      <c r="AH373" s="16"/>
      <c r="AI373" s="16"/>
      <c r="AJ373" s="16"/>
      <c r="AK373" s="16"/>
      <c r="AL373" s="16"/>
      <c r="AM373" s="14"/>
      <c r="AN373" s="14"/>
      <c r="AO373" s="14"/>
      <c r="AP373" s="14"/>
      <c r="AQ373" s="14"/>
      <c r="AR373" s="14"/>
      <c r="AS373" s="14"/>
      <c r="AT373" s="14"/>
      <c r="AU373" s="14"/>
      <c r="AV373" s="14"/>
      <c r="AW373" s="14"/>
      <c r="AX373" s="14"/>
      <c r="AY373" s="14"/>
      <c r="AZ373" s="14"/>
      <c r="BA373" s="14"/>
      <c r="BB373" s="14"/>
      <c r="BC373" s="14"/>
      <c r="BD373" s="14"/>
      <c r="BE373" s="14"/>
      <c r="BF373" s="14"/>
      <c r="BG373" s="14"/>
      <c r="BH373" s="14"/>
      <c r="BI373" s="14"/>
      <c r="BJ373" s="14"/>
      <c r="BK373" s="14"/>
      <c r="BL373" s="14"/>
      <c r="BM373" s="14"/>
      <c r="BN373" s="14"/>
      <c r="BO373" s="14"/>
      <c r="BP373" s="14"/>
      <c r="BQ373" s="14"/>
      <c r="BR373" s="14"/>
      <c r="BS373" s="14"/>
      <c r="BT373" s="14"/>
      <c r="BU373" s="14"/>
      <c r="BV373" s="14"/>
      <c r="BW373" s="14"/>
      <c r="BX373" s="14"/>
      <c r="BY373" s="14"/>
      <c r="BZ373" s="14"/>
      <c r="CA373" s="14"/>
      <c r="CB373" s="14"/>
      <c r="CC373" s="14"/>
      <c r="CD373" s="14"/>
      <c r="CE373" s="14"/>
      <c r="CF373" s="14"/>
      <c r="CG373" s="14"/>
      <c r="CH373" s="14"/>
    </row>
    <row r="374" spans="1:86">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Z374" s="16"/>
      <c r="AA374" s="16"/>
      <c r="AB374" s="16"/>
      <c r="AC374" s="16"/>
      <c r="AD374" s="16"/>
      <c r="AE374" s="16"/>
      <c r="AF374" s="16"/>
      <c r="AG374" s="16"/>
      <c r="AH374" s="16"/>
      <c r="AI374" s="16"/>
      <c r="AJ374" s="16"/>
      <c r="AK374" s="16"/>
      <c r="AL374" s="16"/>
      <c r="AM374" s="14"/>
      <c r="AN374" s="14"/>
      <c r="AO374" s="14"/>
      <c r="AP374" s="14"/>
      <c r="AQ374" s="14"/>
      <c r="AR374" s="14"/>
      <c r="AS374" s="14"/>
      <c r="AT374" s="14"/>
      <c r="AU374" s="14"/>
      <c r="AV374" s="14"/>
      <c r="AW374" s="14"/>
      <c r="AX374" s="14"/>
      <c r="AY374" s="14"/>
      <c r="AZ374" s="14"/>
      <c r="BA374" s="14"/>
      <c r="BB374" s="14"/>
      <c r="BC374" s="14"/>
      <c r="BD374" s="14"/>
      <c r="BE374" s="14"/>
      <c r="BF374" s="14"/>
      <c r="BG374" s="14"/>
      <c r="BH374" s="14"/>
      <c r="BI374" s="14"/>
      <c r="BJ374" s="14"/>
      <c r="BK374" s="14"/>
      <c r="BL374" s="14"/>
      <c r="BM374" s="14"/>
      <c r="BN374" s="14"/>
      <c r="BO374" s="14"/>
      <c r="BP374" s="14"/>
      <c r="BQ374" s="14"/>
      <c r="BR374" s="14"/>
      <c r="BS374" s="14"/>
      <c r="BT374" s="14"/>
      <c r="BU374" s="14"/>
      <c r="BV374" s="14"/>
      <c r="BW374" s="14"/>
      <c r="BX374" s="14"/>
      <c r="BY374" s="14"/>
      <c r="BZ374" s="14"/>
      <c r="CA374" s="14"/>
      <c r="CB374" s="14"/>
      <c r="CC374" s="14"/>
      <c r="CD374" s="14"/>
      <c r="CE374" s="14"/>
      <c r="CF374" s="14"/>
      <c r="CG374" s="14"/>
      <c r="CH374" s="14"/>
    </row>
    <row r="375" spans="1:86">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Z375" s="16"/>
      <c r="AA375" s="16"/>
      <c r="AB375" s="16"/>
      <c r="AC375" s="16"/>
      <c r="AD375" s="16"/>
      <c r="AE375" s="16"/>
      <c r="AF375" s="16"/>
      <c r="AG375" s="16"/>
      <c r="AH375" s="16"/>
      <c r="AI375" s="16"/>
      <c r="AJ375" s="16"/>
      <c r="AK375" s="16"/>
      <c r="AL375" s="16"/>
      <c r="AM375" s="14"/>
      <c r="AN375" s="14"/>
      <c r="AO375" s="14"/>
      <c r="AP375" s="14"/>
      <c r="AQ375" s="14"/>
      <c r="AR375" s="14"/>
      <c r="AS375" s="14"/>
      <c r="AT375" s="14"/>
      <c r="AU375" s="14"/>
      <c r="AV375" s="14"/>
      <c r="AW375" s="14"/>
      <c r="AX375" s="14"/>
      <c r="AY375" s="14"/>
      <c r="AZ375" s="14"/>
      <c r="BA375" s="14"/>
      <c r="BB375" s="14"/>
      <c r="BC375" s="14"/>
      <c r="BD375" s="14"/>
      <c r="BE375" s="14"/>
      <c r="BF375" s="14"/>
      <c r="BG375" s="14"/>
      <c r="BH375" s="14"/>
      <c r="BI375" s="14"/>
      <c r="BJ375" s="14"/>
      <c r="BK375" s="14"/>
      <c r="BL375" s="14"/>
      <c r="BM375" s="14"/>
      <c r="BN375" s="14"/>
      <c r="BO375" s="14"/>
      <c r="BP375" s="14"/>
      <c r="BQ375" s="14"/>
      <c r="BR375" s="14"/>
      <c r="BS375" s="14"/>
      <c r="BT375" s="14"/>
      <c r="BU375" s="14"/>
      <c r="BV375" s="14"/>
      <c r="BW375" s="14"/>
      <c r="BX375" s="14"/>
      <c r="BY375" s="14"/>
      <c r="BZ375" s="14"/>
      <c r="CA375" s="14"/>
      <c r="CB375" s="14"/>
      <c r="CC375" s="14"/>
      <c r="CD375" s="14"/>
      <c r="CE375" s="14"/>
      <c r="CF375" s="14"/>
      <c r="CG375" s="14"/>
      <c r="CH375" s="14"/>
    </row>
    <row r="376" spans="1:86">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Z376" s="16"/>
      <c r="AA376" s="16"/>
      <c r="AB376" s="16"/>
      <c r="AC376" s="16"/>
      <c r="AD376" s="16"/>
      <c r="AE376" s="16"/>
      <c r="AF376" s="16"/>
      <c r="AG376" s="16"/>
      <c r="AH376" s="16"/>
      <c r="AI376" s="16"/>
      <c r="AJ376" s="16"/>
      <c r="AK376" s="16"/>
      <c r="AL376" s="16"/>
      <c r="AM376" s="14"/>
      <c r="AN376" s="14"/>
      <c r="AO376" s="14"/>
      <c r="AP376" s="14"/>
      <c r="AQ376" s="14"/>
      <c r="AR376" s="14"/>
      <c r="AS376" s="14"/>
      <c r="AT376" s="14"/>
      <c r="AU376" s="14"/>
      <c r="AV376" s="14"/>
      <c r="AW376" s="14"/>
      <c r="AX376" s="14"/>
      <c r="AY376" s="14"/>
      <c r="AZ376" s="14"/>
      <c r="BA376" s="14"/>
      <c r="BB376" s="14"/>
      <c r="BC376" s="14"/>
      <c r="BD376" s="14"/>
      <c r="BE376" s="14"/>
      <c r="BF376" s="14"/>
      <c r="BG376" s="14"/>
      <c r="BH376" s="14"/>
      <c r="BI376" s="14"/>
      <c r="BJ376" s="14"/>
      <c r="BK376" s="14"/>
      <c r="BL376" s="14"/>
      <c r="BM376" s="14"/>
      <c r="BN376" s="14"/>
      <c r="BO376" s="14"/>
      <c r="BP376" s="14"/>
      <c r="BQ376" s="14"/>
      <c r="BR376" s="14"/>
      <c r="BS376" s="14"/>
      <c r="BT376" s="14"/>
      <c r="BU376" s="14"/>
      <c r="BV376" s="14"/>
      <c r="BW376" s="14"/>
      <c r="BX376" s="14"/>
      <c r="BY376" s="14"/>
      <c r="BZ376" s="14"/>
      <c r="CA376" s="14"/>
      <c r="CB376" s="14"/>
      <c r="CC376" s="14"/>
      <c r="CD376" s="14"/>
      <c r="CE376" s="14"/>
      <c r="CF376" s="14"/>
      <c r="CG376" s="14"/>
      <c r="CH376" s="14"/>
    </row>
    <row r="377" spans="1:86">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Z377" s="16"/>
      <c r="AA377" s="16"/>
      <c r="AB377" s="16"/>
      <c r="AC377" s="16"/>
      <c r="AD377" s="16"/>
      <c r="AE377" s="16"/>
      <c r="AF377" s="16"/>
      <c r="AG377" s="16"/>
      <c r="AH377" s="16"/>
      <c r="AI377" s="16"/>
      <c r="AJ377" s="16"/>
      <c r="AK377" s="16"/>
      <c r="AL377" s="16"/>
      <c r="AM377" s="14"/>
      <c r="AN377" s="14"/>
      <c r="AO377" s="14"/>
      <c r="AP377" s="14"/>
      <c r="AQ377" s="14"/>
      <c r="AR377" s="14"/>
      <c r="AS377" s="14"/>
      <c r="AT377" s="14"/>
      <c r="AU377" s="14"/>
      <c r="AV377" s="14"/>
      <c r="AW377" s="14"/>
      <c r="AX377" s="14"/>
      <c r="AY377" s="14"/>
      <c r="AZ377" s="14"/>
      <c r="BA377" s="14"/>
      <c r="BB377" s="14"/>
      <c r="BC377" s="14"/>
      <c r="BD377" s="14"/>
      <c r="BE377" s="14"/>
      <c r="BF377" s="14"/>
      <c r="BG377" s="14"/>
      <c r="BH377" s="14"/>
      <c r="BI377" s="14"/>
      <c r="BJ377" s="14"/>
      <c r="BK377" s="14"/>
      <c r="BL377" s="14"/>
      <c r="BM377" s="14"/>
      <c r="BN377" s="14"/>
      <c r="BO377" s="14"/>
      <c r="BP377" s="14"/>
      <c r="BQ377" s="14"/>
      <c r="BR377" s="14"/>
      <c r="BS377" s="14"/>
      <c r="BT377" s="14"/>
      <c r="BU377" s="14"/>
      <c r="BV377" s="14"/>
      <c r="BW377" s="14"/>
      <c r="BX377" s="14"/>
      <c r="BY377" s="14"/>
      <c r="BZ377" s="14"/>
      <c r="CA377" s="14"/>
      <c r="CB377" s="14"/>
      <c r="CC377" s="14"/>
      <c r="CD377" s="14"/>
      <c r="CE377" s="14"/>
      <c r="CF377" s="14"/>
      <c r="CG377" s="14"/>
      <c r="CH377" s="14"/>
    </row>
    <row r="378" spans="1:86">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Z378" s="16"/>
      <c r="AA378" s="16"/>
      <c r="AB378" s="16"/>
      <c r="AC378" s="16"/>
      <c r="AD378" s="16"/>
      <c r="AE378" s="16"/>
      <c r="AF378" s="16"/>
      <c r="AG378" s="16"/>
      <c r="AH378" s="16"/>
      <c r="AI378" s="16"/>
      <c r="AJ378" s="16"/>
      <c r="AK378" s="16"/>
      <c r="AL378" s="16"/>
      <c r="AM378" s="14"/>
      <c r="AN378" s="14"/>
      <c r="AO378" s="14"/>
      <c r="AP378" s="14"/>
      <c r="AQ378" s="14"/>
      <c r="AR378" s="14"/>
      <c r="AS378" s="14"/>
      <c r="AT378" s="14"/>
      <c r="AU378" s="14"/>
      <c r="AV378" s="14"/>
      <c r="AW378" s="14"/>
      <c r="AX378" s="14"/>
      <c r="AY378" s="14"/>
      <c r="AZ378" s="14"/>
      <c r="BA378" s="14"/>
      <c r="BB378" s="14"/>
      <c r="BC378" s="14"/>
      <c r="BD378" s="14"/>
      <c r="BE378" s="14"/>
      <c r="BF378" s="14"/>
      <c r="BG378" s="14"/>
      <c r="BH378" s="14"/>
      <c r="BI378" s="14"/>
      <c r="BJ378" s="14"/>
      <c r="BK378" s="14"/>
      <c r="BL378" s="14"/>
      <c r="BM378" s="14"/>
      <c r="BN378" s="14"/>
      <c r="BO378" s="14"/>
      <c r="BP378" s="14"/>
      <c r="BQ378" s="14"/>
      <c r="BR378" s="14"/>
      <c r="BS378" s="14"/>
      <c r="BT378" s="14"/>
      <c r="BU378" s="14"/>
      <c r="BV378" s="14"/>
      <c r="BW378" s="14"/>
      <c r="BX378" s="14"/>
      <c r="BY378" s="14"/>
      <c r="BZ378" s="14"/>
      <c r="CA378" s="14"/>
      <c r="CB378" s="14"/>
      <c r="CC378" s="14"/>
      <c r="CD378" s="14"/>
      <c r="CE378" s="14"/>
      <c r="CF378" s="14"/>
      <c r="CG378" s="14"/>
      <c r="CH378" s="14"/>
    </row>
    <row r="379" spans="1:86">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Z379" s="16"/>
      <c r="AA379" s="16"/>
      <c r="AB379" s="16"/>
      <c r="AC379" s="16"/>
      <c r="AD379" s="16"/>
      <c r="AE379" s="16"/>
      <c r="AF379" s="16"/>
      <c r="AG379" s="16"/>
      <c r="AH379" s="16"/>
      <c r="AI379" s="16"/>
      <c r="AJ379" s="16"/>
      <c r="AK379" s="16"/>
      <c r="AL379" s="16"/>
      <c r="AM379" s="14"/>
      <c r="AN379" s="14"/>
      <c r="AO379" s="14"/>
      <c r="AP379" s="14"/>
      <c r="AQ379" s="14"/>
      <c r="AR379" s="14"/>
      <c r="AS379" s="14"/>
      <c r="AT379" s="14"/>
      <c r="AU379" s="14"/>
      <c r="AV379" s="14"/>
      <c r="AW379" s="14"/>
      <c r="AX379" s="14"/>
      <c r="AY379" s="14"/>
      <c r="AZ379" s="14"/>
      <c r="BA379" s="14"/>
      <c r="BB379" s="14"/>
      <c r="BC379" s="14"/>
      <c r="BD379" s="14"/>
      <c r="BE379" s="14"/>
      <c r="BF379" s="14"/>
      <c r="BG379" s="14"/>
      <c r="BH379" s="14"/>
      <c r="BI379" s="14"/>
      <c r="BJ379" s="14"/>
      <c r="BK379" s="14"/>
      <c r="BL379" s="14"/>
      <c r="BM379" s="14"/>
      <c r="BN379" s="14"/>
      <c r="BO379" s="14"/>
      <c r="BP379" s="14"/>
      <c r="BQ379" s="14"/>
      <c r="BR379" s="14"/>
      <c r="BS379" s="14"/>
      <c r="BT379" s="14"/>
      <c r="BU379" s="14"/>
      <c r="BV379" s="14"/>
      <c r="BW379" s="14"/>
      <c r="BX379" s="14"/>
      <c r="BY379" s="14"/>
      <c r="BZ379" s="14"/>
      <c r="CA379" s="14"/>
      <c r="CB379" s="14"/>
      <c r="CC379" s="14"/>
      <c r="CD379" s="14"/>
      <c r="CE379" s="14"/>
      <c r="CF379" s="14"/>
      <c r="CG379" s="14"/>
      <c r="CH379" s="14"/>
    </row>
    <row r="380" spans="1:86">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Z380" s="16"/>
      <c r="AA380" s="16"/>
      <c r="AB380" s="16"/>
      <c r="AC380" s="16"/>
      <c r="AD380" s="16"/>
      <c r="AE380" s="16"/>
      <c r="AF380" s="16"/>
      <c r="AG380" s="16"/>
      <c r="AH380" s="16"/>
      <c r="AI380" s="16"/>
      <c r="AJ380" s="16"/>
      <c r="AK380" s="16"/>
      <c r="AL380" s="16"/>
      <c r="AM380" s="14"/>
      <c r="AN380" s="14"/>
      <c r="AO380" s="14"/>
      <c r="AP380" s="14"/>
      <c r="AQ380" s="14"/>
      <c r="AR380" s="14"/>
      <c r="AS380" s="14"/>
      <c r="AT380" s="14"/>
      <c r="AU380" s="14"/>
      <c r="AV380" s="14"/>
      <c r="AW380" s="14"/>
      <c r="AX380" s="14"/>
      <c r="AY380" s="14"/>
      <c r="AZ380" s="14"/>
      <c r="BA380" s="14"/>
      <c r="BB380" s="14"/>
      <c r="BC380" s="14"/>
      <c r="BD380" s="14"/>
      <c r="BE380" s="14"/>
      <c r="BF380" s="14"/>
      <c r="BG380" s="14"/>
      <c r="BH380" s="14"/>
      <c r="BI380" s="14"/>
      <c r="BJ380" s="14"/>
      <c r="BK380" s="14"/>
      <c r="BL380" s="14"/>
      <c r="BM380" s="14"/>
      <c r="BN380" s="14"/>
      <c r="BO380" s="14"/>
      <c r="BP380" s="14"/>
      <c r="BQ380" s="14"/>
      <c r="BR380" s="14"/>
      <c r="BS380" s="14"/>
      <c r="BT380" s="14"/>
      <c r="BU380" s="14"/>
      <c r="BV380" s="14"/>
      <c r="BW380" s="14"/>
      <c r="BX380" s="14"/>
      <c r="BY380" s="14"/>
      <c r="BZ380" s="14"/>
      <c r="CA380" s="14"/>
      <c r="CB380" s="14"/>
      <c r="CC380" s="14"/>
      <c r="CD380" s="14"/>
      <c r="CE380" s="14"/>
      <c r="CF380" s="14"/>
      <c r="CG380" s="14"/>
      <c r="CH380" s="14"/>
    </row>
    <row r="381" spans="1:86">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Z381" s="16"/>
      <c r="AA381" s="16"/>
      <c r="AB381" s="16"/>
      <c r="AC381" s="16"/>
      <c r="AD381" s="16"/>
      <c r="AE381" s="16"/>
      <c r="AF381" s="16"/>
      <c r="AG381" s="16"/>
      <c r="AH381" s="16"/>
      <c r="AI381" s="16"/>
      <c r="AJ381" s="16"/>
      <c r="AK381" s="16"/>
      <c r="AL381" s="16"/>
      <c r="AM381" s="14"/>
      <c r="AN381" s="14"/>
      <c r="AO381" s="14"/>
      <c r="AP381" s="14"/>
      <c r="AQ381" s="14"/>
      <c r="AR381" s="14"/>
      <c r="AS381" s="14"/>
      <c r="AT381" s="14"/>
      <c r="AU381" s="14"/>
      <c r="AV381" s="14"/>
      <c r="AW381" s="14"/>
      <c r="AX381" s="14"/>
      <c r="AY381" s="14"/>
      <c r="AZ381" s="14"/>
      <c r="BA381" s="14"/>
      <c r="BB381" s="14"/>
      <c r="BC381" s="14"/>
      <c r="BD381" s="14"/>
      <c r="BE381" s="14"/>
      <c r="BF381" s="14"/>
      <c r="BG381" s="14"/>
      <c r="BH381" s="14"/>
      <c r="BI381" s="14"/>
      <c r="BJ381" s="14"/>
      <c r="BK381" s="14"/>
      <c r="BL381" s="14"/>
      <c r="BM381" s="14"/>
      <c r="BN381" s="14"/>
      <c r="BO381" s="14"/>
      <c r="BP381" s="14"/>
      <c r="BQ381" s="14"/>
      <c r="BR381" s="14"/>
      <c r="BS381" s="14"/>
      <c r="BT381" s="14"/>
      <c r="BU381" s="14"/>
      <c r="BV381" s="14"/>
      <c r="BW381" s="14"/>
      <c r="BX381" s="14"/>
      <c r="BY381" s="14"/>
      <c r="BZ381" s="14"/>
      <c r="CA381" s="14"/>
      <c r="CB381" s="14"/>
      <c r="CC381" s="14"/>
      <c r="CD381" s="14"/>
      <c r="CE381" s="14"/>
      <c r="CF381" s="14"/>
      <c r="CG381" s="14"/>
      <c r="CH381" s="14"/>
    </row>
    <row r="382" spans="1:86">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Z382" s="16"/>
      <c r="AA382" s="16"/>
      <c r="AB382" s="16"/>
      <c r="AC382" s="16"/>
      <c r="AD382" s="16"/>
      <c r="AE382" s="16"/>
      <c r="AF382" s="16"/>
      <c r="AG382" s="16"/>
      <c r="AH382" s="16"/>
      <c r="AI382" s="16"/>
      <c r="AJ382" s="16"/>
      <c r="AK382" s="16"/>
      <c r="AL382" s="16"/>
      <c r="AM382" s="14"/>
      <c r="AN382" s="14"/>
      <c r="AO382" s="14"/>
      <c r="AP382" s="14"/>
      <c r="AQ382" s="14"/>
      <c r="AR382" s="14"/>
      <c r="AS382" s="14"/>
      <c r="AT382" s="14"/>
      <c r="AU382" s="14"/>
      <c r="AV382" s="14"/>
      <c r="AW382" s="14"/>
      <c r="AX382" s="14"/>
      <c r="AY382" s="14"/>
      <c r="AZ382" s="14"/>
      <c r="BA382" s="14"/>
      <c r="BB382" s="14"/>
      <c r="BC382" s="14"/>
      <c r="BD382" s="14"/>
      <c r="BE382" s="14"/>
      <c r="BF382" s="14"/>
      <c r="BG382" s="14"/>
      <c r="BH382" s="14"/>
      <c r="BI382" s="14"/>
      <c r="BJ382" s="14"/>
      <c r="BK382" s="14"/>
      <c r="BL382" s="14"/>
      <c r="BM382" s="14"/>
      <c r="BN382" s="14"/>
      <c r="BO382" s="14"/>
      <c r="BP382" s="14"/>
      <c r="BQ382" s="14"/>
      <c r="BR382" s="14"/>
      <c r="BS382" s="14"/>
      <c r="BT382" s="14"/>
      <c r="BU382" s="14"/>
      <c r="BV382" s="14"/>
      <c r="BW382" s="14"/>
      <c r="BX382" s="14"/>
      <c r="BY382" s="14"/>
      <c r="BZ382" s="14"/>
      <c r="CA382" s="14"/>
      <c r="CB382" s="14"/>
      <c r="CC382" s="14"/>
      <c r="CD382" s="14"/>
      <c r="CE382" s="14"/>
      <c r="CF382" s="14"/>
      <c r="CG382" s="14"/>
      <c r="CH382" s="14"/>
    </row>
    <row r="383" spans="1:86">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Z383" s="16"/>
      <c r="AA383" s="16"/>
      <c r="AB383" s="16"/>
      <c r="AC383" s="16"/>
      <c r="AD383" s="16"/>
      <c r="AE383" s="16"/>
      <c r="AF383" s="16"/>
      <c r="AG383" s="16"/>
      <c r="AH383" s="16"/>
      <c r="AI383" s="16"/>
      <c r="AJ383" s="16"/>
      <c r="AK383" s="16"/>
      <c r="AL383" s="16"/>
      <c r="AM383" s="14"/>
      <c r="AN383" s="14"/>
      <c r="AO383" s="14"/>
      <c r="AP383" s="14"/>
      <c r="AQ383" s="14"/>
      <c r="AR383" s="14"/>
      <c r="AS383" s="14"/>
      <c r="AT383" s="14"/>
      <c r="AU383" s="14"/>
      <c r="AV383" s="14"/>
      <c r="AW383" s="14"/>
      <c r="AX383" s="14"/>
      <c r="AY383" s="14"/>
      <c r="AZ383" s="14"/>
      <c r="BA383" s="14"/>
      <c r="BB383" s="14"/>
      <c r="BC383" s="14"/>
      <c r="BD383" s="14"/>
      <c r="BE383" s="14"/>
      <c r="BF383" s="14"/>
      <c r="BG383" s="14"/>
      <c r="BH383" s="14"/>
      <c r="BI383" s="14"/>
      <c r="BJ383" s="14"/>
      <c r="BK383" s="14"/>
      <c r="BL383" s="14"/>
      <c r="BM383" s="14"/>
      <c r="BN383" s="14"/>
      <c r="BO383" s="14"/>
      <c r="BP383" s="14"/>
      <c r="BQ383" s="14"/>
      <c r="BR383" s="14"/>
      <c r="BS383" s="14"/>
      <c r="BT383" s="14"/>
      <c r="BU383" s="14"/>
      <c r="BV383" s="14"/>
      <c r="BW383" s="14"/>
      <c r="BX383" s="14"/>
      <c r="BY383" s="14"/>
      <c r="BZ383" s="14"/>
      <c r="CA383" s="14"/>
      <c r="CB383" s="14"/>
      <c r="CC383" s="14"/>
      <c r="CD383" s="14"/>
      <c r="CE383" s="14"/>
      <c r="CF383" s="14"/>
      <c r="CG383" s="14"/>
      <c r="CH383" s="14"/>
    </row>
    <row r="384" spans="1:86">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Z384" s="16"/>
      <c r="AA384" s="16"/>
      <c r="AB384" s="16"/>
      <c r="AC384" s="16"/>
      <c r="AD384" s="16"/>
      <c r="AE384" s="16"/>
      <c r="AF384" s="16"/>
      <c r="AG384" s="16"/>
      <c r="AH384" s="16"/>
      <c r="AI384" s="16"/>
      <c r="AJ384" s="16"/>
      <c r="AK384" s="16"/>
      <c r="AL384" s="16"/>
      <c r="AM384" s="14"/>
      <c r="AN384" s="14"/>
      <c r="AO384" s="14"/>
      <c r="AP384" s="14"/>
      <c r="AQ384" s="14"/>
      <c r="AR384" s="14"/>
      <c r="AS384" s="14"/>
      <c r="AT384" s="14"/>
      <c r="AU384" s="14"/>
      <c r="AV384" s="14"/>
      <c r="AW384" s="14"/>
      <c r="AX384" s="14"/>
      <c r="AY384" s="14"/>
      <c r="AZ384" s="14"/>
      <c r="BA384" s="14"/>
      <c r="BB384" s="14"/>
      <c r="BC384" s="14"/>
      <c r="BD384" s="14"/>
      <c r="BE384" s="14"/>
      <c r="BF384" s="14"/>
      <c r="BG384" s="14"/>
      <c r="BH384" s="14"/>
      <c r="BI384" s="14"/>
      <c r="BJ384" s="14"/>
      <c r="BK384" s="14"/>
      <c r="BL384" s="14"/>
      <c r="BM384" s="14"/>
      <c r="BN384" s="14"/>
      <c r="BO384" s="14"/>
      <c r="BP384" s="14"/>
      <c r="BQ384" s="14"/>
      <c r="BR384" s="14"/>
      <c r="BS384" s="14"/>
      <c r="BT384" s="14"/>
      <c r="BU384" s="14"/>
      <c r="BV384" s="14"/>
      <c r="BW384" s="14"/>
      <c r="BX384" s="14"/>
      <c r="BY384" s="14"/>
      <c r="BZ384" s="14"/>
      <c r="CA384" s="14"/>
      <c r="CB384" s="14"/>
      <c r="CC384" s="14"/>
      <c r="CD384" s="14"/>
      <c r="CE384" s="14"/>
      <c r="CF384" s="14"/>
      <c r="CG384" s="14"/>
      <c r="CH384" s="14"/>
    </row>
    <row r="385" spans="1:86">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Z385" s="16"/>
      <c r="AA385" s="16"/>
      <c r="AB385" s="16"/>
      <c r="AC385" s="16"/>
      <c r="AD385" s="16"/>
      <c r="AE385" s="16"/>
      <c r="AF385" s="16"/>
      <c r="AG385" s="16"/>
      <c r="AH385" s="16"/>
      <c r="AI385" s="16"/>
      <c r="AJ385" s="16"/>
      <c r="AK385" s="16"/>
      <c r="AL385" s="16"/>
      <c r="AM385" s="14"/>
      <c r="AN385" s="14"/>
      <c r="AO385" s="14"/>
      <c r="AP385" s="14"/>
      <c r="AQ385" s="14"/>
      <c r="AR385" s="14"/>
      <c r="AS385" s="14"/>
      <c r="AT385" s="14"/>
      <c r="AU385" s="14"/>
      <c r="AV385" s="14"/>
      <c r="AW385" s="14"/>
      <c r="AX385" s="14"/>
      <c r="AY385" s="14"/>
      <c r="AZ385" s="14"/>
      <c r="BA385" s="14"/>
      <c r="BB385" s="14"/>
      <c r="BC385" s="14"/>
      <c r="BD385" s="14"/>
      <c r="BE385" s="14"/>
      <c r="BF385" s="14"/>
      <c r="BG385" s="14"/>
      <c r="BH385" s="14"/>
      <c r="BI385" s="14"/>
      <c r="BJ385" s="14"/>
      <c r="BK385" s="14"/>
      <c r="BL385" s="14"/>
      <c r="BM385" s="14"/>
      <c r="BN385" s="14"/>
      <c r="BO385" s="14"/>
      <c r="BP385" s="14"/>
      <c r="BQ385" s="14"/>
      <c r="BR385" s="14"/>
      <c r="BS385" s="14"/>
      <c r="BT385" s="14"/>
      <c r="BU385" s="14"/>
      <c r="BV385" s="14"/>
      <c r="BW385" s="14"/>
      <c r="BX385" s="14"/>
      <c r="BY385" s="14"/>
      <c r="BZ385" s="14"/>
      <c r="CA385" s="14"/>
      <c r="CB385" s="14"/>
      <c r="CC385" s="14"/>
      <c r="CD385" s="14"/>
      <c r="CE385" s="14"/>
      <c r="CF385" s="14"/>
      <c r="CG385" s="14"/>
      <c r="CH385" s="14"/>
    </row>
    <row r="386" spans="1:86">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Z386" s="16"/>
      <c r="AA386" s="16"/>
      <c r="AB386" s="16"/>
      <c r="AC386" s="16"/>
      <c r="AD386" s="16"/>
      <c r="AE386" s="16"/>
      <c r="AF386" s="16"/>
      <c r="AG386" s="16"/>
      <c r="AH386" s="16"/>
      <c r="AI386" s="16"/>
      <c r="AJ386" s="16"/>
      <c r="AK386" s="16"/>
      <c r="AL386" s="16"/>
      <c r="AM386" s="14"/>
      <c r="AN386" s="14"/>
      <c r="AO386" s="14"/>
      <c r="AP386" s="14"/>
      <c r="AQ386" s="14"/>
      <c r="AR386" s="14"/>
      <c r="AS386" s="14"/>
      <c r="AT386" s="14"/>
      <c r="AU386" s="14"/>
      <c r="AV386" s="14"/>
      <c r="AW386" s="14"/>
      <c r="AX386" s="14"/>
      <c r="AY386" s="14"/>
      <c r="AZ386" s="14"/>
      <c r="BA386" s="14"/>
      <c r="BB386" s="14"/>
      <c r="BC386" s="14"/>
      <c r="BD386" s="14"/>
      <c r="BE386" s="14"/>
      <c r="BF386" s="14"/>
      <c r="BG386" s="14"/>
      <c r="BH386" s="14"/>
      <c r="BI386" s="14"/>
      <c r="BJ386" s="14"/>
      <c r="BK386" s="14"/>
      <c r="BL386" s="14"/>
      <c r="BM386" s="14"/>
      <c r="BN386" s="14"/>
      <c r="BO386" s="14"/>
      <c r="BP386" s="14"/>
      <c r="BQ386" s="14"/>
      <c r="BR386" s="14"/>
      <c r="BS386" s="14"/>
      <c r="BT386" s="14"/>
      <c r="BU386" s="14"/>
      <c r="BV386" s="14"/>
      <c r="BW386" s="14"/>
      <c r="BX386" s="14"/>
      <c r="BY386" s="14"/>
      <c r="BZ386" s="14"/>
      <c r="CA386" s="14"/>
      <c r="CB386" s="14"/>
      <c r="CC386" s="14"/>
      <c r="CD386" s="14"/>
      <c r="CE386" s="14"/>
      <c r="CF386" s="14"/>
      <c r="CG386" s="14"/>
      <c r="CH386" s="14"/>
    </row>
    <row r="387" spans="1:86">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Z387" s="16"/>
      <c r="AA387" s="16"/>
      <c r="AB387" s="16"/>
      <c r="AC387" s="16"/>
      <c r="AD387" s="16"/>
      <c r="AE387" s="16"/>
      <c r="AF387" s="16"/>
      <c r="AG387" s="16"/>
      <c r="AH387" s="16"/>
      <c r="AI387" s="16"/>
      <c r="AJ387" s="16"/>
      <c r="AK387" s="16"/>
      <c r="AL387" s="16"/>
      <c r="AM387" s="14"/>
      <c r="AN387" s="14"/>
      <c r="AO387" s="14"/>
      <c r="AP387" s="14"/>
      <c r="AQ387" s="14"/>
      <c r="AR387" s="14"/>
      <c r="AS387" s="14"/>
      <c r="AT387" s="14"/>
      <c r="AU387" s="14"/>
      <c r="AV387" s="14"/>
      <c r="AW387" s="14"/>
      <c r="AX387" s="14"/>
      <c r="AY387" s="14"/>
      <c r="AZ387" s="14"/>
      <c r="BA387" s="14"/>
      <c r="BB387" s="14"/>
      <c r="BC387" s="14"/>
      <c r="BD387" s="14"/>
      <c r="BE387" s="14"/>
      <c r="BF387" s="14"/>
      <c r="BG387" s="14"/>
      <c r="BH387" s="14"/>
      <c r="BI387" s="14"/>
      <c r="BJ387" s="14"/>
      <c r="BK387" s="14"/>
      <c r="BL387" s="14"/>
      <c r="BM387" s="14"/>
      <c r="BN387" s="14"/>
      <c r="BO387" s="14"/>
      <c r="BP387" s="14"/>
      <c r="BQ387" s="14"/>
      <c r="BR387" s="14"/>
      <c r="BS387" s="14"/>
      <c r="BT387" s="14"/>
      <c r="BU387" s="14"/>
      <c r="BV387" s="14"/>
      <c r="BW387" s="14"/>
      <c r="BX387" s="14"/>
      <c r="BY387" s="14"/>
      <c r="BZ387" s="14"/>
      <c r="CA387" s="14"/>
      <c r="CB387" s="14"/>
      <c r="CC387" s="14"/>
      <c r="CD387" s="14"/>
      <c r="CE387" s="14"/>
      <c r="CF387" s="14"/>
      <c r="CG387" s="14"/>
      <c r="CH387" s="14"/>
    </row>
    <row r="388" spans="1:86">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Z388" s="16"/>
      <c r="AA388" s="16"/>
      <c r="AB388" s="16"/>
      <c r="AC388" s="16"/>
      <c r="AD388" s="16"/>
      <c r="AE388" s="16"/>
      <c r="AF388" s="16"/>
      <c r="AG388" s="16"/>
      <c r="AH388" s="16"/>
      <c r="AI388" s="16"/>
      <c r="AJ388" s="16"/>
      <c r="AK388" s="16"/>
      <c r="AL388" s="16"/>
      <c r="AM388" s="14"/>
      <c r="AN388" s="14"/>
      <c r="AO388" s="14"/>
      <c r="AP388" s="14"/>
      <c r="AQ388" s="14"/>
      <c r="AR388" s="14"/>
      <c r="AS388" s="14"/>
      <c r="AT388" s="14"/>
      <c r="AU388" s="14"/>
      <c r="AV388" s="14"/>
      <c r="AW388" s="14"/>
      <c r="AX388" s="14"/>
      <c r="AY388" s="14"/>
      <c r="AZ388" s="14"/>
      <c r="BA388" s="14"/>
      <c r="BB388" s="14"/>
      <c r="BC388" s="14"/>
      <c r="BD388" s="14"/>
      <c r="BE388" s="14"/>
      <c r="BF388" s="14"/>
      <c r="BG388" s="14"/>
      <c r="BH388" s="14"/>
      <c r="BI388" s="14"/>
      <c r="BJ388" s="14"/>
      <c r="BK388" s="14"/>
      <c r="BL388" s="14"/>
      <c r="BM388" s="14"/>
      <c r="BN388" s="14"/>
      <c r="BO388" s="14"/>
      <c r="BP388" s="14"/>
      <c r="BQ388" s="14"/>
      <c r="BR388" s="14"/>
      <c r="BS388" s="14"/>
      <c r="BT388" s="14"/>
      <c r="BU388" s="14"/>
      <c r="BV388" s="14"/>
      <c r="BW388" s="14"/>
      <c r="BX388" s="14"/>
      <c r="BY388" s="14"/>
      <c r="BZ388" s="14"/>
      <c r="CA388" s="14"/>
      <c r="CB388" s="14"/>
      <c r="CC388" s="14"/>
      <c r="CD388" s="14"/>
      <c r="CE388" s="14"/>
      <c r="CF388" s="14"/>
      <c r="CG388" s="14"/>
      <c r="CH388" s="14"/>
    </row>
    <row r="389" spans="1:86">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Z389" s="16"/>
      <c r="AA389" s="16"/>
      <c r="AB389" s="16"/>
      <c r="AC389" s="16"/>
      <c r="AD389" s="16"/>
      <c r="AE389" s="16"/>
      <c r="AF389" s="16"/>
      <c r="AG389" s="16"/>
      <c r="AH389" s="16"/>
      <c r="AI389" s="16"/>
      <c r="AJ389" s="16"/>
      <c r="AK389" s="16"/>
      <c r="AL389" s="16"/>
      <c r="AM389" s="14"/>
      <c r="AN389" s="14"/>
      <c r="AO389" s="14"/>
      <c r="AP389" s="14"/>
      <c r="AQ389" s="14"/>
      <c r="AR389" s="14"/>
      <c r="AS389" s="14"/>
      <c r="AT389" s="14"/>
      <c r="AU389" s="14"/>
      <c r="AV389" s="14"/>
      <c r="AW389" s="14"/>
      <c r="AX389" s="14"/>
      <c r="AY389" s="14"/>
      <c r="AZ389" s="14"/>
      <c r="BA389" s="14"/>
      <c r="BB389" s="14"/>
      <c r="BC389" s="14"/>
      <c r="BD389" s="14"/>
      <c r="BE389" s="14"/>
      <c r="BF389" s="14"/>
      <c r="BG389" s="14"/>
      <c r="BH389" s="14"/>
      <c r="BI389" s="14"/>
      <c r="BJ389" s="14"/>
      <c r="BK389" s="14"/>
      <c r="BL389" s="14"/>
      <c r="BM389" s="14"/>
      <c r="BN389" s="14"/>
      <c r="BO389" s="14"/>
      <c r="BP389" s="14"/>
      <c r="BQ389" s="14"/>
      <c r="BR389" s="14"/>
      <c r="BS389" s="14"/>
      <c r="BT389" s="14"/>
      <c r="BU389" s="14"/>
      <c r="BV389" s="14"/>
      <c r="BW389" s="14"/>
      <c r="BX389" s="14"/>
      <c r="BY389" s="14"/>
      <c r="BZ389" s="14"/>
      <c r="CA389" s="14"/>
      <c r="CB389" s="14"/>
      <c r="CC389" s="14"/>
      <c r="CD389" s="14"/>
      <c r="CE389" s="14"/>
      <c r="CF389" s="14"/>
      <c r="CG389" s="14"/>
      <c r="CH389" s="14"/>
    </row>
    <row r="390" spans="1:86">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Z390" s="16"/>
      <c r="AA390" s="16"/>
      <c r="AB390" s="16"/>
      <c r="AC390" s="16"/>
      <c r="AD390" s="16"/>
      <c r="AE390" s="16"/>
      <c r="AF390" s="16"/>
      <c r="AG390" s="16"/>
      <c r="AH390" s="16"/>
      <c r="AI390" s="16"/>
      <c r="AJ390" s="16"/>
      <c r="AK390" s="16"/>
      <c r="AL390" s="16"/>
      <c r="AM390" s="14"/>
      <c r="AN390" s="14"/>
      <c r="AO390" s="14"/>
      <c r="AP390" s="14"/>
      <c r="AQ390" s="14"/>
      <c r="AR390" s="14"/>
      <c r="AS390" s="14"/>
      <c r="AT390" s="14"/>
      <c r="AU390" s="14"/>
      <c r="AV390" s="14"/>
      <c r="AW390" s="14"/>
      <c r="AX390" s="14"/>
      <c r="AY390" s="14"/>
      <c r="AZ390" s="14"/>
      <c r="BA390" s="14"/>
      <c r="BB390" s="14"/>
      <c r="BC390" s="14"/>
      <c r="BD390" s="14"/>
      <c r="BE390" s="14"/>
      <c r="BF390" s="14"/>
      <c r="BG390" s="14"/>
      <c r="BH390" s="14"/>
      <c r="BI390" s="14"/>
      <c r="BJ390" s="14"/>
      <c r="BK390" s="14"/>
      <c r="BL390" s="14"/>
      <c r="BM390" s="14"/>
      <c r="BN390" s="14"/>
      <c r="BO390" s="14"/>
      <c r="BP390" s="14"/>
      <c r="BQ390" s="14"/>
      <c r="BR390" s="14"/>
      <c r="BS390" s="14"/>
      <c r="BT390" s="14"/>
      <c r="BU390" s="14"/>
      <c r="BV390" s="14"/>
      <c r="BW390" s="14"/>
      <c r="BX390" s="14"/>
      <c r="BY390" s="14"/>
      <c r="BZ390" s="14"/>
      <c r="CA390" s="14"/>
      <c r="CB390" s="14"/>
      <c r="CC390" s="14"/>
      <c r="CD390" s="14"/>
      <c r="CE390" s="14"/>
      <c r="CF390" s="14"/>
      <c r="CG390" s="14"/>
      <c r="CH390" s="14"/>
    </row>
    <row r="391" spans="1:86">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Z391" s="16"/>
      <c r="AA391" s="16"/>
      <c r="AB391" s="16"/>
      <c r="AC391" s="16"/>
      <c r="AD391" s="16"/>
      <c r="AE391" s="16"/>
      <c r="AF391" s="16"/>
      <c r="AG391" s="16"/>
      <c r="AH391" s="16"/>
      <c r="AI391" s="16"/>
      <c r="AJ391" s="16"/>
      <c r="AK391" s="16"/>
      <c r="AL391" s="16"/>
      <c r="AM391" s="14"/>
      <c r="AN391" s="14"/>
      <c r="AO391" s="14"/>
      <c r="AP391" s="14"/>
      <c r="AQ391" s="14"/>
      <c r="AR391" s="14"/>
      <c r="AS391" s="14"/>
      <c r="AT391" s="14"/>
      <c r="AU391" s="14"/>
      <c r="AV391" s="14"/>
      <c r="AW391" s="14"/>
      <c r="AX391" s="14"/>
      <c r="AY391" s="14"/>
      <c r="AZ391" s="14"/>
      <c r="BA391" s="14"/>
      <c r="BB391" s="14"/>
      <c r="BC391" s="14"/>
      <c r="BD391" s="14"/>
      <c r="BE391" s="14"/>
      <c r="BF391" s="14"/>
      <c r="BG391" s="14"/>
      <c r="BH391" s="14"/>
      <c r="BI391" s="14"/>
      <c r="BJ391" s="14"/>
      <c r="BK391" s="14"/>
      <c r="BL391" s="14"/>
      <c r="BM391" s="14"/>
      <c r="BN391" s="14"/>
      <c r="BO391" s="14"/>
      <c r="BP391" s="14"/>
      <c r="BQ391" s="14"/>
      <c r="BR391" s="14"/>
      <c r="BS391" s="14"/>
      <c r="BT391" s="14"/>
      <c r="BU391" s="14"/>
      <c r="BV391" s="14"/>
      <c r="BW391" s="14"/>
      <c r="BX391" s="14"/>
      <c r="BY391" s="14"/>
      <c r="BZ391" s="14"/>
      <c r="CA391" s="14"/>
      <c r="CB391" s="14"/>
      <c r="CC391" s="14"/>
      <c r="CD391" s="14"/>
      <c r="CE391" s="14"/>
      <c r="CF391" s="14"/>
      <c r="CG391" s="14"/>
      <c r="CH391" s="14"/>
    </row>
    <row r="392" spans="1:86">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Z392" s="16"/>
      <c r="AA392" s="16"/>
      <c r="AB392" s="16"/>
      <c r="AC392" s="16"/>
      <c r="AD392" s="16"/>
      <c r="AE392" s="16"/>
      <c r="AF392" s="16"/>
      <c r="AG392" s="16"/>
      <c r="AH392" s="16"/>
      <c r="AI392" s="16"/>
      <c r="AJ392" s="16"/>
      <c r="AK392" s="16"/>
      <c r="AL392" s="16"/>
      <c r="AM392" s="14"/>
      <c r="AN392" s="14"/>
      <c r="AO392" s="14"/>
      <c r="AP392" s="14"/>
      <c r="AQ392" s="14"/>
      <c r="AR392" s="14"/>
      <c r="AS392" s="14"/>
      <c r="AT392" s="14"/>
      <c r="AU392" s="14"/>
      <c r="AV392" s="14"/>
      <c r="AW392" s="14"/>
      <c r="AX392" s="14"/>
      <c r="AY392" s="14"/>
      <c r="AZ392" s="14"/>
      <c r="BA392" s="14"/>
      <c r="BB392" s="14"/>
      <c r="BC392" s="14"/>
      <c r="BD392" s="14"/>
      <c r="BE392" s="14"/>
      <c r="BF392" s="14"/>
      <c r="BG392" s="14"/>
      <c r="BH392" s="14"/>
      <c r="BI392" s="14"/>
      <c r="BJ392" s="14"/>
      <c r="BK392" s="14"/>
      <c r="BL392" s="14"/>
      <c r="BM392" s="14"/>
      <c r="BN392" s="14"/>
      <c r="BO392" s="14"/>
      <c r="BP392" s="14"/>
      <c r="BQ392" s="14"/>
      <c r="BR392" s="14"/>
      <c r="BS392" s="14"/>
      <c r="BT392" s="14"/>
      <c r="BU392" s="14"/>
      <c r="BV392" s="14"/>
      <c r="BW392" s="14"/>
      <c r="BX392" s="14"/>
      <c r="BY392" s="14"/>
      <c r="BZ392" s="14"/>
      <c r="CA392" s="14"/>
      <c r="CB392" s="14"/>
      <c r="CC392" s="14"/>
      <c r="CD392" s="14"/>
      <c r="CE392" s="14"/>
      <c r="CF392" s="14"/>
      <c r="CG392" s="14"/>
      <c r="CH392" s="14"/>
    </row>
    <row r="393" spans="1:86">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Z393" s="16"/>
      <c r="AA393" s="16"/>
      <c r="AB393" s="16"/>
      <c r="AC393" s="16"/>
      <c r="AD393" s="16"/>
      <c r="AE393" s="16"/>
      <c r="AF393" s="16"/>
      <c r="AG393" s="16"/>
      <c r="AH393" s="16"/>
      <c r="AI393" s="16"/>
      <c r="AJ393" s="16"/>
      <c r="AK393" s="16"/>
      <c r="AL393" s="16"/>
      <c r="AM393" s="14"/>
      <c r="AN393" s="14"/>
      <c r="AO393" s="14"/>
      <c r="AP393" s="14"/>
      <c r="AQ393" s="14"/>
      <c r="AR393" s="14"/>
      <c r="AS393" s="14"/>
      <c r="AT393" s="14"/>
      <c r="AU393" s="14"/>
      <c r="AV393" s="14"/>
      <c r="AW393" s="14"/>
      <c r="AX393" s="14"/>
      <c r="AY393" s="14"/>
      <c r="AZ393" s="14"/>
      <c r="BA393" s="14"/>
      <c r="BB393" s="14"/>
      <c r="BC393" s="14"/>
      <c r="BD393" s="14"/>
      <c r="BE393" s="14"/>
      <c r="BF393" s="14"/>
      <c r="BG393" s="14"/>
      <c r="BH393" s="14"/>
      <c r="BI393" s="14"/>
      <c r="BJ393" s="14"/>
      <c r="BK393" s="14"/>
      <c r="BL393" s="14"/>
      <c r="BM393" s="14"/>
      <c r="BN393" s="14"/>
      <c r="BO393" s="14"/>
      <c r="BP393" s="14"/>
      <c r="BQ393" s="14"/>
      <c r="BR393" s="14"/>
      <c r="BS393" s="14"/>
      <c r="BT393" s="14"/>
      <c r="BU393" s="14"/>
      <c r="BV393" s="14"/>
      <c r="BW393" s="14"/>
      <c r="BX393" s="14"/>
      <c r="BY393" s="14"/>
      <c r="BZ393" s="14"/>
      <c r="CA393" s="14"/>
      <c r="CB393" s="14"/>
      <c r="CC393" s="14"/>
      <c r="CD393" s="14"/>
      <c r="CE393" s="14"/>
      <c r="CF393" s="14"/>
      <c r="CG393" s="14"/>
      <c r="CH393" s="14"/>
    </row>
    <row r="394" spans="1:86">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Z394" s="16"/>
      <c r="AA394" s="16"/>
      <c r="AB394" s="16"/>
      <c r="AC394" s="16"/>
      <c r="AD394" s="16"/>
      <c r="AE394" s="16"/>
      <c r="AF394" s="16"/>
      <c r="AG394" s="16"/>
      <c r="AH394" s="16"/>
      <c r="AI394" s="16"/>
      <c r="AJ394" s="16"/>
      <c r="AK394" s="16"/>
      <c r="AL394" s="16"/>
      <c r="AM394" s="14"/>
      <c r="AN394" s="14"/>
      <c r="AO394" s="14"/>
      <c r="AP394" s="14"/>
      <c r="AQ394" s="14"/>
      <c r="AR394" s="14"/>
      <c r="AS394" s="14"/>
      <c r="AT394" s="14"/>
      <c r="AU394" s="14"/>
      <c r="AV394" s="14"/>
      <c r="AW394" s="14"/>
      <c r="AX394" s="14"/>
      <c r="AY394" s="14"/>
      <c r="AZ394" s="14"/>
      <c r="BA394" s="14"/>
      <c r="BB394" s="14"/>
      <c r="BC394" s="14"/>
      <c r="BD394" s="14"/>
      <c r="BE394" s="14"/>
      <c r="BF394" s="14"/>
      <c r="BG394" s="14"/>
      <c r="BH394" s="14"/>
      <c r="BI394" s="14"/>
      <c r="BJ394" s="14"/>
      <c r="BK394" s="14"/>
      <c r="BL394" s="14"/>
      <c r="BM394" s="14"/>
      <c r="BN394" s="14"/>
      <c r="BO394" s="14"/>
      <c r="BP394" s="14"/>
      <c r="BQ394" s="14"/>
      <c r="BR394" s="14"/>
      <c r="BS394" s="14"/>
      <c r="BT394" s="14"/>
      <c r="BU394" s="14"/>
      <c r="BV394" s="14"/>
      <c r="BW394" s="14"/>
      <c r="BX394" s="14"/>
      <c r="BY394" s="14"/>
      <c r="BZ394" s="14"/>
      <c r="CA394" s="14"/>
      <c r="CB394" s="14"/>
      <c r="CC394" s="14"/>
      <c r="CD394" s="14"/>
      <c r="CE394" s="14"/>
      <c r="CF394" s="14"/>
      <c r="CG394" s="14"/>
      <c r="CH394" s="14"/>
    </row>
    <row r="395" spans="1:86">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Z395" s="16"/>
      <c r="AA395" s="16"/>
      <c r="AB395" s="16"/>
      <c r="AC395" s="16"/>
      <c r="AD395" s="16"/>
      <c r="AE395" s="16"/>
      <c r="AF395" s="16"/>
      <c r="AG395" s="16"/>
      <c r="AH395" s="16"/>
      <c r="AI395" s="16"/>
      <c r="AJ395" s="16"/>
      <c r="AK395" s="16"/>
      <c r="AL395" s="16"/>
      <c r="AM395" s="14"/>
      <c r="AN395" s="14"/>
      <c r="AO395" s="14"/>
      <c r="AP395" s="14"/>
      <c r="AQ395" s="14"/>
      <c r="AR395" s="14"/>
      <c r="AS395" s="14"/>
      <c r="AT395" s="14"/>
      <c r="AU395" s="14"/>
      <c r="AV395" s="14"/>
      <c r="AW395" s="14"/>
      <c r="AX395" s="14"/>
      <c r="AY395" s="14"/>
      <c r="AZ395" s="14"/>
      <c r="BA395" s="14"/>
      <c r="BB395" s="14"/>
      <c r="BC395" s="14"/>
      <c r="BD395" s="14"/>
      <c r="BE395" s="14"/>
      <c r="BF395" s="14"/>
      <c r="BG395" s="14"/>
      <c r="BH395" s="14"/>
      <c r="BI395" s="14"/>
      <c r="BJ395" s="14"/>
      <c r="BK395" s="14"/>
      <c r="BL395" s="14"/>
      <c r="BM395" s="14"/>
      <c r="BN395" s="14"/>
      <c r="BO395" s="14"/>
      <c r="BP395" s="14"/>
      <c r="BQ395" s="14"/>
      <c r="BR395" s="14"/>
      <c r="BS395" s="14"/>
      <c r="BT395" s="14"/>
      <c r="BU395" s="14"/>
      <c r="BV395" s="14"/>
      <c r="BW395" s="14"/>
      <c r="BX395" s="14"/>
      <c r="BY395" s="14"/>
      <c r="BZ395" s="14"/>
      <c r="CA395" s="14"/>
      <c r="CB395" s="14"/>
      <c r="CC395" s="14"/>
      <c r="CD395" s="14"/>
      <c r="CE395" s="14"/>
      <c r="CF395" s="14"/>
      <c r="CG395" s="14"/>
      <c r="CH395" s="14"/>
    </row>
    <row r="396" spans="1:86">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Z396" s="16"/>
      <c r="AA396" s="16"/>
      <c r="AB396" s="16"/>
      <c r="AC396" s="16"/>
      <c r="AD396" s="16"/>
      <c r="AE396" s="16"/>
      <c r="AF396" s="16"/>
      <c r="AG396" s="16"/>
      <c r="AH396" s="16"/>
      <c r="AI396" s="16"/>
      <c r="AJ396" s="16"/>
      <c r="AK396" s="16"/>
      <c r="AL396" s="16"/>
      <c r="AM396" s="14"/>
      <c r="AN396" s="14"/>
      <c r="AO396" s="14"/>
      <c r="AP396" s="14"/>
      <c r="AQ396" s="14"/>
      <c r="AR396" s="14"/>
      <c r="AS396" s="14"/>
      <c r="AT396" s="14"/>
      <c r="AU396" s="14"/>
      <c r="AV396" s="14"/>
      <c r="AW396" s="14"/>
      <c r="AX396" s="14"/>
      <c r="AY396" s="14"/>
      <c r="AZ396" s="14"/>
      <c r="BA396" s="14"/>
      <c r="BB396" s="14"/>
      <c r="BC396" s="14"/>
      <c r="BD396" s="14"/>
      <c r="BE396" s="14"/>
      <c r="BF396" s="14"/>
      <c r="BG396" s="14"/>
      <c r="BH396" s="14"/>
      <c r="BI396" s="14"/>
      <c r="BJ396" s="14"/>
      <c r="BK396" s="14"/>
      <c r="BL396" s="14"/>
      <c r="BM396" s="14"/>
      <c r="BN396" s="14"/>
      <c r="BO396" s="14"/>
      <c r="BP396" s="14"/>
      <c r="BQ396" s="14"/>
      <c r="BR396" s="14"/>
      <c r="BS396" s="14"/>
      <c r="BT396" s="14"/>
      <c r="BU396" s="14"/>
      <c r="BV396" s="14"/>
      <c r="BW396" s="14"/>
      <c r="BX396" s="14"/>
      <c r="BY396" s="14"/>
      <c r="BZ396" s="14"/>
      <c r="CA396" s="14"/>
      <c r="CB396" s="14"/>
      <c r="CC396" s="14"/>
      <c r="CD396" s="14"/>
      <c r="CE396" s="14"/>
      <c r="CF396" s="14"/>
      <c r="CG396" s="14"/>
      <c r="CH396" s="14"/>
    </row>
    <row r="397" spans="1:86">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Z397" s="16"/>
      <c r="AA397" s="16"/>
      <c r="AB397" s="16"/>
      <c r="AC397" s="16"/>
      <c r="AD397" s="16"/>
      <c r="AE397" s="16"/>
      <c r="AF397" s="16"/>
      <c r="AG397" s="16"/>
      <c r="AH397" s="16"/>
      <c r="AI397" s="16"/>
      <c r="AJ397" s="16"/>
      <c r="AK397" s="16"/>
      <c r="AL397" s="16"/>
      <c r="AM397" s="14"/>
      <c r="AN397" s="14"/>
      <c r="AO397" s="14"/>
      <c r="AP397" s="14"/>
      <c r="AQ397" s="14"/>
      <c r="AR397" s="14"/>
      <c r="AS397" s="14"/>
      <c r="AT397" s="14"/>
      <c r="AU397" s="14"/>
      <c r="AV397" s="14"/>
      <c r="AW397" s="14"/>
      <c r="AX397" s="14"/>
      <c r="AY397" s="14"/>
      <c r="AZ397" s="14"/>
      <c r="BA397" s="14"/>
      <c r="BB397" s="14"/>
      <c r="BC397" s="14"/>
      <c r="BD397" s="14"/>
      <c r="BE397" s="14"/>
      <c r="BF397" s="14"/>
      <c r="BG397" s="14"/>
      <c r="BH397" s="14"/>
      <c r="BI397" s="14"/>
      <c r="BJ397" s="14"/>
      <c r="BK397" s="14"/>
      <c r="BL397" s="14"/>
      <c r="BM397" s="14"/>
      <c r="BN397" s="14"/>
      <c r="BO397" s="14"/>
      <c r="BP397" s="14"/>
      <c r="BQ397" s="14"/>
      <c r="BR397" s="14"/>
      <c r="BS397" s="14"/>
      <c r="BT397" s="14"/>
      <c r="BU397" s="14"/>
      <c r="BV397" s="14"/>
      <c r="BW397" s="14"/>
      <c r="BX397" s="14"/>
      <c r="BY397" s="14"/>
      <c r="BZ397" s="14"/>
      <c r="CA397" s="14"/>
      <c r="CB397" s="14"/>
      <c r="CC397" s="14"/>
      <c r="CD397" s="14"/>
      <c r="CE397" s="14"/>
      <c r="CF397" s="14"/>
      <c r="CG397" s="14"/>
      <c r="CH397" s="14"/>
    </row>
    <row r="398" spans="1:86">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Z398" s="16"/>
      <c r="AA398" s="16"/>
      <c r="AB398" s="16"/>
      <c r="AC398" s="16"/>
      <c r="AD398" s="16"/>
      <c r="AE398" s="16"/>
      <c r="AF398" s="16"/>
      <c r="AG398" s="16"/>
      <c r="AH398" s="16"/>
      <c r="AI398" s="16"/>
      <c r="AJ398" s="16"/>
      <c r="AK398" s="16"/>
      <c r="AL398" s="16"/>
      <c r="AM398" s="14"/>
      <c r="AN398" s="14"/>
      <c r="AO398" s="14"/>
      <c r="AP398" s="14"/>
      <c r="AQ398" s="14"/>
      <c r="AR398" s="14"/>
      <c r="AS398" s="14"/>
      <c r="AT398" s="14"/>
      <c r="AU398" s="14"/>
      <c r="AV398" s="14"/>
      <c r="AW398" s="14"/>
      <c r="AX398" s="14"/>
      <c r="AY398" s="14"/>
      <c r="AZ398" s="14"/>
      <c r="BA398" s="14"/>
      <c r="BB398" s="14"/>
      <c r="BC398" s="14"/>
      <c r="BD398" s="14"/>
      <c r="BE398" s="14"/>
      <c r="BF398" s="14"/>
      <c r="BG398" s="14"/>
      <c r="BH398" s="14"/>
      <c r="BI398" s="14"/>
      <c r="BJ398" s="14"/>
      <c r="BK398" s="14"/>
      <c r="BL398" s="14"/>
      <c r="BM398" s="14"/>
      <c r="BN398" s="14"/>
      <c r="BO398" s="14"/>
      <c r="BP398" s="14"/>
      <c r="BQ398" s="14"/>
      <c r="BR398" s="14"/>
      <c r="BS398" s="14"/>
      <c r="BT398" s="14"/>
      <c r="BU398" s="14"/>
      <c r="BV398" s="14"/>
      <c r="BW398" s="14"/>
      <c r="BX398" s="14"/>
      <c r="BY398" s="14"/>
      <c r="BZ398" s="14"/>
      <c r="CA398" s="14"/>
      <c r="CB398" s="14"/>
      <c r="CC398" s="14"/>
      <c r="CD398" s="14"/>
      <c r="CE398" s="14"/>
      <c r="CF398" s="14"/>
      <c r="CG398" s="14"/>
      <c r="CH398" s="14"/>
    </row>
    <row r="399" spans="1:86">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Z399" s="16"/>
      <c r="AA399" s="16"/>
      <c r="AB399" s="16"/>
      <c r="AC399" s="16"/>
      <c r="AD399" s="16"/>
      <c r="AE399" s="16"/>
      <c r="AF399" s="16"/>
      <c r="AG399" s="16"/>
      <c r="AH399" s="16"/>
      <c r="AI399" s="16"/>
      <c r="AJ399" s="16"/>
      <c r="AK399" s="16"/>
      <c r="AL399" s="16"/>
      <c r="AM399" s="14"/>
      <c r="AN399" s="14"/>
      <c r="AO399" s="14"/>
      <c r="AP399" s="14"/>
      <c r="AQ399" s="14"/>
      <c r="AR399" s="14"/>
      <c r="AS399" s="14"/>
      <c r="AT399" s="14"/>
      <c r="AU399" s="14"/>
      <c r="AV399" s="14"/>
      <c r="AW399" s="14"/>
      <c r="AX399" s="14"/>
      <c r="AY399" s="14"/>
      <c r="AZ399" s="14"/>
      <c r="BA399" s="14"/>
      <c r="BB399" s="14"/>
      <c r="BC399" s="14"/>
      <c r="BD399" s="14"/>
      <c r="BE399" s="14"/>
      <c r="BF399" s="14"/>
      <c r="BG399" s="14"/>
      <c r="BH399" s="14"/>
      <c r="BI399" s="14"/>
      <c r="BJ399" s="14"/>
      <c r="BK399" s="14"/>
      <c r="BL399" s="14"/>
      <c r="BM399" s="14"/>
      <c r="BN399" s="14"/>
      <c r="BO399" s="14"/>
      <c r="BP399" s="14"/>
      <c r="BQ399" s="14"/>
      <c r="BR399" s="14"/>
      <c r="BS399" s="14"/>
      <c r="BT399" s="14"/>
      <c r="BU399" s="14"/>
      <c r="BV399" s="14"/>
      <c r="BW399" s="14"/>
      <c r="BX399" s="14"/>
      <c r="BY399" s="14"/>
      <c r="BZ399" s="14"/>
      <c r="CA399" s="14"/>
      <c r="CB399" s="14"/>
      <c r="CC399" s="14"/>
      <c r="CD399" s="14"/>
      <c r="CE399" s="14"/>
      <c r="CF399" s="14"/>
      <c r="CG399" s="14"/>
      <c r="CH399" s="14"/>
    </row>
    <row r="400" spans="1:86">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Z400" s="16"/>
      <c r="AA400" s="16"/>
      <c r="AB400" s="16"/>
      <c r="AC400" s="16"/>
      <c r="AD400" s="16"/>
      <c r="AE400" s="16"/>
      <c r="AF400" s="16"/>
      <c r="AG400" s="16"/>
      <c r="AH400" s="16"/>
      <c r="AI400" s="16"/>
      <c r="AJ400" s="16"/>
      <c r="AK400" s="16"/>
      <c r="AL400" s="16"/>
      <c r="AM400" s="14"/>
      <c r="AN400" s="14"/>
      <c r="AO400" s="14"/>
      <c r="AP400" s="14"/>
      <c r="AQ400" s="14"/>
      <c r="AR400" s="14"/>
      <c r="AS400" s="14"/>
      <c r="AT400" s="14"/>
      <c r="AU400" s="14"/>
      <c r="AV400" s="14"/>
      <c r="AW400" s="14"/>
      <c r="AX400" s="14"/>
      <c r="AY400" s="14"/>
      <c r="AZ400" s="14"/>
      <c r="BA400" s="14"/>
      <c r="BB400" s="14"/>
      <c r="BC400" s="14"/>
      <c r="BD400" s="14"/>
      <c r="BE400" s="14"/>
      <c r="BF400" s="14"/>
      <c r="BG400" s="14"/>
      <c r="BH400" s="14"/>
      <c r="BI400" s="14"/>
      <c r="BJ400" s="14"/>
      <c r="BK400" s="14"/>
      <c r="BL400" s="14"/>
      <c r="BM400" s="14"/>
      <c r="BN400" s="14"/>
      <c r="BO400" s="14"/>
      <c r="BP400" s="14"/>
      <c r="BQ400" s="14"/>
      <c r="BR400" s="14"/>
      <c r="BS400" s="14"/>
      <c r="BT400" s="14"/>
      <c r="BU400" s="14"/>
      <c r="BV400" s="14"/>
      <c r="BW400" s="14"/>
      <c r="BX400" s="14"/>
      <c r="BY400" s="14"/>
      <c r="BZ400" s="14"/>
      <c r="CA400" s="14"/>
      <c r="CB400" s="14"/>
      <c r="CC400" s="14"/>
      <c r="CD400" s="14"/>
      <c r="CE400" s="14"/>
      <c r="CF400" s="14"/>
      <c r="CG400" s="14"/>
      <c r="CH400" s="14"/>
    </row>
    <row r="401" spans="1:86">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Z401" s="16"/>
      <c r="AA401" s="16"/>
      <c r="AB401" s="16"/>
      <c r="AC401" s="16"/>
      <c r="AD401" s="16"/>
      <c r="AE401" s="16"/>
      <c r="AF401" s="16"/>
      <c r="AG401" s="16"/>
      <c r="AH401" s="16"/>
      <c r="AI401" s="16"/>
      <c r="AJ401" s="16"/>
      <c r="AK401" s="16"/>
      <c r="AL401" s="16"/>
      <c r="AM401" s="14"/>
      <c r="AN401" s="14"/>
      <c r="AO401" s="14"/>
      <c r="AP401" s="14"/>
      <c r="AQ401" s="14"/>
      <c r="AR401" s="14"/>
      <c r="AS401" s="14"/>
      <c r="AT401" s="14"/>
      <c r="AU401" s="14"/>
      <c r="AV401" s="14"/>
      <c r="AW401" s="14"/>
      <c r="AX401" s="14"/>
      <c r="AY401" s="14"/>
      <c r="AZ401" s="14"/>
      <c r="BA401" s="14"/>
      <c r="BB401" s="14"/>
      <c r="BC401" s="14"/>
      <c r="BD401" s="14"/>
      <c r="BE401" s="14"/>
      <c r="BF401" s="14"/>
      <c r="BG401" s="14"/>
      <c r="BH401" s="14"/>
      <c r="BI401" s="14"/>
      <c r="BJ401" s="14"/>
      <c r="BK401" s="14"/>
      <c r="BL401" s="14"/>
      <c r="BM401" s="14"/>
      <c r="BN401" s="14"/>
      <c r="BO401" s="14"/>
      <c r="BP401" s="14"/>
      <c r="BQ401" s="14"/>
      <c r="BR401" s="14"/>
      <c r="BS401" s="14"/>
      <c r="BT401" s="14"/>
      <c r="BU401" s="14"/>
      <c r="BV401" s="14"/>
      <c r="BW401" s="14"/>
      <c r="BX401" s="14"/>
      <c r="BY401" s="14"/>
      <c r="BZ401" s="14"/>
      <c r="CA401" s="14"/>
      <c r="CB401" s="14"/>
      <c r="CC401" s="14"/>
      <c r="CD401" s="14"/>
      <c r="CE401" s="14"/>
      <c r="CF401" s="14"/>
      <c r="CG401" s="14"/>
      <c r="CH401" s="14"/>
    </row>
    <row r="402" spans="1:86">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Z402" s="16"/>
      <c r="AA402" s="16"/>
      <c r="AB402" s="16"/>
      <c r="AC402" s="16"/>
      <c r="AD402" s="16"/>
      <c r="AE402" s="16"/>
      <c r="AF402" s="16"/>
      <c r="AG402" s="16"/>
      <c r="AH402" s="16"/>
      <c r="AI402" s="16"/>
      <c r="AJ402" s="16"/>
      <c r="AK402" s="16"/>
      <c r="AL402" s="16"/>
      <c r="AM402" s="14"/>
      <c r="AN402" s="14"/>
      <c r="AO402" s="14"/>
      <c r="AP402" s="14"/>
      <c r="AQ402" s="14"/>
      <c r="AR402" s="14"/>
      <c r="AS402" s="14"/>
      <c r="AT402" s="14"/>
      <c r="AU402" s="14"/>
      <c r="AV402" s="14"/>
      <c r="AW402" s="14"/>
      <c r="AX402" s="14"/>
      <c r="AY402" s="14"/>
      <c r="AZ402" s="14"/>
      <c r="BA402" s="14"/>
      <c r="BB402" s="14"/>
      <c r="BC402" s="14"/>
      <c r="BD402" s="14"/>
      <c r="BE402" s="14"/>
      <c r="BF402" s="14"/>
      <c r="BG402" s="14"/>
      <c r="BH402" s="14"/>
      <c r="BI402" s="14"/>
      <c r="BJ402" s="14"/>
      <c r="BK402" s="14"/>
      <c r="BL402" s="14"/>
      <c r="BM402" s="14"/>
      <c r="BN402" s="14"/>
      <c r="BO402" s="14"/>
      <c r="BP402" s="14"/>
      <c r="BQ402" s="14"/>
      <c r="BR402" s="14"/>
      <c r="BS402" s="14"/>
      <c r="BT402" s="14"/>
      <c r="BU402" s="14"/>
      <c r="BV402" s="14"/>
      <c r="BW402" s="14"/>
      <c r="BX402" s="14"/>
      <c r="BY402" s="14"/>
      <c r="BZ402" s="14"/>
      <c r="CA402" s="14"/>
      <c r="CB402" s="14"/>
      <c r="CC402" s="14"/>
      <c r="CD402" s="14"/>
      <c r="CE402" s="14"/>
      <c r="CF402" s="14"/>
      <c r="CG402" s="14"/>
      <c r="CH402" s="14"/>
    </row>
    <row r="403" spans="1:86">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Z403" s="16"/>
      <c r="AA403" s="16"/>
      <c r="AB403" s="16"/>
      <c r="AC403" s="16"/>
      <c r="AD403" s="16"/>
      <c r="AE403" s="16"/>
      <c r="AF403" s="16"/>
      <c r="AG403" s="16"/>
      <c r="AH403" s="16"/>
      <c r="AI403" s="16"/>
      <c r="AJ403" s="16"/>
      <c r="AK403" s="16"/>
      <c r="AL403" s="16"/>
      <c r="AM403" s="14"/>
      <c r="AN403" s="14"/>
      <c r="AO403" s="14"/>
      <c r="AP403" s="14"/>
      <c r="AQ403" s="14"/>
      <c r="AR403" s="14"/>
      <c r="AS403" s="14"/>
      <c r="AT403" s="14"/>
      <c r="AU403" s="14"/>
      <c r="AV403" s="14"/>
      <c r="AW403" s="14"/>
      <c r="AX403" s="14"/>
      <c r="AY403" s="14"/>
      <c r="AZ403" s="14"/>
      <c r="BA403" s="14"/>
      <c r="BB403" s="14"/>
      <c r="BC403" s="14"/>
      <c r="BD403" s="14"/>
      <c r="BE403" s="14"/>
      <c r="BF403" s="14"/>
      <c r="BG403" s="14"/>
      <c r="BH403" s="14"/>
      <c r="BI403" s="14"/>
      <c r="BJ403" s="14"/>
      <c r="BK403" s="14"/>
      <c r="BL403" s="14"/>
      <c r="BM403" s="14"/>
      <c r="BN403" s="14"/>
      <c r="BO403" s="14"/>
      <c r="BP403" s="14"/>
      <c r="BQ403" s="14"/>
      <c r="BR403" s="14"/>
      <c r="BS403" s="14"/>
      <c r="BT403" s="14"/>
      <c r="BU403" s="14"/>
      <c r="BV403" s="14"/>
      <c r="BW403" s="14"/>
      <c r="BX403" s="14"/>
      <c r="BY403" s="14"/>
      <c r="BZ403" s="14"/>
      <c r="CA403" s="14"/>
      <c r="CB403" s="14"/>
      <c r="CC403" s="14"/>
      <c r="CD403" s="14"/>
      <c r="CE403" s="14"/>
      <c r="CF403" s="14"/>
      <c r="CG403" s="14"/>
      <c r="CH403" s="14"/>
    </row>
    <row r="404" spans="1:86">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Z404" s="16"/>
      <c r="AA404" s="16"/>
      <c r="AB404" s="16"/>
      <c r="AC404" s="16"/>
      <c r="AD404" s="16"/>
      <c r="AE404" s="16"/>
      <c r="AF404" s="16"/>
      <c r="AG404" s="16"/>
      <c r="AH404" s="16"/>
      <c r="AI404" s="16"/>
      <c r="AJ404" s="16"/>
      <c r="AK404" s="16"/>
      <c r="AL404" s="16"/>
      <c r="AM404" s="14"/>
      <c r="AN404" s="14"/>
      <c r="AO404" s="14"/>
      <c r="AP404" s="14"/>
      <c r="AQ404" s="14"/>
      <c r="AR404" s="14"/>
      <c r="AS404" s="14"/>
      <c r="AT404" s="14"/>
      <c r="AU404" s="14"/>
      <c r="AV404" s="14"/>
      <c r="AW404" s="14"/>
      <c r="AX404" s="14"/>
      <c r="AY404" s="14"/>
      <c r="AZ404" s="14"/>
      <c r="BA404" s="14"/>
      <c r="BB404" s="14"/>
      <c r="BC404" s="14"/>
      <c r="BD404" s="14"/>
      <c r="BE404" s="14"/>
      <c r="BF404" s="14"/>
      <c r="BG404" s="14"/>
      <c r="BH404" s="14"/>
      <c r="BI404" s="14"/>
      <c r="BJ404" s="14"/>
      <c r="BK404" s="14"/>
      <c r="BL404" s="14"/>
      <c r="BM404" s="14"/>
      <c r="BN404" s="14"/>
      <c r="BO404" s="14"/>
      <c r="BP404" s="14"/>
      <c r="BQ404" s="14"/>
      <c r="BR404" s="14"/>
      <c r="BS404" s="14"/>
      <c r="BT404" s="14"/>
      <c r="BU404" s="14"/>
      <c r="BV404" s="14"/>
      <c r="BW404" s="14"/>
      <c r="BX404" s="14"/>
      <c r="BY404" s="14"/>
      <c r="BZ404" s="14"/>
      <c r="CA404" s="14"/>
      <c r="CB404" s="14"/>
      <c r="CC404" s="14"/>
      <c r="CD404" s="14"/>
      <c r="CE404" s="14"/>
      <c r="CF404" s="14"/>
      <c r="CG404" s="14"/>
      <c r="CH404" s="14"/>
    </row>
    <row r="405" spans="1:86">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Z405" s="16"/>
      <c r="AA405" s="16"/>
      <c r="AB405" s="16"/>
      <c r="AC405" s="16"/>
      <c r="AD405" s="16"/>
      <c r="AE405" s="16"/>
      <c r="AF405" s="16"/>
      <c r="AG405" s="16"/>
      <c r="AH405" s="16"/>
      <c r="AI405" s="16"/>
      <c r="AJ405" s="16"/>
      <c r="AK405" s="16"/>
      <c r="AL405" s="16"/>
      <c r="AM405" s="14"/>
      <c r="AN405" s="14"/>
      <c r="AO405" s="14"/>
      <c r="AP405" s="14"/>
      <c r="AQ405" s="14"/>
      <c r="AR405" s="14"/>
      <c r="AS405" s="14"/>
      <c r="AT405" s="14"/>
      <c r="AU405" s="14"/>
      <c r="AV405" s="14"/>
      <c r="AW405" s="14"/>
      <c r="AX405" s="14"/>
      <c r="AY405" s="14"/>
      <c r="AZ405" s="14"/>
      <c r="BA405" s="14"/>
      <c r="BB405" s="14"/>
      <c r="BC405" s="14"/>
      <c r="BD405" s="14"/>
      <c r="BE405" s="14"/>
      <c r="BF405" s="14"/>
      <c r="BG405" s="14"/>
      <c r="BH405" s="14"/>
      <c r="BI405" s="14"/>
      <c r="BJ405" s="14"/>
      <c r="BK405" s="14"/>
      <c r="BL405" s="14"/>
      <c r="BM405" s="14"/>
      <c r="BN405" s="14"/>
      <c r="BO405" s="14"/>
      <c r="BP405" s="14"/>
      <c r="BQ405" s="14"/>
      <c r="BR405" s="14"/>
      <c r="BS405" s="14"/>
      <c r="BT405" s="14"/>
      <c r="BU405" s="14"/>
      <c r="BV405" s="14"/>
      <c r="BW405" s="14"/>
      <c r="BX405" s="14"/>
      <c r="BY405" s="14"/>
      <c r="BZ405" s="14"/>
      <c r="CA405" s="14"/>
      <c r="CB405" s="14"/>
      <c r="CC405" s="14"/>
      <c r="CD405" s="14"/>
      <c r="CE405" s="14"/>
      <c r="CF405" s="14"/>
      <c r="CG405" s="14"/>
      <c r="CH405" s="14"/>
    </row>
    <row r="406" spans="1:86">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Z406" s="16"/>
      <c r="AA406" s="16"/>
      <c r="AB406" s="16"/>
      <c r="AC406" s="16"/>
      <c r="AD406" s="16"/>
      <c r="AE406" s="16"/>
      <c r="AF406" s="16"/>
      <c r="AG406" s="16"/>
      <c r="AH406" s="16"/>
      <c r="AI406" s="16"/>
      <c r="AJ406" s="16"/>
      <c r="AK406" s="16"/>
      <c r="AL406" s="16"/>
      <c r="AM406" s="14"/>
      <c r="AN406" s="14"/>
      <c r="AO406" s="14"/>
      <c r="AP406" s="14"/>
      <c r="AQ406" s="14"/>
      <c r="AR406" s="14"/>
      <c r="AS406" s="14"/>
      <c r="AT406" s="14"/>
      <c r="AU406" s="14"/>
      <c r="AV406" s="14"/>
      <c r="AW406" s="14"/>
      <c r="AX406" s="14"/>
      <c r="AY406" s="14"/>
      <c r="AZ406" s="14"/>
      <c r="BA406" s="14"/>
      <c r="BB406" s="14"/>
      <c r="BC406" s="14"/>
      <c r="BD406" s="14"/>
      <c r="BE406" s="14"/>
      <c r="BF406" s="14"/>
      <c r="BG406" s="14"/>
      <c r="BH406" s="14"/>
      <c r="BI406" s="14"/>
      <c r="BJ406" s="14"/>
      <c r="BK406" s="14"/>
      <c r="BL406" s="14"/>
      <c r="BM406" s="14"/>
      <c r="BN406" s="14"/>
      <c r="BO406" s="14"/>
      <c r="BP406" s="14"/>
      <c r="BQ406" s="14"/>
      <c r="BR406" s="14"/>
      <c r="BS406" s="14"/>
      <c r="BT406" s="14"/>
      <c r="BU406" s="14"/>
      <c r="BV406" s="14"/>
      <c r="BW406" s="14"/>
      <c r="BX406" s="14"/>
      <c r="BY406" s="14"/>
      <c r="BZ406" s="14"/>
      <c r="CA406" s="14"/>
      <c r="CB406" s="14"/>
      <c r="CC406" s="14"/>
      <c r="CD406" s="14"/>
      <c r="CE406" s="14"/>
      <c r="CF406" s="14"/>
      <c r="CG406" s="14"/>
      <c r="CH406" s="14"/>
    </row>
    <row r="407" spans="1:86">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Z407" s="16"/>
      <c r="AA407" s="16"/>
      <c r="AB407" s="16"/>
      <c r="AC407" s="16"/>
      <c r="AD407" s="16"/>
      <c r="AE407" s="16"/>
      <c r="AF407" s="16"/>
      <c r="AG407" s="16"/>
      <c r="AH407" s="16"/>
      <c r="AI407" s="16"/>
      <c r="AJ407" s="16"/>
      <c r="AK407" s="16"/>
      <c r="AL407" s="16"/>
      <c r="AM407" s="14"/>
      <c r="AN407" s="14"/>
      <c r="AO407" s="14"/>
      <c r="AP407" s="14"/>
      <c r="AQ407" s="14"/>
      <c r="AR407" s="14"/>
      <c r="AS407" s="14"/>
      <c r="AT407" s="14"/>
      <c r="AU407" s="14"/>
      <c r="AV407" s="14"/>
      <c r="AW407" s="14"/>
      <c r="AX407" s="14"/>
      <c r="AY407" s="14"/>
      <c r="AZ407" s="14"/>
      <c r="BA407" s="14"/>
      <c r="BB407" s="14"/>
      <c r="BC407" s="14"/>
      <c r="BD407" s="14"/>
      <c r="BE407" s="14"/>
      <c r="BF407" s="14"/>
      <c r="BG407" s="14"/>
      <c r="BH407" s="14"/>
      <c r="BI407" s="14"/>
      <c r="BJ407" s="14"/>
      <c r="BK407" s="14"/>
      <c r="BL407" s="14"/>
      <c r="BM407" s="14"/>
      <c r="BN407" s="14"/>
      <c r="BO407" s="14"/>
      <c r="BP407" s="14"/>
      <c r="BQ407" s="14"/>
      <c r="BR407" s="14"/>
      <c r="BS407" s="14"/>
      <c r="BT407" s="14"/>
      <c r="BU407" s="14"/>
      <c r="BV407" s="14"/>
      <c r="BW407" s="14"/>
      <c r="BX407" s="14"/>
      <c r="BY407" s="14"/>
      <c r="BZ407" s="14"/>
      <c r="CA407" s="14"/>
      <c r="CB407" s="14"/>
      <c r="CC407" s="14"/>
      <c r="CD407" s="14"/>
      <c r="CE407" s="14"/>
      <c r="CF407" s="14"/>
      <c r="CG407" s="14"/>
      <c r="CH407" s="14"/>
    </row>
    <row r="408" spans="1:86">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Z408" s="16"/>
      <c r="AA408" s="16"/>
      <c r="AB408" s="16"/>
      <c r="AC408" s="16"/>
      <c r="AD408" s="16"/>
      <c r="AE408" s="16"/>
      <c r="AF408" s="16"/>
      <c r="AG408" s="16"/>
      <c r="AH408" s="16"/>
      <c r="AI408" s="16"/>
      <c r="AJ408" s="16"/>
      <c r="AK408" s="16"/>
      <c r="AL408" s="16"/>
      <c r="AM408" s="14"/>
      <c r="AN408" s="14"/>
      <c r="AO408" s="14"/>
      <c r="AP408" s="14"/>
      <c r="AQ408" s="14"/>
      <c r="AR408" s="14"/>
      <c r="AS408" s="14"/>
      <c r="AT408" s="14"/>
      <c r="AU408" s="14"/>
      <c r="AV408" s="14"/>
      <c r="AW408" s="14"/>
      <c r="AX408" s="14"/>
      <c r="AY408" s="14"/>
      <c r="AZ408" s="14"/>
      <c r="BA408" s="14"/>
      <c r="BB408" s="14"/>
      <c r="BC408" s="14"/>
      <c r="BD408" s="14"/>
      <c r="BE408" s="14"/>
      <c r="BF408" s="14"/>
      <c r="BG408" s="14"/>
      <c r="BH408" s="14"/>
      <c r="BI408" s="14"/>
      <c r="BJ408" s="14"/>
      <c r="BK408" s="14"/>
      <c r="BL408" s="14"/>
      <c r="BM408" s="14"/>
      <c r="BN408" s="14"/>
      <c r="BO408" s="14"/>
      <c r="BP408" s="14"/>
      <c r="BQ408" s="14"/>
      <c r="BR408" s="14"/>
      <c r="BS408" s="14"/>
      <c r="BT408" s="14"/>
      <c r="BU408" s="14"/>
      <c r="BV408" s="14"/>
      <c r="BW408" s="14"/>
      <c r="BX408" s="14"/>
      <c r="BY408" s="14"/>
      <c r="BZ408" s="14"/>
      <c r="CA408" s="14"/>
      <c r="CB408" s="14"/>
      <c r="CC408" s="14"/>
      <c r="CD408" s="14"/>
      <c r="CE408" s="14"/>
      <c r="CF408" s="14"/>
      <c r="CG408" s="14"/>
      <c r="CH408" s="14"/>
    </row>
    <row r="409" spans="1:86">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Z409" s="16"/>
      <c r="AA409" s="16"/>
      <c r="AB409" s="16"/>
      <c r="AC409" s="16"/>
      <c r="AD409" s="16"/>
      <c r="AE409" s="16"/>
      <c r="AF409" s="16"/>
      <c r="AG409" s="16"/>
      <c r="AH409" s="16"/>
      <c r="AI409" s="16"/>
      <c r="AJ409" s="16"/>
      <c r="AK409" s="16"/>
      <c r="AL409" s="16"/>
      <c r="AM409" s="14"/>
      <c r="AN409" s="14"/>
      <c r="AO409" s="14"/>
      <c r="AP409" s="14"/>
      <c r="AQ409" s="14"/>
      <c r="AR409" s="14"/>
      <c r="AS409" s="14"/>
      <c r="AT409" s="14"/>
      <c r="AU409" s="14"/>
      <c r="AV409" s="14"/>
      <c r="AW409" s="14"/>
      <c r="AX409" s="14"/>
      <c r="AY409" s="14"/>
      <c r="AZ409" s="14"/>
      <c r="BA409" s="14"/>
      <c r="BB409" s="14"/>
      <c r="BC409" s="14"/>
      <c r="BD409" s="14"/>
      <c r="BE409" s="14"/>
      <c r="BF409" s="14"/>
      <c r="BG409" s="14"/>
      <c r="BH409" s="14"/>
      <c r="BI409" s="14"/>
      <c r="BJ409" s="14"/>
      <c r="BK409" s="14"/>
      <c r="BL409" s="14"/>
      <c r="BM409" s="14"/>
      <c r="BN409" s="14"/>
      <c r="BO409" s="14"/>
      <c r="BP409" s="14"/>
      <c r="BQ409" s="14"/>
      <c r="BR409" s="14"/>
      <c r="BS409" s="14"/>
      <c r="BT409" s="14"/>
      <c r="BU409" s="14"/>
      <c r="BV409" s="14"/>
      <c r="BW409" s="14"/>
      <c r="BX409" s="14"/>
      <c r="BY409" s="14"/>
      <c r="BZ409" s="14"/>
      <c r="CA409" s="14"/>
      <c r="CB409" s="14"/>
      <c r="CC409" s="14"/>
      <c r="CD409" s="14"/>
      <c r="CE409" s="14"/>
      <c r="CF409" s="14"/>
      <c r="CG409" s="14"/>
      <c r="CH409" s="14"/>
    </row>
    <row r="410" spans="1:86">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Z410" s="16"/>
      <c r="AA410" s="16"/>
      <c r="AB410" s="16"/>
      <c r="AC410" s="16"/>
      <c r="AD410" s="16"/>
      <c r="AE410" s="16"/>
      <c r="AF410" s="16"/>
      <c r="AG410" s="16"/>
      <c r="AH410" s="16"/>
      <c r="AI410" s="16"/>
      <c r="AJ410" s="16"/>
      <c r="AK410" s="16"/>
      <c r="AL410" s="16"/>
      <c r="AM410" s="14"/>
      <c r="AN410" s="14"/>
      <c r="AO410" s="14"/>
      <c r="AP410" s="14"/>
      <c r="AQ410" s="14"/>
      <c r="AR410" s="14"/>
      <c r="AS410" s="14"/>
      <c r="AT410" s="14"/>
      <c r="AU410" s="14"/>
      <c r="AV410" s="14"/>
      <c r="AW410" s="14"/>
      <c r="AX410" s="14"/>
      <c r="AY410" s="14"/>
      <c r="AZ410" s="14"/>
      <c r="BA410" s="14"/>
      <c r="BB410" s="14"/>
      <c r="BC410" s="14"/>
      <c r="BD410" s="14"/>
      <c r="BE410" s="14"/>
      <c r="BF410" s="14"/>
      <c r="BG410" s="14"/>
      <c r="BH410" s="14"/>
      <c r="BI410" s="14"/>
      <c r="BJ410" s="14"/>
      <c r="BK410" s="14"/>
      <c r="BL410" s="14"/>
      <c r="BM410" s="14"/>
      <c r="BN410" s="14"/>
      <c r="BO410" s="14"/>
      <c r="BP410" s="14"/>
      <c r="BQ410" s="14"/>
      <c r="BR410" s="14"/>
      <c r="BS410" s="14"/>
      <c r="BT410" s="14"/>
      <c r="BU410" s="14"/>
      <c r="BV410" s="14"/>
      <c r="BW410" s="14"/>
      <c r="BX410" s="14"/>
      <c r="BY410" s="14"/>
      <c r="BZ410" s="14"/>
      <c r="CA410" s="14"/>
      <c r="CB410" s="14"/>
      <c r="CC410" s="14"/>
      <c r="CD410" s="14"/>
      <c r="CE410" s="14"/>
      <c r="CF410" s="14"/>
      <c r="CG410" s="14"/>
      <c r="CH410" s="14"/>
    </row>
    <row r="411" spans="1:86">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Z411" s="16"/>
      <c r="AA411" s="16"/>
      <c r="AB411" s="16"/>
      <c r="AC411" s="16"/>
      <c r="AD411" s="16"/>
      <c r="AE411" s="16"/>
      <c r="AF411" s="16"/>
      <c r="AG411" s="16"/>
      <c r="AH411" s="16"/>
      <c r="AI411" s="16"/>
      <c r="AJ411" s="16"/>
      <c r="AK411" s="16"/>
      <c r="AL411" s="16"/>
      <c r="AM411" s="14"/>
      <c r="AN411" s="14"/>
      <c r="AO411" s="14"/>
      <c r="AP411" s="14"/>
      <c r="AQ411" s="14"/>
      <c r="AR411" s="14"/>
      <c r="AS411" s="14"/>
      <c r="AT411" s="14"/>
      <c r="AU411" s="14"/>
      <c r="AV411" s="14"/>
      <c r="AW411" s="14"/>
      <c r="AX411" s="14"/>
      <c r="AY411" s="14"/>
      <c r="AZ411" s="14"/>
      <c r="BA411" s="14"/>
      <c r="BB411" s="14"/>
      <c r="BC411" s="14"/>
      <c r="BD411" s="14"/>
      <c r="BE411" s="14"/>
      <c r="BF411" s="14"/>
      <c r="BG411" s="14"/>
      <c r="BH411" s="14"/>
      <c r="BI411" s="14"/>
      <c r="BJ411" s="14"/>
      <c r="BK411" s="14"/>
      <c r="BL411" s="14"/>
      <c r="BM411" s="14"/>
      <c r="BN411" s="14"/>
      <c r="BO411" s="14"/>
      <c r="BP411" s="14"/>
      <c r="BQ411" s="14"/>
      <c r="BR411" s="14"/>
      <c r="BS411" s="14"/>
      <c r="BT411" s="14"/>
      <c r="BU411" s="14"/>
      <c r="BV411" s="14"/>
      <c r="BW411" s="14"/>
      <c r="BX411" s="14"/>
      <c r="BY411" s="14"/>
      <c r="BZ411" s="14"/>
      <c r="CA411" s="14"/>
      <c r="CB411" s="14"/>
      <c r="CC411" s="14"/>
      <c r="CD411" s="14"/>
      <c r="CE411" s="14"/>
      <c r="CF411" s="14"/>
      <c r="CG411" s="14"/>
      <c r="CH411" s="14"/>
    </row>
    <row r="412" spans="1:86">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Z412" s="16"/>
      <c r="AA412" s="16"/>
      <c r="AB412" s="16"/>
      <c r="AC412" s="16"/>
      <c r="AD412" s="16"/>
      <c r="AE412" s="16"/>
      <c r="AF412" s="16"/>
      <c r="AG412" s="16"/>
      <c r="AH412" s="16"/>
      <c r="AI412" s="16"/>
      <c r="AJ412" s="16"/>
      <c r="AK412" s="16"/>
      <c r="AL412" s="16"/>
      <c r="AM412" s="14"/>
      <c r="AN412" s="14"/>
      <c r="AO412" s="14"/>
      <c r="AP412" s="14"/>
      <c r="AQ412" s="14"/>
      <c r="AR412" s="14"/>
      <c r="AS412" s="14"/>
      <c r="AT412" s="14"/>
      <c r="AU412" s="14"/>
      <c r="AV412" s="14"/>
      <c r="AW412" s="14"/>
      <c r="AX412" s="14"/>
      <c r="AY412" s="14"/>
      <c r="AZ412" s="14"/>
      <c r="BA412" s="14"/>
      <c r="BB412" s="14"/>
      <c r="BC412" s="14"/>
      <c r="BD412" s="14"/>
      <c r="BE412" s="14"/>
      <c r="BF412" s="14"/>
      <c r="BG412" s="14"/>
      <c r="BH412" s="14"/>
      <c r="BI412" s="14"/>
      <c r="BJ412" s="14"/>
      <c r="BK412" s="14"/>
      <c r="BL412" s="14"/>
      <c r="BM412" s="14"/>
      <c r="BN412" s="14"/>
      <c r="BO412" s="14"/>
      <c r="BP412" s="14"/>
      <c r="BQ412" s="14"/>
      <c r="BR412" s="14"/>
      <c r="BS412" s="14"/>
      <c r="BT412" s="14"/>
      <c r="BU412" s="14"/>
      <c r="BV412" s="14"/>
      <c r="BW412" s="14"/>
      <c r="BX412" s="14"/>
      <c r="BY412" s="14"/>
      <c r="BZ412" s="14"/>
      <c r="CA412" s="14"/>
      <c r="CB412" s="14"/>
      <c r="CC412" s="14"/>
      <c r="CD412" s="14"/>
      <c r="CE412" s="14"/>
      <c r="CF412" s="14"/>
      <c r="CG412" s="14"/>
      <c r="CH412" s="14"/>
    </row>
    <row r="413" spans="1:86">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Z413" s="16"/>
      <c r="AA413" s="16"/>
      <c r="AB413" s="16"/>
      <c r="AC413" s="16"/>
      <c r="AD413" s="16"/>
      <c r="AE413" s="16"/>
      <c r="AF413" s="16"/>
      <c r="AG413" s="16"/>
      <c r="AH413" s="16"/>
      <c r="AI413" s="16"/>
      <c r="AJ413" s="16"/>
      <c r="AK413" s="16"/>
      <c r="AL413" s="16"/>
      <c r="AM413" s="14"/>
      <c r="AN413" s="14"/>
      <c r="AO413" s="14"/>
      <c r="AP413" s="14"/>
      <c r="AQ413" s="14"/>
      <c r="AR413" s="14"/>
      <c r="AS413" s="14"/>
      <c r="AT413" s="14"/>
      <c r="AU413" s="14"/>
      <c r="AV413" s="14"/>
      <c r="AW413" s="14"/>
      <c r="AX413" s="14"/>
      <c r="AY413" s="14"/>
      <c r="AZ413" s="14"/>
      <c r="BA413" s="14"/>
      <c r="BB413" s="14"/>
      <c r="BC413" s="14"/>
      <c r="BD413" s="14"/>
      <c r="BE413" s="14"/>
      <c r="BF413" s="14"/>
      <c r="BG413" s="14"/>
      <c r="BH413" s="14"/>
      <c r="BI413" s="14"/>
      <c r="BJ413" s="14"/>
      <c r="BK413" s="14"/>
      <c r="BL413" s="14"/>
      <c r="BM413" s="14"/>
      <c r="BN413" s="14"/>
      <c r="BO413" s="14"/>
      <c r="BP413" s="14"/>
      <c r="BQ413" s="14"/>
      <c r="BR413" s="14"/>
      <c r="BS413" s="14"/>
      <c r="BT413" s="14"/>
      <c r="BU413" s="14"/>
      <c r="BV413" s="14"/>
      <c r="BW413" s="14"/>
      <c r="BX413" s="14"/>
      <c r="BY413" s="14"/>
      <c r="BZ413" s="14"/>
      <c r="CA413" s="14"/>
      <c r="CB413" s="14"/>
      <c r="CC413" s="14"/>
      <c r="CD413" s="14"/>
      <c r="CE413" s="14"/>
      <c r="CF413" s="14"/>
      <c r="CG413" s="14"/>
      <c r="CH413" s="14"/>
    </row>
    <row r="414" spans="1:86">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Z414" s="16"/>
      <c r="AA414" s="16"/>
      <c r="AB414" s="16"/>
      <c r="AC414" s="16"/>
      <c r="AD414" s="16"/>
      <c r="AE414" s="16"/>
      <c r="AF414" s="16"/>
      <c r="AG414" s="16"/>
      <c r="AH414" s="16"/>
      <c r="AI414" s="16"/>
      <c r="AJ414" s="16"/>
      <c r="AK414" s="16"/>
      <c r="AL414" s="16"/>
      <c r="AM414" s="14"/>
      <c r="AN414" s="14"/>
      <c r="AO414" s="14"/>
      <c r="AP414" s="14"/>
      <c r="AQ414" s="14"/>
      <c r="AR414" s="14"/>
      <c r="AS414" s="14"/>
      <c r="AT414" s="14"/>
      <c r="AU414" s="14"/>
      <c r="AV414" s="14"/>
      <c r="AW414" s="14"/>
      <c r="AX414" s="14"/>
      <c r="AY414" s="14"/>
      <c r="AZ414" s="14"/>
      <c r="BA414" s="14"/>
      <c r="BB414" s="14"/>
      <c r="BC414" s="14"/>
      <c r="BD414" s="14"/>
      <c r="BE414" s="14"/>
      <c r="BF414" s="14"/>
      <c r="BG414" s="14"/>
      <c r="BH414" s="14"/>
      <c r="BI414" s="14"/>
      <c r="BJ414" s="14"/>
      <c r="BK414" s="14"/>
      <c r="BL414" s="14"/>
      <c r="BM414" s="14"/>
      <c r="BN414" s="14"/>
      <c r="BO414" s="14"/>
      <c r="BP414" s="14"/>
      <c r="BQ414" s="14"/>
      <c r="BR414" s="14"/>
      <c r="BS414" s="14"/>
      <c r="BT414" s="14"/>
      <c r="BU414" s="14"/>
      <c r="BV414" s="14"/>
      <c r="BW414" s="14"/>
      <c r="BX414" s="14"/>
      <c r="BY414" s="14"/>
      <c r="BZ414" s="14"/>
      <c r="CA414" s="14"/>
      <c r="CB414" s="14"/>
      <c r="CC414" s="14"/>
      <c r="CD414" s="14"/>
      <c r="CE414" s="14"/>
      <c r="CF414" s="14"/>
      <c r="CG414" s="14"/>
      <c r="CH414" s="14"/>
    </row>
    <row r="415" spans="1:86">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Z415" s="16"/>
      <c r="AA415" s="16"/>
      <c r="AB415" s="16"/>
      <c r="AC415" s="16"/>
      <c r="AD415" s="16"/>
      <c r="AE415" s="16"/>
      <c r="AF415" s="16"/>
      <c r="AG415" s="16"/>
      <c r="AH415" s="16"/>
      <c r="AI415" s="16"/>
      <c r="AJ415" s="16"/>
      <c r="AK415" s="16"/>
      <c r="AL415" s="16"/>
      <c r="AM415" s="14"/>
      <c r="AN415" s="14"/>
      <c r="AO415" s="14"/>
      <c r="AP415" s="14"/>
      <c r="AQ415" s="14"/>
      <c r="AR415" s="14"/>
      <c r="AS415" s="14"/>
      <c r="AT415" s="14"/>
      <c r="AU415" s="14"/>
      <c r="AV415" s="14"/>
      <c r="AW415" s="14"/>
      <c r="AX415" s="14"/>
      <c r="AY415" s="14"/>
      <c r="AZ415" s="14"/>
      <c r="BA415" s="14"/>
      <c r="BB415" s="14"/>
      <c r="BC415" s="14"/>
      <c r="BD415" s="14"/>
      <c r="BE415" s="14"/>
      <c r="BF415" s="14"/>
      <c r="BG415" s="14"/>
      <c r="BH415" s="14"/>
      <c r="BI415" s="14"/>
      <c r="BJ415" s="14"/>
      <c r="BK415" s="14"/>
      <c r="BL415" s="14"/>
      <c r="BM415" s="14"/>
      <c r="BN415" s="14"/>
      <c r="BO415" s="14"/>
      <c r="BP415" s="14"/>
      <c r="BQ415" s="14"/>
      <c r="BR415" s="14"/>
      <c r="BS415" s="14"/>
      <c r="BT415" s="14"/>
      <c r="BU415" s="14"/>
      <c r="BV415" s="14"/>
      <c r="BW415" s="14"/>
      <c r="BX415" s="14"/>
      <c r="BY415" s="14"/>
      <c r="BZ415" s="14"/>
      <c r="CA415" s="14"/>
      <c r="CB415" s="14"/>
      <c r="CC415" s="14"/>
      <c r="CD415" s="14"/>
      <c r="CE415" s="14"/>
      <c r="CF415" s="14"/>
      <c r="CG415" s="14"/>
      <c r="CH415" s="14"/>
    </row>
    <row r="416" spans="1:86">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Z416" s="16"/>
      <c r="AA416" s="16"/>
      <c r="AB416" s="16"/>
      <c r="AC416" s="16"/>
      <c r="AD416" s="16"/>
      <c r="AE416" s="16"/>
      <c r="AF416" s="16"/>
      <c r="AG416" s="16"/>
      <c r="AH416" s="16"/>
      <c r="AI416" s="16"/>
      <c r="AJ416" s="16"/>
      <c r="AK416" s="16"/>
      <c r="AL416" s="16"/>
      <c r="AM416" s="14"/>
      <c r="AN416" s="14"/>
      <c r="AO416" s="14"/>
      <c r="AP416" s="14"/>
      <c r="AQ416" s="14"/>
      <c r="AR416" s="14"/>
      <c r="AS416" s="14"/>
      <c r="AT416" s="14"/>
      <c r="AU416" s="14"/>
      <c r="AV416" s="14"/>
      <c r="AW416" s="14"/>
      <c r="AX416" s="14"/>
      <c r="AY416" s="14"/>
      <c r="AZ416" s="14"/>
      <c r="BA416" s="14"/>
      <c r="BB416" s="14"/>
      <c r="BC416" s="14"/>
      <c r="BD416" s="14"/>
      <c r="BE416" s="14"/>
      <c r="BF416" s="14"/>
      <c r="BG416" s="14"/>
      <c r="BH416" s="14"/>
      <c r="BI416" s="14"/>
      <c r="BJ416" s="14"/>
      <c r="BK416" s="14"/>
      <c r="BL416" s="14"/>
      <c r="BM416" s="14"/>
      <c r="BN416" s="14"/>
      <c r="BO416" s="14"/>
      <c r="BP416" s="14"/>
      <c r="BQ416" s="14"/>
      <c r="BR416" s="14"/>
      <c r="BS416" s="14"/>
      <c r="BT416" s="14"/>
      <c r="BU416" s="14"/>
      <c r="BV416" s="14"/>
      <c r="BW416" s="14"/>
      <c r="BX416" s="14"/>
      <c r="BY416" s="14"/>
      <c r="BZ416" s="14"/>
      <c r="CA416" s="14"/>
      <c r="CB416" s="14"/>
      <c r="CC416" s="14"/>
      <c r="CD416" s="14"/>
      <c r="CE416" s="14"/>
      <c r="CF416" s="14"/>
      <c r="CG416" s="14"/>
      <c r="CH416" s="14"/>
    </row>
    <row r="417" spans="1:86">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Z417" s="16"/>
      <c r="AA417" s="16"/>
      <c r="AB417" s="16"/>
      <c r="AC417" s="16"/>
      <c r="AD417" s="16"/>
      <c r="AE417" s="16"/>
      <c r="AF417" s="16"/>
      <c r="AG417" s="16"/>
      <c r="AH417" s="16"/>
      <c r="AI417" s="16"/>
      <c r="AJ417" s="16"/>
      <c r="AK417" s="16"/>
      <c r="AL417" s="16"/>
      <c r="AM417" s="14"/>
      <c r="AN417" s="14"/>
      <c r="AO417" s="14"/>
      <c r="AP417" s="14"/>
      <c r="AQ417" s="14"/>
      <c r="AR417" s="14"/>
      <c r="AS417" s="14"/>
      <c r="AT417" s="14"/>
      <c r="AU417" s="14"/>
      <c r="AV417" s="14"/>
      <c r="AW417" s="14"/>
      <c r="AX417" s="14"/>
      <c r="AY417" s="14"/>
      <c r="AZ417" s="14"/>
      <c r="BA417" s="14"/>
      <c r="BB417" s="14"/>
      <c r="BC417" s="14"/>
      <c r="BD417" s="14"/>
      <c r="BE417" s="14"/>
      <c r="BF417" s="14"/>
      <c r="BG417" s="14"/>
      <c r="BH417" s="14"/>
      <c r="BI417" s="14"/>
      <c r="BJ417" s="14"/>
      <c r="BK417" s="14"/>
      <c r="BL417" s="14"/>
      <c r="BM417" s="14"/>
      <c r="BN417" s="14"/>
      <c r="BO417" s="14"/>
      <c r="BP417" s="14"/>
      <c r="BQ417" s="14"/>
      <c r="BR417" s="14"/>
      <c r="BS417" s="14"/>
      <c r="BT417" s="14"/>
      <c r="BU417" s="14"/>
      <c r="BV417" s="14"/>
      <c r="BW417" s="14"/>
      <c r="BX417" s="14"/>
      <c r="BY417" s="14"/>
      <c r="BZ417" s="14"/>
      <c r="CA417" s="14"/>
      <c r="CB417" s="14"/>
      <c r="CC417" s="14"/>
      <c r="CD417" s="14"/>
      <c r="CE417" s="14"/>
      <c r="CF417" s="14"/>
      <c r="CG417" s="14"/>
      <c r="CH417" s="14"/>
    </row>
    <row r="418" spans="1:86">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Z418" s="16"/>
      <c r="AA418" s="16"/>
      <c r="AB418" s="16"/>
      <c r="AC418" s="16"/>
      <c r="AD418" s="16"/>
      <c r="AE418" s="16"/>
      <c r="AF418" s="16"/>
      <c r="AG418" s="16"/>
      <c r="AH418" s="16"/>
      <c r="AI418" s="16"/>
      <c r="AJ418" s="16"/>
      <c r="AK418" s="16"/>
      <c r="AL418" s="16"/>
      <c r="AM418" s="14"/>
      <c r="AN418" s="14"/>
      <c r="AO418" s="14"/>
      <c r="AP418" s="14"/>
      <c r="AQ418" s="14"/>
      <c r="AR418" s="14"/>
      <c r="AS418" s="14"/>
      <c r="AT418" s="14"/>
      <c r="AU418" s="14"/>
      <c r="AV418" s="14"/>
      <c r="AW418" s="14"/>
      <c r="AX418" s="14"/>
      <c r="AY418" s="14"/>
      <c r="AZ418" s="14"/>
      <c r="BA418" s="14"/>
      <c r="BB418" s="14"/>
      <c r="BC418" s="14"/>
      <c r="BD418" s="14"/>
      <c r="BE418" s="14"/>
      <c r="BF418" s="14"/>
      <c r="BG418" s="14"/>
      <c r="BH418" s="14"/>
      <c r="BI418" s="14"/>
      <c r="BJ418" s="14"/>
      <c r="BK418" s="14"/>
      <c r="BL418" s="14"/>
      <c r="BM418" s="14"/>
      <c r="BN418" s="14"/>
      <c r="BO418" s="14"/>
      <c r="BP418" s="14"/>
      <c r="BQ418" s="14"/>
      <c r="BR418" s="14"/>
      <c r="BS418" s="14"/>
      <c r="BT418" s="14"/>
      <c r="BU418" s="14"/>
      <c r="BV418" s="14"/>
      <c r="BW418" s="14"/>
      <c r="BX418" s="14"/>
      <c r="BY418" s="14"/>
      <c r="BZ418" s="14"/>
      <c r="CA418" s="14"/>
      <c r="CB418" s="14"/>
      <c r="CC418" s="14"/>
      <c r="CD418" s="14"/>
      <c r="CE418" s="14"/>
      <c r="CF418" s="14"/>
      <c r="CG418" s="14"/>
      <c r="CH418" s="14"/>
    </row>
    <row r="419" spans="1:86">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Z419" s="16"/>
      <c r="AA419" s="16"/>
      <c r="AB419" s="16"/>
      <c r="AC419" s="16"/>
      <c r="AD419" s="16"/>
      <c r="AE419" s="16"/>
      <c r="AF419" s="16"/>
      <c r="AG419" s="16"/>
      <c r="AH419" s="16"/>
      <c r="AI419" s="16"/>
      <c r="AJ419" s="16"/>
      <c r="AK419" s="16"/>
      <c r="AL419" s="16"/>
      <c r="AM419" s="14"/>
      <c r="AN419" s="14"/>
      <c r="AO419" s="14"/>
      <c r="AP419" s="14"/>
      <c r="AQ419" s="14"/>
      <c r="AR419" s="14"/>
      <c r="AS419" s="14"/>
      <c r="AT419" s="14"/>
      <c r="AU419" s="14"/>
      <c r="AV419" s="14"/>
      <c r="AW419" s="14"/>
      <c r="AX419" s="14"/>
      <c r="AY419" s="14"/>
      <c r="AZ419" s="14"/>
      <c r="BA419" s="14"/>
      <c r="BB419" s="14"/>
      <c r="BC419" s="14"/>
      <c r="BD419" s="14"/>
      <c r="BE419" s="14"/>
      <c r="BF419" s="14"/>
      <c r="BG419" s="14"/>
      <c r="BH419" s="14"/>
      <c r="BI419" s="14"/>
      <c r="BJ419" s="14"/>
      <c r="BK419" s="14"/>
      <c r="BL419" s="14"/>
      <c r="BM419" s="14"/>
      <c r="BN419" s="14"/>
      <c r="BO419" s="14"/>
      <c r="BP419" s="14"/>
      <c r="BQ419" s="14"/>
      <c r="BR419" s="14"/>
      <c r="BS419" s="14"/>
      <c r="BT419" s="14"/>
      <c r="BU419" s="14"/>
      <c r="BV419" s="14"/>
      <c r="BW419" s="14"/>
      <c r="BX419" s="14"/>
      <c r="BY419" s="14"/>
      <c r="BZ419" s="14"/>
      <c r="CA419" s="14"/>
      <c r="CB419" s="14"/>
      <c r="CC419" s="14"/>
      <c r="CD419" s="14"/>
      <c r="CE419" s="14"/>
      <c r="CF419" s="14"/>
      <c r="CG419" s="14"/>
      <c r="CH419" s="14"/>
    </row>
    <row r="420" spans="1:86">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Z420" s="16"/>
      <c r="AA420" s="16"/>
      <c r="AB420" s="16"/>
      <c r="AC420" s="16"/>
      <c r="AD420" s="16"/>
      <c r="AE420" s="16"/>
      <c r="AF420" s="16"/>
      <c r="AG420" s="16"/>
      <c r="AH420" s="16"/>
      <c r="AI420" s="16"/>
      <c r="AJ420" s="16"/>
      <c r="AK420" s="16"/>
      <c r="AL420" s="16"/>
      <c r="AM420" s="14"/>
      <c r="AN420" s="14"/>
      <c r="AO420" s="14"/>
      <c r="AP420" s="14"/>
      <c r="AQ420" s="14"/>
      <c r="AR420" s="14"/>
      <c r="AS420" s="14"/>
      <c r="AT420" s="14"/>
      <c r="AU420" s="14"/>
      <c r="AV420" s="14"/>
      <c r="AW420" s="14"/>
      <c r="AX420" s="14"/>
      <c r="AY420" s="14"/>
      <c r="AZ420" s="14"/>
      <c r="BA420" s="14"/>
      <c r="BB420" s="14"/>
      <c r="BC420" s="14"/>
      <c r="BD420" s="14"/>
      <c r="BE420" s="14"/>
      <c r="BF420" s="14"/>
      <c r="BG420" s="14"/>
      <c r="BH420" s="14"/>
      <c r="BI420" s="14"/>
      <c r="BJ420" s="14"/>
      <c r="BK420" s="14"/>
      <c r="BL420" s="14"/>
      <c r="BM420" s="14"/>
      <c r="BN420" s="14"/>
      <c r="BO420" s="14"/>
      <c r="BP420" s="14"/>
      <c r="BQ420" s="14"/>
      <c r="BR420" s="14"/>
      <c r="BS420" s="14"/>
      <c r="BT420" s="14"/>
      <c r="BU420" s="14"/>
      <c r="BV420" s="14"/>
      <c r="BW420" s="14"/>
      <c r="BX420" s="14"/>
      <c r="BY420" s="14"/>
      <c r="BZ420" s="14"/>
      <c r="CA420" s="14"/>
      <c r="CB420" s="14"/>
      <c r="CC420" s="14"/>
      <c r="CD420" s="14"/>
      <c r="CE420" s="14"/>
      <c r="CF420" s="14"/>
      <c r="CG420" s="14"/>
      <c r="CH420" s="14"/>
    </row>
    <row r="421" spans="1:86">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Z421" s="16"/>
      <c r="AA421" s="16"/>
      <c r="AB421" s="16"/>
      <c r="AC421" s="16"/>
      <c r="AD421" s="16"/>
      <c r="AE421" s="16"/>
      <c r="AF421" s="16"/>
      <c r="AG421" s="16"/>
      <c r="AH421" s="16"/>
      <c r="AI421" s="16"/>
      <c r="AJ421" s="16"/>
      <c r="AK421" s="16"/>
      <c r="AL421" s="16"/>
      <c r="AM421" s="14"/>
      <c r="AN421" s="14"/>
      <c r="AO421" s="14"/>
      <c r="AP421" s="14"/>
      <c r="AQ421" s="14"/>
      <c r="AR421" s="14"/>
      <c r="AS421" s="14"/>
      <c r="AT421" s="14"/>
      <c r="AU421" s="14"/>
      <c r="AV421" s="14"/>
      <c r="AW421" s="14"/>
      <c r="AX421" s="14"/>
      <c r="AY421" s="14"/>
      <c r="AZ421" s="14"/>
      <c r="BA421" s="14"/>
      <c r="BB421" s="14"/>
      <c r="BC421" s="14"/>
      <c r="BD421" s="14"/>
      <c r="BE421" s="14"/>
      <c r="BF421" s="14"/>
      <c r="BG421" s="14"/>
      <c r="BH421" s="14"/>
      <c r="BI421" s="14"/>
      <c r="BJ421" s="14"/>
      <c r="BK421" s="14"/>
      <c r="BL421" s="14"/>
      <c r="BM421" s="14"/>
      <c r="BN421" s="14"/>
      <c r="BO421" s="14"/>
      <c r="BP421" s="14"/>
      <c r="BQ421" s="14"/>
      <c r="BR421" s="14"/>
      <c r="BS421" s="14"/>
      <c r="BT421" s="14"/>
      <c r="BU421" s="14"/>
      <c r="BV421" s="14"/>
      <c r="BW421" s="14"/>
      <c r="BX421" s="14"/>
      <c r="BY421" s="14"/>
      <c r="BZ421" s="14"/>
      <c r="CA421" s="14"/>
      <c r="CB421" s="14"/>
      <c r="CC421" s="14"/>
      <c r="CD421" s="14"/>
      <c r="CE421" s="14"/>
      <c r="CF421" s="14"/>
      <c r="CG421" s="14"/>
      <c r="CH421" s="14"/>
    </row>
    <row r="422" spans="1:86">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Z422" s="16"/>
      <c r="AA422" s="16"/>
      <c r="AB422" s="16"/>
      <c r="AC422" s="16"/>
      <c r="AD422" s="16"/>
      <c r="AE422" s="16"/>
      <c r="AF422" s="16"/>
      <c r="AG422" s="16"/>
      <c r="AH422" s="16"/>
      <c r="AI422" s="16"/>
      <c r="AJ422" s="16"/>
      <c r="AK422" s="16"/>
      <c r="AL422" s="16"/>
      <c r="AM422" s="14"/>
      <c r="AN422" s="14"/>
      <c r="AO422" s="14"/>
      <c r="AP422" s="14"/>
      <c r="AQ422" s="14"/>
      <c r="AR422" s="14"/>
      <c r="AS422" s="14"/>
      <c r="AT422" s="14"/>
      <c r="AU422" s="14"/>
      <c r="AV422" s="14"/>
      <c r="AW422" s="14"/>
      <c r="AX422" s="14"/>
      <c r="AY422" s="14"/>
      <c r="AZ422" s="14"/>
      <c r="BA422" s="14"/>
      <c r="BB422" s="14"/>
      <c r="BC422" s="14"/>
      <c r="BD422" s="14"/>
      <c r="BE422" s="14"/>
      <c r="BF422" s="14"/>
      <c r="BG422" s="14"/>
      <c r="BH422" s="14"/>
      <c r="BI422" s="14"/>
      <c r="BJ422" s="14"/>
      <c r="BK422" s="14"/>
      <c r="BL422" s="14"/>
      <c r="BM422" s="14"/>
      <c r="BN422" s="14"/>
      <c r="BO422" s="14"/>
      <c r="BP422" s="14"/>
      <c r="BQ422" s="14"/>
      <c r="BR422" s="14"/>
      <c r="BS422" s="14"/>
      <c r="BT422" s="14"/>
      <c r="BU422" s="14"/>
      <c r="BV422" s="14"/>
      <c r="BW422" s="14"/>
      <c r="BX422" s="14"/>
      <c r="BY422" s="14"/>
      <c r="BZ422" s="14"/>
      <c r="CA422" s="14"/>
      <c r="CB422" s="14"/>
      <c r="CC422" s="14"/>
      <c r="CD422" s="14"/>
      <c r="CE422" s="14"/>
      <c r="CF422" s="14"/>
      <c r="CG422" s="14"/>
      <c r="CH422" s="14"/>
    </row>
    <row r="423" spans="1:86">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Z423" s="16"/>
      <c r="AA423" s="16"/>
      <c r="AB423" s="16"/>
      <c r="AC423" s="16"/>
      <c r="AD423" s="16"/>
      <c r="AE423" s="16"/>
      <c r="AF423" s="16"/>
      <c r="AG423" s="16"/>
      <c r="AH423" s="16"/>
      <c r="AI423" s="16"/>
      <c r="AJ423" s="16"/>
      <c r="AK423" s="16"/>
      <c r="AL423" s="16"/>
      <c r="AM423" s="14"/>
      <c r="AN423" s="14"/>
      <c r="AO423" s="14"/>
      <c r="AP423" s="14"/>
      <c r="AQ423" s="14"/>
      <c r="AR423" s="14"/>
      <c r="AS423" s="14"/>
      <c r="AT423" s="14"/>
      <c r="AU423" s="14"/>
      <c r="AV423" s="14"/>
      <c r="AW423" s="14"/>
      <c r="AX423" s="14"/>
      <c r="AY423" s="14"/>
      <c r="AZ423" s="14"/>
      <c r="BA423" s="14"/>
      <c r="BB423" s="14"/>
      <c r="BC423" s="14"/>
      <c r="BD423" s="14"/>
      <c r="BE423" s="14"/>
      <c r="BF423" s="14"/>
      <c r="BG423" s="14"/>
      <c r="BH423" s="14"/>
      <c r="BI423" s="14"/>
      <c r="BJ423" s="14"/>
      <c r="BK423" s="14"/>
      <c r="BL423" s="14"/>
      <c r="BM423" s="14"/>
      <c r="BN423" s="14"/>
      <c r="BO423" s="14"/>
      <c r="BP423" s="14"/>
      <c r="BQ423" s="14"/>
      <c r="BR423" s="14"/>
      <c r="BS423" s="14"/>
      <c r="BT423" s="14"/>
      <c r="BU423" s="14"/>
      <c r="BV423" s="14"/>
      <c r="BW423" s="14"/>
      <c r="BX423" s="14"/>
      <c r="BY423" s="14"/>
      <c r="BZ423" s="14"/>
      <c r="CA423" s="14"/>
      <c r="CB423" s="14"/>
      <c r="CC423" s="14"/>
      <c r="CD423" s="14"/>
      <c r="CE423" s="14"/>
      <c r="CF423" s="14"/>
      <c r="CG423" s="14"/>
      <c r="CH423" s="14"/>
    </row>
    <row r="424" spans="1:86">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Z424" s="16"/>
      <c r="AA424" s="16"/>
      <c r="AB424" s="16"/>
      <c r="AC424" s="16"/>
      <c r="AD424" s="16"/>
      <c r="AE424" s="16"/>
      <c r="AF424" s="16"/>
      <c r="AG424" s="16"/>
      <c r="AH424" s="16"/>
      <c r="AI424" s="16"/>
      <c r="AJ424" s="16"/>
      <c r="AK424" s="16"/>
      <c r="AL424" s="16"/>
      <c r="AM424" s="14"/>
      <c r="AN424" s="14"/>
      <c r="AO424" s="14"/>
      <c r="AP424" s="14"/>
      <c r="AQ424" s="14"/>
      <c r="AR424" s="14"/>
      <c r="AS424" s="14"/>
      <c r="AT424" s="14"/>
      <c r="AU424" s="14"/>
      <c r="AV424" s="14"/>
      <c r="AW424" s="14"/>
      <c r="AX424" s="14"/>
      <c r="AY424" s="14"/>
      <c r="AZ424" s="14"/>
      <c r="BA424" s="14"/>
      <c r="BB424" s="14"/>
      <c r="BC424" s="14"/>
      <c r="BD424" s="14"/>
      <c r="BE424" s="14"/>
      <c r="BF424" s="14"/>
      <c r="BG424" s="14"/>
      <c r="BH424" s="14"/>
      <c r="BI424" s="14"/>
      <c r="BJ424" s="14"/>
      <c r="BK424" s="14"/>
      <c r="BL424" s="14"/>
      <c r="BM424" s="14"/>
      <c r="BN424" s="14"/>
      <c r="BO424" s="14"/>
      <c r="BP424" s="14"/>
      <c r="BQ424" s="14"/>
      <c r="BR424" s="14"/>
      <c r="BS424" s="14"/>
      <c r="BT424" s="14"/>
      <c r="BU424" s="14"/>
      <c r="BV424" s="14"/>
      <c r="BW424" s="14"/>
      <c r="BX424" s="14"/>
      <c r="BY424" s="14"/>
      <c r="BZ424" s="14"/>
      <c r="CA424" s="14"/>
      <c r="CB424" s="14"/>
      <c r="CC424" s="14"/>
      <c r="CD424" s="14"/>
      <c r="CE424" s="14"/>
      <c r="CF424" s="14"/>
      <c r="CG424" s="14"/>
      <c r="CH424" s="14"/>
    </row>
    <row r="425" spans="1:86">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Z425" s="16"/>
      <c r="AA425" s="16"/>
      <c r="AB425" s="16"/>
      <c r="AC425" s="16"/>
      <c r="AD425" s="16"/>
      <c r="AE425" s="16"/>
      <c r="AF425" s="16"/>
      <c r="AG425" s="16"/>
      <c r="AH425" s="16"/>
      <c r="AI425" s="16"/>
      <c r="AJ425" s="16"/>
      <c r="AK425" s="16"/>
      <c r="AL425" s="16"/>
      <c r="AM425" s="14"/>
      <c r="AN425" s="14"/>
      <c r="AO425" s="14"/>
      <c r="AP425" s="14"/>
      <c r="AQ425" s="14"/>
      <c r="AR425" s="14"/>
      <c r="AS425" s="14"/>
      <c r="AT425" s="14"/>
      <c r="AU425" s="14"/>
      <c r="AV425" s="14"/>
      <c r="AW425" s="14"/>
      <c r="AX425" s="14"/>
      <c r="AY425" s="14"/>
      <c r="AZ425" s="14"/>
      <c r="BA425" s="14"/>
      <c r="BB425" s="14"/>
      <c r="BC425" s="14"/>
      <c r="BD425" s="14"/>
      <c r="BE425" s="14"/>
      <c r="BF425" s="14"/>
      <c r="BG425" s="14"/>
      <c r="BH425" s="14"/>
      <c r="BI425" s="14"/>
      <c r="BJ425" s="14"/>
      <c r="BK425" s="14"/>
      <c r="BL425" s="14"/>
      <c r="BM425" s="14"/>
      <c r="BN425" s="14"/>
      <c r="BO425" s="14"/>
      <c r="BP425" s="14"/>
      <c r="BQ425" s="14"/>
      <c r="BR425" s="14"/>
      <c r="BS425" s="14"/>
      <c r="BT425" s="14"/>
      <c r="BU425" s="14"/>
      <c r="BV425" s="14"/>
      <c r="BW425" s="14"/>
      <c r="BX425" s="14"/>
      <c r="BY425" s="14"/>
      <c r="BZ425" s="14"/>
      <c r="CA425" s="14"/>
      <c r="CB425" s="14"/>
      <c r="CC425" s="14"/>
      <c r="CD425" s="14"/>
      <c r="CE425" s="14"/>
      <c r="CF425" s="14"/>
      <c r="CG425" s="14"/>
      <c r="CH425" s="14"/>
    </row>
    <row r="426" spans="1:86">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Z426" s="16"/>
      <c r="AA426" s="16"/>
      <c r="AB426" s="16"/>
      <c r="AC426" s="16"/>
      <c r="AD426" s="16"/>
      <c r="AE426" s="16"/>
      <c r="AF426" s="16"/>
      <c r="AG426" s="16"/>
      <c r="AH426" s="16"/>
      <c r="AI426" s="16"/>
      <c r="AJ426" s="16"/>
      <c r="AK426" s="16"/>
      <c r="AL426" s="16"/>
      <c r="AM426" s="14"/>
      <c r="AN426" s="14"/>
      <c r="AO426" s="14"/>
      <c r="AP426" s="14"/>
      <c r="AQ426" s="14"/>
      <c r="AR426" s="14"/>
      <c r="AS426" s="14"/>
      <c r="AT426" s="14"/>
      <c r="AU426" s="14"/>
      <c r="AV426" s="14"/>
      <c r="AW426" s="14"/>
      <c r="AX426" s="14"/>
      <c r="AY426" s="14"/>
      <c r="AZ426" s="14"/>
      <c r="BA426" s="14"/>
      <c r="BB426" s="14"/>
      <c r="BC426" s="14"/>
      <c r="BD426" s="14"/>
      <c r="BE426" s="14"/>
      <c r="BF426" s="14"/>
      <c r="BG426" s="14"/>
      <c r="BH426" s="14"/>
      <c r="BI426" s="14"/>
      <c r="BJ426" s="14"/>
      <c r="BK426" s="14"/>
      <c r="BL426" s="14"/>
      <c r="BM426" s="14"/>
      <c r="BN426" s="14"/>
      <c r="BO426" s="14"/>
      <c r="BP426" s="14"/>
      <c r="BQ426" s="14"/>
      <c r="BR426" s="14"/>
      <c r="BS426" s="14"/>
      <c r="BT426" s="14"/>
      <c r="BU426" s="14"/>
      <c r="BV426" s="14"/>
      <c r="BW426" s="14"/>
      <c r="BX426" s="14"/>
      <c r="BY426" s="14"/>
      <c r="BZ426" s="14"/>
      <c r="CA426" s="14"/>
      <c r="CB426" s="14"/>
      <c r="CC426" s="14"/>
      <c r="CD426" s="14"/>
      <c r="CE426" s="14"/>
      <c r="CF426" s="14"/>
      <c r="CG426" s="14"/>
      <c r="CH426" s="14"/>
    </row>
    <row r="427" spans="1:86">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Z427" s="16"/>
      <c r="AA427" s="16"/>
      <c r="AB427" s="16"/>
      <c r="AC427" s="16"/>
      <c r="AD427" s="16"/>
      <c r="AE427" s="16"/>
      <c r="AF427" s="16"/>
      <c r="AG427" s="16"/>
      <c r="AH427" s="16"/>
      <c r="AI427" s="16"/>
      <c r="AJ427" s="16"/>
      <c r="AK427" s="16"/>
      <c r="AL427" s="16"/>
      <c r="AM427" s="14"/>
      <c r="AN427" s="14"/>
      <c r="AO427" s="14"/>
      <c r="AP427" s="14"/>
      <c r="AQ427" s="14"/>
      <c r="AR427" s="14"/>
      <c r="AS427" s="14"/>
      <c r="AT427" s="14"/>
      <c r="AU427" s="14"/>
      <c r="AV427" s="14"/>
      <c r="AW427" s="14"/>
      <c r="AX427" s="14"/>
      <c r="AY427" s="14"/>
      <c r="AZ427" s="14"/>
      <c r="BA427" s="14"/>
      <c r="BB427" s="14"/>
      <c r="BC427" s="14"/>
      <c r="BD427" s="14"/>
      <c r="BE427" s="14"/>
      <c r="BF427" s="14"/>
      <c r="BG427" s="14"/>
      <c r="BH427" s="14"/>
      <c r="BI427" s="14"/>
      <c r="BJ427" s="14"/>
      <c r="BK427" s="14"/>
      <c r="BL427" s="14"/>
      <c r="BM427" s="14"/>
      <c r="BN427" s="14"/>
      <c r="BO427" s="14"/>
      <c r="BP427" s="14"/>
      <c r="BQ427" s="14"/>
      <c r="BR427" s="14"/>
      <c r="BS427" s="14"/>
      <c r="BT427" s="14"/>
      <c r="BU427" s="14"/>
      <c r="BV427" s="14"/>
      <c r="BW427" s="14"/>
      <c r="BX427" s="14"/>
      <c r="BY427" s="14"/>
      <c r="BZ427" s="14"/>
      <c r="CA427" s="14"/>
      <c r="CB427" s="14"/>
      <c r="CC427" s="14"/>
      <c r="CD427" s="14"/>
      <c r="CE427" s="14"/>
      <c r="CF427" s="14"/>
      <c r="CG427" s="14"/>
      <c r="CH427" s="14"/>
    </row>
    <row r="428" spans="1:86">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Z428" s="16"/>
      <c r="AA428" s="16"/>
      <c r="AB428" s="16"/>
      <c r="AC428" s="16"/>
      <c r="AD428" s="16"/>
      <c r="AE428" s="16"/>
      <c r="AF428" s="16"/>
      <c r="AG428" s="16"/>
      <c r="AH428" s="16"/>
      <c r="AI428" s="16"/>
      <c r="AJ428" s="16"/>
      <c r="AK428" s="16"/>
      <c r="AL428" s="16"/>
      <c r="AM428" s="14"/>
      <c r="AN428" s="14"/>
      <c r="AO428" s="14"/>
      <c r="AP428" s="14"/>
      <c r="AQ428" s="14"/>
      <c r="AR428" s="14"/>
      <c r="AS428" s="14"/>
      <c r="AT428" s="14"/>
      <c r="AU428" s="14"/>
      <c r="AV428" s="14"/>
      <c r="AW428" s="14"/>
      <c r="AX428" s="14"/>
      <c r="AY428" s="14"/>
      <c r="AZ428" s="14"/>
      <c r="BA428" s="14"/>
      <c r="BB428" s="14"/>
      <c r="BC428" s="14"/>
      <c r="BD428" s="14"/>
      <c r="BE428" s="14"/>
      <c r="BF428" s="14"/>
      <c r="BG428" s="14"/>
      <c r="BH428" s="14"/>
      <c r="BI428" s="14"/>
      <c r="BJ428" s="14"/>
      <c r="BK428" s="14"/>
      <c r="BL428" s="14"/>
      <c r="BM428" s="14"/>
      <c r="BN428" s="14"/>
      <c r="BO428" s="14"/>
      <c r="BP428" s="14"/>
      <c r="BQ428" s="14"/>
      <c r="BR428" s="14"/>
      <c r="BS428" s="14"/>
      <c r="BT428" s="14"/>
      <c r="BU428" s="14"/>
      <c r="BV428" s="14"/>
      <c r="BW428" s="14"/>
      <c r="BX428" s="14"/>
      <c r="BY428" s="14"/>
      <c r="BZ428" s="14"/>
      <c r="CA428" s="14"/>
      <c r="CB428" s="14"/>
      <c r="CC428" s="14"/>
      <c r="CD428" s="14"/>
      <c r="CE428" s="14"/>
      <c r="CF428" s="14"/>
      <c r="CG428" s="14"/>
      <c r="CH428" s="14"/>
    </row>
    <row r="429" spans="1:86">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Z429" s="16"/>
      <c r="AA429" s="16"/>
      <c r="AB429" s="16"/>
      <c r="AC429" s="16"/>
      <c r="AD429" s="16"/>
      <c r="AE429" s="16"/>
      <c r="AF429" s="16"/>
      <c r="AG429" s="16"/>
      <c r="AH429" s="16"/>
      <c r="AI429" s="16"/>
      <c r="AJ429" s="16"/>
      <c r="AK429" s="16"/>
      <c r="AL429" s="16"/>
      <c r="AM429" s="14"/>
      <c r="AN429" s="14"/>
      <c r="AO429" s="14"/>
      <c r="AP429" s="14"/>
      <c r="AQ429" s="14"/>
      <c r="AR429" s="14"/>
      <c r="AS429" s="14"/>
      <c r="AT429" s="14"/>
      <c r="AU429" s="14"/>
      <c r="AV429" s="14"/>
      <c r="AW429" s="14"/>
      <c r="AX429" s="14"/>
      <c r="AY429" s="14"/>
      <c r="AZ429" s="14"/>
      <c r="BA429" s="14"/>
      <c r="BB429" s="14"/>
      <c r="BC429" s="14"/>
      <c r="BD429" s="14"/>
      <c r="BE429" s="14"/>
      <c r="BF429" s="14"/>
      <c r="BG429" s="14"/>
      <c r="BH429" s="14"/>
      <c r="BI429" s="14"/>
      <c r="BJ429" s="14"/>
      <c r="BK429" s="14"/>
      <c r="BL429" s="14"/>
      <c r="BM429" s="14"/>
      <c r="BN429" s="14"/>
      <c r="BO429" s="14"/>
      <c r="BP429" s="14"/>
      <c r="BQ429" s="14"/>
      <c r="BR429" s="14"/>
      <c r="BS429" s="14"/>
      <c r="BT429" s="14"/>
      <c r="BU429" s="14"/>
      <c r="BV429" s="14"/>
      <c r="BW429" s="14"/>
      <c r="BX429" s="14"/>
      <c r="BY429" s="14"/>
      <c r="BZ429" s="14"/>
      <c r="CA429" s="14"/>
      <c r="CB429" s="14"/>
      <c r="CC429" s="14"/>
      <c r="CD429" s="14"/>
      <c r="CE429" s="14"/>
      <c r="CF429" s="14"/>
      <c r="CG429" s="14"/>
      <c r="CH429" s="14"/>
    </row>
    <row r="430" spans="1:86">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Z430" s="16"/>
      <c r="AA430" s="16"/>
      <c r="AB430" s="16"/>
      <c r="AC430" s="16"/>
      <c r="AD430" s="16"/>
      <c r="AE430" s="16"/>
      <c r="AF430" s="16"/>
      <c r="AG430" s="16"/>
      <c r="AH430" s="16"/>
      <c r="AI430" s="16"/>
      <c r="AJ430" s="16"/>
      <c r="AK430" s="16"/>
      <c r="AL430" s="16"/>
      <c r="AM430" s="14"/>
      <c r="AN430" s="14"/>
      <c r="AO430" s="14"/>
      <c r="AP430" s="14"/>
      <c r="AQ430" s="14"/>
      <c r="AR430" s="14"/>
      <c r="AS430" s="14"/>
      <c r="AT430" s="14"/>
      <c r="AU430" s="14"/>
      <c r="AV430" s="14"/>
      <c r="AW430" s="14"/>
      <c r="AX430" s="14"/>
      <c r="AY430" s="14"/>
      <c r="AZ430" s="14"/>
      <c r="BA430" s="14"/>
      <c r="BB430" s="14"/>
      <c r="BC430" s="14"/>
      <c r="BD430" s="14"/>
      <c r="BE430" s="14"/>
      <c r="BF430" s="14"/>
      <c r="BG430" s="14"/>
      <c r="BH430" s="14"/>
      <c r="BI430" s="14"/>
      <c r="BJ430" s="14"/>
      <c r="BK430" s="14"/>
      <c r="BL430" s="14"/>
      <c r="BM430" s="14"/>
      <c r="BN430" s="14"/>
      <c r="BO430" s="14"/>
      <c r="BP430" s="14"/>
      <c r="BQ430" s="14"/>
      <c r="BR430" s="14"/>
      <c r="BS430" s="14"/>
      <c r="BT430" s="14"/>
      <c r="BU430" s="14"/>
      <c r="BV430" s="14"/>
      <c r="BW430" s="14"/>
      <c r="BX430" s="14"/>
      <c r="BY430" s="14"/>
      <c r="BZ430" s="14"/>
      <c r="CA430" s="14"/>
      <c r="CB430" s="14"/>
      <c r="CC430" s="14"/>
      <c r="CD430" s="14"/>
      <c r="CE430" s="14"/>
      <c r="CF430" s="14"/>
      <c r="CG430" s="14"/>
      <c r="CH430" s="14"/>
    </row>
    <row r="431" spans="1:86">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Z431" s="16"/>
      <c r="AA431" s="16"/>
      <c r="AB431" s="16"/>
      <c r="AC431" s="16"/>
      <c r="AD431" s="16"/>
      <c r="AE431" s="16"/>
      <c r="AF431" s="16"/>
      <c r="AG431" s="16"/>
      <c r="AH431" s="16"/>
      <c r="AI431" s="16"/>
      <c r="AJ431" s="16"/>
      <c r="AK431" s="16"/>
      <c r="AL431" s="16"/>
      <c r="AM431" s="14"/>
      <c r="AN431" s="14"/>
      <c r="AO431" s="14"/>
      <c r="AP431" s="14"/>
      <c r="AQ431" s="14"/>
      <c r="AR431" s="14"/>
      <c r="AS431" s="14"/>
      <c r="AT431" s="14"/>
      <c r="AU431" s="14"/>
      <c r="AV431" s="14"/>
      <c r="AW431" s="14"/>
      <c r="AX431" s="14"/>
      <c r="AY431" s="14"/>
      <c r="AZ431" s="14"/>
      <c r="BA431" s="14"/>
      <c r="BB431" s="14"/>
      <c r="BC431" s="14"/>
      <c r="BD431" s="14"/>
      <c r="BE431" s="14"/>
      <c r="BF431" s="14"/>
      <c r="BG431" s="14"/>
      <c r="BH431" s="14"/>
      <c r="BI431" s="14"/>
      <c r="BJ431" s="14"/>
      <c r="BK431" s="14"/>
      <c r="BL431" s="14"/>
      <c r="BM431" s="14"/>
      <c r="BN431" s="14"/>
      <c r="BO431" s="14"/>
      <c r="BP431" s="14"/>
      <c r="BQ431" s="14"/>
      <c r="BR431" s="14"/>
      <c r="BS431" s="14"/>
      <c r="BT431" s="14"/>
      <c r="BU431" s="14"/>
      <c r="BV431" s="14"/>
      <c r="BW431" s="14"/>
      <c r="BX431" s="14"/>
      <c r="BY431" s="14"/>
      <c r="BZ431" s="14"/>
      <c r="CA431" s="14"/>
      <c r="CB431" s="14"/>
      <c r="CC431" s="14"/>
      <c r="CD431" s="14"/>
      <c r="CE431" s="14"/>
      <c r="CF431" s="14"/>
      <c r="CG431" s="14"/>
      <c r="CH431" s="14"/>
    </row>
    <row r="432" spans="1:86">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Z432" s="16"/>
      <c r="AA432" s="16"/>
      <c r="AB432" s="16"/>
      <c r="AC432" s="16"/>
      <c r="AD432" s="16"/>
      <c r="AE432" s="16"/>
      <c r="AF432" s="16"/>
      <c r="AG432" s="16"/>
      <c r="AH432" s="16"/>
      <c r="AI432" s="16"/>
      <c r="AJ432" s="16"/>
      <c r="AK432" s="16"/>
      <c r="AL432" s="16"/>
      <c r="AM432" s="14"/>
      <c r="AN432" s="14"/>
      <c r="AO432" s="14"/>
      <c r="AP432" s="14"/>
      <c r="AQ432" s="14"/>
      <c r="AR432" s="14"/>
      <c r="AS432" s="14"/>
      <c r="AT432" s="14"/>
      <c r="AU432" s="14"/>
      <c r="AV432" s="14"/>
      <c r="AW432" s="14"/>
      <c r="AX432" s="14"/>
      <c r="AY432" s="14"/>
      <c r="AZ432" s="14"/>
      <c r="BA432" s="14"/>
      <c r="BB432" s="14"/>
      <c r="BC432" s="14"/>
      <c r="BD432" s="14"/>
      <c r="BE432" s="14"/>
      <c r="BF432" s="14"/>
      <c r="BG432" s="14"/>
      <c r="BH432" s="14"/>
      <c r="BI432" s="14"/>
      <c r="BJ432" s="14"/>
      <c r="BK432" s="14"/>
      <c r="BL432" s="14"/>
      <c r="BM432" s="14"/>
      <c r="BN432" s="14"/>
      <c r="BO432" s="14"/>
      <c r="BP432" s="14"/>
      <c r="BQ432" s="14"/>
      <c r="BR432" s="14"/>
      <c r="BS432" s="14"/>
      <c r="BT432" s="14"/>
      <c r="BU432" s="14"/>
      <c r="BV432" s="14"/>
      <c r="BW432" s="14"/>
      <c r="BX432" s="14"/>
      <c r="BY432" s="14"/>
      <c r="BZ432" s="14"/>
      <c r="CA432" s="14"/>
      <c r="CB432" s="14"/>
      <c r="CC432" s="14"/>
      <c r="CD432" s="14"/>
      <c r="CE432" s="14"/>
      <c r="CF432" s="14"/>
      <c r="CG432" s="14"/>
      <c r="CH432" s="14"/>
    </row>
    <row r="433" spans="1:86">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Z433" s="16"/>
      <c r="AA433" s="16"/>
      <c r="AB433" s="16"/>
      <c r="AC433" s="16"/>
      <c r="AD433" s="16"/>
      <c r="AE433" s="16"/>
      <c r="AF433" s="16"/>
      <c r="AG433" s="16"/>
      <c r="AH433" s="16"/>
      <c r="AI433" s="16"/>
      <c r="AJ433" s="16"/>
      <c r="AK433" s="16"/>
      <c r="AL433" s="16"/>
      <c r="AM433" s="14"/>
      <c r="AN433" s="14"/>
      <c r="AO433" s="14"/>
      <c r="AP433" s="14"/>
      <c r="AQ433" s="14"/>
      <c r="AR433" s="14"/>
      <c r="AS433" s="14"/>
      <c r="AT433" s="14"/>
      <c r="AU433" s="14"/>
      <c r="AV433" s="14"/>
      <c r="AW433" s="14"/>
      <c r="AX433" s="14"/>
      <c r="AY433" s="14"/>
      <c r="AZ433" s="14"/>
      <c r="BA433" s="14"/>
      <c r="BB433" s="14"/>
      <c r="BC433" s="14"/>
      <c r="BD433" s="14"/>
      <c r="BE433" s="14"/>
      <c r="BF433" s="14"/>
      <c r="BG433" s="14"/>
      <c r="BH433" s="14"/>
      <c r="BI433" s="14"/>
      <c r="BJ433" s="14"/>
      <c r="BK433" s="14"/>
      <c r="BL433" s="14"/>
      <c r="BM433" s="14"/>
      <c r="BN433" s="14"/>
      <c r="BO433" s="14"/>
      <c r="BP433" s="14"/>
      <c r="BQ433" s="14"/>
      <c r="BR433" s="14"/>
      <c r="BS433" s="14"/>
      <c r="BT433" s="14"/>
      <c r="BU433" s="14"/>
      <c r="BV433" s="14"/>
      <c r="BW433" s="14"/>
      <c r="BX433" s="14"/>
      <c r="BY433" s="14"/>
      <c r="BZ433" s="14"/>
      <c r="CA433" s="14"/>
      <c r="CB433" s="14"/>
      <c r="CC433" s="14"/>
      <c r="CD433" s="14"/>
      <c r="CE433" s="14"/>
      <c r="CF433" s="14"/>
      <c r="CG433" s="14"/>
      <c r="CH433" s="14"/>
    </row>
    <row r="434" spans="1:86">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Z434" s="16"/>
      <c r="AA434" s="16"/>
      <c r="AB434" s="16"/>
      <c r="AC434" s="16"/>
      <c r="AD434" s="16"/>
      <c r="AE434" s="16"/>
      <c r="AF434" s="16"/>
      <c r="AG434" s="16"/>
      <c r="AH434" s="16"/>
      <c r="AI434" s="16"/>
      <c r="AJ434" s="16"/>
      <c r="AK434" s="16"/>
      <c r="AL434" s="16"/>
      <c r="AM434" s="14"/>
      <c r="AN434" s="14"/>
      <c r="AO434" s="14"/>
      <c r="AP434" s="14"/>
      <c r="AQ434" s="14"/>
      <c r="AR434" s="14"/>
      <c r="AS434" s="14"/>
      <c r="AT434" s="14"/>
      <c r="AU434" s="14"/>
      <c r="AV434" s="14"/>
      <c r="AW434" s="14"/>
      <c r="AX434" s="14"/>
      <c r="AY434" s="14"/>
      <c r="AZ434" s="14"/>
      <c r="BA434" s="14"/>
      <c r="BB434" s="14"/>
      <c r="BC434" s="14"/>
      <c r="BD434" s="14"/>
      <c r="BE434" s="14"/>
      <c r="BF434" s="14"/>
      <c r="BG434" s="14"/>
      <c r="BH434" s="14"/>
      <c r="BI434" s="14"/>
      <c r="BJ434" s="14"/>
      <c r="BK434" s="14"/>
      <c r="BL434" s="14"/>
      <c r="BM434" s="14"/>
      <c r="BN434" s="14"/>
      <c r="BO434" s="14"/>
      <c r="BP434" s="14"/>
      <c r="BQ434" s="14"/>
      <c r="BR434" s="14"/>
      <c r="BS434" s="14"/>
      <c r="BT434" s="14"/>
      <c r="BU434" s="14"/>
      <c r="BV434" s="14"/>
      <c r="BW434" s="14"/>
      <c r="BX434" s="14"/>
      <c r="BY434" s="14"/>
      <c r="BZ434" s="14"/>
      <c r="CA434" s="14"/>
      <c r="CB434" s="14"/>
      <c r="CC434" s="14"/>
      <c r="CD434" s="14"/>
      <c r="CE434" s="14"/>
      <c r="CF434" s="14"/>
      <c r="CG434" s="14"/>
      <c r="CH434" s="14"/>
    </row>
    <row r="435" spans="1:86">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Z435" s="16"/>
      <c r="AA435" s="16"/>
      <c r="AB435" s="16"/>
      <c r="AC435" s="16"/>
      <c r="AD435" s="16"/>
      <c r="AE435" s="16"/>
      <c r="AF435" s="16"/>
      <c r="AG435" s="16"/>
      <c r="AH435" s="16"/>
      <c r="AI435" s="16"/>
      <c r="AJ435" s="16"/>
      <c r="AK435" s="16"/>
      <c r="AL435" s="16"/>
      <c r="AM435" s="14"/>
      <c r="AN435" s="14"/>
      <c r="AO435" s="14"/>
      <c r="AP435" s="14"/>
      <c r="AQ435" s="14"/>
      <c r="AR435" s="14"/>
      <c r="AS435" s="14"/>
      <c r="AT435" s="14"/>
      <c r="AU435" s="14"/>
      <c r="AV435" s="14"/>
      <c r="AW435" s="14"/>
      <c r="AX435" s="14"/>
      <c r="AY435" s="14"/>
      <c r="AZ435" s="14"/>
      <c r="BA435" s="14"/>
      <c r="BB435" s="14"/>
      <c r="BC435" s="14"/>
      <c r="BD435" s="14"/>
      <c r="BE435" s="14"/>
      <c r="BF435" s="14"/>
      <c r="BG435" s="14"/>
      <c r="BH435" s="14"/>
      <c r="BI435" s="14"/>
      <c r="BJ435" s="14"/>
      <c r="BK435" s="14"/>
      <c r="BL435" s="14"/>
      <c r="BM435" s="14"/>
      <c r="BN435" s="14"/>
      <c r="BO435" s="14"/>
      <c r="BP435" s="14"/>
      <c r="BQ435" s="14"/>
      <c r="BR435" s="14"/>
      <c r="BS435" s="14"/>
      <c r="BT435" s="14"/>
      <c r="BU435" s="14"/>
      <c r="BV435" s="14"/>
      <c r="BW435" s="14"/>
      <c r="BX435" s="14"/>
      <c r="BY435" s="14"/>
      <c r="BZ435" s="14"/>
      <c r="CA435" s="14"/>
      <c r="CB435" s="14"/>
      <c r="CC435" s="14"/>
      <c r="CD435" s="14"/>
      <c r="CE435" s="14"/>
      <c r="CF435" s="14"/>
      <c r="CG435" s="14"/>
      <c r="CH435" s="14"/>
    </row>
    <row r="436" spans="1:86">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Z436" s="16"/>
      <c r="AA436" s="16"/>
      <c r="AB436" s="16"/>
      <c r="AC436" s="16"/>
      <c r="AD436" s="16"/>
      <c r="AE436" s="16"/>
      <c r="AF436" s="16"/>
      <c r="AG436" s="16"/>
      <c r="AH436" s="16"/>
      <c r="AI436" s="16"/>
      <c r="AJ436" s="16"/>
      <c r="AK436" s="16"/>
      <c r="AL436" s="16"/>
      <c r="AM436" s="14"/>
      <c r="AN436" s="14"/>
      <c r="AO436" s="14"/>
      <c r="AP436" s="14"/>
      <c r="AQ436" s="14"/>
      <c r="AR436" s="14"/>
      <c r="AS436" s="14"/>
      <c r="AT436" s="14"/>
      <c r="AU436" s="14"/>
      <c r="AV436" s="14"/>
      <c r="AW436" s="14"/>
      <c r="AX436" s="14"/>
      <c r="AY436" s="14"/>
      <c r="AZ436" s="14"/>
      <c r="BA436" s="14"/>
      <c r="BB436" s="14"/>
      <c r="BC436" s="14"/>
      <c r="BD436" s="14"/>
      <c r="BE436" s="14"/>
      <c r="BF436" s="14"/>
      <c r="BG436" s="14"/>
      <c r="BH436" s="14"/>
      <c r="BI436" s="14"/>
      <c r="BJ436" s="14"/>
      <c r="BK436" s="14"/>
      <c r="BL436" s="14"/>
      <c r="BM436" s="14"/>
      <c r="BN436" s="14"/>
      <c r="BO436" s="14"/>
      <c r="BP436" s="14"/>
      <c r="BQ436" s="14"/>
      <c r="BR436" s="14"/>
      <c r="BS436" s="14"/>
      <c r="BT436" s="14"/>
      <c r="BU436" s="14"/>
      <c r="BV436" s="14"/>
      <c r="BW436" s="14"/>
      <c r="BX436" s="14"/>
      <c r="BY436" s="14"/>
      <c r="BZ436" s="14"/>
      <c r="CA436" s="14"/>
      <c r="CB436" s="14"/>
      <c r="CC436" s="14"/>
      <c r="CD436" s="14"/>
      <c r="CE436" s="14"/>
      <c r="CF436" s="14"/>
      <c r="CG436" s="14"/>
      <c r="CH436" s="14"/>
    </row>
    <row r="437" spans="1:86">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Z437" s="16"/>
      <c r="AA437" s="16"/>
      <c r="AB437" s="16"/>
      <c r="AC437" s="16"/>
      <c r="AD437" s="16"/>
      <c r="AE437" s="16"/>
      <c r="AF437" s="16"/>
      <c r="AG437" s="16"/>
      <c r="AH437" s="16"/>
      <c r="AI437" s="16"/>
      <c r="AJ437" s="16"/>
      <c r="AK437" s="16"/>
      <c r="AL437" s="16"/>
      <c r="AM437" s="14"/>
      <c r="AN437" s="14"/>
      <c r="AO437" s="14"/>
      <c r="AP437" s="14"/>
      <c r="AQ437" s="14"/>
      <c r="AR437" s="14"/>
      <c r="AS437" s="14"/>
      <c r="AT437" s="14"/>
      <c r="AU437" s="14"/>
      <c r="AV437" s="14"/>
      <c r="AW437" s="14"/>
      <c r="AX437" s="14"/>
      <c r="AY437" s="14"/>
      <c r="AZ437" s="14"/>
      <c r="BA437" s="14"/>
      <c r="BB437" s="14"/>
      <c r="BC437" s="14"/>
      <c r="BD437" s="14"/>
      <c r="BE437" s="14"/>
      <c r="BF437" s="14"/>
      <c r="BG437" s="14"/>
      <c r="BH437" s="14"/>
      <c r="BI437" s="14"/>
      <c r="BJ437" s="14"/>
      <c r="BK437" s="14"/>
      <c r="BL437" s="14"/>
      <c r="BM437" s="14"/>
      <c r="BN437" s="14"/>
      <c r="BO437" s="14"/>
      <c r="BP437" s="14"/>
      <c r="BQ437" s="14"/>
      <c r="BR437" s="14"/>
      <c r="BS437" s="14"/>
      <c r="BT437" s="14"/>
      <c r="BU437" s="14"/>
      <c r="BV437" s="14"/>
      <c r="BW437" s="14"/>
      <c r="BX437" s="14"/>
      <c r="BY437" s="14"/>
      <c r="BZ437" s="14"/>
      <c r="CA437" s="14"/>
      <c r="CB437" s="14"/>
      <c r="CC437" s="14"/>
      <c r="CD437" s="14"/>
      <c r="CE437" s="14"/>
      <c r="CF437" s="14"/>
      <c r="CG437" s="14"/>
      <c r="CH437" s="14"/>
    </row>
    <row r="438" spans="1:86">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Z438" s="16"/>
      <c r="AA438" s="16"/>
      <c r="AB438" s="16"/>
      <c r="AC438" s="16"/>
      <c r="AD438" s="16"/>
      <c r="AE438" s="16"/>
      <c r="AF438" s="16"/>
      <c r="AG438" s="16"/>
      <c r="AH438" s="16"/>
      <c r="AI438" s="16"/>
      <c r="AJ438" s="16"/>
      <c r="AK438" s="16"/>
      <c r="AL438" s="16"/>
      <c r="AM438" s="14"/>
      <c r="AN438" s="14"/>
      <c r="AO438" s="14"/>
      <c r="AP438" s="14"/>
      <c r="AQ438" s="14"/>
      <c r="AR438" s="14"/>
      <c r="AS438" s="14"/>
      <c r="AT438" s="14"/>
      <c r="AU438" s="14"/>
      <c r="AV438" s="14"/>
      <c r="AW438" s="14"/>
      <c r="AX438" s="14"/>
      <c r="AY438" s="14"/>
      <c r="AZ438" s="14"/>
      <c r="BA438" s="14"/>
      <c r="BB438" s="14"/>
      <c r="BC438" s="14"/>
      <c r="BD438" s="14"/>
      <c r="BE438" s="14"/>
      <c r="BF438" s="14"/>
      <c r="BG438" s="14"/>
      <c r="BH438" s="14"/>
      <c r="BI438" s="14"/>
      <c r="BJ438" s="14"/>
      <c r="BK438" s="14"/>
      <c r="BL438" s="14"/>
      <c r="BM438" s="14"/>
      <c r="BN438" s="14"/>
      <c r="BO438" s="14"/>
      <c r="BP438" s="14"/>
      <c r="BQ438" s="14"/>
      <c r="BR438" s="14"/>
      <c r="BS438" s="14"/>
      <c r="BT438" s="14"/>
      <c r="BU438" s="14"/>
      <c r="BV438" s="14"/>
      <c r="BW438" s="14"/>
      <c r="BX438" s="14"/>
      <c r="BY438" s="14"/>
      <c r="BZ438" s="14"/>
      <c r="CA438" s="14"/>
      <c r="CB438" s="14"/>
      <c r="CC438" s="14"/>
      <c r="CD438" s="14"/>
      <c r="CE438" s="14"/>
      <c r="CF438" s="14"/>
      <c r="CG438" s="14"/>
      <c r="CH438" s="14"/>
    </row>
    <row r="439" spans="1:86">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Z439" s="16"/>
      <c r="AA439" s="16"/>
      <c r="AB439" s="16"/>
      <c r="AC439" s="16"/>
      <c r="AD439" s="16"/>
      <c r="AE439" s="16"/>
      <c r="AF439" s="16"/>
      <c r="AG439" s="16"/>
      <c r="AH439" s="16"/>
      <c r="AI439" s="16"/>
      <c r="AJ439" s="16"/>
      <c r="AK439" s="16"/>
      <c r="AL439" s="16"/>
      <c r="AM439" s="14"/>
      <c r="AN439" s="14"/>
      <c r="AO439" s="14"/>
      <c r="AP439" s="14"/>
      <c r="AQ439" s="14"/>
      <c r="AR439" s="14"/>
      <c r="AS439" s="14"/>
      <c r="AT439" s="14"/>
      <c r="AU439" s="14"/>
      <c r="AV439" s="14"/>
      <c r="AW439" s="14"/>
      <c r="AX439" s="14"/>
      <c r="AY439" s="14"/>
      <c r="AZ439" s="14"/>
      <c r="BA439" s="14"/>
      <c r="BB439" s="14"/>
      <c r="BC439" s="14"/>
      <c r="BD439" s="14"/>
      <c r="BE439" s="14"/>
      <c r="BF439" s="14"/>
      <c r="BG439" s="14"/>
      <c r="BH439" s="14"/>
      <c r="BI439" s="14"/>
      <c r="BJ439" s="14"/>
      <c r="BK439" s="14"/>
      <c r="BL439" s="14"/>
      <c r="BM439" s="14"/>
      <c r="BN439" s="14"/>
      <c r="BO439" s="14"/>
      <c r="BP439" s="14"/>
      <c r="BQ439" s="14"/>
      <c r="BR439" s="14"/>
      <c r="BS439" s="14"/>
      <c r="BT439" s="14"/>
      <c r="BU439" s="14"/>
      <c r="BV439" s="14"/>
      <c r="BW439" s="14"/>
      <c r="BX439" s="14"/>
      <c r="BY439" s="14"/>
      <c r="BZ439" s="14"/>
      <c r="CA439" s="14"/>
      <c r="CB439" s="14"/>
      <c r="CC439" s="14"/>
      <c r="CD439" s="14"/>
      <c r="CE439" s="14"/>
      <c r="CF439" s="14"/>
      <c r="CG439" s="14"/>
      <c r="CH439" s="14"/>
    </row>
    <row r="440" spans="1:86">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Z440" s="16"/>
      <c r="AA440" s="16"/>
      <c r="AB440" s="16"/>
      <c r="AC440" s="16"/>
      <c r="AD440" s="16"/>
      <c r="AE440" s="16"/>
      <c r="AF440" s="16"/>
      <c r="AG440" s="16"/>
      <c r="AH440" s="16"/>
      <c r="AI440" s="16"/>
      <c r="AJ440" s="16"/>
      <c r="AK440" s="16"/>
      <c r="AL440" s="16"/>
      <c r="AM440" s="14"/>
      <c r="AN440" s="14"/>
      <c r="AO440" s="14"/>
      <c r="AP440" s="14"/>
      <c r="AQ440" s="14"/>
      <c r="AR440" s="14"/>
      <c r="AS440" s="14"/>
      <c r="AT440" s="14"/>
      <c r="AU440" s="14"/>
      <c r="AV440" s="14"/>
      <c r="AW440" s="14"/>
      <c r="AX440" s="14"/>
      <c r="AY440" s="14"/>
      <c r="AZ440" s="14"/>
      <c r="BA440" s="14"/>
      <c r="BB440" s="14"/>
      <c r="BC440" s="14"/>
      <c r="BD440" s="14"/>
      <c r="BE440" s="14"/>
      <c r="BF440" s="14"/>
      <c r="BG440" s="14"/>
      <c r="BH440" s="14"/>
      <c r="BI440" s="14"/>
      <c r="BJ440" s="14"/>
      <c r="BK440" s="14"/>
      <c r="BL440" s="14"/>
      <c r="BM440" s="14"/>
      <c r="BN440" s="14"/>
      <c r="BO440" s="14"/>
      <c r="BP440" s="14"/>
      <c r="BQ440" s="14"/>
      <c r="BR440" s="14"/>
      <c r="BS440" s="14"/>
      <c r="BT440" s="14"/>
      <c r="BU440" s="14"/>
      <c r="BV440" s="14"/>
      <c r="BW440" s="14"/>
      <c r="BX440" s="14"/>
      <c r="BY440" s="14"/>
      <c r="BZ440" s="14"/>
      <c r="CA440" s="14"/>
      <c r="CB440" s="14"/>
      <c r="CC440" s="14"/>
      <c r="CD440" s="14"/>
      <c r="CE440" s="14"/>
      <c r="CF440" s="14"/>
      <c r="CG440" s="14"/>
      <c r="CH440" s="14"/>
    </row>
    <row r="441" spans="1:86">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Z441" s="16"/>
      <c r="AA441" s="16"/>
      <c r="AB441" s="16"/>
      <c r="AC441" s="16"/>
      <c r="AD441" s="16"/>
      <c r="AE441" s="16"/>
      <c r="AF441" s="16"/>
      <c r="AG441" s="16"/>
      <c r="AH441" s="16"/>
      <c r="AI441" s="16"/>
      <c r="AJ441" s="16"/>
      <c r="AK441" s="16"/>
      <c r="AL441" s="16"/>
      <c r="AM441" s="14"/>
      <c r="AN441" s="14"/>
      <c r="AO441" s="14"/>
      <c r="AP441" s="14"/>
      <c r="AQ441" s="14"/>
      <c r="AR441" s="14"/>
      <c r="AS441" s="14"/>
      <c r="AT441" s="14"/>
      <c r="AU441" s="14"/>
      <c r="AV441" s="14"/>
      <c r="AW441" s="14"/>
      <c r="AX441" s="14"/>
      <c r="AY441" s="14"/>
      <c r="AZ441" s="14"/>
      <c r="BA441" s="14"/>
      <c r="BB441" s="14"/>
      <c r="BC441" s="14"/>
      <c r="BD441" s="14"/>
      <c r="BE441" s="14"/>
      <c r="BF441" s="14"/>
      <c r="BG441" s="14"/>
      <c r="BH441" s="14"/>
      <c r="BI441" s="14"/>
      <c r="BJ441" s="14"/>
      <c r="BK441" s="14"/>
      <c r="BL441" s="14"/>
      <c r="BM441" s="14"/>
      <c r="BN441" s="14"/>
      <c r="BO441" s="14"/>
      <c r="BP441" s="14"/>
      <c r="BQ441" s="14"/>
      <c r="BR441" s="14"/>
      <c r="BS441" s="14"/>
      <c r="BT441" s="14"/>
      <c r="BU441" s="14"/>
      <c r="BV441" s="14"/>
      <c r="BW441" s="14"/>
      <c r="BX441" s="14"/>
      <c r="BY441" s="14"/>
      <c r="BZ441" s="14"/>
      <c r="CA441" s="14"/>
      <c r="CB441" s="14"/>
      <c r="CC441" s="14"/>
      <c r="CD441" s="14"/>
      <c r="CE441" s="14"/>
      <c r="CF441" s="14"/>
      <c r="CG441" s="14"/>
      <c r="CH441" s="14"/>
    </row>
    <row r="442" spans="1:86">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Z442" s="16"/>
      <c r="AA442" s="16"/>
      <c r="AB442" s="16"/>
      <c r="AC442" s="16"/>
      <c r="AD442" s="16"/>
      <c r="AE442" s="16"/>
      <c r="AF442" s="16"/>
      <c r="AG442" s="16"/>
      <c r="AH442" s="16"/>
      <c r="AI442" s="16"/>
      <c r="AJ442" s="16"/>
      <c r="AK442" s="16"/>
      <c r="AL442" s="16"/>
      <c r="AM442" s="14"/>
      <c r="AN442" s="14"/>
      <c r="AO442" s="14"/>
      <c r="AP442" s="14"/>
      <c r="AQ442" s="14"/>
      <c r="AR442" s="14"/>
      <c r="AS442" s="14"/>
      <c r="AT442" s="14"/>
      <c r="AU442" s="14"/>
      <c r="AV442" s="14"/>
      <c r="AW442" s="14"/>
      <c r="AX442" s="14"/>
      <c r="AY442" s="14"/>
      <c r="AZ442" s="14"/>
      <c r="BA442" s="14"/>
      <c r="BB442" s="14"/>
      <c r="BC442" s="14"/>
      <c r="BD442" s="14"/>
      <c r="BE442" s="14"/>
      <c r="BF442" s="14"/>
      <c r="BG442" s="14"/>
      <c r="BH442" s="14"/>
      <c r="BI442" s="14"/>
      <c r="BJ442" s="14"/>
      <c r="BK442" s="14"/>
      <c r="BL442" s="14"/>
      <c r="BM442" s="14"/>
      <c r="BN442" s="14"/>
      <c r="BO442" s="14"/>
      <c r="BP442" s="14"/>
      <c r="BQ442" s="14"/>
      <c r="BR442" s="14"/>
      <c r="BS442" s="14"/>
      <c r="BT442" s="14"/>
      <c r="BU442" s="14"/>
      <c r="BV442" s="14"/>
      <c r="BW442" s="14"/>
      <c r="BX442" s="14"/>
      <c r="BY442" s="14"/>
      <c r="BZ442" s="14"/>
      <c r="CA442" s="14"/>
      <c r="CB442" s="14"/>
      <c r="CC442" s="14"/>
      <c r="CD442" s="14"/>
      <c r="CE442" s="14"/>
      <c r="CF442" s="14"/>
      <c r="CG442" s="14"/>
      <c r="CH442" s="14"/>
    </row>
    <row r="443" spans="1:86">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Z443" s="16"/>
      <c r="AA443" s="16"/>
      <c r="AB443" s="16"/>
      <c r="AC443" s="16"/>
      <c r="AD443" s="16"/>
      <c r="AE443" s="16"/>
      <c r="AF443" s="16"/>
      <c r="AG443" s="16"/>
      <c r="AH443" s="16"/>
      <c r="AI443" s="16"/>
      <c r="AJ443" s="16"/>
      <c r="AK443" s="16"/>
      <c r="AL443" s="16"/>
      <c r="AM443" s="14"/>
      <c r="AN443" s="14"/>
      <c r="AO443" s="14"/>
      <c r="AP443" s="14"/>
      <c r="AQ443" s="14"/>
      <c r="AR443" s="14"/>
      <c r="AS443" s="14"/>
      <c r="AT443" s="14"/>
      <c r="AU443" s="14"/>
      <c r="AV443" s="14"/>
      <c r="AW443" s="14"/>
      <c r="AX443" s="14"/>
      <c r="AY443" s="14"/>
      <c r="AZ443" s="14"/>
      <c r="BA443" s="14"/>
      <c r="BB443" s="14"/>
      <c r="BC443" s="14"/>
      <c r="BD443" s="14"/>
      <c r="BE443" s="14"/>
      <c r="BF443" s="14"/>
      <c r="BG443" s="14"/>
      <c r="BH443" s="14"/>
      <c r="BI443" s="14"/>
      <c r="BJ443" s="14"/>
      <c r="BK443" s="14"/>
      <c r="BL443" s="14"/>
      <c r="BM443" s="14"/>
      <c r="BN443" s="14"/>
      <c r="BO443" s="14"/>
      <c r="BP443" s="14"/>
      <c r="BQ443" s="14"/>
      <c r="BR443" s="14"/>
      <c r="BS443" s="14"/>
      <c r="BT443" s="14"/>
      <c r="BU443" s="14"/>
      <c r="BV443" s="14"/>
      <c r="BW443" s="14"/>
      <c r="BX443" s="14"/>
      <c r="BY443" s="14"/>
      <c r="BZ443" s="14"/>
      <c r="CA443" s="14"/>
      <c r="CB443" s="14"/>
      <c r="CC443" s="14"/>
      <c r="CD443" s="14"/>
      <c r="CE443" s="14"/>
      <c r="CF443" s="14"/>
      <c r="CG443" s="14"/>
      <c r="CH443" s="14"/>
    </row>
    <row r="444" spans="1:86">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Z444" s="16"/>
      <c r="AA444" s="16"/>
      <c r="AB444" s="16"/>
      <c r="AC444" s="16"/>
      <c r="AD444" s="16"/>
      <c r="AE444" s="16"/>
      <c r="AF444" s="16"/>
      <c r="AG444" s="16"/>
      <c r="AH444" s="16"/>
      <c r="AI444" s="16"/>
      <c r="AJ444" s="16"/>
      <c r="AK444" s="16"/>
      <c r="AL444" s="16"/>
      <c r="AM444" s="14"/>
      <c r="AN444" s="14"/>
      <c r="AO444" s="14"/>
      <c r="AP444" s="14"/>
      <c r="AQ444" s="14"/>
      <c r="AR444" s="14"/>
      <c r="AS444" s="14"/>
      <c r="AT444" s="14"/>
      <c r="AU444" s="14"/>
      <c r="AV444" s="14"/>
      <c r="AW444" s="14"/>
      <c r="AX444" s="14"/>
      <c r="AY444" s="14"/>
      <c r="AZ444" s="14"/>
      <c r="BA444" s="14"/>
      <c r="BB444" s="14"/>
      <c r="BC444" s="14"/>
      <c r="BD444" s="14"/>
      <c r="BE444" s="14"/>
      <c r="BF444" s="14"/>
      <c r="BG444" s="14"/>
      <c r="BH444" s="14"/>
      <c r="BI444" s="14"/>
      <c r="BJ444" s="14"/>
      <c r="BK444" s="14"/>
      <c r="BL444" s="14"/>
      <c r="BM444" s="14"/>
      <c r="BN444" s="14"/>
      <c r="BO444" s="14"/>
      <c r="BP444" s="14"/>
      <c r="BQ444" s="14"/>
      <c r="BR444" s="14"/>
      <c r="BS444" s="14"/>
      <c r="BT444" s="14"/>
      <c r="BU444" s="14"/>
      <c r="BV444" s="14"/>
      <c r="BW444" s="14"/>
      <c r="BX444" s="14"/>
      <c r="BY444" s="14"/>
      <c r="BZ444" s="14"/>
      <c r="CA444" s="14"/>
      <c r="CB444" s="14"/>
      <c r="CC444" s="14"/>
      <c r="CD444" s="14"/>
      <c r="CE444" s="14"/>
      <c r="CF444" s="14"/>
      <c r="CG444" s="14"/>
      <c r="CH444" s="14"/>
    </row>
    <row r="445" spans="1:86">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Z445" s="16"/>
      <c r="AA445" s="16"/>
      <c r="AB445" s="16"/>
      <c r="AC445" s="16"/>
      <c r="AD445" s="16"/>
      <c r="AE445" s="16"/>
      <c r="AF445" s="16"/>
      <c r="AG445" s="16"/>
      <c r="AH445" s="16"/>
      <c r="AI445" s="16"/>
      <c r="AJ445" s="16"/>
      <c r="AK445" s="16"/>
      <c r="AL445" s="16"/>
      <c r="AM445" s="14"/>
      <c r="AN445" s="14"/>
      <c r="AO445" s="14"/>
      <c r="AP445" s="14"/>
      <c r="AQ445" s="14"/>
      <c r="AR445" s="14"/>
      <c r="AS445" s="14"/>
      <c r="AT445" s="14"/>
      <c r="AU445" s="14"/>
      <c r="AV445" s="14"/>
      <c r="AW445" s="14"/>
      <c r="AX445" s="14"/>
      <c r="AY445" s="14"/>
      <c r="AZ445" s="14"/>
      <c r="BA445" s="14"/>
      <c r="BB445" s="14"/>
      <c r="BC445" s="14"/>
      <c r="BD445" s="14"/>
      <c r="BE445" s="14"/>
      <c r="BF445" s="14"/>
      <c r="BG445" s="14"/>
      <c r="BH445" s="14"/>
      <c r="BI445" s="14"/>
      <c r="BJ445" s="14"/>
      <c r="BK445" s="14"/>
      <c r="BL445" s="14"/>
      <c r="BM445" s="14"/>
      <c r="BN445" s="14"/>
      <c r="BO445" s="14"/>
      <c r="BP445" s="14"/>
      <c r="BQ445" s="14"/>
      <c r="BR445" s="14"/>
      <c r="BS445" s="14"/>
      <c r="BT445" s="14"/>
      <c r="BU445" s="14"/>
      <c r="BV445" s="14"/>
      <c r="BW445" s="14"/>
      <c r="BX445" s="14"/>
      <c r="BY445" s="14"/>
      <c r="BZ445" s="14"/>
      <c r="CA445" s="14"/>
      <c r="CB445" s="14"/>
      <c r="CC445" s="14"/>
      <c r="CD445" s="14"/>
      <c r="CE445" s="14"/>
      <c r="CF445" s="14"/>
      <c r="CG445" s="14"/>
      <c r="CH445" s="14"/>
    </row>
    <row r="446" spans="1:86">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Z446" s="16"/>
      <c r="AA446" s="16"/>
      <c r="AB446" s="16"/>
      <c r="AC446" s="16"/>
      <c r="AD446" s="16"/>
      <c r="AE446" s="16"/>
      <c r="AF446" s="16"/>
      <c r="AG446" s="16"/>
      <c r="AH446" s="16"/>
      <c r="AI446" s="16"/>
      <c r="AJ446" s="16"/>
      <c r="AK446" s="16"/>
      <c r="AL446" s="16"/>
      <c r="AM446" s="14"/>
      <c r="AN446" s="14"/>
      <c r="AO446" s="14"/>
      <c r="AP446" s="14"/>
      <c r="AQ446" s="14"/>
      <c r="AR446" s="14"/>
      <c r="AS446" s="14"/>
      <c r="AT446" s="14"/>
      <c r="AU446" s="14"/>
      <c r="AV446" s="14"/>
      <c r="AW446" s="14"/>
      <c r="AX446" s="14"/>
      <c r="AY446" s="14"/>
      <c r="AZ446" s="14"/>
      <c r="BA446" s="14"/>
      <c r="BB446" s="14"/>
      <c r="BC446" s="14"/>
      <c r="BD446" s="14"/>
      <c r="BE446" s="14"/>
      <c r="BF446" s="14"/>
      <c r="BG446" s="14"/>
      <c r="BH446" s="14"/>
      <c r="BI446" s="14"/>
      <c r="BJ446" s="14"/>
      <c r="BK446" s="14"/>
      <c r="BL446" s="14"/>
      <c r="BM446" s="14"/>
      <c r="BN446" s="14"/>
      <c r="BO446" s="14"/>
      <c r="BP446" s="14"/>
      <c r="BQ446" s="14"/>
      <c r="BR446" s="14"/>
      <c r="BS446" s="14"/>
      <c r="BT446" s="14"/>
      <c r="BU446" s="14"/>
      <c r="BV446" s="14"/>
      <c r="BW446" s="14"/>
      <c r="BX446" s="14"/>
      <c r="BY446" s="14"/>
      <c r="BZ446" s="14"/>
      <c r="CA446" s="14"/>
      <c r="CB446" s="14"/>
      <c r="CC446" s="14"/>
      <c r="CD446" s="14"/>
      <c r="CE446" s="14"/>
      <c r="CF446" s="14"/>
      <c r="CG446" s="14"/>
      <c r="CH446" s="14"/>
    </row>
    <row r="447" spans="1:86">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Z447" s="16"/>
      <c r="AA447" s="16"/>
      <c r="AB447" s="16"/>
      <c r="AC447" s="16"/>
      <c r="AD447" s="16"/>
      <c r="AE447" s="16"/>
      <c r="AF447" s="16"/>
      <c r="AG447" s="16"/>
      <c r="AH447" s="16"/>
      <c r="AI447" s="16"/>
      <c r="AJ447" s="16"/>
      <c r="AK447" s="16"/>
      <c r="AL447" s="16"/>
      <c r="AM447" s="14"/>
      <c r="AN447" s="14"/>
      <c r="AO447" s="14"/>
      <c r="AP447" s="14"/>
      <c r="AQ447" s="14"/>
      <c r="AR447" s="14"/>
      <c r="AS447" s="14"/>
      <c r="AT447" s="14"/>
      <c r="AU447" s="14"/>
      <c r="AV447" s="14"/>
      <c r="AW447" s="14"/>
      <c r="AX447" s="14"/>
      <c r="AY447" s="14"/>
      <c r="AZ447" s="14"/>
      <c r="BA447" s="14"/>
      <c r="BB447" s="14"/>
      <c r="BC447" s="14"/>
      <c r="BD447" s="14"/>
      <c r="BE447" s="14"/>
      <c r="BF447" s="14"/>
      <c r="BG447" s="14"/>
      <c r="BH447" s="14"/>
      <c r="BI447" s="14"/>
      <c r="BJ447" s="14"/>
      <c r="BK447" s="14"/>
      <c r="BL447" s="14"/>
      <c r="BM447" s="14"/>
      <c r="BN447" s="14"/>
      <c r="BO447" s="14"/>
      <c r="BP447" s="14"/>
      <c r="BQ447" s="14"/>
      <c r="BR447" s="14"/>
      <c r="BS447" s="14"/>
      <c r="BT447" s="14"/>
      <c r="BU447" s="14"/>
      <c r="BV447" s="14"/>
      <c r="BW447" s="14"/>
      <c r="BX447" s="14"/>
      <c r="BY447" s="14"/>
      <c r="BZ447" s="14"/>
      <c r="CA447" s="14"/>
      <c r="CB447" s="14"/>
      <c r="CC447" s="14"/>
      <c r="CD447" s="14"/>
      <c r="CE447" s="14"/>
      <c r="CF447" s="14"/>
      <c r="CG447" s="14"/>
      <c r="CH447" s="14"/>
    </row>
    <row r="448" spans="1:86">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Z448" s="16"/>
      <c r="AA448" s="16"/>
      <c r="AB448" s="16"/>
      <c r="AC448" s="16"/>
      <c r="AD448" s="16"/>
      <c r="AE448" s="16"/>
      <c r="AF448" s="16"/>
      <c r="AG448" s="16"/>
      <c r="AH448" s="16"/>
      <c r="AI448" s="16"/>
      <c r="AJ448" s="16"/>
      <c r="AK448" s="16"/>
      <c r="AL448" s="16"/>
      <c r="AM448" s="14"/>
      <c r="AN448" s="14"/>
      <c r="AO448" s="14"/>
      <c r="AP448" s="14"/>
      <c r="AQ448" s="14"/>
      <c r="AR448" s="14"/>
      <c r="AS448" s="14"/>
      <c r="AT448" s="14"/>
      <c r="AU448" s="14"/>
      <c r="AV448" s="14"/>
      <c r="AW448" s="14"/>
      <c r="AX448" s="14"/>
      <c r="AY448" s="14"/>
      <c r="AZ448" s="14"/>
      <c r="BA448" s="14"/>
      <c r="BB448" s="14"/>
      <c r="BC448" s="14"/>
      <c r="BD448" s="14"/>
      <c r="BE448" s="14"/>
      <c r="BF448" s="14"/>
      <c r="BG448" s="14"/>
      <c r="BH448" s="14"/>
      <c r="BI448" s="14"/>
      <c r="BJ448" s="14"/>
      <c r="BK448" s="14"/>
      <c r="BL448" s="14"/>
      <c r="BM448" s="14"/>
      <c r="BN448" s="14"/>
      <c r="BO448" s="14"/>
      <c r="BP448" s="14"/>
      <c r="BQ448" s="14"/>
      <c r="BR448" s="14"/>
      <c r="BS448" s="14"/>
      <c r="BT448" s="14"/>
      <c r="BU448" s="14"/>
      <c r="BV448" s="14"/>
      <c r="BW448" s="14"/>
      <c r="BX448" s="14"/>
      <c r="BY448" s="14"/>
      <c r="BZ448" s="14"/>
      <c r="CA448" s="14"/>
      <c r="CB448" s="14"/>
      <c r="CC448" s="14"/>
      <c r="CD448" s="14"/>
      <c r="CE448" s="14"/>
      <c r="CF448" s="14"/>
      <c r="CG448" s="14"/>
      <c r="CH448" s="14"/>
    </row>
    <row r="449" spans="1:86">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Z449" s="16"/>
      <c r="AA449" s="16"/>
      <c r="AB449" s="16"/>
      <c r="AC449" s="16"/>
      <c r="AD449" s="16"/>
      <c r="AE449" s="16"/>
      <c r="AF449" s="16"/>
      <c r="AG449" s="16"/>
      <c r="AH449" s="16"/>
      <c r="AI449" s="16"/>
      <c r="AJ449" s="16"/>
      <c r="AK449" s="16"/>
      <c r="AL449" s="16"/>
      <c r="AM449" s="14"/>
      <c r="AN449" s="14"/>
      <c r="AO449" s="14"/>
      <c r="AP449" s="14"/>
      <c r="AQ449" s="14"/>
      <c r="AR449" s="14"/>
      <c r="AS449" s="14"/>
      <c r="AT449" s="14"/>
      <c r="AU449" s="14"/>
      <c r="AV449" s="14"/>
      <c r="AW449" s="14"/>
      <c r="AX449" s="14"/>
      <c r="AY449" s="14"/>
      <c r="AZ449" s="14"/>
      <c r="BA449" s="14"/>
      <c r="BB449" s="14"/>
      <c r="BC449" s="14"/>
      <c r="BD449" s="14"/>
      <c r="BE449" s="14"/>
      <c r="BF449" s="14"/>
      <c r="BG449" s="14"/>
      <c r="BH449" s="14"/>
      <c r="BI449" s="14"/>
      <c r="BJ449" s="14"/>
      <c r="BK449" s="14"/>
      <c r="BL449" s="14"/>
      <c r="BM449" s="14"/>
      <c r="BN449" s="14"/>
      <c r="BO449" s="14"/>
      <c r="BP449" s="14"/>
      <c r="BQ449" s="14"/>
      <c r="BR449" s="14"/>
      <c r="BS449" s="14"/>
      <c r="BT449" s="14"/>
      <c r="BU449" s="14"/>
      <c r="BV449" s="14"/>
      <c r="BW449" s="14"/>
      <c r="BX449" s="14"/>
      <c r="BY449" s="14"/>
      <c r="BZ449" s="14"/>
      <c r="CA449" s="14"/>
      <c r="CB449" s="14"/>
      <c r="CC449" s="14"/>
      <c r="CD449" s="14"/>
      <c r="CE449" s="14"/>
      <c r="CF449" s="14"/>
      <c r="CG449" s="14"/>
      <c r="CH449" s="14"/>
    </row>
    <row r="450" spans="1:86">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Z450" s="16"/>
      <c r="AA450" s="16"/>
      <c r="AB450" s="16"/>
      <c r="AC450" s="16"/>
      <c r="AD450" s="16"/>
      <c r="AE450" s="16"/>
      <c r="AF450" s="16"/>
      <c r="AG450" s="16"/>
      <c r="AH450" s="16"/>
      <c r="AI450" s="16"/>
      <c r="AJ450" s="16"/>
      <c r="AK450" s="16"/>
      <c r="AL450" s="16"/>
      <c r="AM450" s="14"/>
      <c r="AN450" s="14"/>
      <c r="AO450" s="14"/>
      <c r="AP450" s="14"/>
      <c r="AQ450" s="14"/>
      <c r="AR450" s="14"/>
      <c r="AS450" s="14"/>
      <c r="AT450" s="14"/>
      <c r="AU450" s="14"/>
      <c r="AV450" s="14"/>
      <c r="AW450" s="14"/>
      <c r="AX450" s="14"/>
      <c r="AY450" s="14"/>
      <c r="AZ450" s="14"/>
      <c r="BA450" s="14"/>
      <c r="BB450" s="14"/>
      <c r="BC450" s="14"/>
      <c r="BD450" s="14"/>
      <c r="BE450" s="14"/>
      <c r="BF450" s="14"/>
      <c r="BG450" s="14"/>
      <c r="BH450" s="14"/>
      <c r="BI450" s="14"/>
      <c r="BJ450" s="14"/>
      <c r="BK450" s="14"/>
      <c r="BL450" s="14"/>
      <c r="BM450" s="14"/>
      <c r="BN450" s="14"/>
      <c r="BO450" s="14"/>
      <c r="BP450" s="14"/>
      <c r="BQ450" s="14"/>
      <c r="BR450" s="14"/>
      <c r="BS450" s="14"/>
      <c r="BT450" s="14"/>
      <c r="BU450" s="14"/>
      <c r="BV450" s="14"/>
      <c r="BW450" s="14"/>
      <c r="BX450" s="14"/>
      <c r="BY450" s="14"/>
      <c r="BZ450" s="14"/>
      <c r="CA450" s="14"/>
      <c r="CB450" s="14"/>
      <c r="CC450" s="14"/>
      <c r="CD450" s="14"/>
      <c r="CE450" s="14"/>
      <c r="CF450" s="14"/>
      <c r="CG450" s="14"/>
      <c r="CH450" s="14"/>
    </row>
    <row r="451" spans="1:86">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Z451" s="16"/>
      <c r="AA451" s="16"/>
      <c r="AB451" s="16"/>
      <c r="AC451" s="16"/>
      <c r="AD451" s="16"/>
      <c r="AE451" s="16"/>
      <c r="AF451" s="16"/>
      <c r="AG451" s="16"/>
      <c r="AH451" s="16"/>
      <c r="AI451" s="16"/>
      <c r="AJ451" s="16"/>
      <c r="AK451" s="16"/>
      <c r="AL451" s="16"/>
      <c r="AM451" s="14"/>
      <c r="AN451" s="14"/>
      <c r="AO451" s="14"/>
      <c r="AP451" s="14"/>
      <c r="AQ451" s="14"/>
      <c r="AR451" s="14"/>
      <c r="AS451" s="14"/>
      <c r="AT451" s="14"/>
      <c r="AU451" s="14"/>
      <c r="AV451" s="14"/>
      <c r="AW451" s="14"/>
      <c r="AX451" s="14"/>
      <c r="AY451" s="14"/>
      <c r="AZ451" s="14"/>
      <c r="BA451" s="14"/>
      <c r="BB451" s="14"/>
      <c r="BC451" s="14"/>
      <c r="BD451" s="14"/>
      <c r="BE451" s="14"/>
      <c r="BF451" s="14"/>
      <c r="BG451" s="14"/>
      <c r="BH451" s="14"/>
      <c r="BI451" s="14"/>
      <c r="BJ451" s="14"/>
      <c r="BK451" s="14"/>
      <c r="BL451" s="14"/>
      <c r="BM451" s="14"/>
      <c r="BN451" s="14"/>
      <c r="BO451" s="14"/>
      <c r="BP451" s="14"/>
      <c r="BQ451" s="14"/>
      <c r="BR451" s="14"/>
      <c r="BS451" s="14"/>
      <c r="BT451" s="14"/>
      <c r="BU451" s="14"/>
      <c r="BV451" s="14"/>
      <c r="BW451" s="14"/>
      <c r="BX451" s="14"/>
      <c r="BY451" s="14"/>
      <c r="BZ451" s="14"/>
      <c r="CA451" s="14"/>
      <c r="CB451" s="14"/>
      <c r="CC451" s="14"/>
      <c r="CD451" s="14"/>
      <c r="CE451" s="14"/>
      <c r="CF451" s="14"/>
      <c r="CG451" s="14"/>
      <c r="CH451" s="14"/>
    </row>
    <row r="452" spans="1:86">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Z452" s="16"/>
      <c r="AA452" s="16"/>
      <c r="AB452" s="16"/>
      <c r="AC452" s="16"/>
      <c r="AD452" s="16"/>
      <c r="AE452" s="16"/>
      <c r="AF452" s="16"/>
      <c r="AG452" s="16"/>
      <c r="AH452" s="16"/>
      <c r="AI452" s="16"/>
      <c r="AJ452" s="16"/>
      <c r="AK452" s="16"/>
      <c r="AL452" s="16"/>
      <c r="AM452" s="14"/>
      <c r="AN452" s="14"/>
      <c r="AO452" s="14"/>
      <c r="AP452" s="14"/>
      <c r="AQ452" s="14"/>
      <c r="AR452" s="14"/>
      <c r="AS452" s="14"/>
      <c r="AT452" s="14"/>
      <c r="AU452" s="14"/>
      <c r="AV452" s="14"/>
      <c r="AW452" s="14"/>
      <c r="AX452" s="14"/>
      <c r="AY452" s="14"/>
      <c r="AZ452" s="14"/>
      <c r="BA452" s="14"/>
      <c r="BB452" s="14"/>
      <c r="BC452" s="14"/>
      <c r="BD452" s="14"/>
      <c r="BE452" s="14"/>
      <c r="BF452" s="14"/>
      <c r="BG452" s="14"/>
      <c r="BH452" s="14"/>
      <c r="BI452" s="14"/>
      <c r="BJ452" s="14"/>
      <c r="BK452" s="14"/>
      <c r="BL452" s="14"/>
      <c r="BM452" s="14"/>
      <c r="BN452" s="14"/>
      <c r="BO452" s="14"/>
      <c r="BP452" s="14"/>
      <c r="BQ452" s="14"/>
      <c r="BR452" s="14"/>
      <c r="BS452" s="14"/>
      <c r="BT452" s="14"/>
      <c r="BU452" s="14"/>
      <c r="BV452" s="14"/>
      <c r="BW452" s="14"/>
      <c r="BX452" s="14"/>
      <c r="BY452" s="14"/>
      <c r="BZ452" s="14"/>
      <c r="CA452" s="14"/>
      <c r="CB452" s="14"/>
      <c r="CC452" s="14"/>
      <c r="CD452" s="14"/>
      <c r="CE452" s="14"/>
      <c r="CF452" s="14"/>
      <c r="CG452" s="14"/>
      <c r="CH452" s="14"/>
    </row>
    <row r="453" spans="1:86">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Z453" s="16"/>
      <c r="AA453" s="16"/>
      <c r="AB453" s="16"/>
      <c r="AC453" s="16"/>
      <c r="AD453" s="16"/>
      <c r="AE453" s="16"/>
      <c r="AF453" s="16"/>
      <c r="AG453" s="16"/>
      <c r="AH453" s="16"/>
      <c r="AI453" s="16"/>
      <c r="AJ453" s="16"/>
      <c r="AK453" s="16"/>
      <c r="AL453" s="16"/>
      <c r="AM453" s="14"/>
      <c r="AN453" s="14"/>
      <c r="AO453" s="14"/>
      <c r="AP453" s="14"/>
      <c r="AQ453" s="14"/>
      <c r="AR453" s="14"/>
      <c r="AS453" s="14"/>
      <c r="AT453" s="14"/>
      <c r="AU453" s="14"/>
      <c r="AV453" s="14"/>
      <c r="AW453" s="14"/>
      <c r="AX453" s="14"/>
      <c r="AY453" s="14"/>
      <c r="AZ453" s="14"/>
      <c r="BA453" s="14"/>
      <c r="BB453" s="14"/>
      <c r="BC453" s="14"/>
      <c r="BD453" s="14"/>
      <c r="BE453" s="14"/>
      <c r="BF453" s="14"/>
      <c r="BG453" s="14"/>
      <c r="BH453" s="14"/>
      <c r="BI453" s="14"/>
      <c r="BJ453" s="14"/>
      <c r="BK453" s="14"/>
      <c r="BL453" s="14"/>
      <c r="BM453" s="14"/>
      <c r="BN453" s="14"/>
      <c r="BO453" s="14"/>
      <c r="BP453" s="14"/>
      <c r="BQ453" s="14"/>
      <c r="BR453" s="14"/>
      <c r="BS453" s="14"/>
      <c r="BT453" s="14"/>
      <c r="BU453" s="14"/>
      <c r="BV453" s="14"/>
      <c r="BW453" s="14"/>
      <c r="BX453" s="14"/>
      <c r="BY453" s="14"/>
      <c r="BZ453" s="14"/>
      <c r="CA453" s="14"/>
      <c r="CB453" s="14"/>
      <c r="CC453" s="14"/>
      <c r="CD453" s="14"/>
      <c r="CE453" s="14"/>
      <c r="CF453" s="14"/>
      <c r="CG453" s="14"/>
      <c r="CH453" s="14"/>
    </row>
    <row r="454" spans="1:86">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Z454" s="16"/>
      <c r="AA454" s="16"/>
      <c r="AB454" s="16"/>
      <c r="AC454" s="16"/>
      <c r="AD454" s="16"/>
      <c r="AE454" s="16"/>
      <c r="AF454" s="16"/>
      <c r="AG454" s="16"/>
      <c r="AH454" s="16"/>
      <c r="AI454" s="16"/>
      <c r="AJ454" s="16"/>
      <c r="AK454" s="16"/>
      <c r="AL454" s="16"/>
      <c r="AM454" s="14"/>
      <c r="AN454" s="14"/>
      <c r="AO454" s="14"/>
      <c r="AP454" s="14"/>
      <c r="AQ454" s="14"/>
      <c r="AR454" s="14"/>
      <c r="AS454" s="14"/>
      <c r="AT454" s="14"/>
      <c r="AU454" s="14"/>
      <c r="AV454" s="14"/>
      <c r="AW454" s="14"/>
      <c r="AX454" s="14"/>
      <c r="AY454" s="14"/>
      <c r="AZ454" s="14"/>
      <c r="BA454" s="14"/>
      <c r="BB454" s="14"/>
      <c r="BC454" s="14"/>
      <c r="BD454" s="14"/>
      <c r="BE454" s="14"/>
      <c r="BF454" s="14"/>
      <c r="BG454" s="14"/>
      <c r="BH454" s="14"/>
      <c r="BI454" s="14"/>
      <c r="BJ454" s="14"/>
      <c r="BK454" s="14"/>
      <c r="BL454" s="14"/>
      <c r="BM454" s="14"/>
      <c r="BN454" s="14"/>
      <c r="BO454" s="14"/>
      <c r="BP454" s="14"/>
      <c r="BQ454" s="14"/>
      <c r="BR454" s="14"/>
      <c r="BS454" s="14"/>
      <c r="BT454" s="14"/>
      <c r="BU454" s="14"/>
      <c r="BV454" s="14"/>
      <c r="BW454" s="14"/>
      <c r="BX454" s="14"/>
      <c r="BY454" s="14"/>
      <c r="BZ454" s="14"/>
      <c r="CA454" s="14"/>
      <c r="CB454" s="14"/>
      <c r="CC454" s="14"/>
      <c r="CD454" s="14"/>
      <c r="CE454" s="14"/>
      <c r="CF454" s="14"/>
      <c r="CG454" s="14"/>
      <c r="CH454" s="14"/>
    </row>
    <row r="455" spans="1:86">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Z455" s="16"/>
      <c r="AA455" s="16"/>
      <c r="AB455" s="16"/>
      <c r="AC455" s="16"/>
      <c r="AD455" s="16"/>
      <c r="AE455" s="16"/>
      <c r="AF455" s="16"/>
      <c r="AG455" s="16"/>
      <c r="AH455" s="16"/>
      <c r="AI455" s="16"/>
      <c r="AJ455" s="16"/>
      <c r="AK455" s="16"/>
      <c r="AL455" s="16"/>
      <c r="AM455" s="14"/>
      <c r="AN455" s="14"/>
      <c r="AO455" s="14"/>
      <c r="AP455" s="14"/>
      <c r="AQ455" s="14"/>
      <c r="AR455" s="14"/>
      <c r="AS455" s="14"/>
      <c r="AT455" s="14"/>
      <c r="AU455" s="14"/>
      <c r="AV455" s="14"/>
      <c r="AW455" s="14"/>
      <c r="AX455" s="14"/>
      <c r="AY455" s="14"/>
      <c r="AZ455" s="14"/>
      <c r="BA455" s="14"/>
      <c r="BB455" s="14"/>
      <c r="BC455" s="14"/>
      <c r="BD455" s="14"/>
      <c r="BE455" s="14"/>
      <c r="BF455" s="14"/>
      <c r="BG455" s="14"/>
      <c r="BH455" s="14"/>
      <c r="BI455" s="14"/>
      <c r="BJ455" s="14"/>
      <c r="BK455" s="14"/>
      <c r="BL455" s="14"/>
      <c r="BM455" s="14"/>
      <c r="BN455" s="14"/>
      <c r="BO455" s="14"/>
      <c r="BP455" s="14"/>
      <c r="BQ455" s="14"/>
      <c r="BR455" s="14"/>
      <c r="BS455" s="14"/>
      <c r="BT455" s="14"/>
      <c r="BU455" s="14"/>
      <c r="BV455" s="14"/>
      <c r="BW455" s="14"/>
      <c r="BX455" s="14"/>
      <c r="BY455" s="14"/>
      <c r="BZ455" s="14"/>
      <c r="CA455" s="14"/>
      <c r="CB455" s="14"/>
      <c r="CC455" s="14"/>
      <c r="CD455" s="14"/>
      <c r="CE455" s="14"/>
      <c r="CF455" s="14"/>
      <c r="CG455" s="14"/>
      <c r="CH455" s="14"/>
    </row>
    <row r="456" spans="1:86">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Z456" s="16"/>
      <c r="AA456" s="16"/>
      <c r="AB456" s="16"/>
      <c r="AC456" s="16"/>
      <c r="AD456" s="16"/>
      <c r="AE456" s="16"/>
      <c r="AF456" s="16"/>
      <c r="AG456" s="16"/>
      <c r="AH456" s="16"/>
      <c r="AI456" s="16"/>
      <c r="AJ456" s="16"/>
      <c r="AK456" s="16"/>
      <c r="AL456" s="16"/>
      <c r="AM456" s="14"/>
      <c r="AN456" s="14"/>
      <c r="AO456" s="14"/>
      <c r="AP456" s="14"/>
      <c r="AQ456" s="14"/>
      <c r="AR456" s="14"/>
      <c r="AS456" s="14"/>
      <c r="AT456" s="14"/>
      <c r="AU456" s="14"/>
      <c r="AV456" s="14"/>
      <c r="AW456" s="14"/>
      <c r="AX456" s="14"/>
      <c r="AY456" s="14"/>
      <c r="AZ456" s="14"/>
      <c r="BA456" s="14"/>
      <c r="BB456" s="14"/>
      <c r="BC456" s="14"/>
      <c r="BD456" s="14"/>
      <c r="BE456" s="14"/>
      <c r="BF456" s="14"/>
      <c r="BG456" s="14"/>
      <c r="BH456" s="14"/>
      <c r="BI456" s="14"/>
      <c r="BJ456" s="14"/>
      <c r="BK456" s="14"/>
      <c r="BL456" s="14"/>
      <c r="BM456" s="14"/>
      <c r="BN456" s="14"/>
      <c r="BO456" s="14"/>
      <c r="BP456" s="14"/>
      <c r="BQ456" s="14"/>
      <c r="BR456" s="14"/>
      <c r="BS456" s="14"/>
      <c r="BT456" s="14"/>
      <c r="BU456" s="14"/>
      <c r="BV456" s="14"/>
      <c r="BW456" s="14"/>
      <c r="BX456" s="14"/>
      <c r="BY456" s="14"/>
      <c r="BZ456" s="14"/>
      <c r="CA456" s="14"/>
      <c r="CB456" s="14"/>
      <c r="CC456" s="14"/>
      <c r="CD456" s="14"/>
      <c r="CE456" s="14"/>
      <c r="CF456" s="14"/>
      <c r="CG456" s="14"/>
      <c r="CH456" s="14"/>
    </row>
    <row r="457" spans="1:86">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Z457" s="16"/>
      <c r="AA457" s="16"/>
      <c r="AB457" s="16"/>
      <c r="AC457" s="16"/>
      <c r="AD457" s="16"/>
      <c r="AE457" s="16"/>
      <c r="AF457" s="16"/>
      <c r="AG457" s="16"/>
      <c r="AH457" s="16"/>
      <c r="AI457" s="16"/>
      <c r="AJ457" s="16"/>
      <c r="AK457" s="16"/>
      <c r="AL457" s="16"/>
      <c r="AM457" s="14"/>
      <c r="AN457" s="14"/>
      <c r="AO457" s="14"/>
      <c r="AP457" s="14"/>
      <c r="AQ457" s="14"/>
      <c r="AR457" s="14"/>
      <c r="AS457" s="14"/>
      <c r="AT457" s="14"/>
      <c r="AU457" s="14"/>
      <c r="AV457" s="14"/>
      <c r="AW457" s="14"/>
      <c r="AX457" s="14"/>
      <c r="AY457" s="14"/>
      <c r="AZ457" s="14"/>
      <c r="BA457" s="14"/>
      <c r="BB457" s="14"/>
      <c r="BC457" s="14"/>
      <c r="BD457" s="14"/>
      <c r="BE457" s="14"/>
      <c r="BF457" s="14"/>
      <c r="BG457" s="14"/>
      <c r="BH457" s="14"/>
      <c r="BI457" s="14"/>
      <c r="BJ457" s="14"/>
      <c r="BK457" s="14"/>
      <c r="BL457" s="14"/>
      <c r="BM457" s="14"/>
      <c r="BN457" s="14"/>
      <c r="BO457" s="14"/>
      <c r="BP457" s="14"/>
      <c r="BQ457" s="14"/>
      <c r="BR457" s="14"/>
      <c r="BS457" s="14"/>
      <c r="BT457" s="14"/>
      <c r="BU457" s="14"/>
      <c r="BV457" s="14"/>
      <c r="BW457" s="14"/>
      <c r="BX457" s="14"/>
      <c r="BY457" s="14"/>
      <c r="BZ457" s="14"/>
      <c r="CA457" s="14"/>
      <c r="CB457" s="14"/>
      <c r="CC457" s="14"/>
      <c r="CD457" s="14"/>
      <c r="CE457" s="14"/>
      <c r="CF457" s="14"/>
      <c r="CG457" s="14"/>
      <c r="CH457" s="14"/>
    </row>
    <row r="458" spans="1:86">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Z458" s="16"/>
      <c r="AA458" s="16"/>
      <c r="AB458" s="16"/>
      <c r="AC458" s="16"/>
      <c r="AD458" s="16"/>
      <c r="AE458" s="16"/>
      <c r="AF458" s="16"/>
      <c r="AG458" s="16"/>
      <c r="AH458" s="16"/>
      <c r="AI458" s="16"/>
      <c r="AJ458" s="16"/>
      <c r="AK458" s="16"/>
      <c r="AL458" s="16"/>
      <c r="AM458" s="14"/>
      <c r="AN458" s="14"/>
      <c r="AO458" s="14"/>
      <c r="AP458" s="14"/>
      <c r="AQ458" s="14"/>
      <c r="AR458" s="14"/>
      <c r="AS458" s="14"/>
      <c r="AT458" s="14"/>
      <c r="AU458" s="14"/>
      <c r="AV458" s="14"/>
      <c r="AW458" s="14"/>
      <c r="AX458" s="14"/>
      <c r="AY458" s="14"/>
      <c r="AZ458" s="14"/>
      <c r="BA458" s="14"/>
      <c r="BB458" s="14"/>
      <c r="BC458" s="14"/>
      <c r="BD458" s="14"/>
      <c r="BE458" s="14"/>
      <c r="BF458" s="14"/>
      <c r="BG458" s="14"/>
      <c r="BH458" s="14"/>
      <c r="BI458" s="14"/>
      <c r="BJ458" s="14"/>
      <c r="BK458" s="14"/>
      <c r="BL458" s="14"/>
      <c r="BM458" s="14"/>
      <c r="BN458" s="14"/>
      <c r="BO458" s="14"/>
      <c r="BP458" s="14"/>
      <c r="BQ458" s="14"/>
      <c r="BR458" s="14"/>
      <c r="BS458" s="14"/>
      <c r="BT458" s="14"/>
      <c r="BU458" s="14"/>
      <c r="BV458" s="14"/>
      <c r="BW458" s="14"/>
      <c r="BX458" s="14"/>
      <c r="BY458" s="14"/>
      <c r="BZ458" s="14"/>
      <c r="CA458" s="14"/>
      <c r="CB458" s="14"/>
      <c r="CC458" s="14"/>
      <c r="CD458" s="14"/>
      <c r="CE458" s="14"/>
      <c r="CF458" s="14"/>
      <c r="CG458" s="14"/>
      <c r="CH458" s="14"/>
    </row>
    <row r="459" spans="1:86">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Z459" s="16"/>
      <c r="AA459" s="16"/>
      <c r="AB459" s="16"/>
      <c r="AC459" s="16"/>
      <c r="AD459" s="16"/>
      <c r="AE459" s="16"/>
      <c r="AF459" s="16"/>
      <c r="AG459" s="16"/>
      <c r="AH459" s="16"/>
      <c r="AI459" s="16"/>
      <c r="AJ459" s="16"/>
      <c r="AK459" s="16"/>
      <c r="AL459" s="16"/>
      <c r="AM459" s="14"/>
      <c r="AN459" s="14"/>
      <c r="AO459" s="14"/>
      <c r="AP459" s="14"/>
      <c r="AQ459" s="14"/>
      <c r="AR459" s="14"/>
      <c r="AS459" s="14"/>
      <c r="AT459" s="14"/>
      <c r="AU459" s="14"/>
      <c r="AV459" s="14"/>
      <c r="AW459" s="14"/>
      <c r="AX459" s="14"/>
      <c r="AY459" s="14"/>
      <c r="AZ459" s="14"/>
      <c r="BA459" s="14"/>
      <c r="BB459" s="14"/>
      <c r="BC459" s="14"/>
      <c r="BD459" s="14"/>
      <c r="BE459" s="14"/>
      <c r="BF459" s="14"/>
      <c r="BG459" s="14"/>
      <c r="BH459" s="14"/>
      <c r="BI459" s="14"/>
      <c r="BJ459" s="14"/>
      <c r="BK459" s="14"/>
      <c r="BL459" s="14"/>
      <c r="BM459" s="14"/>
      <c r="BN459" s="14"/>
      <c r="BO459" s="14"/>
      <c r="BP459" s="14"/>
      <c r="BQ459" s="14"/>
      <c r="BR459" s="14"/>
      <c r="BS459" s="14"/>
      <c r="BT459" s="14"/>
      <c r="BU459" s="14"/>
      <c r="BV459" s="14"/>
      <c r="BW459" s="14"/>
      <c r="BX459" s="14"/>
      <c r="BY459" s="14"/>
      <c r="BZ459" s="14"/>
      <c r="CA459" s="14"/>
      <c r="CB459" s="14"/>
      <c r="CC459" s="14"/>
      <c r="CD459" s="14"/>
      <c r="CE459" s="14"/>
      <c r="CF459" s="14"/>
      <c r="CG459" s="14"/>
      <c r="CH459" s="14"/>
    </row>
    <row r="460" spans="1:86">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Z460" s="16"/>
      <c r="AA460" s="16"/>
      <c r="AB460" s="16"/>
      <c r="AC460" s="16"/>
      <c r="AD460" s="16"/>
      <c r="AE460" s="16"/>
      <c r="AF460" s="16"/>
      <c r="AG460" s="16"/>
      <c r="AH460" s="16"/>
      <c r="AI460" s="16"/>
      <c r="AJ460" s="16"/>
      <c r="AK460" s="16"/>
      <c r="AL460" s="16"/>
      <c r="AM460" s="14"/>
      <c r="AN460" s="14"/>
      <c r="AO460" s="14"/>
      <c r="AP460" s="14"/>
      <c r="AQ460" s="14"/>
      <c r="AR460" s="14"/>
      <c r="AS460" s="14"/>
      <c r="AT460" s="14"/>
      <c r="AU460" s="14"/>
      <c r="AV460" s="14"/>
      <c r="AW460" s="14"/>
      <c r="AX460" s="14"/>
      <c r="AY460" s="14"/>
      <c r="AZ460" s="14"/>
      <c r="BA460" s="14"/>
      <c r="BB460" s="14"/>
      <c r="BC460" s="14"/>
      <c r="BD460" s="14"/>
      <c r="BE460" s="14"/>
      <c r="BF460" s="14"/>
      <c r="BG460" s="14"/>
      <c r="BH460" s="14"/>
      <c r="BI460" s="14"/>
      <c r="BJ460" s="14"/>
      <c r="BK460" s="14"/>
      <c r="BL460" s="14"/>
      <c r="BM460" s="14"/>
      <c r="BN460" s="14"/>
      <c r="BO460" s="14"/>
      <c r="BP460" s="14"/>
      <c r="BQ460" s="14"/>
      <c r="BR460" s="14"/>
      <c r="BS460" s="14"/>
      <c r="BT460" s="14"/>
      <c r="BU460" s="14"/>
      <c r="BV460" s="14"/>
      <c r="BW460" s="14"/>
      <c r="BX460" s="14"/>
      <c r="BY460" s="14"/>
      <c r="BZ460" s="14"/>
      <c r="CA460" s="14"/>
      <c r="CB460" s="14"/>
      <c r="CC460" s="14"/>
      <c r="CD460" s="14"/>
      <c r="CE460" s="14"/>
      <c r="CF460" s="14"/>
      <c r="CG460" s="14"/>
      <c r="CH460" s="14"/>
    </row>
    <row r="461" spans="1:86">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Z461" s="16"/>
      <c r="AA461" s="16"/>
      <c r="AB461" s="16"/>
      <c r="AC461" s="16"/>
      <c r="AD461" s="16"/>
      <c r="AE461" s="16"/>
      <c r="AF461" s="16"/>
      <c r="AG461" s="16"/>
      <c r="AH461" s="16"/>
      <c r="AI461" s="16"/>
      <c r="AJ461" s="16"/>
      <c r="AK461" s="16"/>
      <c r="AL461" s="16"/>
      <c r="AM461" s="14"/>
      <c r="AN461" s="14"/>
      <c r="AO461" s="14"/>
      <c r="AP461" s="14"/>
      <c r="AQ461" s="14"/>
      <c r="AR461" s="14"/>
      <c r="AS461" s="14"/>
      <c r="AT461" s="14"/>
      <c r="AU461" s="14"/>
      <c r="AV461" s="14"/>
      <c r="AW461" s="14"/>
      <c r="AX461" s="14"/>
      <c r="AY461" s="14"/>
      <c r="AZ461" s="14"/>
      <c r="BA461" s="14"/>
      <c r="BB461" s="14"/>
      <c r="BC461" s="14"/>
      <c r="BD461" s="14"/>
      <c r="BE461" s="14"/>
      <c r="BF461" s="14"/>
      <c r="BG461" s="14"/>
      <c r="BH461" s="14"/>
      <c r="BI461" s="14"/>
      <c r="BJ461" s="14"/>
      <c r="BK461" s="14"/>
      <c r="BL461" s="14"/>
      <c r="BM461" s="14"/>
      <c r="BN461" s="14"/>
      <c r="BO461" s="14"/>
      <c r="BP461" s="14"/>
      <c r="BQ461" s="14"/>
      <c r="BR461" s="14"/>
      <c r="BS461" s="14"/>
      <c r="BT461" s="14"/>
      <c r="BU461" s="14"/>
      <c r="BV461" s="14"/>
      <c r="BW461" s="14"/>
      <c r="BX461" s="14"/>
      <c r="BY461" s="14"/>
      <c r="BZ461" s="14"/>
      <c r="CA461" s="14"/>
      <c r="CB461" s="14"/>
      <c r="CC461" s="14"/>
      <c r="CD461" s="14"/>
      <c r="CE461" s="14"/>
      <c r="CF461" s="14"/>
      <c r="CG461" s="14"/>
      <c r="CH461" s="14"/>
    </row>
    <row r="462" spans="1:86">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Z462" s="16"/>
      <c r="AA462" s="16"/>
      <c r="AB462" s="16"/>
      <c r="AC462" s="16"/>
      <c r="AD462" s="16"/>
      <c r="AE462" s="16"/>
      <c r="AF462" s="16"/>
      <c r="AG462" s="16"/>
      <c r="AH462" s="16"/>
      <c r="AI462" s="16"/>
      <c r="AJ462" s="16"/>
      <c r="AK462" s="16"/>
      <c r="AL462" s="16"/>
      <c r="AM462" s="14"/>
      <c r="AN462" s="14"/>
      <c r="AO462" s="14"/>
      <c r="AP462" s="14"/>
      <c r="AQ462" s="14"/>
      <c r="AR462" s="14"/>
      <c r="AS462" s="14"/>
      <c r="AT462" s="14"/>
      <c r="AU462" s="14"/>
      <c r="AV462" s="14"/>
      <c r="AW462" s="14"/>
      <c r="AX462" s="14"/>
      <c r="AY462" s="14"/>
      <c r="AZ462" s="14"/>
      <c r="BA462" s="14"/>
      <c r="BB462" s="14"/>
      <c r="BC462" s="14"/>
      <c r="BD462" s="14"/>
      <c r="BE462" s="14"/>
      <c r="BF462" s="14"/>
      <c r="BG462" s="14"/>
      <c r="BH462" s="14"/>
      <c r="BI462" s="14"/>
      <c r="BJ462" s="14"/>
      <c r="BK462" s="14"/>
      <c r="BL462" s="14"/>
      <c r="BM462" s="14"/>
      <c r="BN462" s="14"/>
      <c r="BO462" s="14"/>
      <c r="BP462" s="14"/>
      <c r="BQ462" s="14"/>
      <c r="BR462" s="14"/>
      <c r="BS462" s="14"/>
      <c r="BT462" s="14"/>
      <c r="BU462" s="14"/>
      <c r="BV462" s="14"/>
      <c r="BW462" s="14"/>
      <c r="BX462" s="14"/>
      <c r="BY462" s="14"/>
      <c r="BZ462" s="14"/>
      <c r="CA462" s="14"/>
      <c r="CB462" s="14"/>
      <c r="CC462" s="14"/>
      <c r="CD462" s="14"/>
      <c r="CE462" s="14"/>
      <c r="CF462" s="14"/>
      <c r="CG462" s="14"/>
      <c r="CH462" s="14"/>
    </row>
    <row r="463" spans="1:86">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Z463" s="16"/>
      <c r="AA463" s="16"/>
      <c r="AB463" s="16"/>
      <c r="AC463" s="16"/>
      <c r="AD463" s="16"/>
      <c r="AE463" s="16"/>
      <c r="AF463" s="16"/>
      <c r="AG463" s="16"/>
      <c r="AH463" s="16"/>
      <c r="AI463" s="16"/>
      <c r="AJ463" s="16"/>
      <c r="AK463" s="16"/>
      <c r="AL463" s="16"/>
      <c r="AM463" s="14"/>
      <c r="AN463" s="14"/>
      <c r="AO463" s="14"/>
      <c r="AP463" s="14"/>
      <c r="AQ463" s="14"/>
      <c r="AR463" s="14"/>
      <c r="AS463" s="14"/>
      <c r="AT463" s="14"/>
      <c r="AU463" s="14"/>
      <c r="AV463" s="14"/>
      <c r="AW463" s="14"/>
      <c r="AX463" s="14"/>
      <c r="AY463" s="14"/>
      <c r="AZ463" s="14"/>
      <c r="BA463" s="14"/>
      <c r="BB463" s="14"/>
      <c r="BC463" s="14"/>
      <c r="BD463" s="14"/>
      <c r="BE463" s="14"/>
      <c r="BF463" s="14"/>
      <c r="BG463" s="14"/>
      <c r="BH463" s="14"/>
      <c r="BI463" s="14"/>
      <c r="BJ463" s="14"/>
      <c r="BK463" s="14"/>
      <c r="BL463" s="14"/>
      <c r="BM463" s="14"/>
      <c r="BN463" s="14"/>
      <c r="BO463" s="14"/>
      <c r="BP463" s="14"/>
      <c r="BQ463" s="14"/>
      <c r="BR463" s="14"/>
      <c r="BS463" s="14"/>
      <c r="BT463" s="14"/>
      <c r="BU463" s="14"/>
      <c r="BV463" s="14"/>
      <c r="BW463" s="14"/>
      <c r="BX463" s="14"/>
      <c r="BY463" s="14"/>
      <c r="BZ463" s="14"/>
      <c r="CA463" s="14"/>
      <c r="CB463" s="14"/>
      <c r="CC463" s="14"/>
      <c r="CD463" s="14"/>
      <c r="CE463" s="14"/>
      <c r="CF463" s="14"/>
      <c r="CG463" s="14"/>
      <c r="CH463" s="14"/>
    </row>
    <row r="464" spans="1:86">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Z464" s="16"/>
      <c r="AA464" s="16"/>
      <c r="AB464" s="16"/>
      <c r="AC464" s="16"/>
      <c r="AD464" s="16"/>
      <c r="AE464" s="16"/>
      <c r="AF464" s="16"/>
      <c r="AG464" s="16"/>
      <c r="AH464" s="16"/>
      <c r="AI464" s="16"/>
      <c r="AJ464" s="16"/>
      <c r="AK464" s="16"/>
      <c r="AL464" s="16"/>
      <c r="AM464" s="14"/>
      <c r="AN464" s="14"/>
      <c r="AO464" s="14"/>
      <c r="AP464" s="14"/>
      <c r="AQ464" s="14"/>
      <c r="AR464" s="14"/>
      <c r="AS464" s="14"/>
      <c r="AT464" s="14"/>
      <c r="AU464" s="14"/>
      <c r="AV464" s="14"/>
      <c r="AW464" s="14"/>
      <c r="AX464" s="14"/>
      <c r="AY464" s="14"/>
      <c r="AZ464" s="14"/>
      <c r="BA464" s="14"/>
      <c r="BB464" s="14"/>
      <c r="BC464" s="14"/>
      <c r="BD464" s="14"/>
      <c r="BE464" s="14"/>
      <c r="BF464" s="14"/>
      <c r="BG464" s="14"/>
      <c r="BH464" s="14"/>
      <c r="BI464" s="14"/>
      <c r="BJ464" s="14"/>
      <c r="BK464" s="14"/>
      <c r="BL464" s="14"/>
      <c r="BM464" s="14"/>
      <c r="BN464" s="14"/>
      <c r="BO464" s="14"/>
      <c r="BP464" s="14"/>
      <c r="BQ464" s="14"/>
      <c r="BR464" s="14"/>
      <c r="BS464" s="14"/>
      <c r="BT464" s="14"/>
      <c r="BU464" s="14"/>
      <c r="BV464" s="14"/>
      <c r="BW464" s="14"/>
      <c r="BX464" s="14"/>
      <c r="BY464" s="14"/>
      <c r="BZ464" s="14"/>
      <c r="CA464" s="14"/>
      <c r="CB464" s="14"/>
      <c r="CC464" s="14"/>
      <c r="CD464" s="14"/>
      <c r="CE464" s="14"/>
      <c r="CF464" s="14"/>
      <c r="CG464" s="14"/>
      <c r="CH464" s="14"/>
    </row>
    <row r="465" spans="1:86">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Z465" s="16"/>
      <c r="AA465" s="16"/>
      <c r="AB465" s="16"/>
      <c r="AC465" s="16"/>
      <c r="AD465" s="16"/>
      <c r="AE465" s="16"/>
      <c r="AF465" s="16"/>
      <c r="AG465" s="16"/>
      <c r="AH465" s="16"/>
      <c r="AI465" s="16"/>
      <c r="AJ465" s="16"/>
      <c r="AK465" s="16"/>
      <c r="AL465" s="16"/>
      <c r="AM465" s="14"/>
      <c r="AN465" s="14"/>
      <c r="AO465" s="14"/>
      <c r="AP465" s="14"/>
      <c r="AQ465" s="14"/>
      <c r="AR465" s="14"/>
      <c r="AS465" s="14"/>
      <c r="AT465" s="14"/>
      <c r="AU465" s="14"/>
      <c r="AV465" s="14"/>
      <c r="AW465" s="14"/>
      <c r="AX465" s="14"/>
      <c r="AY465" s="14"/>
      <c r="AZ465" s="14"/>
      <c r="BA465" s="14"/>
      <c r="BB465" s="14"/>
      <c r="BC465" s="14"/>
      <c r="BD465" s="14"/>
      <c r="BE465" s="14"/>
      <c r="BF465" s="14"/>
      <c r="BG465" s="14"/>
      <c r="BH465" s="14"/>
      <c r="BI465" s="14"/>
      <c r="BJ465" s="14"/>
      <c r="BK465" s="14"/>
      <c r="BL465" s="14"/>
      <c r="BM465" s="14"/>
      <c r="BN465" s="14"/>
      <c r="BO465" s="14"/>
      <c r="BP465" s="14"/>
      <c r="BQ465" s="14"/>
      <c r="BR465" s="14"/>
      <c r="BS465" s="14"/>
      <c r="BT465" s="14"/>
      <c r="BU465" s="14"/>
      <c r="BV465" s="14"/>
      <c r="BW465" s="14"/>
      <c r="BX465" s="14"/>
      <c r="BY465" s="14"/>
      <c r="BZ465" s="14"/>
      <c r="CA465" s="14"/>
      <c r="CB465" s="14"/>
      <c r="CC465" s="14"/>
      <c r="CD465" s="14"/>
      <c r="CE465" s="14"/>
      <c r="CF465" s="14"/>
      <c r="CG465" s="14"/>
      <c r="CH465" s="14"/>
    </row>
    <row r="466" spans="1:86">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Z466" s="16"/>
      <c r="AA466" s="16"/>
      <c r="AB466" s="16"/>
      <c r="AC466" s="16"/>
      <c r="AD466" s="16"/>
      <c r="AE466" s="16"/>
      <c r="AF466" s="16"/>
      <c r="AG466" s="16"/>
      <c r="AH466" s="16"/>
      <c r="AI466" s="16"/>
      <c r="AJ466" s="16"/>
      <c r="AK466" s="16"/>
      <c r="AL466" s="16"/>
      <c r="AM466" s="14"/>
      <c r="AN466" s="14"/>
      <c r="AO466" s="14"/>
      <c r="AP466" s="14"/>
      <c r="AQ466" s="14"/>
      <c r="AR466" s="14"/>
      <c r="AS466" s="14"/>
      <c r="AT466" s="14"/>
      <c r="AU466" s="14"/>
      <c r="AV466" s="14"/>
      <c r="AW466" s="14"/>
      <c r="AX466" s="14"/>
      <c r="AY466" s="14"/>
      <c r="AZ466" s="14"/>
      <c r="BA466" s="14"/>
      <c r="BB466" s="14"/>
      <c r="BC466" s="14"/>
      <c r="BD466" s="14"/>
      <c r="BE466" s="14"/>
      <c r="BF466" s="14"/>
      <c r="BG466" s="14"/>
      <c r="BH466" s="14"/>
      <c r="BI466" s="14"/>
      <c r="BJ466" s="14"/>
      <c r="BK466" s="14"/>
      <c r="BL466" s="14"/>
      <c r="BM466" s="14"/>
      <c r="BN466" s="14"/>
      <c r="BO466" s="14"/>
      <c r="BP466" s="14"/>
      <c r="BQ466" s="14"/>
      <c r="BR466" s="14"/>
      <c r="BS466" s="14"/>
      <c r="BT466" s="14"/>
      <c r="BU466" s="14"/>
      <c r="BV466" s="14"/>
      <c r="BW466" s="14"/>
      <c r="BX466" s="14"/>
      <c r="BY466" s="14"/>
      <c r="BZ466" s="14"/>
      <c r="CA466" s="14"/>
      <c r="CB466" s="14"/>
      <c r="CC466" s="14"/>
      <c r="CD466" s="14"/>
      <c r="CE466" s="14"/>
      <c r="CF466" s="14"/>
      <c r="CG466" s="14"/>
      <c r="CH466" s="14"/>
    </row>
    <row r="467" spans="1:86">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Z467" s="16"/>
      <c r="AA467" s="16"/>
      <c r="AB467" s="16"/>
      <c r="AC467" s="16"/>
      <c r="AD467" s="16"/>
      <c r="AE467" s="16"/>
      <c r="AF467" s="16"/>
      <c r="AG467" s="16"/>
      <c r="AH467" s="16"/>
      <c r="AI467" s="16"/>
      <c r="AJ467" s="16"/>
      <c r="AK467" s="16"/>
      <c r="AL467" s="16"/>
      <c r="AM467" s="14"/>
      <c r="AN467" s="14"/>
      <c r="AO467" s="14"/>
      <c r="AP467" s="14"/>
      <c r="AQ467" s="14"/>
      <c r="AR467" s="14"/>
      <c r="AS467" s="14"/>
      <c r="AT467" s="14"/>
      <c r="AU467" s="14"/>
      <c r="AV467" s="14"/>
      <c r="AW467" s="14"/>
      <c r="AX467" s="14"/>
      <c r="AY467" s="14"/>
      <c r="AZ467" s="14"/>
      <c r="BA467" s="14"/>
      <c r="BB467" s="14"/>
      <c r="BC467" s="14"/>
      <c r="BD467" s="14"/>
      <c r="BE467" s="14"/>
      <c r="BF467" s="14"/>
      <c r="BG467" s="14"/>
      <c r="BH467" s="14"/>
      <c r="BI467" s="14"/>
      <c r="BJ467" s="14"/>
      <c r="BK467" s="14"/>
      <c r="BL467" s="14"/>
      <c r="BM467" s="14"/>
      <c r="BN467" s="14"/>
      <c r="BO467" s="14"/>
      <c r="BP467" s="14"/>
      <c r="BQ467" s="14"/>
      <c r="BR467" s="14"/>
      <c r="BS467" s="14"/>
      <c r="BT467" s="14"/>
      <c r="BU467" s="14"/>
      <c r="BV467" s="14"/>
      <c r="BW467" s="14"/>
      <c r="BX467" s="14"/>
      <c r="BY467" s="14"/>
      <c r="BZ467" s="14"/>
      <c r="CA467" s="14"/>
      <c r="CB467" s="14"/>
      <c r="CC467" s="14"/>
      <c r="CD467" s="14"/>
      <c r="CE467" s="14"/>
      <c r="CF467" s="14"/>
      <c r="CG467" s="14"/>
      <c r="CH467" s="14"/>
    </row>
    <row r="468" spans="1:86">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Z468" s="16"/>
      <c r="AA468" s="16"/>
      <c r="AB468" s="16"/>
      <c r="AC468" s="16"/>
      <c r="AD468" s="16"/>
      <c r="AE468" s="16"/>
      <c r="AF468" s="16"/>
      <c r="AG468" s="16"/>
      <c r="AH468" s="16"/>
      <c r="AI468" s="16"/>
      <c r="AJ468" s="16"/>
      <c r="AK468" s="16"/>
      <c r="AL468" s="16"/>
      <c r="AM468" s="14"/>
      <c r="AN468" s="14"/>
      <c r="AO468" s="14"/>
      <c r="AP468" s="14"/>
      <c r="AQ468" s="14"/>
      <c r="AR468" s="14"/>
      <c r="AS468" s="14"/>
      <c r="AT468" s="14"/>
      <c r="AU468" s="14"/>
      <c r="AV468" s="14"/>
      <c r="AW468" s="14"/>
      <c r="AX468" s="14"/>
      <c r="AY468" s="14"/>
      <c r="AZ468" s="14"/>
      <c r="BA468" s="14"/>
      <c r="BB468" s="14"/>
      <c r="BC468" s="14"/>
      <c r="BD468" s="14"/>
      <c r="BE468" s="14"/>
      <c r="BF468" s="14"/>
      <c r="BG468" s="14"/>
      <c r="BH468" s="14"/>
      <c r="BI468" s="14"/>
      <c r="BJ468" s="14"/>
      <c r="BK468" s="14"/>
      <c r="BL468" s="14"/>
      <c r="BM468" s="14"/>
      <c r="BN468" s="14"/>
      <c r="BO468" s="14"/>
      <c r="BP468" s="14"/>
      <c r="BQ468" s="14"/>
      <c r="BR468" s="14"/>
      <c r="BS468" s="14"/>
      <c r="BT468" s="14"/>
      <c r="BU468" s="14"/>
      <c r="BV468" s="14"/>
      <c r="BW468" s="14"/>
      <c r="BX468" s="14"/>
      <c r="BY468" s="14"/>
      <c r="BZ468" s="14"/>
      <c r="CA468" s="14"/>
      <c r="CB468" s="14"/>
      <c r="CC468" s="14"/>
      <c r="CD468" s="14"/>
      <c r="CE468" s="14"/>
      <c r="CF468" s="14"/>
      <c r="CG468" s="14"/>
      <c r="CH468" s="14"/>
    </row>
    <row r="469" spans="1:86">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Z469" s="16"/>
      <c r="AA469" s="16"/>
      <c r="AB469" s="16"/>
      <c r="AC469" s="16"/>
      <c r="AD469" s="16"/>
      <c r="AE469" s="16"/>
      <c r="AF469" s="16"/>
      <c r="AG469" s="16"/>
      <c r="AH469" s="16"/>
      <c r="AI469" s="16"/>
      <c r="AJ469" s="16"/>
      <c r="AK469" s="16"/>
      <c r="AL469" s="16"/>
      <c r="AM469" s="14"/>
      <c r="AN469" s="14"/>
      <c r="AO469" s="14"/>
      <c r="AP469" s="14"/>
      <c r="AQ469" s="14"/>
      <c r="AR469" s="14"/>
      <c r="AS469" s="14"/>
      <c r="AT469" s="14"/>
      <c r="AU469" s="14"/>
      <c r="AV469" s="14"/>
      <c r="AW469" s="14"/>
      <c r="AX469" s="14"/>
      <c r="AY469" s="14"/>
      <c r="AZ469" s="14"/>
      <c r="BA469" s="14"/>
      <c r="BB469" s="14"/>
      <c r="BC469" s="14"/>
      <c r="BD469" s="14"/>
      <c r="BE469" s="14"/>
      <c r="BF469" s="14"/>
      <c r="BG469" s="14"/>
      <c r="BH469" s="14"/>
      <c r="BI469" s="14"/>
      <c r="BJ469" s="14"/>
      <c r="BK469" s="14"/>
      <c r="BL469" s="14"/>
      <c r="BM469" s="14"/>
      <c r="BN469" s="14"/>
      <c r="BO469" s="14"/>
      <c r="BP469" s="14"/>
      <c r="BQ469" s="14"/>
      <c r="BR469" s="14"/>
      <c r="BS469" s="14"/>
      <c r="BT469" s="14"/>
      <c r="BU469" s="14"/>
      <c r="BV469" s="14"/>
      <c r="BW469" s="14"/>
      <c r="BX469" s="14"/>
      <c r="BY469" s="14"/>
      <c r="BZ469" s="14"/>
      <c r="CA469" s="14"/>
      <c r="CB469" s="14"/>
      <c r="CC469" s="14"/>
      <c r="CD469" s="14"/>
      <c r="CE469" s="14"/>
      <c r="CF469" s="14"/>
      <c r="CG469" s="14"/>
      <c r="CH469" s="14"/>
    </row>
    <row r="470" spans="1:86">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Z470" s="16"/>
      <c r="AA470" s="16"/>
      <c r="AB470" s="16"/>
      <c r="AC470" s="16"/>
      <c r="AD470" s="16"/>
      <c r="AE470" s="16"/>
      <c r="AF470" s="16"/>
      <c r="AG470" s="16"/>
      <c r="AH470" s="16"/>
      <c r="AI470" s="16"/>
      <c r="AJ470" s="16"/>
      <c r="AK470" s="16"/>
      <c r="AL470" s="16"/>
      <c r="AM470" s="14"/>
      <c r="AN470" s="14"/>
      <c r="AO470" s="14"/>
      <c r="AP470" s="14"/>
      <c r="AQ470" s="14"/>
      <c r="AR470" s="14"/>
      <c r="AS470" s="14"/>
      <c r="AT470" s="14"/>
      <c r="AU470" s="14"/>
      <c r="AV470" s="14"/>
      <c r="AW470" s="14"/>
      <c r="AX470" s="14"/>
      <c r="AY470" s="14"/>
      <c r="AZ470" s="14"/>
      <c r="BA470" s="14"/>
      <c r="BB470" s="14"/>
      <c r="BC470" s="14"/>
      <c r="BD470" s="14"/>
      <c r="BE470" s="14"/>
      <c r="BF470" s="14"/>
      <c r="BG470" s="14"/>
      <c r="BH470" s="14"/>
      <c r="BI470" s="14"/>
      <c r="BJ470" s="14"/>
      <c r="BK470" s="14"/>
      <c r="BL470" s="14"/>
      <c r="BM470" s="14"/>
      <c r="BN470" s="14"/>
      <c r="BO470" s="14"/>
      <c r="BP470" s="14"/>
      <c r="BQ470" s="14"/>
      <c r="BR470" s="14"/>
      <c r="BS470" s="14"/>
      <c r="BT470" s="14"/>
      <c r="BU470" s="14"/>
      <c r="BV470" s="14"/>
      <c r="BW470" s="14"/>
      <c r="BX470" s="14"/>
      <c r="BY470" s="14"/>
      <c r="BZ470" s="14"/>
      <c r="CA470" s="14"/>
      <c r="CB470" s="14"/>
      <c r="CC470" s="14"/>
      <c r="CD470" s="14"/>
      <c r="CE470" s="14"/>
      <c r="CF470" s="14"/>
      <c r="CG470" s="14"/>
      <c r="CH470" s="14"/>
    </row>
    <row r="471" spans="1:86">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Z471" s="16"/>
      <c r="AA471" s="16"/>
      <c r="AB471" s="16"/>
      <c r="AC471" s="16"/>
      <c r="AD471" s="16"/>
      <c r="AE471" s="16"/>
      <c r="AF471" s="16"/>
      <c r="AG471" s="16"/>
      <c r="AH471" s="16"/>
      <c r="AI471" s="16"/>
      <c r="AJ471" s="16"/>
      <c r="AK471" s="16"/>
      <c r="AL471" s="16"/>
      <c r="AM471" s="14"/>
      <c r="AN471" s="14"/>
      <c r="AO471" s="14"/>
      <c r="AP471" s="14"/>
      <c r="AQ471" s="14"/>
      <c r="AR471" s="14"/>
      <c r="AS471" s="14"/>
      <c r="AT471" s="14"/>
      <c r="AU471" s="14"/>
      <c r="AV471" s="14"/>
      <c r="AW471" s="14"/>
      <c r="AX471" s="14"/>
      <c r="AY471" s="14"/>
      <c r="AZ471" s="14"/>
      <c r="BA471" s="14"/>
      <c r="BB471" s="14"/>
      <c r="BC471" s="14"/>
      <c r="BD471" s="14"/>
      <c r="BE471" s="14"/>
      <c r="BF471" s="14"/>
      <c r="BG471" s="14"/>
      <c r="BH471" s="14"/>
      <c r="BI471" s="14"/>
      <c r="BJ471" s="14"/>
      <c r="BK471" s="14"/>
      <c r="BL471" s="14"/>
      <c r="BM471" s="14"/>
      <c r="BN471" s="14"/>
      <c r="BO471" s="14"/>
      <c r="BP471" s="14"/>
      <c r="BQ471" s="14"/>
      <c r="BR471" s="14"/>
      <c r="BS471" s="14"/>
      <c r="BT471" s="14"/>
      <c r="BU471" s="14"/>
      <c r="BV471" s="14"/>
      <c r="BW471" s="14"/>
      <c r="BX471" s="14"/>
      <c r="BY471" s="14"/>
      <c r="BZ471" s="14"/>
      <c r="CA471" s="14"/>
      <c r="CB471" s="14"/>
      <c r="CC471" s="14"/>
      <c r="CD471" s="14"/>
      <c r="CE471" s="14"/>
      <c r="CF471" s="14"/>
      <c r="CG471" s="14"/>
      <c r="CH471" s="14"/>
    </row>
    <row r="472" spans="1:86">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Z472" s="16"/>
      <c r="AA472" s="16"/>
      <c r="AB472" s="16"/>
      <c r="AC472" s="16"/>
      <c r="AD472" s="16"/>
      <c r="AE472" s="16"/>
      <c r="AF472" s="16"/>
      <c r="AG472" s="16"/>
      <c r="AH472" s="16"/>
      <c r="AI472" s="16"/>
      <c r="AJ472" s="16"/>
      <c r="AK472" s="16"/>
      <c r="AL472" s="16"/>
      <c r="AM472" s="14"/>
      <c r="AN472" s="14"/>
      <c r="AO472" s="14"/>
      <c r="AP472" s="14"/>
      <c r="AQ472" s="14"/>
      <c r="AR472" s="14"/>
      <c r="AS472" s="14"/>
      <c r="AT472" s="14"/>
      <c r="AU472" s="14"/>
      <c r="AV472" s="14"/>
      <c r="AW472" s="14"/>
      <c r="AX472" s="14"/>
      <c r="AY472" s="14"/>
      <c r="AZ472" s="14"/>
      <c r="BA472" s="14"/>
      <c r="BB472" s="14"/>
      <c r="BC472" s="14"/>
      <c r="BD472" s="14"/>
      <c r="BE472" s="14"/>
      <c r="BF472" s="14"/>
      <c r="BG472" s="14"/>
      <c r="BH472" s="14"/>
      <c r="BI472" s="14"/>
      <c r="BJ472" s="14"/>
      <c r="BK472" s="14"/>
      <c r="BL472" s="14"/>
      <c r="BM472" s="14"/>
      <c r="BN472" s="14"/>
      <c r="BO472" s="14"/>
      <c r="BP472" s="14"/>
      <c r="BQ472" s="14"/>
      <c r="BR472" s="14"/>
      <c r="BS472" s="14"/>
      <c r="BT472" s="14"/>
      <c r="BU472" s="14"/>
      <c r="BV472" s="14"/>
      <c r="BW472" s="14"/>
      <c r="BX472" s="14"/>
      <c r="BY472" s="14"/>
      <c r="BZ472" s="14"/>
      <c r="CA472" s="14"/>
      <c r="CB472" s="14"/>
      <c r="CC472" s="14"/>
      <c r="CD472" s="14"/>
      <c r="CE472" s="14"/>
      <c r="CF472" s="14"/>
      <c r="CG472" s="14"/>
      <c r="CH472" s="14"/>
    </row>
    <row r="473" spans="1:86">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Z473" s="16"/>
      <c r="AA473" s="16"/>
      <c r="AB473" s="16"/>
      <c r="AC473" s="16"/>
      <c r="AD473" s="16"/>
      <c r="AE473" s="16"/>
      <c r="AF473" s="16"/>
      <c r="AG473" s="16"/>
      <c r="AH473" s="16"/>
      <c r="AI473" s="16"/>
      <c r="AJ473" s="16"/>
      <c r="AK473" s="16"/>
      <c r="AL473" s="16"/>
      <c r="AM473" s="14"/>
      <c r="AN473" s="14"/>
      <c r="AO473" s="14"/>
      <c r="AP473" s="14"/>
      <c r="AQ473" s="14"/>
      <c r="AR473" s="14"/>
      <c r="AS473" s="14"/>
      <c r="AT473" s="14"/>
      <c r="AU473" s="14"/>
      <c r="AV473" s="14"/>
      <c r="AW473" s="14"/>
      <c r="AX473" s="14"/>
      <c r="AY473" s="14"/>
      <c r="AZ473" s="14"/>
      <c r="BA473" s="14"/>
      <c r="BB473" s="14"/>
      <c r="BC473" s="14"/>
      <c r="BD473" s="14"/>
      <c r="BE473" s="14"/>
      <c r="BF473" s="14"/>
      <c r="BG473" s="14"/>
      <c r="BH473" s="14"/>
      <c r="BI473" s="14"/>
      <c r="BJ473" s="14"/>
      <c r="BK473" s="14"/>
      <c r="BL473" s="14"/>
      <c r="BM473" s="14"/>
      <c r="BN473" s="14"/>
      <c r="BO473" s="14"/>
      <c r="BP473" s="14"/>
      <c r="BQ473" s="14"/>
      <c r="BR473" s="14"/>
      <c r="BS473" s="14"/>
      <c r="BT473" s="14"/>
      <c r="BU473" s="14"/>
      <c r="BV473" s="14"/>
      <c r="BW473" s="14"/>
      <c r="BX473" s="14"/>
      <c r="BY473" s="14"/>
      <c r="BZ473" s="14"/>
      <c r="CA473" s="14"/>
      <c r="CB473" s="14"/>
      <c r="CC473" s="14"/>
      <c r="CD473" s="14"/>
      <c r="CE473" s="14"/>
      <c r="CF473" s="14"/>
      <c r="CG473" s="14"/>
      <c r="CH473" s="14"/>
    </row>
    <row r="474" spans="1:86">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Z474" s="16"/>
      <c r="AA474" s="16"/>
      <c r="AB474" s="16"/>
      <c r="AC474" s="16"/>
      <c r="AD474" s="16"/>
      <c r="AE474" s="16"/>
      <c r="AF474" s="16"/>
      <c r="AG474" s="16"/>
      <c r="AH474" s="16"/>
      <c r="AI474" s="16"/>
      <c r="AJ474" s="16"/>
      <c r="AK474" s="16"/>
      <c r="AL474" s="16"/>
      <c r="AM474" s="14"/>
      <c r="AN474" s="14"/>
      <c r="AO474" s="14"/>
      <c r="AP474" s="14"/>
      <c r="AQ474" s="14"/>
      <c r="AR474" s="14"/>
      <c r="AS474" s="14"/>
      <c r="AT474" s="14"/>
      <c r="AU474" s="14"/>
      <c r="AV474" s="14"/>
      <c r="AW474" s="14"/>
      <c r="AX474" s="14"/>
      <c r="AY474" s="14"/>
      <c r="AZ474" s="14"/>
      <c r="BA474" s="14"/>
      <c r="BB474" s="14"/>
      <c r="BC474" s="14"/>
      <c r="BD474" s="14"/>
      <c r="BE474" s="14"/>
      <c r="BF474" s="14"/>
      <c r="BG474" s="14"/>
      <c r="BH474" s="14"/>
      <c r="BI474" s="14"/>
      <c r="BJ474" s="14"/>
      <c r="BK474" s="14"/>
      <c r="BL474" s="14"/>
      <c r="BM474" s="14"/>
      <c r="BN474" s="14"/>
      <c r="BO474" s="14"/>
      <c r="BP474" s="14"/>
      <c r="BQ474" s="14"/>
      <c r="BR474" s="14"/>
      <c r="BS474" s="14"/>
      <c r="BT474" s="14"/>
      <c r="BU474" s="14"/>
      <c r="BV474" s="14"/>
      <c r="BW474" s="14"/>
      <c r="BX474" s="14"/>
      <c r="BY474" s="14"/>
      <c r="BZ474" s="14"/>
      <c r="CA474" s="14"/>
      <c r="CB474" s="14"/>
      <c r="CC474" s="14"/>
      <c r="CD474" s="14"/>
      <c r="CE474" s="14"/>
      <c r="CF474" s="14"/>
      <c r="CG474" s="14"/>
      <c r="CH474" s="14"/>
    </row>
    <row r="475" spans="1:86">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Z475" s="16"/>
      <c r="AA475" s="16"/>
      <c r="AB475" s="16"/>
      <c r="AC475" s="16"/>
      <c r="AD475" s="16"/>
      <c r="AE475" s="16"/>
      <c r="AF475" s="16"/>
      <c r="AG475" s="16"/>
      <c r="AH475" s="16"/>
      <c r="AI475" s="16"/>
      <c r="AJ475" s="16"/>
      <c r="AK475" s="16"/>
      <c r="AL475" s="16"/>
      <c r="AM475" s="14"/>
      <c r="AN475" s="14"/>
      <c r="AO475" s="14"/>
      <c r="AP475" s="14"/>
      <c r="AQ475" s="14"/>
      <c r="AR475" s="14"/>
      <c r="AS475" s="14"/>
      <c r="AT475" s="14"/>
      <c r="AU475" s="14"/>
      <c r="AV475" s="14"/>
      <c r="AW475" s="14"/>
      <c r="AX475" s="14"/>
      <c r="AY475" s="14"/>
      <c r="AZ475" s="14"/>
      <c r="BA475" s="14"/>
      <c r="BB475" s="14"/>
      <c r="BC475" s="14"/>
      <c r="BD475" s="14"/>
      <c r="BE475" s="14"/>
      <c r="BF475" s="14"/>
      <c r="BG475" s="14"/>
      <c r="BH475" s="14"/>
      <c r="BI475" s="14"/>
      <c r="BJ475" s="14"/>
      <c r="BK475" s="14"/>
      <c r="BL475" s="14"/>
      <c r="BM475" s="14"/>
      <c r="BN475" s="14"/>
      <c r="BO475" s="14"/>
      <c r="BP475" s="14"/>
      <c r="BQ475" s="14"/>
      <c r="BR475" s="14"/>
      <c r="BS475" s="14"/>
      <c r="BT475" s="14"/>
      <c r="BU475" s="14"/>
      <c r="BV475" s="14"/>
      <c r="BW475" s="14"/>
      <c r="BX475" s="14"/>
      <c r="BY475" s="14"/>
      <c r="BZ475" s="14"/>
      <c r="CA475" s="14"/>
      <c r="CB475" s="14"/>
      <c r="CC475" s="14"/>
      <c r="CD475" s="14"/>
      <c r="CE475" s="14"/>
      <c r="CF475" s="14"/>
      <c r="CG475" s="14"/>
      <c r="CH475" s="14"/>
    </row>
    <row r="476" spans="1:86">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Z476" s="16"/>
      <c r="AA476" s="16"/>
      <c r="AB476" s="16"/>
      <c r="AC476" s="16"/>
      <c r="AD476" s="16"/>
      <c r="AE476" s="16"/>
      <c r="AF476" s="16"/>
      <c r="AG476" s="16"/>
      <c r="AH476" s="16"/>
      <c r="AI476" s="16"/>
      <c r="AJ476" s="16"/>
      <c r="AK476" s="16"/>
      <c r="AL476" s="16"/>
      <c r="AM476" s="14"/>
      <c r="AN476" s="14"/>
      <c r="AO476" s="14"/>
      <c r="AP476" s="14"/>
      <c r="AQ476" s="14"/>
      <c r="AR476" s="14"/>
      <c r="AS476" s="14"/>
      <c r="AT476" s="14"/>
      <c r="AU476" s="14"/>
      <c r="AV476" s="14"/>
      <c r="AW476" s="14"/>
      <c r="AX476" s="14"/>
      <c r="AY476" s="14"/>
      <c r="AZ476" s="14"/>
      <c r="BA476" s="14"/>
      <c r="BB476" s="14"/>
      <c r="BC476" s="14"/>
      <c r="BD476" s="14"/>
      <c r="BE476" s="14"/>
      <c r="BF476" s="14"/>
      <c r="BG476" s="14"/>
      <c r="BH476" s="14"/>
      <c r="BI476" s="14"/>
      <c r="BJ476" s="14"/>
      <c r="BK476" s="14"/>
      <c r="BL476" s="14"/>
      <c r="BM476" s="14"/>
      <c r="BN476" s="14"/>
      <c r="BO476" s="14"/>
      <c r="BP476" s="14"/>
      <c r="BQ476" s="14"/>
      <c r="BR476" s="14"/>
      <c r="BS476" s="14"/>
      <c r="BT476" s="14"/>
      <c r="BU476" s="14"/>
      <c r="BV476" s="14"/>
      <c r="BW476" s="14"/>
      <c r="BX476" s="14"/>
      <c r="BY476" s="14"/>
      <c r="BZ476" s="14"/>
      <c r="CA476" s="14"/>
      <c r="CB476" s="14"/>
      <c r="CC476" s="14"/>
      <c r="CD476" s="14"/>
      <c r="CE476" s="14"/>
      <c r="CF476" s="14"/>
      <c r="CG476" s="14"/>
      <c r="CH476" s="14"/>
    </row>
    <row r="477" spans="1:86">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Z477" s="16"/>
      <c r="AA477" s="16"/>
      <c r="AB477" s="16"/>
      <c r="AC477" s="16"/>
      <c r="AD477" s="16"/>
      <c r="AE477" s="16"/>
      <c r="AF477" s="16"/>
      <c r="AG477" s="16"/>
      <c r="AH477" s="16"/>
      <c r="AI477" s="16"/>
      <c r="AJ477" s="16"/>
      <c r="AK477" s="16"/>
      <c r="AL477" s="16"/>
      <c r="AM477" s="14"/>
      <c r="AN477" s="14"/>
      <c r="AO477" s="14"/>
      <c r="AP477" s="14"/>
      <c r="AQ477" s="14"/>
      <c r="AR477" s="14"/>
      <c r="AS477" s="14"/>
      <c r="AT477" s="14"/>
      <c r="AU477" s="14"/>
      <c r="AV477" s="14"/>
      <c r="AW477" s="14"/>
      <c r="AX477" s="14"/>
      <c r="AY477" s="14"/>
      <c r="AZ477" s="14"/>
      <c r="BA477" s="14"/>
      <c r="BB477" s="14"/>
      <c r="BC477" s="14"/>
      <c r="BD477" s="14"/>
      <c r="BE477" s="14"/>
      <c r="BF477" s="14"/>
      <c r="BG477" s="14"/>
      <c r="BH477" s="14"/>
      <c r="BI477" s="14"/>
      <c r="BJ477" s="14"/>
      <c r="BK477" s="14"/>
      <c r="BL477" s="14"/>
      <c r="BM477" s="14"/>
      <c r="BN477" s="14"/>
      <c r="BO477" s="14"/>
      <c r="BP477" s="14"/>
      <c r="BQ477" s="14"/>
      <c r="BR477" s="14"/>
      <c r="BS477" s="14"/>
      <c r="BT477" s="14"/>
      <c r="BU477" s="14"/>
      <c r="BV477" s="14"/>
      <c r="BW477" s="14"/>
      <c r="BX477" s="14"/>
      <c r="BY477" s="14"/>
      <c r="BZ477" s="14"/>
      <c r="CA477" s="14"/>
      <c r="CB477" s="14"/>
      <c r="CC477" s="14"/>
      <c r="CD477" s="14"/>
      <c r="CE477" s="14"/>
      <c r="CF477" s="14"/>
      <c r="CG477" s="14"/>
      <c r="CH477" s="14"/>
    </row>
    <row r="478" spans="1:86">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Z478" s="16"/>
      <c r="AA478" s="16"/>
      <c r="AB478" s="16"/>
      <c r="AC478" s="16"/>
      <c r="AD478" s="16"/>
      <c r="AE478" s="16"/>
      <c r="AF478" s="16"/>
      <c r="AG478" s="16"/>
      <c r="AH478" s="16"/>
      <c r="AI478" s="16"/>
      <c r="AJ478" s="16"/>
      <c r="AK478" s="16"/>
      <c r="AL478" s="16"/>
      <c r="AM478" s="14"/>
      <c r="AN478" s="14"/>
      <c r="AO478" s="14"/>
      <c r="AP478" s="14"/>
      <c r="AQ478" s="14"/>
      <c r="AR478" s="14"/>
      <c r="AS478" s="14"/>
      <c r="AT478" s="14"/>
      <c r="AU478" s="14"/>
      <c r="AV478" s="14"/>
      <c r="AW478" s="14"/>
      <c r="AX478" s="14"/>
      <c r="AY478" s="14"/>
      <c r="AZ478" s="14"/>
      <c r="BA478" s="14"/>
      <c r="BB478" s="14"/>
      <c r="BC478" s="14"/>
      <c r="BD478" s="14"/>
      <c r="BE478" s="14"/>
      <c r="BF478" s="14"/>
      <c r="BG478" s="14"/>
      <c r="BH478" s="14"/>
      <c r="BI478" s="14"/>
      <c r="BJ478" s="14"/>
      <c r="BK478" s="14"/>
      <c r="BL478" s="14"/>
      <c r="BM478" s="14"/>
      <c r="BN478" s="14"/>
      <c r="BO478" s="14"/>
      <c r="BP478" s="14"/>
      <c r="BQ478" s="14"/>
      <c r="BR478" s="14"/>
      <c r="BS478" s="14"/>
      <c r="BT478" s="14"/>
      <c r="BU478" s="14"/>
      <c r="BV478" s="14"/>
      <c r="BW478" s="14"/>
      <c r="BX478" s="14"/>
      <c r="BY478" s="14"/>
      <c r="BZ478" s="14"/>
      <c r="CA478" s="14"/>
      <c r="CB478" s="14"/>
      <c r="CC478" s="14"/>
      <c r="CD478" s="14"/>
      <c r="CE478" s="14"/>
      <c r="CF478" s="14"/>
      <c r="CG478" s="14"/>
      <c r="CH478" s="14"/>
    </row>
    <row r="479" spans="1:86">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Z479" s="16"/>
      <c r="AA479" s="16"/>
      <c r="AB479" s="16"/>
      <c r="AC479" s="16"/>
      <c r="AD479" s="16"/>
      <c r="AE479" s="16"/>
      <c r="AF479" s="16"/>
      <c r="AG479" s="16"/>
      <c r="AH479" s="16"/>
      <c r="AI479" s="16"/>
      <c r="AJ479" s="16"/>
      <c r="AK479" s="16"/>
      <c r="AL479" s="16"/>
      <c r="AM479" s="14"/>
      <c r="AN479" s="14"/>
      <c r="AO479" s="14"/>
      <c r="AP479" s="14"/>
      <c r="AQ479" s="14"/>
      <c r="AR479" s="14"/>
      <c r="AS479" s="14"/>
      <c r="AT479" s="14"/>
      <c r="AU479" s="14"/>
      <c r="AV479" s="14"/>
      <c r="AW479" s="14"/>
      <c r="AX479" s="14"/>
      <c r="AY479" s="14"/>
      <c r="AZ479" s="14"/>
      <c r="BA479" s="14"/>
      <c r="BB479" s="14"/>
      <c r="BC479" s="14"/>
      <c r="BD479" s="14"/>
      <c r="BE479" s="14"/>
      <c r="BF479" s="14"/>
      <c r="BG479" s="14"/>
      <c r="BH479" s="14"/>
      <c r="BI479" s="14"/>
      <c r="BJ479" s="14"/>
      <c r="BK479" s="14"/>
      <c r="BL479" s="14"/>
      <c r="BM479" s="14"/>
      <c r="BN479" s="14"/>
      <c r="BO479" s="14"/>
      <c r="BP479" s="14"/>
      <c r="BQ479" s="14"/>
      <c r="BR479" s="14"/>
      <c r="BS479" s="14"/>
      <c r="BT479" s="14"/>
      <c r="BU479" s="14"/>
      <c r="BV479" s="14"/>
      <c r="BW479" s="14"/>
      <c r="BX479" s="14"/>
      <c r="BY479" s="14"/>
      <c r="BZ479" s="14"/>
      <c r="CA479" s="14"/>
      <c r="CB479" s="14"/>
      <c r="CC479" s="14"/>
      <c r="CD479" s="14"/>
      <c r="CE479" s="14"/>
      <c r="CF479" s="14"/>
      <c r="CG479" s="14"/>
      <c r="CH479" s="14"/>
    </row>
    <row r="480" spans="1:86">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Z480" s="16"/>
      <c r="AA480" s="16"/>
      <c r="AB480" s="16"/>
      <c r="AC480" s="16"/>
      <c r="AD480" s="16"/>
      <c r="AE480" s="16"/>
      <c r="AF480" s="16"/>
      <c r="AG480" s="16"/>
      <c r="AH480" s="16"/>
      <c r="AI480" s="16"/>
      <c r="AJ480" s="16"/>
      <c r="AK480" s="16"/>
      <c r="AL480" s="16"/>
      <c r="AM480" s="14"/>
      <c r="AN480" s="14"/>
      <c r="AO480" s="14"/>
      <c r="AP480" s="14"/>
      <c r="AQ480" s="14"/>
      <c r="AR480" s="14"/>
      <c r="AS480" s="14"/>
      <c r="AT480" s="14"/>
      <c r="AU480" s="14"/>
      <c r="AV480" s="14"/>
      <c r="AW480" s="14"/>
      <c r="AX480" s="14"/>
      <c r="AY480" s="14"/>
      <c r="AZ480" s="14"/>
      <c r="BA480" s="14"/>
      <c r="BB480" s="14"/>
      <c r="BC480" s="14"/>
      <c r="BD480" s="14"/>
      <c r="BE480" s="14"/>
      <c r="BF480" s="14"/>
      <c r="BG480" s="14"/>
      <c r="BH480" s="14"/>
      <c r="BI480" s="14"/>
      <c r="BJ480" s="14"/>
      <c r="BK480" s="14"/>
      <c r="BL480" s="14"/>
      <c r="BM480" s="14"/>
      <c r="BN480" s="14"/>
      <c r="BO480" s="14"/>
      <c r="BP480" s="14"/>
      <c r="BQ480" s="14"/>
      <c r="BR480" s="14"/>
      <c r="BS480" s="14"/>
      <c r="BT480" s="14"/>
      <c r="BU480" s="14"/>
      <c r="BV480" s="14"/>
      <c r="BW480" s="14"/>
      <c r="BX480" s="14"/>
      <c r="BY480" s="14"/>
      <c r="BZ480" s="14"/>
      <c r="CA480" s="14"/>
      <c r="CB480" s="14"/>
      <c r="CC480" s="14"/>
      <c r="CD480" s="14"/>
      <c r="CE480" s="14"/>
      <c r="CF480" s="14"/>
      <c r="CG480" s="14"/>
      <c r="CH480" s="14"/>
    </row>
    <row r="481" spans="1:86">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Z481" s="16"/>
      <c r="AA481" s="16"/>
      <c r="AB481" s="16"/>
      <c r="AC481" s="16"/>
      <c r="AD481" s="16"/>
      <c r="AE481" s="16"/>
      <c r="AF481" s="16"/>
      <c r="AG481" s="16"/>
      <c r="AH481" s="16"/>
      <c r="AI481" s="16"/>
      <c r="AJ481" s="16"/>
      <c r="AK481" s="16"/>
      <c r="AL481" s="16"/>
      <c r="AM481" s="14"/>
      <c r="AN481" s="14"/>
      <c r="AO481" s="14"/>
      <c r="AP481" s="14"/>
      <c r="AQ481" s="14"/>
      <c r="AR481" s="14"/>
      <c r="AS481" s="14"/>
      <c r="AT481" s="14"/>
      <c r="AU481" s="14"/>
      <c r="AV481" s="14"/>
      <c r="AW481" s="14"/>
      <c r="AX481" s="14"/>
      <c r="AY481" s="14"/>
      <c r="AZ481" s="14"/>
      <c r="BA481" s="14"/>
      <c r="BB481" s="14"/>
      <c r="BC481" s="14"/>
      <c r="BD481" s="14"/>
      <c r="BE481" s="14"/>
      <c r="BF481" s="14"/>
      <c r="BG481" s="14"/>
      <c r="BH481" s="14"/>
      <c r="BI481" s="14"/>
      <c r="BJ481" s="14"/>
      <c r="BK481" s="14"/>
      <c r="BL481" s="14"/>
      <c r="BM481" s="14"/>
      <c r="BN481" s="14"/>
      <c r="BO481" s="14"/>
      <c r="BP481" s="14"/>
      <c r="BQ481" s="14"/>
      <c r="BR481" s="14"/>
      <c r="BS481" s="14"/>
      <c r="BT481" s="14"/>
      <c r="BU481" s="14"/>
      <c r="BV481" s="14"/>
      <c r="BW481" s="14"/>
      <c r="BX481" s="14"/>
      <c r="BY481" s="14"/>
      <c r="BZ481" s="14"/>
      <c r="CA481" s="14"/>
      <c r="CB481" s="14"/>
      <c r="CC481" s="14"/>
      <c r="CD481" s="14"/>
      <c r="CE481" s="14"/>
      <c r="CF481" s="14"/>
      <c r="CG481" s="14"/>
      <c r="CH481" s="14"/>
    </row>
    <row r="482" spans="1:86">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Z482" s="16"/>
      <c r="AA482" s="16"/>
      <c r="AB482" s="16"/>
      <c r="AC482" s="16"/>
      <c r="AD482" s="16"/>
      <c r="AE482" s="16"/>
      <c r="AF482" s="16"/>
      <c r="AG482" s="16"/>
      <c r="AH482" s="16"/>
      <c r="AI482" s="16"/>
      <c r="AJ482" s="16"/>
      <c r="AK482" s="16"/>
      <c r="AL482" s="16"/>
      <c r="AM482" s="14"/>
      <c r="AN482" s="14"/>
      <c r="AO482" s="14"/>
      <c r="AP482" s="14"/>
      <c r="AQ482" s="14"/>
      <c r="AR482" s="14"/>
      <c r="AS482" s="14"/>
      <c r="AT482" s="14"/>
      <c r="AU482" s="14"/>
      <c r="AV482" s="14"/>
      <c r="AW482" s="14"/>
      <c r="AX482" s="14"/>
      <c r="AY482" s="14"/>
      <c r="AZ482" s="14"/>
      <c r="BA482" s="14"/>
      <c r="BB482" s="14"/>
      <c r="BC482" s="14"/>
      <c r="BD482" s="14"/>
      <c r="BE482" s="14"/>
      <c r="BF482" s="14"/>
      <c r="BG482" s="14"/>
      <c r="BH482" s="14"/>
      <c r="BI482" s="14"/>
      <c r="BJ482" s="14"/>
      <c r="BK482" s="14"/>
      <c r="BL482" s="14"/>
      <c r="BM482" s="14"/>
      <c r="BN482" s="14"/>
      <c r="BO482" s="14"/>
      <c r="BP482" s="14"/>
      <c r="BQ482" s="14"/>
      <c r="BR482" s="14"/>
      <c r="BS482" s="14"/>
      <c r="BT482" s="14"/>
      <c r="BU482" s="14"/>
      <c r="BV482" s="14"/>
      <c r="BW482" s="14"/>
      <c r="BX482" s="14"/>
      <c r="BY482" s="14"/>
      <c r="BZ482" s="14"/>
      <c r="CA482" s="14"/>
      <c r="CB482" s="14"/>
      <c r="CC482" s="14"/>
      <c r="CD482" s="14"/>
      <c r="CE482" s="14"/>
      <c r="CF482" s="14"/>
      <c r="CG482" s="14"/>
      <c r="CH482" s="14"/>
    </row>
    <row r="483" spans="1:86">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Z483" s="16"/>
      <c r="AA483" s="16"/>
      <c r="AB483" s="16"/>
      <c r="AC483" s="16"/>
      <c r="AD483" s="16"/>
      <c r="AE483" s="16"/>
      <c r="AF483" s="16"/>
      <c r="AG483" s="16"/>
      <c r="AH483" s="16"/>
      <c r="AI483" s="16"/>
      <c r="AJ483" s="16"/>
      <c r="AK483" s="16"/>
      <c r="AL483" s="16"/>
      <c r="AM483" s="14"/>
      <c r="AN483" s="14"/>
      <c r="AO483" s="14"/>
      <c r="AP483" s="14"/>
      <c r="AQ483" s="14"/>
      <c r="AR483" s="14"/>
      <c r="AS483" s="14"/>
      <c r="AT483" s="14"/>
      <c r="AU483" s="14"/>
      <c r="AV483" s="14"/>
      <c r="AW483" s="14"/>
      <c r="AX483" s="14"/>
      <c r="AY483" s="14"/>
      <c r="AZ483" s="14"/>
      <c r="BA483" s="14"/>
      <c r="BB483" s="14"/>
      <c r="BC483" s="14"/>
      <c r="BD483" s="14"/>
      <c r="BE483" s="14"/>
      <c r="BF483" s="14"/>
      <c r="BG483" s="14"/>
      <c r="BH483" s="14"/>
      <c r="BI483" s="14"/>
      <c r="BJ483" s="14"/>
      <c r="BK483" s="14"/>
      <c r="BL483" s="14"/>
      <c r="BM483" s="14"/>
      <c r="BN483" s="14"/>
      <c r="BO483" s="14"/>
      <c r="BP483" s="14"/>
      <c r="BQ483" s="14"/>
      <c r="BR483" s="14"/>
      <c r="BS483" s="14"/>
      <c r="BT483" s="14"/>
      <c r="BU483" s="14"/>
      <c r="BV483" s="14"/>
      <c r="BW483" s="14"/>
      <c r="BX483" s="14"/>
      <c r="BY483" s="14"/>
      <c r="BZ483" s="14"/>
      <c r="CA483" s="14"/>
      <c r="CB483" s="14"/>
      <c r="CC483" s="14"/>
      <c r="CD483" s="14"/>
      <c r="CE483" s="14"/>
      <c r="CF483" s="14"/>
      <c r="CG483" s="14"/>
      <c r="CH483" s="14"/>
    </row>
    <row r="484" spans="1:86">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Z484" s="16"/>
      <c r="AA484" s="16"/>
      <c r="AB484" s="16"/>
      <c r="AC484" s="16"/>
      <c r="AD484" s="16"/>
      <c r="AE484" s="16"/>
      <c r="AF484" s="16"/>
      <c r="AG484" s="16"/>
      <c r="AH484" s="16"/>
      <c r="AI484" s="16"/>
      <c r="AJ484" s="16"/>
      <c r="AK484" s="16"/>
      <c r="AL484" s="16"/>
      <c r="AM484" s="14"/>
      <c r="AN484" s="14"/>
      <c r="AO484" s="14"/>
      <c r="AP484" s="14"/>
      <c r="AQ484" s="14"/>
      <c r="AR484" s="14"/>
      <c r="AS484" s="14"/>
      <c r="AT484" s="14"/>
      <c r="AU484" s="14"/>
      <c r="AV484" s="14"/>
      <c r="AW484" s="14"/>
      <c r="AX484" s="14"/>
      <c r="AY484" s="14"/>
      <c r="AZ484" s="14"/>
      <c r="BA484" s="14"/>
      <c r="BB484" s="14"/>
      <c r="BC484" s="14"/>
      <c r="BD484" s="14"/>
      <c r="BE484" s="14"/>
      <c r="BF484" s="14"/>
      <c r="BG484" s="14"/>
      <c r="BH484" s="14"/>
      <c r="BI484" s="14"/>
      <c r="BJ484" s="14"/>
      <c r="BK484" s="14"/>
      <c r="BL484" s="14"/>
      <c r="BM484" s="14"/>
      <c r="BN484" s="14"/>
      <c r="BO484" s="14"/>
      <c r="BP484" s="14"/>
      <c r="BQ484" s="14"/>
      <c r="BR484" s="14"/>
      <c r="BS484" s="14"/>
      <c r="BT484" s="14"/>
      <c r="BU484" s="14"/>
      <c r="BV484" s="14"/>
      <c r="BW484" s="14"/>
      <c r="BX484" s="14"/>
      <c r="BY484" s="14"/>
      <c r="BZ484" s="14"/>
      <c r="CA484" s="14"/>
      <c r="CB484" s="14"/>
      <c r="CC484" s="14"/>
      <c r="CD484" s="14"/>
      <c r="CE484" s="14"/>
      <c r="CF484" s="14"/>
      <c r="CG484" s="14"/>
      <c r="CH484" s="14"/>
    </row>
    <row r="485" spans="1:86">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Z485" s="16"/>
      <c r="AA485" s="16"/>
      <c r="AB485" s="16"/>
      <c r="AC485" s="16"/>
      <c r="AD485" s="16"/>
      <c r="AE485" s="16"/>
      <c r="AF485" s="16"/>
      <c r="AG485" s="16"/>
      <c r="AH485" s="16"/>
      <c r="AI485" s="16"/>
      <c r="AJ485" s="16"/>
      <c r="AK485" s="16"/>
      <c r="AL485" s="16"/>
      <c r="AM485" s="14"/>
      <c r="AN485" s="14"/>
      <c r="AO485" s="14"/>
      <c r="AP485" s="14"/>
      <c r="AQ485" s="14"/>
      <c r="AR485" s="14"/>
      <c r="AS485" s="14"/>
      <c r="AT485" s="14"/>
      <c r="AU485" s="14"/>
      <c r="AV485" s="14"/>
      <c r="AW485" s="14"/>
      <c r="AX485" s="14"/>
      <c r="AY485" s="14"/>
      <c r="AZ485" s="14"/>
      <c r="BA485" s="14"/>
      <c r="BB485" s="14"/>
      <c r="BC485" s="14"/>
      <c r="BD485" s="14"/>
      <c r="BE485" s="14"/>
      <c r="BF485" s="14"/>
      <c r="BG485" s="14"/>
      <c r="BH485" s="14"/>
      <c r="BI485" s="14"/>
      <c r="BJ485" s="14"/>
      <c r="BK485" s="14"/>
      <c r="BL485" s="14"/>
      <c r="BM485" s="14"/>
      <c r="BN485" s="14"/>
      <c r="BO485" s="14"/>
      <c r="BP485" s="14"/>
      <c r="BQ485" s="14"/>
      <c r="BR485" s="14"/>
      <c r="BS485" s="14"/>
      <c r="BT485" s="14"/>
      <c r="BU485" s="14"/>
      <c r="BV485" s="14"/>
      <c r="BW485" s="14"/>
      <c r="BX485" s="14"/>
      <c r="BY485" s="14"/>
      <c r="BZ485" s="14"/>
      <c r="CA485" s="14"/>
      <c r="CB485" s="14"/>
      <c r="CC485" s="14"/>
      <c r="CD485" s="14"/>
      <c r="CE485" s="14"/>
      <c r="CF485" s="14"/>
      <c r="CG485" s="14"/>
      <c r="CH485" s="14"/>
    </row>
    <row r="486" spans="1:86">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Z486" s="16"/>
      <c r="AA486" s="16"/>
      <c r="AB486" s="16"/>
      <c r="AC486" s="16"/>
      <c r="AD486" s="16"/>
      <c r="AE486" s="16"/>
      <c r="AF486" s="16"/>
      <c r="AG486" s="16"/>
      <c r="AH486" s="16"/>
      <c r="AI486" s="16"/>
      <c r="AJ486" s="16"/>
      <c r="AK486" s="16"/>
      <c r="AL486" s="16"/>
      <c r="AM486" s="14"/>
      <c r="AN486" s="14"/>
      <c r="AO486" s="14"/>
      <c r="AP486" s="14"/>
      <c r="AQ486" s="14"/>
      <c r="AR486" s="14"/>
      <c r="AS486" s="14"/>
      <c r="AT486" s="14"/>
      <c r="AU486" s="14"/>
      <c r="AV486" s="14"/>
      <c r="AW486" s="14"/>
      <c r="AX486" s="14"/>
      <c r="AY486" s="14"/>
      <c r="AZ486" s="14"/>
      <c r="BA486" s="14"/>
      <c r="BB486" s="14"/>
      <c r="BC486" s="14"/>
      <c r="BD486" s="14"/>
      <c r="BE486" s="14"/>
      <c r="BF486" s="14"/>
      <c r="BG486" s="14"/>
      <c r="BH486" s="14"/>
      <c r="BI486" s="14"/>
      <c r="BJ486" s="14"/>
      <c r="BK486" s="14"/>
      <c r="BL486" s="14"/>
      <c r="BM486" s="14"/>
      <c r="BN486" s="14"/>
      <c r="BO486" s="14"/>
      <c r="BP486" s="14"/>
      <c r="BQ486" s="14"/>
      <c r="BR486" s="14"/>
      <c r="BS486" s="14"/>
      <c r="BT486" s="14"/>
      <c r="BU486" s="14"/>
      <c r="BV486" s="14"/>
      <c r="BW486" s="14"/>
      <c r="BX486" s="14"/>
      <c r="BY486" s="14"/>
      <c r="BZ486" s="14"/>
      <c r="CA486" s="14"/>
      <c r="CB486" s="14"/>
      <c r="CC486" s="14"/>
      <c r="CD486" s="14"/>
      <c r="CE486" s="14"/>
      <c r="CF486" s="14"/>
      <c r="CG486" s="14"/>
      <c r="CH486" s="14"/>
    </row>
    <row r="487" spans="1:86">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Z487" s="16"/>
      <c r="AA487" s="16"/>
      <c r="AB487" s="16"/>
      <c r="AC487" s="16"/>
      <c r="AD487" s="16"/>
      <c r="AE487" s="16"/>
      <c r="AF487" s="16"/>
      <c r="AG487" s="16"/>
      <c r="AH487" s="16"/>
      <c r="AI487" s="16"/>
      <c r="AJ487" s="16"/>
      <c r="AK487" s="16"/>
      <c r="AL487" s="16"/>
      <c r="AM487" s="14"/>
      <c r="AN487" s="14"/>
      <c r="AO487" s="14"/>
      <c r="AP487" s="14"/>
      <c r="AQ487" s="14"/>
      <c r="AR487" s="14"/>
      <c r="AS487" s="14"/>
      <c r="AT487" s="14"/>
      <c r="AU487" s="14"/>
      <c r="AV487" s="14"/>
      <c r="AW487" s="14"/>
      <c r="AX487" s="14"/>
      <c r="AY487" s="14"/>
      <c r="AZ487" s="14"/>
      <c r="BA487" s="14"/>
      <c r="BB487" s="14"/>
      <c r="BC487" s="14"/>
      <c r="BD487" s="14"/>
      <c r="BE487" s="14"/>
      <c r="BF487" s="14"/>
      <c r="BG487" s="14"/>
      <c r="BH487" s="14"/>
      <c r="BI487" s="14"/>
      <c r="BJ487" s="14"/>
      <c r="BK487" s="14"/>
      <c r="BL487" s="14"/>
      <c r="BM487" s="14"/>
      <c r="BN487" s="14"/>
      <c r="BO487" s="14"/>
      <c r="BP487" s="14"/>
      <c r="BQ487" s="14"/>
      <c r="BR487" s="14"/>
      <c r="BS487" s="14"/>
      <c r="BT487" s="14"/>
      <c r="BU487" s="14"/>
      <c r="BV487" s="14"/>
      <c r="BW487" s="14"/>
      <c r="BX487" s="14"/>
      <c r="BY487" s="14"/>
      <c r="BZ487" s="14"/>
      <c r="CA487" s="14"/>
      <c r="CB487" s="14"/>
      <c r="CC487" s="14"/>
      <c r="CD487" s="14"/>
      <c r="CE487" s="14"/>
      <c r="CF487" s="14"/>
      <c r="CG487" s="14"/>
      <c r="CH487" s="14"/>
    </row>
    <row r="488" spans="1:86">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Z488" s="16"/>
      <c r="AA488" s="16"/>
      <c r="AB488" s="16"/>
      <c r="AC488" s="16"/>
      <c r="AD488" s="16"/>
      <c r="AE488" s="16"/>
      <c r="AF488" s="16"/>
      <c r="AG488" s="16"/>
      <c r="AH488" s="16"/>
      <c r="AI488" s="16"/>
      <c r="AJ488" s="16"/>
      <c r="AK488" s="16"/>
      <c r="AL488" s="16"/>
      <c r="AM488" s="14"/>
      <c r="AN488" s="14"/>
      <c r="AO488" s="14"/>
      <c r="AP488" s="14"/>
      <c r="AQ488" s="14"/>
      <c r="AR488" s="14"/>
      <c r="AS488" s="14"/>
      <c r="AT488" s="14"/>
      <c r="AU488" s="14"/>
      <c r="AV488" s="14"/>
      <c r="AW488" s="14"/>
      <c r="AX488" s="14"/>
      <c r="AY488" s="14"/>
      <c r="AZ488" s="14"/>
      <c r="BA488" s="14"/>
      <c r="BB488" s="14"/>
      <c r="BC488" s="14"/>
      <c r="BD488" s="14"/>
      <c r="BE488" s="14"/>
      <c r="BF488" s="14"/>
      <c r="BG488" s="14"/>
      <c r="BH488" s="14"/>
      <c r="BI488" s="14"/>
      <c r="BJ488" s="14"/>
      <c r="BK488" s="14"/>
      <c r="BL488" s="14"/>
      <c r="BM488" s="14"/>
      <c r="BN488" s="14"/>
      <c r="BO488" s="14"/>
      <c r="BP488" s="14"/>
      <c r="BQ488" s="14"/>
      <c r="BR488" s="14"/>
      <c r="BS488" s="14"/>
      <c r="BT488" s="14"/>
      <c r="BU488" s="14"/>
      <c r="BV488" s="14"/>
      <c r="BW488" s="14"/>
      <c r="BX488" s="14"/>
      <c r="BY488" s="14"/>
      <c r="BZ488" s="14"/>
      <c r="CA488" s="14"/>
      <c r="CB488" s="14"/>
      <c r="CC488" s="14"/>
      <c r="CD488" s="14"/>
      <c r="CE488" s="14"/>
      <c r="CF488" s="14"/>
      <c r="CG488" s="14"/>
      <c r="CH488" s="14"/>
    </row>
    <row r="489" spans="1:86">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Z489" s="16"/>
      <c r="AA489" s="16"/>
      <c r="AB489" s="16"/>
      <c r="AC489" s="16"/>
      <c r="AD489" s="16"/>
      <c r="AE489" s="16"/>
      <c r="AF489" s="16"/>
      <c r="AG489" s="16"/>
      <c r="AH489" s="16"/>
      <c r="AI489" s="16"/>
      <c r="AJ489" s="16"/>
      <c r="AK489" s="16"/>
      <c r="AL489" s="16"/>
      <c r="AM489" s="14"/>
      <c r="AN489" s="14"/>
      <c r="AO489" s="14"/>
      <c r="AP489" s="14"/>
      <c r="AQ489" s="14"/>
      <c r="AR489" s="14"/>
      <c r="AS489" s="14"/>
      <c r="AT489" s="14"/>
      <c r="AU489" s="14"/>
      <c r="AV489" s="14"/>
      <c r="AW489" s="14"/>
      <c r="AX489" s="14"/>
      <c r="AY489" s="14"/>
      <c r="AZ489" s="14"/>
      <c r="BA489" s="14"/>
      <c r="BB489" s="14"/>
      <c r="BC489" s="14"/>
      <c r="BD489" s="14"/>
      <c r="BE489" s="14"/>
      <c r="BF489" s="14"/>
      <c r="BG489" s="14"/>
      <c r="BH489" s="14"/>
      <c r="BI489" s="14"/>
      <c r="BJ489" s="14"/>
      <c r="BK489" s="14"/>
      <c r="BL489" s="14"/>
      <c r="BM489" s="14"/>
      <c r="BN489" s="14"/>
      <c r="BO489" s="14"/>
      <c r="BP489" s="14"/>
      <c r="BQ489" s="14"/>
      <c r="BR489" s="14"/>
      <c r="BS489" s="14"/>
      <c r="BT489" s="14"/>
      <c r="BU489" s="14"/>
      <c r="BV489" s="14"/>
      <c r="BW489" s="14"/>
      <c r="BX489" s="14"/>
      <c r="BY489" s="14"/>
      <c r="BZ489" s="14"/>
      <c r="CA489" s="14"/>
      <c r="CB489" s="14"/>
      <c r="CC489" s="14"/>
      <c r="CD489" s="14"/>
      <c r="CE489" s="14"/>
      <c r="CF489" s="14"/>
      <c r="CG489" s="14"/>
      <c r="CH489" s="14"/>
    </row>
    <row r="490" spans="1:86">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Z490" s="16"/>
      <c r="AA490" s="16"/>
      <c r="AB490" s="16"/>
      <c r="AC490" s="16"/>
      <c r="AD490" s="16"/>
      <c r="AE490" s="16"/>
      <c r="AF490" s="16"/>
      <c r="AG490" s="16"/>
      <c r="AH490" s="16"/>
      <c r="AI490" s="16"/>
      <c r="AJ490" s="16"/>
      <c r="AK490" s="16"/>
      <c r="AL490" s="16"/>
      <c r="AM490" s="14"/>
      <c r="AN490" s="14"/>
      <c r="AO490" s="14"/>
      <c r="AP490" s="14"/>
      <c r="AQ490" s="14"/>
      <c r="AR490" s="14"/>
      <c r="AS490" s="14"/>
      <c r="AT490" s="14"/>
      <c r="AU490" s="14"/>
      <c r="AV490" s="14"/>
      <c r="AW490" s="14"/>
      <c r="AX490" s="14"/>
      <c r="AY490" s="14"/>
      <c r="AZ490" s="14"/>
      <c r="BA490" s="14"/>
      <c r="BB490" s="14"/>
      <c r="BC490" s="14"/>
      <c r="BD490" s="14"/>
      <c r="BE490" s="14"/>
      <c r="BF490" s="14"/>
      <c r="BG490" s="14"/>
      <c r="BH490" s="14"/>
      <c r="BI490" s="14"/>
      <c r="BJ490" s="14"/>
      <c r="BK490" s="14"/>
      <c r="BL490" s="14"/>
      <c r="BM490" s="14"/>
      <c r="BN490" s="14"/>
      <c r="BO490" s="14"/>
      <c r="BP490" s="14"/>
      <c r="BQ490" s="14"/>
      <c r="BR490" s="14"/>
      <c r="BS490" s="14"/>
      <c r="BT490" s="14"/>
      <c r="BU490" s="14"/>
      <c r="BV490" s="14"/>
      <c r="BW490" s="14"/>
      <c r="BX490" s="14"/>
      <c r="BY490" s="14"/>
      <c r="BZ490" s="14"/>
      <c r="CA490" s="14"/>
      <c r="CB490" s="14"/>
      <c r="CC490" s="14"/>
      <c r="CD490" s="14"/>
      <c r="CE490" s="14"/>
      <c r="CF490" s="14"/>
      <c r="CG490" s="14"/>
      <c r="CH490" s="14"/>
    </row>
    <row r="491" spans="1:86">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Z491" s="16"/>
      <c r="AA491" s="16"/>
      <c r="AB491" s="16"/>
      <c r="AC491" s="16"/>
      <c r="AD491" s="16"/>
      <c r="AE491" s="16"/>
      <c r="AF491" s="16"/>
      <c r="AG491" s="16"/>
      <c r="AH491" s="16"/>
      <c r="AI491" s="16"/>
      <c r="AJ491" s="16"/>
      <c r="AK491" s="16"/>
      <c r="AL491" s="16"/>
      <c r="AM491" s="14"/>
      <c r="AN491" s="14"/>
      <c r="AO491" s="14"/>
      <c r="AP491" s="14"/>
      <c r="AQ491" s="14"/>
      <c r="AR491" s="14"/>
      <c r="AS491" s="14"/>
      <c r="AT491" s="14"/>
      <c r="AU491" s="14"/>
      <c r="AV491" s="14"/>
      <c r="AW491" s="14"/>
      <c r="AX491" s="14"/>
      <c r="AY491" s="14"/>
      <c r="AZ491" s="14"/>
      <c r="BA491" s="14"/>
      <c r="BB491" s="14"/>
      <c r="BC491" s="14"/>
      <c r="BD491" s="14"/>
      <c r="BE491" s="14"/>
      <c r="BF491" s="14"/>
      <c r="BG491" s="14"/>
      <c r="BH491" s="14"/>
      <c r="BI491" s="14"/>
      <c r="BJ491" s="14"/>
      <c r="BK491" s="14"/>
      <c r="BL491" s="14"/>
      <c r="BM491" s="14"/>
      <c r="BN491" s="14"/>
      <c r="BO491" s="14"/>
      <c r="BP491" s="14"/>
      <c r="BQ491" s="14"/>
      <c r="BR491" s="14"/>
      <c r="BS491" s="14"/>
      <c r="BT491" s="14"/>
      <c r="BU491" s="14"/>
      <c r="BV491" s="14"/>
      <c r="BW491" s="14"/>
      <c r="BX491" s="14"/>
      <c r="BY491" s="14"/>
      <c r="BZ491" s="14"/>
      <c r="CA491" s="14"/>
      <c r="CB491" s="14"/>
      <c r="CC491" s="14"/>
      <c r="CD491" s="14"/>
      <c r="CE491" s="14"/>
      <c r="CF491" s="14"/>
      <c r="CG491" s="14"/>
      <c r="CH491" s="14"/>
    </row>
    <row r="492" spans="1:86">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Z492" s="16"/>
      <c r="AA492" s="16"/>
      <c r="AB492" s="16"/>
      <c r="AC492" s="16"/>
      <c r="AD492" s="16"/>
      <c r="AE492" s="16"/>
      <c r="AF492" s="16"/>
      <c r="AG492" s="16"/>
      <c r="AH492" s="16"/>
      <c r="AI492" s="16"/>
      <c r="AJ492" s="16"/>
      <c r="AK492" s="16"/>
      <c r="AL492" s="16"/>
      <c r="AM492" s="14"/>
      <c r="AN492" s="14"/>
      <c r="AO492" s="14"/>
      <c r="AP492" s="14"/>
      <c r="AQ492" s="14"/>
      <c r="AR492" s="14"/>
      <c r="AS492" s="14"/>
      <c r="AT492" s="14"/>
      <c r="AU492" s="14"/>
      <c r="AV492" s="14"/>
      <c r="AW492" s="14"/>
      <c r="AX492" s="14"/>
      <c r="AY492" s="14"/>
      <c r="AZ492" s="14"/>
      <c r="BA492" s="14"/>
      <c r="BB492" s="14"/>
      <c r="BC492" s="14"/>
      <c r="BD492" s="14"/>
      <c r="BE492" s="14"/>
      <c r="BF492" s="14"/>
      <c r="BG492" s="14"/>
      <c r="BH492" s="14"/>
      <c r="BI492" s="14"/>
      <c r="BJ492" s="14"/>
      <c r="BK492" s="14"/>
      <c r="BL492" s="14"/>
      <c r="BM492" s="14"/>
      <c r="BN492" s="14"/>
      <c r="BO492" s="14"/>
      <c r="BP492" s="14"/>
      <c r="BQ492" s="14"/>
      <c r="BR492" s="14"/>
      <c r="BS492" s="14"/>
      <c r="BT492" s="14"/>
      <c r="BU492" s="14"/>
      <c r="BV492" s="14"/>
      <c r="BW492" s="14"/>
      <c r="BX492" s="14"/>
      <c r="BY492" s="14"/>
      <c r="BZ492" s="14"/>
      <c r="CA492" s="14"/>
      <c r="CB492" s="14"/>
      <c r="CC492" s="14"/>
      <c r="CD492" s="14"/>
      <c r="CE492" s="14"/>
      <c r="CF492" s="14"/>
      <c r="CG492" s="14"/>
      <c r="CH492" s="14"/>
    </row>
    <row r="493" spans="1:86">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Z493" s="16"/>
      <c r="AA493" s="16"/>
      <c r="AB493" s="16"/>
      <c r="AC493" s="16"/>
      <c r="AD493" s="16"/>
      <c r="AE493" s="16"/>
      <c r="AF493" s="16"/>
      <c r="AG493" s="16"/>
      <c r="AH493" s="16"/>
      <c r="AI493" s="16"/>
      <c r="AJ493" s="16"/>
      <c r="AK493" s="16"/>
      <c r="AL493" s="16"/>
      <c r="AM493" s="14"/>
      <c r="AN493" s="14"/>
      <c r="AO493" s="14"/>
      <c r="AP493" s="14"/>
      <c r="AQ493" s="14"/>
      <c r="AR493" s="14"/>
      <c r="AS493" s="14"/>
      <c r="AT493" s="14"/>
      <c r="AU493" s="14"/>
      <c r="AV493" s="14"/>
      <c r="AW493" s="14"/>
      <c r="AX493" s="14"/>
      <c r="AY493" s="14"/>
      <c r="AZ493" s="14"/>
      <c r="BA493" s="14"/>
      <c r="BB493" s="14"/>
      <c r="BC493" s="14"/>
      <c r="BD493" s="14"/>
      <c r="BE493" s="14"/>
      <c r="BF493" s="14"/>
      <c r="BG493" s="14"/>
      <c r="BH493" s="14"/>
      <c r="BI493" s="14"/>
      <c r="BJ493" s="14"/>
      <c r="BK493" s="14"/>
      <c r="BL493" s="14"/>
      <c r="BM493" s="14"/>
      <c r="BN493" s="14"/>
      <c r="BO493" s="14"/>
      <c r="BP493" s="14"/>
      <c r="BQ493" s="14"/>
      <c r="BR493" s="14"/>
      <c r="BS493" s="14"/>
      <c r="BT493" s="14"/>
      <c r="BU493" s="14"/>
      <c r="BV493" s="14"/>
      <c r="BW493" s="14"/>
      <c r="BX493" s="14"/>
      <c r="BY493" s="14"/>
      <c r="BZ493" s="14"/>
      <c r="CA493" s="14"/>
      <c r="CB493" s="14"/>
      <c r="CC493" s="14"/>
      <c r="CD493" s="14"/>
      <c r="CE493" s="14"/>
      <c r="CF493" s="14"/>
      <c r="CG493" s="14"/>
      <c r="CH493" s="14"/>
    </row>
    <row r="494" spans="1:86">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Z494" s="16"/>
      <c r="AA494" s="16"/>
      <c r="AB494" s="16"/>
      <c r="AC494" s="16"/>
      <c r="AD494" s="16"/>
      <c r="AE494" s="16"/>
      <c r="AF494" s="16"/>
      <c r="AG494" s="16"/>
      <c r="AH494" s="16"/>
      <c r="AI494" s="16"/>
      <c r="AJ494" s="16"/>
      <c r="AK494" s="16"/>
      <c r="AL494" s="16"/>
      <c r="AM494" s="14"/>
      <c r="AN494" s="14"/>
      <c r="AO494" s="14"/>
      <c r="AP494" s="14"/>
      <c r="AQ494" s="14"/>
      <c r="AR494" s="14"/>
      <c r="AS494" s="14"/>
      <c r="AT494" s="14"/>
      <c r="AU494" s="14"/>
      <c r="AV494" s="14"/>
      <c r="AW494" s="14"/>
      <c r="AX494" s="14"/>
      <c r="AY494" s="14"/>
      <c r="AZ494" s="14"/>
      <c r="BA494" s="14"/>
      <c r="BB494" s="14"/>
      <c r="BC494" s="14"/>
      <c r="BD494" s="14"/>
      <c r="BE494" s="14"/>
      <c r="BF494" s="14"/>
      <c r="BG494" s="14"/>
      <c r="BH494" s="14"/>
      <c r="BI494" s="14"/>
      <c r="BJ494" s="14"/>
      <c r="BK494" s="14"/>
      <c r="BL494" s="14"/>
      <c r="BM494" s="14"/>
      <c r="BN494" s="14"/>
      <c r="BO494" s="14"/>
      <c r="BP494" s="14"/>
      <c r="BQ494" s="14"/>
      <c r="BR494" s="14"/>
      <c r="BS494" s="14"/>
      <c r="BT494" s="14"/>
      <c r="BU494" s="14"/>
      <c r="BV494" s="14"/>
      <c r="BW494" s="14"/>
      <c r="BX494" s="14"/>
      <c r="BY494" s="14"/>
      <c r="BZ494" s="14"/>
      <c r="CA494" s="14"/>
      <c r="CB494" s="14"/>
      <c r="CC494" s="14"/>
      <c r="CD494" s="14"/>
      <c r="CE494" s="14"/>
      <c r="CF494" s="14"/>
      <c r="CG494" s="14"/>
      <c r="CH494" s="14"/>
    </row>
    <row r="495" spans="1:86">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Z495" s="16"/>
      <c r="AA495" s="16"/>
      <c r="AB495" s="16"/>
      <c r="AC495" s="16"/>
      <c r="AD495" s="16"/>
      <c r="AE495" s="16"/>
      <c r="AF495" s="16"/>
      <c r="AG495" s="16"/>
      <c r="AH495" s="16"/>
      <c r="AI495" s="16"/>
      <c r="AJ495" s="16"/>
      <c r="AK495" s="16"/>
      <c r="AL495" s="16"/>
      <c r="AM495" s="14"/>
      <c r="AN495" s="14"/>
      <c r="AO495" s="14"/>
      <c r="AP495" s="14"/>
      <c r="AQ495" s="14"/>
      <c r="AR495" s="14"/>
      <c r="AS495" s="14"/>
      <c r="AT495" s="14"/>
      <c r="AU495" s="14"/>
      <c r="AV495" s="14"/>
      <c r="AW495" s="14"/>
      <c r="AX495" s="14"/>
      <c r="AY495" s="14"/>
      <c r="AZ495" s="14"/>
      <c r="BA495" s="14"/>
      <c r="BB495" s="14"/>
      <c r="BC495" s="14"/>
      <c r="BD495" s="14"/>
      <c r="BE495" s="14"/>
      <c r="BF495" s="14"/>
      <c r="BG495" s="14"/>
      <c r="BH495" s="14"/>
      <c r="BI495" s="14"/>
      <c r="BJ495" s="14"/>
      <c r="BK495" s="14"/>
      <c r="BL495" s="14"/>
      <c r="BM495" s="14"/>
      <c r="BN495" s="14"/>
      <c r="BO495" s="14"/>
      <c r="BP495" s="14"/>
      <c r="BQ495" s="14"/>
      <c r="BR495" s="14"/>
      <c r="BS495" s="14"/>
      <c r="BT495" s="14"/>
      <c r="BU495" s="14"/>
      <c r="BV495" s="14"/>
      <c r="BW495" s="14"/>
      <c r="BX495" s="14"/>
      <c r="BY495" s="14"/>
      <c r="BZ495" s="14"/>
      <c r="CA495" s="14"/>
      <c r="CB495" s="14"/>
      <c r="CC495" s="14"/>
      <c r="CD495" s="14"/>
      <c r="CE495" s="14"/>
      <c r="CF495" s="14"/>
      <c r="CG495" s="14"/>
      <c r="CH495" s="14"/>
    </row>
    <row r="496" spans="1:86">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Z496" s="16"/>
      <c r="AA496" s="16"/>
      <c r="AB496" s="16"/>
      <c r="AC496" s="16"/>
      <c r="AD496" s="16"/>
      <c r="AE496" s="16"/>
      <c r="AF496" s="16"/>
      <c r="AG496" s="16"/>
      <c r="AH496" s="16"/>
      <c r="AI496" s="16"/>
      <c r="AJ496" s="16"/>
      <c r="AK496" s="16"/>
      <c r="AL496" s="16"/>
      <c r="AM496" s="14"/>
      <c r="AN496" s="14"/>
      <c r="AO496" s="14"/>
      <c r="AP496" s="14"/>
      <c r="AQ496" s="14"/>
      <c r="AR496" s="14"/>
      <c r="AS496" s="14"/>
      <c r="AT496" s="14"/>
      <c r="AU496" s="14"/>
      <c r="AV496" s="14"/>
      <c r="AW496" s="14"/>
      <c r="AX496" s="14"/>
      <c r="AY496" s="14"/>
      <c r="AZ496" s="14"/>
      <c r="BA496" s="14"/>
      <c r="BB496" s="14"/>
      <c r="BC496" s="14"/>
      <c r="BD496" s="14"/>
      <c r="BE496" s="14"/>
      <c r="BF496" s="14"/>
      <c r="BG496" s="14"/>
      <c r="BH496" s="14"/>
      <c r="BI496" s="14"/>
      <c r="BJ496" s="14"/>
      <c r="BK496" s="14"/>
      <c r="BL496" s="14"/>
      <c r="BM496" s="14"/>
      <c r="BN496" s="14"/>
      <c r="BO496" s="14"/>
      <c r="BP496" s="14"/>
      <c r="BQ496" s="14"/>
      <c r="BR496" s="14"/>
      <c r="BS496" s="14"/>
      <c r="BT496" s="14"/>
      <c r="BU496" s="14"/>
      <c r="BV496" s="14"/>
      <c r="BW496" s="14"/>
      <c r="BX496" s="14"/>
      <c r="BY496" s="14"/>
      <c r="BZ496" s="14"/>
      <c r="CA496" s="14"/>
      <c r="CB496" s="14"/>
      <c r="CC496" s="14"/>
      <c r="CD496" s="14"/>
      <c r="CE496" s="14"/>
      <c r="CF496" s="14"/>
      <c r="CG496" s="14"/>
      <c r="CH496" s="14"/>
    </row>
    <row r="497" spans="1:86">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Z497" s="16"/>
      <c r="AA497" s="16"/>
      <c r="AB497" s="16"/>
      <c r="AC497" s="16"/>
      <c r="AD497" s="16"/>
      <c r="AE497" s="16"/>
      <c r="AF497" s="16"/>
      <c r="AG497" s="16"/>
      <c r="AH497" s="16"/>
      <c r="AI497" s="16"/>
      <c r="AJ497" s="16"/>
      <c r="AK497" s="16"/>
      <c r="AL497" s="16"/>
      <c r="AM497" s="14"/>
      <c r="AN497" s="14"/>
      <c r="AO497" s="14"/>
      <c r="AP497" s="14"/>
      <c r="AQ497" s="14"/>
      <c r="AR497" s="14"/>
      <c r="AS497" s="14"/>
      <c r="AT497" s="14"/>
      <c r="AU497" s="14"/>
      <c r="AV497" s="14"/>
      <c r="AW497" s="14"/>
      <c r="AX497" s="14"/>
      <c r="AY497" s="14"/>
      <c r="AZ497" s="14"/>
      <c r="BA497" s="14"/>
      <c r="BB497" s="14"/>
      <c r="BC497" s="14"/>
      <c r="BD497" s="14"/>
      <c r="BE497" s="14"/>
      <c r="BF497" s="14"/>
      <c r="BG497" s="14"/>
      <c r="BH497" s="14"/>
      <c r="BI497" s="14"/>
      <c r="BJ497" s="14"/>
      <c r="BK497" s="14"/>
      <c r="BL497" s="14"/>
      <c r="BM497" s="14"/>
      <c r="BN497" s="14"/>
      <c r="BO497" s="14"/>
      <c r="BP497" s="14"/>
      <c r="BQ497" s="14"/>
      <c r="BR497" s="14"/>
      <c r="BS497" s="14"/>
      <c r="BT497" s="14"/>
      <c r="BU497" s="14"/>
      <c r="BV497" s="14"/>
      <c r="BW497" s="14"/>
      <c r="BX497" s="14"/>
      <c r="BY497" s="14"/>
      <c r="BZ497" s="14"/>
      <c r="CA497" s="14"/>
      <c r="CB497" s="14"/>
      <c r="CC497" s="14"/>
      <c r="CD497" s="14"/>
      <c r="CE497" s="14"/>
      <c r="CF497" s="14"/>
      <c r="CG497" s="14"/>
      <c r="CH497" s="14"/>
    </row>
    <row r="498" spans="1:86">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Z498" s="16"/>
      <c r="AA498" s="16"/>
      <c r="AB498" s="16"/>
      <c r="AC498" s="16"/>
      <c r="AD498" s="16"/>
      <c r="AE498" s="16"/>
      <c r="AF498" s="16"/>
      <c r="AG498" s="16"/>
      <c r="AH498" s="16"/>
      <c r="AI498" s="16"/>
      <c r="AJ498" s="16"/>
      <c r="AK498" s="16"/>
      <c r="AL498" s="16"/>
      <c r="AM498" s="14"/>
      <c r="AN498" s="14"/>
      <c r="AO498" s="14"/>
      <c r="AP498" s="14"/>
      <c r="AQ498" s="14"/>
      <c r="AR498" s="14"/>
      <c r="AS498" s="14"/>
      <c r="AT498" s="14"/>
      <c r="AU498" s="14"/>
      <c r="AV498" s="14"/>
      <c r="AW498" s="14"/>
      <c r="AX498" s="14"/>
      <c r="AY498" s="14"/>
      <c r="AZ498" s="14"/>
      <c r="BA498" s="14"/>
      <c r="BB498" s="14"/>
      <c r="BC498" s="14"/>
      <c r="BD498" s="14"/>
      <c r="BE498" s="14"/>
      <c r="BF498" s="14"/>
      <c r="BG498" s="14"/>
      <c r="BH498" s="14"/>
      <c r="BI498" s="14"/>
      <c r="BJ498" s="14"/>
      <c r="BK498" s="14"/>
      <c r="BL498" s="14"/>
      <c r="BM498" s="14"/>
      <c r="BN498" s="14"/>
      <c r="BO498" s="14"/>
      <c r="BP498" s="14"/>
      <c r="BQ498" s="14"/>
      <c r="BR498" s="14"/>
      <c r="BS498" s="14"/>
      <c r="BT498" s="14"/>
      <c r="BU498" s="14"/>
      <c r="BV498" s="14"/>
      <c r="BW498" s="14"/>
      <c r="BX498" s="14"/>
      <c r="BY498" s="14"/>
      <c r="BZ498" s="14"/>
      <c r="CA498" s="14"/>
      <c r="CB498" s="14"/>
      <c r="CC498" s="14"/>
      <c r="CD498" s="14"/>
      <c r="CE498" s="14"/>
      <c r="CF498" s="14"/>
      <c r="CG498" s="14"/>
      <c r="CH498" s="14"/>
    </row>
    <row r="499" spans="1:86">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Z499" s="16"/>
      <c r="AA499" s="16"/>
      <c r="AB499" s="16"/>
      <c r="AC499" s="16"/>
      <c r="AD499" s="16"/>
      <c r="AE499" s="16"/>
      <c r="AF499" s="16"/>
      <c r="AG499" s="16"/>
      <c r="AH499" s="16"/>
      <c r="AI499" s="16"/>
      <c r="AJ499" s="16"/>
      <c r="AK499" s="16"/>
      <c r="AL499" s="16"/>
      <c r="AM499" s="14"/>
      <c r="AN499" s="14"/>
      <c r="AO499" s="14"/>
      <c r="AP499" s="14"/>
      <c r="AQ499" s="14"/>
      <c r="AR499" s="14"/>
      <c r="AS499" s="14"/>
      <c r="AT499" s="14"/>
      <c r="AU499" s="14"/>
      <c r="AV499" s="14"/>
      <c r="AW499" s="14"/>
      <c r="AX499" s="14"/>
      <c r="AY499" s="14"/>
      <c r="AZ499" s="14"/>
      <c r="BA499" s="14"/>
      <c r="BB499" s="14"/>
      <c r="BC499" s="14"/>
      <c r="BD499" s="14"/>
      <c r="BE499" s="14"/>
      <c r="BF499" s="14"/>
      <c r="BG499" s="14"/>
      <c r="BH499" s="14"/>
      <c r="BI499" s="14"/>
      <c r="BJ499" s="14"/>
      <c r="BK499" s="14"/>
      <c r="BL499" s="14"/>
      <c r="BM499" s="14"/>
      <c r="BN499" s="14"/>
      <c r="BO499" s="14"/>
      <c r="BP499" s="14"/>
      <c r="BQ499" s="14"/>
      <c r="BR499" s="14"/>
      <c r="BS499" s="14"/>
      <c r="BT499" s="14"/>
      <c r="BU499" s="14"/>
      <c r="BV499" s="14"/>
      <c r="BW499" s="14"/>
      <c r="BX499" s="14"/>
      <c r="BY499" s="14"/>
      <c r="BZ499" s="14"/>
      <c r="CA499" s="14"/>
      <c r="CB499" s="14"/>
      <c r="CC499" s="14"/>
      <c r="CD499" s="14"/>
      <c r="CE499" s="14"/>
      <c r="CF499" s="14"/>
      <c r="CG499" s="14"/>
      <c r="CH499" s="14"/>
    </row>
    <row r="500" spans="1:86">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Z500" s="16"/>
      <c r="AA500" s="16"/>
      <c r="AB500" s="16"/>
      <c r="AC500" s="16"/>
      <c r="AD500" s="16"/>
      <c r="AE500" s="16"/>
      <c r="AF500" s="16"/>
      <c r="AG500" s="16"/>
      <c r="AH500" s="16"/>
      <c r="AI500" s="16"/>
      <c r="AJ500" s="16"/>
      <c r="AK500" s="16"/>
      <c r="AL500" s="16"/>
      <c r="AM500" s="14"/>
      <c r="AN500" s="14"/>
      <c r="AO500" s="14"/>
      <c r="AP500" s="14"/>
      <c r="AQ500" s="14"/>
      <c r="AR500" s="14"/>
      <c r="AS500" s="14"/>
      <c r="AT500" s="14"/>
      <c r="AU500" s="14"/>
      <c r="AV500" s="14"/>
      <c r="AW500" s="14"/>
      <c r="AX500" s="14"/>
      <c r="AY500" s="14"/>
      <c r="AZ500" s="14"/>
      <c r="BA500" s="14"/>
      <c r="BB500" s="14"/>
      <c r="BC500" s="14"/>
      <c r="BD500" s="14"/>
      <c r="BE500" s="14"/>
      <c r="BF500" s="14"/>
      <c r="BG500" s="14"/>
      <c r="BH500" s="14"/>
      <c r="BI500" s="14"/>
      <c r="BJ500" s="14"/>
      <c r="BK500" s="14"/>
      <c r="BL500" s="14"/>
      <c r="BM500" s="14"/>
      <c r="BN500" s="14"/>
      <c r="BO500" s="14"/>
      <c r="BP500" s="14"/>
      <c r="BQ500" s="14"/>
      <c r="BR500" s="14"/>
      <c r="BS500" s="14"/>
      <c r="BT500" s="14"/>
      <c r="BU500" s="14"/>
      <c r="BV500" s="14"/>
      <c r="BW500" s="14"/>
      <c r="BX500" s="14"/>
      <c r="BY500" s="14"/>
      <c r="BZ500" s="14"/>
      <c r="CA500" s="14"/>
      <c r="CB500" s="14"/>
      <c r="CC500" s="14"/>
      <c r="CD500" s="14"/>
      <c r="CE500" s="14"/>
      <c r="CF500" s="14"/>
      <c r="CG500" s="14"/>
      <c r="CH500" s="14"/>
    </row>
    <row r="501" spans="1:86">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Z501" s="16"/>
      <c r="AA501" s="16"/>
      <c r="AB501" s="16"/>
      <c r="AC501" s="16"/>
      <c r="AD501" s="16"/>
      <c r="AE501" s="16"/>
      <c r="AF501" s="16"/>
      <c r="AG501" s="16"/>
      <c r="AH501" s="16"/>
      <c r="AI501" s="16"/>
      <c r="AJ501" s="16"/>
      <c r="AK501" s="16"/>
      <c r="AL501" s="16"/>
      <c r="AM501" s="14"/>
      <c r="AN501" s="14"/>
      <c r="AO501" s="14"/>
      <c r="AP501" s="14"/>
      <c r="AQ501" s="14"/>
      <c r="AR501" s="14"/>
      <c r="AS501" s="14"/>
      <c r="AT501" s="14"/>
      <c r="AU501" s="14"/>
      <c r="AV501" s="14"/>
      <c r="AW501" s="14"/>
      <c r="AX501" s="14"/>
      <c r="AY501" s="14"/>
      <c r="AZ501" s="14"/>
      <c r="BA501" s="14"/>
      <c r="BB501" s="14"/>
      <c r="BC501" s="14"/>
      <c r="BD501" s="14"/>
      <c r="BE501" s="14"/>
      <c r="BF501" s="14"/>
      <c r="BG501" s="14"/>
      <c r="BH501" s="14"/>
      <c r="BI501" s="14"/>
      <c r="BJ501" s="14"/>
      <c r="BK501" s="14"/>
      <c r="BL501" s="14"/>
      <c r="BM501" s="14"/>
      <c r="BN501" s="14"/>
      <c r="BO501" s="14"/>
      <c r="BP501" s="14"/>
      <c r="BQ501" s="14"/>
      <c r="BR501" s="14"/>
      <c r="BS501" s="14"/>
      <c r="BT501" s="14"/>
      <c r="BU501" s="14"/>
      <c r="BV501" s="14"/>
      <c r="BW501" s="14"/>
      <c r="BX501" s="14"/>
      <c r="BY501" s="14"/>
      <c r="BZ501" s="14"/>
      <c r="CA501" s="14"/>
      <c r="CB501" s="14"/>
      <c r="CC501" s="14"/>
      <c r="CD501" s="14"/>
      <c r="CE501" s="14"/>
      <c r="CF501" s="14"/>
      <c r="CG501" s="14"/>
      <c r="CH501" s="14"/>
    </row>
    <row r="502" spans="1:86">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Z502" s="16"/>
      <c r="AA502" s="16"/>
      <c r="AB502" s="16"/>
      <c r="AC502" s="16"/>
      <c r="AD502" s="16"/>
      <c r="AE502" s="16"/>
      <c r="AF502" s="16"/>
      <c r="AG502" s="16"/>
      <c r="AH502" s="16"/>
      <c r="AI502" s="16"/>
      <c r="AJ502" s="16"/>
      <c r="AK502" s="16"/>
      <c r="AL502" s="16"/>
      <c r="AM502" s="14"/>
      <c r="AN502" s="14"/>
      <c r="AO502" s="14"/>
      <c r="AP502" s="14"/>
      <c r="AQ502" s="14"/>
      <c r="AR502" s="14"/>
      <c r="AS502" s="14"/>
      <c r="AT502" s="14"/>
      <c r="AU502" s="14"/>
      <c r="AV502" s="14"/>
      <c r="AW502" s="14"/>
      <c r="AX502" s="14"/>
      <c r="AY502" s="14"/>
      <c r="AZ502" s="14"/>
      <c r="BA502" s="14"/>
      <c r="BB502" s="14"/>
      <c r="BC502" s="14"/>
      <c r="BD502" s="14"/>
      <c r="BE502" s="14"/>
      <c r="BF502" s="14"/>
      <c r="BG502" s="14"/>
      <c r="BH502" s="14"/>
      <c r="BI502" s="14"/>
      <c r="BJ502" s="14"/>
      <c r="BK502" s="14"/>
      <c r="BL502" s="14"/>
      <c r="BM502" s="14"/>
      <c r="BN502" s="14"/>
      <c r="BO502" s="14"/>
      <c r="BP502" s="14"/>
      <c r="BQ502" s="14"/>
      <c r="BR502" s="14"/>
      <c r="BS502" s="14"/>
      <c r="BT502" s="14"/>
      <c r="BU502" s="14"/>
      <c r="BV502" s="14"/>
      <c r="BW502" s="14"/>
      <c r="BX502" s="14"/>
      <c r="BY502" s="14"/>
      <c r="BZ502" s="14"/>
      <c r="CA502" s="14"/>
      <c r="CB502" s="14"/>
      <c r="CC502" s="14"/>
      <c r="CD502" s="14"/>
      <c r="CE502" s="14"/>
      <c r="CF502" s="14"/>
      <c r="CG502" s="14"/>
      <c r="CH502" s="14"/>
    </row>
    <row r="503" spans="1:86">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Z503" s="16"/>
      <c r="AA503" s="16"/>
      <c r="AB503" s="16"/>
      <c r="AC503" s="16"/>
      <c r="AD503" s="16"/>
      <c r="AE503" s="16"/>
      <c r="AF503" s="16"/>
      <c r="AG503" s="16"/>
      <c r="AH503" s="16"/>
      <c r="AI503" s="16"/>
      <c r="AJ503" s="16"/>
      <c r="AK503" s="16"/>
      <c r="AL503" s="16"/>
      <c r="AM503" s="14"/>
      <c r="AN503" s="14"/>
      <c r="AO503" s="14"/>
      <c r="AP503" s="14"/>
      <c r="AQ503" s="14"/>
      <c r="AR503" s="14"/>
      <c r="AS503" s="14"/>
      <c r="AT503" s="14"/>
      <c r="AU503" s="14"/>
      <c r="AV503" s="14"/>
      <c r="AW503" s="14"/>
      <c r="AX503" s="14"/>
      <c r="AY503" s="14"/>
      <c r="AZ503" s="14"/>
      <c r="BA503" s="14"/>
      <c r="BB503" s="14"/>
      <c r="BC503" s="14"/>
      <c r="BD503" s="14"/>
      <c r="BE503" s="14"/>
      <c r="BF503" s="14"/>
      <c r="BG503" s="14"/>
      <c r="BH503" s="14"/>
      <c r="BI503" s="14"/>
      <c r="BJ503" s="14"/>
      <c r="BK503" s="14"/>
      <c r="BL503" s="14"/>
      <c r="BM503" s="14"/>
      <c r="BN503" s="14"/>
      <c r="BO503" s="14"/>
      <c r="BP503" s="14"/>
      <c r="BQ503" s="14"/>
      <c r="BR503" s="14"/>
      <c r="BS503" s="14"/>
      <c r="BT503" s="14"/>
      <c r="BU503" s="14"/>
      <c r="BV503" s="14"/>
      <c r="BW503" s="14"/>
      <c r="BX503" s="14"/>
      <c r="BY503" s="14"/>
      <c r="BZ503" s="14"/>
      <c r="CA503" s="14"/>
      <c r="CB503" s="14"/>
      <c r="CC503" s="14"/>
      <c r="CD503" s="14"/>
      <c r="CE503" s="14"/>
      <c r="CF503" s="14"/>
      <c r="CG503" s="14"/>
      <c r="CH503" s="14"/>
    </row>
    <row r="504" spans="1:86">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Z504" s="16"/>
      <c r="AA504" s="16"/>
      <c r="AB504" s="16"/>
      <c r="AC504" s="16"/>
      <c r="AD504" s="16"/>
      <c r="AE504" s="16"/>
      <c r="AF504" s="16"/>
      <c r="AG504" s="16"/>
      <c r="AH504" s="16"/>
      <c r="AI504" s="16"/>
      <c r="AJ504" s="16"/>
      <c r="AK504" s="16"/>
      <c r="AL504" s="16"/>
      <c r="AM504" s="14"/>
      <c r="AN504" s="14"/>
      <c r="AO504" s="14"/>
      <c r="AP504" s="14"/>
      <c r="AQ504" s="14"/>
      <c r="AR504" s="14"/>
      <c r="AS504" s="14"/>
      <c r="AT504" s="14"/>
      <c r="AU504" s="14"/>
      <c r="AV504" s="14"/>
      <c r="AW504" s="14"/>
      <c r="AX504" s="14"/>
      <c r="AY504" s="14"/>
      <c r="AZ504" s="14"/>
      <c r="BA504" s="14"/>
      <c r="BB504" s="14"/>
      <c r="BC504" s="14"/>
      <c r="BD504" s="14"/>
      <c r="BE504" s="14"/>
      <c r="BF504" s="14"/>
      <c r="BG504" s="14"/>
      <c r="BH504" s="14"/>
      <c r="BI504" s="14"/>
      <c r="BJ504" s="14"/>
      <c r="BK504" s="14"/>
      <c r="BL504" s="14"/>
      <c r="BM504" s="14"/>
      <c r="BN504" s="14"/>
      <c r="BO504" s="14"/>
      <c r="BP504" s="14"/>
      <c r="BQ504" s="14"/>
      <c r="BR504" s="14"/>
      <c r="BS504" s="14"/>
      <c r="BT504" s="14"/>
      <c r="BU504" s="14"/>
      <c r="BV504" s="14"/>
      <c r="BW504" s="14"/>
      <c r="BX504" s="14"/>
      <c r="BY504" s="14"/>
      <c r="BZ504" s="14"/>
      <c r="CA504" s="14"/>
      <c r="CB504" s="14"/>
      <c r="CC504" s="14"/>
      <c r="CD504" s="14"/>
      <c r="CE504" s="14"/>
      <c r="CF504" s="14"/>
      <c r="CG504" s="14"/>
      <c r="CH504" s="14"/>
    </row>
    <row r="505" spans="1:86">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Z505" s="16"/>
      <c r="AA505" s="16"/>
      <c r="AB505" s="16"/>
      <c r="AC505" s="16"/>
      <c r="AD505" s="16"/>
      <c r="AE505" s="16"/>
      <c r="AF505" s="16"/>
      <c r="AG505" s="16"/>
      <c r="AH505" s="16"/>
      <c r="AI505" s="16"/>
      <c r="AJ505" s="16"/>
      <c r="AK505" s="16"/>
      <c r="AL505" s="16"/>
      <c r="AM505" s="14"/>
      <c r="AN505" s="14"/>
      <c r="AO505" s="14"/>
      <c r="AP505" s="14"/>
      <c r="AQ505" s="14"/>
      <c r="AR505" s="14"/>
      <c r="AS505" s="14"/>
      <c r="AT505" s="14"/>
      <c r="AU505" s="14"/>
      <c r="AV505" s="14"/>
      <c r="AW505" s="14"/>
      <c r="AX505" s="14"/>
      <c r="AY505" s="14"/>
      <c r="AZ505" s="14"/>
      <c r="BA505" s="14"/>
      <c r="BB505" s="14"/>
      <c r="BC505" s="14"/>
      <c r="BD505" s="14"/>
      <c r="BE505" s="14"/>
      <c r="BF505" s="14"/>
      <c r="BG505" s="14"/>
      <c r="BH505" s="14"/>
      <c r="BI505" s="14"/>
      <c r="BJ505" s="14"/>
      <c r="BK505" s="14"/>
      <c r="BL505" s="14"/>
      <c r="BM505" s="14"/>
      <c r="BN505" s="14"/>
      <c r="BO505" s="14"/>
      <c r="BP505" s="14"/>
      <c r="BQ505" s="14"/>
      <c r="BR505" s="14"/>
      <c r="BS505" s="14"/>
      <c r="BT505" s="14"/>
      <c r="BU505" s="14"/>
      <c r="BV505" s="14"/>
      <c r="BW505" s="14"/>
      <c r="BX505" s="14"/>
      <c r="BY505" s="14"/>
      <c r="BZ505" s="14"/>
      <c r="CA505" s="14"/>
      <c r="CB505" s="14"/>
      <c r="CC505" s="14"/>
      <c r="CD505" s="14"/>
      <c r="CE505" s="14"/>
      <c r="CF505" s="14"/>
      <c r="CG505" s="14"/>
      <c r="CH505" s="14"/>
    </row>
    <row r="506" spans="1:86">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Z506" s="16"/>
      <c r="AA506" s="16"/>
      <c r="AB506" s="16"/>
      <c r="AC506" s="16"/>
      <c r="AD506" s="16"/>
      <c r="AE506" s="16"/>
      <c r="AF506" s="16"/>
      <c r="AG506" s="16"/>
      <c r="AH506" s="16"/>
      <c r="AI506" s="16"/>
      <c r="AJ506" s="16"/>
      <c r="AK506" s="16"/>
      <c r="AL506" s="16"/>
      <c r="AM506" s="14"/>
      <c r="AN506" s="14"/>
      <c r="AO506" s="14"/>
      <c r="AP506" s="14"/>
      <c r="AQ506" s="14"/>
      <c r="AR506" s="14"/>
      <c r="AS506" s="14"/>
      <c r="AT506" s="14"/>
      <c r="AU506" s="14"/>
      <c r="AV506" s="14"/>
      <c r="AW506" s="14"/>
      <c r="AX506" s="14"/>
      <c r="AY506" s="14"/>
      <c r="AZ506" s="14"/>
      <c r="BA506" s="14"/>
      <c r="BB506" s="14"/>
      <c r="BC506" s="14"/>
      <c r="BD506" s="14"/>
      <c r="BE506" s="14"/>
      <c r="BF506" s="14"/>
      <c r="BG506" s="14"/>
      <c r="BH506" s="14"/>
      <c r="BI506" s="14"/>
      <c r="BJ506" s="14"/>
      <c r="BK506" s="14"/>
      <c r="BL506" s="14"/>
      <c r="BM506" s="14"/>
      <c r="BN506" s="14"/>
      <c r="BO506" s="14"/>
      <c r="BP506" s="14"/>
      <c r="BQ506" s="14"/>
      <c r="BR506" s="14"/>
      <c r="BS506" s="14"/>
      <c r="BT506" s="14"/>
      <c r="BU506" s="14"/>
      <c r="BV506" s="14"/>
      <c r="BW506" s="14"/>
      <c r="BX506" s="14"/>
      <c r="BY506" s="14"/>
      <c r="BZ506" s="14"/>
      <c r="CA506" s="14"/>
      <c r="CB506" s="14"/>
      <c r="CC506" s="14"/>
      <c r="CD506" s="14"/>
      <c r="CE506" s="14"/>
      <c r="CF506" s="14"/>
      <c r="CG506" s="14"/>
      <c r="CH506" s="14"/>
    </row>
    <row r="507" spans="1:86">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Z507" s="16"/>
      <c r="AA507" s="16"/>
      <c r="AB507" s="16"/>
      <c r="AC507" s="16"/>
      <c r="AD507" s="16"/>
      <c r="AE507" s="16"/>
      <c r="AF507" s="16"/>
      <c r="AG507" s="16"/>
      <c r="AH507" s="16"/>
      <c r="AI507" s="16"/>
      <c r="AJ507" s="16"/>
      <c r="AK507" s="16"/>
      <c r="AL507" s="16"/>
      <c r="AM507" s="14"/>
      <c r="AN507" s="14"/>
      <c r="AO507" s="14"/>
      <c r="AP507" s="14"/>
      <c r="AQ507" s="14"/>
      <c r="AR507" s="14"/>
      <c r="AS507" s="14"/>
      <c r="AT507" s="14"/>
      <c r="AU507" s="14"/>
      <c r="AV507" s="14"/>
      <c r="AW507" s="14"/>
      <c r="AX507" s="14"/>
      <c r="AY507" s="14"/>
      <c r="AZ507" s="14"/>
      <c r="BA507" s="14"/>
      <c r="BB507" s="14"/>
      <c r="BC507" s="14"/>
      <c r="BD507" s="14"/>
      <c r="BE507" s="14"/>
      <c r="BF507" s="14"/>
      <c r="BG507" s="14"/>
      <c r="BH507" s="14"/>
      <c r="BI507" s="14"/>
      <c r="BJ507" s="14"/>
      <c r="BK507" s="14"/>
      <c r="BL507" s="14"/>
      <c r="BM507" s="14"/>
      <c r="BN507" s="14"/>
      <c r="BO507" s="14"/>
      <c r="BP507" s="14"/>
      <c r="BQ507" s="14"/>
      <c r="BR507" s="14"/>
      <c r="BS507" s="14"/>
      <c r="BT507" s="14"/>
      <c r="BU507" s="14"/>
      <c r="BV507" s="14"/>
      <c r="BW507" s="14"/>
      <c r="BX507" s="14"/>
      <c r="BY507" s="14"/>
      <c r="BZ507" s="14"/>
      <c r="CA507" s="14"/>
      <c r="CB507" s="14"/>
      <c r="CC507" s="14"/>
      <c r="CD507" s="14"/>
      <c r="CE507" s="14"/>
      <c r="CF507" s="14"/>
      <c r="CG507" s="14"/>
      <c r="CH507" s="14"/>
    </row>
    <row r="508" spans="1:86">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Z508" s="16"/>
      <c r="AA508" s="16"/>
      <c r="AB508" s="16"/>
      <c r="AC508" s="16"/>
      <c r="AD508" s="16"/>
      <c r="AE508" s="16"/>
      <c r="AF508" s="16"/>
      <c r="AG508" s="16"/>
      <c r="AH508" s="16"/>
      <c r="AI508" s="16"/>
      <c r="AJ508" s="16"/>
      <c r="AK508" s="16"/>
      <c r="AL508" s="16"/>
      <c r="AM508" s="14"/>
      <c r="AN508" s="14"/>
      <c r="AO508" s="14"/>
      <c r="AP508" s="14"/>
      <c r="AQ508" s="14"/>
      <c r="AR508" s="14"/>
      <c r="AS508" s="14"/>
      <c r="AT508" s="14"/>
      <c r="AU508" s="14"/>
      <c r="AV508" s="14"/>
      <c r="AW508" s="14"/>
      <c r="AX508" s="14"/>
      <c r="AY508" s="14"/>
      <c r="AZ508" s="14"/>
      <c r="BA508" s="14"/>
      <c r="BB508" s="14"/>
      <c r="BC508" s="14"/>
      <c r="BD508" s="14"/>
      <c r="BE508" s="14"/>
      <c r="BF508" s="14"/>
      <c r="BG508" s="14"/>
      <c r="BH508" s="14"/>
      <c r="BI508" s="14"/>
      <c r="BJ508" s="14"/>
      <c r="BK508" s="14"/>
      <c r="BL508" s="14"/>
      <c r="BM508" s="14"/>
      <c r="BN508" s="14"/>
      <c r="BO508" s="14"/>
      <c r="BP508" s="14"/>
      <c r="BQ508" s="14"/>
      <c r="BR508" s="14"/>
      <c r="BS508" s="14"/>
      <c r="BT508" s="14"/>
      <c r="BU508" s="14"/>
      <c r="BV508" s="14"/>
      <c r="BW508" s="14"/>
      <c r="BX508" s="14"/>
      <c r="BY508" s="14"/>
      <c r="BZ508" s="14"/>
      <c r="CA508" s="14"/>
      <c r="CB508" s="14"/>
      <c r="CC508" s="14"/>
      <c r="CD508" s="14"/>
      <c r="CE508" s="14"/>
      <c r="CF508" s="14"/>
      <c r="CG508" s="14"/>
      <c r="CH508" s="14"/>
    </row>
    <row r="509" spans="1:86">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Z509" s="16"/>
      <c r="AA509" s="16"/>
      <c r="AB509" s="16"/>
      <c r="AC509" s="16"/>
      <c r="AD509" s="16"/>
      <c r="AE509" s="16"/>
      <c r="AF509" s="16"/>
      <c r="AG509" s="16"/>
      <c r="AH509" s="16"/>
      <c r="AI509" s="16"/>
      <c r="AJ509" s="16"/>
      <c r="AK509" s="16"/>
      <c r="AL509" s="16"/>
      <c r="AM509" s="14"/>
      <c r="AN509" s="14"/>
      <c r="AO509" s="14"/>
      <c r="AP509" s="14"/>
      <c r="AQ509" s="14"/>
      <c r="AR509" s="14"/>
      <c r="AS509" s="14"/>
      <c r="AT509" s="14"/>
      <c r="AU509" s="14"/>
      <c r="AV509" s="14"/>
      <c r="AW509" s="14"/>
      <c r="AX509" s="14"/>
      <c r="AY509" s="14"/>
      <c r="AZ509" s="14"/>
      <c r="BA509" s="14"/>
      <c r="BB509" s="14"/>
      <c r="BC509" s="14"/>
      <c r="BD509" s="14"/>
      <c r="BE509" s="14"/>
      <c r="BF509" s="14"/>
      <c r="BG509" s="14"/>
      <c r="BH509" s="14"/>
      <c r="BI509" s="14"/>
      <c r="BJ509" s="14"/>
      <c r="BK509" s="14"/>
      <c r="BL509" s="14"/>
      <c r="BM509" s="14"/>
      <c r="BN509" s="14"/>
      <c r="BO509" s="14"/>
      <c r="BP509" s="14"/>
      <c r="BQ509" s="14"/>
      <c r="BR509" s="14"/>
      <c r="BS509" s="14"/>
      <c r="BT509" s="14"/>
      <c r="BU509" s="14"/>
      <c r="BV509" s="14"/>
      <c r="BW509" s="14"/>
      <c r="BX509" s="14"/>
      <c r="BY509" s="14"/>
      <c r="BZ509" s="14"/>
      <c r="CA509" s="14"/>
      <c r="CB509" s="14"/>
      <c r="CC509" s="14"/>
      <c r="CD509" s="14"/>
      <c r="CE509" s="14"/>
      <c r="CF509" s="14"/>
      <c r="CG509" s="14"/>
      <c r="CH509" s="14"/>
    </row>
    <row r="510" spans="1:86">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Z510" s="16"/>
      <c r="AA510" s="16"/>
      <c r="AB510" s="16"/>
      <c r="AC510" s="16"/>
      <c r="AD510" s="16"/>
      <c r="AE510" s="16"/>
      <c r="AF510" s="16"/>
      <c r="AG510" s="16"/>
      <c r="AH510" s="16"/>
      <c r="AI510" s="16"/>
      <c r="AJ510" s="16"/>
      <c r="AK510" s="16"/>
      <c r="AL510" s="16"/>
      <c r="AM510" s="14"/>
      <c r="AN510" s="14"/>
      <c r="AO510" s="14"/>
      <c r="AP510" s="14"/>
      <c r="AQ510" s="14"/>
      <c r="AR510" s="14"/>
      <c r="AS510" s="14"/>
      <c r="AT510" s="14"/>
      <c r="AU510" s="14"/>
      <c r="AV510" s="14"/>
      <c r="AW510" s="14"/>
      <c r="AX510" s="14"/>
      <c r="AY510" s="14"/>
      <c r="AZ510" s="14"/>
      <c r="BA510" s="14"/>
      <c r="BB510" s="14"/>
      <c r="BC510" s="14"/>
      <c r="BD510" s="14"/>
      <c r="BE510" s="14"/>
      <c r="BF510" s="14"/>
      <c r="BG510" s="14"/>
      <c r="BH510" s="14"/>
      <c r="BI510" s="14"/>
      <c r="BJ510" s="14"/>
      <c r="BK510" s="14"/>
      <c r="BL510" s="14"/>
      <c r="BM510" s="14"/>
      <c r="BN510" s="14"/>
      <c r="BO510" s="14"/>
      <c r="BP510" s="14"/>
      <c r="BQ510" s="14"/>
      <c r="BR510" s="14"/>
      <c r="BS510" s="14"/>
      <c r="BT510" s="14"/>
      <c r="BU510" s="14"/>
      <c r="BV510" s="14"/>
      <c r="BW510" s="14"/>
      <c r="BX510" s="14"/>
      <c r="BY510" s="14"/>
      <c r="BZ510" s="14"/>
      <c r="CA510" s="14"/>
      <c r="CB510" s="14"/>
      <c r="CC510" s="14"/>
      <c r="CD510" s="14"/>
      <c r="CE510" s="14"/>
      <c r="CF510" s="14"/>
      <c r="CG510" s="14"/>
      <c r="CH510" s="14"/>
    </row>
    <row r="511" spans="1:86">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Z511" s="16"/>
      <c r="AA511" s="16"/>
      <c r="AB511" s="16"/>
      <c r="AC511" s="16"/>
      <c r="AD511" s="16"/>
      <c r="AE511" s="16"/>
      <c r="AF511" s="16"/>
      <c r="AG511" s="16"/>
      <c r="AH511" s="16"/>
      <c r="AI511" s="16"/>
      <c r="AJ511" s="16"/>
      <c r="AK511" s="16"/>
      <c r="AL511" s="16"/>
      <c r="AM511" s="14"/>
      <c r="AN511" s="14"/>
      <c r="AO511" s="14"/>
      <c r="AP511" s="14"/>
      <c r="AQ511" s="14"/>
      <c r="AR511" s="14"/>
      <c r="AS511" s="14"/>
      <c r="AT511" s="14"/>
      <c r="AU511" s="14"/>
      <c r="AV511" s="14"/>
      <c r="AW511" s="14"/>
      <c r="AX511" s="14"/>
      <c r="AY511" s="14"/>
      <c r="AZ511" s="14"/>
      <c r="BA511" s="14"/>
      <c r="BB511" s="14"/>
      <c r="BC511" s="14"/>
      <c r="BD511" s="14"/>
      <c r="BE511" s="14"/>
      <c r="BF511" s="14"/>
      <c r="BG511" s="14"/>
      <c r="BH511" s="14"/>
      <c r="BI511" s="14"/>
      <c r="BJ511" s="14"/>
      <c r="BK511" s="14"/>
      <c r="BL511" s="14"/>
      <c r="BM511" s="14"/>
      <c r="BN511" s="14"/>
      <c r="BO511" s="14"/>
      <c r="BP511" s="14"/>
      <c r="BQ511" s="14"/>
      <c r="BR511" s="14"/>
      <c r="BS511" s="14"/>
      <c r="BT511" s="14"/>
      <c r="BU511" s="14"/>
      <c r="BV511" s="14"/>
      <c r="BW511" s="14"/>
      <c r="BX511" s="14"/>
      <c r="BY511" s="14"/>
      <c r="BZ511" s="14"/>
      <c r="CA511" s="14"/>
      <c r="CB511" s="14"/>
      <c r="CC511" s="14"/>
      <c r="CD511" s="14"/>
      <c r="CE511" s="14"/>
      <c r="CF511" s="14"/>
      <c r="CG511" s="14"/>
      <c r="CH511" s="14"/>
    </row>
    <row r="512" spans="1:86">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Z512" s="16"/>
      <c r="AA512" s="16"/>
      <c r="AB512" s="16"/>
      <c r="AC512" s="16"/>
      <c r="AD512" s="16"/>
      <c r="AE512" s="16"/>
      <c r="AF512" s="16"/>
      <c r="AG512" s="16"/>
      <c r="AH512" s="16"/>
      <c r="AI512" s="16"/>
      <c r="AJ512" s="16"/>
      <c r="AK512" s="16"/>
      <c r="AL512" s="16"/>
      <c r="AM512" s="14"/>
      <c r="AN512" s="14"/>
      <c r="AO512" s="14"/>
      <c r="AP512" s="14"/>
      <c r="AQ512" s="14"/>
      <c r="AR512" s="14"/>
      <c r="AS512" s="14"/>
      <c r="AT512" s="14"/>
      <c r="AU512" s="14"/>
      <c r="AV512" s="14"/>
      <c r="AW512" s="14"/>
      <c r="AX512" s="14"/>
      <c r="AY512" s="14"/>
      <c r="AZ512" s="14"/>
      <c r="BA512" s="14"/>
      <c r="BB512" s="14"/>
      <c r="BC512" s="14"/>
      <c r="BD512" s="14"/>
      <c r="BE512" s="14"/>
      <c r="BF512" s="14"/>
      <c r="BG512" s="14"/>
      <c r="BH512" s="14"/>
      <c r="BI512" s="14"/>
      <c r="BJ512" s="14"/>
      <c r="BK512" s="14"/>
      <c r="BL512" s="14"/>
      <c r="BM512" s="14"/>
      <c r="BN512" s="14"/>
      <c r="BO512" s="14"/>
      <c r="BP512" s="14"/>
      <c r="BQ512" s="14"/>
      <c r="BR512" s="14"/>
      <c r="BS512" s="14"/>
      <c r="BT512" s="14"/>
      <c r="BU512" s="14"/>
      <c r="BV512" s="14"/>
      <c r="BW512" s="14"/>
      <c r="BX512" s="14"/>
      <c r="BY512" s="14"/>
      <c r="BZ512" s="14"/>
      <c r="CA512" s="14"/>
      <c r="CB512" s="14"/>
      <c r="CC512" s="14"/>
      <c r="CD512" s="14"/>
      <c r="CE512" s="14"/>
      <c r="CF512" s="14"/>
      <c r="CG512" s="14"/>
      <c r="CH512" s="14"/>
    </row>
    <row r="513" spans="1:86">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Z513" s="16"/>
      <c r="AA513" s="16"/>
      <c r="AB513" s="16"/>
      <c r="AC513" s="16"/>
      <c r="AD513" s="16"/>
      <c r="AE513" s="16"/>
      <c r="AF513" s="16"/>
      <c r="AG513" s="16"/>
      <c r="AH513" s="16"/>
      <c r="AI513" s="16"/>
      <c r="AJ513" s="16"/>
      <c r="AK513" s="16"/>
      <c r="AL513" s="16"/>
      <c r="AM513" s="14"/>
      <c r="AN513" s="14"/>
      <c r="AO513" s="14"/>
      <c r="AP513" s="14"/>
      <c r="AQ513" s="14"/>
      <c r="AR513" s="14"/>
      <c r="AS513" s="14"/>
      <c r="AT513" s="14"/>
      <c r="AU513" s="14"/>
      <c r="AV513" s="14"/>
      <c r="AW513" s="14"/>
      <c r="AX513" s="14"/>
      <c r="AY513" s="14"/>
      <c r="AZ513" s="14"/>
      <c r="BA513" s="14"/>
      <c r="BB513" s="14"/>
      <c r="BC513" s="14"/>
      <c r="BD513" s="14"/>
      <c r="BE513" s="14"/>
      <c r="BF513" s="14"/>
      <c r="BG513" s="14"/>
      <c r="BH513" s="14"/>
      <c r="BI513" s="14"/>
      <c r="BJ513" s="14"/>
      <c r="BK513" s="14"/>
      <c r="BL513" s="14"/>
      <c r="BM513" s="14"/>
      <c r="BN513" s="14"/>
      <c r="BO513" s="14"/>
      <c r="BP513" s="14"/>
      <c r="BQ513" s="14"/>
      <c r="BR513" s="14"/>
      <c r="BS513" s="14"/>
      <c r="BT513" s="14"/>
      <c r="BU513" s="14"/>
      <c r="BV513" s="14"/>
      <c r="BW513" s="14"/>
      <c r="BX513" s="14"/>
      <c r="BY513" s="14"/>
      <c r="BZ513" s="14"/>
      <c r="CA513" s="14"/>
      <c r="CB513" s="14"/>
      <c r="CC513" s="14"/>
      <c r="CD513" s="14"/>
      <c r="CE513" s="14"/>
      <c r="CF513" s="14"/>
      <c r="CG513" s="14"/>
      <c r="CH513" s="14"/>
    </row>
    <row r="514" spans="1:86">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Z514" s="16"/>
      <c r="AA514" s="16"/>
      <c r="AB514" s="16"/>
      <c r="AC514" s="16"/>
      <c r="AD514" s="16"/>
      <c r="AE514" s="16"/>
      <c r="AF514" s="16"/>
      <c r="AG514" s="16"/>
      <c r="AH514" s="16"/>
      <c r="AI514" s="16"/>
      <c r="AJ514" s="16"/>
      <c r="AK514" s="16"/>
      <c r="AL514" s="16"/>
      <c r="AM514" s="14"/>
      <c r="AN514" s="14"/>
      <c r="AO514" s="14"/>
      <c r="AP514" s="14"/>
      <c r="AQ514" s="14"/>
      <c r="AR514" s="14"/>
      <c r="AS514" s="14"/>
      <c r="AT514" s="14"/>
      <c r="AU514" s="14"/>
      <c r="AV514" s="14"/>
      <c r="AW514" s="14"/>
      <c r="AX514" s="14"/>
      <c r="AY514" s="14"/>
      <c r="AZ514" s="14"/>
      <c r="BA514" s="14"/>
      <c r="BB514" s="14"/>
      <c r="BC514" s="14"/>
      <c r="BD514" s="14"/>
      <c r="BE514" s="14"/>
      <c r="BF514" s="14"/>
      <c r="BG514" s="14"/>
      <c r="BH514" s="14"/>
      <c r="BI514" s="14"/>
      <c r="BJ514" s="14"/>
      <c r="BK514" s="14"/>
      <c r="BL514" s="14"/>
      <c r="BM514" s="14"/>
      <c r="BN514" s="14"/>
      <c r="BO514" s="14"/>
      <c r="BP514" s="14"/>
      <c r="BQ514" s="14"/>
      <c r="BR514" s="14"/>
      <c r="BS514" s="14"/>
      <c r="BT514" s="14"/>
      <c r="BU514" s="14"/>
      <c r="BV514" s="14"/>
      <c r="BW514" s="14"/>
      <c r="BX514" s="14"/>
      <c r="BY514" s="14"/>
      <c r="BZ514" s="14"/>
      <c r="CA514" s="14"/>
      <c r="CB514" s="14"/>
      <c r="CC514" s="14"/>
      <c r="CD514" s="14"/>
      <c r="CE514" s="14"/>
      <c r="CF514" s="14"/>
      <c r="CG514" s="14"/>
      <c r="CH514" s="14"/>
    </row>
    <row r="515" spans="1:86">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Z515" s="16"/>
      <c r="AA515" s="16"/>
      <c r="AB515" s="16"/>
      <c r="AC515" s="16"/>
      <c r="AD515" s="16"/>
      <c r="AE515" s="16"/>
      <c r="AF515" s="16"/>
      <c r="AG515" s="16"/>
      <c r="AH515" s="16"/>
      <c r="AI515" s="16"/>
      <c r="AJ515" s="16"/>
      <c r="AK515" s="16"/>
      <c r="AL515" s="16"/>
      <c r="AM515" s="14"/>
      <c r="AN515" s="14"/>
      <c r="AO515" s="14"/>
      <c r="AP515" s="14"/>
      <c r="AQ515" s="14"/>
      <c r="AR515" s="14"/>
      <c r="AS515" s="14"/>
      <c r="AT515" s="14"/>
      <c r="AU515" s="14"/>
      <c r="AV515" s="14"/>
      <c r="AW515" s="14"/>
      <c r="AX515" s="14"/>
      <c r="AY515" s="14"/>
      <c r="AZ515" s="14"/>
      <c r="BA515" s="14"/>
      <c r="BB515" s="14"/>
      <c r="BC515" s="14"/>
      <c r="BD515" s="14"/>
      <c r="BE515" s="14"/>
      <c r="BF515" s="14"/>
      <c r="BG515" s="14"/>
      <c r="BH515" s="14"/>
      <c r="BI515" s="14"/>
      <c r="BJ515" s="14"/>
      <c r="BK515" s="14"/>
      <c r="BL515" s="14"/>
      <c r="BM515" s="14"/>
      <c r="BN515" s="14"/>
      <c r="BO515" s="14"/>
      <c r="BP515" s="14"/>
      <c r="BQ515" s="14"/>
      <c r="BR515" s="14"/>
      <c r="BS515" s="14"/>
      <c r="BT515" s="14"/>
      <c r="BU515" s="14"/>
      <c r="BV515" s="14"/>
      <c r="BW515" s="14"/>
      <c r="BX515" s="14"/>
      <c r="BY515" s="14"/>
      <c r="BZ515" s="14"/>
      <c r="CA515" s="14"/>
      <c r="CB515" s="14"/>
      <c r="CC515" s="14"/>
      <c r="CD515" s="14"/>
      <c r="CE515" s="14"/>
      <c r="CF515" s="14"/>
      <c r="CG515" s="14"/>
      <c r="CH515" s="14"/>
    </row>
    <row r="516" spans="1:86">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Z516" s="16"/>
      <c r="AA516" s="16"/>
      <c r="AB516" s="16"/>
      <c r="AC516" s="16"/>
      <c r="AD516" s="16"/>
      <c r="AE516" s="16"/>
      <c r="AF516" s="16"/>
      <c r="AG516" s="16"/>
      <c r="AH516" s="16"/>
      <c r="AI516" s="16"/>
      <c r="AJ516" s="16"/>
      <c r="AK516" s="16"/>
      <c r="AL516" s="16"/>
      <c r="AM516" s="14"/>
      <c r="AN516" s="14"/>
      <c r="AO516" s="14"/>
      <c r="AP516" s="14"/>
      <c r="AQ516" s="14"/>
      <c r="AR516" s="14"/>
      <c r="AS516" s="14"/>
      <c r="AT516" s="14"/>
      <c r="AU516" s="14"/>
      <c r="AV516" s="14"/>
      <c r="AW516" s="14"/>
      <c r="AX516" s="14"/>
      <c r="AY516" s="14"/>
      <c r="AZ516" s="14"/>
      <c r="BA516" s="14"/>
      <c r="BB516" s="14"/>
      <c r="BC516" s="14"/>
      <c r="BD516" s="14"/>
      <c r="BE516" s="14"/>
      <c r="BF516" s="14"/>
      <c r="BG516" s="14"/>
      <c r="BH516" s="14"/>
      <c r="BI516" s="14"/>
      <c r="BJ516" s="14"/>
      <c r="BK516" s="14"/>
      <c r="BL516" s="14"/>
      <c r="BM516" s="14"/>
      <c r="BN516" s="14"/>
      <c r="BO516" s="14"/>
      <c r="BP516" s="14"/>
      <c r="BQ516" s="14"/>
      <c r="BR516" s="14"/>
      <c r="BS516" s="14"/>
      <c r="BT516" s="14"/>
      <c r="BU516" s="14"/>
      <c r="BV516" s="14"/>
      <c r="BW516" s="14"/>
      <c r="BX516" s="14"/>
      <c r="BY516" s="14"/>
      <c r="BZ516" s="14"/>
      <c r="CA516" s="14"/>
      <c r="CB516" s="14"/>
      <c r="CC516" s="14"/>
      <c r="CD516" s="14"/>
      <c r="CE516" s="14"/>
      <c r="CF516" s="14"/>
      <c r="CG516" s="14"/>
      <c r="CH516" s="14"/>
    </row>
    <row r="517" spans="1:86">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Z517" s="16"/>
      <c r="AA517" s="16"/>
      <c r="AB517" s="16"/>
      <c r="AC517" s="16"/>
      <c r="AD517" s="16"/>
      <c r="AE517" s="16"/>
      <c r="AF517" s="16"/>
      <c r="AG517" s="16"/>
      <c r="AH517" s="16"/>
      <c r="AI517" s="16"/>
      <c r="AJ517" s="16"/>
      <c r="AK517" s="16"/>
      <c r="AL517" s="16"/>
      <c r="AM517" s="14"/>
      <c r="AN517" s="14"/>
      <c r="AO517" s="14"/>
      <c r="AP517" s="14"/>
      <c r="AQ517" s="14"/>
      <c r="AR517" s="14"/>
      <c r="AS517" s="14"/>
      <c r="AT517" s="14"/>
      <c r="AU517" s="14"/>
      <c r="AV517" s="14"/>
      <c r="AW517" s="14"/>
      <c r="AX517" s="14"/>
      <c r="AY517" s="14"/>
      <c r="AZ517" s="14"/>
      <c r="BA517" s="14"/>
      <c r="BB517" s="14"/>
      <c r="BC517" s="14"/>
      <c r="BD517" s="14"/>
      <c r="BE517" s="14"/>
      <c r="BF517" s="14"/>
      <c r="BG517" s="14"/>
      <c r="BH517" s="14"/>
      <c r="BI517" s="14"/>
      <c r="BJ517" s="14"/>
      <c r="BK517" s="14"/>
      <c r="BL517" s="14"/>
      <c r="BM517" s="14"/>
      <c r="BN517" s="14"/>
      <c r="BO517" s="14"/>
      <c r="BP517" s="14"/>
      <c r="BQ517" s="14"/>
      <c r="BR517" s="14"/>
      <c r="BS517" s="14"/>
      <c r="BT517" s="14"/>
      <c r="BU517" s="14"/>
      <c r="BV517" s="14"/>
      <c r="BW517" s="14"/>
      <c r="BX517" s="14"/>
      <c r="BY517" s="14"/>
      <c r="BZ517" s="14"/>
      <c r="CA517" s="14"/>
      <c r="CB517" s="14"/>
      <c r="CC517" s="14"/>
      <c r="CD517" s="14"/>
      <c r="CE517" s="14"/>
      <c r="CF517" s="14"/>
      <c r="CG517" s="14"/>
      <c r="CH517" s="14"/>
    </row>
    <row r="518" spans="1:86">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Z518" s="16"/>
      <c r="AA518" s="16"/>
      <c r="AB518" s="16"/>
      <c r="AC518" s="16"/>
      <c r="AD518" s="16"/>
      <c r="AE518" s="16"/>
      <c r="AF518" s="16"/>
      <c r="AG518" s="16"/>
      <c r="AH518" s="16"/>
      <c r="AI518" s="16"/>
      <c r="AJ518" s="16"/>
      <c r="AK518" s="16"/>
      <c r="AL518" s="16"/>
      <c r="AM518" s="14"/>
      <c r="AN518" s="14"/>
      <c r="AO518" s="14"/>
      <c r="AP518" s="14"/>
      <c r="AQ518" s="14"/>
      <c r="AR518" s="14"/>
      <c r="AS518" s="14"/>
      <c r="AT518" s="14"/>
      <c r="AU518" s="14"/>
      <c r="AV518" s="14"/>
      <c r="AW518" s="14"/>
      <c r="AX518" s="14"/>
      <c r="AY518" s="14"/>
      <c r="AZ518" s="14"/>
      <c r="BA518" s="14"/>
      <c r="BB518" s="14"/>
      <c r="BC518" s="14"/>
      <c r="BD518" s="14"/>
      <c r="BE518" s="14"/>
      <c r="BF518" s="14"/>
      <c r="BG518" s="14"/>
      <c r="BH518" s="14"/>
      <c r="BI518" s="14"/>
      <c r="BJ518" s="14"/>
      <c r="BK518" s="14"/>
      <c r="BL518" s="14"/>
      <c r="BM518" s="14"/>
      <c r="BN518" s="14"/>
      <c r="BO518" s="14"/>
      <c r="BP518" s="14"/>
      <c r="BQ518" s="14"/>
      <c r="BR518" s="14"/>
      <c r="BS518" s="14"/>
      <c r="BT518" s="14"/>
      <c r="BU518" s="14"/>
      <c r="BV518" s="14"/>
      <c r="BW518" s="14"/>
      <c r="BX518" s="14"/>
      <c r="BY518" s="14"/>
      <c r="BZ518" s="14"/>
      <c r="CA518" s="14"/>
      <c r="CB518" s="14"/>
      <c r="CC518" s="14"/>
      <c r="CD518" s="14"/>
      <c r="CE518" s="14"/>
      <c r="CF518" s="14"/>
      <c r="CG518" s="14"/>
      <c r="CH518" s="14"/>
    </row>
    <row r="519" spans="1:86">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Z519" s="16"/>
      <c r="AA519" s="16"/>
      <c r="AB519" s="16"/>
      <c r="AC519" s="16"/>
      <c r="AD519" s="16"/>
      <c r="AE519" s="16"/>
      <c r="AF519" s="16"/>
      <c r="AG519" s="16"/>
      <c r="AH519" s="16"/>
      <c r="AI519" s="16"/>
      <c r="AJ519" s="16"/>
      <c r="AK519" s="16"/>
      <c r="AL519" s="16"/>
      <c r="AM519" s="14"/>
      <c r="AN519" s="14"/>
      <c r="AO519" s="14"/>
      <c r="AP519" s="14"/>
      <c r="AQ519" s="14"/>
      <c r="AR519" s="14"/>
      <c r="AS519" s="14"/>
      <c r="AT519" s="14"/>
      <c r="AU519" s="14"/>
      <c r="AV519" s="14"/>
      <c r="AW519" s="14"/>
      <c r="AX519" s="14"/>
      <c r="AY519" s="14"/>
      <c r="AZ519" s="14"/>
      <c r="BA519" s="14"/>
      <c r="BB519" s="14"/>
      <c r="BC519" s="14"/>
      <c r="BD519" s="14"/>
      <c r="BE519" s="14"/>
      <c r="BF519" s="14"/>
      <c r="BG519" s="14"/>
      <c r="BH519" s="14"/>
      <c r="BI519" s="14"/>
      <c r="BJ519" s="14"/>
      <c r="BK519" s="14"/>
      <c r="BL519" s="14"/>
      <c r="BM519" s="14"/>
      <c r="BN519" s="14"/>
      <c r="BO519" s="14"/>
      <c r="BP519" s="14"/>
      <c r="BQ519" s="14"/>
      <c r="BR519" s="14"/>
      <c r="BS519" s="14"/>
      <c r="BT519" s="14"/>
      <c r="BU519" s="14"/>
      <c r="BV519" s="14"/>
      <c r="BW519" s="14"/>
      <c r="BX519" s="14"/>
      <c r="BY519" s="14"/>
      <c r="BZ519" s="14"/>
      <c r="CA519" s="14"/>
      <c r="CB519" s="14"/>
      <c r="CC519" s="14"/>
      <c r="CD519" s="14"/>
      <c r="CE519" s="14"/>
      <c r="CF519" s="14"/>
      <c r="CG519" s="14"/>
      <c r="CH519" s="14"/>
    </row>
    <row r="520" spans="1:86">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Z520" s="16"/>
      <c r="AA520" s="16"/>
      <c r="AB520" s="16"/>
      <c r="AC520" s="16"/>
      <c r="AD520" s="16"/>
      <c r="AE520" s="16"/>
      <c r="AF520" s="16"/>
      <c r="AG520" s="16"/>
      <c r="AH520" s="16"/>
      <c r="AI520" s="16"/>
      <c r="AJ520" s="16"/>
      <c r="AK520" s="16"/>
      <c r="AL520" s="16"/>
      <c r="AM520" s="14"/>
      <c r="AN520" s="14"/>
      <c r="AO520" s="14"/>
      <c r="AP520" s="14"/>
      <c r="AQ520" s="14"/>
      <c r="AR520" s="14"/>
      <c r="AS520" s="14"/>
      <c r="AT520" s="14"/>
      <c r="AU520" s="14"/>
      <c r="AV520" s="14"/>
      <c r="AW520" s="14"/>
      <c r="AX520" s="14"/>
      <c r="AY520" s="14"/>
      <c r="AZ520" s="14"/>
      <c r="BA520" s="14"/>
      <c r="BB520" s="14"/>
      <c r="BC520" s="14"/>
      <c r="BD520" s="14"/>
      <c r="BE520" s="14"/>
      <c r="BF520" s="14"/>
      <c r="BG520" s="14"/>
      <c r="BH520" s="14"/>
      <c r="BI520" s="14"/>
      <c r="BJ520" s="14"/>
      <c r="BK520" s="14"/>
      <c r="BL520" s="14"/>
      <c r="BM520" s="14"/>
      <c r="BN520" s="14"/>
      <c r="BO520" s="14"/>
      <c r="BP520" s="14"/>
      <c r="BQ520" s="14"/>
      <c r="BR520" s="14"/>
      <c r="BS520" s="14"/>
      <c r="BT520" s="14"/>
      <c r="BU520" s="14"/>
      <c r="BV520" s="14"/>
      <c r="BW520" s="14"/>
      <c r="BX520" s="14"/>
      <c r="BY520" s="14"/>
      <c r="BZ520" s="14"/>
      <c r="CA520" s="14"/>
      <c r="CB520" s="14"/>
      <c r="CC520" s="14"/>
      <c r="CD520" s="14"/>
      <c r="CE520" s="14"/>
      <c r="CF520" s="14"/>
      <c r="CG520" s="14"/>
      <c r="CH520" s="14"/>
    </row>
    <row r="521" spans="1:86">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Z521" s="16"/>
      <c r="AA521" s="16"/>
      <c r="AB521" s="16"/>
      <c r="AC521" s="16"/>
      <c r="AD521" s="16"/>
      <c r="AE521" s="16"/>
      <c r="AF521" s="16"/>
      <c r="AG521" s="16"/>
      <c r="AH521" s="16"/>
      <c r="AI521" s="16"/>
      <c r="AJ521" s="16"/>
      <c r="AK521" s="16"/>
      <c r="AL521" s="16"/>
      <c r="AM521" s="14"/>
      <c r="AN521" s="14"/>
      <c r="AO521" s="14"/>
      <c r="AP521" s="14"/>
      <c r="AQ521" s="14"/>
      <c r="AR521" s="14"/>
      <c r="AS521" s="14"/>
      <c r="AT521" s="14"/>
      <c r="AU521" s="14"/>
      <c r="AV521" s="14"/>
      <c r="AW521" s="14"/>
      <c r="AX521" s="14"/>
      <c r="AY521" s="14"/>
      <c r="AZ521" s="14"/>
      <c r="BA521" s="14"/>
      <c r="BB521" s="14"/>
      <c r="BC521" s="14"/>
      <c r="BD521" s="14"/>
      <c r="BE521" s="14"/>
      <c r="BF521" s="14"/>
      <c r="BG521" s="14"/>
      <c r="BH521" s="14"/>
      <c r="BI521" s="14"/>
      <c r="BJ521" s="14"/>
      <c r="BK521" s="14"/>
      <c r="BL521" s="14"/>
      <c r="BM521" s="14"/>
      <c r="BN521" s="14"/>
      <c r="BO521" s="14"/>
      <c r="BP521" s="14"/>
      <c r="BQ521" s="14"/>
      <c r="BR521" s="14"/>
      <c r="BS521" s="14"/>
      <c r="BT521" s="14"/>
      <c r="BU521" s="14"/>
      <c r="BV521" s="14"/>
      <c r="BW521" s="14"/>
      <c r="BX521" s="14"/>
      <c r="BY521" s="14"/>
      <c r="BZ521" s="14"/>
      <c r="CA521" s="14"/>
      <c r="CB521" s="14"/>
      <c r="CC521" s="14"/>
      <c r="CD521" s="14"/>
      <c r="CE521" s="14"/>
      <c r="CF521" s="14"/>
      <c r="CG521" s="14"/>
      <c r="CH521" s="14"/>
    </row>
    <row r="522" spans="1:86">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Z522" s="16"/>
      <c r="AA522" s="16"/>
      <c r="AB522" s="16"/>
      <c r="AC522" s="16"/>
      <c r="AD522" s="16"/>
      <c r="AE522" s="16"/>
      <c r="AF522" s="16"/>
      <c r="AG522" s="16"/>
      <c r="AH522" s="16"/>
      <c r="AI522" s="16"/>
      <c r="AJ522" s="16"/>
      <c r="AK522" s="16"/>
      <c r="AL522" s="16"/>
      <c r="AM522" s="14"/>
      <c r="AN522" s="14"/>
      <c r="AO522" s="14"/>
      <c r="AP522" s="14"/>
      <c r="AQ522" s="14"/>
      <c r="AR522" s="14"/>
      <c r="AS522" s="14"/>
      <c r="AT522" s="14"/>
      <c r="AU522" s="14"/>
      <c r="AV522" s="14"/>
      <c r="AW522" s="14"/>
      <c r="AX522" s="14"/>
      <c r="AY522" s="14"/>
      <c r="AZ522" s="14"/>
      <c r="BA522" s="14"/>
      <c r="BB522" s="14"/>
      <c r="BC522" s="14"/>
      <c r="BD522" s="14"/>
      <c r="BE522" s="14"/>
      <c r="BF522" s="14"/>
      <c r="BG522" s="14"/>
      <c r="BH522" s="14"/>
      <c r="BI522" s="14"/>
      <c r="BJ522" s="14"/>
      <c r="BK522" s="14"/>
      <c r="BL522" s="14"/>
      <c r="BM522" s="14"/>
      <c r="BN522" s="14"/>
      <c r="BO522" s="14"/>
      <c r="BP522" s="14"/>
      <c r="BQ522" s="14"/>
      <c r="BR522" s="14"/>
      <c r="BS522" s="14"/>
      <c r="BT522" s="14"/>
      <c r="BU522" s="14"/>
      <c r="BV522" s="14"/>
      <c r="BW522" s="14"/>
      <c r="BX522" s="14"/>
      <c r="BY522" s="14"/>
      <c r="BZ522" s="14"/>
      <c r="CA522" s="14"/>
      <c r="CB522" s="14"/>
      <c r="CC522" s="14"/>
      <c r="CD522" s="14"/>
      <c r="CE522" s="14"/>
      <c r="CF522" s="14"/>
      <c r="CG522" s="14"/>
      <c r="CH522" s="14"/>
    </row>
    <row r="523" spans="1:86">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Z523" s="16"/>
      <c r="AA523" s="16"/>
      <c r="AB523" s="16"/>
      <c r="AC523" s="16"/>
      <c r="AD523" s="16"/>
      <c r="AE523" s="16"/>
      <c r="AF523" s="16"/>
      <c r="AG523" s="16"/>
      <c r="AH523" s="16"/>
      <c r="AI523" s="16"/>
      <c r="AJ523" s="16"/>
      <c r="AK523" s="16"/>
      <c r="AL523" s="16"/>
      <c r="AM523" s="14"/>
      <c r="AN523" s="14"/>
      <c r="AO523" s="14"/>
      <c r="AP523" s="14"/>
      <c r="AQ523" s="14"/>
      <c r="AR523" s="14"/>
      <c r="AS523" s="14"/>
      <c r="AT523" s="14"/>
      <c r="AU523" s="14"/>
      <c r="AV523" s="14"/>
      <c r="AW523" s="14"/>
      <c r="AX523" s="14"/>
      <c r="AY523" s="14"/>
      <c r="AZ523" s="14"/>
      <c r="BA523" s="14"/>
      <c r="BB523" s="14"/>
      <c r="BC523" s="14"/>
      <c r="BD523" s="14"/>
      <c r="BE523" s="14"/>
      <c r="BF523" s="14"/>
      <c r="BG523" s="14"/>
      <c r="BH523" s="14"/>
      <c r="BI523" s="14"/>
      <c r="BJ523" s="14"/>
      <c r="BK523" s="14"/>
      <c r="BL523" s="14"/>
      <c r="BM523" s="14"/>
      <c r="BN523" s="14"/>
      <c r="BO523" s="14"/>
      <c r="BP523" s="14"/>
      <c r="BQ523" s="14"/>
      <c r="BR523" s="14"/>
      <c r="BS523" s="14"/>
      <c r="BT523" s="14"/>
      <c r="BU523" s="14"/>
      <c r="BV523" s="14"/>
      <c r="BW523" s="14"/>
      <c r="BX523" s="14"/>
      <c r="BY523" s="14"/>
      <c r="BZ523" s="14"/>
      <c r="CA523" s="14"/>
      <c r="CB523" s="14"/>
      <c r="CC523" s="14"/>
      <c r="CD523" s="14"/>
      <c r="CE523" s="14"/>
      <c r="CF523" s="14"/>
      <c r="CG523" s="14"/>
      <c r="CH523" s="14"/>
    </row>
    <row r="524" spans="1:86">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Z524" s="16"/>
      <c r="AA524" s="16"/>
      <c r="AB524" s="16"/>
      <c r="AC524" s="16"/>
      <c r="AD524" s="16"/>
      <c r="AE524" s="16"/>
      <c r="AF524" s="16"/>
      <c r="AG524" s="16"/>
      <c r="AH524" s="16"/>
      <c r="AI524" s="16"/>
      <c r="AJ524" s="16"/>
      <c r="AK524" s="16"/>
      <c r="AL524" s="16"/>
      <c r="AM524" s="14"/>
      <c r="AN524" s="14"/>
      <c r="AO524" s="14"/>
      <c r="AP524" s="14"/>
      <c r="AQ524" s="14"/>
      <c r="AR524" s="14"/>
      <c r="AS524" s="14"/>
      <c r="AT524" s="14"/>
      <c r="AU524" s="14"/>
      <c r="AV524" s="14"/>
      <c r="AW524" s="14"/>
      <c r="AX524" s="14"/>
      <c r="AY524" s="14"/>
      <c r="AZ524" s="14"/>
      <c r="BA524" s="14"/>
      <c r="BB524" s="14"/>
      <c r="BC524" s="14"/>
      <c r="BD524" s="14"/>
      <c r="BE524" s="14"/>
      <c r="BF524" s="14"/>
      <c r="BG524" s="14"/>
      <c r="BH524" s="14"/>
      <c r="BI524" s="14"/>
      <c r="BJ524" s="14"/>
      <c r="BK524" s="14"/>
      <c r="BL524" s="14"/>
      <c r="BM524" s="14"/>
      <c r="BN524" s="14"/>
      <c r="BO524" s="14"/>
      <c r="BP524" s="14"/>
      <c r="BQ524" s="14"/>
      <c r="BR524" s="14"/>
      <c r="BS524" s="14"/>
      <c r="BT524" s="14"/>
      <c r="BU524" s="14"/>
      <c r="BV524" s="14"/>
      <c r="BW524" s="14"/>
      <c r="BX524" s="14"/>
      <c r="BY524" s="14"/>
      <c r="BZ524" s="14"/>
      <c r="CA524" s="14"/>
      <c r="CB524" s="14"/>
      <c r="CC524" s="14"/>
      <c r="CD524" s="14"/>
      <c r="CE524" s="14"/>
      <c r="CF524" s="14"/>
      <c r="CG524" s="14"/>
      <c r="CH524" s="14"/>
    </row>
    <row r="525" spans="1:86">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Z525" s="16"/>
      <c r="AA525" s="16"/>
      <c r="AB525" s="16"/>
      <c r="AC525" s="16"/>
      <c r="AD525" s="16"/>
      <c r="AE525" s="16"/>
      <c r="AF525" s="16"/>
      <c r="AG525" s="16"/>
      <c r="AH525" s="16"/>
      <c r="AI525" s="16"/>
      <c r="AJ525" s="16"/>
      <c r="AK525" s="16"/>
      <c r="AL525" s="16"/>
      <c r="AM525" s="14"/>
      <c r="AN525" s="14"/>
      <c r="AO525" s="14"/>
      <c r="AP525" s="14"/>
      <c r="AQ525" s="14"/>
      <c r="AR525" s="14"/>
      <c r="AS525" s="14"/>
      <c r="AT525" s="14"/>
      <c r="AU525" s="14"/>
      <c r="AV525" s="14"/>
      <c r="AW525" s="14"/>
      <c r="AX525" s="14"/>
      <c r="AY525" s="14"/>
      <c r="AZ525" s="14"/>
      <c r="BA525" s="14"/>
      <c r="BB525" s="14"/>
      <c r="BC525" s="14"/>
      <c r="BD525" s="14"/>
      <c r="BE525" s="14"/>
      <c r="BF525" s="14"/>
      <c r="BG525" s="14"/>
      <c r="BH525" s="14"/>
      <c r="BI525" s="14"/>
      <c r="BJ525" s="14"/>
      <c r="BK525" s="14"/>
      <c r="BL525" s="14"/>
      <c r="BM525" s="14"/>
      <c r="BN525" s="14"/>
      <c r="BO525" s="14"/>
      <c r="BP525" s="14"/>
      <c r="BQ525" s="14"/>
      <c r="BR525" s="14"/>
      <c r="BS525" s="14"/>
      <c r="BT525" s="14"/>
      <c r="BU525" s="14"/>
      <c r="BV525" s="14"/>
      <c r="BW525" s="14"/>
      <c r="BX525" s="14"/>
      <c r="BY525" s="14"/>
      <c r="BZ525" s="14"/>
      <c r="CA525" s="14"/>
      <c r="CB525" s="14"/>
      <c r="CC525" s="14"/>
      <c r="CD525" s="14"/>
      <c r="CE525" s="14"/>
      <c r="CF525" s="14"/>
      <c r="CG525" s="14"/>
      <c r="CH525" s="14"/>
    </row>
    <row r="526" spans="1:86">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Z526" s="16"/>
      <c r="AA526" s="16"/>
      <c r="AB526" s="16"/>
      <c r="AC526" s="16"/>
      <c r="AD526" s="16"/>
      <c r="AE526" s="16"/>
      <c r="AF526" s="16"/>
      <c r="AG526" s="16"/>
      <c r="AH526" s="16"/>
      <c r="AI526" s="16"/>
      <c r="AJ526" s="16"/>
      <c r="AK526" s="16"/>
      <c r="AL526" s="16"/>
      <c r="AM526" s="14"/>
      <c r="AN526" s="14"/>
      <c r="AO526" s="14"/>
      <c r="AP526" s="14"/>
      <c r="AQ526" s="14"/>
      <c r="AR526" s="14"/>
      <c r="AS526" s="14"/>
      <c r="AT526" s="14"/>
      <c r="AU526" s="14"/>
      <c r="AV526" s="14"/>
      <c r="AW526" s="14"/>
      <c r="AX526" s="14"/>
      <c r="AY526" s="14"/>
      <c r="AZ526" s="14"/>
      <c r="BA526" s="14"/>
      <c r="BB526" s="14"/>
      <c r="BC526" s="14"/>
      <c r="BD526" s="14"/>
      <c r="BE526" s="14"/>
      <c r="BF526" s="14"/>
      <c r="BG526" s="14"/>
      <c r="BH526" s="14"/>
      <c r="BI526" s="14"/>
      <c r="BJ526" s="14"/>
      <c r="BK526" s="14"/>
      <c r="BL526" s="14"/>
      <c r="BM526" s="14"/>
      <c r="BN526" s="14"/>
      <c r="BO526" s="14"/>
      <c r="BP526" s="14"/>
      <c r="BQ526" s="14"/>
      <c r="BR526" s="14"/>
      <c r="BS526" s="14"/>
      <c r="BT526" s="14"/>
      <c r="BU526" s="14"/>
      <c r="BV526" s="14"/>
      <c r="BW526" s="14"/>
      <c r="BX526" s="14"/>
      <c r="BY526" s="14"/>
      <c r="BZ526" s="14"/>
      <c r="CA526" s="14"/>
      <c r="CB526" s="14"/>
      <c r="CC526" s="14"/>
      <c r="CD526" s="14"/>
      <c r="CE526" s="14"/>
      <c r="CF526" s="14"/>
      <c r="CG526" s="14"/>
      <c r="CH526" s="14"/>
    </row>
    <row r="527" spans="1:86">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Z527" s="16"/>
      <c r="AA527" s="16"/>
      <c r="AB527" s="16"/>
      <c r="AC527" s="16"/>
      <c r="AD527" s="16"/>
      <c r="AE527" s="16"/>
      <c r="AF527" s="16"/>
      <c r="AG527" s="16"/>
      <c r="AH527" s="16"/>
      <c r="AI527" s="16"/>
      <c r="AJ527" s="16"/>
      <c r="AK527" s="16"/>
      <c r="AL527" s="16"/>
      <c r="AM527" s="14"/>
      <c r="AN527" s="14"/>
      <c r="AO527" s="14"/>
      <c r="AP527" s="14"/>
      <c r="AQ527" s="14"/>
      <c r="AR527" s="14"/>
      <c r="AS527" s="14"/>
      <c r="AT527" s="14"/>
      <c r="AU527" s="14"/>
      <c r="AV527" s="14"/>
      <c r="AW527" s="14"/>
      <c r="AX527" s="14"/>
      <c r="AY527" s="14"/>
      <c r="AZ527" s="14"/>
      <c r="BA527" s="14"/>
      <c r="BB527" s="14"/>
      <c r="BC527" s="14"/>
      <c r="BD527" s="14"/>
      <c r="BE527" s="14"/>
      <c r="BF527" s="14"/>
      <c r="BG527" s="14"/>
      <c r="BH527" s="14"/>
      <c r="BI527" s="14"/>
      <c r="BJ527" s="14"/>
      <c r="BK527" s="14"/>
      <c r="BL527" s="14"/>
      <c r="BM527" s="14"/>
      <c r="BN527" s="14"/>
      <c r="BO527" s="14"/>
      <c r="BP527" s="14"/>
      <c r="BQ527" s="14"/>
      <c r="BR527" s="14"/>
      <c r="BS527" s="14"/>
      <c r="BT527" s="14"/>
      <c r="BU527" s="14"/>
      <c r="BV527" s="14"/>
      <c r="BW527" s="14"/>
      <c r="BX527" s="14"/>
      <c r="BY527" s="14"/>
      <c r="BZ527" s="14"/>
      <c r="CA527" s="14"/>
      <c r="CB527" s="14"/>
      <c r="CC527" s="14"/>
      <c r="CD527" s="14"/>
      <c r="CE527" s="14"/>
      <c r="CF527" s="14"/>
      <c r="CG527" s="14"/>
      <c r="CH527" s="14"/>
    </row>
    <row r="528" spans="1:86">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Z528" s="16"/>
      <c r="AA528" s="16"/>
      <c r="AB528" s="16"/>
      <c r="AC528" s="16"/>
      <c r="AD528" s="16"/>
      <c r="AE528" s="16"/>
      <c r="AF528" s="16"/>
      <c r="AG528" s="16"/>
      <c r="AH528" s="16"/>
      <c r="AI528" s="16"/>
      <c r="AJ528" s="16"/>
      <c r="AK528" s="16"/>
      <c r="AL528" s="16"/>
      <c r="AM528" s="14"/>
      <c r="AN528" s="14"/>
      <c r="AO528" s="14"/>
      <c r="AP528" s="14"/>
      <c r="AQ528" s="14"/>
      <c r="AR528" s="14"/>
      <c r="AS528" s="14"/>
      <c r="AT528" s="14"/>
      <c r="AU528" s="14"/>
      <c r="AV528" s="14"/>
      <c r="AW528" s="14"/>
      <c r="AX528" s="14"/>
      <c r="AY528" s="14"/>
      <c r="AZ528" s="14"/>
      <c r="BA528" s="14"/>
      <c r="BB528" s="14"/>
      <c r="BC528" s="14"/>
      <c r="BD528" s="14"/>
      <c r="BE528" s="14"/>
      <c r="BF528" s="14"/>
      <c r="BG528" s="14"/>
      <c r="BH528" s="14"/>
      <c r="BI528" s="14"/>
      <c r="BJ528" s="14"/>
      <c r="BK528" s="14"/>
      <c r="BL528" s="14"/>
      <c r="BM528" s="14"/>
      <c r="BN528" s="14"/>
      <c r="BO528" s="14"/>
      <c r="BP528" s="14"/>
      <c r="BQ528" s="14"/>
      <c r="BR528" s="14"/>
      <c r="BS528" s="14"/>
      <c r="BT528" s="14"/>
      <c r="BU528" s="14"/>
      <c r="BV528" s="14"/>
      <c r="BW528" s="14"/>
      <c r="BX528" s="14"/>
      <c r="BY528" s="14"/>
      <c r="BZ528" s="14"/>
      <c r="CA528" s="14"/>
      <c r="CB528" s="14"/>
      <c r="CC528" s="14"/>
      <c r="CD528" s="14"/>
      <c r="CE528" s="14"/>
      <c r="CF528" s="14"/>
      <c r="CG528" s="14"/>
      <c r="CH528" s="14"/>
    </row>
    <row r="529" spans="1:86">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Z529" s="16"/>
      <c r="AA529" s="16"/>
      <c r="AB529" s="16"/>
      <c r="AC529" s="16"/>
      <c r="AD529" s="16"/>
      <c r="AE529" s="16"/>
      <c r="AF529" s="16"/>
      <c r="AG529" s="16"/>
      <c r="AH529" s="16"/>
      <c r="AI529" s="16"/>
      <c r="AJ529" s="16"/>
      <c r="AK529" s="16"/>
      <c r="AL529" s="16"/>
      <c r="AM529" s="14"/>
      <c r="AN529" s="14"/>
      <c r="AO529" s="14"/>
      <c r="AP529" s="14"/>
      <c r="AQ529" s="14"/>
      <c r="AR529" s="14"/>
      <c r="AS529" s="14"/>
      <c r="AT529" s="14"/>
      <c r="AU529" s="14"/>
      <c r="AV529" s="14"/>
      <c r="AW529" s="14"/>
      <c r="AX529" s="14"/>
      <c r="AY529" s="14"/>
      <c r="AZ529" s="14"/>
      <c r="BA529" s="14"/>
      <c r="BB529" s="14"/>
      <c r="BC529" s="14"/>
      <c r="BD529" s="14"/>
      <c r="BE529" s="14"/>
      <c r="BF529" s="14"/>
      <c r="BG529" s="14"/>
      <c r="BH529" s="14"/>
      <c r="BI529" s="14"/>
      <c r="BJ529" s="14"/>
      <c r="BK529" s="14"/>
      <c r="BL529" s="14"/>
      <c r="BM529" s="14"/>
      <c r="BN529" s="14"/>
      <c r="BO529" s="14"/>
      <c r="BP529" s="14"/>
      <c r="BQ529" s="14"/>
      <c r="BR529" s="14"/>
      <c r="BS529" s="14"/>
      <c r="BT529" s="14"/>
      <c r="BU529" s="14"/>
      <c r="BV529" s="14"/>
      <c r="BW529" s="14"/>
      <c r="BX529" s="14"/>
      <c r="BY529" s="14"/>
      <c r="BZ529" s="14"/>
      <c r="CA529" s="14"/>
      <c r="CB529" s="14"/>
      <c r="CC529" s="14"/>
      <c r="CD529" s="14"/>
      <c r="CE529" s="14"/>
      <c r="CF529" s="14"/>
      <c r="CG529" s="14"/>
      <c r="CH529" s="14"/>
    </row>
    <row r="530" spans="1:86">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Z530" s="16"/>
      <c r="AA530" s="16"/>
      <c r="AB530" s="16"/>
      <c r="AC530" s="16"/>
      <c r="AD530" s="16"/>
      <c r="AE530" s="16"/>
      <c r="AF530" s="16"/>
      <c r="AG530" s="16"/>
      <c r="AH530" s="16"/>
      <c r="AI530" s="16"/>
      <c r="AJ530" s="16"/>
      <c r="AK530" s="16"/>
      <c r="AL530" s="16"/>
      <c r="AM530" s="14"/>
      <c r="AN530" s="14"/>
      <c r="AO530" s="14"/>
      <c r="AP530" s="14"/>
      <c r="AQ530" s="14"/>
      <c r="AR530" s="14"/>
      <c r="AS530" s="14"/>
      <c r="AT530" s="14"/>
      <c r="AU530" s="14"/>
      <c r="AV530" s="14"/>
      <c r="AW530" s="14"/>
      <c r="AX530" s="14"/>
      <c r="AY530" s="14"/>
      <c r="AZ530" s="14"/>
      <c r="BA530" s="14"/>
      <c r="BB530" s="14"/>
      <c r="BC530" s="14"/>
      <c r="BD530" s="14"/>
      <c r="BE530" s="14"/>
      <c r="BF530" s="14"/>
      <c r="BG530" s="14"/>
      <c r="BH530" s="14"/>
      <c r="BI530" s="14"/>
      <c r="BJ530" s="14"/>
      <c r="BK530" s="14"/>
      <c r="BL530" s="14"/>
      <c r="BM530" s="14"/>
      <c r="BN530" s="14"/>
      <c r="BO530" s="14"/>
      <c r="BP530" s="14"/>
      <c r="BQ530" s="14"/>
      <c r="BR530" s="14"/>
      <c r="BS530" s="14"/>
      <c r="BT530" s="14"/>
      <c r="BU530" s="14"/>
      <c r="BV530" s="14"/>
      <c r="BW530" s="14"/>
      <c r="BX530" s="14"/>
      <c r="BY530" s="14"/>
      <c r="BZ530" s="14"/>
      <c r="CA530" s="14"/>
      <c r="CB530" s="14"/>
      <c r="CC530" s="14"/>
      <c r="CD530" s="14"/>
      <c r="CE530" s="14"/>
      <c r="CF530" s="14"/>
      <c r="CG530" s="14"/>
      <c r="CH530" s="14"/>
    </row>
    <row r="531" spans="1:86">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Z531" s="16"/>
      <c r="AA531" s="16"/>
      <c r="AB531" s="16"/>
      <c r="AC531" s="16"/>
      <c r="AD531" s="16"/>
      <c r="AE531" s="16"/>
      <c r="AF531" s="16"/>
      <c r="AG531" s="16"/>
      <c r="AH531" s="16"/>
      <c r="AI531" s="16"/>
      <c r="AJ531" s="16"/>
      <c r="AK531" s="16"/>
      <c r="AL531" s="16"/>
      <c r="AM531" s="14"/>
      <c r="AN531" s="14"/>
      <c r="AO531" s="14"/>
      <c r="AP531" s="14"/>
      <c r="AQ531" s="14"/>
      <c r="AR531" s="14"/>
      <c r="AS531" s="14"/>
      <c r="AT531" s="14"/>
      <c r="AU531" s="14"/>
      <c r="AV531" s="14"/>
      <c r="AW531" s="14"/>
      <c r="AX531" s="14"/>
      <c r="AY531" s="14"/>
      <c r="AZ531" s="14"/>
      <c r="BA531" s="14"/>
      <c r="BB531" s="14"/>
      <c r="BC531" s="14"/>
      <c r="BD531" s="14"/>
      <c r="BE531" s="14"/>
      <c r="BF531" s="14"/>
      <c r="BG531" s="14"/>
      <c r="BH531" s="14"/>
      <c r="BI531" s="14"/>
      <c r="BJ531" s="14"/>
      <c r="BK531" s="14"/>
      <c r="BL531" s="14"/>
      <c r="BM531" s="14"/>
      <c r="BN531" s="14"/>
      <c r="BO531" s="14"/>
      <c r="BP531" s="14"/>
      <c r="BQ531" s="14"/>
      <c r="BR531" s="14"/>
      <c r="BS531" s="14"/>
      <c r="BT531" s="14"/>
      <c r="BU531" s="14"/>
      <c r="BV531" s="14"/>
      <c r="BW531" s="14"/>
      <c r="BX531" s="14"/>
      <c r="BY531" s="14"/>
      <c r="BZ531" s="14"/>
      <c r="CA531" s="14"/>
      <c r="CB531" s="14"/>
      <c r="CC531" s="14"/>
      <c r="CD531" s="14"/>
      <c r="CE531" s="14"/>
      <c r="CF531" s="14"/>
      <c r="CG531" s="14"/>
      <c r="CH531" s="14"/>
    </row>
    <row r="532" spans="1:86">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Z532" s="16"/>
      <c r="AA532" s="16"/>
      <c r="AB532" s="16"/>
      <c r="AC532" s="16"/>
      <c r="AD532" s="16"/>
      <c r="AE532" s="16"/>
      <c r="AF532" s="16"/>
      <c r="AG532" s="16"/>
      <c r="AH532" s="16"/>
      <c r="AI532" s="16"/>
      <c r="AJ532" s="16"/>
      <c r="AK532" s="16"/>
      <c r="AL532" s="16"/>
      <c r="AM532" s="14"/>
      <c r="AN532" s="14"/>
      <c r="AO532" s="14"/>
      <c r="AP532" s="14"/>
      <c r="AQ532" s="14"/>
      <c r="AR532" s="14"/>
      <c r="AS532" s="14"/>
      <c r="AT532" s="14"/>
      <c r="AU532" s="14"/>
      <c r="AV532" s="14"/>
      <c r="AW532" s="14"/>
      <c r="AX532" s="14"/>
      <c r="AY532" s="14"/>
      <c r="AZ532" s="14"/>
      <c r="BA532" s="14"/>
      <c r="BB532" s="14"/>
      <c r="BC532" s="14"/>
      <c r="BD532" s="14"/>
      <c r="BE532" s="14"/>
      <c r="BF532" s="14"/>
      <c r="BG532" s="14"/>
      <c r="BH532" s="14"/>
      <c r="BI532" s="14"/>
      <c r="BJ532" s="14"/>
      <c r="BK532" s="14"/>
      <c r="BL532" s="14"/>
      <c r="BM532" s="14"/>
      <c r="BN532" s="14"/>
      <c r="BO532" s="14"/>
      <c r="BP532" s="14"/>
      <c r="BQ532" s="14"/>
      <c r="BR532" s="14"/>
      <c r="BS532" s="14"/>
      <c r="BT532" s="14"/>
      <c r="BU532" s="14"/>
      <c r="BV532" s="14"/>
      <c r="BW532" s="14"/>
      <c r="BX532" s="14"/>
      <c r="BY532" s="14"/>
      <c r="BZ532" s="14"/>
      <c r="CA532" s="14"/>
      <c r="CB532" s="14"/>
      <c r="CC532" s="14"/>
      <c r="CD532" s="14"/>
      <c r="CE532" s="14"/>
      <c r="CF532" s="14"/>
      <c r="CG532" s="14"/>
      <c r="CH532" s="14"/>
    </row>
    <row r="533" spans="1:86">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Z533" s="16"/>
      <c r="AA533" s="16"/>
      <c r="AB533" s="16"/>
      <c r="AC533" s="16"/>
      <c r="AD533" s="16"/>
      <c r="AE533" s="16"/>
      <c r="AF533" s="16"/>
      <c r="AG533" s="16"/>
      <c r="AH533" s="16"/>
      <c r="AI533" s="16"/>
      <c r="AJ533" s="16"/>
      <c r="AK533" s="16"/>
      <c r="AL533" s="16"/>
      <c r="AM533" s="14"/>
      <c r="AN533" s="14"/>
      <c r="AO533" s="14"/>
      <c r="AP533" s="14"/>
      <c r="AQ533" s="14"/>
      <c r="AR533" s="14"/>
      <c r="AS533" s="14"/>
      <c r="AT533" s="14"/>
      <c r="AU533" s="14"/>
      <c r="AV533" s="14"/>
      <c r="AW533" s="14"/>
      <c r="AX533" s="14"/>
      <c r="AY533" s="14"/>
      <c r="AZ533" s="14"/>
      <c r="BA533" s="14"/>
      <c r="BB533" s="14"/>
      <c r="BC533" s="14"/>
      <c r="BD533" s="14"/>
      <c r="BE533" s="14"/>
      <c r="BF533" s="14"/>
      <c r="BG533" s="14"/>
      <c r="BH533" s="14"/>
      <c r="BI533" s="14"/>
      <c r="BJ533" s="14"/>
      <c r="BK533" s="14"/>
      <c r="BL533" s="14"/>
      <c r="BM533" s="14"/>
      <c r="BN533" s="14"/>
      <c r="BO533" s="14"/>
      <c r="BP533" s="14"/>
      <c r="BQ533" s="14"/>
      <c r="BR533" s="14"/>
      <c r="BS533" s="14"/>
      <c r="BT533" s="14"/>
      <c r="BU533" s="14"/>
      <c r="BV533" s="14"/>
      <c r="BW533" s="14"/>
      <c r="BX533" s="14"/>
      <c r="BY533" s="14"/>
      <c r="BZ533" s="14"/>
      <c r="CA533" s="14"/>
      <c r="CB533" s="14"/>
      <c r="CC533" s="14"/>
      <c r="CD533" s="14"/>
      <c r="CE533" s="14"/>
      <c r="CF533" s="14"/>
      <c r="CG533" s="14"/>
      <c r="CH533" s="14"/>
    </row>
    <row r="534" spans="1:86">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Z534" s="16"/>
      <c r="AA534" s="16"/>
      <c r="AB534" s="16"/>
      <c r="AC534" s="16"/>
      <c r="AD534" s="16"/>
      <c r="AE534" s="16"/>
      <c r="AF534" s="16"/>
      <c r="AG534" s="16"/>
      <c r="AH534" s="16"/>
      <c r="AI534" s="16"/>
      <c r="AJ534" s="16"/>
      <c r="AK534" s="16"/>
      <c r="AL534" s="16"/>
      <c r="AM534" s="14"/>
      <c r="AN534" s="14"/>
      <c r="AO534" s="14"/>
      <c r="AP534" s="14"/>
      <c r="AQ534" s="14"/>
      <c r="AR534" s="14"/>
      <c r="AS534" s="14"/>
      <c r="AT534" s="14"/>
      <c r="AU534" s="14"/>
      <c r="AV534" s="14"/>
      <c r="AW534" s="14"/>
      <c r="AX534" s="14"/>
      <c r="AY534" s="14"/>
      <c r="AZ534" s="14"/>
      <c r="BA534" s="14"/>
      <c r="BB534" s="14"/>
      <c r="BC534" s="14"/>
      <c r="BD534" s="14"/>
      <c r="BE534" s="14"/>
      <c r="BF534" s="14"/>
      <c r="BG534" s="14"/>
      <c r="BH534" s="14"/>
      <c r="BI534" s="14"/>
      <c r="BJ534" s="14"/>
      <c r="BK534" s="14"/>
      <c r="BL534" s="14"/>
      <c r="BM534" s="14"/>
      <c r="BN534" s="14"/>
      <c r="BO534" s="14"/>
      <c r="BP534" s="14"/>
      <c r="BQ534" s="14"/>
      <c r="BR534" s="14"/>
      <c r="BS534" s="14"/>
      <c r="BT534" s="14"/>
      <c r="BU534" s="14"/>
      <c r="BV534" s="14"/>
      <c r="BW534" s="14"/>
      <c r="BX534" s="14"/>
      <c r="BY534" s="14"/>
      <c r="BZ534" s="14"/>
      <c r="CA534" s="14"/>
      <c r="CB534" s="14"/>
      <c r="CC534" s="14"/>
      <c r="CD534" s="14"/>
      <c r="CE534" s="14"/>
      <c r="CF534" s="14"/>
      <c r="CG534" s="14"/>
      <c r="CH534" s="14"/>
    </row>
    <row r="535" spans="1:86">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Z535" s="16"/>
      <c r="AA535" s="16"/>
      <c r="AB535" s="16"/>
      <c r="AC535" s="16"/>
      <c r="AD535" s="16"/>
      <c r="AE535" s="16"/>
      <c r="AF535" s="16"/>
      <c r="AG535" s="16"/>
      <c r="AH535" s="16"/>
      <c r="AI535" s="16"/>
      <c r="AJ535" s="16"/>
      <c r="AK535" s="16"/>
      <c r="AL535" s="16"/>
      <c r="AM535" s="14"/>
      <c r="AN535" s="14"/>
      <c r="AO535" s="14"/>
      <c r="AP535" s="14"/>
      <c r="AQ535" s="14"/>
      <c r="AR535" s="14"/>
      <c r="AS535" s="14"/>
      <c r="AT535" s="14"/>
      <c r="AU535" s="14"/>
      <c r="AV535" s="14"/>
      <c r="AW535" s="14"/>
      <c r="AX535" s="14"/>
      <c r="AY535" s="14"/>
      <c r="AZ535" s="14"/>
      <c r="BA535" s="14"/>
      <c r="BB535" s="14"/>
      <c r="BC535" s="14"/>
      <c r="BD535" s="14"/>
      <c r="BE535" s="14"/>
      <c r="BF535" s="14"/>
      <c r="BG535" s="14"/>
      <c r="BH535" s="14"/>
      <c r="BI535" s="14"/>
      <c r="BJ535" s="14"/>
      <c r="BK535" s="14"/>
      <c r="BL535" s="14"/>
      <c r="BM535" s="14"/>
      <c r="BN535" s="14"/>
      <c r="BO535" s="14"/>
      <c r="BP535" s="14"/>
      <c r="BQ535" s="14"/>
      <c r="BR535" s="14"/>
      <c r="BS535" s="14"/>
      <c r="BT535" s="14"/>
      <c r="BU535" s="14"/>
      <c r="BV535" s="14"/>
      <c r="BW535" s="14"/>
      <c r="BX535" s="14"/>
      <c r="BY535" s="14"/>
      <c r="BZ535" s="14"/>
      <c r="CA535" s="14"/>
      <c r="CB535" s="14"/>
      <c r="CC535" s="14"/>
      <c r="CD535" s="14"/>
      <c r="CE535" s="14"/>
      <c r="CF535" s="14"/>
      <c r="CG535" s="14"/>
      <c r="CH535" s="14"/>
    </row>
    <row r="536" spans="1:86">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Z536" s="16"/>
      <c r="AA536" s="16"/>
      <c r="AB536" s="16"/>
      <c r="AC536" s="16"/>
      <c r="AD536" s="16"/>
      <c r="AE536" s="16"/>
      <c r="AF536" s="16"/>
      <c r="AG536" s="16"/>
      <c r="AH536" s="16"/>
      <c r="AI536" s="16"/>
      <c r="AJ536" s="16"/>
      <c r="AK536" s="16"/>
      <c r="AL536" s="16"/>
      <c r="AM536" s="14"/>
      <c r="AN536" s="14"/>
      <c r="AO536" s="14"/>
      <c r="AP536" s="14"/>
      <c r="AQ536" s="14"/>
      <c r="AR536" s="14"/>
      <c r="AS536" s="14"/>
      <c r="AT536" s="14"/>
      <c r="AU536" s="14"/>
      <c r="AV536" s="14"/>
      <c r="AW536" s="14"/>
      <c r="AX536" s="14"/>
      <c r="AY536" s="14"/>
      <c r="AZ536" s="14"/>
      <c r="BA536" s="14"/>
      <c r="BB536" s="14"/>
      <c r="BC536" s="14"/>
      <c r="BD536" s="14"/>
      <c r="BE536" s="14"/>
      <c r="BF536" s="14"/>
      <c r="BG536" s="14"/>
      <c r="BH536" s="14"/>
      <c r="BI536" s="14"/>
      <c r="BJ536" s="14"/>
      <c r="BK536" s="14"/>
      <c r="BL536" s="14"/>
      <c r="BM536" s="14"/>
      <c r="BN536" s="14"/>
      <c r="BO536" s="14"/>
      <c r="BP536" s="14"/>
      <c r="BQ536" s="14"/>
      <c r="BR536" s="14"/>
      <c r="BS536" s="14"/>
      <c r="BT536" s="14"/>
      <c r="BU536" s="14"/>
      <c r="BV536" s="14"/>
      <c r="BW536" s="14"/>
      <c r="BX536" s="14"/>
      <c r="BY536" s="14"/>
      <c r="BZ536" s="14"/>
      <c r="CA536" s="14"/>
      <c r="CB536" s="14"/>
      <c r="CC536" s="14"/>
      <c r="CD536" s="14"/>
      <c r="CE536" s="14"/>
      <c r="CF536" s="14"/>
      <c r="CG536" s="14"/>
      <c r="CH536" s="14"/>
    </row>
    <row r="537" spans="1:86">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Z537" s="16"/>
      <c r="AA537" s="16"/>
      <c r="AB537" s="16"/>
      <c r="AC537" s="16"/>
      <c r="AD537" s="16"/>
      <c r="AE537" s="16"/>
      <c r="AF537" s="16"/>
      <c r="AG537" s="16"/>
      <c r="AH537" s="16"/>
      <c r="AI537" s="16"/>
      <c r="AJ537" s="16"/>
      <c r="AK537" s="16"/>
      <c r="AL537" s="16"/>
      <c r="AM537" s="14"/>
      <c r="AN537" s="14"/>
      <c r="AO537" s="14"/>
      <c r="AP537" s="14"/>
      <c r="AQ537" s="14"/>
      <c r="AR537" s="14"/>
      <c r="AS537" s="14"/>
      <c r="AT537" s="14"/>
      <c r="AU537" s="14"/>
      <c r="AV537" s="14"/>
      <c r="AW537" s="14"/>
      <c r="AX537" s="14"/>
      <c r="AY537" s="14"/>
      <c r="AZ537" s="14"/>
      <c r="BA537" s="14"/>
      <c r="BB537" s="14"/>
      <c r="BC537" s="14"/>
      <c r="BD537" s="14"/>
      <c r="BE537" s="14"/>
      <c r="BF537" s="14"/>
      <c r="BG537" s="14"/>
      <c r="BH537" s="14"/>
      <c r="BI537" s="14"/>
      <c r="BJ537" s="14"/>
      <c r="BK537" s="14"/>
      <c r="BL537" s="14"/>
      <c r="BM537" s="14"/>
      <c r="BN537" s="14"/>
      <c r="BO537" s="14"/>
      <c r="BP537" s="14"/>
      <c r="BQ537" s="14"/>
      <c r="BR537" s="14"/>
      <c r="BS537" s="14"/>
      <c r="BT537" s="14"/>
      <c r="BU537" s="14"/>
      <c r="BV537" s="14"/>
      <c r="BW537" s="14"/>
      <c r="BX537" s="14"/>
      <c r="BY537" s="14"/>
      <c r="BZ537" s="14"/>
      <c r="CA537" s="14"/>
      <c r="CB537" s="14"/>
      <c r="CC537" s="14"/>
      <c r="CD537" s="14"/>
      <c r="CE537" s="14"/>
      <c r="CF537" s="14"/>
      <c r="CG537" s="14"/>
      <c r="CH537" s="14"/>
    </row>
    <row r="538" spans="1:86">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Z538" s="16"/>
      <c r="AA538" s="16"/>
      <c r="AB538" s="16"/>
      <c r="AC538" s="16"/>
      <c r="AD538" s="16"/>
      <c r="AE538" s="16"/>
      <c r="AF538" s="16"/>
      <c r="AG538" s="16"/>
      <c r="AH538" s="16"/>
      <c r="AI538" s="16"/>
      <c r="AJ538" s="16"/>
      <c r="AK538" s="16"/>
      <c r="AL538" s="16"/>
      <c r="AM538" s="14"/>
      <c r="AN538" s="14"/>
      <c r="AO538" s="14"/>
      <c r="AP538" s="14"/>
      <c r="AQ538" s="14"/>
      <c r="AR538" s="14"/>
      <c r="AS538" s="14"/>
      <c r="AT538" s="14"/>
      <c r="AU538" s="14"/>
      <c r="AV538" s="14"/>
      <c r="AW538" s="14"/>
      <c r="AX538" s="14"/>
      <c r="AY538" s="14"/>
      <c r="AZ538" s="14"/>
      <c r="BA538" s="14"/>
      <c r="BB538" s="14"/>
      <c r="BC538" s="14"/>
      <c r="BD538" s="14"/>
      <c r="BE538" s="14"/>
      <c r="BF538" s="14"/>
      <c r="BG538" s="14"/>
      <c r="BH538" s="14"/>
      <c r="BI538" s="14"/>
      <c r="BJ538" s="14"/>
      <c r="BK538" s="14"/>
      <c r="BL538" s="14"/>
      <c r="BM538" s="14"/>
      <c r="BN538" s="14"/>
      <c r="BO538" s="14"/>
      <c r="BP538" s="14"/>
      <c r="BQ538" s="14"/>
      <c r="BR538" s="14"/>
      <c r="BS538" s="14"/>
      <c r="BT538" s="14"/>
      <c r="BU538" s="14"/>
      <c r="BV538" s="14"/>
      <c r="BW538" s="14"/>
      <c r="BX538" s="14"/>
      <c r="BY538" s="14"/>
      <c r="BZ538" s="14"/>
      <c r="CA538" s="14"/>
      <c r="CB538" s="14"/>
      <c r="CC538" s="14"/>
      <c r="CD538" s="14"/>
      <c r="CE538" s="14"/>
      <c r="CF538" s="14"/>
      <c r="CG538" s="14"/>
      <c r="CH538" s="14"/>
    </row>
    <row r="539" spans="1:86">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Z539" s="16"/>
      <c r="AA539" s="16"/>
      <c r="AB539" s="16"/>
      <c r="AC539" s="16"/>
      <c r="AD539" s="16"/>
      <c r="AE539" s="16"/>
      <c r="AF539" s="16"/>
      <c r="AG539" s="16"/>
      <c r="AH539" s="16"/>
      <c r="AI539" s="16"/>
      <c r="AJ539" s="16"/>
      <c r="AK539" s="16"/>
      <c r="AL539" s="16"/>
      <c r="AM539" s="14"/>
      <c r="AN539" s="14"/>
      <c r="AO539" s="14"/>
      <c r="AP539" s="14"/>
      <c r="AQ539" s="14"/>
      <c r="AR539" s="14"/>
      <c r="AS539" s="14"/>
      <c r="AT539" s="14"/>
      <c r="AU539" s="14"/>
      <c r="AV539" s="14"/>
      <c r="AW539" s="14"/>
      <c r="AX539" s="14"/>
      <c r="AY539" s="14"/>
      <c r="AZ539" s="14"/>
      <c r="BA539" s="14"/>
      <c r="BB539" s="14"/>
      <c r="BC539" s="14"/>
      <c r="BD539" s="14"/>
      <c r="BE539" s="14"/>
      <c r="BF539" s="14"/>
      <c r="BG539" s="14"/>
      <c r="BH539" s="14"/>
      <c r="BI539" s="14"/>
      <c r="BJ539" s="14"/>
      <c r="BK539" s="14"/>
      <c r="BL539" s="14"/>
      <c r="BM539" s="14"/>
      <c r="BN539" s="14"/>
      <c r="BO539" s="14"/>
      <c r="BP539" s="14"/>
      <c r="BQ539" s="14"/>
      <c r="BR539" s="14"/>
      <c r="BS539" s="14"/>
      <c r="BT539" s="14"/>
      <c r="BU539" s="14"/>
      <c r="BV539" s="14"/>
      <c r="BW539" s="14"/>
      <c r="BX539" s="14"/>
      <c r="BY539" s="14"/>
      <c r="BZ539" s="14"/>
      <c r="CA539" s="14"/>
      <c r="CB539" s="14"/>
      <c r="CC539" s="14"/>
      <c r="CD539" s="14"/>
      <c r="CE539" s="14"/>
      <c r="CF539" s="14"/>
      <c r="CG539" s="14"/>
      <c r="CH539" s="14"/>
    </row>
    <row r="540" spans="1:86">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Z540" s="16"/>
      <c r="AA540" s="16"/>
      <c r="AB540" s="16"/>
      <c r="AC540" s="16"/>
      <c r="AD540" s="16"/>
      <c r="AE540" s="16"/>
      <c r="AF540" s="16"/>
      <c r="AG540" s="16"/>
      <c r="AH540" s="16"/>
      <c r="AI540" s="16"/>
      <c r="AJ540" s="16"/>
      <c r="AK540" s="16"/>
      <c r="AL540" s="16"/>
      <c r="AM540" s="14"/>
      <c r="AN540" s="14"/>
      <c r="AO540" s="14"/>
      <c r="AP540" s="14"/>
      <c r="AQ540" s="14"/>
      <c r="AR540" s="14"/>
      <c r="AS540" s="14"/>
      <c r="AT540" s="14"/>
      <c r="AU540" s="14"/>
      <c r="AV540" s="14"/>
      <c r="AW540" s="14"/>
      <c r="AX540" s="14"/>
      <c r="AY540" s="14"/>
      <c r="AZ540" s="14"/>
      <c r="BA540" s="14"/>
      <c r="BB540" s="14"/>
      <c r="BC540" s="14"/>
      <c r="BD540" s="14"/>
      <c r="BE540" s="14"/>
      <c r="BF540" s="14"/>
      <c r="BG540" s="14"/>
      <c r="BH540" s="14"/>
      <c r="BI540" s="14"/>
      <c r="BJ540" s="14"/>
      <c r="BK540" s="14"/>
      <c r="BL540" s="14"/>
      <c r="BM540" s="14"/>
      <c r="BN540" s="14"/>
      <c r="BO540" s="14"/>
      <c r="BP540" s="14"/>
      <c r="BQ540" s="14"/>
      <c r="BR540" s="14"/>
      <c r="BS540" s="14"/>
      <c r="BT540" s="14"/>
      <c r="BU540" s="14"/>
      <c r="BV540" s="14"/>
      <c r="BW540" s="14"/>
      <c r="BX540" s="14"/>
      <c r="BY540" s="14"/>
      <c r="BZ540" s="14"/>
      <c r="CA540" s="14"/>
      <c r="CB540" s="14"/>
      <c r="CC540" s="14"/>
      <c r="CD540" s="14"/>
      <c r="CE540" s="14"/>
      <c r="CF540" s="14"/>
      <c r="CG540" s="14"/>
      <c r="CH540" s="14"/>
    </row>
    <row r="541" spans="1:86">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Z541" s="16"/>
      <c r="AA541" s="16"/>
      <c r="AB541" s="16"/>
      <c r="AC541" s="16"/>
      <c r="AD541" s="16"/>
      <c r="AE541" s="16"/>
      <c r="AF541" s="16"/>
      <c r="AG541" s="16"/>
      <c r="AH541" s="16"/>
      <c r="AI541" s="16"/>
      <c r="AJ541" s="16"/>
      <c r="AK541" s="16"/>
      <c r="AL541" s="16"/>
      <c r="AM541" s="14"/>
      <c r="AN541" s="14"/>
      <c r="AO541" s="14"/>
      <c r="AP541" s="14"/>
      <c r="AQ541" s="14"/>
      <c r="AR541" s="14"/>
      <c r="AS541" s="14"/>
      <c r="AT541" s="14"/>
      <c r="AU541" s="14"/>
      <c r="AV541" s="14"/>
      <c r="AW541" s="14"/>
      <c r="AX541" s="14"/>
      <c r="AY541" s="14"/>
      <c r="AZ541" s="14"/>
      <c r="BA541" s="14"/>
      <c r="BB541" s="14"/>
      <c r="BC541" s="14"/>
      <c r="BD541" s="14"/>
      <c r="BE541" s="14"/>
      <c r="BF541" s="14"/>
      <c r="BG541" s="14"/>
      <c r="BH541" s="14"/>
      <c r="BI541" s="14"/>
      <c r="BJ541" s="14"/>
      <c r="BK541" s="14"/>
      <c r="BL541" s="14"/>
      <c r="BM541" s="14"/>
      <c r="BN541" s="14"/>
      <c r="BO541" s="14"/>
      <c r="BP541" s="14"/>
      <c r="BQ541" s="14"/>
      <c r="BR541" s="14"/>
      <c r="BS541" s="14"/>
      <c r="BT541" s="14"/>
      <c r="BU541" s="14"/>
      <c r="BV541" s="14"/>
      <c r="BW541" s="14"/>
      <c r="BX541" s="14"/>
      <c r="BY541" s="14"/>
      <c r="BZ541" s="14"/>
      <c r="CA541" s="14"/>
      <c r="CB541" s="14"/>
      <c r="CC541" s="14"/>
      <c r="CD541" s="14"/>
      <c r="CE541" s="14"/>
      <c r="CF541" s="14"/>
      <c r="CG541" s="14"/>
      <c r="CH541" s="14"/>
    </row>
    <row r="542" spans="1:86">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Z542" s="16"/>
      <c r="AA542" s="16"/>
      <c r="AB542" s="16"/>
      <c r="AC542" s="16"/>
      <c r="AD542" s="16"/>
      <c r="AE542" s="16"/>
      <c r="AF542" s="16"/>
      <c r="AG542" s="16"/>
      <c r="AH542" s="16"/>
      <c r="AI542" s="16"/>
      <c r="AJ542" s="16"/>
      <c r="AK542" s="16"/>
      <c r="AL542" s="16"/>
      <c r="AM542" s="14"/>
      <c r="AN542" s="14"/>
      <c r="AO542" s="14"/>
      <c r="AP542" s="14"/>
      <c r="AQ542" s="14"/>
      <c r="AR542" s="14"/>
      <c r="AS542" s="14"/>
      <c r="AT542" s="14"/>
      <c r="AU542" s="14"/>
      <c r="AV542" s="14"/>
      <c r="AW542" s="14"/>
      <c r="AX542" s="14"/>
      <c r="AY542" s="14"/>
      <c r="AZ542" s="14"/>
      <c r="BA542" s="14"/>
      <c r="BB542" s="14"/>
      <c r="BC542" s="14"/>
      <c r="BD542" s="14"/>
      <c r="BE542" s="14"/>
      <c r="BF542" s="14"/>
      <c r="BG542" s="14"/>
      <c r="BH542" s="14"/>
      <c r="BI542" s="14"/>
      <c r="BJ542" s="14"/>
      <c r="BK542" s="14"/>
      <c r="BL542" s="14"/>
      <c r="BM542" s="14"/>
      <c r="BN542" s="14"/>
      <c r="BO542" s="14"/>
      <c r="BP542" s="14"/>
      <c r="BQ542" s="14"/>
      <c r="BR542" s="14"/>
      <c r="BS542" s="14"/>
      <c r="BT542" s="14"/>
      <c r="BU542" s="14"/>
      <c r="BV542" s="14"/>
      <c r="BW542" s="14"/>
      <c r="BX542" s="14"/>
      <c r="BY542" s="14"/>
      <c r="BZ542" s="14"/>
      <c r="CA542" s="14"/>
      <c r="CB542" s="14"/>
      <c r="CC542" s="14"/>
      <c r="CD542" s="14"/>
      <c r="CE542" s="14"/>
      <c r="CF542" s="14"/>
      <c r="CG542" s="14"/>
      <c r="CH542" s="14"/>
    </row>
    <row r="543" spans="1:86">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Z543" s="16"/>
      <c r="AA543" s="16"/>
      <c r="AB543" s="16"/>
      <c r="AC543" s="16"/>
      <c r="AD543" s="16"/>
      <c r="AE543" s="16"/>
      <c r="AF543" s="16"/>
      <c r="AG543" s="16"/>
      <c r="AH543" s="16"/>
      <c r="AI543" s="16"/>
      <c r="AJ543" s="16"/>
      <c r="AK543" s="16"/>
      <c r="AL543" s="16"/>
      <c r="AM543" s="14"/>
      <c r="AN543" s="14"/>
      <c r="AO543" s="14"/>
      <c r="AP543" s="14"/>
      <c r="AQ543" s="14"/>
      <c r="AR543" s="14"/>
      <c r="AS543" s="14"/>
      <c r="AT543" s="14"/>
      <c r="AU543" s="14"/>
      <c r="AV543" s="14"/>
      <c r="AW543" s="14"/>
      <c r="AX543" s="14"/>
      <c r="AY543" s="14"/>
      <c r="AZ543" s="14"/>
      <c r="BA543" s="14"/>
      <c r="BB543" s="14"/>
      <c r="BC543" s="14"/>
      <c r="BD543" s="14"/>
      <c r="BE543" s="14"/>
      <c r="BF543" s="14"/>
      <c r="BG543" s="14"/>
      <c r="BH543" s="14"/>
      <c r="BI543" s="14"/>
      <c r="BJ543" s="14"/>
      <c r="BK543" s="14"/>
      <c r="BL543" s="14"/>
      <c r="BM543" s="14"/>
      <c r="BN543" s="14"/>
      <c r="BO543" s="14"/>
      <c r="BP543" s="14"/>
      <c r="BQ543" s="14"/>
      <c r="BR543" s="14"/>
      <c r="BS543" s="14"/>
      <c r="BT543" s="14"/>
      <c r="BU543" s="14"/>
      <c r="BV543" s="14"/>
      <c r="BW543" s="14"/>
      <c r="BX543" s="14"/>
      <c r="BY543" s="14"/>
      <c r="BZ543" s="14"/>
      <c r="CA543" s="14"/>
      <c r="CB543" s="14"/>
      <c r="CC543" s="14"/>
      <c r="CD543" s="14"/>
      <c r="CE543" s="14"/>
      <c r="CF543" s="14"/>
      <c r="CG543" s="14"/>
      <c r="CH543" s="14"/>
    </row>
    <row r="544" spans="1:86">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Z544" s="16"/>
      <c r="AA544" s="16"/>
      <c r="AB544" s="16"/>
      <c r="AC544" s="16"/>
      <c r="AD544" s="16"/>
      <c r="AE544" s="16"/>
      <c r="AF544" s="16"/>
      <c r="AG544" s="16"/>
      <c r="AH544" s="16"/>
      <c r="AI544" s="16"/>
      <c r="AJ544" s="16"/>
      <c r="AK544" s="16"/>
      <c r="AL544" s="16"/>
      <c r="AM544" s="14"/>
      <c r="AN544" s="14"/>
      <c r="AO544" s="14"/>
      <c r="AP544" s="14"/>
      <c r="AQ544" s="14"/>
      <c r="AR544" s="14"/>
      <c r="AS544" s="14"/>
      <c r="AT544" s="14"/>
      <c r="AU544" s="14"/>
      <c r="AV544" s="14"/>
      <c r="AW544" s="14"/>
      <c r="AX544" s="14"/>
      <c r="AY544" s="14"/>
      <c r="AZ544" s="14"/>
      <c r="BA544" s="14"/>
      <c r="BB544" s="14"/>
      <c r="BC544" s="14"/>
      <c r="BD544" s="14"/>
      <c r="BE544" s="14"/>
      <c r="BF544" s="14"/>
      <c r="BG544" s="14"/>
      <c r="BH544" s="14"/>
      <c r="BI544" s="14"/>
      <c r="BJ544" s="14"/>
      <c r="BK544" s="14"/>
      <c r="BL544" s="14"/>
      <c r="BM544" s="14"/>
      <c r="BN544" s="14"/>
      <c r="BO544" s="14"/>
      <c r="BP544" s="14"/>
      <c r="BQ544" s="14"/>
      <c r="BR544" s="14"/>
      <c r="BS544" s="14"/>
      <c r="BT544" s="14"/>
      <c r="BU544" s="14"/>
      <c r="BV544" s="14"/>
      <c r="BW544" s="14"/>
      <c r="BX544" s="14"/>
      <c r="BY544" s="14"/>
      <c r="BZ544" s="14"/>
      <c r="CA544" s="14"/>
      <c r="CB544" s="14"/>
      <c r="CC544" s="14"/>
      <c r="CD544" s="14"/>
      <c r="CE544" s="14"/>
      <c r="CF544" s="14"/>
      <c r="CG544" s="14"/>
      <c r="CH544" s="14"/>
    </row>
    <row r="545" spans="1:86">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Z545" s="16"/>
      <c r="AA545" s="16"/>
      <c r="AB545" s="16"/>
      <c r="AC545" s="16"/>
      <c r="AD545" s="16"/>
      <c r="AE545" s="16"/>
      <c r="AF545" s="16"/>
      <c r="AG545" s="16"/>
      <c r="AH545" s="16"/>
      <c r="AI545" s="16"/>
      <c r="AJ545" s="16"/>
      <c r="AK545" s="16"/>
      <c r="AL545" s="16"/>
      <c r="AM545" s="14"/>
      <c r="AN545" s="14"/>
      <c r="AO545" s="14"/>
      <c r="AP545" s="14"/>
      <c r="AQ545" s="14"/>
      <c r="AR545" s="14"/>
      <c r="AS545" s="14"/>
      <c r="AT545" s="14"/>
      <c r="AU545" s="14"/>
      <c r="AV545" s="14"/>
      <c r="AW545" s="14"/>
      <c r="AX545" s="14"/>
      <c r="AY545" s="14"/>
      <c r="AZ545" s="14"/>
      <c r="BA545" s="14"/>
      <c r="BB545" s="14"/>
      <c r="BC545" s="14"/>
      <c r="BD545" s="14"/>
      <c r="BE545" s="14"/>
      <c r="BF545" s="14"/>
      <c r="BG545" s="14"/>
      <c r="BH545" s="14"/>
      <c r="BI545" s="14"/>
      <c r="BJ545" s="14"/>
      <c r="BK545" s="14"/>
      <c r="BL545" s="14"/>
      <c r="BM545" s="14"/>
      <c r="BN545" s="14"/>
      <c r="BO545" s="14"/>
      <c r="BP545" s="14"/>
      <c r="BQ545" s="14"/>
      <c r="BR545" s="14"/>
      <c r="BS545" s="14"/>
      <c r="BT545" s="14"/>
      <c r="BU545" s="14"/>
      <c r="BV545" s="14"/>
      <c r="BW545" s="14"/>
      <c r="BX545" s="14"/>
      <c r="BY545" s="14"/>
      <c r="BZ545" s="14"/>
      <c r="CA545" s="14"/>
      <c r="CB545" s="14"/>
      <c r="CC545" s="14"/>
      <c r="CD545" s="14"/>
      <c r="CE545" s="14"/>
      <c r="CF545" s="14"/>
      <c r="CG545" s="14"/>
      <c r="CH545" s="14"/>
    </row>
    <row r="546" spans="1:86">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Z546" s="16"/>
      <c r="AA546" s="16"/>
      <c r="AB546" s="16"/>
      <c r="AC546" s="16"/>
      <c r="AD546" s="16"/>
      <c r="AE546" s="16"/>
      <c r="AF546" s="16"/>
      <c r="AG546" s="16"/>
      <c r="AH546" s="16"/>
      <c r="AI546" s="16"/>
      <c r="AJ546" s="16"/>
      <c r="AK546" s="16"/>
      <c r="AL546" s="16"/>
      <c r="AM546" s="14"/>
      <c r="AN546" s="14"/>
      <c r="AO546" s="14"/>
      <c r="AP546" s="14"/>
      <c r="AQ546" s="14"/>
      <c r="AR546" s="14"/>
      <c r="AS546" s="14"/>
      <c r="AT546" s="14"/>
      <c r="AU546" s="14"/>
      <c r="AV546" s="14"/>
      <c r="AW546" s="14"/>
      <c r="AX546" s="14"/>
      <c r="AY546" s="14"/>
      <c r="AZ546" s="14"/>
      <c r="BA546" s="14"/>
      <c r="BB546" s="14"/>
      <c r="BC546" s="14"/>
      <c r="BD546" s="14"/>
      <c r="BE546" s="14"/>
      <c r="BF546" s="14"/>
      <c r="BG546" s="14"/>
      <c r="BH546" s="14"/>
      <c r="BI546" s="14"/>
      <c r="BJ546" s="14"/>
      <c r="BK546" s="14"/>
      <c r="BL546" s="14"/>
      <c r="BM546" s="14"/>
      <c r="BN546" s="14"/>
      <c r="BO546" s="14"/>
      <c r="BP546" s="14"/>
      <c r="BQ546" s="14"/>
      <c r="BR546" s="14"/>
      <c r="BS546" s="14"/>
      <c r="BT546" s="14"/>
      <c r="BU546" s="14"/>
      <c r="BV546" s="14"/>
      <c r="BW546" s="14"/>
      <c r="BX546" s="14"/>
      <c r="BY546" s="14"/>
      <c r="BZ546" s="14"/>
      <c r="CA546" s="14"/>
      <c r="CB546" s="14"/>
      <c r="CC546" s="14"/>
      <c r="CD546" s="14"/>
      <c r="CE546" s="14"/>
      <c r="CF546" s="14"/>
      <c r="CG546" s="14"/>
      <c r="CH546" s="14"/>
    </row>
    <row r="547" spans="1:86">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Z547" s="16"/>
      <c r="AA547" s="16"/>
      <c r="AB547" s="16"/>
      <c r="AC547" s="16"/>
      <c r="AD547" s="16"/>
      <c r="AE547" s="16"/>
      <c r="AF547" s="16"/>
      <c r="AG547" s="16"/>
      <c r="AH547" s="16"/>
      <c r="AI547" s="16"/>
      <c r="AJ547" s="16"/>
      <c r="AK547" s="16"/>
      <c r="AL547" s="16"/>
      <c r="AM547" s="14"/>
      <c r="AN547" s="14"/>
      <c r="AO547" s="14"/>
      <c r="AP547" s="14"/>
      <c r="AQ547" s="14"/>
      <c r="AR547" s="14"/>
      <c r="AS547" s="14"/>
      <c r="AT547" s="14"/>
      <c r="AU547" s="14"/>
      <c r="AV547" s="14"/>
      <c r="AW547" s="14"/>
      <c r="AX547" s="14"/>
      <c r="AY547" s="14"/>
      <c r="AZ547" s="14"/>
      <c r="BA547" s="14"/>
      <c r="BB547" s="14"/>
      <c r="BC547" s="14"/>
      <c r="BD547" s="14"/>
      <c r="BE547" s="14"/>
      <c r="BF547" s="14"/>
      <c r="BG547" s="14"/>
      <c r="BH547" s="14"/>
      <c r="BI547" s="14"/>
      <c r="BJ547" s="14"/>
      <c r="BK547" s="14"/>
      <c r="BL547" s="14"/>
      <c r="BM547" s="14"/>
      <c r="BN547" s="14"/>
      <c r="BO547" s="14"/>
      <c r="BP547" s="14"/>
      <c r="BQ547" s="14"/>
      <c r="BR547" s="14"/>
      <c r="BS547" s="14"/>
      <c r="BT547" s="14"/>
      <c r="BU547" s="14"/>
      <c r="BV547" s="14"/>
      <c r="BW547" s="14"/>
      <c r="BX547" s="14"/>
      <c r="BY547" s="14"/>
      <c r="BZ547" s="14"/>
      <c r="CA547" s="14"/>
      <c r="CB547" s="14"/>
      <c r="CC547" s="14"/>
      <c r="CD547" s="14"/>
      <c r="CE547" s="14"/>
      <c r="CF547" s="14"/>
      <c r="CG547" s="14"/>
      <c r="CH547" s="14"/>
    </row>
    <row r="548" spans="1:86">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Z548" s="16"/>
      <c r="AA548" s="16"/>
      <c r="AB548" s="16"/>
      <c r="AC548" s="16"/>
      <c r="AD548" s="16"/>
      <c r="AE548" s="16"/>
      <c r="AF548" s="16"/>
      <c r="AG548" s="16"/>
      <c r="AH548" s="16"/>
      <c r="AI548" s="16"/>
      <c r="AJ548" s="16"/>
      <c r="AK548" s="16"/>
      <c r="AL548" s="16"/>
      <c r="AM548" s="14"/>
      <c r="AN548" s="14"/>
      <c r="AO548" s="14"/>
      <c r="AP548" s="14"/>
      <c r="AQ548" s="14"/>
      <c r="AR548" s="14"/>
      <c r="AS548" s="14"/>
      <c r="AT548" s="14"/>
      <c r="AU548" s="14"/>
      <c r="AV548" s="14"/>
      <c r="AW548" s="14"/>
      <c r="AX548" s="14"/>
      <c r="AY548" s="14"/>
      <c r="AZ548" s="14"/>
      <c r="BA548" s="14"/>
      <c r="BB548" s="14"/>
      <c r="BC548" s="14"/>
      <c r="BD548" s="14"/>
      <c r="BE548" s="14"/>
      <c r="BF548" s="14"/>
      <c r="BG548" s="14"/>
      <c r="BH548" s="14"/>
      <c r="BI548" s="14"/>
      <c r="BJ548" s="14"/>
      <c r="BK548" s="14"/>
      <c r="BL548" s="14"/>
      <c r="BM548" s="14"/>
      <c r="BN548" s="14"/>
      <c r="BO548" s="14"/>
      <c r="BP548" s="14"/>
      <c r="BQ548" s="14"/>
      <c r="BR548" s="14"/>
      <c r="BS548" s="14"/>
      <c r="BT548" s="14"/>
      <c r="BU548" s="14"/>
      <c r="BV548" s="14"/>
      <c r="BW548" s="14"/>
      <c r="BX548" s="14"/>
      <c r="BY548" s="14"/>
      <c r="BZ548" s="14"/>
      <c r="CA548" s="14"/>
      <c r="CB548" s="14"/>
      <c r="CC548" s="14"/>
      <c r="CD548" s="14"/>
      <c r="CE548" s="14"/>
      <c r="CF548" s="14"/>
      <c r="CG548" s="14"/>
      <c r="CH548" s="14"/>
    </row>
    <row r="549" spans="1:86">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Z549" s="16"/>
      <c r="AA549" s="16"/>
      <c r="AB549" s="16"/>
      <c r="AC549" s="16"/>
      <c r="AD549" s="16"/>
      <c r="AE549" s="16"/>
      <c r="AF549" s="16"/>
      <c r="AG549" s="16"/>
      <c r="AH549" s="16"/>
      <c r="AI549" s="16"/>
      <c r="AJ549" s="16"/>
      <c r="AK549" s="16"/>
      <c r="AL549" s="16"/>
      <c r="AM549" s="14"/>
      <c r="AN549" s="14"/>
      <c r="AO549" s="14"/>
      <c r="AP549" s="14"/>
      <c r="AQ549" s="14"/>
      <c r="AR549" s="14"/>
      <c r="AS549" s="14"/>
      <c r="AT549" s="14"/>
      <c r="AU549" s="14"/>
      <c r="AV549" s="14"/>
      <c r="AW549" s="14"/>
      <c r="AX549" s="14"/>
      <c r="AY549" s="14"/>
      <c r="AZ549" s="14"/>
      <c r="BA549" s="14"/>
      <c r="BB549" s="14"/>
      <c r="BC549" s="14"/>
      <c r="BD549" s="14"/>
      <c r="BE549" s="14"/>
      <c r="BF549" s="14"/>
      <c r="BG549" s="14"/>
      <c r="BH549" s="14"/>
      <c r="BI549" s="14"/>
      <c r="BJ549" s="14"/>
      <c r="BK549" s="14"/>
      <c r="BL549" s="14"/>
      <c r="BM549" s="14"/>
      <c r="BN549" s="14"/>
      <c r="BO549" s="14"/>
      <c r="BP549" s="14"/>
      <c r="BQ549" s="14"/>
      <c r="BR549" s="14"/>
      <c r="BS549" s="14"/>
      <c r="BT549" s="14"/>
      <c r="BU549" s="14"/>
      <c r="BV549" s="14"/>
      <c r="BW549" s="14"/>
      <c r="BX549" s="14"/>
      <c r="BY549" s="14"/>
      <c r="BZ549" s="14"/>
      <c r="CA549" s="14"/>
      <c r="CB549" s="14"/>
      <c r="CC549" s="14"/>
      <c r="CD549" s="14"/>
      <c r="CE549" s="14"/>
      <c r="CF549" s="14"/>
      <c r="CG549" s="14"/>
      <c r="CH549" s="14"/>
    </row>
    <row r="550" spans="1:86">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Z550" s="16"/>
      <c r="AA550" s="16"/>
      <c r="AB550" s="16"/>
      <c r="AC550" s="16"/>
      <c r="AD550" s="16"/>
      <c r="AE550" s="16"/>
      <c r="AF550" s="16"/>
      <c r="AG550" s="16"/>
      <c r="AH550" s="16"/>
      <c r="AI550" s="16"/>
      <c r="AJ550" s="16"/>
      <c r="AK550" s="16"/>
      <c r="AL550" s="16"/>
      <c r="AM550" s="14"/>
      <c r="AN550" s="14"/>
      <c r="AO550" s="14"/>
      <c r="AP550" s="14"/>
      <c r="AQ550" s="14"/>
      <c r="AR550" s="14"/>
      <c r="AS550" s="14"/>
      <c r="AT550" s="14"/>
      <c r="AU550" s="14"/>
      <c r="AV550" s="14"/>
      <c r="AW550" s="14"/>
      <c r="AX550" s="14"/>
      <c r="AY550" s="14"/>
      <c r="AZ550" s="14"/>
      <c r="BA550" s="14"/>
      <c r="BB550" s="14"/>
      <c r="BC550" s="14"/>
      <c r="BD550" s="14"/>
      <c r="BE550" s="14"/>
      <c r="BF550" s="14"/>
      <c r="BG550" s="14"/>
      <c r="BH550" s="14"/>
      <c r="BI550" s="14"/>
      <c r="BJ550" s="14"/>
      <c r="BK550" s="14"/>
      <c r="BL550" s="14"/>
      <c r="BM550" s="14"/>
      <c r="BN550" s="14"/>
      <c r="BO550" s="14"/>
      <c r="BP550" s="14"/>
      <c r="BQ550" s="14"/>
      <c r="BR550" s="14"/>
      <c r="BS550" s="14"/>
      <c r="BT550" s="14"/>
      <c r="BU550" s="14"/>
      <c r="BV550" s="14"/>
      <c r="BW550" s="14"/>
      <c r="BX550" s="14"/>
      <c r="BY550" s="14"/>
      <c r="BZ550" s="14"/>
      <c r="CA550" s="14"/>
      <c r="CB550" s="14"/>
      <c r="CC550" s="14"/>
      <c r="CD550" s="14"/>
      <c r="CE550" s="14"/>
      <c r="CF550" s="14"/>
      <c r="CG550" s="14"/>
      <c r="CH550" s="14"/>
    </row>
    <row r="551" spans="1:86">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Z551" s="16"/>
      <c r="AA551" s="16"/>
      <c r="AB551" s="16"/>
      <c r="AC551" s="16"/>
      <c r="AD551" s="16"/>
      <c r="AE551" s="16"/>
      <c r="AF551" s="16"/>
      <c r="AG551" s="16"/>
      <c r="AH551" s="16"/>
      <c r="AI551" s="16"/>
      <c r="AJ551" s="16"/>
      <c r="AK551" s="16"/>
      <c r="AL551" s="16"/>
      <c r="AM551" s="14"/>
      <c r="AN551" s="14"/>
      <c r="AO551" s="14"/>
      <c r="AP551" s="14"/>
      <c r="AQ551" s="14"/>
      <c r="AR551" s="14"/>
      <c r="AS551" s="14"/>
      <c r="AT551" s="14"/>
      <c r="AU551" s="14"/>
      <c r="AV551" s="14"/>
      <c r="AW551" s="14"/>
      <c r="AX551" s="14"/>
      <c r="AY551" s="14"/>
      <c r="AZ551" s="14"/>
      <c r="BA551" s="14"/>
      <c r="BB551" s="14"/>
      <c r="BC551" s="14"/>
      <c r="BD551" s="14"/>
      <c r="BE551" s="14"/>
      <c r="BF551" s="14"/>
      <c r="BG551" s="14"/>
      <c r="BH551" s="14"/>
      <c r="BI551" s="14"/>
      <c r="BJ551" s="14"/>
      <c r="BK551" s="14"/>
      <c r="BL551" s="14"/>
      <c r="BM551" s="14"/>
      <c r="BN551" s="14"/>
      <c r="BO551" s="14"/>
      <c r="BP551" s="14"/>
      <c r="BQ551" s="14"/>
      <c r="BR551" s="14"/>
      <c r="BS551" s="14"/>
      <c r="BT551" s="14"/>
      <c r="BU551" s="14"/>
      <c r="BV551" s="14"/>
      <c r="BW551" s="14"/>
      <c r="BX551" s="14"/>
      <c r="BY551" s="14"/>
      <c r="BZ551" s="14"/>
      <c r="CA551" s="14"/>
      <c r="CB551" s="14"/>
      <c r="CC551" s="14"/>
      <c r="CD551" s="14"/>
      <c r="CE551" s="14"/>
      <c r="CF551" s="14"/>
      <c r="CG551" s="14"/>
      <c r="CH551" s="14"/>
    </row>
    <row r="552" spans="1:86">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Z552" s="16"/>
      <c r="AA552" s="16"/>
      <c r="AB552" s="16"/>
      <c r="AC552" s="16"/>
      <c r="AD552" s="16"/>
      <c r="AE552" s="16"/>
      <c r="AF552" s="16"/>
      <c r="AG552" s="16"/>
      <c r="AH552" s="16"/>
      <c r="AI552" s="16"/>
      <c r="AJ552" s="16"/>
      <c r="AK552" s="16"/>
      <c r="AL552" s="16"/>
      <c r="AM552" s="14"/>
      <c r="AN552" s="14"/>
      <c r="AO552" s="14"/>
      <c r="AP552" s="14"/>
      <c r="AQ552" s="14"/>
      <c r="AR552" s="14"/>
      <c r="AS552" s="14"/>
      <c r="AT552" s="14"/>
      <c r="AU552" s="14"/>
      <c r="AV552" s="14"/>
      <c r="AW552" s="14"/>
      <c r="AX552" s="14"/>
      <c r="AY552" s="14"/>
      <c r="AZ552" s="14"/>
      <c r="BA552" s="14"/>
      <c r="BB552" s="14"/>
      <c r="BC552" s="14"/>
      <c r="BD552" s="14"/>
      <c r="BE552" s="14"/>
      <c r="BF552" s="14"/>
      <c r="BG552" s="14"/>
      <c r="BH552" s="14"/>
      <c r="BI552" s="14"/>
      <c r="BJ552" s="14"/>
      <c r="BK552" s="14"/>
      <c r="BL552" s="14"/>
      <c r="BM552" s="14"/>
      <c r="BN552" s="14"/>
      <c r="BO552" s="14"/>
      <c r="BP552" s="14"/>
      <c r="BQ552" s="14"/>
      <c r="BR552" s="14"/>
      <c r="BS552" s="14"/>
      <c r="BT552" s="14"/>
      <c r="BU552" s="14"/>
      <c r="BV552" s="14"/>
      <c r="BW552" s="14"/>
      <c r="BX552" s="14"/>
      <c r="BY552" s="14"/>
      <c r="BZ552" s="14"/>
      <c r="CA552" s="14"/>
      <c r="CB552" s="14"/>
      <c r="CC552" s="14"/>
      <c r="CD552" s="14"/>
      <c r="CE552" s="14"/>
      <c r="CF552" s="14"/>
      <c r="CG552" s="14"/>
      <c r="CH552" s="14"/>
    </row>
    <row r="553" spans="1:86">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Z553" s="16"/>
      <c r="AA553" s="16"/>
      <c r="AB553" s="16"/>
      <c r="AC553" s="16"/>
      <c r="AD553" s="16"/>
      <c r="AE553" s="16"/>
      <c r="AF553" s="16"/>
      <c r="AG553" s="16"/>
      <c r="AH553" s="16"/>
      <c r="AI553" s="16"/>
      <c r="AJ553" s="16"/>
      <c r="AK553" s="16"/>
      <c r="AL553" s="16"/>
      <c r="AM553" s="14"/>
      <c r="AN553" s="14"/>
      <c r="AO553" s="14"/>
      <c r="AP553" s="14"/>
      <c r="AQ553" s="14"/>
      <c r="AR553" s="14"/>
      <c r="AS553" s="14"/>
      <c r="AT553" s="14"/>
      <c r="AU553" s="14"/>
      <c r="AV553" s="14"/>
      <c r="AW553" s="14"/>
      <c r="AX553" s="14"/>
      <c r="AY553" s="14"/>
      <c r="AZ553" s="14"/>
      <c r="BA553" s="14"/>
      <c r="BB553" s="14"/>
      <c r="BC553" s="14"/>
      <c r="BD553" s="14"/>
      <c r="BE553" s="14"/>
      <c r="BF553" s="14"/>
      <c r="BG553" s="14"/>
      <c r="BH553" s="14"/>
      <c r="BI553" s="14"/>
      <c r="BJ553" s="14"/>
      <c r="BK553" s="14"/>
      <c r="BL553" s="14"/>
      <c r="BM553" s="14"/>
      <c r="BN553" s="14"/>
      <c r="BO553" s="14"/>
      <c r="BP553" s="14"/>
      <c r="BQ553" s="14"/>
      <c r="BR553" s="14"/>
      <c r="BS553" s="14"/>
      <c r="BT553" s="14"/>
      <c r="BU553" s="14"/>
      <c r="BV553" s="14"/>
      <c r="BW553" s="14"/>
      <c r="BX553" s="14"/>
      <c r="BY553" s="14"/>
      <c r="BZ553" s="14"/>
      <c r="CA553" s="14"/>
      <c r="CB553" s="14"/>
      <c r="CC553" s="14"/>
      <c r="CD553" s="14"/>
      <c r="CE553" s="14"/>
      <c r="CF553" s="14"/>
      <c r="CG553" s="14"/>
      <c r="CH553" s="14"/>
    </row>
    <row r="554" spans="1:86">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Z554" s="16"/>
      <c r="AA554" s="16"/>
      <c r="AB554" s="16"/>
      <c r="AC554" s="16"/>
      <c r="AD554" s="16"/>
      <c r="AE554" s="16"/>
      <c r="AF554" s="16"/>
      <c r="AG554" s="16"/>
      <c r="AH554" s="16"/>
      <c r="AI554" s="16"/>
      <c r="AJ554" s="16"/>
      <c r="AK554" s="16"/>
      <c r="AL554" s="16"/>
      <c r="AM554" s="14"/>
      <c r="AN554" s="14"/>
      <c r="AO554" s="14"/>
      <c r="AP554" s="14"/>
      <c r="AQ554" s="14"/>
      <c r="AR554" s="14"/>
      <c r="AS554" s="14"/>
      <c r="AT554" s="14"/>
      <c r="AU554" s="14"/>
      <c r="AV554" s="14"/>
      <c r="AW554" s="14"/>
      <c r="AX554" s="14"/>
      <c r="AY554" s="14"/>
      <c r="AZ554" s="14"/>
      <c r="BA554" s="14"/>
      <c r="BB554" s="14"/>
      <c r="BC554" s="14"/>
      <c r="BD554" s="14"/>
      <c r="BE554" s="14"/>
      <c r="BF554" s="14"/>
      <c r="BG554" s="14"/>
      <c r="BH554" s="14"/>
      <c r="BI554" s="14"/>
      <c r="BJ554" s="14"/>
      <c r="BK554" s="14"/>
      <c r="BL554" s="14"/>
      <c r="BM554" s="14"/>
      <c r="BN554" s="14"/>
      <c r="BO554" s="14"/>
      <c r="BP554" s="14"/>
      <c r="BQ554" s="14"/>
      <c r="BR554" s="14"/>
      <c r="BS554" s="14"/>
      <c r="BT554" s="14"/>
      <c r="BU554" s="14"/>
      <c r="BV554" s="14"/>
      <c r="BW554" s="14"/>
      <c r="BX554" s="14"/>
      <c r="BY554" s="14"/>
      <c r="BZ554" s="14"/>
      <c r="CA554" s="14"/>
      <c r="CB554" s="14"/>
      <c r="CC554" s="14"/>
      <c r="CD554" s="14"/>
      <c r="CE554" s="14"/>
      <c r="CF554" s="14"/>
      <c r="CG554" s="14"/>
      <c r="CH554" s="14"/>
    </row>
    <row r="555" spans="1:86">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Z555" s="16"/>
      <c r="AA555" s="16"/>
      <c r="AB555" s="16"/>
      <c r="AC555" s="16"/>
      <c r="AD555" s="16"/>
      <c r="AE555" s="16"/>
      <c r="AF555" s="16"/>
      <c r="AG555" s="16"/>
      <c r="AH555" s="16"/>
      <c r="AI555" s="16"/>
      <c r="AJ555" s="16"/>
      <c r="AK555" s="16"/>
      <c r="AL555" s="16"/>
      <c r="AM555" s="14"/>
      <c r="AN555" s="14"/>
      <c r="AO555" s="14"/>
      <c r="AP555" s="14"/>
      <c r="AQ555" s="14"/>
      <c r="AR555" s="14"/>
      <c r="AS555" s="14"/>
      <c r="AT555" s="14"/>
      <c r="AU555" s="14"/>
      <c r="AV555" s="14"/>
      <c r="AW555" s="14"/>
      <c r="AX555" s="14"/>
      <c r="AY555" s="14"/>
      <c r="AZ555" s="14"/>
      <c r="BA555" s="14"/>
      <c r="BB555" s="14"/>
      <c r="BC555" s="14"/>
      <c r="BD555" s="14"/>
      <c r="BE555" s="14"/>
      <c r="BF555" s="14"/>
      <c r="BG555" s="14"/>
      <c r="BH555" s="14"/>
      <c r="BI555" s="14"/>
      <c r="BJ555" s="14"/>
      <c r="BK555" s="14"/>
      <c r="BL555" s="14"/>
      <c r="BM555" s="14"/>
      <c r="BN555" s="14"/>
      <c r="BO555" s="14"/>
      <c r="BP555" s="14"/>
      <c r="BQ555" s="14"/>
      <c r="BR555" s="14"/>
      <c r="BS555" s="14"/>
      <c r="BT555" s="14"/>
      <c r="BU555" s="14"/>
      <c r="BV555" s="14"/>
      <c r="BW555" s="14"/>
      <c r="BX555" s="14"/>
      <c r="BY555" s="14"/>
      <c r="BZ555" s="14"/>
      <c r="CA555" s="14"/>
      <c r="CB555" s="14"/>
      <c r="CC555" s="14"/>
      <c r="CD555" s="14"/>
      <c r="CE555" s="14"/>
      <c r="CF555" s="14"/>
      <c r="CG555" s="14"/>
      <c r="CH555" s="14"/>
    </row>
    <row r="556" spans="1:86">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Z556" s="16"/>
      <c r="AA556" s="16"/>
      <c r="AB556" s="16"/>
      <c r="AC556" s="16"/>
      <c r="AD556" s="16"/>
      <c r="AE556" s="16"/>
      <c r="AF556" s="16"/>
      <c r="AG556" s="16"/>
      <c r="AH556" s="16"/>
      <c r="AI556" s="16"/>
      <c r="AJ556" s="16"/>
      <c r="AK556" s="16"/>
      <c r="AL556" s="16"/>
      <c r="AM556" s="14"/>
      <c r="AN556" s="14"/>
      <c r="AO556" s="14"/>
      <c r="AP556" s="14"/>
      <c r="AQ556" s="14"/>
      <c r="AR556" s="14"/>
      <c r="AS556" s="14"/>
      <c r="AT556" s="14"/>
      <c r="AU556" s="14"/>
      <c r="AV556" s="14"/>
      <c r="AW556" s="14"/>
      <c r="AX556" s="14"/>
      <c r="AY556" s="14"/>
      <c r="AZ556" s="14"/>
      <c r="BA556" s="14"/>
      <c r="BB556" s="14"/>
      <c r="BC556" s="14"/>
      <c r="BD556" s="14"/>
      <c r="BE556" s="14"/>
      <c r="BF556" s="14"/>
      <c r="BG556" s="14"/>
      <c r="BH556" s="14"/>
      <c r="BI556" s="14"/>
      <c r="BJ556" s="14"/>
      <c r="BK556" s="14"/>
      <c r="BL556" s="14"/>
      <c r="BM556" s="14"/>
      <c r="BN556" s="14"/>
      <c r="BO556" s="14"/>
      <c r="BP556" s="14"/>
      <c r="BQ556" s="14"/>
      <c r="BR556" s="14"/>
      <c r="BS556" s="14"/>
      <c r="BT556" s="14"/>
      <c r="BU556" s="14"/>
      <c r="BV556" s="14"/>
      <c r="BW556" s="14"/>
      <c r="BX556" s="14"/>
      <c r="BY556" s="14"/>
      <c r="BZ556" s="14"/>
      <c r="CA556" s="14"/>
      <c r="CB556" s="14"/>
      <c r="CC556" s="14"/>
      <c r="CD556" s="14"/>
      <c r="CE556" s="14"/>
      <c r="CF556" s="14"/>
      <c r="CG556" s="14"/>
      <c r="CH556" s="14"/>
    </row>
    <row r="557" spans="1:86">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Z557" s="16"/>
      <c r="AA557" s="16"/>
      <c r="AB557" s="16"/>
      <c r="AC557" s="16"/>
      <c r="AD557" s="16"/>
      <c r="AE557" s="16"/>
      <c r="AF557" s="16"/>
      <c r="AG557" s="16"/>
      <c r="AH557" s="16"/>
      <c r="AI557" s="16"/>
      <c r="AJ557" s="16"/>
      <c r="AK557" s="16"/>
      <c r="AL557" s="16"/>
      <c r="AM557" s="14"/>
      <c r="AN557" s="14"/>
      <c r="AO557" s="14"/>
      <c r="AP557" s="14"/>
      <c r="AQ557" s="14"/>
      <c r="AR557" s="14"/>
      <c r="AS557" s="14"/>
      <c r="AT557" s="14"/>
      <c r="AU557" s="14"/>
      <c r="AV557" s="14"/>
      <c r="AW557" s="14"/>
      <c r="AX557" s="14"/>
      <c r="AY557" s="14"/>
      <c r="AZ557" s="14"/>
      <c r="BA557" s="14"/>
      <c r="BB557" s="14"/>
      <c r="BC557" s="14"/>
      <c r="BD557" s="14"/>
      <c r="BE557" s="14"/>
      <c r="BF557" s="14"/>
      <c r="BG557" s="14"/>
      <c r="BH557" s="14"/>
      <c r="BI557" s="14"/>
      <c r="BJ557" s="14"/>
      <c r="BK557" s="14"/>
      <c r="BL557" s="14"/>
      <c r="BM557" s="14"/>
      <c r="BN557" s="14"/>
      <c r="BO557" s="14"/>
      <c r="BP557" s="14"/>
      <c r="BQ557" s="14"/>
      <c r="BR557" s="14"/>
      <c r="BS557" s="14"/>
      <c r="BT557" s="14"/>
      <c r="BU557" s="14"/>
      <c r="BV557" s="14"/>
      <c r="BW557" s="14"/>
      <c r="BX557" s="14"/>
      <c r="BY557" s="14"/>
      <c r="BZ557" s="14"/>
      <c r="CA557" s="14"/>
      <c r="CB557" s="14"/>
      <c r="CC557" s="14"/>
      <c r="CD557" s="14"/>
      <c r="CE557" s="14"/>
      <c r="CF557" s="14"/>
      <c r="CG557" s="14"/>
      <c r="CH557" s="14"/>
    </row>
    <row r="558" spans="1:86">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Z558" s="16"/>
      <c r="AA558" s="16"/>
      <c r="AB558" s="16"/>
      <c r="AC558" s="16"/>
      <c r="AD558" s="16"/>
      <c r="AE558" s="16"/>
      <c r="AF558" s="16"/>
      <c r="AG558" s="16"/>
      <c r="AH558" s="16"/>
      <c r="AI558" s="16"/>
      <c r="AJ558" s="16"/>
      <c r="AK558" s="16"/>
      <c r="AL558" s="16"/>
      <c r="AM558" s="14"/>
      <c r="AN558" s="14"/>
      <c r="AO558" s="14"/>
      <c r="AP558" s="14"/>
      <c r="AQ558" s="14"/>
      <c r="AR558" s="14"/>
      <c r="AS558" s="14"/>
      <c r="AT558" s="14"/>
      <c r="AU558" s="14"/>
      <c r="AV558" s="14"/>
      <c r="AW558" s="14"/>
      <c r="AX558" s="14"/>
      <c r="AY558" s="14"/>
      <c r="AZ558" s="14"/>
      <c r="BA558" s="14"/>
      <c r="BB558" s="14"/>
      <c r="BC558" s="14"/>
      <c r="BD558" s="14"/>
      <c r="BE558" s="14"/>
      <c r="BF558" s="14"/>
      <c r="BG558" s="14"/>
      <c r="BH558" s="14"/>
      <c r="BI558" s="14"/>
      <c r="BJ558" s="14"/>
      <c r="BK558" s="14"/>
      <c r="BL558" s="14"/>
      <c r="BM558" s="14"/>
      <c r="BN558" s="14"/>
      <c r="BO558" s="14"/>
      <c r="BP558" s="14"/>
      <c r="BQ558" s="14"/>
      <c r="BR558" s="14"/>
      <c r="BS558" s="14"/>
      <c r="BT558" s="14"/>
      <c r="BU558" s="14"/>
      <c r="BV558" s="14"/>
      <c r="BW558" s="14"/>
      <c r="BX558" s="14"/>
      <c r="BY558" s="14"/>
      <c r="BZ558" s="14"/>
      <c r="CA558" s="14"/>
      <c r="CB558" s="14"/>
      <c r="CC558" s="14"/>
      <c r="CD558" s="14"/>
      <c r="CE558" s="14"/>
      <c r="CF558" s="14"/>
      <c r="CG558" s="14"/>
      <c r="CH558" s="14"/>
    </row>
    <row r="559" spans="1:86">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Z559" s="16"/>
      <c r="AA559" s="16"/>
      <c r="AB559" s="16"/>
      <c r="AC559" s="16"/>
      <c r="AD559" s="16"/>
      <c r="AE559" s="16"/>
      <c r="AF559" s="16"/>
      <c r="AG559" s="16"/>
      <c r="AH559" s="16"/>
      <c r="AI559" s="16"/>
      <c r="AJ559" s="16"/>
      <c r="AK559" s="16"/>
      <c r="AL559" s="16"/>
      <c r="AM559" s="14"/>
      <c r="AN559" s="14"/>
      <c r="AO559" s="14"/>
      <c r="AP559" s="14"/>
      <c r="AQ559" s="14"/>
      <c r="AR559" s="14"/>
      <c r="AS559" s="14"/>
      <c r="AT559" s="14"/>
      <c r="AU559" s="14"/>
      <c r="AV559" s="14"/>
      <c r="AW559" s="14"/>
      <c r="AX559" s="14"/>
      <c r="AY559" s="14"/>
      <c r="AZ559" s="14"/>
      <c r="BA559" s="14"/>
      <c r="BB559" s="14"/>
      <c r="BC559" s="14"/>
      <c r="BD559" s="14"/>
      <c r="BE559" s="14"/>
      <c r="BF559" s="14"/>
      <c r="BG559" s="14"/>
      <c r="BH559" s="14"/>
      <c r="BI559" s="14"/>
      <c r="BJ559" s="14"/>
      <c r="BK559" s="14"/>
      <c r="BL559" s="14"/>
      <c r="BM559" s="14"/>
      <c r="BN559" s="14"/>
      <c r="BO559" s="14"/>
      <c r="BP559" s="14"/>
      <c r="BQ559" s="14"/>
      <c r="BR559" s="14"/>
      <c r="BS559" s="14"/>
      <c r="BT559" s="14"/>
      <c r="BU559" s="14"/>
      <c r="BV559" s="14"/>
      <c r="BW559" s="14"/>
      <c r="BX559" s="14"/>
      <c r="BY559" s="14"/>
      <c r="BZ559" s="14"/>
      <c r="CA559" s="14"/>
      <c r="CB559" s="14"/>
      <c r="CC559" s="14"/>
      <c r="CD559" s="14"/>
      <c r="CE559" s="14"/>
      <c r="CF559" s="14"/>
      <c r="CG559" s="14"/>
      <c r="CH559" s="14"/>
    </row>
    <row r="560" spans="1:86">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Z560" s="16"/>
      <c r="AA560" s="16"/>
      <c r="AB560" s="16"/>
      <c r="AC560" s="16"/>
      <c r="AD560" s="16"/>
      <c r="AE560" s="16"/>
      <c r="AF560" s="16"/>
      <c r="AG560" s="16"/>
      <c r="AH560" s="16"/>
      <c r="AI560" s="16"/>
      <c r="AJ560" s="16"/>
      <c r="AK560" s="16"/>
      <c r="AL560" s="16"/>
      <c r="AM560" s="14"/>
      <c r="AN560" s="14"/>
      <c r="AO560" s="14"/>
      <c r="AP560" s="14"/>
      <c r="AQ560" s="14"/>
      <c r="AR560" s="14"/>
      <c r="AS560" s="14"/>
      <c r="AT560" s="14"/>
      <c r="AU560" s="14"/>
      <c r="AV560" s="14"/>
      <c r="AW560" s="14"/>
      <c r="AX560" s="14"/>
      <c r="AY560" s="14"/>
      <c r="AZ560" s="14"/>
      <c r="BA560" s="14"/>
      <c r="BB560" s="14"/>
      <c r="BC560" s="14"/>
      <c r="BD560" s="14"/>
      <c r="BE560" s="14"/>
      <c r="BF560" s="14"/>
      <c r="BG560" s="14"/>
      <c r="BH560" s="14"/>
      <c r="BI560" s="14"/>
      <c r="BJ560" s="14"/>
      <c r="BK560" s="14"/>
      <c r="BL560" s="14"/>
      <c r="BM560" s="14"/>
      <c r="BN560" s="14"/>
      <c r="BO560" s="14"/>
      <c r="BP560" s="14"/>
      <c r="BQ560" s="14"/>
      <c r="BR560" s="14"/>
      <c r="BS560" s="14"/>
      <c r="BT560" s="14"/>
      <c r="BU560" s="14"/>
      <c r="BV560" s="14"/>
      <c r="BW560" s="14"/>
      <c r="BX560" s="14"/>
      <c r="BY560" s="14"/>
      <c r="BZ560" s="14"/>
      <c r="CA560" s="14"/>
      <c r="CB560" s="14"/>
      <c r="CC560" s="14"/>
      <c r="CD560" s="14"/>
      <c r="CE560" s="14"/>
      <c r="CF560" s="14"/>
      <c r="CG560" s="14"/>
      <c r="CH560" s="14"/>
    </row>
    <row r="561" spans="1:86">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Z561" s="16"/>
      <c r="AA561" s="16"/>
      <c r="AB561" s="16"/>
      <c r="AC561" s="16"/>
      <c r="AD561" s="16"/>
      <c r="AE561" s="16"/>
      <c r="AF561" s="16"/>
      <c r="AG561" s="16"/>
      <c r="AH561" s="16"/>
      <c r="AI561" s="16"/>
      <c r="AJ561" s="16"/>
      <c r="AK561" s="16"/>
      <c r="AL561" s="16"/>
      <c r="AM561" s="14"/>
      <c r="AN561" s="14"/>
      <c r="AO561" s="14"/>
      <c r="AP561" s="14"/>
      <c r="AQ561" s="14"/>
      <c r="AR561" s="14"/>
      <c r="AS561" s="14"/>
      <c r="AT561" s="14"/>
      <c r="AU561" s="14"/>
      <c r="AV561" s="14"/>
      <c r="AW561" s="14"/>
      <c r="AX561" s="14"/>
      <c r="AY561" s="14"/>
      <c r="AZ561" s="14"/>
      <c r="BA561" s="14"/>
      <c r="BB561" s="14"/>
      <c r="BC561" s="14"/>
      <c r="BD561" s="14"/>
      <c r="BE561" s="14"/>
      <c r="BF561" s="14"/>
      <c r="BG561" s="14"/>
      <c r="BH561" s="14"/>
      <c r="BI561" s="14"/>
      <c r="BJ561" s="14"/>
      <c r="BK561" s="14"/>
      <c r="BL561" s="14"/>
      <c r="BM561" s="14"/>
      <c r="BN561" s="14"/>
      <c r="BO561" s="14"/>
      <c r="BP561" s="14"/>
      <c r="BQ561" s="14"/>
      <c r="BR561" s="14"/>
      <c r="BS561" s="14"/>
      <c r="BT561" s="14"/>
      <c r="BU561" s="14"/>
      <c r="BV561" s="14"/>
      <c r="BW561" s="14"/>
      <c r="BX561" s="14"/>
      <c r="BY561" s="14"/>
      <c r="BZ561" s="14"/>
      <c r="CA561" s="14"/>
      <c r="CB561" s="14"/>
      <c r="CC561" s="14"/>
      <c r="CD561" s="14"/>
      <c r="CE561" s="14"/>
      <c r="CF561" s="14"/>
      <c r="CG561" s="14"/>
      <c r="CH561" s="14"/>
    </row>
    <row r="562" spans="1:86">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Z562" s="16"/>
      <c r="AA562" s="16"/>
      <c r="AB562" s="16"/>
      <c r="AC562" s="16"/>
      <c r="AD562" s="16"/>
      <c r="AE562" s="16"/>
      <c r="AF562" s="16"/>
      <c r="AG562" s="16"/>
      <c r="AH562" s="16"/>
      <c r="AI562" s="16"/>
      <c r="AJ562" s="16"/>
      <c r="AK562" s="16"/>
      <c r="AL562" s="16"/>
      <c r="AM562" s="14"/>
      <c r="AN562" s="14"/>
      <c r="AO562" s="14"/>
      <c r="AP562" s="14"/>
      <c r="AQ562" s="14"/>
      <c r="AR562" s="14"/>
      <c r="AS562" s="14"/>
      <c r="AT562" s="14"/>
      <c r="AU562" s="14"/>
      <c r="AV562" s="14"/>
      <c r="AW562" s="14"/>
      <c r="AX562" s="14"/>
      <c r="AY562" s="14"/>
      <c r="AZ562" s="14"/>
      <c r="BA562" s="14"/>
      <c r="BB562" s="14"/>
      <c r="BC562" s="14"/>
      <c r="BD562" s="14"/>
      <c r="BE562" s="14"/>
      <c r="BF562" s="14"/>
      <c r="BG562" s="14"/>
      <c r="BH562" s="14"/>
      <c r="BI562" s="14"/>
      <c r="BJ562" s="14"/>
      <c r="BK562" s="14"/>
      <c r="BL562" s="14"/>
      <c r="BM562" s="14"/>
      <c r="BN562" s="14"/>
      <c r="BO562" s="14"/>
      <c r="BP562" s="14"/>
      <c r="BQ562" s="14"/>
      <c r="BR562" s="14"/>
      <c r="BS562" s="14"/>
      <c r="BT562" s="14"/>
      <c r="BU562" s="14"/>
      <c r="BV562" s="14"/>
      <c r="BW562" s="14"/>
      <c r="BX562" s="14"/>
      <c r="BY562" s="14"/>
      <c r="BZ562" s="14"/>
      <c r="CA562" s="14"/>
      <c r="CB562" s="14"/>
      <c r="CC562" s="14"/>
      <c r="CD562" s="14"/>
      <c r="CE562" s="14"/>
      <c r="CF562" s="14"/>
      <c r="CG562" s="14"/>
      <c r="CH562" s="14"/>
    </row>
    <row r="563" spans="1:86">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Z563" s="16"/>
      <c r="AA563" s="16"/>
      <c r="AB563" s="16"/>
      <c r="AC563" s="16"/>
      <c r="AD563" s="16"/>
      <c r="AE563" s="16"/>
      <c r="AF563" s="16"/>
      <c r="AG563" s="16"/>
      <c r="AH563" s="16"/>
      <c r="AI563" s="16"/>
      <c r="AJ563" s="16"/>
      <c r="AK563" s="16"/>
      <c r="AL563" s="16"/>
      <c r="AM563" s="14"/>
      <c r="AN563" s="14"/>
      <c r="AO563" s="14"/>
      <c r="AP563" s="14"/>
      <c r="AQ563" s="14"/>
      <c r="AR563" s="14"/>
      <c r="AS563" s="14"/>
      <c r="AT563" s="14"/>
      <c r="AU563" s="14"/>
      <c r="AV563" s="14"/>
      <c r="AW563" s="14"/>
      <c r="AX563" s="14"/>
      <c r="AY563" s="14"/>
      <c r="AZ563" s="14"/>
      <c r="BA563" s="14"/>
      <c r="BB563" s="14"/>
      <c r="BC563" s="14"/>
      <c r="BD563" s="14"/>
      <c r="BE563" s="14"/>
      <c r="BF563" s="14"/>
      <c r="BG563" s="14"/>
      <c r="BH563" s="14"/>
      <c r="BI563" s="14"/>
      <c r="BJ563" s="14"/>
      <c r="BK563" s="14"/>
      <c r="BL563" s="14"/>
      <c r="BM563" s="14"/>
      <c r="BN563" s="14"/>
      <c r="BO563" s="14"/>
      <c r="BP563" s="14"/>
      <c r="BQ563" s="14"/>
      <c r="BR563" s="14"/>
      <c r="BS563" s="14"/>
      <c r="BT563" s="14"/>
      <c r="BU563" s="14"/>
      <c r="BV563" s="14"/>
      <c r="BW563" s="14"/>
      <c r="BX563" s="14"/>
      <c r="BY563" s="14"/>
      <c r="BZ563" s="14"/>
      <c r="CA563" s="14"/>
      <c r="CB563" s="14"/>
      <c r="CC563" s="14"/>
      <c r="CD563" s="14"/>
      <c r="CE563" s="14"/>
      <c r="CF563" s="14"/>
      <c r="CG563" s="14"/>
      <c r="CH563" s="14"/>
    </row>
    <row r="564" spans="1:86">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Z564" s="16"/>
      <c r="AA564" s="16"/>
      <c r="AB564" s="16"/>
      <c r="AC564" s="16"/>
      <c r="AD564" s="16"/>
      <c r="AE564" s="16"/>
      <c r="AF564" s="16"/>
      <c r="AG564" s="16"/>
      <c r="AH564" s="16"/>
      <c r="AI564" s="16"/>
      <c r="AJ564" s="16"/>
      <c r="AK564" s="16"/>
      <c r="AL564" s="16"/>
      <c r="AM564" s="14"/>
      <c r="AN564" s="14"/>
      <c r="AO564" s="14"/>
      <c r="AP564" s="14"/>
      <c r="AQ564" s="14"/>
      <c r="AR564" s="14"/>
      <c r="AS564" s="14"/>
      <c r="AT564" s="14"/>
      <c r="AU564" s="14"/>
      <c r="AV564" s="14"/>
      <c r="AW564" s="14"/>
      <c r="AX564" s="14"/>
      <c r="AY564" s="14"/>
      <c r="AZ564" s="14"/>
      <c r="BA564" s="14"/>
      <c r="BB564" s="14"/>
      <c r="BC564" s="14"/>
      <c r="BD564" s="14"/>
      <c r="BE564" s="14"/>
      <c r="BF564" s="14"/>
      <c r="BG564" s="14"/>
      <c r="BH564" s="14"/>
      <c r="BI564" s="14"/>
      <c r="BJ564" s="14"/>
      <c r="BK564" s="14"/>
      <c r="BL564" s="14"/>
      <c r="BM564" s="14"/>
      <c r="BN564" s="14"/>
      <c r="BO564" s="14"/>
      <c r="BP564" s="14"/>
      <c r="BQ564" s="14"/>
      <c r="BR564" s="14"/>
      <c r="BS564" s="14"/>
      <c r="BT564" s="14"/>
      <c r="BU564" s="14"/>
      <c r="BV564" s="14"/>
      <c r="BW564" s="14"/>
      <c r="BX564" s="14"/>
      <c r="BY564" s="14"/>
      <c r="BZ564" s="14"/>
      <c r="CA564" s="14"/>
      <c r="CB564" s="14"/>
      <c r="CC564" s="14"/>
      <c r="CD564" s="14"/>
      <c r="CE564" s="14"/>
      <c r="CF564" s="14"/>
      <c r="CG564" s="14"/>
      <c r="CH564" s="14"/>
    </row>
    <row r="565" spans="1:86">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Z565" s="16"/>
      <c r="AA565" s="16"/>
      <c r="AB565" s="16"/>
      <c r="AC565" s="16"/>
      <c r="AD565" s="16"/>
      <c r="AE565" s="16"/>
      <c r="AF565" s="16"/>
      <c r="AG565" s="16"/>
      <c r="AH565" s="16"/>
      <c r="AI565" s="16"/>
      <c r="AJ565" s="16"/>
      <c r="AK565" s="16"/>
      <c r="AL565" s="16"/>
      <c r="AM565" s="14"/>
      <c r="AN565" s="14"/>
      <c r="AO565" s="14"/>
      <c r="AP565" s="14"/>
      <c r="AQ565" s="14"/>
      <c r="AR565" s="14"/>
      <c r="AS565" s="14"/>
      <c r="AT565" s="14"/>
      <c r="AU565" s="14"/>
      <c r="AV565" s="14"/>
      <c r="AW565" s="14"/>
      <c r="AX565" s="14"/>
      <c r="AY565" s="14"/>
      <c r="AZ565" s="14"/>
      <c r="BA565" s="14"/>
      <c r="BB565" s="14"/>
      <c r="BC565" s="14"/>
      <c r="BD565" s="14"/>
      <c r="BE565" s="14"/>
      <c r="BF565" s="14"/>
      <c r="BG565" s="14"/>
      <c r="BH565" s="14"/>
      <c r="BI565" s="14"/>
      <c r="BJ565" s="14"/>
      <c r="BK565" s="14"/>
      <c r="BL565" s="14"/>
      <c r="BM565" s="14"/>
      <c r="BN565" s="14"/>
      <c r="BO565" s="14"/>
      <c r="BP565" s="14"/>
      <c r="BQ565" s="14"/>
      <c r="BR565" s="14"/>
      <c r="BS565" s="14"/>
      <c r="BT565" s="14"/>
      <c r="BU565" s="14"/>
      <c r="BV565" s="14"/>
      <c r="BW565" s="14"/>
      <c r="BX565" s="14"/>
      <c r="BY565" s="14"/>
      <c r="BZ565" s="14"/>
      <c r="CA565" s="14"/>
      <c r="CB565" s="14"/>
      <c r="CC565" s="14"/>
      <c r="CD565" s="14"/>
      <c r="CE565" s="14"/>
      <c r="CF565" s="14"/>
      <c r="CG565" s="14"/>
      <c r="CH565" s="14"/>
    </row>
    <row r="566" spans="1:86">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Z566" s="16"/>
      <c r="AA566" s="16"/>
      <c r="AB566" s="16"/>
      <c r="AC566" s="16"/>
      <c r="AD566" s="16"/>
      <c r="AE566" s="16"/>
      <c r="AF566" s="16"/>
      <c r="AG566" s="16"/>
      <c r="AH566" s="16"/>
      <c r="AI566" s="16"/>
      <c r="AJ566" s="16"/>
      <c r="AK566" s="16"/>
      <c r="AL566" s="16"/>
      <c r="AM566" s="14"/>
      <c r="AN566" s="14"/>
      <c r="AO566" s="14"/>
      <c r="AP566" s="14"/>
      <c r="AQ566" s="14"/>
      <c r="AR566" s="14"/>
      <c r="AS566" s="14"/>
      <c r="AT566" s="14"/>
      <c r="AU566" s="14"/>
      <c r="AV566" s="14"/>
      <c r="AW566" s="14"/>
      <c r="AX566" s="14"/>
      <c r="AY566" s="14"/>
      <c r="AZ566" s="14"/>
      <c r="BA566" s="14"/>
      <c r="BB566" s="14"/>
      <c r="BC566" s="14"/>
      <c r="BD566" s="14"/>
      <c r="BE566" s="14"/>
      <c r="BF566" s="14"/>
      <c r="BG566" s="14"/>
      <c r="BH566" s="14"/>
      <c r="BI566" s="14"/>
      <c r="BJ566" s="14"/>
      <c r="BK566" s="14"/>
      <c r="BL566" s="14"/>
      <c r="BM566" s="14"/>
      <c r="BN566" s="14"/>
      <c r="BO566" s="14"/>
      <c r="BP566" s="14"/>
      <c r="BQ566" s="14"/>
      <c r="BR566" s="14"/>
      <c r="BS566" s="14"/>
      <c r="BT566" s="14"/>
      <c r="BU566" s="14"/>
      <c r="BV566" s="14"/>
      <c r="BW566" s="14"/>
      <c r="BX566" s="14"/>
      <c r="BY566" s="14"/>
      <c r="BZ566" s="14"/>
      <c r="CA566" s="14"/>
      <c r="CB566" s="14"/>
      <c r="CC566" s="14"/>
      <c r="CD566" s="14"/>
      <c r="CE566" s="14"/>
      <c r="CF566" s="14"/>
      <c r="CG566" s="14"/>
      <c r="CH566" s="14"/>
    </row>
    <row r="567" spans="1:86">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Z567" s="16"/>
      <c r="AA567" s="16"/>
      <c r="AB567" s="16"/>
      <c r="AC567" s="16"/>
      <c r="AD567" s="16"/>
      <c r="AE567" s="16"/>
      <c r="AF567" s="16"/>
      <c r="AG567" s="16"/>
      <c r="AH567" s="16"/>
      <c r="AI567" s="16"/>
      <c r="AJ567" s="16"/>
      <c r="AK567" s="16"/>
      <c r="AL567" s="16"/>
      <c r="AM567" s="14"/>
      <c r="AN567" s="14"/>
      <c r="AO567" s="14"/>
      <c r="AP567" s="14"/>
      <c r="AQ567" s="14"/>
      <c r="AR567" s="14"/>
      <c r="AS567" s="14"/>
      <c r="AT567" s="14"/>
      <c r="AU567" s="14"/>
      <c r="AV567" s="14"/>
      <c r="AW567" s="14"/>
      <c r="AX567" s="14"/>
      <c r="AY567" s="14"/>
      <c r="AZ567" s="14"/>
      <c r="BA567" s="14"/>
      <c r="BB567" s="14"/>
      <c r="BC567" s="14"/>
      <c r="BD567" s="14"/>
      <c r="BE567" s="14"/>
      <c r="BF567" s="14"/>
      <c r="BG567" s="14"/>
      <c r="BH567" s="14"/>
      <c r="BI567" s="14"/>
      <c r="BJ567" s="14"/>
      <c r="BK567" s="14"/>
      <c r="BL567" s="14"/>
      <c r="BM567" s="14"/>
      <c r="BN567" s="14"/>
      <c r="BO567" s="14"/>
      <c r="BP567" s="14"/>
      <c r="BQ567" s="14"/>
      <c r="BR567" s="14"/>
      <c r="BS567" s="14"/>
      <c r="BT567" s="14"/>
      <c r="BU567" s="14"/>
      <c r="BV567" s="14"/>
      <c r="BW567" s="14"/>
      <c r="BX567" s="14"/>
      <c r="BY567" s="14"/>
      <c r="BZ567" s="14"/>
      <c r="CA567" s="14"/>
      <c r="CB567" s="14"/>
      <c r="CC567" s="14"/>
      <c r="CD567" s="14"/>
      <c r="CE567" s="14"/>
      <c r="CF567" s="14"/>
      <c r="CG567" s="14"/>
      <c r="CH567" s="14"/>
    </row>
    <row r="568" spans="1:86">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Z568" s="16"/>
      <c r="AA568" s="16"/>
      <c r="AB568" s="16"/>
      <c r="AC568" s="16"/>
      <c r="AD568" s="16"/>
      <c r="AE568" s="16"/>
      <c r="AF568" s="16"/>
      <c r="AG568" s="16"/>
      <c r="AH568" s="16"/>
      <c r="AI568" s="16"/>
      <c r="AJ568" s="16"/>
      <c r="AK568" s="16"/>
      <c r="AL568" s="16"/>
      <c r="AM568" s="14"/>
      <c r="AN568" s="14"/>
      <c r="AO568" s="14"/>
      <c r="AP568" s="14"/>
      <c r="AQ568" s="14"/>
      <c r="AR568" s="14"/>
      <c r="AS568" s="14"/>
      <c r="AT568" s="14"/>
      <c r="AU568" s="14"/>
      <c r="AV568" s="14"/>
      <c r="AW568" s="14"/>
      <c r="AX568" s="14"/>
      <c r="AY568" s="14"/>
      <c r="AZ568" s="14"/>
      <c r="BA568" s="14"/>
      <c r="BB568" s="14"/>
      <c r="BC568" s="14"/>
      <c r="BD568" s="14"/>
      <c r="BE568" s="14"/>
      <c r="BF568" s="14"/>
      <c r="BG568" s="14"/>
      <c r="BH568" s="14"/>
      <c r="BI568" s="14"/>
      <c r="BJ568" s="14"/>
      <c r="BK568" s="14"/>
      <c r="BL568" s="14"/>
      <c r="BM568" s="14"/>
      <c r="BN568" s="14"/>
      <c r="BO568" s="14"/>
      <c r="BP568" s="14"/>
      <c r="BQ568" s="14"/>
      <c r="BR568" s="14"/>
      <c r="BS568" s="14"/>
      <c r="BT568" s="14"/>
      <c r="BU568" s="14"/>
      <c r="BV568" s="14"/>
      <c r="BW568" s="14"/>
      <c r="BX568" s="14"/>
      <c r="BY568" s="14"/>
      <c r="BZ568" s="14"/>
      <c r="CA568" s="14"/>
      <c r="CB568" s="14"/>
      <c r="CC568" s="14"/>
      <c r="CD568" s="14"/>
      <c r="CE568" s="14"/>
      <c r="CF568" s="14"/>
      <c r="CG568" s="14"/>
      <c r="CH568" s="14"/>
    </row>
    <row r="569" spans="1:86">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Z569" s="16"/>
      <c r="AA569" s="16"/>
      <c r="AB569" s="16"/>
      <c r="AC569" s="16"/>
      <c r="AD569" s="16"/>
      <c r="AE569" s="16"/>
      <c r="AF569" s="16"/>
      <c r="AG569" s="16"/>
      <c r="AH569" s="16"/>
      <c r="AI569" s="16"/>
      <c r="AJ569" s="16"/>
      <c r="AK569" s="16"/>
      <c r="AL569" s="16"/>
      <c r="AM569" s="14"/>
      <c r="AN569" s="14"/>
      <c r="AO569" s="14"/>
      <c r="AP569" s="14"/>
      <c r="AQ569" s="14"/>
      <c r="AR569" s="14"/>
      <c r="AS569" s="14"/>
      <c r="AT569" s="14"/>
      <c r="AU569" s="14"/>
      <c r="AV569" s="14"/>
      <c r="AW569" s="14"/>
      <c r="AX569" s="14"/>
      <c r="AY569" s="14"/>
      <c r="AZ569" s="14"/>
      <c r="BA569" s="14"/>
      <c r="BB569" s="14"/>
      <c r="BC569" s="14"/>
      <c r="BD569" s="14"/>
      <c r="BE569" s="14"/>
      <c r="BF569" s="14"/>
      <c r="BG569" s="14"/>
      <c r="BH569" s="14"/>
      <c r="BI569" s="14"/>
      <c r="BJ569" s="14"/>
      <c r="BK569" s="14"/>
      <c r="BL569" s="14"/>
      <c r="BM569" s="14"/>
      <c r="BN569" s="14"/>
      <c r="BO569" s="14"/>
      <c r="BP569" s="14"/>
      <c r="BQ569" s="14"/>
      <c r="BR569" s="14"/>
      <c r="BS569" s="14"/>
      <c r="BT569" s="14"/>
      <c r="BU569" s="14"/>
      <c r="BV569" s="14"/>
      <c r="BW569" s="14"/>
      <c r="BX569" s="14"/>
      <c r="BY569" s="14"/>
      <c r="BZ569" s="14"/>
      <c r="CA569" s="14"/>
      <c r="CB569" s="14"/>
      <c r="CC569" s="14"/>
      <c r="CD569" s="14"/>
      <c r="CE569" s="14"/>
      <c r="CF569" s="14"/>
      <c r="CG569" s="14"/>
      <c r="CH569" s="14"/>
    </row>
    <row r="570" spans="1:86">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Z570" s="16"/>
      <c r="AA570" s="16"/>
      <c r="AB570" s="16"/>
      <c r="AC570" s="16"/>
      <c r="AD570" s="16"/>
      <c r="AE570" s="16"/>
      <c r="AF570" s="16"/>
      <c r="AG570" s="16"/>
      <c r="AH570" s="16"/>
      <c r="AI570" s="16"/>
      <c r="AJ570" s="16"/>
      <c r="AK570" s="16"/>
      <c r="AL570" s="16"/>
      <c r="AM570" s="14"/>
      <c r="AN570" s="14"/>
      <c r="AO570" s="14"/>
      <c r="AP570" s="14"/>
      <c r="AQ570" s="14"/>
      <c r="AR570" s="14"/>
      <c r="AS570" s="14"/>
      <c r="AT570" s="14"/>
      <c r="AU570" s="14"/>
      <c r="AV570" s="14"/>
      <c r="AW570" s="14"/>
      <c r="AX570" s="14"/>
      <c r="AY570" s="14"/>
      <c r="AZ570" s="14"/>
      <c r="BA570" s="14"/>
      <c r="BB570" s="14"/>
      <c r="BC570" s="14"/>
      <c r="BD570" s="14"/>
      <c r="BE570" s="14"/>
      <c r="BF570" s="14"/>
      <c r="BG570" s="14"/>
      <c r="BH570" s="14"/>
      <c r="BI570" s="14"/>
      <c r="BJ570" s="14"/>
      <c r="BK570" s="14"/>
      <c r="BL570" s="14"/>
      <c r="BM570" s="14"/>
      <c r="BN570" s="14"/>
      <c r="BO570" s="14"/>
      <c r="BP570" s="14"/>
      <c r="BQ570" s="14"/>
      <c r="BR570" s="14"/>
      <c r="BS570" s="14"/>
      <c r="BT570" s="14"/>
      <c r="BU570" s="14"/>
      <c r="BV570" s="14"/>
      <c r="BW570" s="14"/>
      <c r="BX570" s="14"/>
      <c r="BY570" s="14"/>
      <c r="BZ570" s="14"/>
      <c r="CA570" s="14"/>
      <c r="CB570" s="14"/>
      <c r="CC570" s="14"/>
      <c r="CD570" s="14"/>
      <c r="CE570" s="14"/>
      <c r="CF570" s="14"/>
      <c r="CG570" s="14"/>
      <c r="CH570" s="14"/>
    </row>
    <row r="571" spans="1:86">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Z571" s="16"/>
      <c r="AA571" s="16"/>
      <c r="AB571" s="16"/>
      <c r="AC571" s="16"/>
      <c r="AD571" s="16"/>
      <c r="AE571" s="16"/>
      <c r="AF571" s="16"/>
      <c r="AG571" s="16"/>
      <c r="AH571" s="16"/>
      <c r="AI571" s="16"/>
      <c r="AJ571" s="16"/>
      <c r="AK571" s="16"/>
      <c r="AL571" s="16"/>
      <c r="AM571" s="14"/>
      <c r="AN571" s="14"/>
      <c r="AO571" s="14"/>
      <c r="AP571" s="14"/>
      <c r="AQ571" s="14"/>
      <c r="AR571" s="14"/>
      <c r="AS571" s="14"/>
      <c r="AT571" s="14"/>
      <c r="AU571" s="14"/>
      <c r="AV571" s="14"/>
      <c r="AW571" s="14"/>
      <c r="AX571" s="14"/>
      <c r="AY571" s="14"/>
      <c r="AZ571" s="14"/>
      <c r="BA571" s="14"/>
      <c r="BB571" s="14"/>
      <c r="BC571" s="14"/>
      <c r="BD571" s="14"/>
      <c r="BE571" s="14"/>
      <c r="BF571" s="14"/>
      <c r="BG571" s="14"/>
      <c r="BH571" s="14"/>
      <c r="BI571" s="14"/>
      <c r="BJ571" s="14"/>
      <c r="BK571" s="14"/>
      <c r="BL571" s="14"/>
      <c r="BM571" s="14"/>
      <c r="BN571" s="14"/>
      <c r="BO571" s="14"/>
      <c r="BP571" s="14"/>
      <c r="BQ571" s="14"/>
      <c r="BR571" s="14"/>
      <c r="BS571" s="14"/>
      <c r="BT571" s="14"/>
      <c r="BU571" s="14"/>
      <c r="BV571" s="14"/>
      <c r="BW571" s="14"/>
      <c r="BX571" s="14"/>
      <c r="BY571" s="14"/>
      <c r="BZ571" s="14"/>
      <c r="CA571" s="14"/>
      <c r="CB571" s="14"/>
      <c r="CC571" s="14"/>
      <c r="CD571" s="14"/>
      <c r="CE571" s="14"/>
      <c r="CF571" s="14"/>
      <c r="CG571" s="14"/>
      <c r="CH571" s="14"/>
    </row>
    <row r="572" spans="1:86">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Z572" s="16"/>
      <c r="AA572" s="16"/>
      <c r="AB572" s="16"/>
      <c r="AC572" s="16"/>
      <c r="AD572" s="16"/>
      <c r="AE572" s="16"/>
      <c r="AF572" s="16"/>
      <c r="AG572" s="16"/>
      <c r="AH572" s="16"/>
      <c r="AI572" s="16"/>
      <c r="AJ572" s="16"/>
      <c r="AK572" s="16"/>
      <c r="AL572" s="16"/>
      <c r="AM572" s="14"/>
      <c r="AN572" s="14"/>
      <c r="AO572" s="14"/>
      <c r="AP572" s="14"/>
      <c r="AQ572" s="14"/>
      <c r="AR572" s="14"/>
      <c r="AS572" s="14"/>
      <c r="AT572" s="14"/>
      <c r="AU572" s="14"/>
      <c r="AV572" s="14"/>
      <c r="AW572" s="14"/>
      <c r="AX572" s="14"/>
      <c r="AY572" s="14"/>
      <c r="AZ572" s="14"/>
      <c r="BA572" s="14"/>
      <c r="BB572" s="14"/>
      <c r="BC572" s="14"/>
      <c r="BD572" s="14"/>
      <c r="BE572" s="14"/>
      <c r="BF572" s="14"/>
      <c r="BG572" s="14"/>
      <c r="BH572" s="14"/>
      <c r="BI572" s="14"/>
      <c r="BJ572" s="14"/>
      <c r="BK572" s="14"/>
      <c r="BL572" s="14"/>
      <c r="BM572" s="14"/>
      <c r="BN572" s="14"/>
      <c r="BO572" s="14"/>
      <c r="BP572" s="14"/>
      <c r="BQ572" s="14"/>
      <c r="BR572" s="14"/>
      <c r="BS572" s="14"/>
      <c r="BT572" s="14"/>
      <c r="BU572" s="14"/>
      <c r="BV572" s="14"/>
      <c r="BW572" s="14"/>
      <c r="BX572" s="14"/>
      <c r="BY572" s="14"/>
      <c r="BZ572" s="14"/>
      <c r="CA572" s="14"/>
      <c r="CB572" s="14"/>
      <c r="CC572" s="14"/>
      <c r="CD572" s="14"/>
      <c r="CE572" s="14"/>
      <c r="CF572" s="14"/>
      <c r="CG572" s="14"/>
      <c r="CH572" s="14"/>
    </row>
    <row r="573" spans="1:86">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Z573" s="16"/>
      <c r="AA573" s="16"/>
      <c r="AB573" s="16"/>
      <c r="AC573" s="16"/>
      <c r="AD573" s="16"/>
      <c r="AE573" s="16"/>
      <c r="AF573" s="16"/>
      <c r="AG573" s="16"/>
      <c r="AH573" s="16"/>
      <c r="AI573" s="16"/>
      <c r="AJ573" s="16"/>
      <c r="AK573" s="16"/>
      <c r="AL573" s="16"/>
      <c r="AM573" s="14"/>
      <c r="AN573" s="14"/>
      <c r="AO573" s="14"/>
      <c r="AP573" s="14"/>
      <c r="AQ573" s="14"/>
      <c r="AR573" s="14"/>
      <c r="AS573" s="14"/>
      <c r="AT573" s="14"/>
      <c r="AU573" s="14"/>
      <c r="AV573" s="14"/>
      <c r="AW573" s="14"/>
      <c r="AX573" s="14"/>
      <c r="AY573" s="14"/>
      <c r="AZ573" s="14"/>
      <c r="BA573" s="14"/>
      <c r="BB573" s="14"/>
      <c r="BC573" s="14"/>
      <c r="BD573" s="14"/>
      <c r="BE573" s="14"/>
      <c r="BF573" s="14"/>
      <c r="BG573" s="14"/>
      <c r="BH573" s="14"/>
      <c r="BI573" s="14"/>
      <c r="BJ573" s="14"/>
      <c r="BK573" s="14"/>
      <c r="BL573" s="14"/>
      <c r="BM573" s="14"/>
      <c r="BN573" s="14"/>
      <c r="BO573" s="14"/>
      <c r="BP573" s="14"/>
      <c r="BQ573" s="14"/>
      <c r="BR573" s="14"/>
      <c r="BS573" s="14"/>
      <c r="BT573" s="14"/>
      <c r="BU573" s="14"/>
      <c r="BV573" s="14"/>
      <c r="BW573" s="14"/>
      <c r="BX573" s="14"/>
      <c r="BY573" s="14"/>
      <c r="BZ573" s="14"/>
      <c r="CA573" s="14"/>
      <c r="CB573" s="14"/>
      <c r="CC573" s="14"/>
      <c r="CD573" s="14"/>
      <c r="CE573" s="14"/>
      <c r="CF573" s="14"/>
      <c r="CG573" s="14"/>
      <c r="CH573" s="14"/>
    </row>
    <row r="574" spans="1:86">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Z574" s="16"/>
      <c r="AA574" s="16"/>
      <c r="AB574" s="16"/>
      <c r="AC574" s="16"/>
      <c r="AD574" s="16"/>
      <c r="AE574" s="16"/>
      <c r="AF574" s="16"/>
      <c r="AG574" s="16"/>
      <c r="AH574" s="16"/>
      <c r="AI574" s="16"/>
      <c r="AJ574" s="16"/>
      <c r="AK574" s="16"/>
      <c r="AL574" s="16"/>
      <c r="AM574" s="14"/>
      <c r="AN574" s="14"/>
      <c r="AO574" s="14"/>
      <c r="AP574" s="14"/>
      <c r="AQ574" s="14"/>
      <c r="AR574" s="14"/>
      <c r="AS574" s="14"/>
      <c r="AT574" s="14"/>
      <c r="AU574" s="14"/>
      <c r="AV574" s="14"/>
      <c r="AW574" s="14"/>
      <c r="AX574" s="14"/>
      <c r="AY574" s="14"/>
      <c r="AZ574" s="14"/>
      <c r="BA574" s="14"/>
      <c r="BB574" s="14"/>
      <c r="BC574" s="14"/>
      <c r="BD574" s="14"/>
      <c r="BE574" s="14"/>
      <c r="BF574" s="14"/>
      <c r="BG574" s="14"/>
      <c r="BH574" s="14"/>
      <c r="BI574" s="14"/>
      <c r="BJ574" s="14"/>
      <c r="BK574" s="14"/>
      <c r="BL574" s="14"/>
      <c r="BM574" s="14"/>
      <c r="BN574" s="14"/>
      <c r="BO574" s="14"/>
      <c r="BP574" s="14"/>
      <c r="BQ574" s="14"/>
      <c r="BR574" s="14"/>
      <c r="BS574" s="14"/>
      <c r="BT574" s="14"/>
      <c r="BU574" s="14"/>
      <c r="BV574" s="14"/>
      <c r="BW574" s="14"/>
      <c r="BX574" s="14"/>
      <c r="BY574" s="14"/>
      <c r="BZ574" s="14"/>
      <c r="CA574" s="14"/>
      <c r="CB574" s="14"/>
      <c r="CC574" s="14"/>
      <c r="CD574" s="14"/>
      <c r="CE574" s="14"/>
      <c r="CF574" s="14"/>
      <c r="CG574" s="14"/>
      <c r="CH574" s="14"/>
    </row>
    <row r="575" spans="1:86">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Z575" s="16"/>
      <c r="AA575" s="16"/>
      <c r="AB575" s="16"/>
      <c r="AC575" s="16"/>
      <c r="AD575" s="16"/>
      <c r="AE575" s="16"/>
      <c r="AF575" s="16"/>
      <c r="AG575" s="16"/>
      <c r="AH575" s="16"/>
      <c r="AI575" s="16"/>
      <c r="AJ575" s="16"/>
      <c r="AK575" s="16"/>
      <c r="AL575" s="16"/>
      <c r="AM575" s="14"/>
      <c r="AN575" s="14"/>
      <c r="AO575" s="14"/>
      <c r="AP575" s="14"/>
      <c r="AQ575" s="14"/>
      <c r="AR575" s="14"/>
      <c r="AS575" s="14"/>
      <c r="AT575" s="14"/>
      <c r="AU575" s="14"/>
      <c r="AV575" s="14"/>
      <c r="AW575" s="14"/>
      <c r="AX575" s="14"/>
      <c r="AY575" s="14"/>
      <c r="AZ575" s="14"/>
      <c r="BA575" s="14"/>
      <c r="BB575" s="14"/>
      <c r="BC575" s="14"/>
      <c r="BD575" s="14"/>
      <c r="BE575" s="14"/>
      <c r="BF575" s="14"/>
      <c r="BG575" s="14"/>
      <c r="BH575" s="14"/>
      <c r="BI575" s="14"/>
      <c r="BJ575" s="14"/>
      <c r="BK575" s="14"/>
      <c r="BL575" s="14"/>
      <c r="BM575" s="14"/>
      <c r="BN575" s="14"/>
      <c r="BO575" s="14"/>
      <c r="BP575" s="14"/>
      <c r="BQ575" s="14"/>
      <c r="BR575" s="14"/>
      <c r="BS575" s="14"/>
      <c r="BT575" s="14"/>
      <c r="BU575" s="14"/>
      <c r="BV575" s="14"/>
      <c r="BW575" s="14"/>
      <c r="BX575" s="14"/>
      <c r="BY575" s="14"/>
      <c r="BZ575" s="14"/>
      <c r="CA575" s="14"/>
      <c r="CB575" s="14"/>
      <c r="CC575" s="14"/>
      <c r="CD575" s="14"/>
      <c r="CE575" s="14"/>
      <c r="CF575" s="14"/>
      <c r="CG575" s="14"/>
      <c r="CH575" s="14"/>
    </row>
    <row r="576" spans="1:86">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Z576" s="16"/>
      <c r="AA576" s="16"/>
      <c r="AB576" s="16"/>
      <c r="AC576" s="16"/>
      <c r="AD576" s="16"/>
      <c r="AE576" s="16"/>
      <c r="AF576" s="16"/>
      <c r="AG576" s="16"/>
      <c r="AH576" s="16"/>
      <c r="AI576" s="16"/>
      <c r="AJ576" s="16"/>
      <c r="AK576" s="16"/>
      <c r="AL576" s="16"/>
      <c r="AM576" s="14"/>
      <c r="AN576" s="14"/>
      <c r="AO576" s="14"/>
      <c r="AP576" s="14"/>
      <c r="AQ576" s="14"/>
      <c r="AR576" s="14"/>
      <c r="AS576" s="14"/>
      <c r="AT576" s="14"/>
      <c r="AU576" s="14"/>
      <c r="AV576" s="14"/>
      <c r="AW576" s="14"/>
      <c r="AX576" s="14"/>
      <c r="AY576" s="14"/>
      <c r="AZ576" s="14"/>
      <c r="BA576" s="14"/>
      <c r="BB576" s="14"/>
      <c r="BC576" s="14"/>
      <c r="BD576" s="14"/>
      <c r="BE576" s="14"/>
      <c r="BF576" s="14"/>
      <c r="BG576" s="14"/>
      <c r="BH576" s="14"/>
      <c r="BI576" s="14"/>
      <c r="BJ576" s="14"/>
      <c r="BK576" s="14"/>
      <c r="BL576" s="14"/>
      <c r="BM576" s="14"/>
      <c r="BN576" s="14"/>
      <c r="BO576" s="14"/>
      <c r="BP576" s="14"/>
      <c r="BQ576" s="14"/>
      <c r="BR576" s="14"/>
      <c r="BS576" s="14"/>
      <c r="BT576" s="14"/>
      <c r="BU576" s="14"/>
      <c r="BV576" s="14"/>
      <c r="BW576" s="14"/>
      <c r="BX576" s="14"/>
      <c r="BY576" s="14"/>
      <c r="BZ576" s="14"/>
      <c r="CA576" s="14"/>
      <c r="CB576" s="14"/>
      <c r="CC576" s="14"/>
      <c r="CD576" s="14"/>
      <c r="CE576" s="14"/>
      <c r="CF576" s="14"/>
      <c r="CG576" s="14"/>
      <c r="CH576" s="14"/>
    </row>
    <row r="577" spans="1:86">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Z577" s="16"/>
      <c r="AA577" s="16"/>
      <c r="AB577" s="16"/>
      <c r="AC577" s="16"/>
      <c r="AD577" s="16"/>
      <c r="AE577" s="16"/>
      <c r="AF577" s="16"/>
      <c r="AG577" s="16"/>
      <c r="AH577" s="16"/>
      <c r="AI577" s="16"/>
      <c r="AJ577" s="16"/>
      <c r="AK577" s="16"/>
      <c r="AL577" s="16"/>
      <c r="AM577" s="14"/>
      <c r="AN577" s="14"/>
      <c r="AO577" s="14"/>
      <c r="AP577" s="14"/>
      <c r="AQ577" s="14"/>
      <c r="AR577" s="14"/>
      <c r="AS577" s="14"/>
      <c r="AT577" s="14"/>
      <c r="AU577" s="14"/>
      <c r="AV577" s="14"/>
      <c r="AW577" s="14"/>
      <c r="AX577" s="14"/>
      <c r="AY577" s="14"/>
      <c r="AZ577" s="14"/>
      <c r="BA577" s="14"/>
      <c r="BB577" s="14"/>
      <c r="BC577" s="14"/>
      <c r="BD577" s="14"/>
      <c r="BE577" s="14"/>
      <c r="BF577" s="14"/>
      <c r="BG577" s="14"/>
      <c r="BH577" s="14"/>
      <c r="BI577" s="14"/>
      <c r="BJ577" s="14"/>
      <c r="BK577" s="14"/>
      <c r="BL577" s="14"/>
      <c r="BM577" s="14"/>
      <c r="BN577" s="14"/>
      <c r="BO577" s="14"/>
      <c r="BP577" s="14"/>
      <c r="BQ577" s="14"/>
      <c r="BR577" s="14"/>
      <c r="BS577" s="14"/>
      <c r="BT577" s="14"/>
      <c r="BU577" s="14"/>
      <c r="BV577" s="14"/>
      <c r="BW577" s="14"/>
      <c r="BX577" s="14"/>
      <c r="BY577" s="14"/>
      <c r="BZ577" s="14"/>
      <c r="CA577" s="14"/>
      <c r="CB577" s="14"/>
      <c r="CC577" s="14"/>
      <c r="CD577" s="14"/>
      <c r="CE577" s="14"/>
      <c r="CF577" s="14"/>
      <c r="CG577" s="14"/>
      <c r="CH577" s="14"/>
    </row>
    <row r="578" spans="1:86">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Z578" s="16"/>
      <c r="AA578" s="16"/>
      <c r="AB578" s="16"/>
      <c r="AC578" s="16"/>
      <c r="AD578" s="16"/>
      <c r="AE578" s="16"/>
      <c r="AF578" s="16"/>
      <c r="AG578" s="16"/>
      <c r="AH578" s="16"/>
      <c r="AI578" s="16"/>
      <c r="AJ578" s="16"/>
      <c r="AK578" s="16"/>
      <c r="AL578" s="16"/>
      <c r="AM578" s="14"/>
      <c r="AN578" s="14"/>
      <c r="AO578" s="14"/>
      <c r="AP578" s="14"/>
      <c r="AQ578" s="14"/>
      <c r="AR578" s="14"/>
      <c r="AS578" s="14"/>
      <c r="AT578" s="14"/>
      <c r="AU578" s="14"/>
      <c r="AV578" s="14"/>
      <c r="AW578" s="14"/>
      <c r="AX578" s="14"/>
      <c r="AY578" s="14"/>
      <c r="AZ578" s="14"/>
      <c r="BA578" s="14"/>
      <c r="BB578" s="14"/>
      <c r="BC578" s="14"/>
      <c r="BD578" s="14"/>
      <c r="BE578" s="14"/>
      <c r="BF578" s="14"/>
      <c r="BG578" s="14"/>
      <c r="BH578" s="14"/>
      <c r="BI578" s="14"/>
      <c r="BJ578" s="14"/>
      <c r="BK578" s="14"/>
      <c r="BL578" s="14"/>
      <c r="BM578" s="14"/>
      <c r="BN578" s="14"/>
      <c r="BO578" s="14"/>
      <c r="BP578" s="14"/>
      <c r="BQ578" s="14"/>
      <c r="BR578" s="14"/>
      <c r="BS578" s="14"/>
      <c r="BT578" s="14"/>
      <c r="BU578" s="14"/>
      <c r="BV578" s="14"/>
      <c r="BW578" s="14"/>
      <c r="BX578" s="14"/>
      <c r="BY578" s="14"/>
      <c r="BZ578" s="14"/>
      <c r="CA578" s="14"/>
      <c r="CB578" s="14"/>
      <c r="CC578" s="14"/>
      <c r="CD578" s="14"/>
      <c r="CE578" s="14"/>
      <c r="CF578" s="14"/>
      <c r="CG578" s="14"/>
      <c r="CH578" s="14"/>
    </row>
    <row r="579" spans="1:86">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Z579" s="16"/>
      <c r="AA579" s="16"/>
      <c r="AB579" s="16"/>
      <c r="AC579" s="16"/>
      <c r="AD579" s="16"/>
      <c r="AE579" s="16"/>
      <c r="AF579" s="16"/>
      <c r="AG579" s="16"/>
      <c r="AH579" s="16"/>
      <c r="AI579" s="16"/>
      <c r="AJ579" s="16"/>
      <c r="AK579" s="16"/>
      <c r="AL579" s="16"/>
      <c r="AM579" s="14"/>
      <c r="AN579" s="14"/>
      <c r="AO579" s="14"/>
      <c r="AP579" s="14"/>
      <c r="AQ579" s="14"/>
      <c r="AR579" s="14"/>
      <c r="AS579" s="14"/>
      <c r="AT579" s="14"/>
      <c r="AU579" s="14"/>
      <c r="AV579" s="14"/>
      <c r="AW579" s="14"/>
      <c r="AX579" s="14"/>
      <c r="AY579" s="14"/>
      <c r="AZ579" s="14"/>
      <c r="BA579" s="14"/>
      <c r="BB579" s="14"/>
      <c r="BC579" s="14"/>
      <c r="BD579" s="14"/>
      <c r="BE579" s="14"/>
      <c r="BF579" s="14"/>
      <c r="BG579" s="14"/>
      <c r="BH579" s="14"/>
      <c r="BI579" s="14"/>
      <c r="BJ579" s="14"/>
      <c r="BK579" s="14"/>
      <c r="BL579" s="14"/>
      <c r="BM579" s="14"/>
      <c r="BN579" s="14"/>
      <c r="BO579" s="14"/>
      <c r="BP579" s="14"/>
      <c r="BQ579" s="14"/>
      <c r="BR579" s="14"/>
      <c r="BS579" s="14"/>
      <c r="BT579" s="14"/>
      <c r="BU579" s="14"/>
      <c r="BV579" s="14"/>
      <c r="BW579" s="14"/>
      <c r="BX579" s="14"/>
      <c r="BY579" s="14"/>
      <c r="BZ579" s="14"/>
      <c r="CA579" s="14"/>
      <c r="CB579" s="14"/>
      <c r="CC579" s="14"/>
      <c r="CD579" s="14"/>
      <c r="CE579" s="14"/>
      <c r="CF579" s="14"/>
      <c r="CG579" s="14"/>
      <c r="CH579" s="14"/>
    </row>
    <row r="580" spans="1:86">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Z580" s="16"/>
      <c r="AA580" s="16"/>
      <c r="AB580" s="16"/>
      <c r="AC580" s="16"/>
      <c r="AD580" s="16"/>
      <c r="AE580" s="16"/>
      <c r="AF580" s="16"/>
      <c r="AG580" s="16"/>
      <c r="AH580" s="16"/>
      <c r="AI580" s="16"/>
      <c r="AJ580" s="16"/>
      <c r="AK580" s="16"/>
      <c r="AL580" s="16"/>
      <c r="AM580" s="14"/>
      <c r="AN580" s="14"/>
      <c r="AO580" s="14"/>
      <c r="AP580" s="14"/>
      <c r="AQ580" s="14"/>
      <c r="AR580" s="14"/>
      <c r="AS580" s="14"/>
      <c r="AT580" s="14"/>
      <c r="AU580" s="14"/>
      <c r="AV580" s="14"/>
      <c r="AW580" s="14"/>
      <c r="AX580" s="14"/>
      <c r="AY580" s="14"/>
      <c r="AZ580" s="14"/>
      <c r="BA580" s="14"/>
      <c r="BB580" s="14"/>
      <c r="BC580" s="14"/>
      <c r="BD580" s="14"/>
      <c r="BE580" s="14"/>
      <c r="BF580" s="14"/>
      <c r="BG580" s="14"/>
      <c r="BH580" s="14"/>
      <c r="BI580" s="14"/>
      <c r="BJ580" s="14"/>
      <c r="BK580" s="14"/>
      <c r="BL580" s="14"/>
      <c r="BM580" s="14"/>
      <c r="BN580" s="14"/>
      <c r="BO580" s="14"/>
      <c r="BP580" s="14"/>
      <c r="BQ580" s="14"/>
      <c r="BR580" s="14"/>
      <c r="BS580" s="14"/>
      <c r="BT580" s="14"/>
      <c r="BU580" s="14"/>
      <c r="BV580" s="14"/>
      <c r="BW580" s="14"/>
      <c r="BX580" s="14"/>
      <c r="BY580" s="14"/>
      <c r="BZ580" s="14"/>
      <c r="CA580" s="14"/>
      <c r="CB580" s="14"/>
      <c r="CC580" s="14"/>
      <c r="CD580" s="14"/>
      <c r="CE580" s="14"/>
      <c r="CF580" s="14"/>
      <c r="CG580" s="14"/>
      <c r="CH580" s="14"/>
    </row>
    <row r="581" spans="1:86">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Z581" s="16"/>
      <c r="AA581" s="16"/>
      <c r="AB581" s="16"/>
      <c r="AC581" s="16"/>
      <c r="AD581" s="16"/>
      <c r="AE581" s="16"/>
      <c r="AF581" s="16"/>
      <c r="AG581" s="16"/>
      <c r="AH581" s="16"/>
      <c r="AI581" s="16"/>
      <c r="AJ581" s="16"/>
      <c r="AK581" s="16"/>
      <c r="AL581" s="16"/>
      <c r="AM581" s="14"/>
      <c r="AN581" s="14"/>
      <c r="AO581" s="14"/>
      <c r="AP581" s="14"/>
      <c r="AQ581" s="14"/>
      <c r="AR581" s="14"/>
      <c r="AS581" s="14"/>
      <c r="AT581" s="14"/>
      <c r="AU581" s="14"/>
      <c r="AV581" s="14"/>
      <c r="AW581" s="14"/>
      <c r="AX581" s="14"/>
      <c r="AY581" s="14"/>
      <c r="AZ581" s="14"/>
      <c r="BA581" s="14"/>
      <c r="BB581" s="14"/>
      <c r="BC581" s="14"/>
      <c r="BD581" s="14"/>
      <c r="BE581" s="14"/>
      <c r="BF581" s="14"/>
      <c r="BG581" s="14"/>
      <c r="BH581" s="14"/>
      <c r="BI581" s="14"/>
      <c r="BJ581" s="14"/>
      <c r="BK581" s="14"/>
      <c r="BL581" s="14"/>
      <c r="BM581" s="14"/>
      <c r="BN581" s="14"/>
      <c r="BO581" s="14"/>
      <c r="BP581" s="14"/>
      <c r="BQ581" s="14"/>
      <c r="BR581" s="14"/>
      <c r="BS581" s="14"/>
      <c r="BT581" s="14"/>
      <c r="BU581" s="14"/>
      <c r="BV581" s="14"/>
      <c r="BW581" s="14"/>
      <c r="BX581" s="14"/>
      <c r="BY581" s="14"/>
      <c r="BZ581" s="14"/>
      <c r="CA581" s="14"/>
      <c r="CB581" s="14"/>
      <c r="CC581" s="14"/>
      <c r="CD581" s="14"/>
      <c r="CE581" s="14"/>
      <c r="CF581" s="14"/>
      <c r="CG581" s="14"/>
      <c r="CH581" s="14"/>
    </row>
    <row r="582" spans="1:86">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Z582" s="16"/>
      <c r="AA582" s="16"/>
      <c r="AB582" s="16"/>
      <c r="AC582" s="16"/>
      <c r="AD582" s="16"/>
      <c r="AE582" s="16"/>
      <c r="AF582" s="16"/>
      <c r="AG582" s="16"/>
      <c r="AH582" s="16"/>
      <c r="AI582" s="16"/>
      <c r="AJ582" s="16"/>
      <c r="AK582" s="16"/>
      <c r="AL582" s="16"/>
      <c r="AM582" s="14"/>
      <c r="AN582" s="14"/>
      <c r="AO582" s="14"/>
      <c r="AP582" s="14"/>
      <c r="AQ582" s="14"/>
      <c r="AR582" s="14"/>
      <c r="AS582" s="14"/>
      <c r="AT582" s="14"/>
      <c r="AU582" s="14"/>
      <c r="AV582" s="14"/>
      <c r="AW582" s="14"/>
      <c r="AX582" s="14"/>
      <c r="AY582" s="14"/>
      <c r="AZ582" s="14"/>
      <c r="BA582" s="14"/>
      <c r="BB582" s="14"/>
      <c r="BC582" s="14"/>
      <c r="BD582" s="14"/>
      <c r="BE582" s="14"/>
      <c r="BF582" s="14"/>
      <c r="BG582" s="14"/>
      <c r="BH582" s="14"/>
      <c r="BI582" s="14"/>
      <c r="BJ582" s="14"/>
      <c r="BK582" s="14"/>
      <c r="BL582" s="14"/>
      <c r="BM582" s="14"/>
      <c r="BN582" s="14"/>
      <c r="BO582" s="14"/>
      <c r="BP582" s="14"/>
      <c r="BQ582" s="14"/>
      <c r="BR582" s="14"/>
      <c r="BS582" s="14"/>
      <c r="BT582" s="14"/>
      <c r="BU582" s="14"/>
      <c r="BV582" s="14"/>
      <c r="BW582" s="14"/>
      <c r="BX582" s="14"/>
      <c r="BY582" s="14"/>
      <c r="BZ582" s="14"/>
      <c r="CA582" s="14"/>
      <c r="CB582" s="14"/>
      <c r="CC582" s="14"/>
      <c r="CD582" s="14"/>
      <c r="CE582" s="14"/>
      <c r="CF582" s="14"/>
      <c r="CG582" s="14"/>
      <c r="CH582" s="14"/>
    </row>
    <row r="583" spans="1:86">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Z583" s="16"/>
      <c r="AA583" s="16"/>
      <c r="AB583" s="16"/>
      <c r="AC583" s="16"/>
      <c r="AD583" s="16"/>
      <c r="AE583" s="16"/>
      <c r="AF583" s="16"/>
      <c r="AG583" s="16"/>
      <c r="AH583" s="16"/>
      <c r="AI583" s="16"/>
      <c r="AJ583" s="16"/>
      <c r="AK583" s="16"/>
      <c r="AL583" s="16"/>
      <c r="AM583" s="14"/>
      <c r="AN583" s="14"/>
      <c r="AO583" s="14"/>
      <c r="AP583" s="14"/>
      <c r="AQ583" s="14"/>
      <c r="AR583" s="14"/>
      <c r="AS583" s="14"/>
      <c r="AT583" s="14"/>
      <c r="AU583" s="14"/>
      <c r="AV583" s="14"/>
      <c r="AW583" s="14"/>
      <c r="AX583" s="14"/>
      <c r="AY583" s="14"/>
      <c r="AZ583" s="14"/>
      <c r="BA583" s="14"/>
      <c r="BB583" s="14"/>
      <c r="BC583" s="14"/>
      <c r="BD583" s="14"/>
      <c r="BE583" s="14"/>
      <c r="BF583" s="14"/>
      <c r="BG583" s="14"/>
      <c r="BH583" s="14"/>
      <c r="BI583" s="14"/>
      <c r="BJ583" s="14"/>
      <c r="BK583" s="14"/>
      <c r="BL583" s="14"/>
      <c r="BM583" s="14"/>
      <c r="BN583" s="14"/>
      <c r="BO583" s="14"/>
      <c r="BP583" s="14"/>
      <c r="BQ583" s="14"/>
      <c r="BR583" s="14"/>
      <c r="BS583" s="14"/>
      <c r="BT583" s="14"/>
      <c r="BU583" s="14"/>
      <c r="BV583" s="14"/>
      <c r="BW583" s="14"/>
      <c r="BX583" s="14"/>
      <c r="BY583" s="14"/>
      <c r="BZ583" s="14"/>
      <c r="CA583" s="14"/>
      <c r="CB583" s="14"/>
      <c r="CC583" s="14"/>
      <c r="CD583" s="14"/>
      <c r="CE583" s="14"/>
      <c r="CF583" s="14"/>
      <c r="CG583" s="14"/>
      <c r="CH583" s="14"/>
    </row>
    <row r="584" spans="1:86">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Z584" s="16"/>
      <c r="AA584" s="16"/>
      <c r="AB584" s="16"/>
      <c r="AC584" s="16"/>
      <c r="AD584" s="16"/>
      <c r="AE584" s="16"/>
      <c r="AF584" s="16"/>
      <c r="AG584" s="16"/>
      <c r="AH584" s="16"/>
      <c r="AI584" s="16"/>
      <c r="AJ584" s="16"/>
      <c r="AK584" s="16"/>
      <c r="AL584" s="16"/>
      <c r="AM584" s="14"/>
      <c r="AN584" s="14"/>
      <c r="AO584" s="14"/>
      <c r="AP584" s="14"/>
      <c r="AQ584" s="14"/>
      <c r="AR584" s="14"/>
      <c r="AS584" s="14"/>
      <c r="AT584" s="14"/>
      <c r="AU584" s="14"/>
      <c r="AV584" s="14"/>
      <c r="AW584" s="14"/>
      <c r="AX584" s="14"/>
      <c r="AY584" s="14"/>
      <c r="AZ584" s="14"/>
      <c r="BA584" s="14"/>
      <c r="BB584" s="14"/>
      <c r="BC584" s="14"/>
      <c r="BD584" s="14"/>
      <c r="BE584" s="14"/>
      <c r="BF584" s="14"/>
      <c r="BG584" s="14"/>
      <c r="BH584" s="14"/>
      <c r="BI584" s="14"/>
      <c r="BJ584" s="14"/>
      <c r="BK584" s="14"/>
      <c r="BL584" s="14"/>
      <c r="BM584" s="14"/>
      <c r="BN584" s="14"/>
      <c r="BO584" s="14"/>
      <c r="BP584" s="14"/>
      <c r="BQ584" s="14"/>
      <c r="BR584" s="14"/>
      <c r="BS584" s="14"/>
      <c r="BT584" s="14"/>
      <c r="BU584" s="14"/>
      <c r="BV584" s="14"/>
      <c r="BW584" s="14"/>
      <c r="BX584" s="14"/>
      <c r="BY584" s="14"/>
      <c r="BZ584" s="14"/>
      <c r="CA584" s="14"/>
      <c r="CB584" s="14"/>
      <c r="CC584" s="14"/>
      <c r="CD584" s="14"/>
      <c r="CE584" s="14"/>
      <c r="CF584" s="14"/>
      <c r="CG584" s="14"/>
      <c r="CH584" s="14"/>
    </row>
    <row r="585" spans="1:86">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Z585" s="16"/>
      <c r="AA585" s="16"/>
      <c r="AB585" s="16"/>
      <c r="AC585" s="16"/>
      <c r="AD585" s="16"/>
      <c r="AE585" s="16"/>
      <c r="AF585" s="16"/>
      <c r="AG585" s="16"/>
      <c r="AH585" s="16"/>
      <c r="AI585" s="16"/>
      <c r="AJ585" s="16"/>
      <c r="AK585" s="16"/>
      <c r="AL585" s="16"/>
      <c r="AM585" s="14"/>
      <c r="AN585" s="14"/>
      <c r="AO585" s="14"/>
      <c r="AP585" s="14"/>
      <c r="AQ585" s="14"/>
      <c r="AR585" s="14"/>
      <c r="AS585" s="14"/>
      <c r="AT585" s="14"/>
      <c r="AU585" s="14"/>
      <c r="AV585" s="14"/>
      <c r="AW585" s="14"/>
      <c r="AX585" s="14"/>
      <c r="AY585" s="14"/>
      <c r="AZ585" s="14"/>
      <c r="BA585" s="14"/>
      <c r="BB585" s="14"/>
      <c r="BC585" s="14"/>
      <c r="BD585" s="14"/>
      <c r="BE585" s="14"/>
      <c r="BF585" s="14"/>
      <c r="BG585" s="14"/>
      <c r="BH585" s="14"/>
      <c r="BI585" s="14"/>
      <c r="BJ585" s="14"/>
      <c r="BK585" s="14"/>
      <c r="BL585" s="14"/>
      <c r="BM585" s="14"/>
      <c r="BN585" s="14"/>
      <c r="BO585" s="14"/>
      <c r="BP585" s="14"/>
      <c r="BQ585" s="14"/>
      <c r="BR585" s="14"/>
      <c r="BS585" s="14"/>
      <c r="BT585" s="14"/>
      <c r="BU585" s="14"/>
      <c r="BV585" s="14"/>
      <c r="BW585" s="14"/>
      <c r="BX585" s="14"/>
      <c r="BY585" s="14"/>
      <c r="BZ585" s="14"/>
      <c r="CA585" s="14"/>
      <c r="CB585" s="14"/>
      <c r="CC585" s="14"/>
      <c r="CD585" s="14"/>
      <c r="CE585" s="14"/>
      <c r="CF585" s="14"/>
      <c r="CG585" s="14"/>
      <c r="CH585" s="14"/>
    </row>
    <row r="586" spans="1:86">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Z586" s="16"/>
      <c r="AA586" s="16"/>
      <c r="AB586" s="16"/>
      <c r="AC586" s="16"/>
      <c r="AD586" s="16"/>
      <c r="AE586" s="16"/>
      <c r="AF586" s="16"/>
      <c r="AG586" s="16"/>
      <c r="AH586" s="16"/>
      <c r="AI586" s="16"/>
      <c r="AJ586" s="16"/>
      <c r="AK586" s="16"/>
      <c r="AL586" s="16"/>
      <c r="AM586" s="14"/>
      <c r="AN586" s="14"/>
      <c r="AO586" s="14"/>
      <c r="AP586" s="14"/>
      <c r="AQ586" s="14"/>
      <c r="AR586" s="14"/>
      <c r="AS586" s="14"/>
      <c r="AT586" s="14"/>
      <c r="AU586" s="14"/>
      <c r="AV586" s="14"/>
      <c r="AW586" s="14"/>
      <c r="AX586" s="14"/>
      <c r="AY586" s="14"/>
      <c r="AZ586" s="14"/>
      <c r="BA586" s="14"/>
      <c r="BB586" s="14"/>
      <c r="BC586" s="14"/>
      <c r="BD586" s="14"/>
      <c r="BE586" s="14"/>
      <c r="BF586" s="14"/>
      <c r="BG586" s="14"/>
      <c r="BH586" s="14"/>
      <c r="BI586" s="14"/>
      <c r="BJ586" s="14"/>
      <c r="BK586" s="14"/>
      <c r="BL586" s="14"/>
      <c r="BM586" s="14"/>
      <c r="BN586" s="14"/>
      <c r="BO586" s="14"/>
      <c r="BP586" s="14"/>
      <c r="BQ586" s="14"/>
      <c r="BR586" s="14"/>
      <c r="BS586" s="14"/>
      <c r="BT586" s="14"/>
      <c r="BU586" s="14"/>
      <c r="BV586" s="14"/>
      <c r="BW586" s="14"/>
      <c r="BX586" s="14"/>
      <c r="BY586" s="14"/>
      <c r="BZ586" s="14"/>
      <c r="CA586" s="14"/>
      <c r="CB586" s="14"/>
      <c r="CC586" s="14"/>
      <c r="CD586" s="14"/>
      <c r="CE586" s="14"/>
      <c r="CF586" s="14"/>
      <c r="CG586" s="14"/>
      <c r="CH586" s="14"/>
    </row>
    <row r="587" spans="1:86">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Z587" s="16"/>
      <c r="AA587" s="16"/>
      <c r="AB587" s="16"/>
      <c r="AC587" s="16"/>
      <c r="AD587" s="16"/>
      <c r="AE587" s="16"/>
      <c r="AF587" s="16"/>
      <c r="AG587" s="16"/>
      <c r="AH587" s="16"/>
      <c r="AI587" s="16"/>
      <c r="AJ587" s="16"/>
      <c r="AK587" s="16"/>
      <c r="AL587" s="16"/>
      <c r="AM587" s="14"/>
      <c r="AN587" s="14"/>
      <c r="AO587" s="14"/>
      <c r="AP587" s="14"/>
      <c r="AQ587" s="14"/>
      <c r="AR587" s="14"/>
      <c r="AS587" s="14"/>
      <c r="AT587" s="14"/>
      <c r="AU587" s="14"/>
      <c r="AV587" s="14"/>
      <c r="AW587" s="14"/>
      <c r="AX587" s="14"/>
      <c r="AY587" s="14"/>
      <c r="AZ587" s="14"/>
      <c r="BA587" s="14"/>
      <c r="BB587" s="14"/>
      <c r="BC587" s="14"/>
      <c r="BD587" s="14"/>
      <c r="BE587" s="14"/>
      <c r="BF587" s="14"/>
      <c r="BG587" s="14"/>
      <c r="BH587" s="14"/>
      <c r="BI587" s="14"/>
      <c r="BJ587" s="14"/>
      <c r="BK587" s="14"/>
      <c r="BL587" s="14"/>
      <c r="BM587" s="14"/>
      <c r="BN587" s="14"/>
      <c r="BO587" s="14"/>
      <c r="BP587" s="14"/>
      <c r="BQ587" s="14"/>
      <c r="BR587" s="14"/>
      <c r="BS587" s="14"/>
      <c r="BT587" s="14"/>
      <c r="BU587" s="14"/>
      <c r="BV587" s="14"/>
      <c r="BW587" s="14"/>
      <c r="BX587" s="14"/>
      <c r="BY587" s="14"/>
      <c r="BZ587" s="14"/>
      <c r="CA587" s="14"/>
      <c r="CB587" s="14"/>
      <c r="CC587" s="14"/>
      <c r="CD587" s="14"/>
      <c r="CE587" s="14"/>
      <c r="CF587" s="14"/>
      <c r="CG587" s="14"/>
      <c r="CH587" s="14"/>
    </row>
    <row r="588" spans="1:86">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Z588" s="16"/>
      <c r="AA588" s="16"/>
      <c r="AB588" s="16"/>
      <c r="AC588" s="16"/>
      <c r="AD588" s="16"/>
      <c r="AE588" s="16"/>
      <c r="AF588" s="16"/>
      <c r="AG588" s="16"/>
      <c r="AH588" s="16"/>
      <c r="AI588" s="16"/>
      <c r="AJ588" s="16"/>
      <c r="AK588" s="16"/>
      <c r="AL588" s="16"/>
      <c r="AM588" s="14"/>
      <c r="AN588" s="14"/>
      <c r="AO588" s="14"/>
      <c r="AP588" s="14"/>
      <c r="AQ588" s="14"/>
      <c r="AR588" s="14"/>
      <c r="AS588" s="14"/>
      <c r="AT588" s="14"/>
      <c r="AU588" s="14"/>
      <c r="AV588" s="14"/>
      <c r="AW588" s="14"/>
      <c r="AX588" s="14"/>
      <c r="AY588" s="14"/>
      <c r="AZ588" s="14"/>
      <c r="BA588" s="14"/>
      <c r="BB588" s="14"/>
      <c r="BC588" s="14"/>
      <c r="BD588" s="14"/>
      <c r="BE588" s="14"/>
      <c r="BF588" s="14"/>
      <c r="BG588" s="14"/>
      <c r="BH588" s="14"/>
      <c r="BI588" s="14"/>
      <c r="BJ588" s="14"/>
      <c r="BK588" s="14"/>
      <c r="BL588" s="14"/>
      <c r="BM588" s="14"/>
      <c r="BN588" s="14"/>
      <c r="BO588" s="14"/>
      <c r="BP588" s="14"/>
      <c r="BQ588" s="14"/>
      <c r="BR588" s="14"/>
      <c r="BS588" s="14"/>
      <c r="BT588" s="14"/>
      <c r="BU588" s="14"/>
      <c r="BV588" s="14"/>
      <c r="BW588" s="14"/>
      <c r="BX588" s="14"/>
      <c r="BY588" s="14"/>
      <c r="BZ588" s="14"/>
      <c r="CA588" s="14"/>
      <c r="CB588" s="14"/>
      <c r="CC588" s="14"/>
      <c r="CD588" s="14"/>
      <c r="CE588" s="14"/>
      <c r="CF588" s="14"/>
      <c r="CG588" s="14"/>
      <c r="CH588" s="14"/>
    </row>
    <row r="589" spans="1:86">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Z589" s="16"/>
      <c r="AA589" s="16"/>
      <c r="AB589" s="16"/>
      <c r="AC589" s="16"/>
      <c r="AD589" s="16"/>
      <c r="AE589" s="16"/>
      <c r="AF589" s="16"/>
      <c r="AG589" s="16"/>
      <c r="AH589" s="16"/>
      <c r="AI589" s="16"/>
      <c r="AJ589" s="16"/>
      <c r="AK589" s="16"/>
      <c r="AL589" s="16"/>
      <c r="AM589" s="14"/>
      <c r="AN589" s="14"/>
      <c r="AO589" s="14"/>
      <c r="AP589" s="14"/>
      <c r="AQ589" s="14"/>
      <c r="AR589" s="14"/>
      <c r="AS589" s="14"/>
      <c r="AT589" s="14"/>
      <c r="AU589" s="14"/>
      <c r="AV589" s="14"/>
      <c r="AW589" s="14"/>
      <c r="AX589" s="14"/>
      <c r="AY589" s="14"/>
      <c r="AZ589" s="14"/>
      <c r="BA589" s="14"/>
      <c r="BB589" s="14"/>
      <c r="BC589" s="14"/>
      <c r="BD589" s="14"/>
      <c r="BE589" s="14"/>
      <c r="BF589" s="14"/>
      <c r="BG589" s="14"/>
      <c r="BH589" s="14"/>
      <c r="BI589" s="14"/>
      <c r="BJ589" s="14"/>
      <c r="BK589" s="14"/>
      <c r="BL589" s="14"/>
      <c r="BM589" s="14"/>
      <c r="BN589" s="14"/>
      <c r="BO589" s="14"/>
      <c r="BP589" s="14"/>
      <c r="BQ589" s="14"/>
      <c r="BR589" s="14"/>
      <c r="BS589" s="14"/>
      <c r="BT589" s="14"/>
      <c r="BU589" s="14"/>
      <c r="BV589" s="14"/>
      <c r="BW589" s="14"/>
      <c r="BX589" s="14"/>
      <c r="BY589" s="14"/>
      <c r="BZ589" s="14"/>
      <c r="CA589" s="14"/>
      <c r="CB589" s="14"/>
      <c r="CC589" s="14"/>
      <c r="CD589" s="14"/>
      <c r="CE589" s="14"/>
      <c r="CF589" s="14"/>
      <c r="CG589" s="14"/>
      <c r="CH589" s="14"/>
    </row>
    <row r="590" spans="1:86">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Z590" s="16"/>
      <c r="AA590" s="16"/>
      <c r="AB590" s="16"/>
      <c r="AC590" s="16"/>
      <c r="AD590" s="16"/>
      <c r="AE590" s="16"/>
      <c r="AF590" s="16"/>
      <c r="AG590" s="16"/>
      <c r="AH590" s="16"/>
      <c r="AI590" s="16"/>
      <c r="AJ590" s="16"/>
      <c r="AK590" s="16"/>
      <c r="AL590" s="16"/>
      <c r="AM590" s="14"/>
      <c r="AN590" s="14"/>
      <c r="AO590" s="14"/>
      <c r="AP590" s="14"/>
      <c r="AQ590" s="14"/>
      <c r="AR590" s="14"/>
      <c r="AS590" s="14"/>
      <c r="AT590" s="14"/>
      <c r="AU590" s="14"/>
      <c r="AV590" s="14"/>
      <c r="AW590" s="14"/>
      <c r="AX590" s="14"/>
      <c r="AY590" s="14"/>
      <c r="AZ590" s="14"/>
      <c r="BA590" s="14"/>
      <c r="BB590" s="14"/>
      <c r="BC590" s="14"/>
      <c r="BD590" s="14"/>
      <c r="BE590" s="14"/>
      <c r="BF590" s="14"/>
      <c r="BG590" s="14"/>
      <c r="BH590" s="14"/>
      <c r="BI590" s="14"/>
      <c r="BJ590" s="14"/>
      <c r="BK590" s="14"/>
      <c r="BL590" s="14"/>
      <c r="BM590" s="14"/>
      <c r="BN590" s="14"/>
      <c r="BO590" s="14"/>
      <c r="BP590" s="14"/>
      <c r="BQ590" s="14"/>
      <c r="BR590" s="14"/>
      <c r="BS590" s="14"/>
      <c r="BT590" s="14"/>
      <c r="BU590" s="14"/>
      <c r="BV590" s="14"/>
      <c r="BW590" s="14"/>
      <c r="BX590" s="14"/>
      <c r="BY590" s="14"/>
      <c r="BZ590" s="14"/>
      <c r="CA590" s="14"/>
      <c r="CB590" s="14"/>
      <c r="CC590" s="14"/>
      <c r="CD590" s="14"/>
      <c r="CE590" s="14"/>
      <c r="CF590" s="14"/>
      <c r="CG590" s="14"/>
      <c r="CH590" s="14"/>
    </row>
    <row r="591" spans="1:86">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Z591" s="16"/>
      <c r="AA591" s="16"/>
      <c r="AB591" s="16"/>
      <c r="AC591" s="16"/>
      <c r="AD591" s="16"/>
      <c r="AE591" s="16"/>
      <c r="AF591" s="16"/>
      <c r="AG591" s="16"/>
      <c r="AH591" s="16"/>
      <c r="AI591" s="16"/>
      <c r="AJ591" s="16"/>
      <c r="AK591" s="16"/>
      <c r="AL591" s="16"/>
      <c r="AM591" s="14"/>
      <c r="AN591" s="14"/>
      <c r="AO591" s="14"/>
      <c r="AP591" s="14"/>
      <c r="AQ591" s="14"/>
      <c r="AR591" s="14"/>
      <c r="AS591" s="14"/>
      <c r="AT591" s="14"/>
      <c r="AU591" s="14"/>
      <c r="AV591" s="14"/>
      <c r="AW591" s="14"/>
      <c r="AX591" s="14"/>
      <c r="AY591" s="14"/>
      <c r="AZ591" s="14"/>
      <c r="BA591" s="14"/>
      <c r="BB591" s="14"/>
      <c r="BC591" s="14"/>
      <c r="BD591" s="14"/>
      <c r="BE591" s="14"/>
      <c r="BF591" s="14"/>
      <c r="BG591" s="14"/>
      <c r="BH591" s="14"/>
      <c r="BI591" s="14"/>
      <c r="BJ591" s="14"/>
      <c r="BK591" s="14"/>
      <c r="BL591" s="14"/>
      <c r="BM591" s="14"/>
      <c r="BN591" s="14"/>
      <c r="BO591" s="14"/>
      <c r="BP591" s="14"/>
      <c r="BQ591" s="14"/>
      <c r="BR591" s="14"/>
      <c r="BS591" s="14"/>
      <c r="BT591" s="14"/>
      <c r="BU591" s="14"/>
      <c r="BV591" s="14"/>
      <c r="BW591" s="14"/>
      <c r="BX591" s="14"/>
      <c r="BY591" s="14"/>
      <c r="BZ591" s="14"/>
      <c r="CA591" s="14"/>
      <c r="CB591" s="14"/>
      <c r="CC591" s="14"/>
      <c r="CD591" s="14"/>
      <c r="CE591" s="14"/>
      <c r="CF591" s="14"/>
      <c r="CG591" s="14"/>
      <c r="CH591" s="14"/>
    </row>
    <row r="592" spans="1:86">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Z592" s="16"/>
      <c r="AA592" s="16"/>
      <c r="AB592" s="16"/>
      <c r="AC592" s="16"/>
      <c r="AD592" s="16"/>
      <c r="AE592" s="16"/>
      <c r="AF592" s="16"/>
      <c r="AG592" s="16"/>
      <c r="AH592" s="16"/>
      <c r="AI592" s="16"/>
      <c r="AJ592" s="16"/>
      <c r="AK592" s="16"/>
      <c r="AL592" s="16"/>
      <c r="AM592" s="14"/>
      <c r="AN592" s="14"/>
      <c r="AO592" s="14"/>
      <c r="AP592" s="14"/>
      <c r="AQ592" s="14"/>
      <c r="AR592" s="14"/>
      <c r="AS592" s="14"/>
      <c r="AT592" s="14"/>
      <c r="AU592" s="14"/>
      <c r="AV592" s="14"/>
      <c r="AW592" s="14"/>
      <c r="AX592" s="14"/>
      <c r="AY592" s="14"/>
      <c r="AZ592" s="14"/>
      <c r="BA592" s="14"/>
      <c r="BB592" s="14"/>
      <c r="BC592" s="14"/>
      <c r="BD592" s="14"/>
      <c r="BE592" s="14"/>
      <c r="BF592" s="14"/>
      <c r="BG592" s="14"/>
      <c r="BH592" s="14"/>
      <c r="BI592" s="14"/>
      <c r="BJ592" s="14"/>
      <c r="BK592" s="14"/>
      <c r="BL592" s="14"/>
      <c r="BM592" s="14"/>
      <c r="BN592" s="14"/>
      <c r="BO592" s="14"/>
      <c r="BP592" s="14"/>
      <c r="BQ592" s="14"/>
      <c r="BR592" s="14"/>
      <c r="BS592" s="14"/>
      <c r="BT592" s="14"/>
      <c r="BU592" s="14"/>
      <c r="BV592" s="14"/>
      <c r="BW592" s="14"/>
      <c r="BX592" s="14"/>
      <c r="BY592" s="14"/>
      <c r="BZ592" s="14"/>
      <c r="CA592" s="14"/>
      <c r="CB592" s="14"/>
      <c r="CC592" s="14"/>
      <c r="CD592" s="14"/>
      <c r="CE592" s="14"/>
      <c r="CF592" s="14"/>
      <c r="CG592" s="14"/>
      <c r="CH592" s="14"/>
    </row>
    <row r="593" spans="1:86">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Z593" s="16"/>
      <c r="AA593" s="16"/>
      <c r="AB593" s="16"/>
      <c r="AC593" s="16"/>
      <c r="AD593" s="16"/>
      <c r="AE593" s="16"/>
      <c r="AF593" s="16"/>
      <c r="AG593" s="16"/>
      <c r="AH593" s="16"/>
      <c r="AI593" s="16"/>
      <c r="AJ593" s="16"/>
      <c r="AK593" s="16"/>
      <c r="AL593" s="16"/>
      <c r="AM593" s="14"/>
      <c r="AN593" s="14"/>
      <c r="AO593" s="14"/>
      <c r="AP593" s="14"/>
      <c r="AQ593" s="14"/>
      <c r="AR593" s="14"/>
      <c r="AS593" s="14"/>
      <c r="AT593" s="14"/>
      <c r="AU593" s="14"/>
      <c r="AV593" s="14"/>
      <c r="AW593" s="14"/>
      <c r="AX593" s="14"/>
      <c r="AY593" s="14"/>
      <c r="AZ593" s="14"/>
      <c r="BA593" s="14"/>
      <c r="BB593" s="14"/>
      <c r="BC593" s="14"/>
      <c r="BD593" s="14"/>
      <c r="BE593" s="14"/>
      <c r="BF593" s="14"/>
      <c r="BG593" s="14"/>
      <c r="BH593" s="14"/>
      <c r="BI593" s="14"/>
      <c r="BJ593" s="14"/>
      <c r="BK593" s="14"/>
      <c r="BL593" s="14"/>
      <c r="BM593" s="14"/>
      <c r="BN593" s="14"/>
      <c r="BO593" s="14"/>
      <c r="BP593" s="14"/>
      <c r="BQ593" s="14"/>
      <c r="BR593" s="14"/>
      <c r="BS593" s="14"/>
      <c r="BT593" s="14"/>
      <c r="BU593" s="14"/>
      <c r="BV593" s="14"/>
      <c r="BW593" s="14"/>
      <c r="BX593" s="14"/>
      <c r="BY593" s="14"/>
      <c r="BZ593" s="14"/>
      <c r="CA593" s="14"/>
      <c r="CB593" s="14"/>
      <c r="CC593" s="14"/>
      <c r="CD593" s="14"/>
      <c r="CE593" s="14"/>
      <c r="CF593" s="14"/>
      <c r="CG593" s="14"/>
      <c r="CH593" s="14"/>
    </row>
    <row r="594" spans="1:86">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Z594" s="16"/>
      <c r="AA594" s="16"/>
      <c r="AB594" s="16"/>
      <c r="AC594" s="16"/>
      <c r="AD594" s="16"/>
      <c r="AE594" s="16"/>
      <c r="AF594" s="16"/>
      <c r="AG594" s="16"/>
      <c r="AH594" s="16"/>
      <c r="AI594" s="16"/>
      <c r="AJ594" s="16"/>
      <c r="AK594" s="16"/>
      <c r="AL594" s="16"/>
      <c r="AM594" s="14"/>
      <c r="AN594" s="14"/>
      <c r="AO594" s="14"/>
      <c r="AP594" s="14"/>
      <c r="AQ594" s="14"/>
      <c r="AR594" s="14"/>
      <c r="AS594" s="14"/>
      <c r="AT594" s="14"/>
      <c r="AU594" s="14"/>
      <c r="AV594" s="14"/>
      <c r="AW594" s="14"/>
      <c r="AX594" s="14"/>
      <c r="AY594" s="14"/>
      <c r="AZ594" s="14"/>
      <c r="BA594" s="14"/>
      <c r="BB594" s="14"/>
      <c r="BC594" s="14"/>
      <c r="BD594" s="14"/>
      <c r="BE594" s="14"/>
      <c r="BF594" s="14"/>
      <c r="BG594" s="14"/>
      <c r="BH594" s="14"/>
      <c r="BI594" s="14"/>
      <c r="BJ594" s="14"/>
      <c r="BK594" s="14"/>
      <c r="BL594" s="14"/>
      <c r="BM594" s="14"/>
      <c r="BN594" s="14"/>
      <c r="BO594" s="14"/>
      <c r="BP594" s="14"/>
      <c r="BQ594" s="14"/>
      <c r="BR594" s="14"/>
      <c r="BS594" s="14"/>
      <c r="BT594" s="14"/>
      <c r="BU594" s="14"/>
      <c r="BV594" s="14"/>
      <c r="BW594" s="14"/>
      <c r="BX594" s="14"/>
      <c r="BY594" s="14"/>
      <c r="BZ594" s="14"/>
      <c r="CA594" s="14"/>
      <c r="CB594" s="14"/>
      <c r="CC594" s="14"/>
      <c r="CD594" s="14"/>
      <c r="CE594" s="14"/>
      <c r="CF594" s="14"/>
      <c r="CG594" s="14"/>
      <c r="CH594" s="14"/>
    </row>
    <row r="595" spans="1:86">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Z595" s="16"/>
      <c r="AA595" s="16"/>
      <c r="AB595" s="16"/>
      <c r="AC595" s="16"/>
      <c r="AD595" s="16"/>
      <c r="AE595" s="16"/>
      <c r="AF595" s="16"/>
      <c r="AG595" s="16"/>
      <c r="AH595" s="16"/>
      <c r="AI595" s="16"/>
      <c r="AJ595" s="16"/>
      <c r="AK595" s="16"/>
      <c r="AL595" s="16"/>
      <c r="AM595" s="14"/>
      <c r="AN595" s="14"/>
      <c r="AO595" s="14"/>
      <c r="AP595" s="14"/>
      <c r="AQ595" s="14"/>
      <c r="AR595" s="14"/>
      <c r="AS595" s="14"/>
      <c r="AT595" s="14"/>
      <c r="AU595" s="14"/>
      <c r="AV595" s="14"/>
      <c r="AW595" s="14"/>
      <c r="AX595" s="14"/>
      <c r="AY595" s="14"/>
      <c r="AZ595" s="14"/>
      <c r="BA595" s="14"/>
      <c r="BB595" s="14"/>
      <c r="BC595" s="14"/>
      <c r="BD595" s="14"/>
      <c r="BE595" s="14"/>
      <c r="BF595" s="14"/>
      <c r="BG595" s="14"/>
      <c r="BH595" s="14"/>
      <c r="BI595" s="14"/>
      <c r="BJ595" s="14"/>
      <c r="BK595" s="14"/>
      <c r="BL595" s="14"/>
      <c r="BM595" s="14"/>
      <c r="BN595" s="14"/>
      <c r="BO595" s="14"/>
      <c r="BP595" s="14"/>
      <c r="BQ595" s="14"/>
      <c r="BR595" s="14"/>
      <c r="BS595" s="14"/>
      <c r="BT595" s="14"/>
      <c r="BU595" s="14"/>
      <c r="BV595" s="14"/>
      <c r="BW595" s="14"/>
      <c r="BX595" s="14"/>
      <c r="BY595" s="14"/>
      <c r="BZ595" s="14"/>
      <c r="CA595" s="14"/>
      <c r="CB595" s="14"/>
      <c r="CC595" s="14"/>
      <c r="CD595" s="14"/>
      <c r="CE595" s="14"/>
      <c r="CF595" s="14"/>
      <c r="CG595" s="14"/>
      <c r="CH595" s="14"/>
    </row>
    <row r="596" spans="1:86">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Z596" s="16"/>
      <c r="AA596" s="16"/>
      <c r="AB596" s="16"/>
      <c r="AC596" s="16"/>
      <c r="AD596" s="16"/>
      <c r="AE596" s="16"/>
      <c r="AF596" s="16"/>
      <c r="AG596" s="16"/>
      <c r="AH596" s="16"/>
      <c r="AI596" s="16"/>
      <c r="AJ596" s="16"/>
      <c r="AK596" s="16"/>
      <c r="AL596" s="16"/>
      <c r="AM596" s="14"/>
      <c r="AN596" s="14"/>
      <c r="AO596" s="14"/>
      <c r="AP596" s="14"/>
      <c r="AQ596" s="14"/>
      <c r="AR596" s="14"/>
      <c r="AS596" s="14"/>
      <c r="AT596" s="14"/>
      <c r="AU596" s="14"/>
      <c r="AV596" s="14"/>
      <c r="AW596" s="14"/>
      <c r="AX596" s="14"/>
      <c r="AY596" s="14"/>
      <c r="AZ596" s="14"/>
      <c r="BA596" s="14"/>
      <c r="BB596" s="14"/>
      <c r="BC596" s="14"/>
      <c r="BD596" s="14"/>
      <c r="BE596" s="14"/>
      <c r="BF596" s="14"/>
      <c r="BG596" s="14"/>
      <c r="BH596" s="14"/>
      <c r="BI596" s="14"/>
      <c r="BJ596" s="14"/>
      <c r="BK596" s="14"/>
      <c r="BL596" s="14"/>
      <c r="BM596" s="14"/>
      <c r="BN596" s="14"/>
      <c r="BO596" s="14"/>
      <c r="BP596" s="14"/>
      <c r="BQ596" s="14"/>
      <c r="BR596" s="14"/>
      <c r="BS596" s="14"/>
      <c r="BT596" s="14"/>
      <c r="BU596" s="14"/>
      <c r="BV596" s="14"/>
      <c r="BW596" s="14"/>
      <c r="BX596" s="14"/>
      <c r="BY596" s="14"/>
      <c r="BZ596" s="14"/>
      <c r="CA596" s="14"/>
      <c r="CB596" s="14"/>
      <c r="CC596" s="14"/>
      <c r="CD596" s="14"/>
      <c r="CE596" s="14"/>
      <c r="CF596" s="14"/>
      <c r="CG596" s="14"/>
      <c r="CH596" s="14"/>
    </row>
    <row r="597" spans="1:86">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Z597" s="16"/>
      <c r="AA597" s="16"/>
      <c r="AB597" s="16"/>
      <c r="AC597" s="16"/>
      <c r="AD597" s="16"/>
      <c r="AE597" s="16"/>
      <c r="AF597" s="16"/>
      <c r="AG597" s="16"/>
      <c r="AH597" s="16"/>
      <c r="AI597" s="16"/>
      <c r="AJ597" s="16"/>
      <c r="AK597" s="16"/>
      <c r="AL597" s="16"/>
      <c r="AM597" s="14"/>
      <c r="AN597" s="14"/>
      <c r="AO597" s="14"/>
      <c r="AP597" s="14"/>
      <c r="AQ597" s="14"/>
      <c r="AR597" s="14"/>
      <c r="AS597" s="14"/>
      <c r="AT597" s="14"/>
      <c r="AU597" s="14"/>
      <c r="AV597" s="14"/>
      <c r="AW597" s="14"/>
      <c r="AX597" s="14"/>
      <c r="AY597" s="14"/>
      <c r="AZ597" s="14"/>
      <c r="BA597" s="14"/>
      <c r="BB597" s="14"/>
      <c r="BC597" s="14"/>
      <c r="BD597" s="14"/>
      <c r="BE597" s="14"/>
      <c r="BF597" s="14"/>
      <c r="BG597" s="14"/>
      <c r="BH597" s="14"/>
      <c r="BI597" s="14"/>
      <c r="BJ597" s="14"/>
      <c r="BK597" s="14"/>
      <c r="BL597" s="14"/>
      <c r="BM597" s="14"/>
      <c r="BN597" s="14"/>
      <c r="BO597" s="14"/>
      <c r="BP597" s="14"/>
      <c r="BQ597" s="14"/>
      <c r="BR597" s="14"/>
      <c r="BS597" s="14"/>
      <c r="BT597" s="14"/>
      <c r="BU597" s="14"/>
      <c r="BV597" s="14"/>
      <c r="BW597" s="14"/>
      <c r="BX597" s="14"/>
      <c r="BY597" s="14"/>
      <c r="BZ597" s="14"/>
      <c r="CA597" s="14"/>
      <c r="CB597" s="14"/>
      <c r="CC597" s="14"/>
      <c r="CD597" s="14"/>
      <c r="CE597" s="14"/>
      <c r="CF597" s="14"/>
      <c r="CG597" s="14"/>
      <c r="CH597" s="14"/>
    </row>
    <row r="598" spans="1:86">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Z598" s="16"/>
      <c r="AA598" s="16"/>
      <c r="AB598" s="16"/>
      <c r="AC598" s="16"/>
      <c r="AD598" s="16"/>
      <c r="AE598" s="16"/>
      <c r="AF598" s="16"/>
      <c r="AG598" s="16"/>
      <c r="AH598" s="16"/>
      <c r="AI598" s="16"/>
      <c r="AJ598" s="16"/>
      <c r="AK598" s="16"/>
      <c r="AL598" s="16"/>
      <c r="AM598" s="14"/>
      <c r="AN598" s="14"/>
      <c r="AO598" s="14"/>
      <c r="AP598" s="14"/>
      <c r="AQ598" s="14"/>
      <c r="AR598" s="14"/>
      <c r="AS598" s="14"/>
      <c r="AT598" s="14"/>
      <c r="AU598" s="14"/>
      <c r="AV598" s="14"/>
      <c r="AW598" s="14"/>
      <c r="AX598" s="14"/>
      <c r="AY598" s="14"/>
      <c r="AZ598" s="14"/>
      <c r="BA598" s="14"/>
      <c r="BB598" s="14"/>
      <c r="BC598" s="14"/>
      <c r="BD598" s="14"/>
      <c r="BE598" s="14"/>
      <c r="BF598" s="14"/>
      <c r="BG598" s="14"/>
      <c r="BH598" s="14"/>
      <c r="BI598" s="14"/>
      <c r="BJ598" s="14"/>
      <c r="BK598" s="14"/>
      <c r="BL598" s="14"/>
      <c r="BM598" s="14"/>
      <c r="BN598" s="14"/>
      <c r="BO598" s="14"/>
      <c r="BP598" s="14"/>
      <c r="BQ598" s="14"/>
      <c r="BR598" s="14"/>
      <c r="BS598" s="14"/>
      <c r="BT598" s="14"/>
      <c r="BU598" s="14"/>
      <c r="BV598" s="14"/>
      <c r="BW598" s="14"/>
      <c r="BX598" s="14"/>
      <c r="BY598" s="14"/>
      <c r="BZ598" s="14"/>
      <c r="CA598" s="14"/>
      <c r="CB598" s="14"/>
      <c r="CC598" s="14"/>
      <c r="CD598" s="14"/>
      <c r="CE598" s="14"/>
      <c r="CF598" s="14"/>
      <c r="CG598" s="14"/>
      <c r="CH598" s="14"/>
    </row>
    <row r="599" spans="1:86">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Z599" s="16"/>
      <c r="AA599" s="16"/>
      <c r="AB599" s="16"/>
      <c r="AC599" s="16"/>
      <c r="AD599" s="16"/>
      <c r="AE599" s="16"/>
      <c r="AF599" s="16"/>
      <c r="AG599" s="16"/>
      <c r="AH599" s="16"/>
      <c r="AI599" s="16"/>
      <c r="AJ599" s="16"/>
      <c r="AK599" s="16"/>
      <c r="AL599" s="16"/>
      <c r="AM599" s="14"/>
      <c r="AN599" s="14"/>
      <c r="AO599" s="14"/>
      <c r="AP599" s="14"/>
      <c r="AQ599" s="14"/>
      <c r="AR599" s="14"/>
      <c r="AS599" s="14"/>
      <c r="AT599" s="14"/>
      <c r="AU599" s="14"/>
      <c r="AV599" s="14"/>
      <c r="AW599" s="14"/>
      <c r="AX599" s="14"/>
      <c r="AY599" s="14"/>
      <c r="AZ599" s="14"/>
      <c r="BA599" s="14"/>
      <c r="BB599" s="14"/>
      <c r="BC599" s="14"/>
      <c r="BD599" s="14"/>
      <c r="BE599" s="14"/>
      <c r="BF599" s="14"/>
      <c r="BG599" s="14"/>
      <c r="BH599" s="14"/>
      <c r="BI599" s="14"/>
      <c r="BJ599" s="14"/>
      <c r="BK599" s="14"/>
      <c r="BL599" s="14"/>
      <c r="BM599" s="14"/>
      <c r="BN599" s="14"/>
      <c r="BO599" s="14"/>
      <c r="BP599" s="14"/>
      <c r="BQ599" s="14"/>
      <c r="BR599" s="14"/>
      <c r="BS599" s="14"/>
      <c r="BT599" s="14"/>
      <c r="BU599" s="14"/>
      <c r="BV599" s="14"/>
      <c r="BW599" s="14"/>
      <c r="BX599" s="14"/>
      <c r="BY599" s="14"/>
      <c r="BZ599" s="14"/>
      <c r="CA599" s="14"/>
      <c r="CB599" s="14"/>
      <c r="CC599" s="14"/>
      <c r="CD599" s="14"/>
      <c r="CE599" s="14"/>
      <c r="CF599" s="14"/>
      <c r="CG599" s="14"/>
      <c r="CH599" s="14"/>
    </row>
    <row r="600" spans="1:86">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Z600" s="16"/>
      <c r="AA600" s="16"/>
      <c r="AB600" s="16"/>
      <c r="AC600" s="16"/>
      <c r="AD600" s="16"/>
      <c r="AE600" s="16"/>
      <c r="AF600" s="16"/>
      <c r="AG600" s="16"/>
      <c r="AH600" s="16"/>
      <c r="AI600" s="16"/>
      <c r="AJ600" s="16"/>
      <c r="AK600" s="16"/>
      <c r="AL600" s="16"/>
      <c r="AM600" s="14"/>
      <c r="AN600" s="14"/>
      <c r="AO600" s="14"/>
      <c r="AP600" s="14"/>
      <c r="AQ600" s="14"/>
      <c r="AR600" s="14"/>
      <c r="AS600" s="14"/>
      <c r="AT600" s="14"/>
      <c r="AU600" s="14"/>
      <c r="AV600" s="14"/>
      <c r="AW600" s="14"/>
      <c r="AX600" s="14"/>
      <c r="AY600" s="14"/>
      <c r="AZ600" s="14"/>
      <c r="BA600" s="14"/>
      <c r="BB600" s="14"/>
      <c r="BC600" s="14"/>
      <c r="BD600" s="14"/>
      <c r="BE600" s="14"/>
      <c r="BF600" s="14"/>
      <c r="BG600" s="14"/>
      <c r="BH600" s="14"/>
      <c r="BI600" s="14"/>
      <c r="BJ600" s="14"/>
      <c r="BK600" s="14"/>
      <c r="BL600" s="14"/>
      <c r="BM600" s="14"/>
      <c r="BN600" s="14"/>
      <c r="BO600" s="14"/>
      <c r="BP600" s="14"/>
      <c r="BQ600" s="14"/>
      <c r="BR600" s="14"/>
      <c r="BS600" s="14"/>
      <c r="BT600" s="14"/>
      <c r="BU600" s="14"/>
      <c r="BV600" s="14"/>
      <c r="BW600" s="14"/>
      <c r="BX600" s="14"/>
      <c r="BY600" s="14"/>
      <c r="BZ600" s="14"/>
      <c r="CA600" s="14"/>
      <c r="CB600" s="14"/>
      <c r="CC600" s="14"/>
      <c r="CD600" s="14"/>
      <c r="CE600" s="14"/>
      <c r="CF600" s="14"/>
      <c r="CG600" s="14"/>
      <c r="CH600" s="14"/>
    </row>
    <row r="601" spans="1:86">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Z601" s="16"/>
      <c r="AA601" s="16"/>
      <c r="AB601" s="16"/>
      <c r="AC601" s="16"/>
      <c r="AD601" s="16"/>
      <c r="AE601" s="16"/>
      <c r="AF601" s="16"/>
      <c r="AG601" s="16"/>
      <c r="AH601" s="16"/>
      <c r="AI601" s="16"/>
      <c r="AJ601" s="16"/>
      <c r="AK601" s="16"/>
      <c r="AL601" s="16"/>
      <c r="AM601" s="14"/>
      <c r="AN601" s="14"/>
      <c r="AO601" s="14"/>
      <c r="AP601" s="14"/>
      <c r="AQ601" s="14"/>
      <c r="AR601" s="14"/>
      <c r="AS601" s="14"/>
      <c r="AT601" s="14"/>
      <c r="AU601" s="14"/>
      <c r="AV601" s="14"/>
      <c r="AW601" s="14"/>
      <c r="AX601" s="14"/>
      <c r="AY601" s="14"/>
      <c r="AZ601" s="14"/>
      <c r="BA601" s="14"/>
      <c r="BB601" s="14"/>
      <c r="BC601" s="14"/>
      <c r="BD601" s="14"/>
      <c r="BE601" s="14"/>
      <c r="BF601" s="14"/>
      <c r="BG601" s="14"/>
      <c r="BH601" s="14"/>
      <c r="BI601" s="14"/>
      <c r="BJ601" s="14"/>
      <c r="BK601" s="14"/>
      <c r="BL601" s="14"/>
      <c r="BM601" s="14"/>
      <c r="BN601" s="14"/>
      <c r="BO601" s="14"/>
      <c r="BP601" s="14"/>
      <c r="BQ601" s="14"/>
      <c r="BR601" s="14"/>
      <c r="BS601" s="14"/>
      <c r="BT601" s="14"/>
      <c r="BU601" s="14"/>
      <c r="BV601" s="14"/>
      <c r="BW601" s="14"/>
      <c r="BX601" s="14"/>
      <c r="BY601" s="14"/>
      <c r="BZ601" s="14"/>
      <c r="CA601" s="14"/>
      <c r="CB601" s="14"/>
      <c r="CC601" s="14"/>
      <c r="CD601" s="14"/>
      <c r="CE601" s="14"/>
      <c r="CF601" s="14"/>
      <c r="CG601" s="14"/>
      <c r="CH601" s="14"/>
    </row>
    <row r="602" spans="1:86">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Z602" s="16"/>
      <c r="AA602" s="16"/>
      <c r="AB602" s="16"/>
      <c r="AC602" s="16"/>
      <c r="AD602" s="16"/>
      <c r="AE602" s="16"/>
      <c r="AF602" s="16"/>
      <c r="AG602" s="16"/>
      <c r="AH602" s="16"/>
      <c r="AI602" s="16"/>
      <c r="AJ602" s="16"/>
      <c r="AK602" s="16"/>
      <c r="AL602" s="16"/>
      <c r="AM602" s="14"/>
      <c r="AN602" s="14"/>
      <c r="AO602" s="14"/>
      <c r="AP602" s="14"/>
      <c r="AQ602" s="14"/>
      <c r="AR602" s="14"/>
      <c r="AS602" s="14"/>
      <c r="AT602" s="14"/>
      <c r="AU602" s="14"/>
      <c r="AV602" s="14"/>
      <c r="AW602" s="14"/>
      <c r="AX602" s="14"/>
      <c r="AY602" s="14"/>
      <c r="AZ602" s="14"/>
      <c r="BA602" s="14"/>
      <c r="BB602" s="14"/>
      <c r="BC602" s="14"/>
      <c r="BD602" s="14"/>
      <c r="BE602" s="14"/>
      <c r="BF602" s="14"/>
      <c r="BG602" s="14"/>
      <c r="BH602" s="14"/>
      <c r="BI602" s="14"/>
      <c r="BJ602" s="14"/>
      <c r="BK602" s="14"/>
      <c r="BL602" s="14"/>
      <c r="BM602" s="14"/>
      <c r="BN602" s="14"/>
      <c r="BO602" s="14"/>
      <c r="BP602" s="14"/>
      <c r="BQ602" s="14"/>
      <c r="BR602" s="14"/>
      <c r="BS602" s="14"/>
      <c r="BT602" s="14"/>
      <c r="BU602" s="14"/>
      <c r="BV602" s="14"/>
      <c r="BW602" s="14"/>
      <c r="BX602" s="14"/>
      <c r="BY602" s="14"/>
      <c r="BZ602" s="14"/>
      <c r="CA602" s="14"/>
      <c r="CB602" s="14"/>
      <c r="CC602" s="14"/>
      <c r="CD602" s="14"/>
      <c r="CE602" s="14"/>
      <c r="CF602" s="14"/>
      <c r="CG602" s="14"/>
      <c r="CH602" s="14"/>
    </row>
    <row r="603" spans="1:86">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Z603" s="16"/>
      <c r="AA603" s="16"/>
      <c r="AB603" s="16"/>
      <c r="AC603" s="16"/>
      <c r="AD603" s="16"/>
      <c r="AE603" s="16"/>
      <c r="AF603" s="16"/>
      <c r="AG603" s="16"/>
      <c r="AH603" s="16"/>
      <c r="AI603" s="16"/>
      <c r="AJ603" s="16"/>
      <c r="AK603" s="16"/>
      <c r="AL603" s="16"/>
      <c r="AM603" s="14"/>
      <c r="AN603" s="14"/>
      <c r="AO603" s="14"/>
      <c r="AP603" s="14"/>
      <c r="AQ603" s="14"/>
      <c r="AR603" s="14"/>
      <c r="AS603" s="14"/>
      <c r="AT603" s="14"/>
      <c r="AU603" s="14"/>
      <c r="AV603" s="14"/>
      <c r="AW603" s="14"/>
      <c r="AX603" s="14"/>
      <c r="AY603" s="14"/>
      <c r="AZ603" s="14"/>
      <c r="BA603" s="14"/>
      <c r="BB603" s="14"/>
      <c r="BC603" s="14"/>
      <c r="BD603" s="14"/>
      <c r="BE603" s="14"/>
      <c r="BF603" s="14"/>
      <c r="BG603" s="14"/>
      <c r="BH603" s="14"/>
      <c r="BI603" s="14"/>
      <c r="BJ603" s="14"/>
      <c r="BK603" s="14"/>
      <c r="BL603" s="14"/>
      <c r="BM603" s="14"/>
      <c r="BN603" s="14"/>
      <c r="BO603" s="14"/>
      <c r="BP603" s="14"/>
      <c r="BQ603" s="14"/>
      <c r="BR603" s="14"/>
      <c r="BS603" s="14"/>
      <c r="BT603" s="14"/>
      <c r="BU603" s="14"/>
      <c r="BV603" s="14"/>
      <c r="BW603" s="14"/>
      <c r="BX603" s="14"/>
      <c r="BY603" s="14"/>
      <c r="BZ603" s="14"/>
      <c r="CA603" s="14"/>
      <c r="CB603" s="14"/>
      <c r="CC603" s="14"/>
      <c r="CD603" s="14"/>
      <c r="CE603" s="14"/>
      <c r="CF603" s="14"/>
      <c r="CG603" s="14"/>
      <c r="CH603" s="14"/>
    </row>
    <row r="604" spans="1:86">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Z604" s="16"/>
      <c r="AA604" s="16"/>
      <c r="AB604" s="16"/>
      <c r="AC604" s="16"/>
      <c r="AD604" s="16"/>
      <c r="AE604" s="16"/>
      <c r="AF604" s="16"/>
      <c r="AG604" s="16"/>
      <c r="AH604" s="16"/>
      <c r="AI604" s="16"/>
      <c r="AJ604" s="16"/>
      <c r="AK604" s="16"/>
      <c r="AL604" s="16"/>
      <c r="AM604" s="14"/>
      <c r="AN604" s="14"/>
      <c r="AO604" s="14"/>
      <c r="AP604" s="14"/>
      <c r="AQ604" s="14"/>
      <c r="AR604" s="14"/>
      <c r="AS604" s="14"/>
      <c r="AT604" s="14"/>
      <c r="AU604" s="14"/>
      <c r="AV604" s="14"/>
      <c r="AW604" s="14"/>
      <c r="AX604" s="14"/>
      <c r="AY604" s="14"/>
      <c r="AZ604" s="14"/>
      <c r="BA604" s="14"/>
      <c r="BB604" s="14"/>
      <c r="BC604" s="14"/>
      <c r="BD604" s="14"/>
      <c r="BE604" s="14"/>
      <c r="BF604" s="14"/>
      <c r="BG604" s="14"/>
      <c r="BH604" s="14"/>
      <c r="BI604" s="14"/>
      <c r="BJ604" s="14"/>
      <c r="BK604" s="14"/>
      <c r="BL604" s="14"/>
      <c r="BM604" s="14"/>
      <c r="BN604" s="14"/>
      <c r="BO604" s="14"/>
      <c r="BP604" s="14"/>
      <c r="BQ604" s="14"/>
      <c r="BR604" s="14"/>
      <c r="BS604" s="14"/>
      <c r="BT604" s="14"/>
      <c r="BU604" s="14"/>
      <c r="BV604" s="14"/>
      <c r="BW604" s="14"/>
      <c r="BX604" s="14"/>
      <c r="BY604" s="14"/>
      <c r="BZ604" s="14"/>
      <c r="CA604" s="14"/>
      <c r="CB604" s="14"/>
      <c r="CC604" s="14"/>
      <c r="CD604" s="14"/>
      <c r="CE604" s="14"/>
      <c r="CF604" s="14"/>
      <c r="CG604" s="14"/>
      <c r="CH604" s="14"/>
    </row>
    <row r="605" spans="1:86">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Z605" s="16"/>
      <c r="AA605" s="16"/>
      <c r="AB605" s="16"/>
      <c r="AC605" s="16"/>
      <c r="AD605" s="16"/>
      <c r="AE605" s="16"/>
      <c r="AF605" s="16"/>
      <c r="AG605" s="16"/>
      <c r="AH605" s="16"/>
      <c r="AI605" s="16"/>
      <c r="AJ605" s="16"/>
      <c r="AK605" s="16"/>
      <c r="AL605" s="16"/>
      <c r="AM605" s="14"/>
      <c r="AN605" s="14"/>
      <c r="AO605" s="14"/>
      <c r="AP605" s="14"/>
      <c r="AQ605" s="14"/>
      <c r="AR605" s="14"/>
      <c r="AS605" s="14"/>
      <c r="AT605" s="14"/>
      <c r="AU605" s="14"/>
      <c r="AV605" s="14"/>
      <c r="AW605" s="14"/>
      <c r="AX605" s="14"/>
      <c r="AY605" s="14"/>
      <c r="AZ605" s="14"/>
      <c r="BA605" s="14"/>
      <c r="BB605" s="14"/>
      <c r="BC605" s="14"/>
      <c r="BD605" s="14"/>
      <c r="BE605" s="14"/>
      <c r="BF605" s="14"/>
      <c r="BG605" s="14"/>
      <c r="BH605" s="14"/>
      <c r="BI605" s="14"/>
      <c r="BJ605" s="14"/>
      <c r="BK605" s="14"/>
      <c r="BL605" s="14"/>
      <c r="BM605" s="14"/>
      <c r="BN605" s="14"/>
      <c r="BO605" s="14"/>
      <c r="BP605" s="14"/>
      <c r="BQ605" s="14"/>
      <c r="BR605" s="14"/>
      <c r="BS605" s="14"/>
      <c r="BT605" s="14"/>
      <c r="BU605" s="14"/>
      <c r="BV605" s="14"/>
      <c r="BW605" s="14"/>
      <c r="BX605" s="14"/>
      <c r="BY605" s="14"/>
      <c r="BZ605" s="14"/>
      <c r="CA605" s="14"/>
      <c r="CB605" s="14"/>
      <c r="CC605" s="14"/>
      <c r="CD605" s="14"/>
      <c r="CE605" s="14"/>
      <c r="CF605" s="14"/>
      <c r="CG605" s="14"/>
      <c r="CH605" s="14"/>
    </row>
    <row r="606" spans="1:86">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Z606" s="16"/>
      <c r="AA606" s="16"/>
      <c r="AB606" s="16"/>
      <c r="AC606" s="16"/>
      <c r="AD606" s="16"/>
      <c r="AE606" s="16"/>
      <c r="AF606" s="16"/>
      <c r="AG606" s="16"/>
      <c r="AH606" s="16"/>
      <c r="AI606" s="16"/>
      <c r="AJ606" s="16"/>
      <c r="AK606" s="16"/>
      <c r="AL606" s="16"/>
      <c r="AM606" s="14"/>
      <c r="AN606" s="14"/>
      <c r="AO606" s="14"/>
      <c r="AP606" s="14"/>
      <c r="AQ606" s="14"/>
      <c r="AR606" s="14"/>
      <c r="AS606" s="14"/>
      <c r="AT606" s="14"/>
      <c r="AU606" s="14"/>
      <c r="AV606" s="14"/>
      <c r="AW606" s="14"/>
      <c r="AX606" s="14"/>
      <c r="AY606" s="14"/>
      <c r="AZ606" s="14"/>
      <c r="BA606" s="14"/>
      <c r="BB606" s="14"/>
      <c r="BC606" s="14"/>
      <c r="BD606" s="14"/>
      <c r="BE606" s="14"/>
      <c r="BF606" s="14"/>
      <c r="BG606" s="14"/>
      <c r="BH606" s="14"/>
      <c r="BI606" s="14"/>
      <c r="BJ606" s="14"/>
      <c r="BK606" s="14"/>
      <c r="BL606" s="14"/>
      <c r="BM606" s="14"/>
      <c r="BN606" s="14"/>
      <c r="BO606" s="14"/>
      <c r="BP606" s="14"/>
      <c r="BQ606" s="14"/>
      <c r="BR606" s="14"/>
      <c r="BS606" s="14"/>
      <c r="BT606" s="14"/>
      <c r="BU606" s="14"/>
      <c r="BV606" s="14"/>
      <c r="BW606" s="14"/>
      <c r="BX606" s="14"/>
      <c r="BY606" s="14"/>
      <c r="BZ606" s="14"/>
      <c r="CA606" s="14"/>
      <c r="CB606" s="14"/>
      <c r="CC606" s="14"/>
      <c r="CD606" s="14"/>
      <c r="CE606" s="14"/>
      <c r="CF606" s="14"/>
      <c r="CG606" s="14"/>
      <c r="CH606" s="14"/>
    </row>
    <row r="607" spans="1:86">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Z607" s="16"/>
      <c r="AA607" s="16"/>
      <c r="AB607" s="16"/>
      <c r="AC607" s="16"/>
      <c r="AD607" s="16"/>
      <c r="AE607" s="16"/>
      <c r="AF607" s="16"/>
      <c r="AG607" s="16"/>
      <c r="AH607" s="16"/>
      <c r="AI607" s="16"/>
      <c r="AJ607" s="16"/>
      <c r="AK607" s="16"/>
      <c r="AL607" s="16"/>
      <c r="AM607" s="14"/>
      <c r="AN607" s="14"/>
      <c r="AO607" s="14"/>
      <c r="AP607" s="14"/>
      <c r="AQ607" s="14"/>
      <c r="AR607" s="14"/>
      <c r="AS607" s="14"/>
      <c r="AT607" s="14"/>
      <c r="AU607" s="14"/>
      <c r="AV607" s="14"/>
      <c r="AW607" s="14"/>
      <c r="AX607" s="14"/>
      <c r="AY607" s="14"/>
      <c r="AZ607" s="14"/>
      <c r="BA607" s="14"/>
      <c r="BB607" s="14"/>
      <c r="BC607" s="14"/>
      <c r="BD607" s="14"/>
      <c r="BE607" s="14"/>
      <c r="BF607" s="14"/>
      <c r="BG607" s="14"/>
      <c r="BH607" s="14"/>
      <c r="BI607" s="14"/>
      <c r="BJ607" s="14"/>
      <c r="BK607" s="14"/>
      <c r="BL607" s="14"/>
      <c r="BM607" s="14"/>
      <c r="BN607" s="14"/>
      <c r="BO607" s="14"/>
      <c r="BP607" s="14"/>
      <c r="BQ607" s="14"/>
      <c r="BR607" s="14"/>
      <c r="BS607" s="14"/>
      <c r="BT607" s="14"/>
      <c r="BU607" s="14"/>
      <c r="BV607" s="14"/>
      <c r="BW607" s="14"/>
      <c r="BX607" s="14"/>
      <c r="BY607" s="14"/>
      <c r="BZ607" s="14"/>
      <c r="CA607" s="14"/>
      <c r="CB607" s="14"/>
      <c r="CC607" s="14"/>
      <c r="CD607" s="14"/>
      <c r="CE607" s="14"/>
      <c r="CF607" s="14"/>
      <c r="CG607" s="14"/>
      <c r="CH607" s="14"/>
    </row>
    <row r="608" spans="1:86">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Z608" s="16"/>
      <c r="AA608" s="16"/>
      <c r="AB608" s="16"/>
      <c r="AC608" s="16"/>
      <c r="AD608" s="16"/>
      <c r="AE608" s="16"/>
      <c r="AF608" s="16"/>
      <c r="AG608" s="16"/>
      <c r="AH608" s="16"/>
      <c r="AI608" s="16"/>
      <c r="AJ608" s="16"/>
      <c r="AK608" s="16"/>
      <c r="AL608" s="16"/>
      <c r="AM608" s="14"/>
      <c r="AN608" s="14"/>
      <c r="AO608" s="14"/>
      <c r="AP608" s="14"/>
      <c r="AQ608" s="14"/>
      <c r="AR608" s="14"/>
      <c r="AS608" s="14"/>
      <c r="AT608" s="14"/>
      <c r="AU608" s="14"/>
      <c r="AV608" s="14"/>
      <c r="AW608" s="14"/>
      <c r="AX608" s="14"/>
      <c r="AY608" s="14"/>
      <c r="AZ608" s="14"/>
      <c r="BA608" s="14"/>
      <c r="BB608" s="14"/>
      <c r="BC608" s="14"/>
      <c r="BD608" s="14"/>
      <c r="BE608" s="14"/>
      <c r="BF608" s="14"/>
      <c r="BG608" s="14"/>
      <c r="BH608" s="14"/>
      <c r="BI608" s="14"/>
      <c r="BJ608" s="14"/>
      <c r="BK608" s="14"/>
      <c r="BL608" s="14"/>
      <c r="BM608" s="14"/>
      <c r="BN608" s="14"/>
      <c r="BO608" s="14"/>
      <c r="BP608" s="14"/>
      <c r="BQ608" s="14"/>
      <c r="BR608" s="14"/>
      <c r="BS608" s="14"/>
      <c r="BT608" s="14"/>
      <c r="BU608" s="14"/>
      <c r="BV608" s="14"/>
      <c r="BW608" s="14"/>
      <c r="BX608" s="14"/>
      <c r="BY608" s="14"/>
      <c r="BZ608" s="14"/>
      <c r="CA608" s="14"/>
      <c r="CB608" s="14"/>
      <c r="CC608" s="14"/>
      <c r="CD608" s="14"/>
      <c r="CE608" s="14"/>
      <c r="CF608" s="14"/>
      <c r="CG608" s="14"/>
      <c r="CH608" s="14"/>
    </row>
    <row r="609" spans="1:86">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Z609" s="16"/>
      <c r="AA609" s="16"/>
      <c r="AB609" s="16"/>
      <c r="AC609" s="16"/>
      <c r="AD609" s="16"/>
      <c r="AE609" s="16"/>
      <c r="AF609" s="16"/>
      <c r="AG609" s="16"/>
      <c r="AH609" s="16"/>
      <c r="AI609" s="16"/>
      <c r="AJ609" s="16"/>
      <c r="AK609" s="16"/>
      <c r="AL609" s="16"/>
      <c r="AM609" s="14"/>
      <c r="AN609" s="14"/>
      <c r="AO609" s="14"/>
      <c r="AP609" s="14"/>
      <c r="AQ609" s="14"/>
      <c r="AR609" s="14"/>
      <c r="AS609" s="14"/>
      <c r="AT609" s="14"/>
      <c r="AU609" s="14"/>
      <c r="AV609" s="14"/>
      <c r="AW609" s="14"/>
      <c r="AX609" s="14"/>
      <c r="AY609" s="14"/>
      <c r="AZ609" s="14"/>
      <c r="BA609" s="14"/>
      <c r="BB609" s="14"/>
      <c r="BC609" s="14"/>
      <c r="BD609" s="14"/>
      <c r="BE609" s="14"/>
      <c r="BF609" s="14"/>
      <c r="BG609" s="14"/>
      <c r="BH609" s="14"/>
      <c r="BI609" s="14"/>
      <c r="BJ609" s="14"/>
      <c r="BK609" s="14"/>
      <c r="BL609" s="14"/>
      <c r="BM609" s="14"/>
      <c r="BN609" s="14"/>
      <c r="BO609" s="14"/>
      <c r="BP609" s="14"/>
      <c r="BQ609" s="14"/>
      <c r="BR609" s="14"/>
      <c r="BS609" s="14"/>
      <c r="BT609" s="14"/>
      <c r="BU609" s="14"/>
      <c r="BV609" s="14"/>
      <c r="BW609" s="14"/>
      <c r="BX609" s="14"/>
      <c r="BY609" s="14"/>
      <c r="BZ609" s="14"/>
      <c r="CA609" s="14"/>
      <c r="CB609" s="14"/>
      <c r="CC609" s="14"/>
      <c r="CD609" s="14"/>
      <c r="CE609" s="14"/>
      <c r="CF609" s="14"/>
      <c r="CG609" s="14"/>
      <c r="CH609" s="14"/>
    </row>
    <row r="610" spans="1:86">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Z610" s="16"/>
      <c r="AA610" s="16"/>
      <c r="AB610" s="16"/>
      <c r="AC610" s="16"/>
      <c r="AD610" s="16"/>
      <c r="AE610" s="16"/>
      <c r="AF610" s="16"/>
      <c r="AG610" s="16"/>
      <c r="AH610" s="16"/>
      <c r="AI610" s="16"/>
      <c r="AJ610" s="16"/>
      <c r="AK610" s="16"/>
      <c r="AL610" s="16"/>
      <c r="AM610" s="14"/>
      <c r="AN610" s="14"/>
      <c r="AO610" s="14"/>
      <c r="AP610" s="14"/>
      <c r="AQ610" s="14"/>
      <c r="AR610" s="14"/>
      <c r="AS610" s="14"/>
      <c r="AT610" s="14"/>
      <c r="AU610" s="14"/>
      <c r="AV610" s="14"/>
      <c r="AW610" s="14"/>
      <c r="AX610" s="14"/>
      <c r="AY610" s="14"/>
      <c r="AZ610" s="14"/>
      <c r="BA610" s="14"/>
      <c r="BB610" s="14"/>
      <c r="BC610" s="14"/>
      <c r="BD610" s="14"/>
      <c r="BE610" s="14"/>
      <c r="BF610" s="14"/>
      <c r="BG610" s="14"/>
      <c r="BH610" s="14"/>
      <c r="BI610" s="14"/>
      <c r="BJ610" s="14"/>
      <c r="BK610" s="14"/>
      <c r="BL610" s="14"/>
      <c r="BM610" s="14"/>
      <c r="BN610" s="14"/>
      <c r="BO610" s="14"/>
      <c r="BP610" s="14"/>
      <c r="BQ610" s="14"/>
      <c r="BR610" s="14"/>
      <c r="BS610" s="14"/>
      <c r="BT610" s="14"/>
      <c r="BU610" s="14"/>
      <c r="BV610" s="14"/>
      <c r="BW610" s="14"/>
      <c r="BX610" s="14"/>
      <c r="BY610" s="14"/>
      <c r="BZ610" s="14"/>
      <c r="CA610" s="14"/>
      <c r="CB610" s="14"/>
      <c r="CC610" s="14"/>
      <c r="CD610" s="14"/>
      <c r="CE610" s="14"/>
      <c r="CF610" s="14"/>
      <c r="CG610" s="14"/>
      <c r="CH610" s="14"/>
    </row>
    <row r="611" spans="1:86">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Z611" s="16"/>
      <c r="AA611" s="16"/>
      <c r="AB611" s="16"/>
      <c r="AC611" s="16"/>
      <c r="AD611" s="16"/>
      <c r="AE611" s="16"/>
      <c r="AF611" s="16"/>
      <c r="AG611" s="16"/>
      <c r="AH611" s="16"/>
      <c r="AI611" s="16"/>
      <c r="AJ611" s="16"/>
      <c r="AK611" s="16"/>
      <c r="AL611" s="16"/>
      <c r="AM611" s="14"/>
      <c r="AN611" s="14"/>
      <c r="AO611" s="14"/>
      <c r="AP611" s="14"/>
      <c r="AQ611" s="14"/>
      <c r="AR611" s="14"/>
      <c r="AS611" s="14"/>
      <c r="AT611" s="14"/>
      <c r="AU611" s="14"/>
      <c r="AV611" s="14"/>
      <c r="AW611" s="14"/>
      <c r="AX611" s="14"/>
      <c r="AY611" s="14"/>
      <c r="AZ611" s="14"/>
      <c r="BA611" s="14"/>
      <c r="BB611" s="14"/>
      <c r="BC611" s="14"/>
      <c r="BD611" s="14"/>
      <c r="BE611" s="14"/>
      <c r="BF611" s="14"/>
      <c r="BG611" s="14"/>
      <c r="BH611" s="14"/>
      <c r="BI611" s="14"/>
      <c r="BJ611" s="14"/>
      <c r="BK611" s="14"/>
      <c r="BL611" s="14"/>
      <c r="BM611" s="14"/>
      <c r="BN611" s="14"/>
      <c r="BO611" s="14"/>
      <c r="BP611" s="14"/>
      <c r="BQ611" s="14"/>
      <c r="BR611" s="14"/>
      <c r="BS611" s="14"/>
      <c r="BT611" s="14"/>
      <c r="BU611" s="14"/>
      <c r="BV611" s="14"/>
      <c r="BW611" s="14"/>
      <c r="BX611" s="14"/>
      <c r="BY611" s="14"/>
      <c r="BZ611" s="14"/>
      <c r="CA611" s="14"/>
      <c r="CB611" s="14"/>
      <c r="CC611" s="14"/>
      <c r="CD611" s="14"/>
      <c r="CE611" s="14"/>
      <c r="CF611" s="14"/>
      <c r="CG611" s="14"/>
      <c r="CH611" s="14"/>
    </row>
    <row r="612" spans="1:86">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Z612" s="16"/>
      <c r="AA612" s="16"/>
      <c r="AB612" s="16"/>
      <c r="AC612" s="16"/>
      <c r="AD612" s="16"/>
      <c r="AE612" s="16"/>
      <c r="AF612" s="16"/>
      <c r="AG612" s="16"/>
      <c r="AH612" s="16"/>
      <c r="AI612" s="16"/>
      <c r="AJ612" s="16"/>
      <c r="AK612" s="16"/>
      <c r="AL612" s="16"/>
      <c r="AM612" s="14"/>
      <c r="AN612" s="14"/>
      <c r="AO612" s="14"/>
      <c r="AP612" s="14"/>
      <c r="AQ612" s="14"/>
      <c r="AR612" s="14"/>
      <c r="AS612" s="14"/>
      <c r="AT612" s="14"/>
      <c r="AU612" s="14"/>
      <c r="AV612" s="14"/>
      <c r="AW612" s="14"/>
      <c r="AX612" s="14"/>
      <c r="AY612" s="14"/>
      <c r="AZ612" s="14"/>
      <c r="BA612" s="14"/>
      <c r="BB612" s="14"/>
      <c r="BC612" s="14"/>
      <c r="BD612" s="14"/>
      <c r="BE612" s="14"/>
      <c r="BF612" s="14"/>
      <c r="BG612" s="14"/>
      <c r="BH612" s="14"/>
      <c r="BI612" s="14"/>
      <c r="BJ612" s="14"/>
      <c r="BK612" s="14"/>
      <c r="BL612" s="14"/>
      <c r="BM612" s="14"/>
      <c r="BN612" s="14"/>
      <c r="BO612" s="14"/>
      <c r="BP612" s="14"/>
      <c r="BQ612" s="14"/>
      <c r="BR612" s="14"/>
      <c r="BS612" s="14"/>
      <c r="BT612" s="14"/>
      <c r="BU612" s="14"/>
      <c r="BV612" s="14"/>
      <c r="BW612" s="14"/>
      <c r="BX612" s="14"/>
      <c r="BY612" s="14"/>
      <c r="BZ612" s="14"/>
      <c r="CA612" s="14"/>
      <c r="CB612" s="14"/>
      <c r="CC612" s="14"/>
      <c r="CD612" s="14"/>
      <c r="CE612" s="14"/>
      <c r="CF612" s="14"/>
      <c r="CG612" s="14"/>
      <c r="CH612" s="14"/>
    </row>
    <row r="613" spans="1:86">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Z613" s="16"/>
      <c r="AA613" s="16"/>
      <c r="AB613" s="16"/>
      <c r="AC613" s="16"/>
      <c r="AD613" s="16"/>
      <c r="AE613" s="16"/>
      <c r="AF613" s="16"/>
      <c r="AG613" s="16"/>
      <c r="AH613" s="16"/>
      <c r="AI613" s="16"/>
      <c r="AJ613" s="16"/>
      <c r="AK613" s="16"/>
      <c r="AL613" s="16"/>
      <c r="AM613" s="14"/>
      <c r="AN613" s="14"/>
      <c r="AO613" s="14"/>
      <c r="AP613" s="14"/>
      <c r="AQ613" s="14"/>
      <c r="AR613" s="14"/>
      <c r="AS613" s="14"/>
      <c r="AT613" s="14"/>
      <c r="AU613" s="14"/>
      <c r="AV613" s="14"/>
      <c r="AW613" s="14"/>
      <c r="AX613" s="14"/>
      <c r="AY613" s="14"/>
      <c r="AZ613" s="14"/>
      <c r="BA613" s="14"/>
      <c r="BB613" s="14"/>
      <c r="BC613" s="14"/>
      <c r="BD613" s="14"/>
      <c r="BE613" s="14"/>
      <c r="BF613" s="14"/>
      <c r="BG613" s="14"/>
      <c r="BH613" s="14"/>
      <c r="BI613" s="14"/>
      <c r="BJ613" s="14"/>
      <c r="BK613" s="14"/>
      <c r="BL613" s="14"/>
      <c r="BM613" s="14"/>
      <c r="BN613" s="14"/>
      <c r="BO613" s="14"/>
      <c r="BP613" s="14"/>
      <c r="BQ613" s="14"/>
      <c r="BR613" s="14"/>
      <c r="BS613" s="14"/>
      <c r="BT613" s="14"/>
      <c r="BU613" s="14"/>
      <c r="BV613" s="14"/>
      <c r="BW613" s="14"/>
      <c r="BX613" s="14"/>
      <c r="BY613" s="14"/>
      <c r="BZ613" s="14"/>
      <c r="CA613" s="14"/>
      <c r="CB613" s="14"/>
      <c r="CC613" s="14"/>
      <c r="CD613" s="14"/>
      <c r="CE613" s="14"/>
      <c r="CF613" s="14"/>
      <c r="CG613" s="14"/>
      <c r="CH613" s="14"/>
    </row>
    <row r="614" spans="1:86">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Z614" s="16"/>
      <c r="AA614" s="16"/>
      <c r="AB614" s="16"/>
      <c r="AC614" s="16"/>
      <c r="AD614" s="16"/>
      <c r="AE614" s="16"/>
      <c r="AF614" s="16"/>
      <c r="AG614" s="16"/>
      <c r="AH614" s="16"/>
      <c r="AI614" s="16"/>
      <c r="AJ614" s="16"/>
      <c r="AK614" s="16"/>
      <c r="AL614" s="16"/>
      <c r="AM614" s="14"/>
      <c r="AN614" s="14"/>
      <c r="AO614" s="14"/>
      <c r="AP614" s="14"/>
      <c r="AQ614" s="14"/>
      <c r="AR614" s="14"/>
      <c r="AS614" s="14"/>
      <c r="AT614" s="14"/>
      <c r="AU614" s="14"/>
      <c r="AV614" s="14"/>
      <c r="AW614" s="14"/>
      <c r="AX614" s="14"/>
      <c r="AY614" s="14"/>
      <c r="AZ614" s="14"/>
      <c r="BA614" s="14"/>
      <c r="BB614" s="14"/>
      <c r="BC614" s="14"/>
      <c r="BD614" s="14"/>
      <c r="BE614" s="14"/>
      <c r="BF614" s="14"/>
      <c r="BG614" s="14"/>
      <c r="BH614" s="14"/>
      <c r="BI614" s="14"/>
      <c r="BJ614" s="14"/>
      <c r="BK614" s="14"/>
      <c r="BL614" s="14"/>
      <c r="BM614" s="14"/>
      <c r="BN614" s="14"/>
      <c r="BO614" s="14"/>
      <c r="BP614" s="14"/>
      <c r="BQ614" s="14"/>
      <c r="BR614" s="14"/>
      <c r="BS614" s="14"/>
      <c r="BT614" s="14"/>
      <c r="BU614" s="14"/>
      <c r="BV614" s="14"/>
      <c r="BW614" s="14"/>
      <c r="BX614" s="14"/>
      <c r="BY614" s="14"/>
      <c r="BZ614" s="14"/>
      <c r="CA614" s="14"/>
      <c r="CB614" s="14"/>
      <c r="CC614" s="14"/>
      <c r="CD614" s="14"/>
      <c r="CE614" s="14"/>
      <c r="CF614" s="14"/>
      <c r="CG614" s="14"/>
      <c r="CH614" s="14"/>
    </row>
    <row r="615" spans="1:86">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Z615" s="16"/>
      <c r="AA615" s="16"/>
      <c r="AB615" s="16"/>
      <c r="AC615" s="16"/>
      <c r="AD615" s="16"/>
      <c r="AE615" s="16"/>
      <c r="AF615" s="16"/>
      <c r="AG615" s="16"/>
      <c r="AH615" s="16"/>
      <c r="AI615" s="16"/>
      <c r="AJ615" s="16"/>
      <c r="AK615" s="16"/>
      <c r="AL615" s="16"/>
      <c r="AM615" s="14"/>
      <c r="AN615" s="14"/>
      <c r="AO615" s="14"/>
      <c r="AP615" s="14"/>
      <c r="AQ615" s="14"/>
      <c r="AR615" s="14"/>
      <c r="AS615" s="14"/>
      <c r="AT615" s="14"/>
      <c r="AU615" s="14"/>
      <c r="AV615" s="14"/>
      <c r="AW615" s="14"/>
      <c r="AX615" s="14"/>
      <c r="AY615" s="14"/>
      <c r="AZ615" s="14"/>
      <c r="BA615" s="14"/>
      <c r="BB615" s="14"/>
      <c r="BC615" s="14"/>
      <c r="BD615" s="14"/>
      <c r="BE615" s="14"/>
      <c r="BF615" s="14"/>
      <c r="BG615" s="14"/>
      <c r="BH615" s="14"/>
      <c r="BI615" s="14"/>
      <c r="BJ615" s="14"/>
      <c r="BK615" s="14"/>
      <c r="BL615" s="14"/>
      <c r="BM615" s="14"/>
      <c r="BN615" s="14"/>
      <c r="BO615" s="14"/>
      <c r="BP615" s="14"/>
      <c r="BQ615" s="14"/>
      <c r="BR615" s="14"/>
      <c r="BS615" s="14"/>
      <c r="BT615" s="14"/>
      <c r="BU615" s="14"/>
      <c r="BV615" s="14"/>
      <c r="BW615" s="14"/>
      <c r="BX615" s="14"/>
      <c r="BY615" s="14"/>
      <c r="BZ615" s="14"/>
      <c r="CA615" s="14"/>
      <c r="CB615" s="14"/>
      <c r="CC615" s="14"/>
      <c r="CD615" s="14"/>
      <c r="CE615" s="14"/>
      <c r="CF615" s="14"/>
      <c r="CG615" s="14"/>
      <c r="CH615" s="14"/>
    </row>
    <row r="616" spans="1:86">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Z616" s="16"/>
      <c r="AA616" s="16"/>
      <c r="AB616" s="16"/>
      <c r="AC616" s="16"/>
      <c r="AD616" s="16"/>
      <c r="AE616" s="16"/>
      <c r="AF616" s="16"/>
      <c r="AG616" s="16"/>
      <c r="AH616" s="16"/>
      <c r="AI616" s="16"/>
      <c r="AJ616" s="16"/>
      <c r="AK616" s="16"/>
      <c r="AL616" s="16"/>
      <c r="AM616" s="14"/>
      <c r="AN616" s="14"/>
      <c r="AO616" s="14"/>
      <c r="AP616" s="14"/>
      <c r="AQ616" s="14"/>
      <c r="AR616" s="14"/>
      <c r="AS616" s="14"/>
      <c r="AT616" s="14"/>
      <c r="AU616" s="14"/>
      <c r="AV616" s="14"/>
      <c r="AW616" s="14"/>
      <c r="AX616" s="14"/>
      <c r="AY616" s="14"/>
      <c r="AZ616" s="14"/>
      <c r="BA616" s="14"/>
      <c r="BB616" s="14"/>
      <c r="BC616" s="14"/>
      <c r="BD616" s="14"/>
      <c r="BE616" s="14"/>
      <c r="BF616" s="14"/>
      <c r="BG616" s="14"/>
      <c r="BH616" s="14"/>
      <c r="BI616" s="14"/>
      <c r="BJ616" s="14"/>
      <c r="BK616" s="14"/>
      <c r="BL616" s="14"/>
      <c r="BM616" s="14"/>
      <c r="BN616" s="14"/>
      <c r="BO616" s="14"/>
      <c r="BP616" s="14"/>
      <c r="BQ616" s="14"/>
      <c r="BR616" s="14"/>
      <c r="BS616" s="14"/>
      <c r="BT616" s="14"/>
      <c r="BU616" s="14"/>
      <c r="BV616" s="14"/>
      <c r="BW616" s="14"/>
      <c r="BX616" s="14"/>
      <c r="BY616" s="14"/>
      <c r="BZ616" s="14"/>
      <c r="CA616" s="14"/>
      <c r="CB616" s="14"/>
      <c r="CC616" s="14"/>
      <c r="CD616" s="14"/>
      <c r="CE616" s="14"/>
      <c r="CF616" s="14"/>
      <c r="CG616" s="14"/>
      <c r="CH616" s="14"/>
    </row>
    <row r="617" spans="1:86">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Z617" s="16"/>
      <c r="AA617" s="16"/>
      <c r="AB617" s="16"/>
      <c r="AC617" s="16"/>
      <c r="AD617" s="16"/>
      <c r="AE617" s="16"/>
      <c r="AF617" s="16"/>
      <c r="AG617" s="16"/>
      <c r="AH617" s="16"/>
      <c r="AI617" s="16"/>
      <c r="AJ617" s="16"/>
      <c r="AK617" s="16"/>
      <c r="AL617" s="16"/>
      <c r="AM617" s="14"/>
      <c r="AN617" s="14"/>
      <c r="AO617" s="14"/>
      <c r="AP617" s="14"/>
      <c r="AQ617" s="14"/>
      <c r="AR617" s="14"/>
      <c r="AS617" s="14"/>
      <c r="AT617" s="14"/>
      <c r="AU617" s="14"/>
      <c r="AV617" s="14"/>
      <c r="AW617" s="14"/>
      <c r="AX617" s="14"/>
      <c r="AY617" s="14"/>
      <c r="AZ617" s="14"/>
      <c r="BA617" s="14"/>
      <c r="BB617" s="14"/>
      <c r="BC617" s="14"/>
      <c r="BD617" s="14"/>
      <c r="BE617" s="14"/>
      <c r="BF617" s="14"/>
      <c r="BG617" s="14"/>
      <c r="BH617" s="14"/>
      <c r="BI617" s="14"/>
      <c r="BJ617" s="14"/>
      <c r="BK617" s="14"/>
      <c r="BL617" s="14"/>
      <c r="BM617" s="14"/>
      <c r="BN617" s="14"/>
      <c r="BO617" s="14"/>
      <c r="BP617" s="14"/>
      <c r="BQ617" s="14"/>
      <c r="BR617" s="14"/>
      <c r="BS617" s="14"/>
      <c r="BT617" s="14"/>
      <c r="BU617" s="14"/>
      <c r="BV617" s="14"/>
      <c r="BW617" s="14"/>
      <c r="BX617" s="14"/>
      <c r="BY617" s="14"/>
      <c r="BZ617" s="14"/>
      <c r="CA617" s="14"/>
      <c r="CB617" s="14"/>
      <c r="CC617" s="14"/>
      <c r="CD617" s="14"/>
      <c r="CE617" s="14"/>
      <c r="CF617" s="14"/>
      <c r="CG617" s="14"/>
      <c r="CH617" s="14"/>
    </row>
    <row r="618" spans="1:86">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Z618" s="16"/>
      <c r="AA618" s="16"/>
      <c r="AB618" s="16"/>
      <c r="AC618" s="16"/>
      <c r="AD618" s="16"/>
      <c r="AE618" s="16"/>
      <c r="AF618" s="16"/>
      <c r="AG618" s="16"/>
      <c r="AH618" s="16"/>
      <c r="AI618" s="16"/>
      <c r="AJ618" s="16"/>
      <c r="AK618" s="16"/>
      <c r="AL618" s="16"/>
      <c r="AM618" s="14"/>
      <c r="AN618" s="14"/>
      <c r="AO618" s="14"/>
      <c r="AP618" s="14"/>
      <c r="AQ618" s="14"/>
      <c r="AR618" s="14"/>
      <c r="AS618" s="14"/>
      <c r="AT618" s="14"/>
      <c r="AU618" s="14"/>
      <c r="AV618" s="14"/>
      <c r="AW618" s="14"/>
      <c r="AX618" s="14"/>
      <c r="AY618" s="14"/>
      <c r="AZ618" s="14"/>
      <c r="BA618" s="14"/>
      <c r="BB618" s="14"/>
      <c r="BC618" s="14"/>
      <c r="BD618" s="14"/>
      <c r="BE618" s="14"/>
      <c r="BF618" s="14"/>
      <c r="BG618" s="14"/>
      <c r="BH618" s="14"/>
      <c r="BI618" s="14"/>
      <c r="BJ618" s="14"/>
      <c r="BK618" s="14"/>
      <c r="BL618" s="14"/>
      <c r="BM618" s="14"/>
      <c r="BN618" s="14"/>
      <c r="BO618" s="14"/>
      <c r="BP618" s="14"/>
      <c r="BQ618" s="14"/>
      <c r="BR618" s="14"/>
      <c r="BS618" s="14"/>
      <c r="BT618" s="14"/>
      <c r="BU618" s="14"/>
      <c r="BV618" s="14"/>
      <c r="BW618" s="14"/>
      <c r="BX618" s="14"/>
      <c r="BY618" s="14"/>
      <c r="BZ618" s="14"/>
      <c r="CA618" s="14"/>
      <c r="CB618" s="14"/>
      <c r="CC618" s="14"/>
      <c r="CD618" s="14"/>
      <c r="CE618" s="14"/>
      <c r="CF618" s="14"/>
      <c r="CG618" s="14"/>
      <c r="CH618" s="14"/>
    </row>
    <row r="619" spans="1:86">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Z619" s="16"/>
      <c r="AA619" s="16"/>
      <c r="AB619" s="16"/>
      <c r="AC619" s="16"/>
      <c r="AD619" s="16"/>
      <c r="AE619" s="16"/>
      <c r="AF619" s="16"/>
      <c r="AG619" s="16"/>
      <c r="AH619" s="16"/>
      <c r="AI619" s="16"/>
      <c r="AJ619" s="16"/>
      <c r="AK619" s="16"/>
      <c r="AL619" s="16"/>
      <c r="AM619" s="14"/>
      <c r="AN619" s="14"/>
      <c r="AO619" s="14"/>
      <c r="AP619" s="14"/>
      <c r="AQ619" s="14"/>
      <c r="AR619" s="14"/>
      <c r="AS619" s="14"/>
      <c r="AT619" s="14"/>
      <c r="AU619" s="14"/>
      <c r="AV619" s="14"/>
      <c r="AW619" s="14"/>
      <c r="AX619" s="14"/>
      <c r="AY619" s="14"/>
      <c r="AZ619" s="14"/>
      <c r="BA619" s="14"/>
      <c r="BB619" s="14"/>
      <c r="BC619" s="14"/>
      <c r="BD619" s="14"/>
      <c r="BE619" s="14"/>
      <c r="BF619" s="14"/>
      <c r="BG619" s="14"/>
      <c r="BH619" s="14"/>
      <c r="BI619" s="14"/>
      <c r="BJ619" s="14"/>
      <c r="BK619" s="14"/>
      <c r="BL619" s="14"/>
      <c r="BM619" s="14"/>
      <c r="BN619" s="14"/>
      <c r="BO619" s="14"/>
      <c r="BP619" s="14"/>
      <c r="BQ619" s="14"/>
      <c r="BR619" s="14"/>
      <c r="BS619" s="14"/>
      <c r="BT619" s="14"/>
      <c r="BU619" s="14"/>
      <c r="BV619" s="14"/>
      <c r="BW619" s="14"/>
      <c r="BX619" s="14"/>
      <c r="BY619" s="14"/>
      <c r="BZ619" s="14"/>
      <c r="CA619" s="14"/>
      <c r="CB619" s="14"/>
      <c r="CC619" s="14"/>
      <c r="CD619" s="14"/>
      <c r="CE619" s="14"/>
      <c r="CF619" s="14"/>
      <c r="CG619" s="14"/>
      <c r="CH619" s="14"/>
    </row>
    <row r="620" spans="1:86">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Z620" s="16"/>
      <c r="AA620" s="16"/>
      <c r="AB620" s="16"/>
      <c r="AC620" s="16"/>
      <c r="AD620" s="16"/>
      <c r="AE620" s="16"/>
      <c r="AF620" s="16"/>
      <c r="AG620" s="16"/>
      <c r="AH620" s="16"/>
      <c r="AI620" s="16"/>
      <c r="AJ620" s="16"/>
      <c r="AK620" s="16"/>
      <c r="AL620" s="16"/>
      <c r="AM620" s="14"/>
      <c r="AN620" s="14"/>
      <c r="AO620" s="14"/>
      <c r="AP620" s="14"/>
      <c r="AQ620" s="14"/>
      <c r="AR620" s="14"/>
      <c r="AS620" s="14"/>
      <c r="AT620" s="14"/>
      <c r="AU620" s="14"/>
      <c r="AV620" s="14"/>
      <c r="AW620" s="14"/>
      <c r="AX620" s="14"/>
      <c r="AY620" s="14"/>
      <c r="AZ620" s="14"/>
      <c r="BA620" s="14"/>
      <c r="BB620" s="14"/>
      <c r="BC620" s="14"/>
      <c r="BD620" s="14"/>
      <c r="BE620" s="14"/>
      <c r="BF620" s="14"/>
      <c r="BG620" s="14"/>
      <c r="BH620" s="14"/>
      <c r="BI620" s="14"/>
      <c r="BJ620" s="14"/>
      <c r="BK620" s="14"/>
      <c r="BL620" s="14"/>
      <c r="BM620" s="14"/>
      <c r="BN620" s="14"/>
      <c r="BO620" s="14"/>
      <c r="BP620" s="14"/>
      <c r="BQ620" s="14"/>
      <c r="BR620" s="14"/>
      <c r="BS620" s="14"/>
      <c r="BT620" s="14"/>
      <c r="BU620" s="14"/>
      <c r="BV620" s="14"/>
      <c r="BW620" s="14"/>
      <c r="BX620" s="14"/>
      <c r="BY620" s="14"/>
      <c r="BZ620" s="14"/>
      <c r="CA620" s="14"/>
      <c r="CB620" s="14"/>
      <c r="CC620" s="14"/>
      <c r="CD620" s="14"/>
      <c r="CE620" s="14"/>
      <c r="CF620" s="14"/>
      <c r="CG620" s="14"/>
      <c r="CH620" s="14"/>
    </row>
    <row r="621" spans="1:86">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Z621" s="16"/>
      <c r="AA621" s="16"/>
      <c r="AB621" s="16"/>
      <c r="AC621" s="16"/>
      <c r="AD621" s="16"/>
      <c r="AE621" s="16"/>
      <c r="AF621" s="16"/>
      <c r="AG621" s="16"/>
      <c r="AH621" s="16"/>
      <c r="AI621" s="16"/>
      <c r="AJ621" s="16"/>
      <c r="AK621" s="16"/>
      <c r="AL621" s="16"/>
      <c r="AM621" s="14"/>
      <c r="AN621" s="14"/>
      <c r="AO621" s="14"/>
      <c r="AP621" s="14"/>
      <c r="AQ621" s="14"/>
      <c r="AR621" s="14"/>
      <c r="AS621" s="14"/>
      <c r="AT621" s="14"/>
      <c r="AU621" s="14"/>
      <c r="AV621" s="14"/>
      <c r="AW621" s="14"/>
      <c r="AX621" s="14"/>
      <c r="AY621" s="14"/>
      <c r="AZ621" s="14"/>
      <c r="BA621" s="14"/>
      <c r="BB621" s="14"/>
      <c r="BC621" s="14"/>
      <c r="BD621" s="14"/>
      <c r="BE621" s="14"/>
      <c r="BF621" s="14"/>
      <c r="BG621" s="14"/>
      <c r="BH621" s="14"/>
      <c r="BI621" s="14"/>
      <c r="BJ621" s="14"/>
      <c r="BK621" s="14"/>
      <c r="BL621" s="14"/>
      <c r="BM621" s="14"/>
      <c r="BN621" s="14"/>
      <c r="BO621" s="14"/>
      <c r="BP621" s="14"/>
      <c r="BQ621" s="14"/>
      <c r="BR621" s="14"/>
      <c r="BS621" s="14"/>
      <c r="BT621" s="14"/>
      <c r="BU621" s="14"/>
      <c r="BV621" s="14"/>
      <c r="BW621" s="14"/>
      <c r="BX621" s="14"/>
      <c r="BY621" s="14"/>
      <c r="BZ621" s="14"/>
      <c r="CA621" s="14"/>
      <c r="CB621" s="14"/>
      <c r="CC621" s="14"/>
      <c r="CD621" s="14"/>
      <c r="CE621" s="14"/>
      <c r="CF621" s="14"/>
      <c r="CG621" s="14"/>
      <c r="CH621" s="14"/>
    </row>
    <row r="622" spans="1:86">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Z622" s="16"/>
      <c r="AA622" s="16"/>
      <c r="AB622" s="16"/>
      <c r="AC622" s="16"/>
      <c r="AD622" s="16"/>
      <c r="AE622" s="16"/>
      <c r="AF622" s="16"/>
      <c r="AG622" s="16"/>
      <c r="AH622" s="16"/>
      <c r="AI622" s="16"/>
      <c r="AJ622" s="16"/>
      <c r="AK622" s="16"/>
      <c r="AL622" s="16"/>
      <c r="AM622" s="14"/>
      <c r="AN622" s="14"/>
      <c r="AO622" s="14"/>
      <c r="AP622" s="14"/>
      <c r="AQ622" s="14"/>
      <c r="AR622" s="14"/>
      <c r="AS622" s="14"/>
      <c r="AT622" s="14"/>
      <c r="AU622" s="14"/>
      <c r="AV622" s="14"/>
      <c r="AW622" s="14"/>
      <c r="AX622" s="14"/>
      <c r="AY622" s="14"/>
      <c r="AZ622" s="14"/>
      <c r="BA622" s="14"/>
      <c r="BB622" s="14"/>
      <c r="BC622" s="14"/>
      <c r="BD622" s="14"/>
      <c r="BE622" s="14"/>
      <c r="BF622" s="14"/>
      <c r="BG622" s="14"/>
      <c r="BH622" s="14"/>
      <c r="BI622" s="14"/>
      <c r="BJ622" s="14"/>
      <c r="BK622" s="14"/>
      <c r="BL622" s="14"/>
      <c r="BM622" s="14"/>
      <c r="BN622" s="14"/>
      <c r="BO622" s="14"/>
      <c r="BP622" s="14"/>
      <c r="BQ622" s="14"/>
      <c r="BR622" s="14"/>
      <c r="BS622" s="14"/>
      <c r="BT622" s="14"/>
      <c r="BU622" s="14"/>
      <c r="BV622" s="14"/>
      <c r="BW622" s="14"/>
      <c r="BX622" s="14"/>
      <c r="BY622" s="14"/>
      <c r="BZ622" s="14"/>
      <c r="CA622" s="14"/>
      <c r="CB622" s="14"/>
      <c r="CC622" s="14"/>
      <c r="CD622" s="14"/>
      <c r="CE622" s="14"/>
      <c r="CF622" s="14"/>
      <c r="CG622" s="14"/>
      <c r="CH622" s="14"/>
    </row>
    <row r="623" spans="1:86">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Z623" s="16"/>
      <c r="AA623" s="16"/>
      <c r="AB623" s="16"/>
      <c r="AC623" s="16"/>
      <c r="AD623" s="16"/>
      <c r="AE623" s="16"/>
      <c r="AF623" s="16"/>
      <c r="AG623" s="16"/>
      <c r="AH623" s="16"/>
      <c r="AI623" s="16"/>
      <c r="AJ623" s="16"/>
      <c r="AK623" s="16"/>
      <c r="AL623" s="16"/>
      <c r="AM623" s="14"/>
      <c r="AN623" s="14"/>
      <c r="AO623" s="14"/>
      <c r="AP623" s="14"/>
      <c r="AQ623" s="14"/>
      <c r="AR623" s="14"/>
      <c r="AS623" s="14"/>
      <c r="AT623" s="14"/>
      <c r="AU623" s="14"/>
      <c r="AV623" s="14"/>
      <c r="AW623" s="14"/>
      <c r="AX623" s="14"/>
      <c r="AY623" s="14"/>
      <c r="AZ623" s="14"/>
      <c r="BA623" s="14"/>
      <c r="BB623" s="14"/>
      <c r="BC623" s="14"/>
      <c r="BD623" s="14"/>
      <c r="BE623" s="14"/>
      <c r="BF623" s="14"/>
      <c r="BG623" s="14"/>
      <c r="BH623" s="14"/>
      <c r="BI623" s="14"/>
      <c r="BJ623" s="14"/>
      <c r="BK623" s="14"/>
      <c r="BL623" s="14"/>
      <c r="BM623" s="14"/>
      <c r="BN623" s="14"/>
      <c r="BO623" s="14"/>
      <c r="BP623" s="14"/>
      <c r="BQ623" s="14"/>
      <c r="BR623" s="14"/>
      <c r="BS623" s="14"/>
      <c r="BT623" s="14"/>
      <c r="BU623" s="14"/>
      <c r="BV623" s="14"/>
      <c r="BW623" s="14"/>
      <c r="BX623" s="14"/>
      <c r="BY623" s="14"/>
      <c r="BZ623" s="14"/>
      <c r="CA623" s="14"/>
      <c r="CB623" s="14"/>
      <c r="CC623" s="14"/>
      <c r="CD623" s="14"/>
      <c r="CE623" s="14"/>
      <c r="CF623" s="14"/>
      <c r="CG623" s="14"/>
      <c r="CH623" s="14"/>
    </row>
    <row r="624" spans="1:86">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Z624" s="16"/>
      <c r="AA624" s="16"/>
      <c r="AB624" s="16"/>
      <c r="AC624" s="16"/>
      <c r="AD624" s="16"/>
      <c r="AE624" s="16"/>
      <c r="AF624" s="16"/>
      <c r="AG624" s="16"/>
      <c r="AH624" s="16"/>
      <c r="AI624" s="16"/>
      <c r="AJ624" s="16"/>
      <c r="AK624" s="16"/>
      <c r="AL624" s="16"/>
      <c r="AM624" s="14"/>
      <c r="AN624" s="14"/>
      <c r="AO624" s="14"/>
      <c r="AP624" s="14"/>
      <c r="AQ624" s="14"/>
      <c r="AR624" s="14"/>
      <c r="AS624" s="14"/>
      <c r="AT624" s="14"/>
      <c r="AU624" s="14"/>
      <c r="AV624" s="14"/>
      <c r="AW624" s="14"/>
      <c r="AX624" s="14"/>
      <c r="AY624" s="14"/>
      <c r="AZ624" s="14"/>
      <c r="BA624" s="14"/>
      <c r="BB624" s="14"/>
      <c r="BC624" s="14"/>
      <c r="BD624" s="14"/>
      <c r="BE624" s="14"/>
      <c r="BF624" s="14"/>
      <c r="BG624" s="14"/>
      <c r="BH624" s="14"/>
      <c r="BI624" s="14"/>
      <c r="BJ624" s="14"/>
      <c r="BK624" s="14"/>
      <c r="BL624" s="14"/>
      <c r="BM624" s="14"/>
      <c r="BN624" s="14"/>
      <c r="BO624" s="14"/>
      <c r="BP624" s="14"/>
      <c r="BQ624" s="14"/>
      <c r="BR624" s="14"/>
      <c r="BS624" s="14"/>
      <c r="BT624" s="14"/>
      <c r="BU624" s="14"/>
      <c r="BV624" s="14"/>
      <c r="BW624" s="14"/>
      <c r="BX624" s="14"/>
      <c r="BY624" s="14"/>
      <c r="BZ624" s="14"/>
      <c r="CA624" s="14"/>
      <c r="CB624" s="14"/>
      <c r="CC624" s="14"/>
      <c r="CD624" s="14"/>
      <c r="CE624" s="14"/>
      <c r="CF624" s="14"/>
      <c r="CG624" s="14"/>
      <c r="CH624" s="14"/>
    </row>
    <row r="625" spans="1:86">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Z625" s="16"/>
      <c r="AA625" s="16"/>
      <c r="AB625" s="16"/>
      <c r="AC625" s="16"/>
      <c r="AD625" s="16"/>
      <c r="AE625" s="16"/>
      <c r="AF625" s="16"/>
      <c r="AG625" s="16"/>
      <c r="AH625" s="16"/>
      <c r="AI625" s="16"/>
      <c r="AJ625" s="16"/>
      <c r="AK625" s="16"/>
      <c r="AL625" s="16"/>
      <c r="AM625" s="14"/>
      <c r="AN625" s="14"/>
      <c r="AO625" s="14"/>
      <c r="AP625" s="14"/>
      <c r="AQ625" s="14"/>
      <c r="AR625" s="14"/>
      <c r="AS625" s="14"/>
      <c r="AT625" s="14"/>
      <c r="AU625" s="14"/>
      <c r="AV625" s="14"/>
      <c r="AW625" s="14"/>
      <c r="AX625" s="14"/>
      <c r="AY625" s="14"/>
      <c r="AZ625" s="14"/>
      <c r="BA625" s="14"/>
      <c r="BB625" s="14"/>
      <c r="BC625" s="14"/>
      <c r="BD625" s="14"/>
      <c r="BE625" s="14"/>
      <c r="BF625" s="14"/>
      <c r="BG625" s="14"/>
      <c r="BH625" s="14"/>
      <c r="BI625" s="14"/>
      <c r="BJ625" s="14"/>
      <c r="BK625" s="14"/>
      <c r="BL625" s="14"/>
      <c r="BM625" s="14"/>
      <c r="BN625" s="14"/>
      <c r="BO625" s="14"/>
      <c r="BP625" s="14"/>
      <c r="BQ625" s="14"/>
      <c r="BR625" s="14"/>
      <c r="BS625" s="14"/>
      <c r="BT625" s="14"/>
      <c r="BU625" s="14"/>
      <c r="BV625" s="14"/>
      <c r="BW625" s="14"/>
      <c r="BX625" s="14"/>
      <c r="BY625" s="14"/>
      <c r="BZ625" s="14"/>
      <c r="CA625" s="14"/>
      <c r="CB625" s="14"/>
      <c r="CC625" s="14"/>
      <c r="CD625" s="14"/>
      <c r="CE625" s="14"/>
      <c r="CF625" s="14"/>
      <c r="CG625" s="14"/>
      <c r="CH625" s="14"/>
    </row>
    <row r="626" spans="1:86">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Z626" s="16"/>
      <c r="AA626" s="16"/>
      <c r="AB626" s="16"/>
      <c r="AC626" s="16"/>
      <c r="AD626" s="16"/>
      <c r="AE626" s="16"/>
      <c r="AF626" s="16"/>
      <c r="AG626" s="16"/>
      <c r="AH626" s="16"/>
      <c r="AI626" s="16"/>
      <c r="AJ626" s="16"/>
      <c r="AK626" s="16"/>
      <c r="AL626" s="16"/>
      <c r="AM626" s="14"/>
      <c r="AN626" s="14"/>
      <c r="AO626" s="14"/>
      <c r="AP626" s="14"/>
      <c r="AQ626" s="14"/>
      <c r="AR626" s="14"/>
      <c r="AS626" s="14"/>
      <c r="AT626" s="14"/>
      <c r="AU626" s="14"/>
      <c r="AV626" s="14"/>
      <c r="AW626" s="14"/>
      <c r="AX626" s="14"/>
      <c r="AY626" s="14"/>
      <c r="AZ626" s="14"/>
      <c r="BA626" s="14"/>
      <c r="BB626" s="14"/>
      <c r="BC626" s="14"/>
      <c r="BD626" s="14"/>
      <c r="BE626" s="14"/>
      <c r="BF626" s="14"/>
      <c r="BG626" s="14"/>
      <c r="BH626" s="14"/>
      <c r="BI626" s="14"/>
      <c r="BJ626" s="14"/>
      <c r="BK626" s="14"/>
      <c r="BL626" s="14"/>
      <c r="BM626" s="14"/>
      <c r="BN626" s="14"/>
      <c r="BO626" s="14"/>
      <c r="BP626" s="14"/>
      <c r="BQ626" s="14"/>
      <c r="BR626" s="14"/>
      <c r="BS626" s="14"/>
      <c r="BT626" s="14"/>
      <c r="BU626" s="14"/>
      <c r="BV626" s="14"/>
      <c r="BW626" s="14"/>
      <c r="BX626" s="14"/>
      <c r="BY626" s="14"/>
      <c r="BZ626" s="14"/>
      <c r="CA626" s="14"/>
      <c r="CB626" s="14"/>
      <c r="CC626" s="14"/>
      <c r="CD626" s="14"/>
      <c r="CE626" s="14"/>
      <c r="CF626" s="14"/>
      <c r="CG626" s="14"/>
      <c r="CH626" s="14"/>
    </row>
    <row r="627" spans="1:86">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Z627" s="16"/>
      <c r="AA627" s="16"/>
      <c r="AB627" s="16"/>
      <c r="AC627" s="16"/>
      <c r="AD627" s="16"/>
      <c r="AE627" s="16"/>
      <c r="AF627" s="16"/>
      <c r="AG627" s="16"/>
      <c r="AH627" s="16"/>
      <c r="AI627" s="16"/>
      <c r="AJ627" s="16"/>
      <c r="AK627" s="16"/>
      <c r="AL627" s="16"/>
      <c r="AM627" s="14"/>
      <c r="AN627" s="14"/>
      <c r="AO627" s="14"/>
      <c r="AP627" s="14"/>
      <c r="AQ627" s="14"/>
      <c r="AR627" s="14"/>
      <c r="AS627" s="14"/>
      <c r="AT627" s="14"/>
      <c r="AU627" s="14"/>
      <c r="AV627" s="14"/>
      <c r="AW627" s="14"/>
      <c r="AX627" s="14"/>
      <c r="AY627" s="14"/>
      <c r="AZ627" s="14"/>
      <c r="BA627" s="14"/>
      <c r="BB627" s="14"/>
      <c r="BC627" s="14"/>
      <c r="BD627" s="14"/>
      <c r="BE627" s="14"/>
      <c r="BF627" s="14"/>
      <c r="BG627" s="14"/>
      <c r="BH627" s="14"/>
      <c r="BI627" s="14"/>
      <c r="BJ627" s="14"/>
      <c r="BK627" s="14"/>
      <c r="BL627" s="14"/>
      <c r="BM627" s="14"/>
      <c r="BN627" s="14"/>
      <c r="BO627" s="14"/>
      <c r="BP627" s="14"/>
      <c r="BQ627" s="14"/>
      <c r="BR627" s="14"/>
      <c r="BS627" s="14"/>
      <c r="BT627" s="14"/>
      <c r="BU627" s="14"/>
      <c r="BV627" s="14"/>
      <c r="BW627" s="14"/>
      <c r="BX627" s="14"/>
      <c r="BY627" s="14"/>
      <c r="BZ627" s="14"/>
      <c r="CA627" s="14"/>
      <c r="CB627" s="14"/>
      <c r="CC627" s="14"/>
      <c r="CD627" s="14"/>
      <c r="CE627" s="14"/>
      <c r="CF627" s="14"/>
      <c r="CG627" s="14"/>
      <c r="CH627" s="14"/>
    </row>
    <row r="628" spans="1:86">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Z628" s="16"/>
      <c r="AA628" s="16"/>
      <c r="AB628" s="16"/>
      <c r="AC628" s="16"/>
      <c r="AD628" s="16"/>
      <c r="AE628" s="16"/>
      <c r="AF628" s="16"/>
      <c r="AG628" s="16"/>
      <c r="AH628" s="16"/>
      <c r="AI628" s="16"/>
      <c r="AJ628" s="16"/>
      <c r="AK628" s="16"/>
      <c r="AL628" s="16"/>
      <c r="AM628" s="14"/>
      <c r="AN628" s="14"/>
      <c r="AO628" s="14"/>
      <c r="AP628" s="14"/>
      <c r="AQ628" s="14"/>
      <c r="AR628" s="14"/>
      <c r="AS628" s="14"/>
      <c r="AT628" s="14"/>
      <c r="AU628" s="14"/>
      <c r="AV628" s="14"/>
      <c r="AW628" s="14"/>
      <c r="AX628" s="14"/>
      <c r="AY628" s="14"/>
      <c r="AZ628" s="14"/>
      <c r="BA628" s="14"/>
      <c r="BB628" s="14"/>
      <c r="BC628" s="14"/>
      <c r="BD628" s="14"/>
      <c r="BE628" s="14"/>
      <c r="BF628" s="14"/>
      <c r="BG628" s="14"/>
      <c r="BH628" s="14"/>
      <c r="BI628" s="14"/>
      <c r="BJ628" s="14"/>
      <c r="BK628" s="14"/>
      <c r="BL628" s="14"/>
      <c r="BM628" s="14"/>
      <c r="BN628" s="14"/>
      <c r="BO628" s="14"/>
      <c r="BP628" s="14"/>
      <c r="BQ628" s="14"/>
      <c r="BR628" s="14"/>
      <c r="BS628" s="14"/>
      <c r="BT628" s="14"/>
      <c r="BU628" s="14"/>
      <c r="BV628" s="14"/>
      <c r="BW628" s="14"/>
      <c r="BX628" s="14"/>
      <c r="BY628" s="14"/>
      <c r="BZ628" s="14"/>
      <c r="CA628" s="14"/>
      <c r="CB628" s="14"/>
      <c r="CC628" s="14"/>
      <c r="CD628" s="14"/>
      <c r="CE628" s="14"/>
      <c r="CF628" s="14"/>
      <c r="CG628" s="14"/>
      <c r="CH628" s="14"/>
    </row>
    <row r="629" spans="1:86">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Z629" s="16"/>
      <c r="AA629" s="16"/>
      <c r="AB629" s="16"/>
      <c r="AC629" s="16"/>
      <c r="AD629" s="16"/>
      <c r="AE629" s="16"/>
      <c r="AF629" s="16"/>
      <c r="AG629" s="16"/>
      <c r="AH629" s="16"/>
      <c r="AI629" s="16"/>
      <c r="AJ629" s="16"/>
      <c r="AK629" s="16"/>
      <c r="AL629" s="16"/>
      <c r="AM629" s="14"/>
      <c r="AN629" s="14"/>
      <c r="AO629" s="14"/>
      <c r="AP629" s="14"/>
      <c r="AQ629" s="14"/>
      <c r="AR629" s="14"/>
      <c r="AS629" s="14"/>
      <c r="AT629" s="14"/>
      <c r="AU629" s="14"/>
      <c r="AV629" s="14"/>
      <c r="AW629" s="14"/>
      <c r="AX629" s="14"/>
      <c r="AY629" s="14"/>
      <c r="AZ629" s="14"/>
      <c r="BA629" s="14"/>
      <c r="BB629" s="14"/>
      <c r="BC629" s="14"/>
      <c r="BD629" s="14"/>
      <c r="BE629" s="14"/>
      <c r="BF629" s="14"/>
      <c r="BG629" s="14"/>
      <c r="BH629" s="14"/>
      <c r="BI629" s="14"/>
      <c r="BJ629" s="14"/>
      <c r="BK629" s="14"/>
      <c r="BL629" s="14"/>
      <c r="BM629" s="14"/>
      <c r="BN629" s="14"/>
      <c r="BO629" s="14"/>
      <c r="BP629" s="14"/>
      <c r="BQ629" s="14"/>
      <c r="BR629" s="14"/>
      <c r="BS629" s="14"/>
      <c r="BT629" s="14"/>
      <c r="BU629" s="14"/>
      <c r="BV629" s="14"/>
      <c r="BW629" s="14"/>
      <c r="BX629" s="14"/>
      <c r="BY629" s="14"/>
      <c r="BZ629" s="14"/>
      <c r="CA629" s="14"/>
      <c r="CB629" s="14"/>
      <c r="CC629" s="14"/>
      <c r="CD629" s="14"/>
      <c r="CE629" s="14"/>
      <c r="CF629" s="14"/>
      <c r="CG629" s="14"/>
      <c r="CH629" s="14"/>
    </row>
    <row r="630" spans="1:86">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Z630" s="16"/>
      <c r="AA630" s="16"/>
      <c r="AB630" s="16"/>
      <c r="AC630" s="16"/>
      <c r="AD630" s="16"/>
      <c r="AE630" s="16"/>
      <c r="AF630" s="16"/>
      <c r="AG630" s="16"/>
      <c r="AH630" s="16"/>
      <c r="AI630" s="16"/>
      <c r="AJ630" s="16"/>
      <c r="AK630" s="16"/>
      <c r="AL630" s="16"/>
      <c r="AM630" s="14"/>
      <c r="AN630" s="14"/>
      <c r="AO630" s="14"/>
      <c r="AP630" s="14"/>
      <c r="AQ630" s="14"/>
      <c r="AR630" s="14"/>
      <c r="AS630" s="14"/>
      <c r="AT630" s="14"/>
      <c r="AU630" s="14"/>
      <c r="AV630" s="14"/>
      <c r="AW630" s="14"/>
      <c r="AX630" s="14"/>
      <c r="AY630" s="14"/>
      <c r="AZ630" s="14"/>
      <c r="BA630" s="14"/>
      <c r="BB630" s="14"/>
      <c r="BC630" s="14"/>
      <c r="BD630" s="14"/>
      <c r="BE630" s="14"/>
      <c r="BF630" s="14"/>
      <c r="BG630" s="14"/>
      <c r="BH630" s="14"/>
      <c r="BI630" s="14"/>
      <c r="BJ630" s="14"/>
      <c r="BK630" s="14"/>
      <c r="BL630" s="14"/>
      <c r="BM630" s="14"/>
      <c r="BN630" s="14"/>
      <c r="BO630" s="14"/>
      <c r="BP630" s="14"/>
      <c r="BQ630" s="14"/>
      <c r="BR630" s="14"/>
      <c r="BS630" s="14"/>
      <c r="BT630" s="14"/>
      <c r="BU630" s="14"/>
      <c r="BV630" s="14"/>
      <c r="BW630" s="14"/>
      <c r="BX630" s="14"/>
      <c r="BY630" s="14"/>
      <c r="BZ630" s="14"/>
      <c r="CA630" s="14"/>
      <c r="CB630" s="14"/>
      <c r="CC630" s="14"/>
      <c r="CD630" s="14"/>
      <c r="CE630" s="14"/>
      <c r="CF630" s="14"/>
      <c r="CG630" s="14"/>
      <c r="CH630" s="14"/>
    </row>
    <row r="631" spans="1:86">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Z631" s="16"/>
      <c r="AA631" s="16"/>
      <c r="AB631" s="16"/>
      <c r="AC631" s="16"/>
      <c r="AD631" s="16"/>
      <c r="AE631" s="16"/>
      <c r="AF631" s="16"/>
      <c r="AG631" s="16"/>
      <c r="AH631" s="16"/>
      <c r="AI631" s="16"/>
      <c r="AJ631" s="16"/>
      <c r="AK631" s="16"/>
      <c r="AL631" s="16"/>
      <c r="AM631" s="14"/>
      <c r="AN631" s="14"/>
      <c r="AO631" s="14"/>
      <c r="AP631" s="14"/>
      <c r="AQ631" s="14"/>
      <c r="AR631" s="14"/>
      <c r="AS631" s="14"/>
      <c r="AT631" s="14"/>
      <c r="AU631" s="14"/>
      <c r="AV631" s="14"/>
      <c r="AW631" s="14"/>
      <c r="AX631" s="14"/>
      <c r="AY631" s="14"/>
      <c r="AZ631" s="14"/>
      <c r="BA631" s="14"/>
      <c r="BB631" s="14"/>
      <c r="BC631" s="14"/>
      <c r="BD631" s="14"/>
      <c r="BE631" s="14"/>
      <c r="BF631" s="14"/>
      <c r="BG631" s="14"/>
      <c r="BH631" s="14"/>
      <c r="BI631" s="14"/>
      <c r="BJ631" s="14"/>
      <c r="BK631" s="14"/>
      <c r="BL631" s="14"/>
      <c r="BM631" s="14"/>
      <c r="BN631" s="14"/>
      <c r="BO631" s="14"/>
      <c r="BP631" s="14"/>
      <c r="BQ631" s="14"/>
      <c r="BR631" s="14"/>
      <c r="BS631" s="14"/>
      <c r="BT631" s="14"/>
      <c r="BU631" s="14"/>
      <c r="BV631" s="14"/>
      <c r="BW631" s="14"/>
      <c r="BX631" s="14"/>
      <c r="BY631" s="14"/>
      <c r="BZ631" s="14"/>
      <c r="CA631" s="14"/>
      <c r="CB631" s="14"/>
      <c r="CC631" s="14"/>
      <c r="CD631" s="14"/>
      <c r="CE631" s="14"/>
      <c r="CF631" s="14"/>
      <c r="CG631" s="14"/>
      <c r="CH631" s="14"/>
    </row>
    <row r="632" spans="1:86">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Z632" s="16"/>
      <c r="AA632" s="16"/>
      <c r="AB632" s="16"/>
      <c r="AC632" s="16"/>
      <c r="AD632" s="16"/>
      <c r="AE632" s="16"/>
      <c r="AF632" s="16"/>
      <c r="AG632" s="16"/>
      <c r="AH632" s="16"/>
      <c r="AI632" s="16"/>
      <c r="AJ632" s="16"/>
      <c r="AK632" s="16"/>
      <c r="AL632" s="16"/>
      <c r="AM632" s="14"/>
      <c r="AN632" s="14"/>
      <c r="AO632" s="14"/>
      <c r="AP632" s="14"/>
      <c r="AQ632" s="14"/>
      <c r="AR632" s="14"/>
      <c r="AS632" s="14"/>
      <c r="AT632" s="14"/>
      <c r="AU632" s="14"/>
      <c r="AV632" s="14"/>
      <c r="AW632" s="14"/>
      <c r="AX632" s="14"/>
      <c r="AY632" s="14"/>
      <c r="AZ632" s="14"/>
      <c r="BA632" s="14"/>
      <c r="BB632" s="14"/>
      <c r="BC632" s="14"/>
      <c r="BD632" s="14"/>
      <c r="BE632" s="14"/>
      <c r="BF632" s="14"/>
      <c r="BG632" s="14"/>
      <c r="BH632" s="14"/>
      <c r="BI632" s="14"/>
      <c r="BJ632" s="14"/>
      <c r="BK632" s="14"/>
      <c r="BL632" s="14"/>
      <c r="BM632" s="14"/>
      <c r="BN632" s="14"/>
      <c r="BO632" s="14"/>
      <c r="BP632" s="14"/>
      <c r="BQ632" s="14"/>
      <c r="BR632" s="14"/>
      <c r="BS632" s="14"/>
      <c r="BT632" s="14"/>
      <c r="BU632" s="14"/>
      <c r="BV632" s="14"/>
      <c r="BW632" s="14"/>
      <c r="BX632" s="14"/>
      <c r="BY632" s="14"/>
      <c r="BZ632" s="14"/>
      <c r="CA632" s="14"/>
      <c r="CB632" s="14"/>
      <c r="CC632" s="14"/>
      <c r="CD632" s="14"/>
      <c r="CE632" s="14"/>
      <c r="CF632" s="14"/>
      <c r="CG632" s="14"/>
      <c r="CH632" s="14"/>
    </row>
    <row r="633" spans="1:86">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Z633" s="16"/>
      <c r="AA633" s="16"/>
      <c r="AB633" s="16"/>
      <c r="AC633" s="16"/>
      <c r="AD633" s="16"/>
      <c r="AE633" s="16"/>
      <c r="AF633" s="16"/>
      <c r="AG633" s="16"/>
      <c r="AH633" s="16"/>
      <c r="AI633" s="16"/>
      <c r="AJ633" s="16"/>
      <c r="AK633" s="16"/>
      <c r="AL633" s="16"/>
      <c r="AM633" s="14"/>
      <c r="AN633" s="14"/>
      <c r="AO633" s="14"/>
      <c r="AP633" s="14"/>
      <c r="AQ633" s="14"/>
      <c r="AR633" s="14"/>
      <c r="AS633" s="14"/>
      <c r="AT633" s="14"/>
      <c r="AU633" s="14"/>
      <c r="AV633" s="14"/>
      <c r="AW633" s="14"/>
      <c r="AX633" s="14"/>
      <c r="AY633" s="14"/>
      <c r="AZ633" s="14"/>
      <c r="BA633" s="14"/>
      <c r="BB633" s="14"/>
      <c r="BC633" s="14"/>
      <c r="BD633" s="14"/>
      <c r="BE633" s="14"/>
      <c r="BF633" s="14"/>
      <c r="BG633" s="14"/>
      <c r="BH633" s="14"/>
      <c r="BI633" s="14"/>
      <c r="BJ633" s="14"/>
      <c r="BK633" s="14"/>
      <c r="BL633" s="14"/>
      <c r="BM633" s="14"/>
      <c r="BN633" s="14"/>
      <c r="BO633" s="14"/>
      <c r="BP633" s="14"/>
      <c r="BQ633" s="14"/>
      <c r="BR633" s="14"/>
      <c r="BS633" s="14"/>
      <c r="BT633" s="14"/>
      <c r="BU633" s="14"/>
      <c r="BV633" s="14"/>
      <c r="BW633" s="14"/>
      <c r="BX633" s="14"/>
      <c r="BY633" s="14"/>
      <c r="BZ633" s="14"/>
      <c r="CA633" s="14"/>
      <c r="CB633" s="14"/>
      <c r="CC633" s="14"/>
      <c r="CD633" s="14"/>
      <c r="CE633" s="14"/>
      <c r="CF633" s="14"/>
      <c r="CG633" s="14"/>
      <c r="CH633" s="14"/>
    </row>
    <row r="634" spans="1:86">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Z634" s="16"/>
      <c r="AA634" s="16"/>
      <c r="AB634" s="16"/>
      <c r="AC634" s="16"/>
      <c r="AD634" s="16"/>
      <c r="AE634" s="16"/>
      <c r="AF634" s="16"/>
      <c r="AG634" s="16"/>
      <c r="AH634" s="16"/>
      <c r="AI634" s="16"/>
      <c r="AJ634" s="16"/>
      <c r="AK634" s="16"/>
      <c r="AL634" s="16"/>
      <c r="AM634" s="14"/>
      <c r="AN634" s="14"/>
      <c r="AO634" s="14"/>
      <c r="AP634" s="14"/>
      <c r="AQ634" s="14"/>
      <c r="AR634" s="14"/>
      <c r="AS634" s="14"/>
      <c r="AT634" s="14"/>
      <c r="AU634" s="14"/>
      <c r="AV634" s="14"/>
      <c r="AW634" s="14"/>
      <c r="AX634" s="14"/>
      <c r="AY634" s="14"/>
      <c r="AZ634" s="14"/>
      <c r="BA634" s="14"/>
      <c r="BB634" s="14"/>
      <c r="BC634" s="14"/>
      <c r="BD634" s="14"/>
      <c r="BE634" s="14"/>
      <c r="BF634" s="14"/>
      <c r="BG634" s="14"/>
      <c r="BH634" s="14"/>
      <c r="BI634" s="14"/>
      <c r="BJ634" s="14"/>
      <c r="BK634" s="14"/>
      <c r="BL634" s="14"/>
      <c r="BM634" s="14"/>
      <c r="BN634" s="14"/>
      <c r="BO634" s="14"/>
      <c r="BP634" s="14"/>
      <c r="BQ634" s="14"/>
      <c r="BR634" s="14"/>
      <c r="BS634" s="14"/>
      <c r="BT634" s="14"/>
      <c r="BU634" s="14"/>
      <c r="BV634" s="14"/>
      <c r="BW634" s="14"/>
      <c r="BX634" s="14"/>
      <c r="BY634" s="14"/>
      <c r="BZ634" s="14"/>
      <c r="CA634" s="14"/>
      <c r="CB634" s="14"/>
      <c r="CC634" s="14"/>
      <c r="CD634" s="14"/>
      <c r="CE634" s="14"/>
      <c r="CF634" s="14"/>
      <c r="CG634" s="14"/>
      <c r="CH634" s="14"/>
    </row>
    <row r="635" spans="1:86">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Z635" s="16"/>
      <c r="AA635" s="16"/>
      <c r="AB635" s="16"/>
      <c r="AC635" s="16"/>
      <c r="AD635" s="16"/>
      <c r="AE635" s="16"/>
      <c r="AF635" s="16"/>
      <c r="AG635" s="16"/>
      <c r="AH635" s="16"/>
      <c r="AI635" s="16"/>
      <c r="AJ635" s="16"/>
      <c r="AK635" s="16"/>
      <c r="AL635" s="16"/>
      <c r="AM635" s="14"/>
      <c r="AN635" s="14"/>
      <c r="AO635" s="14"/>
      <c r="AP635" s="14"/>
      <c r="AQ635" s="14"/>
      <c r="AR635" s="14"/>
      <c r="AS635" s="14"/>
      <c r="AT635" s="14"/>
      <c r="AU635" s="14"/>
      <c r="AV635" s="14"/>
      <c r="AW635" s="14"/>
      <c r="AX635" s="14"/>
      <c r="AY635" s="14"/>
      <c r="AZ635" s="14"/>
      <c r="BA635" s="14"/>
      <c r="BB635" s="14"/>
      <c r="BC635" s="14"/>
      <c r="BD635" s="14"/>
      <c r="BE635" s="14"/>
      <c r="BF635" s="14"/>
      <c r="BG635" s="14"/>
      <c r="BH635" s="14"/>
      <c r="BI635" s="14"/>
      <c r="BJ635" s="14"/>
      <c r="BK635" s="14"/>
      <c r="BL635" s="14"/>
      <c r="BM635" s="14"/>
      <c r="BN635" s="14"/>
      <c r="BO635" s="14"/>
      <c r="BP635" s="14"/>
      <c r="BQ635" s="14"/>
      <c r="BR635" s="14"/>
      <c r="BS635" s="14"/>
      <c r="BT635" s="14"/>
      <c r="BU635" s="14"/>
      <c r="BV635" s="14"/>
      <c r="BW635" s="14"/>
      <c r="BX635" s="14"/>
      <c r="BY635" s="14"/>
      <c r="BZ635" s="14"/>
      <c r="CA635" s="14"/>
      <c r="CB635" s="14"/>
      <c r="CC635" s="14"/>
      <c r="CD635" s="14"/>
      <c r="CE635" s="14"/>
      <c r="CF635" s="14"/>
      <c r="CG635" s="14"/>
      <c r="CH635" s="14"/>
    </row>
    <row r="636" spans="1:86">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Z636" s="16"/>
      <c r="AA636" s="16"/>
      <c r="AB636" s="16"/>
      <c r="AC636" s="16"/>
      <c r="AD636" s="16"/>
      <c r="AE636" s="16"/>
      <c r="AF636" s="16"/>
      <c r="AG636" s="16"/>
      <c r="AH636" s="16"/>
      <c r="AI636" s="16"/>
      <c r="AJ636" s="16"/>
      <c r="AK636" s="16"/>
      <c r="AL636" s="16"/>
      <c r="AM636" s="14"/>
      <c r="AN636" s="14"/>
      <c r="AO636" s="14"/>
      <c r="AP636" s="14"/>
      <c r="AQ636" s="14"/>
      <c r="AR636" s="14"/>
      <c r="AS636" s="14"/>
      <c r="AT636" s="14"/>
      <c r="AU636" s="14"/>
      <c r="AV636" s="14"/>
      <c r="AW636" s="14"/>
      <c r="AX636" s="14"/>
      <c r="AY636" s="14"/>
      <c r="AZ636" s="14"/>
      <c r="BA636" s="14"/>
      <c r="BB636" s="14"/>
      <c r="BC636" s="14"/>
      <c r="BD636" s="14"/>
      <c r="BE636" s="14"/>
      <c r="BF636" s="14"/>
      <c r="BG636" s="14"/>
      <c r="BH636" s="14"/>
      <c r="BI636" s="14"/>
      <c r="BJ636" s="14"/>
      <c r="BK636" s="14"/>
      <c r="BL636" s="14"/>
      <c r="BM636" s="14"/>
      <c r="BN636" s="14"/>
      <c r="BO636" s="14"/>
      <c r="BP636" s="14"/>
      <c r="BQ636" s="14"/>
      <c r="BR636" s="14"/>
      <c r="BS636" s="14"/>
      <c r="BT636" s="14"/>
      <c r="BU636" s="14"/>
      <c r="BV636" s="14"/>
      <c r="BW636" s="14"/>
      <c r="BX636" s="14"/>
      <c r="BY636" s="14"/>
      <c r="BZ636" s="14"/>
      <c r="CA636" s="14"/>
      <c r="CB636" s="14"/>
      <c r="CC636" s="14"/>
      <c r="CD636" s="14"/>
      <c r="CE636" s="14"/>
      <c r="CF636" s="14"/>
      <c r="CG636" s="14"/>
      <c r="CH636" s="14"/>
    </row>
    <row r="637" spans="1:86">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Z637" s="16"/>
      <c r="AA637" s="16"/>
      <c r="AB637" s="16"/>
      <c r="AC637" s="16"/>
      <c r="AD637" s="16"/>
      <c r="AE637" s="16"/>
      <c r="AF637" s="16"/>
      <c r="AG637" s="16"/>
      <c r="AH637" s="16"/>
      <c r="AI637" s="16"/>
      <c r="AJ637" s="16"/>
      <c r="AK637" s="16"/>
      <c r="AL637" s="16"/>
      <c r="AM637" s="14"/>
      <c r="AN637" s="14"/>
      <c r="AO637" s="14"/>
      <c r="AP637" s="14"/>
      <c r="AQ637" s="14"/>
      <c r="AR637" s="14"/>
      <c r="AS637" s="14"/>
      <c r="AT637" s="14"/>
      <c r="AU637" s="14"/>
      <c r="AV637" s="14"/>
      <c r="AW637" s="14"/>
      <c r="AX637" s="14"/>
      <c r="AY637" s="14"/>
      <c r="AZ637" s="14"/>
      <c r="BA637" s="14"/>
      <c r="BB637" s="14"/>
      <c r="BC637" s="14"/>
      <c r="BD637" s="14"/>
      <c r="BE637" s="14"/>
      <c r="BF637" s="14"/>
      <c r="BG637" s="14"/>
      <c r="BH637" s="14"/>
      <c r="BI637" s="14"/>
      <c r="BJ637" s="14"/>
      <c r="BK637" s="14"/>
      <c r="BL637" s="14"/>
      <c r="BM637" s="14"/>
      <c r="BN637" s="14"/>
      <c r="BO637" s="14"/>
      <c r="BP637" s="14"/>
      <c r="BQ637" s="14"/>
      <c r="BR637" s="14"/>
      <c r="BS637" s="14"/>
      <c r="BT637" s="14"/>
      <c r="BU637" s="14"/>
      <c r="BV637" s="14"/>
      <c r="BW637" s="14"/>
      <c r="BX637" s="14"/>
      <c r="BY637" s="14"/>
      <c r="BZ637" s="14"/>
      <c r="CA637" s="14"/>
      <c r="CB637" s="14"/>
      <c r="CC637" s="14"/>
      <c r="CD637" s="14"/>
      <c r="CE637" s="14"/>
      <c r="CF637" s="14"/>
      <c r="CG637" s="14"/>
      <c r="CH637" s="14"/>
    </row>
    <row r="638" spans="1:86">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Z638" s="16"/>
      <c r="AA638" s="16"/>
      <c r="AB638" s="16"/>
      <c r="AC638" s="16"/>
      <c r="AD638" s="16"/>
      <c r="AE638" s="16"/>
      <c r="AF638" s="16"/>
      <c r="AG638" s="16"/>
      <c r="AH638" s="16"/>
      <c r="AI638" s="16"/>
      <c r="AJ638" s="16"/>
      <c r="AK638" s="16"/>
      <c r="AL638" s="16"/>
      <c r="AM638" s="14"/>
      <c r="AN638" s="14"/>
      <c r="AO638" s="14"/>
      <c r="AP638" s="14"/>
      <c r="AQ638" s="14"/>
      <c r="AR638" s="14"/>
      <c r="AS638" s="14"/>
      <c r="AT638" s="14"/>
      <c r="AU638" s="14"/>
      <c r="AV638" s="14"/>
      <c r="AW638" s="14"/>
      <c r="AX638" s="14"/>
      <c r="AY638" s="14"/>
      <c r="AZ638" s="14"/>
      <c r="BA638" s="14"/>
      <c r="BB638" s="14"/>
      <c r="BC638" s="14"/>
      <c r="BD638" s="14"/>
      <c r="BE638" s="14"/>
      <c r="BF638" s="14"/>
      <c r="BG638" s="14"/>
      <c r="BH638" s="14"/>
      <c r="BI638" s="14"/>
      <c r="BJ638" s="14"/>
      <c r="BK638" s="14"/>
      <c r="BL638" s="14"/>
      <c r="BM638" s="14"/>
      <c r="BN638" s="14"/>
      <c r="BO638" s="14"/>
      <c r="BP638" s="14"/>
      <c r="BQ638" s="14"/>
      <c r="BR638" s="14"/>
      <c r="BS638" s="14"/>
      <c r="BT638" s="14"/>
      <c r="BU638" s="14"/>
      <c r="BV638" s="14"/>
      <c r="BW638" s="14"/>
      <c r="BX638" s="14"/>
      <c r="BY638" s="14"/>
      <c r="BZ638" s="14"/>
      <c r="CA638" s="14"/>
      <c r="CB638" s="14"/>
      <c r="CC638" s="14"/>
      <c r="CD638" s="14"/>
      <c r="CE638" s="14"/>
      <c r="CF638" s="14"/>
      <c r="CG638" s="14"/>
      <c r="CH638" s="14"/>
    </row>
    <row r="639" spans="1:86">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Z639" s="16"/>
      <c r="AA639" s="16"/>
      <c r="AB639" s="16"/>
      <c r="AC639" s="16"/>
      <c r="AD639" s="16"/>
      <c r="AE639" s="16"/>
      <c r="AF639" s="16"/>
      <c r="AG639" s="16"/>
      <c r="AH639" s="16"/>
      <c r="AI639" s="16"/>
      <c r="AJ639" s="16"/>
      <c r="AK639" s="16"/>
      <c r="AL639" s="16"/>
      <c r="AM639" s="14"/>
      <c r="AN639" s="14"/>
      <c r="AO639" s="14"/>
      <c r="AP639" s="14"/>
      <c r="AQ639" s="14"/>
      <c r="AR639" s="14"/>
      <c r="AS639" s="14"/>
      <c r="AT639" s="14"/>
      <c r="AU639" s="14"/>
      <c r="AV639" s="14"/>
      <c r="AW639" s="14"/>
      <c r="AX639" s="14"/>
      <c r="AY639" s="14"/>
      <c r="AZ639" s="14"/>
      <c r="BA639" s="14"/>
      <c r="BB639" s="14"/>
      <c r="BC639" s="14"/>
      <c r="BD639" s="14"/>
      <c r="BE639" s="14"/>
      <c r="BF639" s="14"/>
      <c r="BG639" s="14"/>
      <c r="BH639" s="14"/>
      <c r="BI639" s="14"/>
      <c r="BJ639" s="14"/>
      <c r="BK639" s="14"/>
      <c r="BL639" s="14"/>
      <c r="BM639" s="14"/>
      <c r="BN639" s="14"/>
      <c r="BO639" s="14"/>
      <c r="BP639" s="14"/>
      <c r="BQ639" s="14"/>
      <c r="BR639" s="14"/>
      <c r="BS639" s="14"/>
      <c r="BT639" s="14"/>
      <c r="BU639" s="14"/>
      <c r="BV639" s="14"/>
      <c r="BW639" s="14"/>
      <c r="BX639" s="14"/>
      <c r="BY639" s="14"/>
      <c r="BZ639" s="14"/>
      <c r="CA639" s="14"/>
      <c r="CB639" s="14"/>
      <c r="CC639" s="14"/>
      <c r="CD639" s="14"/>
      <c r="CE639" s="14"/>
      <c r="CF639" s="14"/>
      <c r="CG639" s="14"/>
      <c r="CH639" s="14"/>
    </row>
    <row r="640" spans="1:86">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Z640" s="16"/>
      <c r="AA640" s="16"/>
      <c r="AB640" s="16"/>
      <c r="AC640" s="16"/>
      <c r="AD640" s="16"/>
      <c r="AE640" s="16"/>
      <c r="AF640" s="16"/>
      <c r="AG640" s="16"/>
      <c r="AH640" s="16"/>
      <c r="AI640" s="16"/>
      <c r="AJ640" s="16"/>
      <c r="AK640" s="16"/>
      <c r="AL640" s="16"/>
      <c r="AM640" s="14"/>
      <c r="AN640" s="14"/>
      <c r="AO640" s="14"/>
      <c r="AP640" s="14"/>
      <c r="AQ640" s="14"/>
      <c r="AR640" s="14"/>
      <c r="AS640" s="14"/>
      <c r="AT640" s="14"/>
      <c r="AU640" s="14"/>
      <c r="AV640" s="14"/>
      <c r="AW640" s="14"/>
      <c r="AX640" s="14"/>
      <c r="AY640" s="14"/>
      <c r="AZ640" s="14"/>
      <c r="BA640" s="14"/>
      <c r="BB640" s="14"/>
      <c r="BC640" s="14"/>
      <c r="BD640" s="14"/>
      <c r="BE640" s="14"/>
      <c r="BF640" s="14"/>
      <c r="BG640" s="14"/>
      <c r="BH640" s="14"/>
      <c r="BI640" s="14"/>
      <c r="BJ640" s="14"/>
      <c r="BK640" s="14"/>
      <c r="BL640" s="14"/>
      <c r="BM640" s="14"/>
      <c r="BN640" s="14"/>
      <c r="BO640" s="14"/>
      <c r="BP640" s="14"/>
      <c r="BQ640" s="14"/>
      <c r="BR640" s="14"/>
      <c r="BS640" s="14"/>
      <c r="BT640" s="14"/>
      <c r="BU640" s="14"/>
      <c r="BV640" s="14"/>
      <c r="BW640" s="14"/>
      <c r="BX640" s="14"/>
      <c r="BY640" s="14"/>
      <c r="BZ640" s="14"/>
      <c r="CA640" s="14"/>
      <c r="CB640" s="14"/>
      <c r="CC640" s="14"/>
      <c r="CD640" s="14"/>
      <c r="CE640" s="14"/>
      <c r="CF640" s="14"/>
      <c r="CG640" s="14"/>
      <c r="CH640" s="14"/>
    </row>
    <row r="641" spans="1:86">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Z641" s="16"/>
      <c r="AA641" s="16"/>
      <c r="AB641" s="16"/>
      <c r="AC641" s="16"/>
      <c r="AD641" s="16"/>
      <c r="AE641" s="16"/>
      <c r="AF641" s="16"/>
      <c r="AG641" s="16"/>
      <c r="AH641" s="16"/>
      <c r="AI641" s="16"/>
      <c r="AJ641" s="16"/>
      <c r="AK641" s="16"/>
      <c r="AL641" s="16"/>
      <c r="AM641" s="14"/>
      <c r="AN641" s="14"/>
      <c r="AO641" s="14"/>
      <c r="AP641" s="14"/>
      <c r="AQ641" s="14"/>
      <c r="AR641" s="14"/>
      <c r="AS641" s="14"/>
      <c r="AT641" s="14"/>
      <c r="AU641" s="14"/>
      <c r="AV641" s="14"/>
      <c r="AW641" s="14"/>
      <c r="AX641" s="14"/>
      <c r="AY641" s="14"/>
      <c r="AZ641" s="14"/>
      <c r="BA641" s="14"/>
      <c r="BB641" s="14"/>
      <c r="BC641" s="14"/>
      <c r="BD641" s="14"/>
      <c r="BE641" s="14"/>
      <c r="BF641" s="14"/>
      <c r="BG641" s="14"/>
      <c r="BH641" s="14"/>
      <c r="BI641" s="14"/>
      <c r="BJ641" s="14"/>
      <c r="BK641" s="14"/>
      <c r="BL641" s="14"/>
      <c r="BM641" s="14"/>
      <c r="BN641" s="14"/>
      <c r="BO641" s="14"/>
      <c r="BP641" s="14"/>
      <c r="BQ641" s="14"/>
      <c r="BR641" s="14"/>
      <c r="BS641" s="14"/>
      <c r="BT641" s="14"/>
      <c r="BU641" s="14"/>
      <c r="BV641" s="14"/>
      <c r="BW641" s="14"/>
      <c r="BX641" s="14"/>
      <c r="BY641" s="14"/>
      <c r="BZ641" s="14"/>
      <c r="CA641" s="14"/>
      <c r="CB641" s="14"/>
      <c r="CC641" s="14"/>
      <c r="CD641" s="14"/>
      <c r="CE641" s="14"/>
      <c r="CF641" s="14"/>
      <c r="CG641" s="14"/>
      <c r="CH641" s="14"/>
    </row>
    <row r="642" spans="1:86">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Z642" s="16"/>
      <c r="AA642" s="16"/>
      <c r="AB642" s="16"/>
      <c r="AC642" s="16"/>
      <c r="AD642" s="16"/>
      <c r="AE642" s="16"/>
      <c r="AF642" s="16"/>
      <c r="AG642" s="16"/>
      <c r="AH642" s="16"/>
      <c r="AI642" s="16"/>
      <c r="AJ642" s="16"/>
      <c r="AK642" s="16"/>
      <c r="AL642" s="16"/>
      <c r="AM642" s="14"/>
      <c r="AN642" s="14"/>
      <c r="AO642" s="14"/>
      <c r="AP642" s="14"/>
      <c r="AQ642" s="14"/>
      <c r="AR642" s="14"/>
      <c r="AS642" s="14"/>
      <c r="AT642" s="14"/>
      <c r="AU642" s="14"/>
      <c r="AV642" s="14"/>
      <c r="AW642" s="14"/>
      <c r="AX642" s="14"/>
      <c r="AY642" s="14"/>
      <c r="AZ642" s="14"/>
      <c r="BA642" s="14"/>
      <c r="BB642" s="14"/>
      <c r="BC642" s="14"/>
      <c r="BD642" s="14"/>
      <c r="BE642" s="14"/>
      <c r="BF642" s="14"/>
      <c r="BG642" s="14"/>
      <c r="BH642" s="14"/>
      <c r="BI642" s="14"/>
      <c r="BJ642" s="14"/>
      <c r="BK642" s="14"/>
      <c r="BL642" s="14"/>
      <c r="BM642" s="14"/>
      <c r="BN642" s="14"/>
      <c r="BO642" s="14"/>
      <c r="BP642" s="14"/>
      <c r="BQ642" s="14"/>
      <c r="BR642" s="14"/>
      <c r="BS642" s="14"/>
      <c r="BT642" s="14"/>
      <c r="BU642" s="14"/>
      <c r="BV642" s="14"/>
      <c r="BW642" s="14"/>
      <c r="BX642" s="14"/>
      <c r="BY642" s="14"/>
      <c r="BZ642" s="14"/>
      <c r="CA642" s="14"/>
      <c r="CB642" s="14"/>
      <c r="CC642" s="14"/>
      <c r="CD642" s="14"/>
      <c r="CE642" s="14"/>
      <c r="CF642" s="14"/>
      <c r="CG642" s="14"/>
      <c r="CH642" s="14"/>
    </row>
    <row r="643" spans="1:86">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Z643" s="16"/>
      <c r="AA643" s="16"/>
      <c r="AB643" s="16"/>
      <c r="AC643" s="16"/>
      <c r="AD643" s="16"/>
      <c r="AE643" s="16"/>
      <c r="AF643" s="16"/>
      <c r="AG643" s="16"/>
      <c r="AH643" s="16"/>
      <c r="AI643" s="16"/>
      <c r="AJ643" s="16"/>
      <c r="AK643" s="16"/>
      <c r="AL643" s="16"/>
      <c r="AM643" s="14"/>
      <c r="AN643" s="14"/>
      <c r="AO643" s="14"/>
      <c r="AP643" s="14"/>
      <c r="AQ643" s="14"/>
      <c r="AR643" s="14"/>
      <c r="AS643" s="14"/>
      <c r="AT643" s="14"/>
      <c r="AU643" s="14"/>
      <c r="AV643" s="14"/>
      <c r="AW643" s="14"/>
      <c r="AX643" s="14"/>
      <c r="AY643" s="14"/>
      <c r="AZ643" s="14"/>
      <c r="BA643" s="14"/>
      <c r="BB643" s="14"/>
      <c r="BC643" s="14"/>
      <c r="BD643" s="14"/>
      <c r="BE643" s="14"/>
      <c r="BF643" s="14"/>
      <c r="BG643" s="14"/>
      <c r="BH643" s="14"/>
      <c r="BI643" s="14"/>
      <c r="BJ643" s="14"/>
      <c r="BK643" s="14"/>
      <c r="BL643" s="14"/>
      <c r="BM643" s="14"/>
      <c r="BN643" s="14"/>
      <c r="BO643" s="14"/>
      <c r="BP643" s="14"/>
      <c r="BQ643" s="14"/>
      <c r="BR643" s="14"/>
      <c r="BS643" s="14"/>
      <c r="BT643" s="14"/>
      <c r="BU643" s="14"/>
      <c r="BV643" s="14"/>
      <c r="BW643" s="14"/>
      <c r="BX643" s="14"/>
      <c r="BY643" s="14"/>
      <c r="BZ643" s="14"/>
      <c r="CA643" s="14"/>
      <c r="CB643" s="14"/>
      <c r="CC643" s="14"/>
      <c r="CD643" s="14"/>
      <c r="CE643" s="14"/>
      <c r="CF643" s="14"/>
      <c r="CG643" s="14"/>
      <c r="CH643" s="14"/>
    </row>
    <row r="644" spans="1:86">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Z644" s="16"/>
      <c r="AA644" s="16"/>
      <c r="AB644" s="16"/>
      <c r="AC644" s="16"/>
      <c r="AD644" s="16"/>
      <c r="AE644" s="16"/>
      <c r="AF644" s="16"/>
      <c r="AG644" s="16"/>
      <c r="AH644" s="16"/>
      <c r="AI644" s="16"/>
      <c r="AJ644" s="16"/>
      <c r="AK644" s="16"/>
      <c r="AL644" s="16"/>
      <c r="AM644" s="14"/>
      <c r="AN644" s="14"/>
      <c r="AO644" s="14"/>
      <c r="AP644" s="14"/>
      <c r="AQ644" s="14"/>
      <c r="AR644" s="14"/>
      <c r="AS644" s="14"/>
      <c r="AT644" s="14"/>
      <c r="AU644" s="14"/>
      <c r="AV644" s="14"/>
      <c r="AW644" s="14"/>
      <c r="AX644" s="14"/>
      <c r="AY644" s="14"/>
      <c r="AZ644" s="14"/>
      <c r="BA644" s="14"/>
      <c r="BB644" s="14"/>
      <c r="BC644" s="14"/>
      <c r="BD644" s="14"/>
      <c r="BE644" s="14"/>
      <c r="BF644" s="14"/>
      <c r="BG644" s="14"/>
      <c r="BH644" s="14"/>
      <c r="BI644" s="14"/>
      <c r="BJ644" s="14"/>
      <c r="BK644" s="14"/>
      <c r="BL644" s="14"/>
      <c r="BM644" s="14"/>
      <c r="BN644" s="14"/>
      <c r="BO644" s="14"/>
      <c r="BP644" s="14"/>
      <c r="BQ644" s="14"/>
      <c r="BR644" s="14"/>
      <c r="BS644" s="14"/>
      <c r="BT644" s="14"/>
      <c r="BU644" s="14"/>
      <c r="BV644" s="14"/>
      <c r="BW644" s="14"/>
      <c r="BX644" s="14"/>
      <c r="BY644" s="14"/>
      <c r="BZ644" s="14"/>
      <c r="CA644" s="14"/>
      <c r="CB644" s="14"/>
      <c r="CC644" s="14"/>
      <c r="CD644" s="14"/>
      <c r="CE644" s="14"/>
      <c r="CF644" s="14"/>
      <c r="CG644" s="14"/>
      <c r="CH644" s="14"/>
    </row>
    <row r="645" spans="1:86">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Z645" s="16"/>
      <c r="AA645" s="16"/>
      <c r="AB645" s="16"/>
      <c r="AC645" s="16"/>
      <c r="AD645" s="16"/>
      <c r="AE645" s="16"/>
      <c r="AF645" s="16"/>
      <c r="AG645" s="16"/>
      <c r="AH645" s="16"/>
      <c r="AI645" s="16"/>
      <c r="AJ645" s="16"/>
      <c r="AK645" s="16"/>
      <c r="AL645" s="16"/>
      <c r="AM645" s="14"/>
      <c r="AN645" s="14"/>
      <c r="AO645" s="14"/>
      <c r="AP645" s="14"/>
      <c r="AQ645" s="14"/>
      <c r="AR645" s="14"/>
      <c r="AS645" s="14"/>
      <c r="AT645" s="14"/>
      <c r="AU645" s="14"/>
      <c r="AV645" s="14"/>
      <c r="AW645" s="14"/>
      <c r="AX645" s="14"/>
      <c r="AY645" s="14"/>
      <c r="AZ645" s="14"/>
      <c r="BA645" s="14"/>
      <c r="BB645" s="14"/>
      <c r="BC645" s="14"/>
      <c r="BD645" s="14"/>
      <c r="BE645" s="14"/>
      <c r="BF645" s="14"/>
      <c r="BG645" s="14"/>
      <c r="BH645" s="14"/>
      <c r="BI645" s="14"/>
      <c r="BJ645" s="14"/>
      <c r="BK645" s="14"/>
      <c r="BL645" s="14"/>
      <c r="BM645" s="14"/>
      <c r="BN645" s="14"/>
      <c r="BO645" s="14"/>
      <c r="BP645" s="14"/>
      <c r="BQ645" s="14"/>
      <c r="BR645" s="14"/>
      <c r="BS645" s="14"/>
      <c r="BT645" s="14"/>
      <c r="BU645" s="14"/>
      <c r="BV645" s="14"/>
      <c r="BW645" s="14"/>
      <c r="BX645" s="14"/>
      <c r="BY645" s="14"/>
      <c r="BZ645" s="14"/>
      <c r="CA645" s="14"/>
      <c r="CB645" s="14"/>
      <c r="CC645" s="14"/>
      <c r="CD645" s="14"/>
      <c r="CE645" s="14"/>
      <c r="CF645" s="14"/>
      <c r="CG645" s="14"/>
      <c r="CH645" s="14"/>
    </row>
    <row r="646" spans="1:86">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Z646" s="16"/>
      <c r="AA646" s="16"/>
      <c r="AB646" s="16"/>
      <c r="AC646" s="16"/>
      <c r="AD646" s="16"/>
      <c r="AE646" s="16"/>
      <c r="AF646" s="16"/>
      <c r="AG646" s="16"/>
      <c r="AH646" s="16"/>
      <c r="AI646" s="16"/>
      <c r="AJ646" s="16"/>
      <c r="AK646" s="16"/>
      <c r="AL646" s="16"/>
      <c r="AM646" s="14"/>
      <c r="AN646" s="14"/>
      <c r="AO646" s="14"/>
      <c r="AP646" s="14"/>
      <c r="AQ646" s="14"/>
      <c r="AR646" s="14"/>
      <c r="AS646" s="14"/>
      <c r="AT646" s="14"/>
      <c r="AU646" s="14"/>
      <c r="AV646" s="14"/>
      <c r="AW646" s="14"/>
      <c r="AX646" s="14"/>
      <c r="AY646" s="14"/>
      <c r="AZ646" s="14"/>
      <c r="BA646" s="14"/>
      <c r="BB646" s="14"/>
      <c r="BC646" s="14"/>
      <c r="BD646" s="14"/>
      <c r="BE646" s="14"/>
      <c r="BF646" s="14"/>
      <c r="BG646" s="14"/>
      <c r="BH646" s="14"/>
      <c r="BI646" s="14"/>
      <c r="BJ646" s="14"/>
      <c r="BK646" s="14"/>
      <c r="BL646" s="14"/>
      <c r="BM646" s="14"/>
      <c r="BN646" s="14"/>
      <c r="BO646" s="14"/>
      <c r="BP646" s="14"/>
      <c r="BQ646" s="14"/>
      <c r="BR646" s="14"/>
      <c r="BS646" s="14"/>
      <c r="BT646" s="14"/>
      <c r="BU646" s="14"/>
      <c r="BV646" s="14"/>
      <c r="BW646" s="14"/>
      <c r="BX646" s="14"/>
      <c r="BY646" s="14"/>
      <c r="BZ646" s="14"/>
      <c r="CA646" s="14"/>
      <c r="CB646" s="14"/>
      <c r="CC646" s="14"/>
      <c r="CD646" s="14"/>
      <c r="CE646" s="14"/>
      <c r="CF646" s="14"/>
      <c r="CG646" s="14"/>
      <c r="CH646" s="14"/>
    </row>
    <row r="647" spans="1:86">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Z647" s="16"/>
      <c r="AA647" s="16"/>
      <c r="AB647" s="16"/>
      <c r="AC647" s="16"/>
      <c r="AD647" s="16"/>
      <c r="AE647" s="16"/>
      <c r="AF647" s="16"/>
      <c r="AG647" s="16"/>
      <c r="AH647" s="16"/>
      <c r="AI647" s="16"/>
      <c r="AJ647" s="16"/>
      <c r="AK647" s="16"/>
      <c r="AL647" s="16"/>
      <c r="AM647" s="14"/>
      <c r="AN647" s="14"/>
      <c r="AO647" s="14"/>
      <c r="AP647" s="14"/>
      <c r="AQ647" s="14"/>
      <c r="AR647" s="14"/>
      <c r="AS647" s="14"/>
      <c r="AT647" s="14"/>
      <c r="AU647" s="14"/>
      <c r="AV647" s="14"/>
      <c r="AW647" s="14"/>
      <c r="AX647" s="14"/>
      <c r="AY647" s="14"/>
      <c r="AZ647" s="14"/>
      <c r="BA647" s="14"/>
      <c r="BB647" s="14"/>
      <c r="BC647" s="14"/>
      <c r="BD647" s="14"/>
      <c r="BE647" s="14"/>
      <c r="BF647" s="14"/>
      <c r="BG647" s="14"/>
      <c r="BH647" s="14"/>
      <c r="BI647" s="14"/>
      <c r="BJ647" s="14"/>
      <c r="BK647" s="14"/>
      <c r="BL647" s="14"/>
      <c r="BM647" s="14"/>
      <c r="BN647" s="14"/>
      <c r="BO647" s="14"/>
      <c r="BP647" s="14"/>
      <c r="BQ647" s="14"/>
      <c r="BR647" s="14"/>
      <c r="BS647" s="14"/>
      <c r="BT647" s="14"/>
      <c r="BU647" s="14"/>
      <c r="BV647" s="14"/>
      <c r="BW647" s="14"/>
      <c r="BX647" s="14"/>
      <c r="BY647" s="14"/>
      <c r="BZ647" s="14"/>
      <c r="CA647" s="14"/>
      <c r="CB647" s="14"/>
      <c r="CC647" s="14"/>
      <c r="CD647" s="14"/>
      <c r="CE647" s="14"/>
      <c r="CF647" s="14"/>
      <c r="CG647" s="14"/>
      <c r="CH647" s="14"/>
    </row>
    <row r="648" spans="1:86">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Z648" s="16"/>
      <c r="AA648" s="16"/>
      <c r="AB648" s="16"/>
      <c r="AC648" s="16"/>
      <c r="AD648" s="16"/>
      <c r="AE648" s="16"/>
      <c r="AF648" s="16"/>
      <c r="AG648" s="16"/>
      <c r="AH648" s="16"/>
      <c r="AI648" s="16"/>
      <c r="AJ648" s="16"/>
      <c r="AK648" s="16"/>
      <c r="AL648" s="16"/>
      <c r="AM648" s="14"/>
      <c r="AN648" s="14"/>
      <c r="AO648" s="14"/>
      <c r="AP648" s="14"/>
      <c r="AQ648" s="14"/>
      <c r="AR648" s="14"/>
      <c r="AS648" s="14"/>
      <c r="AT648" s="14"/>
      <c r="AU648" s="14"/>
      <c r="AV648" s="14"/>
      <c r="AW648" s="14"/>
      <c r="AX648" s="14"/>
      <c r="AY648" s="14"/>
      <c r="AZ648" s="14"/>
      <c r="BA648" s="14"/>
      <c r="BB648" s="14"/>
      <c r="BC648" s="14"/>
      <c r="BD648" s="14"/>
      <c r="BE648" s="14"/>
      <c r="BF648" s="14"/>
      <c r="BG648" s="14"/>
      <c r="BH648" s="14"/>
      <c r="BI648" s="14"/>
      <c r="BJ648" s="14"/>
      <c r="BK648" s="14"/>
      <c r="BL648" s="14"/>
      <c r="BM648" s="14"/>
      <c r="BN648" s="14"/>
      <c r="BO648" s="14"/>
      <c r="BP648" s="14"/>
      <c r="BQ648" s="14"/>
      <c r="BR648" s="14"/>
      <c r="BS648" s="14"/>
      <c r="BT648" s="14"/>
      <c r="BU648" s="14"/>
      <c r="BV648" s="14"/>
      <c r="BW648" s="14"/>
      <c r="BX648" s="14"/>
      <c r="BY648" s="14"/>
      <c r="BZ648" s="14"/>
      <c r="CA648" s="14"/>
      <c r="CB648" s="14"/>
      <c r="CC648" s="14"/>
      <c r="CD648" s="14"/>
      <c r="CE648" s="14"/>
      <c r="CF648" s="14"/>
      <c r="CG648" s="14"/>
      <c r="CH648" s="14"/>
    </row>
    <row r="649" spans="1:86">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Z649" s="16"/>
      <c r="AA649" s="16"/>
      <c r="AB649" s="16"/>
      <c r="AC649" s="16"/>
      <c r="AD649" s="16"/>
      <c r="AE649" s="16"/>
      <c r="AF649" s="16"/>
      <c r="AG649" s="16"/>
      <c r="AH649" s="16"/>
      <c r="AI649" s="16"/>
      <c r="AJ649" s="16"/>
      <c r="AK649" s="16"/>
      <c r="AL649" s="16"/>
      <c r="AM649" s="14"/>
      <c r="AN649" s="14"/>
      <c r="AO649" s="14"/>
      <c r="AP649" s="14"/>
      <c r="AQ649" s="14"/>
      <c r="AR649" s="14"/>
      <c r="AS649" s="14"/>
      <c r="AT649" s="14"/>
      <c r="AU649" s="14"/>
      <c r="AV649" s="14"/>
      <c r="AW649" s="14"/>
      <c r="AX649" s="14"/>
      <c r="AY649" s="14"/>
      <c r="AZ649" s="14"/>
      <c r="BA649" s="14"/>
      <c r="BB649" s="14"/>
      <c r="BC649" s="14"/>
      <c r="BD649" s="14"/>
      <c r="BE649" s="14"/>
      <c r="BF649" s="14"/>
      <c r="BG649" s="14"/>
      <c r="BH649" s="14"/>
      <c r="BI649" s="14"/>
      <c r="BJ649" s="14"/>
      <c r="BK649" s="14"/>
      <c r="BL649" s="14"/>
      <c r="BM649" s="14"/>
      <c r="BN649" s="14"/>
      <c r="BO649" s="14"/>
      <c r="BP649" s="14"/>
      <c r="BQ649" s="14"/>
      <c r="BR649" s="14"/>
      <c r="BS649" s="14"/>
      <c r="BT649" s="14"/>
      <c r="BU649" s="14"/>
      <c r="BV649" s="14"/>
      <c r="BW649" s="14"/>
      <c r="BX649" s="14"/>
      <c r="BY649" s="14"/>
      <c r="BZ649" s="14"/>
      <c r="CA649" s="14"/>
      <c r="CB649" s="14"/>
      <c r="CC649" s="14"/>
      <c r="CD649" s="14"/>
      <c r="CE649" s="14"/>
      <c r="CF649" s="14"/>
      <c r="CG649" s="14"/>
      <c r="CH649" s="14"/>
    </row>
    <row r="650" spans="1:86">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Z650" s="16"/>
      <c r="AA650" s="16"/>
      <c r="AB650" s="16"/>
      <c r="AC650" s="16"/>
      <c r="AD650" s="16"/>
      <c r="AE650" s="16"/>
      <c r="AF650" s="16"/>
      <c r="AG650" s="16"/>
      <c r="AH650" s="16"/>
      <c r="AI650" s="16"/>
      <c r="AJ650" s="16"/>
      <c r="AK650" s="16"/>
      <c r="AL650" s="16"/>
      <c r="AM650" s="14"/>
      <c r="AN650" s="14"/>
      <c r="AO650" s="14"/>
      <c r="AP650" s="14"/>
      <c r="AQ650" s="14"/>
      <c r="AR650" s="14"/>
      <c r="AS650" s="14"/>
      <c r="AT650" s="14"/>
      <c r="AU650" s="14"/>
      <c r="AV650" s="14"/>
      <c r="AW650" s="14"/>
      <c r="AX650" s="14"/>
      <c r="AY650" s="14"/>
      <c r="AZ650" s="14"/>
      <c r="BA650" s="14"/>
      <c r="BB650" s="14"/>
      <c r="BC650" s="14"/>
      <c r="BD650" s="14"/>
      <c r="BE650" s="14"/>
      <c r="BF650" s="14"/>
      <c r="BG650" s="14"/>
      <c r="BH650" s="14"/>
      <c r="BI650" s="14"/>
      <c r="BJ650" s="14"/>
      <c r="BK650" s="14"/>
      <c r="BL650" s="14"/>
      <c r="BM650" s="14"/>
      <c r="BN650" s="14"/>
      <c r="BO650" s="14"/>
      <c r="BP650" s="14"/>
      <c r="BQ650" s="14"/>
      <c r="BR650" s="14"/>
      <c r="BS650" s="14"/>
      <c r="BT650" s="14"/>
      <c r="BU650" s="14"/>
      <c r="BV650" s="14"/>
      <c r="BW650" s="14"/>
      <c r="BX650" s="14"/>
      <c r="BY650" s="14"/>
      <c r="BZ650" s="14"/>
      <c r="CA650" s="14"/>
      <c r="CB650" s="14"/>
      <c r="CC650" s="14"/>
      <c r="CD650" s="14"/>
      <c r="CE650" s="14"/>
      <c r="CF650" s="14"/>
      <c r="CG650" s="14"/>
      <c r="CH650" s="14"/>
    </row>
    <row r="651" spans="1:86">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Z651" s="16"/>
      <c r="AA651" s="16"/>
      <c r="AB651" s="16"/>
      <c r="AC651" s="16"/>
      <c r="AD651" s="16"/>
      <c r="AE651" s="16"/>
      <c r="AF651" s="16"/>
      <c r="AG651" s="16"/>
      <c r="AH651" s="16"/>
      <c r="AI651" s="16"/>
      <c r="AJ651" s="16"/>
      <c r="AK651" s="16"/>
      <c r="AL651" s="16"/>
      <c r="AM651" s="14"/>
      <c r="AN651" s="14"/>
      <c r="AO651" s="14"/>
      <c r="AP651" s="14"/>
      <c r="AQ651" s="14"/>
      <c r="AR651" s="14"/>
      <c r="AS651" s="14"/>
      <c r="AT651" s="14"/>
      <c r="AU651" s="14"/>
      <c r="AV651" s="14"/>
      <c r="AW651" s="14"/>
      <c r="AX651" s="14"/>
      <c r="AY651" s="14"/>
      <c r="AZ651" s="14"/>
      <c r="BA651" s="14"/>
      <c r="BB651" s="14"/>
      <c r="BC651" s="14"/>
      <c r="BD651" s="14"/>
      <c r="BE651" s="14"/>
      <c r="BF651" s="14"/>
      <c r="BG651" s="14"/>
      <c r="BH651" s="14"/>
      <c r="BI651" s="14"/>
      <c r="BJ651" s="14"/>
      <c r="BK651" s="14"/>
      <c r="BL651" s="14"/>
      <c r="BM651" s="14"/>
      <c r="BN651" s="14"/>
      <c r="BO651" s="14"/>
      <c r="BP651" s="14"/>
      <c r="BQ651" s="14"/>
      <c r="BR651" s="14"/>
      <c r="BS651" s="14"/>
      <c r="BT651" s="14"/>
      <c r="BU651" s="14"/>
      <c r="BV651" s="14"/>
      <c r="BW651" s="14"/>
      <c r="BX651" s="14"/>
      <c r="BY651" s="14"/>
      <c r="BZ651" s="14"/>
      <c r="CA651" s="14"/>
      <c r="CB651" s="14"/>
      <c r="CC651" s="14"/>
      <c r="CD651" s="14"/>
      <c r="CE651" s="14"/>
      <c r="CF651" s="14"/>
      <c r="CG651" s="14"/>
      <c r="CH651" s="14"/>
    </row>
    <row r="652" spans="1:86">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Z652" s="16"/>
      <c r="AA652" s="16"/>
      <c r="AB652" s="16"/>
      <c r="AC652" s="16"/>
      <c r="AD652" s="16"/>
      <c r="AE652" s="16"/>
      <c r="AF652" s="16"/>
      <c r="AG652" s="16"/>
      <c r="AH652" s="16"/>
      <c r="AI652" s="16"/>
      <c r="AJ652" s="16"/>
      <c r="AK652" s="16"/>
      <c r="AL652" s="16"/>
      <c r="AM652" s="14"/>
      <c r="AN652" s="14"/>
      <c r="AO652" s="14"/>
      <c r="AP652" s="14"/>
      <c r="AQ652" s="14"/>
      <c r="AR652" s="14"/>
      <c r="AS652" s="14"/>
      <c r="AT652" s="14"/>
      <c r="AU652" s="14"/>
      <c r="AV652" s="14"/>
      <c r="AW652" s="14"/>
      <c r="AX652" s="14"/>
      <c r="AY652" s="14"/>
      <c r="AZ652" s="14"/>
      <c r="BA652" s="14"/>
      <c r="BB652" s="14"/>
      <c r="BC652" s="14"/>
      <c r="BD652" s="14"/>
      <c r="BE652" s="14"/>
      <c r="BF652" s="14"/>
      <c r="BG652" s="14"/>
      <c r="BH652" s="14"/>
      <c r="BI652" s="14"/>
      <c r="BJ652" s="14"/>
      <c r="BK652" s="14"/>
      <c r="BL652" s="14"/>
      <c r="BM652" s="14"/>
      <c r="BN652" s="14"/>
      <c r="BO652" s="14"/>
      <c r="BP652" s="14"/>
      <c r="BQ652" s="14"/>
      <c r="BR652" s="14"/>
      <c r="BS652" s="14"/>
      <c r="BT652" s="14"/>
      <c r="BU652" s="14"/>
      <c r="BV652" s="14"/>
      <c r="BW652" s="14"/>
      <c r="BX652" s="14"/>
      <c r="BY652" s="14"/>
      <c r="BZ652" s="14"/>
      <c r="CA652" s="14"/>
      <c r="CB652" s="14"/>
      <c r="CC652" s="14"/>
      <c r="CD652" s="14"/>
      <c r="CE652" s="14"/>
      <c r="CF652" s="14"/>
      <c r="CG652" s="14"/>
      <c r="CH652" s="14"/>
    </row>
    <row r="653" spans="1:86">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Z653" s="16"/>
      <c r="AA653" s="16"/>
      <c r="AB653" s="16"/>
      <c r="AC653" s="16"/>
      <c r="AD653" s="16"/>
      <c r="AE653" s="16"/>
      <c r="AF653" s="16"/>
      <c r="AG653" s="16"/>
      <c r="AH653" s="16"/>
      <c r="AI653" s="16"/>
      <c r="AJ653" s="16"/>
      <c r="AK653" s="16"/>
      <c r="AL653" s="16"/>
      <c r="AM653" s="14"/>
      <c r="AN653" s="14"/>
      <c r="AO653" s="14"/>
      <c r="AP653" s="14"/>
      <c r="AQ653" s="14"/>
      <c r="AR653" s="14"/>
      <c r="AS653" s="14"/>
      <c r="AT653" s="14"/>
      <c r="AU653" s="14"/>
      <c r="AV653" s="14"/>
      <c r="AW653" s="14"/>
      <c r="AX653" s="14"/>
      <c r="AY653" s="14"/>
      <c r="AZ653" s="14"/>
      <c r="BA653" s="14"/>
      <c r="BB653" s="14"/>
      <c r="BC653" s="14"/>
      <c r="BD653" s="14"/>
      <c r="BE653" s="14"/>
      <c r="BF653" s="14"/>
      <c r="BG653" s="14"/>
      <c r="BH653" s="14"/>
      <c r="BI653" s="14"/>
      <c r="BJ653" s="14"/>
      <c r="BK653" s="14"/>
      <c r="BL653" s="14"/>
      <c r="BM653" s="14"/>
      <c r="BN653" s="14"/>
      <c r="BO653" s="14"/>
      <c r="BP653" s="14"/>
      <c r="BQ653" s="14"/>
      <c r="BR653" s="14"/>
      <c r="BS653" s="14"/>
      <c r="BT653" s="14"/>
      <c r="BU653" s="14"/>
      <c r="BV653" s="14"/>
      <c r="BW653" s="14"/>
      <c r="BX653" s="14"/>
      <c r="BY653" s="14"/>
      <c r="BZ653" s="14"/>
      <c r="CA653" s="14"/>
      <c r="CB653" s="14"/>
      <c r="CC653" s="14"/>
      <c r="CD653" s="14"/>
      <c r="CE653" s="14"/>
      <c r="CF653" s="14"/>
      <c r="CG653" s="14"/>
      <c r="CH653" s="14"/>
    </row>
    <row r="654" spans="1:86">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Z654" s="16"/>
      <c r="AA654" s="16"/>
      <c r="AB654" s="16"/>
      <c r="AC654" s="16"/>
      <c r="AD654" s="16"/>
      <c r="AE654" s="16"/>
      <c r="AF654" s="16"/>
      <c r="AG654" s="16"/>
      <c r="AH654" s="16"/>
      <c r="AI654" s="16"/>
      <c r="AJ654" s="16"/>
      <c r="AK654" s="16"/>
      <c r="AL654" s="16"/>
      <c r="AM654" s="14"/>
      <c r="AN654" s="14"/>
      <c r="AO654" s="14"/>
      <c r="AP654" s="14"/>
      <c r="AQ654" s="14"/>
      <c r="AR654" s="14"/>
      <c r="AS654" s="14"/>
      <c r="AT654" s="14"/>
      <c r="AU654" s="14"/>
      <c r="AV654" s="14"/>
      <c r="AW654" s="14"/>
      <c r="AX654" s="14"/>
      <c r="AY654" s="14"/>
      <c r="AZ654" s="14"/>
      <c r="BA654" s="14"/>
      <c r="BB654" s="14"/>
      <c r="BC654" s="14"/>
      <c r="BD654" s="14"/>
      <c r="BE654" s="14"/>
      <c r="BF654" s="14"/>
      <c r="BG654" s="14"/>
      <c r="BH654" s="14"/>
      <c r="BI654" s="14"/>
      <c r="BJ654" s="14"/>
      <c r="BK654" s="14"/>
      <c r="BL654" s="14"/>
      <c r="BM654" s="14"/>
      <c r="BN654" s="14"/>
      <c r="BO654" s="14"/>
      <c r="BP654" s="14"/>
      <c r="BQ654" s="14"/>
      <c r="BR654" s="14"/>
      <c r="BS654" s="14"/>
      <c r="BT654" s="14"/>
      <c r="BU654" s="14"/>
      <c r="BV654" s="14"/>
      <c r="BW654" s="14"/>
      <c r="BX654" s="14"/>
      <c r="BY654" s="14"/>
      <c r="BZ654" s="14"/>
      <c r="CA654" s="14"/>
      <c r="CB654" s="14"/>
      <c r="CC654" s="14"/>
      <c r="CD654" s="14"/>
      <c r="CE654" s="14"/>
      <c r="CF654" s="14"/>
      <c r="CG654" s="14"/>
      <c r="CH654" s="14"/>
    </row>
    <row r="655" spans="1:86">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Z655" s="16"/>
      <c r="AA655" s="16"/>
      <c r="AB655" s="16"/>
      <c r="AC655" s="16"/>
      <c r="AD655" s="16"/>
      <c r="AE655" s="16"/>
      <c r="AF655" s="16"/>
      <c r="AG655" s="16"/>
      <c r="AH655" s="16"/>
      <c r="AI655" s="16"/>
      <c r="AJ655" s="16"/>
      <c r="AK655" s="16"/>
      <c r="AL655" s="16"/>
      <c r="AM655" s="14"/>
      <c r="AN655" s="14"/>
      <c r="AO655" s="14"/>
      <c r="AP655" s="14"/>
      <c r="AQ655" s="14"/>
      <c r="AR655" s="14"/>
      <c r="AS655" s="14"/>
      <c r="AT655" s="14"/>
      <c r="AU655" s="14"/>
      <c r="AV655" s="14"/>
      <c r="AW655" s="14"/>
      <c r="AX655" s="14"/>
      <c r="AY655" s="14"/>
      <c r="AZ655" s="14"/>
      <c r="BA655" s="14"/>
      <c r="BB655" s="14"/>
      <c r="BC655" s="14"/>
      <c r="BD655" s="14"/>
      <c r="BE655" s="14"/>
      <c r="BF655" s="14"/>
      <c r="BG655" s="14"/>
      <c r="BH655" s="14"/>
      <c r="BI655" s="14"/>
      <c r="BJ655" s="14"/>
      <c r="BK655" s="14"/>
      <c r="BL655" s="14"/>
      <c r="BM655" s="14"/>
      <c r="BN655" s="14"/>
      <c r="BO655" s="14"/>
      <c r="BP655" s="14"/>
      <c r="BQ655" s="14"/>
      <c r="BR655" s="14"/>
      <c r="BS655" s="14"/>
      <c r="BT655" s="14"/>
      <c r="BU655" s="14"/>
      <c r="BV655" s="14"/>
      <c r="BW655" s="14"/>
      <c r="BX655" s="14"/>
      <c r="BY655" s="14"/>
      <c r="BZ655" s="14"/>
      <c r="CA655" s="14"/>
      <c r="CB655" s="14"/>
      <c r="CC655" s="14"/>
      <c r="CD655" s="14"/>
      <c r="CE655" s="14"/>
      <c r="CF655" s="14"/>
      <c r="CG655" s="14"/>
      <c r="CH655" s="14"/>
    </row>
    <row r="656" spans="1:86">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Z656" s="16"/>
      <c r="AA656" s="16"/>
      <c r="AB656" s="16"/>
      <c r="AC656" s="16"/>
      <c r="AD656" s="16"/>
      <c r="AE656" s="16"/>
      <c r="AF656" s="16"/>
      <c r="AG656" s="16"/>
      <c r="AH656" s="16"/>
      <c r="AI656" s="16"/>
      <c r="AJ656" s="16"/>
      <c r="AK656" s="16"/>
      <c r="AL656" s="16"/>
      <c r="AM656" s="14"/>
      <c r="AN656" s="14"/>
      <c r="AO656" s="14"/>
      <c r="AP656" s="14"/>
      <c r="AQ656" s="14"/>
      <c r="AR656" s="14"/>
      <c r="AS656" s="14"/>
      <c r="AT656" s="14"/>
      <c r="AU656" s="14"/>
      <c r="AV656" s="14"/>
      <c r="AW656" s="14"/>
      <c r="AX656" s="14"/>
      <c r="AY656" s="14"/>
      <c r="AZ656" s="14"/>
      <c r="BA656" s="14"/>
      <c r="BB656" s="14"/>
      <c r="BC656" s="14"/>
      <c r="BD656" s="14"/>
      <c r="BE656" s="14"/>
      <c r="BF656" s="14"/>
      <c r="BG656" s="14"/>
      <c r="BH656" s="14"/>
      <c r="BI656" s="14"/>
      <c r="BJ656" s="14"/>
      <c r="BK656" s="14"/>
      <c r="BL656" s="14"/>
      <c r="BM656" s="14"/>
      <c r="BN656" s="14"/>
      <c r="BO656" s="14"/>
      <c r="BP656" s="14"/>
      <c r="BQ656" s="14"/>
      <c r="BR656" s="14"/>
      <c r="BS656" s="14"/>
      <c r="BT656" s="14"/>
      <c r="BU656" s="14"/>
      <c r="BV656" s="14"/>
      <c r="BW656" s="14"/>
      <c r="BX656" s="14"/>
      <c r="BY656" s="14"/>
      <c r="BZ656" s="14"/>
      <c r="CA656" s="14"/>
      <c r="CB656" s="14"/>
      <c r="CC656" s="14"/>
      <c r="CD656" s="14"/>
      <c r="CE656" s="14"/>
      <c r="CF656" s="14"/>
      <c r="CG656" s="14"/>
      <c r="CH656" s="14"/>
    </row>
    <row r="657" spans="1:86">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Z657" s="16"/>
      <c r="AA657" s="16"/>
      <c r="AB657" s="16"/>
      <c r="AC657" s="16"/>
      <c r="AD657" s="16"/>
      <c r="AE657" s="16"/>
      <c r="AF657" s="16"/>
      <c r="AG657" s="16"/>
      <c r="AH657" s="16"/>
      <c r="AI657" s="16"/>
      <c r="AJ657" s="16"/>
      <c r="AK657" s="16"/>
      <c r="AL657" s="16"/>
      <c r="AM657" s="14"/>
      <c r="AN657" s="14"/>
      <c r="AO657" s="14"/>
      <c r="AP657" s="14"/>
      <c r="AQ657" s="14"/>
      <c r="AR657" s="14"/>
      <c r="AS657" s="14"/>
      <c r="AT657" s="14"/>
      <c r="AU657" s="14"/>
      <c r="AV657" s="14"/>
      <c r="AW657" s="14"/>
      <c r="AX657" s="14"/>
      <c r="AY657" s="14"/>
      <c r="AZ657" s="14"/>
      <c r="BA657" s="14"/>
      <c r="BB657" s="14"/>
      <c r="BC657" s="14"/>
      <c r="BD657" s="14"/>
      <c r="BE657" s="14"/>
      <c r="BF657" s="14"/>
      <c r="BG657" s="14"/>
      <c r="BH657" s="14"/>
      <c r="BI657" s="14"/>
      <c r="BJ657" s="14"/>
      <c r="BK657" s="14"/>
      <c r="BL657" s="14"/>
      <c r="BM657" s="14"/>
      <c r="BN657" s="14"/>
      <c r="BO657" s="14"/>
      <c r="BP657" s="14"/>
      <c r="BQ657" s="14"/>
      <c r="BR657" s="14"/>
      <c r="BS657" s="14"/>
      <c r="BT657" s="14"/>
      <c r="BU657" s="14"/>
      <c r="BV657" s="14"/>
      <c r="BW657" s="14"/>
      <c r="BX657" s="14"/>
      <c r="BY657" s="14"/>
      <c r="BZ657" s="14"/>
      <c r="CA657" s="14"/>
      <c r="CB657" s="14"/>
      <c r="CC657" s="14"/>
      <c r="CD657" s="14"/>
      <c r="CE657" s="14"/>
      <c r="CF657" s="14"/>
      <c r="CG657" s="14"/>
      <c r="CH657" s="14"/>
    </row>
    <row r="658" spans="1:86">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Z658" s="16"/>
      <c r="AA658" s="16"/>
      <c r="AB658" s="16"/>
      <c r="AC658" s="16"/>
      <c r="AD658" s="16"/>
      <c r="AE658" s="16"/>
      <c r="AF658" s="16"/>
      <c r="AG658" s="16"/>
      <c r="AH658" s="16"/>
      <c r="AI658" s="16"/>
      <c r="AJ658" s="16"/>
      <c r="AK658" s="16"/>
      <c r="AL658" s="16"/>
      <c r="AM658" s="14"/>
      <c r="AN658" s="14"/>
      <c r="AO658" s="14"/>
      <c r="AP658" s="14"/>
      <c r="AQ658" s="14"/>
      <c r="AR658" s="14"/>
      <c r="AS658" s="14"/>
      <c r="AT658" s="14"/>
      <c r="AU658" s="14"/>
      <c r="AV658" s="14"/>
      <c r="AW658" s="14"/>
      <c r="AX658" s="14"/>
      <c r="AY658" s="14"/>
      <c r="AZ658" s="14"/>
      <c r="BA658" s="14"/>
      <c r="BB658" s="14"/>
      <c r="BC658" s="14"/>
      <c r="BD658" s="14"/>
      <c r="BE658" s="14"/>
      <c r="BF658" s="14"/>
      <c r="BG658" s="14"/>
      <c r="BH658" s="14"/>
      <c r="BI658" s="14"/>
      <c r="BJ658" s="14"/>
      <c r="BK658" s="14"/>
      <c r="BL658" s="14"/>
      <c r="BM658" s="14"/>
      <c r="BN658" s="14"/>
      <c r="BO658" s="14"/>
      <c r="BP658" s="14"/>
      <c r="BQ658" s="14"/>
      <c r="BR658" s="14"/>
      <c r="BS658" s="14"/>
      <c r="BT658" s="14"/>
      <c r="BU658" s="14"/>
      <c r="BV658" s="14"/>
      <c r="BW658" s="14"/>
      <c r="BX658" s="14"/>
      <c r="BY658" s="14"/>
      <c r="BZ658" s="14"/>
      <c r="CA658" s="14"/>
      <c r="CB658" s="14"/>
      <c r="CC658" s="14"/>
      <c r="CD658" s="14"/>
      <c r="CE658" s="14"/>
      <c r="CF658" s="14"/>
      <c r="CG658" s="14"/>
      <c r="CH658" s="14"/>
    </row>
    <row r="659" spans="1:86">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Z659" s="16"/>
      <c r="AA659" s="16"/>
      <c r="AB659" s="16"/>
      <c r="AC659" s="16"/>
      <c r="AD659" s="16"/>
      <c r="AE659" s="16"/>
      <c r="AF659" s="16"/>
      <c r="AG659" s="16"/>
      <c r="AH659" s="16"/>
      <c r="AI659" s="16"/>
      <c r="AJ659" s="16"/>
      <c r="AK659" s="16"/>
      <c r="AL659" s="16"/>
      <c r="AM659" s="14"/>
      <c r="AN659" s="14"/>
      <c r="AO659" s="14"/>
      <c r="AP659" s="14"/>
      <c r="AQ659" s="14"/>
      <c r="AR659" s="14"/>
      <c r="AS659" s="14"/>
      <c r="AT659" s="14"/>
      <c r="AU659" s="14"/>
      <c r="AV659" s="14"/>
      <c r="AW659" s="14"/>
      <c r="AX659" s="14"/>
      <c r="AY659" s="14"/>
      <c r="AZ659" s="14"/>
      <c r="BA659" s="14"/>
      <c r="BB659" s="14"/>
      <c r="BC659" s="14"/>
      <c r="BD659" s="14"/>
      <c r="BE659" s="14"/>
      <c r="BF659" s="14"/>
      <c r="BG659" s="14"/>
      <c r="BH659" s="14"/>
      <c r="BI659" s="14"/>
      <c r="BJ659" s="14"/>
      <c r="BK659" s="14"/>
      <c r="BL659" s="14"/>
      <c r="BM659" s="14"/>
      <c r="BN659" s="14"/>
      <c r="BO659" s="14"/>
      <c r="BP659" s="14"/>
      <c r="BQ659" s="14"/>
      <c r="BR659" s="14"/>
      <c r="BS659" s="14"/>
      <c r="BT659" s="14"/>
      <c r="BU659" s="14"/>
      <c r="BV659" s="14"/>
      <c r="BW659" s="14"/>
      <c r="BX659" s="14"/>
      <c r="BY659" s="14"/>
      <c r="BZ659" s="14"/>
      <c r="CA659" s="14"/>
      <c r="CB659" s="14"/>
      <c r="CC659" s="14"/>
      <c r="CD659" s="14"/>
      <c r="CE659" s="14"/>
      <c r="CF659" s="14"/>
      <c r="CG659" s="14"/>
      <c r="CH659" s="14"/>
    </row>
    <row r="660" spans="1:86">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Z660" s="16"/>
      <c r="AA660" s="16"/>
      <c r="AB660" s="16"/>
      <c r="AC660" s="16"/>
      <c r="AD660" s="16"/>
      <c r="AE660" s="16"/>
      <c r="AF660" s="16"/>
      <c r="AG660" s="16"/>
      <c r="AH660" s="16"/>
      <c r="AI660" s="16"/>
      <c r="AJ660" s="16"/>
      <c r="AK660" s="16"/>
      <c r="AL660" s="16"/>
      <c r="AM660" s="14"/>
      <c r="AN660" s="14"/>
      <c r="AO660" s="14"/>
      <c r="AP660" s="14"/>
      <c r="AQ660" s="14"/>
      <c r="AR660" s="14"/>
      <c r="AS660" s="14"/>
      <c r="AT660" s="14"/>
      <c r="AU660" s="14"/>
      <c r="AV660" s="14"/>
      <c r="AW660" s="14"/>
      <c r="AX660" s="14"/>
      <c r="AY660" s="14"/>
      <c r="AZ660" s="14"/>
      <c r="BA660" s="14"/>
      <c r="BB660" s="14"/>
      <c r="BC660" s="14"/>
      <c r="BD660" s="14"/>
      <c r="BE660" s="14"/>
      <c r="BF660" s="14"/>
      <c r="BG660" s="14"/>
      <c r="BH660" s="14"/>
      <c r="BI660" s="14"/>
      <c r="BJ660" s="14"/>
      <c r="BK660" s="14"/>
      <c r="BL660" s="14"/>
      <c r="BM660" s="14"/>
      <c r="BN660" s="14"/>
      <c r="BO660" s="14"/>
      <c r="BP660" s="14"/>
      <c r="BQ660" s="14"/>
      <c r="BR660" s="14"/>
      <c r="BS660" s="14"/>
      <c r="BT660" s="14"/>
      <c r="BU660" s="14"/>
      <c r="BV660" s="14"/>
      <c r="BW660" s="14"/>
      <c r="BX660" s="14"/>
      <c r="BY660" s="14"/>
      <c r="BZ660" s="14"/>
      <c r="CA660" s="14"/>
      <c r="CB660" s="14"/>
      <c r="CC660" s="14"/>
      <c r="CD660" s="14"/>
      <c r="CE660" s="14"/>
      <c r="CF660" s="14"/>
      <c r="CG660" s="14"/>
      <c r="CH660" s="14"/>
    </row>
    <row r="661" spans="1:86">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Z661" s="16"/>
      <c r="AA661" s="16"/>
      <c r="AB661" s="16"/>
      <c r="AC661" s="16"/>
      <c r="AD661" s="16"/>
      <c r="AE661" s="16"/>
      <c r="AF661" s="16"/>
      <c r="AG661" s="16"/>
      <c r="AH661" s="16"/>
      <c r="AI661" s="16"/>
      <c r="AJ661" s="16"/>
      <c r="AK661" s="16"/>
      <c r="AL661" s="16"/>
      <c r="AM661" s="14"/>
      <c r="AN661" s="14"/>
      <c r="AO661" s="14"/>
      <c r="AP661" s="14"/>
      <c r="AQ661" s="14"/>
      <c r="AR661" s="14"/>
      <c r="AS661" s="14"/>
      <c r="AT661" s="14"/>
      <c r="AU661" s="14"/>
      <c r="AV661" s="14"/>
      <c r="AW661" s="14"/>
      <c r="AX661" s="14"/>
      <c r="AY661" s="14"/>
      <c r="AZ661" s="14"/>
      <c r="BA661" s="14"/>
      <c r="BB661" s="14"/>
      <c r="BC661" s="14"/>
      <c r="BD661" s="14"/>
      <c r="BE661" s="14"/>
      <c r="BF661" s="14"/>
      <c r="BG661" s="14"/>
      <c r="BH661" s="14"/>
      <c r="BI661" s="14"/>
      <c r="BJ661" s="14"/>
      <c r="BK661" s="14"/>
      <c r="BL661" s="14"/>
      <c r="BM661" s="14"/>
      <c r="BN661" s="14"/>
      <c r="BO661" s="14"/>
      <c r="BP661" s="14"/>
      <c r="BQ661" s="14"/>
      <c r="BR661" s="14"/>
      <c r="BS661" s="14"/>
      <c r="BT661" s="14"/>
      <c r="BU661" s="14"/>
      <c r="BV661" s="14"/>
      <c r="BW661" s="14"/>
      <c r="BX661" s="14"/>
      <c r="BY661" s="14"/>
      <c r="BZ661" s="14"/>
      <c r="CA661" s="14"/>
      <c r="CB661" s="14"/>
      <c r="CC661" s="14"/>
      <c r="CD661" s="14"/>
      <c r="CE661" s="14"/>
      <c r="CF661" s="14"/>
      <c r="CG661" s="14"/>
      <c r="CH661" s="14"/>
    </row>
    <row r="662" spans="1:86">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Z662" s="16"/>
      <c r="AA662" s="16"/>
      <c r="AB662" s="16"/>
      <c r="AC662" s="16"/>
      <c r="AD662" s="16"/>
      <c r="AE662" s="16"/>
      <c r="AF662" s="16"/>
      <c r="AG662" s="16"/>
      <c r="AH662" s="16"/>
      <c r="AI662" s="16"/>
      <c r="AJ662" s="16"/>
      <c r="AK662" s="16"/>
      <c r="AL662" s="16"/>
      <c r="AM662" s="14"/>
      <c r="AN662" s="14"/>
      <c r="AO662" s="14"/>
      <c r="AP662" s="14"/>
      <c r="AQ662" s="14"/>
      <c r="AR662" s="14"/>
      <c r="AS662" s="14"/>
      <c r="AT662" s="14"/>
      <c r="AU662" s="14"/>
      <c r="AV662" s="14"/>
      <c r="AW662" s="14"/>
      <c r="AX662" s="14"/>
      <c r="AY662" s="14"/>
      <c r="AZ662" s="14"/>
      <c r="BA662" s="14"/>
      <c r="BB662" s="14"/>
      <c r="BC662" s="14"/>
      <c r="BD662" s="14"/>
      <c r="BE662" s="14"/>
      <c r="BF662" s="14"/>
      <c r="BG662" s="14"/>
      <c r="BH662" s="14"/>
      <c r="BI662" s="14"/>
      <c r="BJ662" s="14"/>
      <c r="BK662" s="14"/>
      <c r="BL662" s="14"/>
      <c r="BM662" s="14"/>
      <c r="BN662" s="14"/>
      <c r="BO662" s="14"/>
      <c r="BP662" s="14"/>
      <c r="BQ662" s="14"/>
      <c r="BR662" s="14"/>
      <c r="BS662" s="14"/>
      <c r="BT662" s="14"/>
      <c r="BU662" s="14"/>
      <c r="BV662" s="14"/>
      <c r="BW662" s="14"/>
      <c r="BX662" s="14"/>
      <c r="BY662" s="14"/>
      <c r="BZ662" s="14"/>
      <c r="CA662" s="14"/>
      <c r="CB662" s="14"/>
      <c r="CC662" s="14"/>
      <c r="CD662" s="14"/>
      <c r="CE662" s="14"/>
      <c r="CF662" s="14"/>
      <c r="CG662" s="14"/>
      <c r="CH662" s="14"/>
    </row>
    <row r="663" spans="1:86">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Z663" s="16"/>
      <c r="AA663" s="16"/>
      <c r="AB663" s="16"/>
      <c r="AC663" s="16"/>
      <c r="AD663" s="16"/>
      <c r="AE663" s="16"/>
      <c r="AF663" s="16"/>
      <c r="AG663" s="16"/>
      <c r="AH663" s="16"/>
      <c r="AI663" s="16"/>
      <c r="AJ663" s="16"/>
      <c r="AK663" s="16"/>
      <c r="AL663" s="16"/>
      <c r="AM663" s="14"/>
      <c r="AN663" s="14"/>
      <c r="AO663" s="14"/>
      <c r="AP663" s="14"/>
      <c r="AQ663" s="14"/>
      <c r="AR663" s="14"/>
      <c r="AS663" s="14"/>
      <c r="AT663" s="14"/>
      <c r="AU663" s="14"/>
      <c r="AV663" s="14"/>
      <c r="AW663" s="14"/>
      <c r="AX663" s="14"/>
      <c r="AY663" s="14"/>
      <c r="AZ663" s="14"/>
      <c r="BA663" s="14"/>
      <c r="BB663" s="14"/>
      <c r="BC663" s="14"/>
      <c r="BD663" s="14"/>
      <c r="BE663" s="14"/>
      <c r="BF663" s="14"/>
      <c r="BG663" s="14"/>
      <c r="BH663" s="14"/>
      <c r="BI663" s="14"/>
      <c r="BJ663" s="14"/>
      <c r="BK663" s="14"/>
      <c r="BL663" s="14"/>
      <c r="BM663" s="14"/>
      <c r="BN663" s="14"/>
      <c r="BO663" s="14"/>
      <c r="BP663" s="14"/>
      <c r="BQ663" s="14"/>
      <c r="BR663" s="14"/>
      <c r="BS663" s="14"/>
      <c r="BT663" s="14"/>
      <c r="BU663" s="14"/>
      <c r="BV663" s="14"/>
      <c r="BW663" s="14"/>
      <c r="BX663" s="14"/>
      <c r="BY663" s="14"/>
      <c r="BZ663" s="14"/>
      <c r="CA663" s="14"/>
      <c r="CB663" s="14"/>
      <c r="CC663" s="14"/>
      <c r="CD663" s="14"/>
      <c r="CE663" s="14"/>
      <c r="CF663" s="14"/>
      <c r="CG663" s="14"/>
      <c r="CH663" s="14"/>
    </row>
    <row r="664" spans="1:86">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Z664" s="16"/>
      <c r="AA664" s="16"/>
      <c r="AB664" s="16"/>
      <c r="AC664" s="16"/>
      <c r="AD664" s="16"/>
      <c r="AE664" s="16"/>
      <c r="AF664" s="16"/>
      <c r="AG664" s="16"/>
      <c r="AH664" s="16"/>
      <c r="AI664" s="16"/>
      <c r="AJ664" s="16"/>
      <c r="AK664" s="16"/>
      <c r="AL664" s="16"/>
      <c r="AM664" s="14"/>
      <c r="AN664" s="14"/>
      <c r="AO664" s="14"/>
      <c r="AP664" s="14"/>
      <c r="AQ664" s="14"/>
      <c r="AR664" s="14"/>
      <c r="AS664" s="14"/>
      <c r="AT664" s="14"/>
      <c r="AU664" s="14"/>
      <c r="AV664" s="14"/>
      <c r="AW664" s="14"/>
      <c r="AX664" s="14"/>
      <c r="AY664" s="14"/>
      <c r="AZ664" s="14"/>
      <c r="BA664" s="14"/>
      <c r="BB664" s="14"/>
      <c r="BC664" s="14"/>
      <c r="BD664" s="14"/>
      <c r="BE664" s="14"/>
      <c r="BF664" s="14"/>
      <c r="BG664" s="14"/>
      <c r="BH664" s="14"/>
      <c r="BI664" s="14"/>
      <c r="BJ664" s="14"/>
      <c r="BK664" s="14"/>
      <c r="BL664" s="14"/>
      <c r="BM664" s="14"/>
      <c r="BN664" s="14"/>
      <c r="BO664" s="14"/>
      <c r="BP664" s="14"/>
      <c r="BQ664" s="14"/>
      <c r="BR664" s="14"/>
      <c r="BS664" s="14"/>
      <c r="BT664" s="14"/>
      <c r="BU664" s="14"/>
      <c r="BV664" s="14"/>
      <c r="BW664" s="14"/>
      <c r="BX664" s="14"/>
      <c r="BY664" s="14"/>
      <c r="BZ664" s="14"/>
      <c r="CA664" s="14"/>
      <c r="CB664" s="14"/>
      <c r="CC664" s="14"/>
      <c r="CD664" s="14"/>
      <c r="CE664" s="14"/>
      <c r="CF664" s="14"/>
      <c r="CG664" s="14"/>
      <c r="CH664" s="14"/>
    </row>
    <row r="665" spans="1:86">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Z665" s="16"/>
      <c r="AA665" s="16"/>
      <c r="AB665" s="16"/>
      <c r="AC665" s="16"/>
      <c r="AD665" s="16"/>
      <c r="AE665" s="16"/>
      <c r="AF665" s="16"/>
      <c r="AG665" s="16"/>
      <c r="AH665" s="16"/>
      <c r="AI665" s="16"/>
      <c r="AJ665" s="16"/>
      <c r="AK665" s="16"/>
      <c r="AL665" s="16"/>
      <c r="AM665" s="14"/>
      <c r="AN665" s="14"/>
      <c r="AO665" s="14"/>
      <c r="AP665" s="14"/>
      <c r="AQ665" s="14"/>
      <c r="AR665" s="14"/>
      <c r="AS665" s="14"/>
      <c r="AT665" s="14"/>
      <c r="AU665" s="14"/>
      <c r="AV665" s="14"/>
      <c r="AW665" s="14"/>
      <c r="AX665" s="14"/>
      <c r="AY665" s="14"/>
      <c r="AZ665" s="14"/>
      <c r="BA665" s="14"/>
      <c r="BB665" s="14"/>
      <c r="BC665" s="14"/>
      <c r="BD665" s="14"/>
      <c r="BE665" s="14"/>
      <c r="BF665" s="14"/>
      <c r="BG665" s="14"/>
      <c r="BH665" s="14"/>
      <c r="BI665" s="14"/>
      <c r="BJ665" s="14"/>
      <c r="BK665" s="14"/>
      <c r="BL665" s="14"/>
      <c r="BM665" s="14"/>
      <c r="BN665" s="14"/>
      <c r="BO665" s="14"/>
      <c r="BP665" s="14"/>
      <c r="BQ665" s="14"/>
      <c r="BR665" s="14"/>
      <c r="BS665" s="14"/>
      <c r="BT665" s="14"/>
      <c r="BU665" s="14"/>
      <c r="BV665" s="14"/>
      <c r="BW665" s="14"/>
      <c r="BX665" s="14"/>
      <c r="BY665" s="14"/>
      <c r="BZ665" s="14"/>
      <c r="CA665" s="14"/>
      <c r="CB665" s="14"/>
      <c r="CC665" s="14"/>
      <c r="CD665" s="14"/>
      <c r="CE665" s="14"/>
      <c r="CF665" s="14"/>
      <c r="CG665" s="14"/>
      <c r="CH665" s="14"/>
    </row>
    <row r="666" spans="1:86">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Z666" s="16"/>
      <c r="AA666" s="16"/>
      <c r="AB666" s="16"/>
      <c r="AC666" s="16"/>
      <c r="AD666" s="16"/>
      <c r="AE666" s="16"/>
      <c r="AF666" s="16"/>
      <c r="AG666" s="16"/>
      <c r="AH666" s="16"/>
      <c r="AI666" s="16"/>
      <c r="AJ666" s="16"/>
      <c r="AK666" s="16"/>
      <c r="AL666" s="16"/>
      <c r="AM666" s="14"/>
      <c r="AN666" s="14"/>
      <c r="AO666" s="14"/>
      <c r="AP666" s="14"/>
      <c r="AQ666" s="14"/>
      <c r="AR666" s="14"/>
      <c r="AS666" s="14"/>
      <c r="AT666" s="14"/>
      <c r="AU666" s="14"/>
      <c r="AV666" s="14"/>
      <c r="AW666" s="14"/>
      <c r="AX666" s="14"/>
      <c r="AY666" s="14"/>
      <c r="AZ666" s="14"/>
      <c r="BA666" s="14"/>
      <c r="BB666" s="14"/>
      <c r="BC666" s="14"/>
      <c r="BD666" s="14"/>
      <c r="BE666" s="14"/>
      <c r="BF666" s="14"/>
      <c r="BG666" s="14"/>
      <c r="BH666" s="14"/>
      <c r="BI666" s="14"/>
      <c r="BJ666" s="14"/>
      <c r="BK666" s="14"/>
      <c r="BL666" s="14"/>
      <c r="BM666" s="14"/>
      <c r="BN666" s="14"/>
      <c r="BO666" s="14"/>
      <c r="BP666" s="14"/>
      <c r="BQ666" s="14"/>
      <c r="BR666" s="14"/>
      <c r="BS666" s="14"/>
      <c r="BT666" s="14"/>
      <c r="BU666" s="14"/>
      <c r="BV666" s="14"/>
      <c r="BW666" s="14"/>
      <c r="BX666" s="14"/>
      <c r="BY666" s="14"/>
      <c r="BZ666" s="14"/>
      <c r="CA666" s="14"/>
      <c r="CB666" s="14"/>
      <c r="CC666" s="14"/>
      <c r="CD666" s="14"/>
      <c r="CE666" s="14"/>
      <c r="CF666" s="14"/>
      <c r="CG666" s="14"/>
      <c r="CH666" s="14"/>
    </row>
    <row r="667" spans="1:86">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Z667" s="16"/>
      <c r="AA667" s="16"/>
      <c r="AB667" s="16"/>
      <c r="AC667" s="16"/>
      <c r="AD667" s="16"/>
      <c r="AE667" s="16"/>
      <c r="AF667" s="16"/>
      <c r="AG667" s="16"/>
      <c r="AH667" s="16"/>
      <c r="AI667" s="16"/>
      <c r="AJ667" s="16"/>
      <c r="AK667" s="16"/>
      <c r="AL667" s="16"/>
      <c r="AM667" s="14"/>
      <c r="AN667" s="14"/>
      <c r="AO667" s="14"/>
      <c r="AP667" s="14"/>
      <c r="AQ667" s="14"/>
      <c r="AR667" s="14"/>
      <c r="AS667" s="14"/>
      <c r="AT667" s="14"/>
      <c r="AU667" s="14"/>
      <c r="AV667" s="14"/>
      <c r="AW667" s="14"/>
      <c r="AX667" s="14"/>
      <c r="AY667" s="14"/>
      <c r="AZ667" s="14"/>
      <c r="BA667" s="14"/>
      <c r="BB667" s="14"/>
      <c r="BC667" s="14"/>
      <c r="BD667" s="14"/>
      <c r="BE667" s="14"/>
      <c r="BF667" s="14"/>
      <c r="BG667" s="14"/>
      <c r="BH667" s="14"/>
      <c r="BI667" s="14"/>
      <c r="BJ667" s="14"/>
      <c r="BK667" s="14"/>
      <c r="BL667" s="14"/>
      <c r="BM667" s="14"/>
      <c r="BN667" s="14"/>
      <c r="BO667" s="14"/>
      <c r="BP667" s="14"/>
      <c r="BQ667" s="14"/>
      <c r="BR667" s="14"/>
      <c r="BS667" s="14"/>
      <c r="BT667" s="14"/>
      <c r="BU667" s="14"/>
      <c r="BV667" s="14"/>
      <c r="BW667" s="14"/>
      <c r="BX667" s="14"/>
      <c r="BY667" s="14"/>
      <c r="BZ667" s="14"/>
      <c r="CA667" s="14"/>
      <c r="CB667" s="14"/>
      <c r="CC667" s="14"/>
      <c r="CD667" s="14"/>
      <c r="CE667" s="14"/>
      <c r="CF667" s="14"/>
      <c r="CG667" s="14"/>
      <c r="CH667" s="14"/>
    </row>
    <row r="668" spans="1:86">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Z668" s="16"/>
      <c r="AA668" s="16"/>
      <c r="AB668" s="16"/>
      <c r="AC668" s="16"/>
      <c r="AD668" s="16"/>
      <c r="AE668" s="16"/>
      <c r="AF668" s="16"/>
      <c r="AG668" s="16"/>
      <c r="AH668" s="16"/>
      <c r="AI668" s="16"/>
      <c r="AJ668" s="16"/>
      <c r="AK668" s="16"/>
      <c r="AL668" s="16"/>
      <c r="AM668" s="14"/>
      <c r="AN668" s="14"/>
      <c r="AO668" s="14"/>
      <c r="AP668" s="14"/>
      <c r="AQ668" s="14"/>
      <c r="AR668" s="14"/>
      <c r="AS668" s="14"/>
      <c r="AT668" s="14"/>
      <c r="AU668" s="14"/>
      <c r="AV668" s="14"/>
      <c r="AW668" s="14"/>
      <c r="AX668" s="14"/>
      <c r="AY668" s="14"/>
      <c r="AZ668" s="14"/>
      <c r="BA668" s="14"/>
      <c r="BB668" s="14"/>
      <c r="BC668" s="14"/>
      <c r="BD668" s="14"/>
      <c r="BE668" s="14"/>
      <c r="BF668" s="14"/>
      <c r="BG668" s="14"/>
      <c r="BH668" s="14"/>
      <c r="BI668" s="14"/>
      <c r="BJ668" s="14"/>
      <c r="BK668" s="14"/>
      <c r="BL668" s="14"/>
      <c r="BM668" s="14"/>
      <c r="BN668" s="14"/>
      <c r="BO668" s="14"/>
      <c r="BP668" s="14"/>
      <c r="BQ668" s="14"/>
      <c r="BR668" s="14"/>
      <c r="BS668" s="14"/>
      <c r="BT668" s="14"/>
      <c r="BU668" s="14"/>
      <c r="BV668" s="14"/>
      <c r="BW668" s="14"/>
      <c r="BX668" s="14"/>
      <c r="BY668" s="14"/>
      <c r="BZ668" s="14"/>
      <c r="CA668" s="14"/>
      <c r="CB668" s="14"/>
      <c r="CC668" s="14"/>
      <c r="CD668" s="14"/>
      <c r="CE668" s="14"/>
      <c r="CF668" s="14"/>
      <c r="CG668" s="14"/>
      <c r="CH668" s="14"/>
    </row>
    <row r="669" spans="1:86">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Z669" s="16"/>
      <c r="AA669" s="16"/>
      <c r="AB669" s="16"/>
      <c r="AC669" s="16"/>
      <c r="AD669" s="16"/>
      <c r="AE669" s="16"/>
      <c r="AF669" s="16"/>
      <c r="AG669" s="16"/>
      <c r="AH669" s="16"/>
      <c r="AI669" s="16"/>
      <c r="AJ669" s="16"/>
      <c r="AK669" s="16"/>
      <c r="AL669" s="16"/>
      <c r="AM669" s="14"/>
      <c r="AN669" s="14"/>
      <c r="AO669" s="14"/>
      <c r="AP669" s="14"/>
      <c r="AQ669" s="14"/>
      <c r="AR669" s="14"/>
      <c r="AS669" s="14"/>
      <c r="AT669" s="14"/>
      <c r="AU669" s="14"/>
      <c r="AV669" s="14"/>
      <c r="AW669" s="14"/>
      <c r="AX669" s="14"/>
      <c r="AY669" s="14"/>
      <c r="AZ669" s="14"/>
      <c r="BA669" s="14"/>
      <c r="BB669" s="14"/>
      <c r="BC669" s="14"/>
      <c r="BD669" s="14"/>
      <c r="BE669" s="14"/>
      <c r="BF669" s="14"/>
      <c r="BG669" s="14"/>
      <c r="BH669" s="14"/>
      <c r="BI669" s="14"/>
      <c r="BJ669" s="14"/>
      <c r="BK669" s="14"/>
      <c r="BL669" s="14"/>
      <c r="BM669" s="14"/>
      <c r="BN669" s="14"/>
      <c r="BO669" s="14"/>
      <c r="BP669" s="14"/>
      <c r="BQ669" s="14"/>
      <c r="BR669" s="14"/>
      <c r="BS669" s="14"/>
      <c r="BT669" s="14"/>
      <c r="BU669" s="14"/>
      <c r="BV669" s="14"/>
      <c r="BW669" s="14"/>
      <c r="BX669" s="14"/>
      <c r="BY669" s="14"/>
      <c r="BZ669" s="14"/>
      <c r="CA669" s="14"/>
      <c r="CB669" s="14"/>
      <c r="CC669" s="14"/>
      <c r="CD669" s="14"/>
      <c r="CE669" s="14"/>
      <c r="CF669" s="14"/>
      <c r="CG669" s="14"/>
      <c r="CH669" s="14"/>
    </row>
    <row r="670" spans="1:86">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Z670" s="16"/>
      <c r="AA670" s="16"/>
      <c r="AB670" s="16"/>
      <c r="AC670" s="16"/>
      <c r="AD670" s="16"/>
      <c r="AE670" s="16"/>
      <c r="AF670" s="16"/>
      <c r="AG670" s="16"/>
      <c r="AH670" s="16"/>
      <c r="AI670" s="16"/>
      <c r="AJ670" s="16"/>
      <c r="AK670" s="16"/>
      <c r="AL670" s="16"/>
      <c r="AM670" s="14"/>
      <c r="AN670" s="14"/>
      <c r="AO670" s="14"/>
      <c r="AP670" s="14"/>
      <c r="AQ670" s="14"/>
      <c r="AR670" s="14"/>
      <c r="AS670" s="14"/>
      <c r="AT670" s="14"/>
      <c r="AU670" s="14"/>
      <c r="AV670" s="14"/>
      <c r="AW670" s="14"/>
      <c r="AX670" s="14"/>
      <c r="AY670" s="14"/>
      <c r="AZ670" s="14"/>
      <c r="BA670" s="14"/>
      <c r="BB670" s="14"/>
      <c r="BC670" s="14"/>
      <c r="BD670" s="14"/>
      <c r="BE670" s="14"/>
      <c r="BF670" s="14"/>
      <c r="BG670" s="14"/>
      <c r="BH670" s="14"/>
      <c r="BI670" s="14"/>
      <c r="BJ670" s="14"/>
      <c r="BK670" s="14"/>
      <c r="BL670" s="14"/>
      <c r="BM670" s="14"/>
      <c r="BN670" s="14"/>
      <c r="BO670" s="14"/>
      <c r="BP670" s="14"/>
      <c r="BQ670" s="14"/>
      <c r="BR670" s="14"/>
      <c r="BS670" s="14"/>
      <c r="BT670" s="14"/>
      <c r="BU670" s="14"/>
      <c r="BV670" s="14"/>
      <c r="BW670" s="14"/>
      <c r="BX670" s="14"/>
      <c r="BY670" s="14"/>
      <c r="BZ670" s="14"/>
      <c r="CA670" s="14"/>
      <c r="CB670" s="14"/>
      <c r="CC670" s="14"/>
      <c r="CD670" s="14"/>
      <c r="CE670" s="14"/>
      <c r="CF670" s="14"/>
      <c r="CG670" s="14"/>
      <c r="CH670" s="14"/>
    </row>
    <row r="671" spans="1:86">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Z671" s="16"/>
      <c r="AA671" s="16"/>
      <c r="AB671" s="16"/>
      <c r="AC671" s="16"/>
      <c r="AD671" s="16"/>
      <c r="AE671" s="16"/>
      <c r="AF671" s="16"/>
      <c r="AG671" s="16"/>
      <c r="AH671" s="16"/>
      <c r="AI671" s="16"/>
      <c r="AJ671" s="16"/>
      <c r="AK671" s="16"/>
      <c r="AL671" s="16"/>
      <c r="AM671" s="14"/>
      <c r="AN671" s="14"/>
      <c r="AO671" s="14"/>
      <c r="AP671" s="14"/>
      <c r="AQ671" s="14"/>
      <c r="AR671" s="14"/>
      <c r="AS671" s="14"/>
      <c r="AT671" s="14"/>
      <c r="AU671" s="14"/>
      <c r="AV671" s="14"/>
      <c r="AW671" s="14"/>
      <c r="AX671" s="14"/>
      <c r="AY671" s="14"/>
      <c r="AZ671" s="14"/>
      <c r="BA671" s="14"/>
      <c r="BB671" s="14"/>
      <c r="BC671" s="14"/>
      <c r="BD671" s="14"/>
      <c r="BE671" s="14"/>
      <c r="BF671" s="14"/>
      <c r="BG671" s="14"/>
      <c r="BH671" s="14"/>
      <c r="BI671" s="14"/>
      <c r="BJ671" s="14"/>
      <c r="BK671" s="14"/>
      <c r="BL671" s="14"/>
      <c r="BM671" s="14"/>
      <c r="BN671" s="14"/>
      <c r="BO671" s="14"/>
      <c r="BP671" s="14"/>
      <c r="BQ671" s="14"/>
      <c r="BR671" s="14"/>
      <c r="BS671" s="14"/>
      <c r="BT671" s="14"/>
      <c r="BU671" s="14"/>
      <c r="BV671" s="14"/>
      <c r="BW671" s="14"/>
      <c r="BX671" s="14"/>
      <c r="BY671" s="14"/>
      <c r="BZ671" s="14"/>
      <c r="CA671" s="14"/>
      <c r="CB671" s="14"/>
      <c r="CC671" s="14"/>
      <c r="CD671" s="14"/>
      <c r="CE671" s="14"/>
      <c r="CF671" s="14"/>
      <c r="CG671" s="14"/>
      <c r="CH671" s="14"/>
    </row>
    <row r="672" spans="1:86">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Z672" s="16"/>
      <c r="AA672" s="16"/>
      <c r="AB672" s="16"/>
      <c r="AC672" s="16"/>
      <c r="AD672" s="16"/>
      <c r="AE672" s="16"/>
      <c r="AF672" s="16"/>
      <c r="AG672" s="16"/>
      <c r="AH672" s="16"/>
      <c r="AI672" s="16"/>
      <c r="AJ672" s="16"/>
      <c r="AK672" s="16"/>
      <c r="AL672" s="16"/>
      <c r="AM672" s="14"/>
      <c r="AN672" s="14"/>
      <c r="AO672" s="14"/>
      <c r="AP672" s="14"/>
      <c r="AQ672" s="14"/>
      <c r="AR672" s="14"/>
      <c r="AS672" s="14"/>
      <c r="AT672" s="14"/>
      <c r="AU672" s="14"/>
      <c r="AV672" s="14"/>
      <c r="AW672" s="14"/>
      <c r="AX672" s="14"/>
      <c r="AY672" s="14"/>
      <c r="AZ672" s="14"/>
      <c r="BA672" s="14"/>
      <c r="BB672" s="14"/>
      <c r="BC672" s="14"/>
      <c r="BD672" s="14"/>
      <c r="BE672" s="14"/>
      <c r="BF672" s="14"/>
      <c r="BG672" s="14"/>
      <c r="BH672" s="14"/>
      <c r="BI672" s="14"/>
      <c r="BJ672" s="14"/>
      <c r="BK672" s="14"/>
      <c r="BL672" s="14"/>
      <c r="BM672" s="14"/>
      <c r="BN672" s="14"/>
      <c r="BO672" s="14"/>
      <c r="BP672" s="14"/>
      <c r="BQ672" s="14"/>
      <c r="BR672" s="14"/>
      <c r="BS672" s="14"/>
      <c r="BT672" s="14"/>
      <c r="BU672" s="14"/>
      <c r="BV672" s="14"/>
      <c r="BW672" s="14"/>
      <c r="BX672" s="14"/>
      <c r="BY672" s="14"/>
      <c r="BZ672" s="14"/>
      <c r="CA672" s="14"/>
      <c r="CB672" s="14"/>
      <c r="CC672" s="14"/>
      <c r="CD672" s="14"/>
      <c r="CE672" s="14"/>
      <c r="CF672" s="14"/>
      <c r="CG672" s="14"/>
      <c r="CH672" s="14"/>
    </row>
    <row r="673" spans="1:86">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Z673" s="16"/>
      <c r="AA673" s="16"/>
      <c r="AB673" s="16"/>
      <c r="AC673" s="16"/>
      <c r="AD673" s="16"/>
      <c r="AE673" s="16"/>
      <c r="AF673" s="16"/>
      <c r="AG673" s="16"/>
      <c r="AH673" s="16"/>
      <c r="AI673" s="16"/>
      <c r="AJ673" s="16"/>
      <c r="AK673" s="16"/>
      <c r="AL673" s="16"/>
      <c r="AM673" s="14"/>
      <c r="AN673" s="14"/>
      <c r="AO673" s="14"/>
      <c r="AP673" s="14"/>
      <c r="AQ673" s="14"/>
      <c r="AR673" s="14"/>
      <c r="AS673" s="14"/>
      <c r="AT673" s="14"/>
      <c r="AU673" s="14"/>
      <c r="AV673" s="14"/>
      <c r="AW673" s="14"/>
      <c r="AX673" s="14"/>
      <c r="AY673" s="14"/>
      <c r="AZ673" s="14"/>
      <c r="BA673" s="14"/>
      <c r="BB673" s="14"/>
      <c r="BC673" s="14"/>
      <c r="BD673" s="14"/>
      <c r="BE673" s="14"/>
      <c r="BF673" s="14"/>
      <c r="BG673" s="14"/>
      <c r="BH673" s="14"/>
      <c r="BI673" s="14"/>
      <c r="BJ673" s="14"/>
      <c r="BK673" s="14"/>
      <c r="BL673" s="14"/>
      <c r="BM673" s="14"/>
      <c r="BN673" s="14"/>
      <c r="BO673" s="14"/>
      <c r="BP673" s="14"/>
      <c r="BQ673" s="14"/>
      <c r="BR673" s="14"/>
      <c r="BS673" s="14"/>
      <c r="BT673" s="14"/>
      <c r="BU673" s="14"/>
      <c r="BV673" s="14"/>
      <c r="BW673" s="14"/>
      <c r="BX673" s="14"/>
      <c r="BY673" s="14"/>
      <c r="BZ673" s="14"/>
      <c r="CA673" s="14"/>
      <c r="CB673" s="14"/>
      <c r="CC673" s="14"/>
      <c r="CD673" s="14"/>
      <c r="CE673" s="14"/>
      <c r="CF673" s="14"/>
      <c r="CG673" s="14"/>
      <c r="CH673" s="14"/>
    </row>
    <row r="674" spans="1:86">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Z674" s="16"/>
      <c r="AA674" s="16"/>
      <c r="AB674" s="16"/>
      <c r="AC674" s="16"/>
      <c r="AD674" s="16"/>
      <c r="AE674" s="16"/>
      <c r="AF674" s="16"/>
      <c r="AG674" s="16"/>
      <c r="AH674" s="16"/>
      <c r="AI674" s="16"/>
      <c r="AJ674" s="16"/>
      <c r="AK674" s="16"/>
      <c r="AL674" s="16"/>
      <c r="AM674" s="14"/>
      <c r="AN674" s="14"/>
      <c r="AO674" s="14"/>
      <c r="AP674" s="14"/>
      <c r="AQ674" s="14"/>
      <c r="AR674" s="14"/>
      <c r="AS674" s="14"/>
      <c r="AT674" s="14"/>
      <c r="AU674" s="14"/>
      <c r="AV674" s="14"/>
      <c r="AW674" s="14"/>
      <c r="AX674" s="14"/>
      <c r="AY674" s="14"/>
      <c r="AZ674" s="14"/>
      <c r="BA674" s="14"/>
      <c r="BB674" s="14"/>
      <c r="BC674" s="14"/>
      <c r="BD674" s="14"/>
      <c r="BE674" s="14"/>
      <c r="BF674" s="14"/>
      <c r="BG674" s="14"/>
      <c r="BH674" s="14"/>
      <c r="BI674" s="14"/>
      <c r="BJ674" s="14"/>
      <c r="BK674" s="14"/>
      <c r="BL674" s="14"/>
      <c r="BM674" s="14"/>
      <c r="BN674" s="14"/>
      <c r="BO674" s="14"/>
      <c r="BP674" s="14"/>
      <c r="BQ674" s="14"/>
      <c r="BR674" s="14"/>
      <c r="BS674" s="14"/>
      <c r="BT674" s="14"/>
      <c r="BU674" s="14"/>
      <c r="BV674" s="14"/>
      <c r="BW674" s="14"/>
      <c r="BX674" s="14"/>
      <c r="BY674" s="14"/>
      <c r="BZ674" s="14"/>
      <c r="CA674" s="14"/>
      <c r="CB674" s="14"/>
      <c r="CC674" s="14"/>
      <c r="CD674" s="14"/>
      <c r="CE674" s="14"/>
      <c r="CF674" s="14"/>
      <c r="CG674" s="14"/>
      <c r="CH674" s="14"/>
    </row>
    <row r="675" spans="1:86">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Z675" s="16"/>
      <c r="AA675" s="16"/>
      <c r="AB675" s="16"/>
      <c r="AC675" s="16"/>
      <c r="AD675" s="16"/>
      <c r="AE675" s="16"/>
      <c r="AF675" s="16"/>
      <c r="AG675" s="16"/>
      <c r="AH675" s="16"/>
      <c r="AI675" s="16"/>
      <c r="AJ675" s="16"/>
      <c r="AK675" s="16"/>
      <c r="AL675" s="16"/>
      <c r="AM675" s="14"/>
      <c r="AN675" s="14"/>
      <c r="AO675" s="14"/>
      <c r="AP675" s="14"/>
      <c r="AQ675" s="14"/>
      <c r="AR675" s="14"/>
      <c r="AS675" s="14"/>
      <c r="AT675" s="14"/>
      <c r="AU675" s="14"/>
      <c r="AV675" s="14"/>
      <c r="AW675" s="14"/>
      <c r="AX675" s="14"/>
      <c r="AY675" s="14"/>
      <c r="AZ675" s="14"/>
      <c r="BA675" s="14"/>
      <c r="BB675" s="14"/>
      <c r="BC675" s="14"/>
      <c r="BD675" s="14"/>
      <c r="BE675" s="14"/>
      <c r="BF675" s="14"/>
      <c r="BG675" s="14"/>
      <c r="BH675" s="14"/>
      <c r="BI675" s="14"/>
      <c r="BJ675" s="14"/>
      <c r="BK675" s="14"/>
      <c r="BL675" s="14"/>
      <c r="BM675" s="14"/>
      <c r="BN675" s="14"/>
      <c r="BO675" s="14"/>
      <c r="BP675" s="14"/>
      <c r="BQ675" s="14"/>
      <c r="BR675" s="14"/>
      <c r="BS675" s="14"/>
      <c r="BT675" s="14"/>
      <c r="BU675" s="14"/>
      <c r="BV675" s="14"/>
      <c r="BW675" s="14"/>
      <c r="BX675" s="14"/>
      <c r="BY675" s="14"/>
      <c r="BZ675" s="14"/>
      <c r="CA675" s="14"/>
      <c r="CB675" s="14"/>
      <c r="CC675" s="14"/>
      <c r="CD675" s="14"/>
      <c r="CE675" s="14"/>
      <c r="CF675" s="14"/>
      <c r="CG675" s="14"/>
      <c r="CH675" s="14"/>
    </row>
    <row r="676" spans="1:86">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Z676" s="16"/>
      <c r="AA676" s="16"/>
      <c r="AB676" s="16"/>
      <c r="AC676" s="16"/>
      <c r="AD676" s="16"/>
      <c r="AE676" s="16"/>
      <c r="AF676" s="16"/>
      <c r="AG676" s="16"/>
      <c r="AH676" s="16"/>
      <c r="AI676" s="16"/>
      <c r="AJ676" s="16"/>
      <c r="AK676" s="16"/>
      <c r="AL676" s="16"/>
      <c r="AM676" s="14"/>
      <c r="AN676" s="14"/>
      <c r="AO676" s="14"/>
      <c r="AP676" s="14"/>
      <c r="AQ676" s="14"/>
      <c r="AR676" s="14"/>
      <c r="AS676" s="14"/>
      <c r="AT676" s="14"/>
      <c r="AU676" s="14"/>
      <c r="AV676" s="14"/>
      <c r="AW676" s="14"/>
      <c r="AX676" s="14"/>
      <c r="AY676" s="14"/>
      <c r="AZ676" s="14"/>
      <c r="BA676" s="14"/>
      <c r="BB676" s="14"/>
      <c r="BC676" s="14"/>
      <c r="BD676" s="14"/>
      <c r="BE676" s="14"/>
      <c r="BF676" s="14"/>
      <c r="BG676" s="14"/>
      <c r="BH676" s="14"/>
      <c r="BI676" s="14"/>
      <c r="BJ676" s="14"/>
      <c r="BK676" s="14"/>
      <c r="BL676" s="14"/>
      <c r="BM676" s="14"/>
      <c r="BN676" s="14"/>
      <c r="BO676" s="14"/>
      <c r="BP676" s="14"/>
      <c r="BQ676" s="14"/>
      <c r="BR676" s="14"/>
      <c r="BS676" s="14"/>
      <c r="BT676" s="14"/>
      <c r="BU676" s="14"/>
      <c r="BV676" s="14"/>
      <c r="BW676" s="14"/>
      <c r="BX676" s="14"/>
      <c r="BY676" s="14"/>
      <c r="BZ676" s="14"/>
      <c r="CA676" s="14"/>
      <c r="CB676" s="14"/>
      <c r="CC676" s="14"/>
      <c r="CD676" s="14"/>
      <c r="CE676" s="14"/>
      <c r="CF676" s="14"/>
      <c r="CG676" s="14"/>
      <c r="CH676" s="14"/>
    </row>
    <row r="677" spans="1:86">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Z677" s="16"/>
      <c r="AA677" s="16"/>
      <c r="AB677" s="16"/>
      <c r="AC677" s="16"/>
      <c r="AD677" s="16"/>
      <c r="AE677" s="16"/>
      <c r="AF677" s="16"/>
      <c r="AG677" s="16"/>
      <c r="AH677" s="16"/>
      <c r="AI677" s="16"/>
      <c r="AJ677" s="16"/>
      <c r="AK677" s="16"/>
      <c r="AL677" s="16"/>
      <c r="AM677" s="14"/>
      <c r="AN677" s="14"/>
      <c r="AO677" s="14"/>
      <c r="AP677" s="14"/>
      <c r="AQ677" s="14"/>
      <c r="AR677" s="14"/>
      <c r="AS677" s="14"/>
      <c r="AT677" s="14"/>
      <c r="AU677" s="14"/>
      <c r="AV677" s="14"/>
      <c r="AW677" s="14"/>
      <c r="AX677" s="14"/>
      <c r="AY677" s="14"/>
      <c r="AZ677" s="14"/>
      <c r="BA677" s="14"/>
      <c r="BB677" s="14"/>
      <c r="BC677" s="14"/>
      <c r="BD677" s="14"/>
      <c r="BE677" s="14"/>
      <c r="BF677" s="14"/>
      <c r="BG677" s="14"/>
      <c r="BH677" s="14"/>
      <c r="BI677" s="14"/>
      <c r="BJ677" s="14"/>
      <c r="BK677" s="14"/>
      <c r="BL677" s="14"/>
      <c r="BM677" s="14"/>
      <c r="BN677" s="14"/>
      <c r="BO677" s="14"/>
      <c r="BP677" s="14"/>
      <c r="BQ677" s="14"/>
      <c r="BR677" s="14"/>
      <c r="BS677" s="14"/>
      <c r="BT677" s="14"/>
      <c r="BU677" s="14"/>
      <c r="BV677" s="14"/>
      <c r="BW677" s="14"/>
      <c r="BX677" s="14"/>
      <c r="BY677" s="14"/>
      <c r="BZ677" s="14"/>
      <c r="CA677" s="14"/>
      <c r="CB677" s="14"/>
      <c r="CC677" s="14"/>
      <c r="CD677" s="14"/>
      <c r="CE677" s="14"/>
      <c r="CF677" s="14"/>
      <c r="CG677" s="14"/>
      <c r="CH677" s="14"/>
    </row>
    <row r="678" spans="1:86">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Z678" s="16"/>
      <c r="AA678" s="16"/>
      <c r="AB678" s="16"/>
      <c r="AC678" s="16"/>
      <c r="AD678" s="16"/>
      <c r="AE678" s="16"/>
      <c r="AF678" s="16"/>
      <c r="AG678" s="16"/>
      <c r="AH678" s="16"/>
      <c r="AI678" s="16"/>
      <c r="AJ678" s="16"/>
      <c r="AK678" s="16"/>
      <c r="AL678" s="16"/>
      <c r="AM678" s="14"/>
      <c r="AN678" s="14"/>
      <c r="AO678" s="14"/>
      <c r="AP678" s="14"/>
      <c r="AQ678" s="14"/>
      <c r="AR678" s="14"/>
      <c r="AS678" s="14"/>
      <c r="AT678" s="14"/>
      <c r="AU678" s="14"/>
      <c r="AV678" s="14"/>
      <c r="AW678" s="14"/>
      <c r="AX678" s="14"/>
      <c r="AY678" s="14"/>
      <c r="AZ678" s="14"/>
      <c r="BA678" s="14"/>
      <c r="BB678" s="14"/>
      <c r="BC678" s="14"/>
      <c r="BD678" s="14"/>
      <c r="BE678" s="14"/>
      <c r="BF678" s="14"/>
      <c r="BG678" s="14"/>
      <c r="BH678" s="14"/>
      <c r="BI678" s="14"/>
      <c r="BJ678" s="14"/>
      <c r="BK678" s="14"/>
      <c r="BL678" s="14"/>
      <c r="BM678" s="14"/>
      <c r="BN678" s="14"/>
      <c r="BO678" s="14"/>
      <c r="BP678" s="14"/>
      <c r="BQ678" s="14"/>
      <c r="BR678" s="14"/>
      <c r="BS678" s="14"/>
      <c r="BT678" s="14"/>
      <c r="BU678" s="14"/>
      <c r="BV678" s="14"/>
      <c r="BW678" s="14"/>
      <c r="BX678" s="14"/>
      <c r="BY678" s="14"/>
      <c r="BZ678" s="14"/>
      <c r="CA678" s="14"/>
      <c r="CB678" s="14"/>
      <c r="CC678" s="14"/>
      <c r="CD678" s="14"/>
      <c r="CE678" s="14"/>
      <c r="CF678" s="14"/>
      <c r="CG678" s="14"/>
      <c r="CH678" s="14"/>
    </row>
    <row r="679" spans="1:86">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Z679" s="16"/>
      <c r="AA679" s="16"/>
      <c r="AB679" s="16"/>
      <c r="AC679" s="16"/>
      <c r="AD679" s="16"/>
      <c r="AE679" s="16"/>
      <c r="AF679" s="16"/>
      <c r="AG679" s="16"/>
      <c r="AH679" s="16"/>
      <c r="AI679" s="16"/>
      <c r="AJ679" s="16"/>
      <c r="AK679" s="16"/>
      <c r="AL679" s="16"/>
      <c r="AM679" s="14"/>
      <c r="AN679" s="14"/>
      <c r="AO679" s="14"/>
      <c r="AP679" s="14"/>
      <c r="AQ679" s="14"/>
      <c r="AR679" s="14"/>
      <c r="AS679" s="14"/>
      <c r="AT679" s="14"/>
      <c r="AU679" s="14"/>
      <c r="AV679" s="14"/>
      <c r="AW679" s="14"/>
      <c r="AX679" s="14"/>
      <c r="AY679" s="14"/>
      <c r="AZ679" s="14"/>
      <c r="BA679" s="14"/>
      <c r="BB679" s="14"/>
      <c r="BC679" s="14"/>
      <c r="BD679" s="14"/>
      <c r="BE679" s="14"/>
      <c r="BF679" s="14"/>
      <c r="BG679" s="14"/>
      <c r="BH679" s="14"/>
      <c r="BI679" s="14"/>
      <c r="BJ679" s="14"/>
      <c r="BK679" s="14"/>
      <c r="BL679" s="14"/>
      <c r="BM679" s="14"/>
      <c r="BN679" s="14"/>
      <c r="BO679" s="14"/>
      <c r="BP679" s="14"/>
      <c r="BQ679" s="14"/>
      <c r="BR679" s="14"/>
      <c r="BS679" s="14"/>
      <c r="BT679" s="14"/>
      <c r="BU679" s="14"/>
      <c r="BV679" s="14"/>
      <c r="BW679" s="14"/>
      <c r="BX679" s="14"/>
      <c r="BY679" s="14"/>
      <c r="BZ679" s="14"/>
      <c r="CA679" s="14"/>
      <c r="CB679" s="14"/>
      <c r="CC679" s="14"/>
      <c r="CD679" s="14"/>
      <c r="CE679" s="14"/>
      <c r="CF679" s="14"/>
      <c r="CG679" s="14"/>
      <c r="CH679" s="14"/>
    </row>
    <row r="680" spans="1:86">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Z680" s="16"/>
      <c r="AA680" s="16"/>
      <c r="AB680" s="16"/>
      <c r="AC680" s="16"/>
      <c r="AD680" s="16"/>
      <c r="AE680" s="16"/>
      <c r="AF680" s="16"/>
      <c r="AG680" s="16"/>
      <c r="AH680" s="16"/>
      <c r="AI680" s="16"/>
      <c r="AJ680" s="16"/>
      <c r="AK680" s="16"/>
      <c r="AL680" s="16"/>
      <c r="AM680" s="14"/>
      <c r="AN680" s="14"/>
      <c r="AO680" s="14"/>
      <c r="AP680" s="14"/>
      <c r="AQ680" s="14"/>
      <c r="AR680" s="14"/>
      <c r="AS680" s="14"/>
      <c r="AT680" s="14"/>
      <c r="AU680" s="14"/>
      <c r="AV680" s="14"/>
      <c r="AW680" s="14"/>
      <c r="AX680" s="14"/>
      <c r="AY680" s="14"/>
      <c r="AZ680" s="14"/>
      <c r="BA680" s="14"/>
      <c r="BB680" s="14"/>
      <c r="BC680" s="14"/>
      <c r="BD680" s="14"/>
      <c r="BE680" s="14"/>
      <c r="BF680" s="14"/>
      <c r="BG680" s="14"/>
      <c r="BH680" s="14"/>
      <c r="BI680" s="14"/>
      <c r="BJ680" s="14"/>
      <c r="BK680" s="14"/>
      <c r="BL680" s="14"/>
      <c r="BM680" s="14"/>
      <c r="BN680" s="14"/>
      <c r="BO680" s="14"/>
      <c r="BP680" s="14"/>
      <c r="BQ680" s="14"/>
      <c r="BR680" s="14"/>
      <c r="BS680" s="14"/>
      <c r="BT680" s="14"/>
      <c r="BU680" s="14"/>
      <c r="BV680" s="14"/>
      <c r="BW680" s="14"/>
      <c r="BX680" s="14"/>
      <c r="BY680" s="14"/>
      <c r="BZ680" s="14"/>
      <c r="CA680" s="14"/>
      <c r="CB680" s="14"/>
      <c r="CC680" s="14"/>
      <c r="CD680" s="14"/>
      <c r="CE680" s="14"/>
      <c r="CF680" s="14"/>
      <c r="CG680" s="14"/>
      <c r="CH680" s="14"/>
    </row>
    <row r="681" spans="1:86">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Z681" s="16"/>
      <c r="AA681" s="16"/>
      <c r="AB681" s="16"/>
      <c r="AC681" s="16"/>
      <c r="AD681" s="16"/>
      <c r="AE681" s="16"/>
      <c r="AF681" s="16"/>
      <c r="AG681" s="16"/>
      <c r="AH681" s="16"/>
      <c r="AI681" s="16"/>
      <c r="AJ681" s="16"/>
      <c r="AK681" s="16"/>
      <c r="AL681" s="16"/>
      <c r="AM681" s="14"/>
      <c r="AN681" s="14"/>
      <c r="AO681" s="14"/>
      <c r="AP681" s="14"/>
      <c r="AQ681" s="14"/>
      <c r="AR681" s="14"/>
      <c r="AS681" s="14"/>
      <c r="AT681" s="14"/>
      <c r="AU681" s="14"/>
      <c r="AV681" s="14"/>
      <c r="AW681" s="14"/>
      <c r="AX681" s="14"/>
      <c r="AY681" s="14"/>
      <c r="AZ681" s="14"/>
      <c r="BA681" s="14"/>
      <c r="BB681" s="14"/>
      <c r="BC681" s="14"/>
      <c r="BD681" s="14"/>
      <c r="BE681" s="14"/>
      <c r="BF681" s="14"/>
      <c r="BG681" s="14"/>
      <c r="BH681" s="14"/>
      <c r="BI681" s="14"/>
      <c r="BJ681" s="14"/>
      <c r="BK681" s="14"/>
      <c r="BL681" s="14"/>
      <c r="BM681" s="14"/>
      <c r="BN681" s="14"/>
      <c r="BO681" s="14"/>
      <c r="BP681" s="14"/>
      <c r="BQ681" s="14"/>
      <c r="BR681" s="14"/>
      <c r="BS681" s="14"/>
      <c r="BT681" s="14"/>
      <c r="BU681" s="14"/>
      <c r="BV681" s="14"/>
      <c r="BW681" s="14"/>
      <c r="BX681" s="14"/>
      <c r="BY681" s="14"/>
      <c r="BZ681" s="14"/>
      <c r="CA681" s="14"/>
      <c r="CB681" s="14"/>
      <c r="CC681" s="14"/>
      <c r="CD681" s="14"/>
      <c r="CE681" s="14"/>
      <c r="CF681" s="14"/>
      <c r="CG681" s="14"/>
      <c r="CH681" s="14"/>
    </row>
    <row r="682" spans="1:86">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Z682" s="16"/>
      <c r="AA682" s="16"/>
      <c r="AB682" s="16"/>
      <c r="AC682" s="16"/>
      <c r="AD682" s="16"/>
      <c r="AE682" s="16"/>
      <c r="AF682" s="16"/>
      <c r="AG682" s="16"/>
      <c r="AH682" s="16"/>
      <c r="AI682" s="16"/>
      <c r="AJ682" s="16"/>
      <c r="AK682" s="16"/>
      <c r="AL682" s="16"/>
      <c r="AM682" s="14"/>
      <c r="AN682" s="14"/>
      <c r="AO682" s="14"/>
      <c r="AP682" s="14"/>
      <c r="AQ682" s="14"/>
      <c r="AR682" s="14"/>
      <c r="AS682" s="14"/>
      <c r="AT682" s="14"/>
      <c r="AU682" s="14"/>
      <c r="AV682" s="14"/>
      <c r="AW682" s="14"/>
      <c r="AX682" s="14"/>
      <c r="AY682" s="14"/>
      <c r="AZ682" s="14"/>
      <c r="BA682" s="14"/>
      <c r="BB682" s="14"/>
      <c r="BC682" s="14"/>
      <c r="BD682" s="14"/>
      <c r="BE682" s="14"/>
      <c r="BF682" s="14"/>
      <c r="BG682" s="14"/>
      <c r="BH682" s="14"/>
      <c r="BI682" s="14"/>
      <c r="BJ682" s="14"/>
      <c r="BK682" s="14"/>
      <c r="BL682" s="14"/>
      <c r="BM682" s="14"/>
      <c r="BN682" s="14"/>
      <c r="BO682" s="14"/>
      <c r="BP682" s="14"/>
      <c r="BQ682" s="14"/>
      <c r="BR682" s="14"/>
      <c r="BS682" s="14"/>
      <c r="BT682" s="14"/>
      <c r="BU682" s="14"/>
      <c r="BV682" s="14"/>
      <c r="BW682" s="14"/>
      <c r="BX682" s="14"/>
      <c r="BY682" s="14"/>
      <c r="BZ682" s="14"/>
      <c r="CA682" s="14"/>
      <c r="CB682" s="14"/>
      <c r="CC682" s="14"/>
      <c r="CD682" s="14"/>
      <c r="CE682" s="14"/>
      <c r="CF682" s="14"/>
      <c r="CG682" s="14"/>
      <c r="CH682" s="14"/>
    </row>
    <row r="683" spans="1:86">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Z683" s="16"/>
      <c r="AA683" s="16"/>
      <c r="AB683" s="16"/>
      <c r="AC683" s="16"/>
      <c r="AD683" s="16"/>
      <c r="AE683" s="16"/>
      <c r="AF683" s="16"/>
      <c r="AG683" s="16"/>
      <c r="AH683" s="16"/>
      <c r="AI683" s="16"/>
      <c r="AJ683" s="16"/>
      <c r="AK683" s="16"/>
      <c r="AL683" s="16"/>
      <c r="AM683" s="14"/>
      <c r="AN683" s="14"/>
      <c r="AO683" s="14"/>
      <c r="AP683" s="14"/>
      <c r="AQ683" s="14"/>
      <c r="AR683" s="14"/>
      <c r="AS683" s="14"/>
      <c r="AT683" s="14"/>
      <c r="AU683" s="14"/>
      <c r="AV683" s="14"/>
      <c r="AW683" s="14"/>
      <c r="AX683" s="14"/>
      <c r="AY683" s="14"/>
      <c r="AZ683" s="14"/>
      <c r="BA683" s="14"/>
      <c r="BB683" s="14"/>
      <c r="BC683" s="14"/>
      <c r="BD683" s="14"/>
      <c r="BE683" s="14"/>
      <c r="BF683" s="14"/>
      <c r="BG683" s="14"/>
      <c r="BH683" s="14"/>
      <c r="BI683" s="14"/>
      <c r="BJ683" s="14"/>
      <c r="BK683" s="14"/>
      <c r="BL683" s="14"/>
      <c r="BM683" s="14"/>
      <c r="BN683" s="14"/>
      <c r="BO683" s="14"/>
      <c r="BP683" s="14"/>
      <c r="BQ683" s="14"/>
      <c r="BR683" s="14"/>
      <c r="BS683" s="14"/>
      <c r="BT683" s="14"/>
      <c r="BU683" s="14"/>
      <c r="BV683" s="14"/>
      <c r="BW683" s="14"/>
      <c r="BX683" s="14"/>
      <c r="BY683" s="14"/>
      <c r="BZ683" s="14"/>
      <c r="CA683" s="14"/>
      <c r="CB683" s="14"/>
      <c r="CC683" s="14"/>
      <c r="CD683" s="14"/>
      <c r="CE683" s="14"/>
      <c r="CF683" s="14"/>
      <c r="CG683" s="14"/>
      <c r="CH683" s="14"/>
    </row>
    <row r="684" spans="1:86">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Z684" s="16"/>
      <c r="AA684" s="16"/>
      <c r="AB684" s="16"/>
      <c r="AC684" s="16"/>
      <c r="AD684" s="16"/>
      <c r="AE684" s="16"/>
      <c r="AF684" s="16"/>
      <c r="AG684" s="16"/>
      <c r="AH684" s="16"/>
      <c r="AI684" s="16"/>
      <c r="AJ684" s="16"/>
      <c r="AK684" s="16"/>
      <c r="AL684" s="16"/>
      <c r="AM684" s="14"/>
      <c r="AN684" s="14"/>
      <c r="AO684" s="14"/>
      <c r="AP684" s="14"/>
      <c r="AQ684" s="14"/>
      <c r="AR684" s="14"/>
      <c r="AS684" s="14"/>
      <c r="AT684" s="14"/>
      <c r="AU684" s="14"/>
      <c r="AV684" s="14"/>
      <c r="AW684" s="14"/>
      <c r="AX684" s="14"/>
      <c r="AY684" s="14"/>
      <c r="AZ684" s="14"/>
      <c r="BA684" s="14"/>
      <c r="BB684" s="14"/>
      <c r="BC684" s="14"/>
      <c r="BD684" s="14"/>
      <c r="BE684" s="14"/>
      <c r="BF684" s="14"/>
      <c r="BG684" s="14"/>
      <c r="BH684" s="14"/>
      <c r="BI684" s="14"/>
      <c r="BJ684" s="14"/>
      <c r="BK684" s="14"/>
      <c r="BL684" s="14"/>
      <c r="BM684" s="14"/>
      <c r="BN684" s="14"/>
      <c r="BO684" s="14"/>
      <c r="BP684" s="14"/>
      <c r="BQ684" s="14"/>
      <c r="BR684" s="14"/>
      <c r="BS684" s="14"/>
      <c r="BT684" s="14"/>
      <c r="BU684" s="14"/>
      <c r="BV684" s="14"/>
      <c r="BW684" s="14"/>
      <c r="BX684" s="14"/>
      <c r="BY684" s="14"/>
      <c r="BZ684" s="14"/>
      <c r="CA684" s="14"/>
      <c r="CB684" s="14"/>
      <c r="CC684" s="14"/>
      <c r="CD684" s="14"/>
      <c r="CE684" s="14"/>
      <c r="CF684" s="14"/>
      <c r="CG684" s="14"/>
      <c r="CH684" s="14"/>
    </row>
    <row r="685" spans="1:86">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Z685" s="16"/>
      <c r="AA685" s="16"/>
      <c r="AB685" s="16"/>
      <c r="AC685" s="16"/>
      <c r="AD685" s="16"/>
      <c r="AE685" s="16"/>
      <c r="AF685" s="16"/>
      <c r="AG685" s="16"/>
      <c r="AH685" s="16"/>
      <c r="AI685" s="16"/>
      <c r="AJ685" s="16"/>
      <c r="AK685" s="16"/>
      <c r="AL685" s="16"/>
      <c r="AM685" s="14"/>
      <c r="AN685" s="14"/>
      <c r="AO685" s="14"/>
      <c r="AP685" s="14"/>
      <c r="AQ685" s="14"/>
      <c r="AR685" s="14"/>
      <c r="AS685" s="14"/>
      <c r="AT685" s="14"/>
      <c r="AU685" s="14"/>
      <c r="AV685" s="14"/>
      <c r="AW685" s="14"/>
      <c r="AX685" s="14"/>
      <c r="AY685" s="14"/>
      <c r="AZ685" s="14"/>
      <c r="BA685" s="14"/>
      <c r="BB685" s="14"/>
      <c r="BC685" s="14"/>
      <c r="BD685" s="14"/>
      <c r="BE685" s="14"/>
      <c r="BF685" s="14"/>
      <c r="BG685" s="14"/>
      <c r="BH685" s="14"/>
      <c r="BI685" s="14"/>
      <c r="BJ685" s="14"/>
      <c r="BK685" s="14"/>
      <c r="BL685" s="14"/>
      <c r="BM685" s="14"/>
      <c r="BN685" s="14"/>
      <c r="BO685" s="14"/>
      <c r="BP685" s="14"/>
      <c r="BQ685" s="14"/>
      <c r="BR685" s="14"/>
      <c r="BS685" s="14"/>
      <c r="BT685" s="14"/>
      <c r="BU685" s="14"/>
      <c r="BV685" s="14"/>
      <c r="BW685" s="14"/>
      <c r="BX685" s="14"/>
      <c r="BY685" s="14"/>
      <c r="BZ685" s="14"/>
      <c r="CA685" s="14"/>
      <c r="CB685" s="14"/>
      <c r="CC685" s="14"/>
      <c r="CD685" s="14"/>
      <c r="CE685" s="14"/>
      <c r="CF685" s="14"/>
      <c r="CG685" s="14"/>
      <c r="CH685" s="14"/>
    </row>
    <row r="686" spans="1:86">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Z686" s="16"/>
      <c r="AA686" s="16"/>
      <c r="AB686" s="16"/>
      <c r="AC686" s="16"/>
      <c r="AD686" s="16"/>
      <c r="AE686" s="16"/>
      <c r="AF686" s="16"/>
      <c r="AG686" s="16"/>
      <c r="AH686" s="16"/>
      <c r="AI686" s="16"/>
      <c r="AJ686" s="16"/>
      <c r="AK686" s="16"/>
      <c r="AL686" s="16"/>
      <c r="AM686" s="14"/>
      <c r="AN686" s="14"/>
      <c r="AO686" s="14"/>
      <c r="AP686" s="14"/>
      <c r="AQ686" s="14"/>
      <c r="AR686" s="14"/>
      <c r="AS686" s="14"/>
      <c r="AT686" s="14"/>
      <c r="AU686" s="14"/>
      <c r="AV686" s="14"/>
      <c r="AW686" s="14"/>
      <c r="AX686" s="14"/>
      <c r="AY686" s="14"/>
      <c r="AZ686" s="14"/>
      <c r="BA686" s="14"/>
      <c r="BB686" s="14"/>
      <c r="BC686" s="14"/>
      <c r="BD686" s="14"/>
      <c r="BE686" s="14"/>
      <c r="BF686" s="14"/>
      <c r="BG686" s="14"/>
      <c r="BH686" s="14"/>
      <c r="BI686" s="14"/>
      <c r="BJ686" s="14"/>
      <c r="BK686" s="14"/>
      <c r="BL686" s="14"/>
      <c r="BM686" s="14"/>
      <c r="BN686" s="14"/>
      <c r="BO686" s="14"/>
      <c r="BP686" s="14"/>
      <c r="BQ686" s="14"/>
      <c r="BR686" s="14"/>
      <c r="BS686" s="14"/>
      <c r="BT686" s="14"/>
      <c r="BU686" s="14"/>
      <c r="BV686" s="14"/>
      <c r="BW686" s="14"/>
      <c r="BX686" s="14"/>
      <c r="BY686" s="14"/>
      <c r="BZ686" s="14"/>
      <c r="CA686" s="14"/>
      <c r="CB686" s="14"/>
      <c r="CC686" s="14"/>
      <c r="CD686" s="14"/>
      <c r="CE686" s="14"/>
      <c r="CF686" s="14"/>
      <c r="CG686" s="14"/>
      <c r="CH686" s="14"/>
    </row>
    <row r="687" spans="1:86">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Z687" s="16"/>
      <c r="AA687" s="16"/>
      <c r="AB687" s="16"/>
      <c r="AC687" s="16"/>
      <c r="AD687" s="16"/>
      <c r="AE687" s="16"/>
      <c r="AF687" s="16"/>
      <c r="AG687" s="16"/>
      <c r="AH687" s="16"/>
      <c r="AI687" s="16"/>
      <c r="AJ687" s="16"/>
      <c r="AK687" s="16"/>
      <c r="AL687" s="16"/>
      <c r="AM687" s="14"/>
      <c r="AN687" s="14"/>
      <c r="AO687" s="14"/>
      <c r="AP687" s="14"/>
      <c r="AQ687" s="14"/>
      <c r="AR687" s="14"/>
      <c r="AS687" s="14"/>
      <c r="AT687" s="14"/>
      <c r="AU687" s="14"/>
      <c r="AV687" s="14"/>
      <c r="AW687" s="14"/>
      <c r="AX687" s="14"/>
      <c r="AY687" s="14"/>
      <c r="AZ687" s="14"/>
      <c r="BA687" s="14"/>
      <c r="BB687" s="14"/>
      <c r="BC687" s="14"/>
      <c r="BD687" s="14"/>
      <c r="BE687" s="14"/>
      <c r="BF687" s="14"/>
      <c r="BG687" s="14"/>
      <c r="BH687" s="14"/>
      <c r="BI687" s="14"/>
      <c r="BJ687" s="14"/>
      <c r="BK687" s="14"/>
      <c r="BL687" s="14"/>
      <c r="BM687" s="14"/>
      <c r="BN687" s="14"/>
      <c r="BO687" s="14"/>
      <c r="BP687" s="14"/>
      <c r="BQ687" s="14"/>
      <c r="BR687" s="14"/>
      <c r="BS687" s="14"/>
      <c r="BT687" s="14"/>
      <c r="BU687" s="14"/>
      <c r="BV687" s="14"/>
      <c r="BW687" s="14"/>
      <c r="BX687" s="14"/>
      <c r="BY687" s="14"/>
      <c r="BZ687" s="14"/>
      <c r="CA687" s="14"/>
      <c r="CB687" s="14"/>
      <c r="CC687" s="14"/>
      <c r="CD687" s="14"/>
      <c r="CE687" s="14"/>
      <c r="CF687" s="14"/>
      <c r="CG687" s="14"/>
      <c r="CH687" s="14"/>
    </row>
    <row r="688" spans="1:86">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Z688" s="16"/>
      <c r="AA688" s="16"/>
      <c r="AB688" s="16"/>
      <c r="AC688" s="16"/>
      <c r="AD688" s="16"/>
      <c r="AE688" s="16"/>
      <c r="AF688" s="16"/>
      <c r="AG688" s="16"/>
      <c r="AH688" s="16"/>
      <c r="AI688" s="16"/>
      <c r="AJ688" s="16"/>
      <c r="AK688" s="16"/>
      <c r="AL688" s="16"/>
      <c r="AM688" s="14"/>
      <c r="AN688" s="14"/>
      <c r="AO688" s="14"/>
      <c r="AP688" s="14"/>
      <c r="AQ688" s="14"/>
      <c r="AR688" s="14"/>
      <c r="AS688" s="14"/>
      <c r="AT688" s="14"/>
      <c r="AU688" s="14"/>
      <c r="AV688" s="14"/>
      <c r="AW688" s="14"/>
      <c r="AX688" s="14"/>
      <c r="AY688" s="14"/>
      <c r="AZ688" s="14"/>
      <c r="BA688" s="14"/>
      <c r="BB688" s="14"/>
      <c r="BC688" s="14"/>
      <c r="BD688" s="14"/>
      <c r="BE688" s="14"/>
      <c r="BF688" s="14"/>
      <c r="BG688" s="14"/>
      <c r="BH688" s="14"/>
      <c r="BI688" s="14"/>
      <c r="BJ688" s="14"/>
      <c r="BK688" s="14"/>
      <c r="BL688" s="14"/>
      <c r="BM688" s="14"/>
      <c r="BN688" s="14"/>
      <c r="BO688" s="14"/>
      <c r="BP688" s="14"/>
      <c r="BQ688" s="14"/>
      <c r="BR688" s="14"/>
      <c r="BS688" s="14"/>
      <c r="BT688" s="14"/>
      <c r="BU688" s="14"/>
      <c r="BV688" s="14"/>
      <c r="BW688" s="14"/>
      <c r="BX688" s="14"/>
      <c r="BY688" s="14"/>
      <c r="BZ688" s="14"/>
      <c r="CA688" s="14"/>
      <c r="CB688" s="14"/>
      <c r="CC688" s="14"/>
      <c r="CD688" s="14"/>
      <c r="CE688" s="14"/>
      <c r="CF688" s="14"/>
      <c r="CG688" s="14"/>
      <c r="CH688" s="14"/>
    </row>
    <row r="689" spans="1:86">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Z689" s="16"/>
      <c r="AA689" s="16"/>
      <c r="AB689" s="16"/>
      <c r="AC689" s="16"/>
      <c r="AD689" s="16"/>
      <c r="AE689" s="16"/>
      <c r="AF689" s="16"/>
      <c r="AG689" s="16"/>
      <c r="AH689" s="16"/>
      <c r="AI689" s="16"/>
      <c r="AJ689" s="16"/>
      <c r="AK689" s="16"/>
      <c r="AL689" s="16"/>
      <c r="AM689" s="14"/>
      <c r="AN689" s="14"/>
      <c r="AO689" s="14"/>
      <c r="AP689" s="14"/>
      <c r="AQ689" s="14"/>
      <c r="AR689" s="14"/>
      <c r="AS689" s="14"/>
      <c r="AT689" s="14"/>
      <c r="AU689" s="14"/>
      <c r="AV689" s="14"/>
      <c r="AW689" s="14"/>
      <c r="AX689" s="14"/>
      <c r="AY689" s="14"/>
      <c r="AZ689" s="14"/>
      <c r="BA689" s="14"/>
      <c r="BB689" s="14"/>
      <c r="BC689" s="14"/>
      <c r="BD689" s="14"/>
      <c r="BE689" s="14"/>
      <c r="BF689" s="14"/>
      <c r="BG689" s="14"/>
      <c r="BH689" s="14"/>
      <c r="BI689" s="14"/>
      <c r="BJ689" s="14"/>
      <c r="BK689" s="14"/>
      <c r="BL689" s="14"/>
      <c r="BM689" s="14"/>
      <c r="BN689" s="14"/>
      <c r="BO689" s="14"/>
      <c r="BP689" s="14"/>
      <c r="BQ689" s="14"/>
      <c r="BR689" s="14"/>
      <c r="BS689" s="14"/>
      <c r="BT689" s="14"/>
      <c r="BU689" s="14"/>
      <c r="BV689" s="14"/>
      <c r="BW689" s="14"/>
      <c r="BX689" s="14"/>
      <c r="BY689" s="14"/>
      <c r="BZ689" s="14"/>
      <c r="CA689" s="14"/>
      <c r="CB689" s="14"/>
      <c r="CC689" s="14"/>
      <c r="CD689" s="14"/>
      <c r="CE689" s="14"/>
      <c r="CF689" s="14"/>
      <c r="CG689" s="14"/>
      <c r="CH689" s="14"/>
    </row>
    <row r="690" spans="1:86">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Z690" s="16"/>
      <c r="AA690" s="16"/>
      <c r="AB690" s="16"/>
      <c r="AC690" s="16"/>
      <c r="AD690" s="16"/>
      <c r="AE690" s="16"/>
      <c r="AF690" s="16"/>
      <c r="AG690" s="16"/>
      <c r="AH690" s="16"/>
      <c r="AI690" s="16"/>
      <c r="AJ690" s="16"/>
      <c r="AK690" s="16"/>
      <c r="AL690" s="16"/>
      <c r="AM690" s="14"/>
      <c r="AN690" s="14"/>
      <c r="AO690" s="14"/>
      <c r="AP690" s="14"/>
      <c r="AQ690" s="14"/>
      <c r="AR690" s="14"/>
      <c r="AS690" s="14"/>
      <c r="AT690" s="14"/>
      <c r="AU690" s="14"/>
      <c r="AV690" s="14"/>
      <c r="AW690" s="14"/>
      <c r="AX690" s="14"/>
      <c r="AY690" s="14"/>
      <c r="AZ690" s="14"/>
      <c r="BA690" s="14"/>
      <c r="BB690" s="14"/>
      <c r="BC690" s="14"/>
      <c r="BD690" s="14"/>
      <c r="BE690" s="14"/>
      <c r="BF690" s="14"/>
      <c r="BG690" s="14"/>
      <c r="BH690" s="14"/>
      <c r="BI690" s="14"/>
      <c r="BJ690" s="14"/>
      <c r="BK690" s="14"/>
      <c r="BL690" s="14"/>
      <c r="BM690" s="14"/>
      <c r="BN690" s="14"/>
      <c r="BO690" s="14"/>
      <c r="BP690" s="14"/>
      <c r="BQ690" s="14"/>
      <c r="BR690" s="14"/>
      <c r="BS690" s="14"/>
      <c r="BT690" s="14"/>
      <c r="BU690" s="14"/>
      <c r="BV690" s="14"/>
      <c r="BW690" s="14"/>
      <c r="BX690" s="14"/>
      <c r="BY690" s="14"/>
      <c r="BZ690" s="14"/>
      <c r="CA690" s="14"/>
      <c r="CB690" s="14"/>
      <c r="CC690" s="14"/>
      <c r="CD690" s="14"/>
      <c r="CE690" s="14"/>
      <c r="CF690" s="14"/>
      <c r="CG690" s="14"/>
      <c r="CH690" s="14"/>
    </row>
    <row r="691" spans="1:86">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Z691" s="16"/>
      <c r="AA691" s="16"/>
      <c r="AB691" s="16"/>
      <c r="AC691" s="16"/>
      <c r="AD691" s="16"/>
      <c r="AE691" s="16"/>
      <c r="AF691" s="16"/>
      <c r="AG691" s="16"/>
      <c r="AH691" s="16"/>
      <c r="AI691" s="16"/>
      <c r="AJ691" s="16"/>
      <c r="AK691" s="16"/>
      <c r="AL691" s="16"/>
      <c r="AM691" s="14"/>
      <c r="AN691" s="14"/>
      <c r="AO691" s="14"/>
      <c r="AP691" s="14"/>
      <c r="AQ691" s="14"/>
      <c r="AR691" s="14"/>
      <c r="AS691" s="14"/>
      <c r="AT691" s="14"/>
      <c r="AU691" s="14"/>
      <c r="AV691" s="14"/>
      <c r="AW691" s="14"/>
      <c r="AX691" s="14"/>
      <c r="AY691" s="14"/>
      <c r="AZ691" s="14"/>
      <c r="BA691" s="14"/>
      <c r="BB691" s="14"/>
      <c r="BC691" s="14"/>
      <c r="BD691" s="14"/>
      <c r="BE691" s="14"/>
      <c r="BF691" s="14"/>
      <c r="BG691" s="14"/>
      <c r="BH691" s="14"/>
      <c r="BI691" s="14"/>
      <c r="BJ691" s="14"/>
      <c r="BK691" s="14"/>
      <c r="BL691" s="14"/>
      <c r="BM691" s="14"/>
      <c r="BN691" s="14"/>
      <c r="BO691" s="14"/>
      <c r="BP691" s="14"/>
      <c r="BQ691" s="14"/>
      <c r="BR691" s="14"/>
      <c r="BS691" s="14"/>
      <c r="BT691" s="14"/>
      <c r="BU691" s="14"/>
      <c r="BV691" s="14"/>
      <c r="BW691" s="14"/>
      <c r="BX691" s="14"/>
      <c r="BY691" s="14"/>
      <c r="BZ691" s="14"/>
      <c r="CA691" s="14"/>
      <c r="CB691" s="14"/>
      <c r="CC691" s="14"/>
      <c r="CD691" s="14"/>
      <c r="CE691" s="14"/>
      <c r="CF691" s="14"/>
      <c r="CG691" s="14"/>
      <c r="CH691" s="14"/>
    </row>
    <row r="692" spans="1:86">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Z692" s="16"/>
      <c r="AA692" s="16"/>
      <c r="AB692" s="16"/>
      <c r="AC692" s="16"/>
      <c r="AD692" s="16"/>
      <c r="AE692" s="16"/>
      <c r="AF692" s="16"/>
      <c r="AG692" s="16"/>
      <c r="AH692" s="16"/>
      <c r="AI692" s="16"/>
      <c r="AJ692" s="16"/>
      <c r="AK692" s="16"/>
      <c r="AL692" s="16"/>
      <c r="AM692" s="14"/>
      <c r="AN692" s="14"/>
      <c r="AO692" s="14"/>
      <c r="AP692" s="14"/>
      <c r="AQ692" s="14"/>
      <c r="AR692" s="14"/>
      <c r="AS692" s="14"/>
      <c r="AT692" s="14"/>
      <c r="AU692" s="14"/>
      <c r="AV692" s="14"/>
      <c r="AW692" s="14"/>
      <c r="AX692" s="14"/>
      <c r="AY692" s="14"/>
      <c r="AZ692" s="14"/>
      <c r="BA692" s="14"/>
      <c r="BB692" s="14"/>
      <c r="BC692" s="14"/>
      <c r="BD692" s="14"/>
      <c r="BE692" s="14"/>
      <c r="BF692" s="14"/>
      <c r="BG692" s="14"/>
      <c r="BH692" s="14"/>
      <c r="BI692" s="14"/>
      <c r="BJ692" s="14"/>
      <c r="BK692" s="14"/>
      <c r="BL692" s="14"/>
      <c r="BM692" s="14"/>
      <c r="BN692" s="14"/>
      <c r="BO692" s="14"/>
      <c r="BP692" s="14"/>
      <c r="BQ692" s="14"/>
      <c r="BR692" s="14"/>
      <c r="BS692" s="14"/>
      <c r="BT692" s="14"/>
      <c r="BU692" s="14"/>
      <c r="BV692" s="14"/>
      <c r="BW692" s="14"/>
      <c r="BX692" s="14"/>
      <c r="BY692" s="14"/>
      <c r="BZ692" s="14"/>
      <c r="CA692" s="14"/>
      <c r="CB692" s="14"/>
      <c r="CC692" s="14"/>
      <c r="CD692" s="14"/>
      <c r="CE692" s="14"/>
      <c r="CF692" s="14"/>
      <c r="CG692" s="14"/>
      <c r="CH692" s="14"/>
    </row>
    <row r="693" spans="1:86">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Z693" s="16"/>
      <c r="AA693" s="16"/>
      <c r="AB693" s="16"/>
      <c r="AC693" s="16"/>
      <c r="AD693" s="16"/>
      <c r="AE693" s="16"/>
      <c r="AF693" s="16"/>
      <c r="AG693" s="16"/>
      <c r="AH693" s="16"/>
      <c r="AI693" s="16"/>
      <c r="AJ693" s="16"/>
      <c r="AK693" s="16"/>
      <c r="AL693" s="16"/>
      <c r="AM693" s="14"/>
      <c r="AN693" s="14"/>
      <c r="AO693" s="14"/>
      <c r="AP693" s="14"/>
      <c r="AQ693" s="14"/>
      <c r="AR693" s="14"/>
      <c r="AS693" s="14"/>
      <c r="AT693" s="14"/>
      <c r="AU693" s="14"/>
      <c r="AV693" s="14"/>
      <c r="AW693" s="14"/>
      <c r="AX693" s="14"/>
      <c r="AY693" s="14"/>
      <c r="AZ693" s="14"/>
      <c r="BA693" s="14"/>
      <c r="BB693" s="14"/>
      <c r="BC693" s="14"/>
      <c r="BD693" s="14"/>
      <c r="BE693" s="14"/>
      <c r="BF693" s="14"/>
      <c r="BG693" s="14"/>
      <c r="BH693" s="14"/>
      <c r="BI693" s="14"/>
      <c r="BJ693" s="14"/>
      <c r="BK693" s="14"/>
      <c r="BL693" s="14"/>
      <c r="BM693" s="14"/>
      <c r="BN693" s="14"/>
      <c r="BO693" s="14"/>
      <c r="BP693" s="14"/>
      <c r="BQ693" s="14"/>
      <c r="BR693" s="14"/>
      <c r="BS693" s="14"/>
      <c r="BT693" s="14"/>
      <c r="BU693" s="14"/>
      <c r="BV693" s="14"/>
      <c r="BW693" s="14"/>
      <c r="BX693" s="14"/>
      <c r="BY693" s="14"/>
      <c r="BZ693" s="14"/>
      <c r="CA693" s="14"/>
      <c r="CB693" s="14"/>
      <c r="CC693" s="14"/>
      <c r="CD693" s="14"/>
      <c r="CE693" s="14"/>
      <c r="CF693" s="14"/>
      <c r="CG693" s="14"/>
      <c r="CH693" s="14"/>
    </row>
    <row r="694" spans="1:86">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Z694" s="16"/>
      <c r="AA694" s="16"/>
      <c r="AB694" s="16"/>
      <c r="AC694" s="16"/>
      <c r="AD694" s="16"/>
      <c r="AE694" s="16"/>
      <c r="AF694" s="16"/>
      <c r="AG694" s="16"/>
      <c r="AH694" s="16"/>
      <c r="AI694" s="16"/>
      <c r="AJ694" s="16"/>
      <c r="AK694" s="16"/>
      <c r="AL694" s="16"/>
      <c r="AM694" s="14"/>
      <c r="AN694" s="14"/>
      <c r="AO694" s="14"/>
      <c r="AP694" s="14"/>
      <c r="AQ694" s="14"/>
      <c r="AR694" s="14"/>
      <c r="AS694" s="14"/>
      <c r="AT694" s="14"/>
      <c r="AU694" s="14"/>
      <c r="AV694" s="14"/>
      <c r="AW694" s="14"/>
      <c r="AX694" s="14"/>
      <c r="AY694" s="14"/>
      <c r="AZ694" s="14"/>
      <c r="BA694" s="14"/>
      <c r="BB694" s="14"/>
      <c r="BC694" s="14"/>
      <c r="BD694" s="14"/>
      <c r="BE694" s="14"/>
      <c r="BF694" s="14"/>
      <c r="BG694" s="14"/>
      <c r="BH694" s="14"/>
      <c r="BI694" s="14"/>
      <c r="BJ694" s="14"/>
      <c r="BK694" s="14"/>
      <c r="BL694" s="14"/>
      <c r="BM694" s="14"/>
      <c r="BN694" s="14"/>
      <c r="BO694" s="14"/>
      <c r="BP694" s="14"/>
      <c r="BQ694" s="14"/>
      <c r="BR694" s="14"/>
      <c r="BS694" s="14"/>
      <c r="BT694" s="14"/>
      <c r="BU694" s="14"/>
      <c r="BV694" s="14"/>
      <c r="BW694" s="14"/>
      <c r="BX694" s="14"/>
      <c r="BY694" s="14"/>
      <c r="BZ694" s="14"/>
      <c r="CA694" s="14"/>
      <c r="CB694" s="14"/>
      <c r="CC694" s="14"/>
      <c r="CD694" s="14"/>
      <c r="CE694" s="14"/>
      <c r="CF694" s="14"/>
      <c r="CG694" s="14"/>
      <c r="CH694" s="14"/>
    </row>
    <row r="695" spans="1:86">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Z695" s="16"/>
      <c r="AA695" s="16"/>
      <c r="AB695" s="16"/>
      <c r="AC695" s="16"/>
      <c r="AD695" s="16"/>
      <c r="AE695" s="16"/>
      <c r="AF695" s="16"/>
      <c r="AG695" s="16"/>
      <c r="AH695" s="16"/>
      <c r="AI695" s="16"/>
      <c r="AJ695" s="16"/>
      <c r="AK695" s="16"/>
      <c r="AL695" s="16"/>
      <c r="AM695" s="14"/>
      <c r="AN695" s="14"/>
      <c r="AO695" s="14"/>
      <c r="AP695" s="14"/>
      <c r="AQ695" s="14"/>
      <c r="AR695" s="14"/>
      <c r="AS695" s="14"/>
      <c r="AT695" s="14"/>
      <c r="AU695" s="14"/>
      <c r="AV695" s="14"/>
      <c r="AW695" s="14"/>
      <c r="AX695" s="14"/>
      <c r="AY695" s="14"/>
      <c r="AZ695" s="14"/>
      <c r="BA695" s="14"/>
      <c r="BB695" s="14"/>
      <c r="BC695" s="14"/>
      <c r="BD695" s="14"/>
      <c r="BE695" s="14"/>
      <c r="BF695" s="14"/>
      <c r="BG695" s="14"/>
      <c r="BH695" s="14"/>
      <c r="BI695" s="14"/>
      <c r="BJ695" s="14"/>
      <c r="BK695" s="14"/>
      <c r="BL695" s="14"/>
      <c r="BM695" s="14"/>
      <c r="BN695" s="14"/>
      <c r="BO695" s="14"/>
      <c r="BP695" s="14"/>
      <c r="BQ695" s="14"/>
      <c r="BR695" s="14"/>
      <c r="BS695" s="14"/>
      <c r="BT695" s="14"/>
      <c r="BU695" s="14"/>
      <c r="BV695" s="14"/>
      <c r="BW695" s="14"/>
      <c r="BX695" s="14"/>
      <c r="BY695" s="14"/>
      <c r="BZ695" s="14"/>
      <c r="CA695" s="14"/>
      <c r="CB695" s="14"/>
      <c r="CC695" s="14"/>
      <c r="CD695" s="14"/>
      <c r="CE695" s="14"/>
      <c r="CF695" s="14"/>
      <c r="CG695" s="14"/>
      <c r="CH695" s="14"/>
    </row>
    <row r="696" spans="1:86">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Z696" s="16"/>
      <c r="AA696" s="16"/>
      <c r="AB696" s="16"/>
      <c r="AC696" s="16"/>
      <c r="AD696" s="16"/>
      <c r="AE696" s="16"/>
      <c r="AF696" s="16"/>
      <c r="AG696" s="16"/>
      <c r="AH696" s="16"/>
      <c r="AI696" s="16"/>
      <c r="AJ696" s="16"/>
      <c r="AK696" s="16"/>
      <c r="AL696" s="16"/>
      <c r="AM696" s="14"/>
      <c r="AN696" s="14"/>
      <c r="AO696" s="14"/>
      <c r="AP696" s="14"/>
      <c r="AQ696" s="14"/>
      <c r="AR696" s="14"/>
      <c r="AS696" s="14"/>
      <c r="AT696" s="14"/>
      <c r="AU696" s="14"/>
      <c r="AV696" s="14"/>
      <c r="AW696" s="14"/>
      <c r="AX696" s="14"/>
      <c r="AY696" s="14"/>
      <c r="AZ696" s="14"/>
      <c r="BA696" s="14"/>
      <c r="BB696" s="14"/>
      <c r="BC696" s="14"/>
      <c r="BD696" s="14"/>
      <c r="BE696" s="14"/>
      <c r="BF696" s="14"/>
      <c r="BG696" s="14"/>
      <c r="BH696" s="14"/>
      <c r="BI696" s="14"/>
      <c r="BJ696" s="14"/>
      <c r="BK696" s="14"/>
      <c r="BL696" s="14"/>
      <c r="BM696" s="14"/>
      <c r="BN696" s="14"/>
      <c r="BO696" s="14"/>
      <c r="BP696" s="14"/>
      <c r="BQ696" s="14"/>
      <c r="BR696" s="14"/>
      <c r="BS696" s="14"/>
      <c r="BT696" s="14"/>
      <c r="BU696" s="14"/>
      <c r="BV696" s="14"/>
      <c r="BW696" s="14"/>
      <c r="BX696" s="14"/>
      <c r="BY696" s="14"/>
      <c r="BZ696" s="14"/>
      <c r="CA696" s="14"/>
      <c r="CB696" s="14"/>
      <c r="CC696" s="14"/>
      <c r="CD696" s="14"/>
      <c r="CE696" s="14"/>
      <c r="CF696" s="14"/>
      <c r="CG696" s="14"/>
      <c r="CH696" s="14"/>
    </row>
    <row r="697" spans="1:86">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Z697" s="16"/>
      <c r="AA697" s="16"/>
      <c r="AB697" s="16"/>
      <c r="AC697" s="16"/>
      <c r="AD697" s="16"/>
      <c r="AE697" s="16"/>
      <c r="AF697" s="16"/>
      <c r="AG697" s="16"/>
      <c r="AH697" s="16"/>
      <c r="AI697" s="16"/>
      <c r="AJ697" s="16"/>
      <c r="AK697" s="16"/>
      <c r="AL697" s="16"/>
      <c r="AM697" s="14"/>
      <c r="AN697" s="14"/>
      <c r="AO697" s="14"/>
      <c r="AP697" s="14"/>
      <c r="AQ697" s="14"/>
      <c r="AR697" s="14"/>
      <c r="AS697" s="14"/>
      <c r="AT697" s="14"/>
      <c r="AU697" s="14"/>
      <c r="AV697" s="14"/>
      <c r="AW697" s="14"/>
      <c r="AX697" s="14"/>
      <c r="AY697" s="14"/>
      <c r="AZ697" s="14"/>
      <c r="BA697" s="14"/>
      <c r="BB697" s="14"/>
      <c r="BC697" s="14"/>
      <c r="BD697" s="14"/>
      <c r="BE697" s="14"/>
      <c r="BF697" s="14"/>
      <c r="BG697" s="14"/>
      <c r="BH697" s="14"/>
      <c r="BI697" s="14"/>
      <c r="BJ697" s="14"/>
      <c r="BK697" s="14"/>
      <c r="BL697" s="14"/>
      <c r="BM697" s="14"/>
      <c r="BN697" s="14"/>
      <c r="BO697" s="14"/>
      <c r="BP697" s="14"/>
      <c r="BQ697" s="14"/>
      <c r="BR697" s="14"/>
      <c r="BS697" s="14"/>
      <c r="BT697" s="14"/>
      <c r="BU697" s="14"/>
      <c r="BV697" s="14"/>
      <c r="BW697" s="14"/>
      <c r="BX697" s="14"/>
      <c r="BY697" s="14"/>
      <c r="BZ697" s="14"/>
      <c r="CA697" s="14"/>
      <c r="CB697" s="14"/>
      <c r="CC697" s="14"/>
      <c r="CD697" s="14"/>
      <c r="CE697" s="14"/>
      <c r="CF697" s="14"/>
      <c r="CG697" s="14"/>
      <c r="CH697" s="14"/>
    </row>
    <row r="698" spans="1:86">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Z698" s="16"/>
      <c r="AA698" s="16"/>
      <c r="AB698" s="16"/>
      <c r="AC698" s="16"/>
      <c r="AD698" s="16"/>
      <c r="AE698" s="16"/>
      <c r="AF698" s="16"/>
      <c r="AG698" s="16"/>
      <c r="AH698" s="16"/>
      <c r="AI698" s="16"/>
      <c r="AJ698" s="16"/>
      <c r="AK698" s="16"/>
      <c r="AL698" s="16"/>
      <c r="AM698" s="14"/>
      <c r="AN698" s="14"/>
      <c r="AO698" s="14"/>
      <c r="AP698" s="14"/>
      <c r="AQ698" s="14"/>
      <c r="AR698" s="14"/>
      <c r="AS698" s="14"/>
      <c r="AT698" s="14"/>
      <c r="AU698" s="14"/>
      <c r="AV698" s="14"/>
      <c r="AW698" s="14"/>
      <c r="AX698" s="14"/>
      <c r="AY698" s="14"/>
      <c r="AZ698" s="14"/>
      <c r="BA698" s="14"/>
      <c r="BB698" s="14"/>
      <c r="BC698" s="14"/>
      <c r="BD698" s="14"/>
      <c r="BE698" s="14"/>
      <c r="BF698" s="14"/>
      <c r="BG698" s="14"/>
      <c r="BH698" s="14"/>
      <c r="BI698" s="14"/>
      <c r="BJ698" s="14"/>
      <c r="BK698" s="14"/>
      <c r="BL698" s="14"/>
      <c r="BM698" s="14"/>
      <c r="BN698" s="14"/>
      <c r="BO698" s="14"/>
      <c r="BP698" s="14"/>
      <c r="BQ698" s="14"/>
      <c r="BR698" s="14"/>
      <c r="BS698" s="14"/>
      <c r="BT698" s="14"/>
      <c r="BU698" s="14"/>
      <c r="BV698" s="14"/>
      <c r="BW698" s="14"/>
      <c r="BX698" s="14"/>
      <c r="BY698" s="14"/>
      <c r="BZ698" s="14"/>
      <c r="CA698" s="14"/>
      <c r="CB698" s="14"/>
      <c r="CC698" s="14"/>
      <c r="CD698" s="14"/>
      <c r="CE698" s="14"/>
      <c r="CF698" s="14"/>
      <c r="CG698" s="14"/>
      <c r="CH698" s="14"/>
    </row>
    <row r="699" spans="1:86">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Z699" s="16"/>
      <c r="AA699" s="16"/>
      <c r="AB699" s="16"/>
      <c r="AC699" s="16"/>
      <c r="AD699" s="16"/>
      <c r="AE699" s="16"/>
      <c r="AF699" s="16"/>
      <c r="AG699" s="16"/>
      <c r="AH699" s="16"/>
      <c r="AI699" s="16"/>
      <c r="AJ699" s="16"/>
      <c r="AK699" s="16"/>
      <c r="AL699" s="16"/>
      <c r="AM699" s="14"/>
      <c r="AN699" s="14"/>
      <c r="AO699" s="14"/>
      <c r="AP699" s="14"/>
      <c r="AQ699" s="14"/>
      <c r="AR699" s="14"/>
      <c r="AS699" s="14"/>
      <c r="AT699" s="14"/>
      <c r="AU699" s="14"/>
      <c r="AV699" s="14"/>
      <c r="AW699" s="14"/>
      <c r="AX699" s="14"/>
      <c r="AY699" s="14"/>
      <c r="AZ699" s="14"/>
      <c r="BA699" s="14"/>
      <c r="BB699" s="14"/>
      <c r="BC699" s="14"/>
      <c r="BD699" s="14"/>
      <c r="BE699" s="14"/>
      <c r="BF699" s="14"/>
      <c r="BG699" s="14"/>
      <c r="BH699" s="14"/>
      <c r="BI699" s="14"/>
      <c r="BJ699" s="14"/>
      <c r="BK699" s="14"/>
      <c r="BL699" s="14"/>
      <c r="BM699" s="14"/>
      <c r="BN699" s="14"/>
      <c r="BO699" s="14"/>
      <c r="BP699" s="14"/>
      <c r="BQ699" s="14"/>
      <c r="BR699" s="14"/>
      <c r="BS699" s="14"/>
      <c r="BT699" s="14"/>
      <c r="BU699" s="14"/>
      <c r="BV699" s="14"/>
      <c r="BW699" s="14"/>
      <c r="BX699" s="14"/>
      <c r="BY699" s="14"/>
      <c r="BZ699" s="14"/>
      <c r="CA699" s="14"/>
      <c r="CB699" s="14"/>
      <c r="CC699" s="14"/>
      <c r="CD699" s="14"/>
      <c r="CE699" s="14"/>
      <c r="CF699" s="14"/>
      <c r="CG699" s="14"/>
      <c r="CH699" s="14"/>
    </row>
    <row r="700" spans="1:86">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Z700" s="16"/>
      <c r="AA700" s="16"/>
      <c r="AB700" s="16"/>
      <c r="AC700" s="16"/>
      <c r="AD700" s="16"/>
      <c r="AE700" s="16"/>
      <c r="AF700" s="16"/>
      <c r="AG700" s="16"/>
      <c r="AH700" s="16"/>
      <c r="AI700" s="16"/>
      <c r="AJ700" s="16"/>
      <c r="AK700" s="16"/>
      <c r="AL700" s="16"/>
      <c r="AM700" s="14"/>
      <c r="AN700" s="14"/>
      <c r="AO700" s="14"/>
      <c r="AP700" s="14"/>
      <c r="AQ700" s="14"/>
      <c r="AR700" s="14"/>
      <c r="AS700" s="14"/>
      <c r="AT700" s="14"/>
      <c r="AU700" s="14"/>
      <c r="AV700" s="14"/>
      <c r="AW700" s="14"/>
      <c r="AX700" s="14"/>
      <c r="AY700" s="14"/>
      <c r="AZ700" s="14"/>
      <c r="BA700" s="14"/>
      <c r="BB700" s="14"/>
      <c r="BC700" s="14"/>
      <c r="BD700" s="14"/>
      <c r="BE700" s="14"/>
      <c r="BF700" s="14"/>
      <c r="BG700" s="14"/>
      <c r="BH700" s="14"/>
      <c r="BI700" s="14"/>
      <c r="BJ700" s="14"/>
      <c r="BK700" s="14"/>
      <c r="BL700" s="14"/>
      <c r="BM700" s="14"/>
      <c r="BN700" s="14"/>
      <c r="BO700" s="14"/>
      <c r="BP700" s="14"/>
      <c r="BQ700" s="14"/>
      <c r="BR700" s="14"/>
      <c r="BS700" s="14"/>
      <c r="BT700" s="14"/>
      <c r="BU700" s="14"/>
      <c r="BV700" s="14"/>
      <c r="BW700" s="14"/>
      <c r="BX700" s="14"/>
      <c r="BY700" s="14"/>
      <c r="BZ700" s="14"/>
      <c r="CA700" s="14"/>
      <c r="CB700" s="14"/>
      <c r="CC700" s="14"/>
      <c r="CD700" s="14"/>
      <c r="CE700" s="14"/>
      <c r="CF700" s="14"/>
      <c r="CG700" s="14"/>
      <c r="CH700" s="14"/>
    </row>
    <row r="701" spans="1:86">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Z701" s="16"/>
      <c r="AA701" s="16"/>
      <c r="AB701" s="16"/>
      <c r="AC701" s="16"/>
      <c r="AD701" s="16"/>
      <c r="AE701" s="16"/>
      <c r="AF701" s="16"/>
      <c r="AG701" s="16"/>
      <c r="AH701" s="16"/>
      <c r="AI701" s="16"/>
      <c r="AJ701" s="16"/>
      <c r="AK701" s="16"/>
      <c r="AL701" s="16"/>
      <c r="AM701" s="14"/>
      <c r="AN701" s="14"/>
      <c r="AO701" s="14"/>
      <c r="AP701" s="14"/>
      <c r="AQ701" s="14"/>
      <c r="AR701" s="14"/>
      <c r="AS701" s="14"/>
      <c r="AT701" s="14"/>
      <c r="AU701" s="14"/>
      <c r="AV701" s="14"/>
      <c r="AW701" s="14"/>
      <c r="AX701" s="14"/>
      <c r="AY701" s="14"/>
      <c r="AZ701" s="14"/>
      <c r="BA701" s="14"/>
      <c r="BB701" s="14"/>
      <c r="BC701" s="14"/>
      <c r="BD701" s="14"/>
      <c r="BE701" s="14"/>
      <c r="BF701" s="14"/>
      <c r="BG701" s="14"/>
      <c r="BH701" s="14"/>
      <c r="BI701" s="14"/>
      <c r="BJ701" s="14"/>
      <c r="BK701" s="14"/>
      <c r="BL701" s="14"/>
      <c r="BM701" s="14"/>
      <c r="BN701" s="14"/>
      <c r="BO701" s="14"/>
      <c r="BP701" s="14"/>
      <c r="BQ701" s="14"/>
      <c r="BR701" s="14"/>
      <c r="BS701" s="14"/>
      <c r="BT701" s="14"/>
      <c r="BU701" s="14"/>
      <c r="BV701" s="14"/>
      <c r="BW701" s="14"/>
      <c r="BX701" s="14"/>
      <c r="BY701" s="14"/>
      <c r="BZ701" s="14"/>
      <c r="CA701" s="14"/>
      <c r="CB701" s="14"/>
      <c r="CC701" s="14"/>
      <c r="CD701" s="14"/>
      <c r="CE701" s="14"/>
      <c r="CF701" s="14"/>
      <c r="CG701" s="14"/>
      <c r="CH701" s="14"/>
    </row>
    <row r="702" spans="1:86">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Z702" s="16"/>
      <c r="AA702" s="16"/>
      <c r="AB702" s="16"/>
      <c r="AC702" s="16"/>
      <c r="AD702" s="16"/>
      <c r="AE702" s="16"/>
      <c r="AF702" s="16"/>
      <c r="AG702" s="16"/>
      <c r="AH702" s="16"/>
      <c r="AI702" s="16"/>
      <c r="AJ702" s="16"/>
      <c r="AK702" s="16"/>
      <c r="AL702" s="16"/>
      <c r="AM702" s="14"/>
      <c r="AN702" s="14"/>
      <c r="AO702" s="14"/>
      <c r="AP702" s="14"/>
      <c r="AQ702" s="14"/>
      <c r="AR702" s="14"/>
      <c r="AS702" s="14"/>
      <c r="AT702" s="14"/>
      <c r="AU702" s="14"/>
      <c r="AV702" s="14"/>
      <c r="AW702" s="14"/>
      <c r="AX702" s="14"/>
      <c r="AY702" s="14"/>
      <c r="AZ702" s="14"/>
      <c r="BA702" s="14"/>
      <c r="BB702" s="14"/>
      <c r="BC702" s="14"/>
      <c r="BD702" s="14"/>
      <c r="BE702" s="14"/>
      <c r="BF702" s="14"/>
      <c r="BG702" s="14"/>
      <c r="BH702" s="14"/>
      <c r="BI702" s="14"/>
      <c r="BJ702" s="14"/>
      <c r="BK702" s="14"/>
      <c r="BL702" s="14"/>
      <c r="BM702" s="14"/>
      <c r="BN702" s="14"/>
      <c r="BO702" s="14"/>
      <c r="BP702" s="14"/>
      <c r="BQ702" s="14"/>
      <c r="BR702" s="14"/>
      <c r="BS702" s="14"/>
      <c r="BT702" s="14"/>
      <c r="BU702" s="14"/>
      <c r="BV702" s="14"/>
      <c r="BW702" s="14"/>
      <c r="BX702" s="14"/>
      <c r="BY702" s="14"/>
      <c r="BZ702" s="14"/>
      <c r="CA702" s="14"/>
      <c r="CB702" s="14"/>
      <c r="CC702" s="14"/>
      <c r="CD702" s="14"/>
      <c r="CE702" s="14"/>
      <c r="CF702" s="14"/>
      <c r="CG702" s="14"/>
      <c r="CH702" s="14"/>
    </row>
    <row r="703" spans="1:86">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Z703" s="16"/>
      <c r="AA703" s="16"/>
      <c r="AB703" s="16"/>
      <c r="AC703" s="16"/>
      <c r="AD703" s="16"/>
      <c r="AE703" s="16"/>
      <c r="AF703" s="16"/>
      <c r="AG703" s="16"/>
      <c r="AH703" s="16"/>
      <c r="AI703" s="16"/>
      <c r="AJ703" s="16"/>
      <c r="AK703" s="16"/>
      <c r="AL703" s="16"/>
      <c r="AM703" s="14"/>
      <c r="AN703" s="14"/>
      <c r="AO703" s="14"/>
      <c r="AP703" s="14"/>
      <c r="AQ703" s="14"/>
      <c r="AR703" s="14"/>
      <c r="AS703" s="14"/>
      <c r="AT703" s="14"/>
      <c r="AU703" s="14"/>
      <c r="AV703" s="14"/>
      <c r="AW703" s="14"/>
      <c r="AX703" s="14"/>
      <c r="AY703" s="14"/>
      <c r="AZ703" s="14"/>
      <c r="BA703" s="14"/>
      <c r="BB703" s="14"/>
      <c r="BC703" s="14"/>
      <c r="BD703" s="14"/>
      <c r="BE703" s="14"/>
      <c r="BF703" s="14"/>
      <c r="BG703" s="14"/>
      <c r="BH703" s="14"/>
      <c r="BI703" s="14"/>
      <c r="BJ703" s="14"/>
      <c r="BK703" s="14"/>
      <c r="BL703" s="14"/>
      <c r="BM703" s="14"/>
      <c r="BN703" s="14"/>
      <c r="BO703" s="14"/>
      <c r="BP703" s="14"/>
      <c r="BQ703" s="14"/>
      <c r="BR703" s="14"/>
      <c r="BS703" s="14"/>
      <c r="BT703" s="14"/>
      <c r="BU703" s="14"/>
      <c r="BV703" s="14"/>
      <c r="BW703" s="14"/>
      <c r="BX703" s="14"/>
      <c r="BY703" s="14"/>
      <c r="BZ703" s="14"/>
      <c r="CA703" s="14"/>
      <c r="CB703" s="14"/>
      <c r="CC703" s="14"/>
      <c r="CD703" s="14"/>
      <c r="CE703" s="14"/>
      <c r="CF703" s="14"/>
      <c r="CG703" s="14"/>
      <c r="CH703" s="14"/>
    </row>
    <row r="704" spans="1:86">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Z704" s="16"/>
      <c r="AA704" s="16"/>
      <c r="AB704" s="16"/>
      <c r="AC704" s="16"/>
      <c r="AD704" s="16"/>
      <c r="AE704" s="16"/>
      <c r="AF704" s="16"/>
      <c r="AG704" s="16"/>
      <c r="AH704" s="16"/>
      <c r="AI704" s="16"/>
      <c r="AJ704" s="16"/>
      <c r="AK704" s="16"/>
      <c r="AL704" s="16"/>
      <c r="AM704" s="14"/>
      <c r="AN704" s="14"/>
      <c r="AO704" s="14"/>
      <c r="AP704" s="14"/>
      <c r="AQ704" s="14"/>
      <c r="AR704" s="14"/>
      <c r="AS704" s="14"/>
      <c r="AT704" s="14"/>
      <c r="AU704" s="14"/>
      <c r="AV704" s="14"/>
      <c r="AW704" s="14"/>
      <c r="AX704" s="14"/>
      <c r="AY704" s="14"/>
      <c r="AZ704" s="14"/>
      <c r="BA704" s="14"/>
      <c r="BB704" s="14"/>
      <c r="BC704" s="14"/>
      <c r="BD704" s="14"/>
      <c r="BE704" s="14"/>
      <c r="BF704" s="14"/>
      <c r="BG704" s="14"/>
      <c r="BH704" s="14"/>
      <c r="BI704" s="14"/>
      <c r="BJ704" s="14"/>
      <c r="BK704" s="14"/>
      <c r="BL704" s="14"/>
      <c r="BM704" s="14"/>
      <c r="BN704" s="14"/>
      <c r="BO704" s="14"/>
      <c r="BP704" s="14"/>
      <c r="BQ704" s="14"/>
      <c r="BR704" s="14"/>
      <c r="BS704" s="14"/>
      <c r="BT704" s="14"/>
      <c r="BU704" s="14"/>
      <c r="BV704" s="14"/>
      <c r="BW704" s="14"/>
      <c r="BX704" s="14"/>
      <c r="BY704" s="14"/>
      <c r="BZ704" s="14"/>
      <c r="CA704" s="14"/>
      <c r="CB704" s="14"/>
      <c r="CC704" s="14"/>
      <c r="CD704" s="14"/>
      <c r="CE704" s="14"/>
      <c r="CF704" s="14"/>
      <c r="CG704" s="14"/>
      <c r="CH704" s="14"/>
    </row>
    <row r="705" spans="1:86">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Z705" s="16"/>
      <c r="AA705" s="16"/>
      <c r="AB705" s="16"/>
      <c r="AC705" s="16"/>
      <c r="AD705" s="16"/>
      <c r="AE705" s="16"/>
      <c r="AF705" s="16"/>
      <c r="AG705" s="16"/>
      <c r="AH705" s="16"/>
      <c r="AI705" s="16"/>
      <c r="AJ705" s="16"/>
      <c r="AK705" s="16"/>
      <c r="AL705" s="16"/>
      <c r="AM705" s="14"/>
      <c r="AN705" s="14"/>
      <c r="AO705" s="14"/>
      <c r="AP705" s="14"/>
      <c r="AQ705" s="14"/>
      <c r="AR705" s="14"/>
      <c r="AS705" s="14"/>
      <c r="AT705" s="14"/>
      <c r="AU705" s="14"/>
      <c r="AV705" s="14"/>
      <c r="AW705" s="14"/>
      <c r="AX705" s="14"/>
      <c r="AY705" s="14"/>
      <c r="AZ705" s="14"/>
      <c r="BA705" s="14"/>
      <c r="BB705" s="14"/>
      <c r="BC705" s="14"/>
      <c r="BD705" s="14"/>
      <c r="BE705" s="14"/>
      <c r="BF705" s="14"/>
      <c r="BG705" s="14"/>
      <c r="BH705" s="14"/>
      <c r="BI705" s="14"/>
      <c r="BJ705" s="14"/>
      <c r="BK705" s="14"/>
      <c r="BL705" s="14"/>
      <c r="BM705" s="14"/>
      <c r="BN705" s="14"/>
      <c r="BO705" s="14"/>
      <c r="BP705" s="14"/>
      <c r="BQ705" s="14"/>
      <c r="BR705" s="14"/>
      <c r="BS705" s="14"/>
      <c r="BT705" s="14"/>
      <c r="BU705" s="14"/>
      <c r="BV705" s="14"/>
      <c r="BW705" s="14"/>
      <c r="BX705" s="14"/>
      <c r="BY705" s="14"/>
      <c r="BZ705" s="14"/>
      <c r="CA705" s="14"/>
      <c r="CB705" s="14"/>
      <c r="CC705" s="14"/>
      <c r="CD705" s="14"/>
      <c r="CE705" s="14"/>
      <c r="CF705" s="14"/>
      <c r="CG705" s="14"/>
      <c r="CH705" s="14"/>
    </row>
    <row r="706" spans="1:86">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Z706" s="16"/>
      <c r="AA706" s="16"/>
      <c r="AB706" s="16"/>
      <c r="AC706" s="16"/>
      <c r="AD706" s="16"/>
      <c r="AE706" s="16"/>
      <c r="AF706" s="16"/>
      <c r="AG706" s="16"/>
      <c r="AH706" s="16"/>
      <c r="AI706" s="16"/>
      <c r="AJ706" s="16"/>
      <c r="AK706" s="16"/>
      <c r="AL706" s="16"/>
      <c r="AM706" s="14"/>
      <c r="AN706" s="14"/>
      <c r="AO706" s="14"/>
      <c r="AP706" s="14"/>
      <c r="AQ706" s="14"/>
      <c r="AR706" s="14"/>
      <c r="AS706" s="14"/>
      <c r="AT706" s="14"/>
      <c r="AU706" s="14"/>
      <c r="AV706" s="14"/>
      <c r="AW706" s="14"/>
      <c r="AX706" s="14"/>
      <c r="AY706" s="14"/>
      <c r="AZ706" s="14"/>
      <c r="BA706" s="14"/>
      <c r="BB706" s="14"/>
      <c r="BC706" s="14"/>
      <c r="BD706" s="14"/>
      <c r="BE706" s="14"/>
      <c r="BF706" s="14"/>
      <c r="BG706" s="14"/>
      <c r="BH706" s="14"/>
      <c r="BI706" s="14"/>
      <c r="BJ706" s="14"/>
      <c r="BK706" s="14"/>
      <c r="BL706" s="14"/>
      <c r="BM706" s="14"/>
      <c r="BN706" s="14"/>
      <c r="BO706" s="14"/>
      <c r="BP706" s="14"/>
      <c r="BQ706" s="14"/>
      <c r="BR706" s="14"/>
      <c r="BS706" s="14"/>
      <c r="BT706" s="14"/>
      <c r="BU706" s="14"/>
      <c r="BV706" s="14"/>
      <c r="BW706" s="14"/>
      <c r="BX706" s="14"/>
      <c r="BY706" s="14"/>
      <c r="BZ706" s="14"/>
      <c r="CA706" s="14"/>
      <c r="CB706" s="14"/>
      <c r="CC706" s="14"/>
      <c r="CD706" s="14"/>
      <c r="CE706" s="14"/>
      <c r="CF706" s="14"/>
      <c r="CG706" s="14"/>
      <c r="CH706" s="14"/>
    </row>
    <row r="707" spans="1:86">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Z707" s="16"/>
      <c r="AA707" s="16"/>
      <c r="AB707" s="16"/>
      <c r="AC707" s="16"/>
      <c r="AD707" s="16"/>
      <c r="AE707" s="16"/>
      <c r="AF707" s="16"/>
      <c r="AG707" s="16"/>
      <c r="AH707" s="16"/>
      <c r="AI707" s="16"/>
      <c r="AJ707" s="16"/>
      <c r="AK707" s="16"/>
      <c r="AL707" s="16"/>
      <c r="AM707" s="14"/>
      <c r="AN707" s="14"/>
      <c r="AO707" s="14"/>
      <c r="AP707" s="14"/>
      <c r="AQ707" s="14"/>
      <c r="AR707" s="14"/>
      <c r="AS707" s="14"/>
      <c r="AT707" s="14"/>
      <c r="AU707" s="14"/>
      <c r="AV707" s="14"/>
      <c r="AW707" s="14"/>
      <c r="AX707" s="14"/>
      <c r="AY707" s="14"/>
      <c r="AZ707" s="14"/>
      <c r="BA707" s="14"/>
      <c r="BB707" s="14"/>
      <c r="BC707" s="14"/>
      <c r="BD707" s="14"/>
      <c r="BE707" s="14"/>
      <c r="BF707" s="14"/>
      <c r="BG707" s="14"/>
      <c r="BH707" s="14"/>
      <c r="BI707" s="14"/>
      <c r="BJ707" s="14"/>
      <c r="BK707" s="14"/>
      <c r="BL707" s="14"/>
      <c r="BM707" s="14"/>
      <c r="BN707" s="14"/>
      <c r="BO707" s="14"/>
      <c r="BP707" s="14"/>
      <c r="BQ707" s="14"/>
      <c r="BR707" s="14"/>
      <c r="BS707" s="14"/>
      <c r="BT707" s="14"/>
      <c r="BU707" s="14"/>
      <c r="BV707" s="14"/>
      <c r="BW707" s="14"/>
      <c r="BX707" s="14"/>
      <c r="BY707" s="14"/>
      <c r="BZ707" s="14"/>
      <c r="CA707" s="14"/>
      <c r="CB707" s="14"/>
      <c r="CC707" s="14"/>
      <c r="CD707" s="14"/>
      <c r="CE707" s="14"/>
      <c r="CF707" s="14"/>
      <c r="CG707" s="14"/>
      <c r="CH707" s="14"/>
    </row>
    <row r="708" spans="1:86">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Z708" s="16"/>
      <c r="AA708" s="16"/>
      <c r="AB708" s="16"/>
      <c r="AC708" s="16"/>
      <c r="AD708" s="16"/>
      <c r="AE708" s="16"/>
      <c r="AF708" s="16"/>
      <c r="AG708" s="16"/>
      <c r="AH708" s="16"/>
      <c r="AI708" s="16"/>
      <c r="AJ708" s="16"/>
      <c r="AK708" s="16"/>
      <c r="AL708" s="16"/>
      <c r="AM708" s="14"/>
      <c r="AN708" s="14"/>
      <c r="AO708" s="14"/>
      <c r="AP708" s="14"/>
      <c r="AQ708" s="14"/>
      <c r="AR708" s="14"/>
      <c r="AS708" s="14"/>
      <c r="AT708" s="14"/>
      <c r="AU708" s="14"/>
      <c r="AV708" s="14"/>
      <c r="AW708" s="14"/>
      <c r="AX708" s="14"/>
      <c r="AY708" s="14"/>
      <c r="AZ708" s="14"/>
      <c r="BA708" s="14"/>
      <c r="BB708" s="14"/>
      <c r="BC708" s="14"/>
      <c r="BD708" s="14"/>
      <c r="BE708" s="14"/>
      <c r="BF708" s="14"/>
      <c r="BG708" s="14"/>
      <c r="BH708" s="14"/>
      <c r="BI708" s="14"/>
      <c r="BJ708" s="14"/>
      <c r="BK708" s="14"/>
      <c r="BL708" s="14"/>
      <c r="BM708" s="14"/>
      <c r="BN708" s="14"/>
      <c r="BO708" s="14"/>
      <c r="BP708" s="14"/>
      <c r="BQ708" s="14"/>
      <c r="BR708" s="14"/>
      <c r="BS708" s="14"/>
      <c r="BT708" s="14"/>
      <c r="BU708" s="14"/>
      <c r="BV708" s="14"/>
      <c r="BW708" s="14"/>
      <c r="BX708" s="14"/>
      <c r="BY708" s="14"/>
      <c r="BZ708" s="14"/>
      <c r="CA708" s="14"/>
      <c r="CB708" s="14"/>
      <c r="CC708" s="14"/>
      <c r="CD708" s="14"/>
      <c r="CE708" s="14"/>
      <c r="CF708" s="14"/>
      <c r="CG708" s="14"/>
      <c r="CH708" s="14"/>
    </row>
    <row r="709" spans="1:86">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Z709" s="16"/>
      <c r="AA709" s="16"/>
      <c r="AB709" s="16"/>
      <c r="AC709" s="16"/>
      <c r="AD709" s="16"/>
      <c r="AE709" s="16"/>
      <c r="AF709" s="16"/>
      <c r="AG709" s="16"/>
      <c r="AH709" s="16"/>
      <c r="AI709" s="16"/>
      <c r="AJ709" s="16"/>
      <c r="AK709" s="16"/>
      <c r="AL709" s="16"/>
      <c r="AM709" s="14"/>
      <c r="AN709" s="14"/>
      <c r="AO709" s="14"/>
      <c r="AP709" s="14"/>
      <c r="AQ709" s="14"/>
      <c r="AR709" s="14"/>
      <c r="AS709" s="14"/>
      <c r="AT709" s="14"/>
      <c r="AU709" s="14"/>
      <c r="AV709" s="14"/>
      <c r="AW709" s="14"/>
      <c r="AX709" s="14"/>
      <c r="AY709" s="14"/>
      <c r="AZ709" s="14"/>
      <c r="BA709" s="14"/>
      <c r="BB709" s="14"/>
      <c r="BC709" s="14"/>
      <c r="BD709" s="14"/>
      <c r="BE709" s="14"/>
      <c r="BF709" s="14"/>
      <c r="BG709" s="14"/>
      <c r="BH709" s="14"/>
      <c r="BI709" s="14"/>
      <c r="BJ709" s="14"/>
      <c r="BK709" s="14"/>
      <c r="BL709" s="14"/>
      <c r="BM709" s="14"/>
      <c r="BN709" s="14"/>
      <c r="BO709" s="14"/>
      <c r="BP709" s="14"/>
      <c r="BQ709" s="14"/>
      <c r="BR709" s="14"/>
      <c r="BS709" s="14"/>
      <c r="BT709" s="14"/>
      <c r="BU709" s="14"/>
      <c r="BV709" s="14"/>
      <c r="BW709" s="14"/>
      <c r="BX709" s="14"/>
      <c r="BY709" s="14"/>
      <c r="BZ709" s="14"/>
      <c r="CA709" s="14"/>
      <c r="CB709" s="14"/>
      <c r="CC709" s="14"/>
      <c r="CD709" s="14"/>
      <c r="CE709" s="14"/>
      <c r="CF709" s="14"/>
      <c r="CG709" s="14"/>
      <c r="CH709" s="14"/>
    </row>
    <row r="710" spans="1:86">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Z710" s="16"/>
      <c r="AA710" s="16"/>
      <c r="AB710" s="16"/>
      <c r="AC710" s="16"/>
      <c r="AD710" s="16"/>
      <c r="AE710" s="16"/>
      <c r="AF710" s="16"/>
      <c r="AG710" s="16"/>
      <c r="AH710" s="16"/>
      <c r="AI710" s="16"/>
      <c r="AJ710" s="16"/>
      <c r="AK710" s="16"/>
      <c r="AL710" s="16"/>
      <c r="AM710" s="14"/>
      <c r="AN710" s="14"/>
      <c r="AO710" s="14"/>
      <c r="AP710" s="14"/>
      <c r="AQ710" s="14"/>
      <c r="AR710" s="14"/>
      <c r="AS710" s="14"/>
      <c r="AT710" s="14"/>
      <c r="AU710" s="14"/>
      <c r="AV710" s="14"/>
      <c r="AW710" s="14"/>
      <c r="AX710" s="14"/>
      <c r="AY710" s="14"/>
      <c r="AZ710" s="14"/>
      <c r="BA710" s="14"/>
      <c r="BB710" s="14"/>
      <c r="BC710" s="14"/>
      <c r="BD710" s="14"/>
      <c r="BE710" s="14"/>
      <c r="BF710" s="14"/>
      <c r="BG710" s="14"/>
      <c r="BH710" s="14"/>
      <c r="BI710" s="14"/>
      <c r="BJ710" s="14"/>
      <c r="BK710" s="14"/>
      <c r="BL710" s="14"/>
      <c r="BM710" s="14"/>
      <c r="BN710" s="14"/>
      <c r="BO710" s="14"/>
      <c r="BP710" s="14"/>
      <c r="BQ710" s="14"/>
      <c r="BR710" s="14"/>
      <c r="BS710" s="14"/>
      <c r="BT710" s="14"/>
      <c r="BU710" s="14"/>
      <c r="BV710" s="14"/>
      <c r="BW710" s="14"/>
      <c r="BX710" s="14"/>
      <c r="BY710" s="14"/>
      <c r="BZ710" s="14"/>
      <c r="CA710" s="14"/>
      <c r="CB710" s="14"/>
      <c r="CC710" s="14"/>
      <c r="CD710" s="14"/>
      <c r="CE710" s="14"/>
      <c r="CF710" s="14"/>
      <c r="CG710" s="14"/>
      <c r="CH710" s="14"/>
    </row>
    <row r="711" spans="1:86">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Z711" s="16"/>
      <c r="AA711" s="16"/>
      <c r="AB711" s="16"/>
      <c r="AC711" s="16"/>
      <c r="AD711" s="16"/>
      <c r="AE711" s="16"/>
      <c r="AF711" s="16"/>
      <c r="AG711" s="16"/>
      <c r="AH711" s="16"/>
      <c r="AI711" s="16"/>
      <c r="AJ711" s="16"/>
      <c r="AK711" s="16"/>
      <c r="AL711" s="16"/>
      <c r="AM711" s="14"/>
      <c r="AN711" s="14"/>
      <c r="AO711" s="14"/>
      <c r="AP711" s="14"/>
      <c r="AQ711" s="14"/>
      <c r="AR711" s="14"/>
      <c r="AS711" s="14"/>
      <c r="AT711" s="14"/>
      <c r="AU711" s="14"/>
      <c r="AV711" s="14"/>
      <c r="AW711" s="14"/>
      <c r="AX711" s="14"/>
      <c r="AY711" s="14"/>
      <c r="AZ711" s="14"/>
      <c r="BA711" s="14"/>
      <c r="BB711" s="14"/>
      <c r="BC711" s="14"/>
      <c r="BD711" s="14"/>
      <c r="BE711" s="14"/>
      <c r="BF711" s="14"/>
      <c r="BG711" s="14"/>
      <c r="BH711" s="14"/>
      <c r="BI711" s="14"/>
      <c r="BJ711" s="14"/>
      <c r="BK711" s="14"/>
      <c r="BL711" s="14"/>
      <c r="BM711" s="14"/>
      <c r="BN711" s="14"/>
      <c r="BO711" s="14"/>
      <c r="BP711" s="14"/>
      <c r="BQ711" s="14"/>
      <c r="BR711" s="14"/>
      <c r="BS711" s="14"/>
      <c r="BT711" s="14"/>
      <c r="BU711" s="14"/>
      <c r="BV711" s="14"/>
      <c r="BW711" s="14"/>
      <c r="BX711" s="14"/>
      <c r="BY711" s="14"/>
      <c r="BZ711" s="14"/>
      <c r="CA711" s="14"/>
      <c r="CB711" s="14"/>
      <c r="CC711" s="14"/>
      <c r="CD711" s="14"/>
      <c r="CE711" s="14"/>
      <c r="CF711" s="14"/>
      <c r="CG711" s="14"/>
      <c r="CH711" s="14"/>
    </row>
    <row r="712" spans="1:86">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Z712" s="16"/>
      <c r="AA712" s="16"/>
      <c r="AB712" s="16"/>
      <c r="AC712" s="16"/>
      <c r="AD712" s="16"/>
      <c r="AE712" s="16"/>
      <c r="AF712" s="16"/>
      <c r="AG712" s="16"/>
      <c r="AH712" s="16"/>
      <c r="AI712" s="16"/>
      <c r="AJ712" s="16"/>
      <c r="AK712" s="16"/>
      <c r="AL712" s="16"/>
      <c r="AM712" s="14"/>
      <c r="AN712" s="14"/>
      <c r="AO712" s="14"/>
      <c r="AP712" s="14"/>
      <c r="AQ712" s="14"/>
      <c r="AR712" s="14"/>
      <c r="AS712" s="14"/>
      <c r="AT712" s="14"/>
      <c r="AU712" s="14"/>
      <c r="AV712" s="14"/>
      <c r="AW712" s="14"/>
      <c r="AX712" s="14"/>
      <c r="AY712" s="14"/>
      <c r="AZ712" s="14"/>
      <c r="BA712" s="14"/>
      <c r="BB712" s="14"/>
      <c r="BC712" s="14"/>
      <c r="BD712" s="14"/>
      <c r="BE712" s="14"/>
      <c r="BF712" s="14"/>
      <c r="BG712" s="14"/>
      <c r="BH712" s="14"/>
      <c r="BI712" s="14"/>
      <c r="BJ712" s="14"/>
      <c r="BK712" s="14"/>
      <c r="BL712" s="14"/>
      <c r="BM712" s="14"/>
      <c r="BN712" s="14"/>
      <c r="BO712" s="14"/>
      <c r="BP712" s="14"/>
      <c r="BQ712" s="14"/>
      <c r="BR712" s="14"/>
      <c r="BS712" s="14"/>
      <c r="BT712" s="14"/>
      <c r="BU712" s="14"/>
      <c r="BV712" s="14"/>
      <c r="BW712" s="14"/>
      <c r="BX712" s="14"/>
      <c r="BY712" s="14"/>
      <c r="BZ712" s="14"/>
      <c r="CA712" s="14"/>
      <c r="CB712" s="14"/>
      <c r="CC712" s="14"/>
      <c r="CD712" s="14"/>
      <c r="CE712" s="14"/>
      <c r="CF712" s="14"/>
      <c r="CG712" s="14"/>
      <c r="CH712" s="14"/>
    </row>
    <row r="713" spans="1:86">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Z713" s="16"/>
      <c r="AA713" s="16"/>
      <c r="AB713" s="16"/>
      <c r="AC713" s="16"/>
      <c r="AD713" s="16"/>
      <c r="AE713" s="16"/>
      <c r="AF713" s="16"/>
      <c r="AG713" s="16"/>
      <c r="AH713" s="16"/>
      <c r="AI713" s="16"/>
      <c r="AJ713" s="16"/>
      <c r="AK713" s="16"/>
      <c r="AL713" s="16"/>
      <c r="AM713" s="14"/>
      <c r="AN713" s="14"/>
      <c r="AO713" s="14"/>
      <c r="AP713" s="14"/>
      <c r="AQ713" s="14"/>
      <c r="AR713" s="14"/>
      <c r="AS713" s="14"/>
      <c r="AT713" s="14"/>
      <c r="AU713" s="14"/>
      <c r="AV713" s="14"/>
      <c r="AW713" s="14"/>
      <c r="AX713" s="14"/>
      <c r="AY713" s="14"/>
      <c r="AZ713" s="14"/>
      <c r="BA713" s="14"/>
      <c r="BB713" s="14"/>
      <c r="BC713" s="14"/>
      <c r="BD713" s="14"/>
      <c r="BE713" s="14"/>
      <c r="BF713" s="14"/>
      <c r="BG713" s="14"/>
      <c r="BH713" s="14"/>
      <c r="BI713" s="14"/>
      <c r="BJ713" s="14"/>
      <c r="BK713" s="14"/>
      <c r="BL713" s="14"/>
      <c r="BM713" s="14"/>
      <c r="BN713" s="14"/>
      <c r="BO713" s="14"/>
      <c r="BP713" s="14"/>
      <c r="BQ713" s="14"/>
      <c r="BR713" s="14"/>
      <c r="BS713" s="14"/>
      <c r="BT713" s="14"/>
      <c r="BU713" s="14"/>
      <c r="BV713" s="14"/>
      <c r="BW713" s="14"/>
      <c r="BX713" s="14"/>
      <c r="BY713" s="14"/>
      <c r="BZ713" s="14"/>
      <c r="CA713" s="14"/>
      <c r="CB713" s="14"/>
      <c r="CC713" s="14"/>
      <c r="CD713" s="14"/>
      <c r="CE713" s="14"/>
      <c r="CF713" s="14"/>
      <c r="CG713" s="14"/>
      <c r="CH713" s="14"/>
    </row>
    <row r="714" spans="1:86">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Z714" s="16"/>
      <c r="AA714" s="16"/>
      <c r="AB714" s="16"/>
      <c r="AC714" s="16"/>
      <c r="AD714" s="16"/>
      <c r="AE714" s="16"/>
      <c r="AF714" s="16"/>
      <c r="AG714" s="16"/>
      <c r="AH714" s="16"/>
      <c r="AI714" s="16"/>
      <c r="AJ714" s="16"/>
      <c r="AK714" s="16"/>
      <c r="AL714" s="16"/>
      <c r="AM714" s="14"/>
      <c r="AN714" s="14"/>
      <c r="AO714" s="14"/>
      <c r="AP714" s="14"/>
      <c r="AQ714" s="14"/>
      <c r="AR714" s="14"/>
      <c r="AS714" s="14"/>
      <c r="AT714" s="14"/>
      <c r="AU714" s="14"/>
      <c r="AV714" s="14"/>
      <c r="AW714" s="14"/>
      <c r="AX714" s="14"/>
      <c r="AY714" s="14"/>
      <c r="AZ714" s="14"/>
      <c r="BA714" s="14"/>
      <c r="BB714" s="14"/>
      <c r="BC714" s="14"/>
      <c r="BD714" s="14"/>
      <c r="BE714" s="14"/>
      <c r="BF714" s="14"/>
      <c r="BG714" s="14"/>
      <c r="BH714" s="14"/>
      <c r="BI714" s="14"/>
      <c r="BJ714" s="14"/>
      <c r="BK714" s="14"/>
      <c r="BL714" s="14"/>
      <c r="BM714" s="14"/>
      <c r="BN714" s="14"/>
      <c r="BO714" s="14"/>
      <c r="BP714" s="14"/>
      <c r="BQ714" s="14"/>
      <c r="BR714" s="14"/>
      <c r="BS714" s="14"/>
      <c r="BT714" s="14"/>
      <c r="BU714" s="14"/>
      <c r="BV714" s="14"/>
      <c r="BW714" s="14"/>
      <c r="BX714" s="14"/>
      <c r="BY714" s="14"/>
      <c r="BZ714" s="14"/>
      <c r="CA714" s="14"/>
      <c r="CB714" s="14"/>
      <c r="CC714" s="14"/>
      <c r="CD714" s="14"/>
      <c r="CE714" s="14"/>
      <c r="CF714" s="14"/>
      <c r="CG714" s="14"/>
      <c r="CH714" s="14"/>
    </row>
    <row r="715" spans="1:86">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Z715" s="16"/>
      <c r="AA715" s="16"/>
      <c r="AB715" s="16"/>
      <c r="AC715" s="16"/>
      <c r="AD715" s="16"/>
      <c r="AE715" s="16"/>
      <c r="AF715" s="16"/>
      <c r="AG715" s="16"/>
      <c r="AH715" s="16"/>
      <c r="AI715" s="16"/>
      <c r="AJ715" s="16"/>
      <c r="AK715" s="16"/>
      <c r="AL715" s="16"/>
      <c r="AM715" s="14"/>
      <c r="AN715" s="14"/>
      <c r="AO715" s="14"/>
      <c r="AP715" s="14"/>
      <c r="AQ715" s="14"/>
      <c r="AR715" s="14"/>
      <c r="AS715" s="14"/>
      <c r="AT715" s="14"/>
      <c r="AU715" s="14"/>
      <c r="AV715" s="14"/>
      <c r="AW715" s="14"/>
      <c r="AX715" s="14"/>
      <c r="AY715" s="14"/>
      <c r="AZ715" s="14"/>
      <c r="BA715" s="14"/>
      <c r="BB715" s="14"/>
      <c r="BC715" s="14"/>
      <c r="BD715" s="14"/>
      <c r="BE715" s="14"/>
      <c r="BF715" s="14"/>
      <c r="BG715" s="14"/>
      <c r="BH715" s="14"/>
      <c r="BI715" s="14"/>
      <c r="BJ715" s="14"/>
      <c r="BK715" s="14"/>
      <c r="BL715" s="14"/>
      <c r="BM715" s="14"/>
      <c r="BN715" s="14"/>
      <c r="BO715" s="14"/>
      <c r="BP715" s="14"/>
      <c r="BQ715" s="14"/>
      <c r="BR715" s="14"/>
      <c r="BS715" s="14"/>
      <c r="BT715" s="14"/>
      <c r="BU715" s="14"/>
      <c r="BV715" s="14"/>
      <c r="BW715" s="14"/>
      <c r="BX715" s="14"/>
      <c r="BY715" s="14"/>
      <c r="BZ715" s="14"/>
      <c r="CA715" s="14"/>
      <c r="CB715" s="14"/>
      <c r="CC715" s="14"/>
      <c r="CD715" s="14"/>
      <c r="CE715" s="14"/>
      <c r="CF715" s="14"/>
      <c r="CG715" s="14"/>
      <c r="CH715" s="14"/>
    </row>
    <row r="716" spans="1:86">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Z716" s="16"/>
      <c r="AA716" s="16"/>
      <c r="AB716" s="16"/>
      <c r="AC716" s="16"/>
      <c r="AD716" s="16"/>
      <c r="AE716" s="16"/>
      <c r="AF716" s="16"/>
      <c r="AG716" s="16"/>
      <c r="AH716" s="16"/>
      <c r="AI716" s="16"/>
      <c r="AJ716" s="16"/>
      <c r="AK716" s="16"/>
      <c r="AL716" s="16"/>
      <c r="AM716" s="14"/>
      <c r="AN716" s="14"/>
      <c r="AO716" s="14"/>
      <c r="AP716" s="14"/>
      <c r="AQ716" s="14"/>
      <c r="AR716" s="14"/>
      <c r="AS716" s="14"/>
      <c r="AT716" s="14"/>
      <c r="AU716" s="14"/>
      <c r="AV716" s="14"/>
      <c r="AW716" s="14"/>
      <c r="AX716" s="14"/>
      <c r="AY716" s="14"/>
      <c r="AZ716" s="14"/>
      <c r="BA716" s="14"/>
      <c r="BB716" s="14"/>
      <c r="BC716" s="14"/>
      <c r="BD716" s="14"/>
      <c r="BE716" s="14"/>
      <c r="BF716" s="14"/>
      <c r="BG716" s="14"/>
      <c r="BH716" s="14"/>
      <c r="BI716" s="14"/>
      <c r="BJ716" s="14"/>
      <c r="BK716" s="14"/>
      <c r="BL716" s="14"/>
      <c r="BM716" s="14"/>
      <c r="BN716" s="14"/>
      <c r="BO716" s="14"/>
      <c r="BP716" s="14"/>
      <c r="BQ716" s="14"/>
      <c r="BR716" s="14"/>
      <c r="BS716" s="14"/>
      <c r="BT716" s="14"/>
      <c r="BU716" s="14"/>
      <c r="BV716" s="14"/>
      <c r="BW716" s="14"/>
      <c r="BX716" s="14"/>
      <c r="BY716" s="14"/>
      <c r="BZ716" s="14"/>
      <c r="CA716" s="14"/>
      <c r="CB716" s="14"/>
      <c r="CC716" s="14"/>
      <c r="CD716" s="14"/>
      <c r="CE716" s="14"/>
      <c r="CF716" s="14"/>
      <c r="CG716" s="14"/>
      <c r="CH716" s="14"/>
    </row>
    <row r="717" spans="1:86">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Z717" s="16"/>
      <c r="AA717" s="16"/>
      <c r="AB717" s="16"/>
      <c r="AC717" s="16"/>
      <c r="AD717" s="16"/>
      <c r="AE717" s="16"/>
      <c r="AF717" s="16"/>
      <c r="AG717" s="16"/>
      <c r="AH717" s="16"/>
      <c r="AI717" s="16"/>
      <c r="AJ717" s="16"/>
      <c r="AK717" s="16"/>
      <c r="AL717" s="16"/>
      <c r="AM717" s="14"/>
      <c r="AN717" s="14"/>
      <c r="AO717" s="14"/>
      <c r="AP717" s="14"/>
      <c r="AQ717" s="14"/>
      <c r="AR717" s="14"/>
      <c r="AS717" s="14"/>
      <c r="AT717" s="14"/>
      <c r="AU717" s="14"/>
      <c r="AV717" s="14"/>
      <c r="AW717" s="14"/>
      <c r="AX717" s="14"/>
      <c r="AY717" s="14"/>
      <c r="AZ717" s="14"/>
      <c r="BA717" s="14"/>
      <c r="BB717" s="14"/>
      <c r="BC717" s="14"/>
      <c r="BD717" s="14"/>
      <c r="BE717" s="14"/>
      <c r="BF717" s="14"/>
      <c r="BG717" s="14"/>
      <c r="BH717" s="14"/>
      <c r="BI717" s="14"/>
      <c r="BJ717" s="14"/>
      <c r="BK717" s="14"/>
      <c r="BL717" s="14"/>
      <c r="BM717" s="14"/>
      <c r="BN717" s="14"/>
      <c r="BO717" s="14"/>
      <c r="BP717" s="14"/>
      <c r="BQ717" s="14"/>
      <c r="BR717" s="14"/>
      <c r="BS717" s="14"/>
      <c r="BT717" s="14"/>
      <c r="BU717" s="14"/>
      <c r="BV717" s="14"/>
      <c r="BW717" s="14"/>
      <c r="BX717" s="14"/>
      <c r="BY717" s="14"/>
      <c r="BZ717" s="14"/>
      <c r="CA717" s="14"/>
      <c r="CB717" s="14"/>
      <c r="CC717" s="14"/>
      <c r="CD717" s="14"/>
      <c r="CE717" s="14"/>
      <c r="CF717" s="14"/>
      <c r="CG717" s="14"/>
      <c r="CH717" s="14"/>
    </row>
    <row r="718" spans="1:86">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Z718" s="16"/>
      <c r="AA718" s="16"/>
      <c r="AB718" s="16"/>
      <c r="AC718" s="16"/>
      <c r="AD718" s="16"/>
      <c r="AE718" s="16"/>
      <c r="AF718" s="16"/>
      <c r="AG718" s="16"/>
      <c r="AH718" s="16"/>
      <c r="AI718" s="16"/>
      <c r="AJ718" s="16"/>
      <c r="AK718" s="16"/>
      <c r="AL718" s="16"/>
      <c r="AM718" s="14"/>
      <c r="AN718" s="14"/>
      <c r="AO718" s="14"/>
      <c r="AP718" s="14"/>
      <c r="AQ718" s="14"/>
      <c r="AR718" s="14"/>
      <c r="AS718" s="14"/>
      <c r="AT718" s="14"/>
      <c r="AU718" s="14"/>
      <c r="AV718" s="14"/>
      <c r="AW718" s="14"/>
      <c r="AX718" s="14"/>
      <c r="AY718" s="14"/>
      <c r="AZ718" s="14"/>
      <c r="BA718" s="14"/>
      <c r="BB718" s="14"/>
      <c r="BC718" s="14"/>
      <c r="BD718" s="14"/>
      <c r="BE718" s="14"/>
      <c r="BF718" s="14"/>
      <c r="BG718" s="14"/>
      <c r="BH718" s="14"/>
      <c r="BI718" s="14"/>
      <c r="BJ718" s="14"/>
      <c r="BK718" s="14"/>
      <c r="BL718" s="14"/>
      <c r="BM718" s="14"/>
      <c r="BN718" s="14"/>
      <c r="BO718" s="14"/>
      <c r="BP718" s="14"/>
      <c r="BQ718" s="14"/>
      <c r="BR718" s="14"/>
      <c r="BS718" s="14"/>
      <c r="BT718" s="14"/>
      <c r="BU718" s="14"/>
      <c r="BV718" s="14"/>
      <c r="BW718" s="14"/>
      <c r="BX718" s="14"/>
      <c r="BY718" s="14"/>
      <c r="BZ718" s="14"/>
      <c r="CA718" s="14"/>
      <c r="CB718" s="14"/>
      <c r="CC718" s="14"/>
      <c r="CD718" s="14"/>
      <c r="CE718" s="14"/>
      <c r="CF718" s="14"/>
      <c r="CG718" s="14"/>
      <c r="CH718" s="14"/>
    </row>
    <row r="719" spans="1:86">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Z719" s="16"/>
      <c r="AA719" s="16"/>
      <c r="AB719" s="16"/>
      <c r="AC719" s="16"/>
      <c r="AD719" s="16"/>
      <c r="AE719" s="16"/>
      <c r="AF719" s="16"/>
      <c r="AG719" s="16"/>
      <c r="AH719" s="16"/>
      <c r="AI719" s="16"/>
      <c r="AJ719" s="16"/>
      <c r="AK719" s="16"/>
      <c r="AL719" s="16"/>
      <c r="AM719" s="14"/>
      <c r="AN719" s="14"/>
      <c r="AO719" s="14"/>
      <c r="AP719" s="14"/>
      <c r="AQ719" s="14"/>
      <c r="AR719" s="14"/>
      <c r="AS719" s="14"/>
      <c r="AT719" s="14"/>
      <c r="AU719" s="14"/>
      <c r="AV719" s="14"/>
      <c r="AW719" s="14"/>
      <c r="AX719" s="14"/>
      <c r="AY719" s="14"/>
      <c r="AZ719" s="14"/>
      <c r="BA719" s="14"/>
      <c r="BB719" s="14"/>
      <c r="BC719" s="14"/>
      <c r="BD719" s="14"/>
      <c r="BE719" s="14"/>
      <c r="BF719" s="14"/>
      <c r="BG719" s="14"/>
      <c r="BH719" s="14"/>
      <c r="BI719" s="14"/>
      <c r="BJ719" s="14"/>
      <c r="BK719" s="14"/>
      <c r="BL719" s="14"/>
      <c r="BM719" s="14"/>
      <c r="BN719" s="14"/>
      <c r="BO719" s="14"/>
      <c r="BP719" s="14"/>
      <c r="BQ719" s="14"/>
      <c r="BR719" s="14"/>
      <c r="BS719" s="14"/>
      <c r="BT719" s="14"/>
      <c r="BU719" s="14"/>
      <c r="BV719" s="14"/>
      <c r="BW719" s="14"/>
      <c r="BX719" s="14"/>
      <c r="BY719" s="14"/>
      <c r="BZ719" s="14"/>
      <c r="CA719" s="14"/>
      <c r="CB719" s="14"/>
      <c r="CC719" s="14"/>
      <c r="CD719" s="14"/>
      <c r="CE719" s="14"/>
      <c r="CF719" s="14"/>
      <c r="CG719" s="14"/>
      <c r="CH719" s="14"/>
    </row>
    <row r="720" spans="1:86">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Z720" s="16"/>
      <c r="AA720" s="16"/>
      <c r="AB720" s="16"/>
      <c r="AC720" s="16"/>
      <c r="AD720" s="16"/>
      <c r="AE720" s="16"/>
      <c r="AF720" s="16"/>
      <c r="AG720" s="16"/>
      <c r="AH720" s="16"/>
      <c r="AI720" s="16"/>
      <c r="AJ720" s="16"/>
      <c r="AK720" s="16"/>
      <c r="AL720" s="16"/>
      <c r="AM720" s="14"/>
      <c r="AN720" s="14"/>
      <c r="AO720" s="14"/>
      <c r="AP720" s="14"/>
      <c r="AQ720" s="14"/>
      <c r="AR720" s="14"/>
      <c r="AS720" s="14"/>
      <c r="AT720" s="14"/>
      <c r="AU720" s="14"/>
      <c r="AV720" s="14"/>
      <c r="AW720" s="14"/>
      <c r="AX720" s="14"/>
      <c r="AY720" s="14"/>
      <c r="AZ720" s="14"/>
      <c r="BA720" s="14"/>
      <c r="BB720" s="14"/>
      <c r="BC720" s="14"/>
      <c r="BD720" s="14"/>
      <c r="BE720" s="14"/>
      <c r="BF720" s="14"/>
      <c r="BG720" s="14"/>
      <c r="BH720" s="14"/>
      <c r="BI720" s="14"/>
      <c r="BJ720" s="14"/>
      <c r="BK720" s="14"/>
      <c r="BL720" s="14"/>
      <c r="BM720" s="14"/>
      <c r="BN720" s="14"/>
      <c r="BO720" s="14"/>
      <c r="BP720" s="14"/>
      <c r="BQ720" s="14"/>
      <c r="BR720" s="14"/>
      <c r="BS720" s="14"/>
      <c r="BT720" s="14"/>
      <c r="BU720" s="14"/>
      <c r="BV720" s="14"/>
      <c r="BW720" s="14"/>
      <c r="BX720" s="14"/>
      <c r="BY720" s="14"/>
      <c r="BZ720" s="14"/>
      <c r="CA720" s="14"/>
      <c r="CB720" s="14"/>
      <c r="CC720" s="14"/>
      <c r="CD720" s="14"/>
      <c r="CE720" s="14"/>
      <c r="CF720" s="14"/>
      <c r="CG720" s="14"/>
      <c r="CH720" s="14"/>
    </row>
    <row r="721" spans="1:86">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Z721" s="16"/>
      <c r="AA721" s="16"/>
      <c r="AB721" s="16"/>
      <c r="AC721" s="16"/>
      <c r="AD721" s="16"/>
      <c r="AE721" s="16"/>
      <c r="AF721" s="16"/>
      <c r="AG721" s="16"/>
      <c r="AH721" s="16"/>
      <c r="AI721" s="16"/>
      <c r="AJ721" s="16"/>
      <c r="AK721" s="16"/>
      <c r="AL721" s="16"/>
      <c r="AM721" s="14"/>
      <c r="AN721" s="14"/>
      <c r="AO721" s="14"/>
      <c r="AP721" s="14"/>
      <c r="AQ721" s="14"/>
      <c r="AR721" s="14"/>
      <c r="AS721" s="14"/>
      <c r="AT721" s="14"/>
      <c r="AU721" s="14"/>
      <c r="AV721" s="14"/>
      <c r="AW721" s="14"/>
      <c r="AX721" s="14"/>
      <c r="AY721" s="14"/>
      <c r="AZ721" s="14"/>
      <c r="BA721" s="14"/>
      <c r="BB721" s="14"/>
      <c r="BC721" s="14"/>
      <c r="BD721" s="14"/>
      <c r="BE721" s="14"/>
      <c r="BF721" s="14"/>
      <c r="BG721" s="14"/>
      <c r="BH721" s="14"/>
      <c r="BI721" s="14"/>
      <c r="BJ721" s="14"/>
      <c r="BK721" s="14"/>
      <c r="BL721" s="14"/>
      <c r="BM721" s="14"/>
      <c r="BN721" s="14"/>
      <c r="BO721" s="14"/>
      <c r="BP721" s="14"/>
      <c r="BQ721" s="14"/>
      <c r="BR721" s="14"/>
      <c r="BS721" s="14"/>
      <c r="BT721" s="14"/>
      <c r="BU721" s="14"/>
      <c r="BV721" s="14"/>
      <c r="BW721" s="14"/>
      <c r="BX721" s="14"/>
      <c r="BY721" s="14"/>
      <c r="BZ721" s="14"/>
      <c r="CA721" s="14"/>
      <c r="CB721" s="14"/>
      <c r="CC721" s="14"/>
      <c r="CD721" s="14"/>
      <c r="CE721" s="14"/>
      <c r="CF721" s="14"/>
      <c r="CG721" s="14"/>
      <c r="CH721" s="14"/>
    </row>
    <row r="722" spans="1:86">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Z722" s="16"/>
      <c r="AA722" s="16"/>
      <c r="AB722" s="16"/>
      <c r="AC722" s="16"/>
      <c r="AD722" s="16"/>
      <c r="AE722" s="16"/>
      <c r="AF722" s="16"/>
      <c r="AG722" s="16"/>
      <c r="AH722" s="16"/>
      <c r="AI722" s="16"/>
      <c r="AJ722" s="16"/>
      <c r="AK722" s="16"/>
      <c r="AL722" s="16"/>
      <c r="AM722" s="14"/>
      <c r="AN722" s="14"/>
      <c r="AO722" s="14"/>
      <c r="AP722" s="14"/>
      <c r="AQ722" s="14"/>
      <c r="AR722" s="14"/>
      <c r="AS722" s="14"/>
      <c r="AT722" s="14"/>
      <c r="AU722" s="14"/>
      <c r="AV722" s="14"/>
      <c r="AW722" s="14"/>
      <c r="AX722" s="14"/>
      <c r="AY722" s="14"/>
      <c r="AZ722" s="14"/>
      <c r="BA722" s="14"/>
      <c r="BB722" s="14"/>
      <c r="BC722" s="14"/>
      <c r="BD722" s="14"/>
      <c r="BE722" s="14"/>
      <c r="BF722" s="14"/>
      <c r="BG722" s="14"/>
      <c r="BH722" s="14"/>
      <c r="BI722" s="14"/>
      <c r="BJ722" s="14"/>
      <c r="BK722" s="14"/>
      <c r="BL722" s="14"/>
      <c r="BM722" s="14"/>
      <c r="BN722" s="14"/>
      <c r="BO722" s="14"/>
      <c r="BP722" s="14"/>
      <c r="BQ722" s="14"/>
      <c r="BR722" s="14"/>
      <c r="BS722" s="14"/>
      <c r="BT722" s="14"/>
      <c r="BU722" s="14"/>
      <c r="BV722" s="14"/>
      <c r="BW722" s="14"/>
      <c r="BX722" s="14"/>
      <c r="BY722" s="14"/>
      <c r="BZ722" s="14"/>
      <c r="CA722" s="14"/>
      <c r="CB722" s="14"/>
      <c r="CC722" s="14"/>
      <c r="CD722" s="14"/>
      <c r="CE722" s="14"/>
      <c r="CF722" s="14"/>
      <c r="CG722" s="14"/>
      <c r="CH722" s="14"/>
    </row>
    <row r="723" spans="1:86">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Z723" s="16"/>
      <c r="AA723" s="16"/>
      <c r="AB723" s="16"/>
      <c r="AC723" s="16"/>
      <c r="AD723" s="16"/>
      <c r="AE723" s="16"/>
      <c r="AF723" s="16"/>
      <c r="AG723" s="16"/>
      <c r="AH723" s="16"/>
      <c r="AI723" s="16"/>
      <c r="AJ723" s="16"/>
      <c r="AK723" s="16"/>
      <c r="AL723" s="16"/>
      <c r="AM723" s="14"/>
      <c r="AN723" s="14"/>
      <c r="AO723" s="14"/>
      <c r="AP723" s="14"/>
      <c r="AQ723" s="14"/>
      <c r="AR723" s="14"/>
      <c r="AS723" s="14"/>
      <c r="AT723" s="14"/>
      <c r="AU723" s="14"/>
      <c r="AV723" s="14"/>
      <c r="AW723" s="14"/>
      <c r="AX723" s="14"/>
      <c r="AY723" s="14"/>
      <c r="AZ723" s="14"/>
      <c r="BA723" s="14"/>
      <c r="BB723" s="14"/>
      <c r="BC723" s="14"/>
      <c r="BD723" s="14"/>
      <c r="BE723" s="14"/>
      <c r="BF723" s="14"/>
      <c r="BG723" s="14"/>
      <c r="BH723" s="14"/>
      <c r="BI723" s="14"/>
      <c r="BJ723" s="14"/>
      <c r="BK723" s="14"/>
      <c r="BL723" s="14"/>
      <c r="BM723" s="14"/>
      <c r="BN723" s="14"/>
      <c r="BO723" s="14"/>
      <c r="BP723" s="14"/>
      <c r="BQ723" s="14"/>
      <c r="BR723" s="14"/>
      <c r="BS723" s="14"/>
      <c r="BT723" s="14"/>
      <c r="BU723" s="14"/>
      <c r="BV723" s="14"/>
      <c r="BW723" s="14"/>
      <c r="BX723" s="14"/>
      <c r="BY723" s="14"/>
      <c r="BZ723" s="14"/>
      <c r="CA723" s="14"/>
      <c r="CB723" s="14"/>
      <c r="CC723" s="14"/>
      <c r="CD723" s="14"/>
      <c r="CE723" s="14"/>
      <c r="CF723" s="14"/>
      <c r="CG723" s="14"/>
      <c r="CH723" s="14"/>
    </row>
    <row r="724" spans="1:86">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Z724" s="16"/>
      <c r="AA724" s="16"/>
      <c r="AB724" s="16"/>
      <c r="AC724" s="16"/>
      <c r="AD724" s="16"/>
      <c r="AE724" s="16"/>
      <c r="AF724" s="16"/>
      <c r="AG724" s="16"/>
      <c r="AH724" s="16"/>
      <c r="AI724" s="16"/>
      <c r="AJ724" s="16"/>
      <c r="AK724" s="16"/>
      <c r="AL724" s="16"/>
      <c r="AM724" s="14"/>
      <c r="AN724" s="14"/>
      <c r="AO724" s="14"/>
      <c r="AP724" s="14"/>
      <c r="AQ724" s="14"/>
      <c r="AR724" s="14"/>
      <c r="AS724" s="14"/>
      <c r="AT724" s="14"/>
      <c r="AU724" s="14"/>
      <c r="AV724" s="14"/>
      <c r="AW724" s="14"/>
      <c r="AX724" s="14"/>
      <c r="AY724" s="14"/>
      <c r="AZ724" s="14"/>
      <c r="BA724" s="14"/>
      <c r="BB724" s="14"/>
      <c r="BC724" s="14"/>
      <c r="BD724" s="14"/>
      <c r="BE724" s="14"/>
      <c r="BF724" s="14"/>
      <c r="BG724" s="14"/>
      <c r="BH724" s="14"/>
      <c r="BI724" s="14"/>
      <c r="BJ724" s="14"/>
      <c r="BK724" s="14"/>
      <c r="BL724" s="14"/>
      <c r="BM724" s="14"/>
      <c r="BN724" s="14"/>
      <c r="BO724" s="14"/>
      <c r="BP724" s="14"/>
      <c r="BQ724" s="14"/>
      <c r="BR724" s="14"/>
      <c r="BS724" s="14"/>
      <c r="BT724" s="14"/>
      <c r="BU724" s="14"/>
      <c r="BV724" s="14"/>
      <c r="BW724" s="14"/>
      <c r="BX724" s="14"/>
      <c r="BY724" s="14"/>
      <c r="BZ724" s="14"/>
      <c r="CA724" s="14"/>
      <c r="CB724" s="14"/>
      <c r="CC724" s="14"/>
      <c r="CD724" s="14"/>
      <c r="CE724" s="14"/>
      <c r="CF724" s="14"/>
      <c r="CG724" s="14"/>
      <c r="CH724" s="14"/>
    </row>
    <row r="725" spans="1:86">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Z725" s="16"/>
      <c r="AA725" s="16"/>
      <c r="AB725" s="16"/>
      <c r="AC725" s="16"/>
      <c r="AD725" s="16"/>
      <c r="AE725" s="16"/>
      <c r="AF725" s="16"/>
      <c r="AG725" s="16"/>
      <c r="AH725" s="16"/>
      <c r="AI725" s="16"/>
      <c r="AJ725" s="16"/>
      <c r="AK725" s="16"/>
      <c r="AL725" s="16"/>
      <c r="AM725" s="14"/>
      <c r="AN725" s="14"/>
      <c r="AO725" s="14"/>
      <c r="AP725" s="14"/>
      <c r="AQ725" s="14"/>
      <c r="AR725" s="14"/>
      <c r="AS725" s="14"/>
      <c r="AT725" s="14"/>
      <c r="AU725" s="14"/>
      <c r="AV725" s="14"/>
      <c r="AW725" s="14"/>
      <c r="AX725" s="14"/>
      <c r="AY725" s="14"/>
      <c r="AZ725" s="14"/>
      <c r="BA725" s="14"/>
      <c r="BB725" s="14"/>
      <c r="BC725" s="14"/>
      <c r="BD725" s="14"/>
      <c r="BE725" s="14"/>
      <c r="BF725" s="14"/>
      <c r="BG725" s="14"/>
      <c r="BH725" s="14"/>
      <c r="BI725" s="14"/>
      <c r="BJ725" s="14"/>
      <c r="BK725" s="14"/>
      <c r="BL725" s="14"/>
      <c r="BM725" s="14"/>
      <c r="BN725" s="14"/>
      <c r="BO725" s="14"/>
      <c r="BP725" s="14"/>
      <c r="BQ725" s="14"/>
      <c r="BR725" s="14"/>
      <c r="BS725" s="14"/>
      <c r="BT725" s="14"/>
      <c r="BU725" s="14"/>
      <c r="BV725" s="14"/>
      <c r="BW725" s="14"/>
      <c r="BX725" s="14"/>
      <c r="BY725" s="14"/>
      <c r="BZ725" s="14"/>
      <c r="CA725" s="14"/>
      <c r="CB725" s="14"/>
      <c r="CC725" s="14"/>
      <c r="CD725" s="14"/>
      <c r="CE725" s="14"/>
      <c r="CF725" s="14"/>
      <c r="CG725" s="14"/>
      <c r="CH725" s="14"/>
    </row>
    <row r="726" spans="1:86">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Z726" s="16"/>
      <c r="AA726" s="16"/>
      <c r="AB726" s="16"/>
      <c r="AC726" s="16"/>
      <c r="AD726" s="16"/>
      <c r="AE726" s="16"/>
      <c r="AF726" s="16"/>
      <c r="AG726" s="16"/>
      <c r="AH726" s="16"/>
      <c r="AI726" s="16"/>
      <c r="AJ726" s="16"/>
      <c r="AK726" s="16"/>
      <c r="AL726" s="16"/>
      <c r="AM726" s="14"/>
      <c r="AN726" s="14"/>
      <c r="AO726" s="14"/>
      <c r="AP726" s="14"/>
      <c r="AQ726" s="14"/>
      <c r="AR726" s="14"/>
      <c r="AS726" s="14"/>
      <c r="AT726" s="14"/>
      <c r="AU726" s="14"/>
      <c r="AV726" s="14"/>
      <c r="AW726" s="14"/>
      <c r="AX726" s="14"/>
      <c r="AY726" s="14"/>
      <c r="AZ726" s="14"/>
      <c r="BA726" s="14"/>
      <c r="BB726" s="14"/>
      <c r="BC726" s="14"/>
      <c r="BD726" s="14"/>
      <c r="BE726" s="14"/>
      <c r="BF726" s="14"/>
      <c r="BG726" s="14"/>
      <c r="BH726" s="14"/>
      <c r="BI726" s="14"/>
      <c r="BJ726" s="14"/>
      <c r="BK726" s="14"/>
      <c r="BL726" s="14"/>
      <c r="BM726" s="14"/>
      <c r="BN726" s="14"/>
      <c r="BO726" s="14"/>
      <c r="BP726" s="14"/>
      <c r="BQ726" s="14"/>
      <c r="BR726" s="14"/>
      <c r="BS726" s="14"/>
      <c r="BT726" s="14"/>
      <c r="BU726" s="14"/>
      <c r="BV726" s="14"/>
      <c r="BW726" s="14"/>
      <c r="BX726" s="14"/>
      <c r="BY726" s="14"/>
      <c r="BZ726" s="14"/>
      <c r="CA726" s="14"/>
      <c r="CB726" s="14"/>
      <c r="CC726" s="14"/>
      <c r="CD726" s="14"/>
      <c r="CE726" s="14"/>
      <c r="CF726" s="14"/>
      <c r="CG726" s="14"/>
      <c r="CH726" s="14"/>
    </row>
    <row r="727" spans="1:86">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Z727" s="16"/>
      <c r="AA727" s="16"/>
      <c r="AB727" s="16"/>
      <c r="AC727" s="16"/>
      <c r="AD727" s="16"/>
      <c r="AE727" s="16"/>
      <c r="AF727" s="16"/>
      <c r="AG727" s="16"/>
      <c r="AH727" s="16"/>
      <c r="AI727" s="16"/>
      <c r="AJ727" s="16"/>
      <c r="AK727" s="16"/>
      <c r="AL727" s="16"/>
      <c r="AM727" s="14"/>
      <c r="AN727" s="14"/>
      <c r="AO727" s="14"/>
      <c r="AP727" s="14"/>
      <c r="AQ727" s="14"/>
      <c r="AR727" s="14"/>
      <c r="AS727" s="14"/>
      <c r="AT727" s="14"/>
      <c r="AU727" s="14"/>
      <c r="AV727" s="14"/>
      <c r="AW727" s="14"/>
      <c r="AX727" s="14"/>
      <c r="AY727" s="14"/>
      <c r="AZ727" s="14"/>
      <c r="BA727" s="14"/>
      <c r="BB727" s="14"/>
      <c r="BC727" s="14"/>
      <c r="BD727" s="14"/>
      <c r="BE727" s="14"/>
      <c r="BF727" s="14"/>
      <c r="BG727" s="14"/>
      <c r="BH727" s="14"/>
      <c r="BI727" s="14"/>
      <c r="BJ727" s="14"/>
      <c r="BK727" s="14"/>
      <c r="BL727" s="14"/>
      <c r="BM727" s="14"/>
      <c r="BN727" s="14"/>
      <c r="BO727" s="14"/>
      <c r="BP727" s="14"/>
      <c r="BQ727" s="14"/>
      <c r="BR727" s="14"/>
      <c r="BS727" s="14"/>
      <c r="BT727" s="14"/>
      <c r="BU727" s="14"/>
      <c r="BV727" s="14"/>
      <c r="BW727" s="14"/>
      <c r="BX727" s="14"/>
      <c r="BY727" s="14"/>
      <c r="BZ727" s="14"/>
      <c r="CA727" s="14"/>
      <c r="CB727" s="14"/>
      <c r="CC727" s="14"/>
      <c r="CD727" s="14"/>
      <c r="CE727" s="14"/>
      <c r="CF727" s="14"/>
      <c r="CG727" s="14"/>
      <c r="CH727" s="14"/>
    </row>
    <row r="728" spans="1:86">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Z728" s="16"/>
      <c r="AA728" s="16"/>
      <c r="AB728" s="16"/>
      <c r="AC728" s="16"/>
      <c r="AD728" s="16"/>
      <c r="AE728" s="16"/>
      <c r="AF728" s="16"/>
      <c r="AG728" s="16"/>
      <c r="AH728" s="16"/>
      <c r="AI728" s="16"/>
      <c r="AJ728" s="16"/>
      <c r="AK728" s="16"/>
      <c r="AL728" s="16"/>
      <c r="AM728" s="14"/>
      <c r="AN728" s="14"/>
      <c r="AO728" s="14"/>
      <c r="AP728" s="14"/>
      <c r="AQ728" s="14"/>
      <c r="AR728" s="14"/>
      <c r="AS728" s="14"/>
      <c r="AT728" s="14"/>
      <c r="AU728" s="14"/>
      <c r="AV728" s="14"/>
      <c r="AW728" s="14"/>
      <c r="AX728" s="14"/>
      <c r="AY728" s="14"/>
      <c r="AZ728" s="14"/>
      <c r="BA728" s="14"/>
      <c r="BB728" s="14"/>
      <c r="BC728" s="14"/>
      <c r="BD728" s="14"/>
      <c r="BE728" s="14"/>
      <c r="BF728" s="14"/>
      <c r="BG728" s="14"/>
      <c r="BH728" s="14"/>
      <c r="BI728" s="14"/>
      <c r="BJ728" s="14"/>
      <c r="BK728" s="14"/>
      <c r="BL728" s="14"/>
      <c r="BM728" s="14"/>
      <c r="BN728" s="14"/>
      <c r="BO728" s="14"/>
      <c r="BP728" s="14"/>
      <c r="BQ728" s="14"/>
      <c r="BR728" s="14"/>
      <c r="BS728" s="14"/>
      <c r="BT728" s="14"/>
      <c r="BU728" s="14"/>
      <c r="BV728" s="14"/>
      <c r="BW728" s="14"/>
      <c r="BX728" s="14"/>
      <c r="BY728" s="14"/>
      <c r="BZ728" s="14"/>
      <c r="CA728" s="14"/>
      <c r="CB728" s="14"/>
      <c r="CC728" s="14"/>
      <c r="CD728" s="14"/>
      <c r="CE728" s="14"/>
      <c r="CF728" s="14"/>
      <c r="CG728" s="14"/>
      <c r="CH728" s="14"/>
    </row>
    <row r="729" spans="1:86">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Z729" s="16"/>
      <c r="AA729" s="16"/>
      <c r="AB729" s="16"/>
      <c r="AC729" s="16"/>
      <c r="AD729" s="16"/>
      <c r="AE729" s="16"/>
      <c r="AF729" s="16"/>
      <c r="AG729" s="16"/>
      <c r="AH729" s="16"/>
      <c r="AI729" s="16"/>
      <c r="AJ729" s="16"/>
      <c r="AK729" s="16"/>
      <c r="AL729" s="16"/>
      <c r="AM729" s="14"/>
      <c r="AN729" s="14"/>
      <c r="AO729" s="14"/>
      <c r="AP729" s="14"/>
      <c r="AQ729" s="14"/>
      <c r="AR729" s="14"/>
      <c r="AS729" s="14"/>
      <c r="AT729" s="14"/>
      <c r="AU729" s="14"/>
      <c r="AV729" s="14"/>
      <c r="AW729" s="14"/>
      <c r="AX729" s="14"/>
      <c r="AY729" s="14"/>
      <c r="AZ729" s="14"/>
      <c r="BA729" s="14"/>
      <c r="BB729" s="14"/>
      <c r="BC729" s="14"/>
      <c r="BD729" s="14"/>
      <c r="BE729" s="14"/>
      <c r="BF729" s="14"/>
      <c r="BG729" s="14"/>
      <c r="BH729" s="14"/>
      <c r="BI729" s="14"/>
      <c r="BJ729" s="14"/>
      <c r="BK729" s="14"/>
      <c r="BL729" s="14"/>
      <c r="BM729" s="14"/>
      <c r="BN729" s="14"/>
      <c r="BO729" s="14"/>
      <c r="BP729" s="14"/>
      <c r="BQ729" s="14"/>
      <c r="BR729" s="14"/>
      <c r="BS729" s="14"/>
      <c r="BT729" s="14"/>
      <c r="BU729" s="14"/>
      <c r="BV729" s="14"/>
      <c r="BW729" s="14"/>
      <c r="BX729" s="14"/>
      <c r="BY729" s="14"/>
      <c r="BZ729" s="14"/>
      <c r="CA729" s="14"/>
      <c r="CB729" s="14"/>
      <c r="CC729" s="14"/>
      <c r="CD729" s="14"/>
      <c r="CE729" s="14"/>
      <c r="CF729" s="14"/>
      <c r="CG729" s="14"/>
      <c r="CH729" s="14"/>
    </row>
    <row r="730" spans="1:86">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Z730" s="16"/>
      <c r="AA730" s="16"/>
      <c r="AB730" s="16"/>
      <c r="AC730" s="16"/>
      <c r="AD730" s="16"/>
      <c r="AE730" s="16"/>
      <c r="AF730" s="16"/>
      <c r="AG730" s="16"/>
      <c r="AH730" s="16"/>
      <c r="AI730" s="16"/>
      <c r="AJ730" s="16"/>
      <c r="AK730" s="16"/>
      <c r="AL730" s="16"/>
      <c r="AM730" s="14"/>
      <c r="AN730" s="14"/>
      <c r="AO730" s="14"/>
      <c r="AP730" s="14"/>
      <c r="AQ730" s="14"/>
      <c r="AR730" s="14"/>
      <c r="AS730" s="14"/>
      <c r="AT730" s="14"/>
      <c r="AU730" s="14"/>
      <c r="AV730" s="14"/>
      <c r="AW730" s="14"/>
      <c r="AX730" s="14"/>
      <c r="AY730" s="14"/>
      <c r="AZ730" s="14"/>
      <c r="BA730" s="14"/>
      <c r="BB730" s="14"/>
      <c r="BC730" s="14"/>
      <c r="BD730" s="14"/>
      <c r="BE730" s="14"/>
      <c r="BF730" s="14"/>
      <c r="BG730" s="14"/>
      <c r="BH730" s="14"/>
      <c r="BI730" s="14"/>
      <c r="BJ730" s="14"/>
      <c r="BK730" s="14"/>
      <c r="BL730" s="14"/>
      <c r="BM730" s="14"/>
      <c r="BN730" s="14"/>
      <c r="BO730" s="14"/>
      <c r="BP730" s="14"/>
      <c r="BQ730" s="14"/>
      <c r="BR730" s="14"/>
      <c r="BS730" s="14"/>
      <c r="BT730" s="14"/>
      <c r="BU730" s="14"/>
      <c r="BV730" s="14"/>
      <c r="BW730" s="14"/>
      <c r="BX730" s="14"/>
      <c r="BY730" s="14"/>
      <c r="BZ730" s="14"/>
      <c r="CA730" s="14"/>
      <c r="CB730" s="14"/>
      <c r="CC730" s="14"/>
      <c r="CD730" s="14"/>
      <c r="CE730" s="14"/>
      <c r="CF730" s="14"/>
      <c r="CG730" s="14"/>
      <c r="CH730" s="14"/>
    </row>
    <row r="731" spans="1:86">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Z731" s="16"/>
      <c r="AA731" s="16"/>
      <c r="AB731" s="16"/>
      <c r="AC731" s="16"/>
      <c r="AD731" s="16"/>
      <c r="AE731" s="16"/>
      <c r="AF731" s="16"/>
      <c r="AG731" s="16"/>
      <c r="AH731" s="16"/>
      <c r="AI731" s="16"/>
      <c r="AJ731" s="16"/>
      <c r="AK731" s="16"/>
      <c r="AL731" s="16"/>
      <c r="AM731" s="14"/>
      <c r="AN731" s="14"/>
      <c r="AO731" s="14"/>
      <c r="AP731" s="14"/>
      <c r="AQ731" s="14"/>
      <c r="AR731" s="14"/>
      <c r="AS731" s="14"/>
      <c r="AT731" s="14"/>
      <c r="AU731" s="14"/>
      <c r="AV731" s="14"/>
      <c r="AW731" s="14"/>
      <c r="AX731" s="14"/>
      <c r="AY731" s="14"/>
      <c r="AZ731" s="14"/>
      <c r="BA731" s="14"/>
      <c r="BB731" s="14"/>
      <c r="BC731" s="14"/>
      <c r="BD731" s="14"/>
      <c r="BE731" s="14"/>
      <c r="BF731" s="14"/>
      <c r="BG731" s="14"/>
      <c r="BH731" s="14"/>
      <c r="BI731" s="14"/>
      <c r="BJ731" s="14"/>
      <c r="BK731" s="14"/>
      <c r="BL731" s="14"/>
      <c r="BM731" s="14"/>
      <c r="BN731" s="14"/>
      <c r="BO731" s="14"/>
      <c r="BP731" s="14"/>
      <c r="BQ731" s="14"/>
      <c r="BR731" s="14"/>
      <c r="BS731" s="14"/>
      <c r="BT731" s="14"/>
      <c r="BU731" s="14"/>
      <c r="BV731" s="14"/>
      <c r="BW731" s="14"/>
      <c r="BX731" s="14"/>
      <c r="BY731" s="14"/>
      <c r="BZ731" s="14"/>
      <c r="CA731" s="14"/>
      <c r="CB731" s="14"/>
      <c r="CC731" s="14"/>
      <c r="CD731" s="14"/>
      <c r="CE731" s="14"/>
      <c r="CF731" s="14"/>
      <c r="CG731" s="14"/>
      <c r="CH731" s="14"/>
    </row>
    <row r="732" spans="1:86">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Z732" s="16"/>
      <c r="AA732" s="16"/>
      <c r="AB732" s="16"/>
      <c r="AC732" s="16"/>
      <c r="AD732" s="16"/>
      <c r="AE732" s="16"/>
      <c r="AF732" s="16"/>
      <c r="AG732" s="16"/>
      <c r="AH732" s="16"/>
      <c r="AI732" s="16"/>
      <c r="AJ732" s="16"/>
      <c r="AK732" s="16"/>
      <c r="AL732" s="16"/>
      <c r="AM732" s="14"/>
      <c r="AN732" s="14"/>
      <c r="AO732" s="14"/>
      <c r="AP732" s="14"/>
      <c r="AQ732" s="14"/>
      <c r="AR732" s="14"/>
      <c r="AS732" s="14"/>
      <c r="AT732" s="14"/>
      <c r="AU732" s="14"/>
      <c r="AV732" s="14"/>
      <c r="AW732" s="14"/>
      <c r="AX732" s="14"/>
      <c r="AY732" s="14"/>
      <c r="AZ732" s="14"/>
      <c r="BA732" s="14"/>
      <c r="BB732" s="14"/>
      <c r="BC732" s="14"/>
      <c r="BD732" s="14"/>
      <c r="BE732" s="14"/>
      <c r="BF732" s="14"/>
      <c r="BG732" s="14"/>
      <c r="BH732" s="14"/>
      <c r="BI732" s="14"/>
      <c r="BJ732" s="14"/>
      <c r="BK732" s="14"/>
      <c r="BL732" s="14"/>
      <c r="BM732" s="14"/>
      <c r="BN732" s="14"/>
      <c r="BO732" s="14"/>
      <c r="BP732" s="14"/>
      <c r="BQ732" s="14"/>
      <c r="BR732" s="14"/>
      <c r="BS732" s="14"/>
      <c r="BT732" s="14"/>
      <c r="BU732" s="14"/>
      <c r="BV732" s="14"/>
      <c r="BW732" s="14"/>
      <c r="BX732" s="14"/>
      <c r="BY732" s="14"/>
      <c r="BZ732" s="14"/>
      <c r="CA732" s="14"/>
      <c r="CB732" s="14"/>
      <c r="CC732" s="14"/>
      <c r="CD732" s="14"/>
      <c r="CE732" s="14"/>
      <c r="CF732" s="14"/>
      <c r="CG732" s="14"/>
      <c r="CH732" s="14"/>
    </row>
    <row r="733" spans="1:86">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Z733" s="16"/>
      <c r="AA733" s="16"/>
      <c r="AB733" s="16"/>
      <c r="AC733" s="16"/>
      <c r="AD733" s="16"/>
      <c r="AE733" s="16"/>
      <c r="AF733" s="16"/>
      <c r="AG733" s="16"/>
      <c r="AH733" s="16"/>
      <c r="AI733" s="16"/>
      <c r="AJ733" s="16"/>
      <c r="AK733" s="16"/>
      <c r="AL733" s="16"/>
      <c r="AM733" s="14"/>
      <c r="AN733" s="14"/>
      <c r="AO733" s="14"/>
      <c r="AP733" s="14"/>
      <c r="AQ733" s="14"/>
      <c r="AR733" s="14"/>
      <c r="AS733" s="14"/>
      <c r="AT733" s="14"/>
      <c r="AU733" s="14"/>
      <c r="AV733" s="14"/>
      <c r="AW733" s="14"/>
      <c r="AX733" s="14"/>
      <c r="AY733" s="14"/>
      <c r="AZ733" s="14"/>
      <c r="BA733" s="14"/>
      <c r="BB733" s="14"/>
      <c r="BC733" s="14"/>
      <c r="BD733" s="14"/>
      <c r="BE733" s="14"/>
      <c r="BF733" s="14"/>
      <c r="BG733" s="14"/>
      <c r="BH733" s="14"/>
      <c r="BI733" s="14"/>
      <c r="BJ733" s="14"/>
      <c r="BK733" s="14"/>
      <c r="BL733" s="14"/>
      <c r="BM733" s="14"/>
      <c r="BN733" s="14"/>
      <c r="BO733" s="14"/>
      <c r="BP733" s="14"/>
      <c r="BQ733" s="14"/>
      <c r="BR733" s="14"/>
      <c r="BS733" s="14"/>
      <c r="BT733" s="14"/>
      <c r="BU733" s="14"/>
      <c r="BV733" s="14"/>
      <c r="BW733" s="14"/>
      <c r="BX733" s="14"/>
      <c r="BY733" s="14"/>
      <c r="BZ733" s="14"/>
      <c r="CA733" s="14"/>
      <c r="CB733" s="14"/>
      <c r="CC733" s="14"/>
      <c r="CD733" s="14"/>
      <c r="CE733" s="14"/>
      <c r="CF733" s="14"/>
      <c r="CG733" s="14"/>
      <c r="CH733" s="14"/>
    </row>
    <row r="734" spans="1:86">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Z734" s="16"/>
      <c r="AA734" s="16"/>
      <c r="AB734" s="16"/>
      <c r="AC734" s="16"/>
      <c r="AD734" s="16"/>
      <c r="AE734" s="16"/>
      <c r="AF734" s="16"/>
      <c r="AG734" s="16"/>
      <c r="AH734" s="16"/>
      <c r="AI734" s="16"/>
      <c r="AJ734" s="16"/>
      <c r="AK734" s="16"/>
      <c r="AL734" s="16"/>
      <c r="AM734" s="14"/>
      <c r="AN734" s="14"/>
      <c r="AO734" s="14"/>
      <c r="AP734" s="14"/>
      <c r="AQ734" s="14"/>
      <c r="AR734" s="14"/>
      <c r="AS734" s="14"/>
      <c r="AT734" s="14"/>
      <c r="AU734" s="14"/>
      <c r="AV734" s="14"/>
      <c r="AW734" s="14"/>
      <c r="AX734" s="14"/>
      <c r="AY734" s="14"/>
      <c r="AZ734" s="14"/>
      <c r="BA734" s="14"/>
      <c r="BB734" s="14"/>
      <c r="BC734" s="14"/>
      <c r="BD734" s="14"/>
      <c r="BE734" s="14"/>
      <c r="BF734" s="14"/>
      <c r="BG734" s="14"/>
      <c r="BH734" s="14"/>
      <c r="BI734" s="14"/>
      <c r="BJ734" s="14"/>
      <c r="BK734" s="14"/>
      <c r="BL734" s="14"/>
      <c r="BM734" s="14"/>
      <c r="BN734" s="14"/>
      <c r="BO734" s="14"/>
      <c r="BP734" s="14"/>
      <c r="BQ734" s="14"/>
      <c r="BR734" s="14"/>
      <c r="BS734" s="14"/>
      <c r="BT734" s="14"/>
      <c r="BU734" s="14"/>
      <c r="BV734" s="14"/>
      <c r="BW734" s="14"/>
      <c r="BX734" s="14"/>
      <c r="BY734" s="14"/>
      <c r="BZ734" s="14"/>
      <c r="CA734" s="14"/>
      <c r="CB734" s="14"/>
      <c r="CC734" s="14"/>
      <c r="CD734" s="14"/>
      <c r="CE734" s="14"/>
      <c r="CF734" s="14"/>
      <c r="CG734" s="14"/>
      <c r="CH734" s="14"/>
    </row>
    <row r="735" spans="1:86">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Z735" s="16"/>
      <c r="AA735" s="16"/>
      <c r="AB735" s="16"/>
      <c r="AC735" s="16"/>
      <c r="AD735" s="16"/>
      <c r="AE735" s="16"/>
      <c r="AF735" s="16"/>
      <c r="AG735" s="16"/>
      <c r="AH735" s="16"/>
      <c r="AI735" s="16"/>
      <c r="AJ735" s="16"/>
      <c r="AK735" s="16"/>
      <c r="AL735" s="16"/>
      <c r="AM735" s="14"/>
      <c r="AN735" s="14"/>
      <c r="AO735" s="14"/>
      <c r="AP735" s="14"/>
      <c r="AQ735" s="14"/>
      <c r="AR735" s="14"/>
      <c r="AS735" s="14"/>
      <c r="AT735" s="14"/>
      <c r="AU735" s="14"/>
      <c r="AV735" s="14"/>
      <c r="AW735" s="14"/>
      <c r="AX735" s="14"/>
      <c r="AY735" s="14"/>
      <c r="AZ735" s="14"/>
      <c r="BA735" s="14"/>
      <c r="BB735" s="14"/>
      <c r="BC735" s="14"/>
      <c r="BD735" s="14"/>
      <c r="BE735" s="14"/>
      <c r="BF735" s="14"/>
      <c r="BG735" s="14"/>
      <c r="BH735" s="14"/>
      <c r="BI735" s="14"/>
      <c r="BJ735" s="14"/>
      <c r="BK735" s="14"/>
      <c r="BL735" s="14"/>
      <c r="BM735" s="14"/>
      <c r="BN735" s="14"/>
      <c r="BO735" s="14"/>
      <c r="BP735" s="14"/>
      <c r="BQ735" s="14"/>
      <c r="BR735" s="14"/>
      <c r="BS735" s="14"/>
      <c r="BT735" s="14"/>
      <c r="BU735" s="14"/>
      <c r="BV735" s="14"/>
      <c r="BW735" s="14"/>
      <c r="BX735" s="14"/>
      <c r="BY735" s="14"/>
      <c r="BZ735" s="14"/>
      <c r="CA735" s="14"/>
      <c r="CB735" s="14"/>
      <c r="CC735" s="14"/>
      <c r="CD735" s="14"/>
      <c r="CE735" s="14"/>
      <c r="CF735" s="14"/>
      <c r="CG735" s="14"/>
      <c r="CH735" s="14"/>
    </row>
    <row r="736" spans="1:86">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Z736" s="16"/>
      <c r="AA736" s="16"/>
      <c r="AB736" s="16"/>
      <c r="AC736" s="16"/>
      <c r="AD736" s="16"/>
      <c r="AE736" s="16"/>
      <c r="AF736" s="16"/>
      <c r="AG736" s="16"/>
      <c r="AH736" s="16"/>
      <c r="AI736" s="16"/>
      <c r="AJ736" s="16"/>
      <c r="AK736" s="16"/>
      <c r="AL736" s="16"/>
      <c r="AM736" s="14"/>
      <c r="AN736" s="14"/>
      <c r="AO736" s="14"/>
      <c r="AP736" s="14"/>
      <c r="AQ736" s="14"/>
      <c r="AR736" s="14"/>
      <c r="AS736" s="14"/>
      <c r="AT736" s="14"/>
      <c r="AU736" s="14"/>
      <c r="AV736" s="14"/>
      <c r="AW736" s="14"/>
      <c r="AX736" s="14"/>
      <c r="AY736" s="14"/>
      <c r="AZ736" s="14"/>
      <c r="BA736" s="14"/>
      <c r="BB736" s="14"/>
      <c r="BC736" s="14"/>
      <c r="BD736" s="14"/>
      <c r="BE736" s="14"/>
      <c r="BF736" s="14"/>
      <c r="BG736" s="14"/>
      <c r="BH736" s="14"/>
      <c r="BI736" s="14"/>
      <c r="BJ736" s="14"/>
      <c r="BK736" s="14"/>
      <c r="BL736" s="14"/>
      <c r="BM736" s="14"/>
      <c r="BN736" s="14"/>
      <c r="BO736" s="14"/>
      <c r="BP736" s="14"/>
      <c r="BQ736" s="14"/>
      <c r="BR736" s="14"/>
      <c r="BS736" s="14"/>
      <c r="BT736" s="14"/>
      <c r="BU736" s="14"/>
      <c r="BV736" s="14"/>
      <c r="BW736" s="14"/>
      <c r="BX736" s="14"/>
      <c r="BY736" s="14"/>
      <c r="BZ736" s="14"/>
      <c r="CA736" s="14"/>
      <c r="CB736" s="14"/>
      <c r="CC736" s="14"/>
      <c r="CD736" s="14"/>
      <c r="CE736" s="14"/>
      <c r="CF736" s="14"/>
      <c r="CG736" s="14"/>
      <c r="CH736" s="14"/>
    </row>
    <row r="737" spans="1:86">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Z737" s="16"/>
      <c r="AA737" s="16"/>
      <c r="AB737" s="16"/>
      <c r="AC737" s="16"/>
      <c r="AD737" s="16"/>
      <c r="AE737" s="16"/>
      <c r="AF737" s="16"/>
      <c r="AG737" s="16"/>
      <c r="AH737" s="16"/>
      <c r="AI737" s="16"/>
      <c r="AJ737" s="16"/>
      <c r="AK737" s="16"/>
      <c r="AL737" s="16"/>
      <c r="AM737" s="14"/>
      <c r="AN737" s="14"/>
      <c r="AO737" s="14"/>
      <c r="AP737" s="14"/>
      <c r="AQ737" s="14"/>
      <c r="AR737" s="14"/>
      <c r="AS737" s="14"/>
      <c r="AT737" s="14"/>
      <c r="AU737" s="14"/>
      <c r="AV737" s="14"/>
      <c r="AW737" s="14"/>
      <c r="AX737" s="14"/>
      <c r="AY737" s="14"/>
      <c r="AZ737" s="14"/>
      <c r="BA737" s="14"/>
      <c r="BB737" s="14"/>
      <c r="BC737" s="14"/>
      <c r="BD737" s="14"/>
      <c r="BE737" s="14"/>
      <c r="BF737" s="14"/>
      <c r="BG737" s="14"/>
      <c r="BH737" s="14"/>
      <c r="BI737" s="14"/>
      <c r="BJ737" s="14"/>
      <c r="BK737" s="14"/>
      <c r="BL737" s="14"/>
      <c r="BM737" s="14"/>
      <c r="BN737" s="14"/>
      <c r="BO737" s="14"/>
      <c r="BP737" s="14"/>
      <c r="BQ737" s="14"/>
      <c r="BR737" s="14"/>
      <c r="BS737" s="14"/>
      <c r="BT737" s="14"/>
      <c r="BU737" s="14"/>
      <c r="BV737" s="14"/>
      <c r="BW737" s="14"/>
      <c r="BX737" s="14"/>
      <c r="BY737" s="14"/>
      <c r="BZ737" s="14"/>
      <c r="CA737" s="14"/>
      <c r="CB737" s="14"/>
      <c r="CC737" s="14"/>
      <c r="CD737" s="14"/>
      <c r="CE737" s="14"/>
      <c r="CF737" s="14"/>
      <c r="CG737" s="14"/>
      <c r="CH737" s="14"/>
    </row>
    <row r="738" spans="1:86">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Z738" s="16"/>
      <c r="AA738" s="16"/>
      <c r="AB738" s="16"/>
      <c r="AC738" s="16"/>
      <c r="AD738" s="16"/>
      <c r="AE738" s="16"/>
      <c r="AF738" s="16"/>
      <c r="AG738" s="16"/>
      <c r="AH738" s="16"/>
      <c r="AI738" s="16"/>
      <c r="AJ738" s="16"/>
      <c r="AK738" s="16"/>
      <c r="AL738" s="16"/>
      <c r="AM738" s="14"/>
      <c r="AN738" s="14"/>
      <c r="AO738" s="14"/>
      <c r="AP738" s="14"/>
      <c r="AQ738" s="14"/>
      <c r="AR738" s="14"/>
      <c r="AS738" s="14"/>
      <c r="AT738" s="14"/>
      <c r="AU738" s="14"/>
      <c r="AV738" s="14"/>
      <c r="AW738" s="14"/>
      <c r="AX738" s="14"/>
      <c r="AY738" s="14"/>
      <c r="AZ738" s="14"/>
      <c r="BA738" s="14"/>
      <c r="BB738" s="14"/>
      <c r="BC738" s="14"/>
      <c r="BD738" s="14"/>
      <c r="BE738" s="14"/>
      <c r="BF738" s="14"/>
      <c r="BG738" s="14"/>
      <c r="BH738" s="14"/>
      <c r="BI738" s="14"/>
      <c r="BJ738" s="14"/>
      <c r="BK738" s="14"/>
      <c r="BL738" s="14"/>
      <c r="BM738" s="14"/>
      <c r="BN738" s="14"/>
      <c r="BO738" s="14"/>
      <c r="BP738" s="14"/>
      <c r="BQ738" s="14"/>
      <c r="BR738" s="14"/>
      <c r="BS738" s="14"/>
      <c r="BT738" s="14"/>
      <c r="BU738" s="14"/>
      <c r="BV738" s="14"/>
      <c r="BW738" s="14"/>
      <c r="BX738" s="14"/>
      <c r="BY738" s="14"/>
      <c r="BZ738" s="14"/>
      <c r="CA738" s="14"/>
      <c r="CB738" s="14"/>
      <c r="CC738" s="14"/>
      <c r="CD738" s="14"/>
      <c r="CE738" s="14"/>
      <c r="CF738" s="14"/>
      <c r="CG738" s="14"/>
      <c r="CH738" s="14"/>
    </row>
    <row r="739" spans="1:86">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Z739" s="16"/>
      <c r="AA739" s="16"/>
      <c r="AB739" s="16"/>
      <c r="AC739" s="16"/>
      <c r="AD739" s="16"/>
      <c r="AE739" s="16"/>
      <c r="AF739" s="16"/>
      <c r="AG739" s="16"/>
      <c r="AH739" s="16"/>
      <c r="AI739" s="16"/>
      <c r="AJ739" s="16"/>
      <c r="AK739" s="16"/>
      <c r="AL739" s="16"/>
      <c r="AM739" s="14"/>
      <c r="AN739" s="14"/>
      <c r="AO739" s="14"/>
      <c r="AP739" s="14"/>
      <c r="AQ739" s="14"/>
      <c r="AR739" s="14"/>
      <c r="AS739" s="14"/>
      <c r="AT739" s="14"/>
      <c r="AU739" s="14"/>
      <c r="AV739" s="14"/>
      <c r="AW739" s="14"/>
      <c r="AX739" s="14"/>
      <c r="AY739" s="14"/>
      <c r="AZ739" s="14"/>
      <c r="BA739" s="14"/>
      <c r="BB739" s="14"/>
      <c r="BC739" s="14"/>
      <c r="BD739" s="14"/>
      <c r="BE739" s="14"/>
      <c r="BF739" s="14"/>
      <c r="BG739" s="14"/>
      <c r="BH739" s="14"/>
      <c r="BI739" s="14"/>
      <c r="BJ739" s="14"/>
      <c r="BK739" s="14"/>
      <c r="BL739" s="14"/>
      <c r="BM739" s="14"/>
      <c r="BN739" s="14"/>
      <c r="BO739" s="14"/>
      <c r="BP739" s="14"/>
      <c r="BQ739" s="14"/>
      <c r="BR739" s="14"/>
      <c r="BS739" s="14"/>
      <c r="BT739" s="14"/>
      <c r="BU739" s="14"/>
      <c r="BV739" s="14"/>
      <c r="BW739" s="14"/>
      <c r="BX739" s="14"/>
      <c r="BY739" s="14"/>
      <c r="BZ739" s="14"/>
      <c r="CA739" s="14"/>
      <c r="CB739" s="14"/>
      <c r="CC739" s="14"/>
      <c r="CD739" s="14"/>
      <c r="CE739" s="14"/>
      <c r="CF739" s="14"/>
      <c r="CG739" s="14"/>
      <c r="CH739" s="14"/>
    </row>
    <row r="740" spans="1:86">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Z740" s="16"/>
      <c r="AA740" s="16"/>
      <c r="AB740" s="16"/>
      <c r="AC740" s="16"/>
      <c r="AD740" s="16"/>
      <c r="AE740" s="16"/>
      <c r="AF740" s="16"/>
      <c r="AG740" s="16"/>
      <c r="AH740" s="16"/>
      <c r="AI740" s="16"/>
      <c r="AJ740" s="16"/>
      <c r="AK740" s="16"/>
      <c r="AL740" s="16"/>
      <c r="AM740" s="14"/>
      <c r="AN740" s="14"/>
      <c r="AO740" s="14"/>
      <c r="AP740" s="14"/>
      <c r="AQ740" s="14"/>
      <c r="AR740" s="14"/>
      <c r="AS740" s="14"/>
      <c r="AT740" s="14"/>
      <c r="AU740" s="14"/>
      <c r="AV740" s="14"/>
      <c r="AW740" s="14"/>
      <c r="AX740" s="14"/>
      <c r="AY740" s="14"/>
      <c r="AZ740" s="14"/>
      <c r="BA740" s="14"/>
      <c r="BB740" s="14"/>
      <c r="BC740" s="14"/>
      <c r="BD740" s="14"/>
      <c r="BE740" s="14"/>
      <c r="BF740" s="14"/>
      <c r="BG740" s="14"/>
      <c r="BH740" s="14"/>
      <c r="BI740" s="14"/>
      <c r="BJ740" s="14"/>
      <c r="BK740" s="14"/>
      <c r="BL740" s="14"/>
      <c r="BM740" s="14"/>
      <c r="BN740" s="14"/>
      <c r="BO740" s="14"/>
      <c r="BP740" s="14"/>
      <c r="BQ740" s="14"/>
      <c r="BR740" s="14"/>
      <c r="BS740" s="14"/>
      <c r="BT740" s="14"/>
      <c r="BU740" s="14"/>
      <c r="BV740" s="14"/>
      <c r="BW740" s="14"/>
      <c r="BX740" s="14"/>
      <c r="BY740" s="14"/>
      <c r="BZ740" s="14"/>
      <c r="CA740" s="14"/>
      <c r="CB740" s="14"/>
      <c r="CC740" s="14"/>
      <c r="CD740" s="14"/>
      <c r="CE740" s="14"/>
      <c r="CF740" s="14"/>
      <c r="CG740" s="14"/>
      <c r="CH740" s="14"/>
    </row>
    <row r="741" spans="1:86">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Z741" s="16"/>
      <c r="AA741" s="16"/>
      <c r="AB741" s="16"/>
      <c r="AC741" s="16"/>
      <c r="AD741" s="16"/>
      <c r="AE741" s="16"/>
      <c r="AF741" s="16"/>
      <c r="AG741" s="16"/>
      <c r="AH741" s="16"/>
      <c r="AI741" s="16"/>
      <c r="AJ741" s="16"/>
      <c r="AK741" s="16"/>
      <c r="AL741" s="16"/>
      <c r="AM741" s="14"/>
      <c r="AN741" s="14"/>
      <c r="AO741" s="14"/>
      <c r="AP741" s="14"/>
      <c r="AQ741" s="14"/>
      <c r="AR741" s="14"/>
      <c r="AS741" s="14"/>
      <c r="AT741" s="14"/>
      <c r="AU741" s="14"/>
      <c r="AV741" s="14"/>
      <c r="AW741" s="14"/>
      <c r="AX741" s="14"/>
      <c r="AY741" s="14"/>
      <c r="AZ741" s="14"/>
      <c r="BA741" s="14"/>
      <c r="BB741" s="14"/>
      <c r="BC741" s="14"/>
      <c r="BD741" s="14"/>
      <c r="BE741" s="14"/>
      <c r="BF741" s="14"/>
      <c r="BG741" s="14"/>
      <c r="BH741" s="14"/>
      <c r="BI741" s="14"/>
      <c r="BJ741" s="14"/>
      <c r="BK741" s="14"/>
      <c r="BL741" s="14"/>
      <c r="BM741" s="14"/>
      <c r="BN741" s="14"/>
      <c r="BO741" s="14"/>
      <c r="BP741" s="14"/>
      <c r="BQ741" s="14"/>
      <c r="BR741" s="14"/>
      <c r="BS741" s="14"/>
      <c r="BT741" s="14"/>
      <c r="BU741" s="14"/>
      <c r="BV741" s="14"/>
      <c r="BW741" s="14"/>
      <c r="BX741" s="14"/>
      <c r="BY741" s="14"/>
      <c r="BZ741" s="14"/>
      <c r="CA741" s="14"/>
      <c r="CB741" s="14"/>
      <c r="CC741" s="14"/>
      <c r="CD741" s="14"/>
      <c r="CE741" s="14"/>
      <c r="CF741" s="14"/>
      <c r="CG741" s="14"/>
      <c r="CH741" s="14"/>
    </row>
    <row r="742" spans="1:86">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Z742" s="16"/>
      <c r="AA742" s="16"/>
      <c r="AB742" s="16"/>
      <c r="AC742" s="16"/>
      <c r="AD742" s="16"/>
      <c r="AE742" s="16"/>
      <c r="AF742" s="16"/>
      <c r="AG742" s="16"/>
      <c r="AH742" s="16"/>
      <c r="AI742" s="16"/>
      <c r="AJ742" s="16"/>
      <c r="AK742" s="16"/>
      <c r="AL742" s="16"/>
      <c r="AM742" s="14"/>
      <c r="AN742" s="14"/>
      <c r="AO742" s="14"/>
      <c r="AP742" s="14"/>
      <c r="AQ742" s="14"/>
      <c r="AR742" s="14"/>
      <c r="AS742" s="14"/>
      <c r="AT742" s="14"/>
      <c r="AU742" s="14"/>
      <c r="AV742" s="14"/>
      <c r="AW742" s="14"/>
      <c r="AX742" s="14"/>
      <c r="AY742" s="14"/>
      <c r="AZ742" s="14"/>
      <c r="BA742" s="14"/>
      <c r="BB742" s="14"/>
      <c r="BC742" s="14"/>
      <c r="BD742" s="14"/>
      <c r="BE742" s="14"/>
      <c r="BF742" s="14"/>
      <c r="BG742" s="14"/>
      <c r="BH742" s="14"/>
      <c r="BI742" s="14"/>
      <c r="BJ742" s="14"/>
      <c r="BK742" s="14"/>
      <c r="BL742" s="14"/>
      <c r="BM742" s="14"/>
      <c r="BN742" s="14"/>
      <c r="BO742" s="14"/>
      <c r="BP742" s="14"/>
      <c r="BQ742" s="14"/>
      <c r="BR742" s="14"/>
      <c r="BS742" s="14"/>
      <c r="BT742" s="14"/>
      <c r="BU742" s="14"/>
      <c r="BV742" s="14"/>
      <c r="BW742" s="14"/>
      <c r="BX742" s="14"/>
      <c r="BY742" s="14"/>
      <c r="BZ742" s="14"/>
      <c r="CA742" s="14"/>
      <c r="CB742" s="14"/>
      <c r="CC742" s="14"/>
      <c r="CD742" s="14"/>
      <c r="CE742" s="14"/>
      <c r="CF742" s="14"/>
      <c r="CG742" s="14"/>
      <c r="CH742" s="14"/>
    </row>
    <row r="743" spans="1:86">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Z743" s="16"/>
      <c r="AA743" s="16"/>
      <c r="AB743" s="16"/>
      <c r="AC743" s="16"/>
      <c r="AD743" s="16"/>
      <c r="AE743" s="16"/>
      <c r="AF743" s="16"/>
      <c r="AG743" s="16"/>
      <c r="AH743" s="16"/>
      <c r="AI743" s="16"/>
      <c r="AJ743" s="16"/>
      <c r="AK743" s="16"/>
      <c r="AL743" s="16"/>
      <c r="AM743" s="14"/>
      <c r="AN743" s="14"/>
      <c r="AO743" s="14"/>
      <c r="AP743" s="14"/>
      <c r="AQ743" s="14"/>
      <c r="AR743" s="14"/>
      <c r="AS743" s="14"/>
      <c r="AT743" s="14"/>
      <c r="AU743" s="14"/>
      <c r="AV743" s="14"/>
      <c r="AW743" s="14"/>
      <c r="AX743" s="14"/>
      <c r="AY743" s="14"/>
      <c r="AZ743" s="14"/>
      <c r="BA743" s="14"/>
      <c r="BB743" s="14"/>
      <c r="BC743" s="14"/>
      <c r="BD743" s="14"/>
      <c r="BE743" s="14"/>
      <c r="BF743" s="14"/>
      <c r="BG743" s="14"/>
      <c r="BH743" s="14"/>
      <c r="BI743" s="14"/>
      <c r="BJ743" s="14"/>
      <c r="BK743" s="14"/>
      <c r="BL743" s="14"/>
      <c r="BM743" s="14"/>
      <c r="BN743" s="14"/>
      <c r="BO743" s="14"/>
      <c r="BP743" s="14"/>
      <c r="BQ743" s="14"/>
      <c r="BR743" s="14"/>
      <c r="BS743" s="14"/>
      <c r="BT743" s="14"/>
      <c r="BU743" s="14"/>
      <c r="BV743" s="14"/>
      <c r="BW743" s="14"/>
      <c r="BX743" s="14"/>
      <c r="BY743" s="14"/>
      <c r="BZ743" s="14"/>
      <c r="CA743" s="14"/>
      <c r="CB743" s="14"/>
      <c r="CC743" s="14"/>
      <c r="CD743" s="14"/>
      <c r="CE743" s="14"/>
      <c r="CF743" s="14"/>
      <c r="CG743" s="14"/>
      <c r="CH743" s="14"/>
    </row>
    <row r="744" spans="1:86">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Z744" s="16"/>
      <c r="AA744" s="16"/>
      <c r="AB744" s="16"/>
      <c r="AC744" s="16"/>
      <c r="AD744" s="16"/>
      <c r="AE744" s="16"/>
      <c r="AF744" s="16"/>
      <c r="AG744" s="16"/>
      <c r="AH744" s="16"/>
      <c r="AI744" s="16"/>
      <c r="AJ744" s="16"/>
      <c r="AK744" s="16"/>
      <c r="AL744" s="16"/>
      <c r="AM744" s="14"/>
      <c r="AN744" s="14"/>
      <c r="AO744" s="14"/>
      <c r="AP744" s="14"/>
      <c r="AQ744" s="14"/>
      <c r="AR744" s="14"/>
      <c r="AS744" s="14"/>
      <c r="AT744" s="14"/>
      <c r="AU744" s="14"/>
      <c r="AV744" s="14"/>
      <c r="AW744" s="14"/>
      <c r="AX744" s="14"/>
      <c r="AY744" s="14"/>
      <c r="AZ744" s="14"/>
      <c r="BA744" s="14"/>
      <c r="BB744" s="14"/>
      <c r="BC744" s="14"/>
      <c r="BD744" s="14"/>
      <c r="BE744" s="14"/>
      <c r="BF744" s="14"/>
      <c r="BG744" s="14"/>
      <c r="BH744" s="14"/>
      <c r="BI744" s="14"/>
      <c r="BJ744" s="14"/>
      <c r="BK744" s="14"/>
      <c r="BL744" s="14"/>
      <c r="BM744" s="14"/>
      <c r="BN744" s="14"/>
      <c r="BO744" s="14"/>
      <c r="BP744" s="14"/>
      <c r="BQ744" s="14"/>
      <c r="BR744" s="14"/>
      <c r="BS744" s="14"/>
      <c r="BT744" s="14"/>
      <c r="BU744" s="14"/>
      <c r="BV744" s="14"/>
      <c r="BW744" s="14"/>
      <c r="BX744" s="14"/>
      <c r="BY744" s="14"/>
      <c r="BZ744" s="14"/>
      <c r="CA744" s="14"/>
      <c r="CB744" s="14"/>
      <c r="CC744" s="14"/>
      <c r="CD744" s="14"/>
      <c r="CE744" s="14"/>
      <c r="CF744" s="14"/>
      <c r="CG744" s="14"/>
      <c r="CH744" s="14"/>
    </row>
    <row r="745" spans="1:86">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Z745" s="16"/>
      <c r="AA745" s="16"/>
      <c r="AB745" s="16"/>
      <c r="AC745" s="16"/>
      <c r="AD745" s="16"/>
      <c r="AE745" s="16"/>
      <c r="AF745" s="16"/>
      <c r="AG745" s="16"/>
      <c r="AH745" s="16"/>
      <c r="AI745" s="16"/>
      <c r="AJ745" s="16"/>
      <c r="AK745" s="16"/>
      <c r="AL745" s="16"/>
      <c r="AM745" s="14"/>
      <c r="AN745" s="14"/>
      <c r="AO745" s="14"/>
      <c r="AP745" s="14"/>
      <c r="AQ745" s="14"/>
      <c r="AR745" s="14"/>
      <c r="AS745" s="14"/>
      <c r="AT745" s="14"/>
      <c r="AU745" s="14"/>
      <c r="AV745" s="14"/>
      <c r="AW745" s="14"/>
      <c r="AX745" s="14"/>
      <c r="AY745" s="14"/>
      <c r="AZ745" s="14"/>
      <c r="BA745" s="14"/>
      <c r="BB745" s="14"/>
      <c r="BC745" s="14"/>
      <c r="BD745" s="14"/>
      <c r="BE745" s="14"/>
      <c r="BF745" s="14"/>
      <c r="BG745" s="14"/>
      <c r="BH745" s="14"/>
      <c r="BI745" s="14"/>
      <c r="BJ745" s="14"/>
      <c r="BK745" s="14"/>
      <c r="BL745" s="14"/>
      <c r="BM745" s="14"/>
      <c r="BN745" s="14"/>
      <c r="BO745" s="14"/>
      <c r="BP745" s="14"/>
      <c r="BQ745" s="14"/>
      <c r="BR745" s="14"/>
      <c r="BS745" s="14"/>
      <c r="BT745" s="14"/>
      <c r="BU745" s="14"/>
      <c r="BV745" s="14"/>
      <c r="BW745" s="14"/>
      <c r="BX745" s="14"/>
      <c r="BY745" s="14"/>
      <c r="BZ745" s="14"/>
      <c r="CA745" s="14"/>
      <c r="CB745" s="14"/>
      <c r="CC745" s="14"/>
      <c r="CD745" s="14"/>
      <c r="CE745" s="14"/>
      <c r="CF745" s="14"/>
      <c r="CG745" s="14"/>
      <c r="CH745" s="14"/>
    </row>
    <row r="746" spans="1:86">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Z746" s="16"/>
      <c r="AA746" s="16"/>
      <c r="AB746" s="16"/>
      <c r="AC746" s="16"/>
      <c r="AD746" s="16"/>
      <c r="AE746" s="16"/>
      <c r="AF746" s="16"/>
      <c r="AG746" s="16"/>
      <c r="AH746" s="16"/>
      <c r="AI746" s="16"/>
      <c r="AJ746" s="16"/>
      <c r="AK746" s="16"/>
      <c r="AL746" s="16"/>
      <c r="AM746" s="14"/>
      <c r="AN746" s="14"/>
      <c r="AO746" s="14"/>
      <c r="AP746" s="14"/>
      <c r="AQ746" s="14"/>
      <c r="AR746" s="14"/>
      <c r="AS746" s="14"/>
      <c r="AT746" s="14"/>
      <c r="AU746" s="14"/>
      <c r="AV746" s="14"/>
      <c r="AW746" s="14"/>
      <c r="AX746" s="14"/>
      <c r="AY746" s="14"/>
      <c r="AZ746" s="14"/>
      <c r="BA746" s="14"/>
      <c r="BB746" s="14"/>
      <c r="BC746" s="14"/>
      <c r="BD746" s="14"/>
      <c r="BE746" s="14"/>
      <c r="BF746" s="14"/>
      <c r="BG746" s="14"/>
      <c r="BH746" s="14"/>
      <c r="BI746" s="14"/>
      <c r="BJ746" s="14"/>
      <c r="BK746" s="14"/>
      <c r="BL746" s="14"/>
      <c r="BM746" s="14"/>
      <c r="BN746" s="14"/>
      <c r="BO746" s="14"/>
      <c r="BP746" s="14"/>
      <c r="BQ746" s="14"/>
      <c r="BR746" s="14"/>
      <c r="BS746" s="14"/>
      <c r="BT746" s="14"/>
      <c r="BU746" s="14"/>
      <c r="BV746" s="14"/>
      <c r="BW746" s="14"/>
      <c r="BX746" s="14"/>
      <c r="BY746" s="14"/>
      <c r="BZ746" s="14"/>
      <c r="CA746" s="14"/>
      <c r="CB746" s="14"/>
      <c r="CC746" s="14"/>
      <c r="CD746" s="14"/>
      <c r="CE746" s="14"/>
      <c r="CF746" s="14"/>
      <c r="CG746" s="14"/>
      <c r="CH746" s="14"/>
    </row>
    <row r="747" spans="1:86">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Z747" s="16"/>
      <c r="AA747" s="16"/>
      <c r="AB747" s="16"/>
      <c r="AC747" s="16"/>
      <c r="AD747" s="16"/>
      <c r="AE747" s="16"/>
      <c r="AF747" s="16"/>
      <c r="AG747" s="16"/>
      <c r="AH747" s="16"/>
      <c r="AI747" s="16"/>
      <c r="AJ747" s="16"/>
      <c r="AK747" s="16"/>
      <c r="AL747" s="16"/>
      <c r="AM747" s="14"/>
      <c r="AN747" s="14"/>
      <c r="AO747" s="14"/>
      <c r="AP747" s="14"/>
      <c r="AQ747" s="14"/>
      <c r="AR747" s="14"/>
      <c r="AS747" s="14"/>
      <c r="AT747" s="14"/>
      <c r="AU747" s="14"/>
      <c r="AV747" s="14"/>
      <c r="AW747" s="14"/>
      <c r="AX747" s="14"/>
      <c r="AY747" s="14"/>
      <c r="AZ747" s="14"/>
      <c r="BA747" s="14"/>
      <c r="BB747" s="14"/>
      <c r="BC747" s="14"/>
      <c r="BD747" s="14"/>
      <c r="BE747" s="14"/>
      <c r="BF747" s="14"/>
      <c r="BG747" s="14"/>
      <c r="BH747" s="14"/>
      <c r="BI747" s="14"/>
      <c r="BJ747" s="14"/>
      <c r="BK747" s="14"/>
      <c r="BL747" s="14"/>
      <c r="BM747" s="14"/>
      <c r="BN747" s="14"/>
      <c r="BO747" s="14"/>
      <c r="BP747" s="14"/>
      <c r="BQ747" s="14"/>
      <c r="BR747" s="14"/>
      <c r="BS747" s="14"/>
      <c r="BT747" s="14"/>
      <c r="BU747" s="14"/>
      <c r="BV747" s="14"/>
      <c r="BW747" s="14"/>
      <c r="BX747" s="14"/>
      <c r="BY747" s="14"/>
      <c r="BZ747" s="14"/>
      <c r="CA747" s="14"/>
      <c r="CB747" s="14"/>
      <c r="CC747" s="14"/>
      <c r="CD747" s="14"/>
      <c r="CE747" s="14"/>
      <c r="CF747" s="14"/>
      <c r="CG747" s="14"/>
      <c r="CH747" s="14"/>
    </row>
    <row r="748" spans="1:86">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Z748" s="16"/>
      <c r="AA748" s="16"/>
      <c r="AB748" s="16"/>
      <c r="AC748" s="16"/>
      <c r="AD748" s="16"/>
      <c r="AE748" s="16"/>
      <c r="AF748" s="16"/>
      <c r="AG748" s="16"/>
      <c r="AH748" s="16"/>
      <c r="AI748" s="16"/>
      <c r="AJ748" s="16"/>
      <c r="AK748" s="16"/>
      <c r="AL748" s="16"/>
      <c r="AM748" s="14"/>
      <c r="AN748" s="14"/>
      <c r="AO748" s="14"/>
      <c r="AP748" s="14"/>
      <c r="AQ748" s="14"/>
      <c r="AR748" s="14"/>
      <c r="AS748" s="14"/>
      <c r="AT748" s="14"/>
      <c r="AU748" s="14"/>
      <c r="AV748" s="14"/>
      <c r="AW748" s="14"/>
      <c r="AX748" s="14"/>
      <c r="AY748" s="14"/>
      <c r="AZ748" s="14"/>
      <c r="BA748" s="14"/>
      <c r="BB748" s="14"/>
      <c r="BC748" s="14"/>
      <c r="BD748" s="14"/>
      <c r="BE748" s="14"/>
      <c r="BF748" s="14"/>
      <c r="BG748" s="14"/>
      <c r="BH748" s="14"/>
      <c r="BI748" s="14"/>
      <c r="BJ748" s="14"/>
      <c r="BK748" s="14"/>
      <c r="BL748" s="14"/>
      <c r="BM748" s="14"/>
      <c r="BN748" s="14"/>
      <c r="BO748" s="14"/>
      <c r="BP748" s="14"/>
      <c r="BQ748" s="14"/>
      <c r="BR748" s="14"/>
      <c r="BS748" s="14"/>
      <c r="BT748" s="14"/>
      <c r="BU748" s="14"/>
      <c r="BV748" s="14"/>
      <c r="BW748" s="14"/>
      <c r="BX748" s="14"/>
      <c r="BY748" s="14"/>
      <c r="BZ748" s="14"/>
      <c r="CA748" s="14"/>
      <c r="CB748" s="14"/>
      <c r="CC748" s="14"/>
      <c r="CD748" s="14"/>
      <c r="CE748" s="14"/>
      <c r="CF748" s="14"/>
      <c r="CG748" s="14"/>
      <c r="CH748" s="14"/>
    </row>
    <row r="749" spans="1:86">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Z749" s="16"/>
      <c r="AA749" s="16"/>
      <c r="AB749" s="16"/>
      <c r="AC749" s="16"/>
      <c r="AD749" s="16"/>
      <c r="AE749" s="16"/>
      <c r="AF749" s="16"/>
      <c r="AG749" s="16"/>
      <c r="AH749" s="16"/>
      <c r="AI749" s="16"/>
      <c r="AJ749" s="16"/>
      <c r="AK749" s="16"/>
      <c r="AL749" s="16"/>
      <c r="AM749" s="14"/>
      <c r="AN749" s="14"/>
      <c r="AO749" s="14"/>
      <c r="AP749" s="14"/>
      <c r="AQ749" s="14"/>
      <c r="AR749" s="14"/>
      <c r="AS749" s="14"/>
      <c r="AT749" s="14"/>
      <c r="AU749" s="14"/>
      <c r="AV749" s="14"/>
      <c r="AW749" s="14"/>
      <c r="AX749" s="14"/>
      <c r="AY749" s="14"/>
      <c r="AZ749" s="14"/>
      <c r="BA749" s="14"/>
      <c r="BB749" s="14"/>
      <c r="BC749" s="14"/>
      <c r="BD749" s="14"/>
      <c r="BE749" s="14"/>
      <c r="BF749" s="14"/>
      <c r="BG749" s="14"/>
      <c r="BH749" s="14"/>
      <c r="BI749" s="14"/>
      <c r="BJ749" s="14"/>
      <c r="BK749" s="14"/>
      <c r="BL749" s="14"/>
      <c r="BM749" s="14"/>
      <c r="BN749" s="14"/>
      <c r="BO749" s="14"/>
      <c r="BP749" s="14"/>
      <c r="BQ749" s="14"/>
      <c r="BR749" s="14"/>
      <c r="BS749" s="14"/>
      <c r="BT749" s="14"/>
      <c r="BU749" s="14"/>
      <c r="BV749" s="14"/>
      <c r="BW749" s="14"/>
      <c r="BX749" s="14"/>
      <c r="BY749" s="14"/>
      <c r="BZ749" s="14"/>
      <c r="CA749" s="14"/>
      <c r="CB749" s="14"/>
      <c r="CC749" s="14"/>
      <c r="CD749" s="14"/>
      <c r="CE749" s="14"/>
      <c r="CF749" s="14"/>
      <c r="CG749" s="14"/>
      <c r="CH749" s="14"/>
    </row>
    <row r="750" spans="1:86">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Z750" s="16"/>
      <c r="AA750" s="16"/>
      <c r="AB750" s="16"/>
      <c r="AC750" s="16"/>
      <c r="AD750" s="16"/>
      <c r="AE750" s="16"/>
      <c r="AF750" s="16"/>
      <c r="AG750" s="16"/>
      <c r="AH750" s="16"/>
      <c r="AI750" s="16"/>
      <c r="AJ750" s="16"/>
      <c r="AK750" s="16"/>
      <c r="AL750" s="16"/>
      <c r="AM750" s="14"/>
      <c r="AN750" s="14"/>
      <c r="AO750" s="14"/>
      <c r="AP750" s="14"/>
      <c r="AQ750" s="14"/>
      <c r="AR750" s="14"/>
      <c r="AS750" s="14"/>
      <c r="AT750" s="14"/>
      <c r="AU750" s="14"/>
      <c r="AV750" s="14"/>
      <c r="AW750" s="14"/>
      <c r="AX750" s="14"/>
      <c r="AY750" s="14"/>
      <c r="AZ750" s="14"/>
      <c r="BA750" s="14"/>
      <c r="BB750" s="14"/>
      <c r="BC750" s="14"/>
      <c r="BD750" s="14"/>
      <c r="BE750" s="14"/>
      <c r="BF750" s="14"/>
      <c r="BG750" s="14"/>
      <c r="BH750" s="14"/>
      <c r="BI750" s="14"/>
      <c r="BJ750" s="14"/>
      <c r="BK750" s="14"/>
      <c r="BL750" s="14"/>
      <c r="BM750" s="14"/>
      <c r="BN750" s="14"/>
      <c r="BO750" s="14"/>
      <c r="BP750" s="14"/>
      <c r="BQ750" s="14"/>
      <c r="BR750" s="14"/>
      <c r="BS750" s="14"/>
      <c r="BT750" s="14"/>
      <c r="BU750" s="14"/>
      <c r="BV750" s="14"/>
      <c r="BW750" s="14"/>
      <c r="BX750" s="14"/>
      <c r="BY750" s="14"/>
      <c r="BZ750" s="14"/>
      <c r="CA750" s="14"/>
      <c r="CB750" s="14"/>
      <c r="CC750" s="14"/>
      <c r="CD750" s="14"/>
      <c r="CE750" s="14"/>
      <c r="CF750" s="14"/>
      <c r="CG750" s="14"/>
      <c r="CH750" s="14"/>
    </row>
    <row r="751" spans="1:86">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Z751" s="16"/>
      <c r="AA751" s="16"/>
      <c r="AB751" s="16"/>
      <c r="AC751" s="16"/>
      <c r="AD751" s="16"/>
      <c r="AE751" s="16"/>
      <c r="AF751" s="16"/>
      <c r="AG751" s="16"/>
      <c r="AH751" s="16"/>
      <c r="AI751" s="16"/>
      <c r="AJ751" s="16"/>
      <c r="AK751" s="16"/>
      <c r="AL751" s="16"/>
      <c r="AM751" s="14"/>
      <c r="AN751" s="14"/>
      <c r="AO751" s="14"/>
      <c r="AP751" s="14"/>
      <c r="AQ751" s="14"/>
      <c r="AR751" s="14"/>
      <c r="AS751" s="14"/>
      <c r="AT751" s="14"/>
      <c r="AU751" s="14"/>
      <c r="AV751" s="14"/>
      <c r="AW751" s="14"/>
      <c r="AX751" s="14"/>
      <c r="AY751" s="14"/>
      <c r="AZ751" s="14"/>
      <c r="BA751" s="14"/>
      <c r="BB751" s="14"/>
      <c r="BC751" s="14"/>
      <c r="BD751" s="14"/>
      <c r="BE751" s="14"/>
      <c r="BF751" s="14"/>
      <c r="BG751" s="14"/>
      <c r="BH751" s="14"/>
      <c r="BI751" s="14"/>
      <c r="BJ751" s="14"/>
      <c r="BK751" s="14"/>
      <c r="BL751" s="14"/>
      <c r="BM751" s="14"/>
      <c r="BN751" s="14"/>
      <c r="BO751" s="14"/>
      <c r="BP751" s="14"/>
      <c r="BQ751" s="14"/>
      <c r="BR751" s="14"/>
      <c r="BS751" s="14"/>
      <c r="BT751" s="14"/>
      <c r="BU751" s="14"/>
      <c r="BV751" s="14"/>
      <c r="BW751" s="14"/>
      <c r="BX751" s="14"/>
      <c r="BY751" s="14"/>
      <c r="BZ751" s="14"/>
      <c r="CA751" s="14"/>
      <c r="CB751" s="14"/>
      <c r="CC751" s="14"/>
      <c r="CD751" s="14"/>
      <c r="CE751" s="14"/>
      <c r="CF751" s="14"/>
      <c r="CG751" s="14"/>
      <c r="CH751" s="14"/>
    </row>
    <row r="752" spans="1:86">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Z752" s="16"/>
      <c r="AA752" s="16"/>
      <c r="AB752" s="16"/>
      <c r="AC752" s="16"/>
      <c r="AD752" s="16"/>
      <c r="AE752" s="16"/>
      <c r="AF752" s="16"/>
      <c r="AG752" s="16"/>
      <c r="AH752" s="16"/>
      <c r="AI752" s="16"/>
      <c r="AJ752" s="16"/>
      <c r="AK752" s="16"/>
      <c r="AL752" s="16"/>
      <c r="AM752" s="14"/>
      <c r="AN752" s="14"/>
      <c r="AO752" s="14"/>
      <c r="AP752" s="14"/>
      <c r="AQ752" s="14"/>
      <c r="AR752" s="14"/>
      <c r="AS752" s="14"/>
      <c r="AT752" s="14"/>
      <c r="AU752" s="14"/>
      <c r="AV752" s="14"/>
      <c r="AW752" s="14"/>
      <c r="AX752" s="14"/>
      <c r="AY752" s="14"/>
      <c r="AZ752" s="14"/>
      <c r="BA752" s="14"/>
      <c r="BB752" s="14"/>
      <c r="BC752" s="14"/>
      <c r="BD752" s="14"/>
      <c r="BE752" s="14"/>
      <c r="BF752" s="14"/>
      <c r="BG752" s="14"/>
      <c r="BH752" s="14"/>
      <c r="BI752" s="14"/>
      <c r="BJ752" s="14"/>
      <c r="BK752" s="14"/>
      <c r="BL752" s="14"/>
      <c r="BM752" s="14"/>
      <c r="BN752" s="14"/>
      <c r="BO752" s="14"/>
      <c r="BP752" s="14"/>
      <c r="BQ752" s="14"/>
      <c r="BR752" s="14"/>
      <c r="BS752" s="14"/>
      <c r="BT752" s="14"/>
      <c r="BU752" s="14"/>
      <c r="BV752" s="14"/>
      <c r="BW752" s="14"/>
      <c r="BX752" s="14"/>
      <c r="BY752" s="14"/>
      <c r="BZ752" s="14"/>
      <c r="CA752" s="14"/>
      <c r="CB752" s="14"/>
      <c r="CC752" s="14"/>
      <c r="CD752" s="14"/>
      <c r="CE752" s="14"/>
      <c r="CF752" s="14"/>
      <c r="CG752" s="14"/>
      <c r="CH752" s="14"/>
    </row>
    <row r="753" spans="1:86">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Z753" s="16"/>
      <c r="AA753" s="16"/>
      <c r="AB753" s="16"/>
      <c r="AC753" s="16"/>
      <c r="AD753" s="16"/>
      <c r="AE753" s="16"/>
      <c r="AF753" s="16"/>
      <c r="AG753" s="16"/>
      <c r="AH753" s="16"/>
      <c r="AI753" s="16"/>
      <c r="AJ753" s="16"/>
      <c r="AK753" s="16"/>
      <c r="AL753" s="16"/>
      <c r="AM753" s="14"/>
      <c r="AN753" s="14"/>
      <c r="AO753" s="14"/>
      <c r="AP753" s="14"/>
      <c r="AQ753" s="14"/>
      <c r="AR753" s="14"/>
      <c r="AS753" s="14"/>
      <c r="AT753" s="14"/>
      <c r="AU753" s="14"/>
      <c r="AV753" s="14"/>
      <c r="AW753" s="14"/>
      <c r="AX753" s="14"/>
      <c r="AY753" s="14"/>
      <c r="AZ753" s="14"/>
      <c r="BA753" s="14"/>
      <c r="BB753" s="14"/>
      <c r="BC753" s="14"/>
      <c r="BD753" s="14"/>
      <c r="BE753" s="14"/>
      <c r="BF753" s="14"/>
      <c r="BG753" s="14"/>
      <c r="BH753" s="14"/>
      <c r="BI753" s="14"/>
      <c r="BJ753" s="14"/>
      <c r="BK753" s="14"/>
      <c r="BL753" s="14"/>
      <c r="BM753" s="14"/>
      <c r="BN753" s="14"/>
      <c r="BO753" s="14"/>
      <c r="BP753" s="14"/>
      <c r="BQ753" s="14"/>
      <c r="BR753" s="14"/>
      <c r="BS753" s="14"/>
      <c r="BT753" s="14"/>
      <c r="BU753" s="14"/>
      <c r="BV753" s="14"/>
      <c r="BW753" s="14"/>
      <c r="BX753" s="14"/>
      <c r="BY753" s="14"/>
      <c r="BZ753" s="14"/>
      <c r="CA753" s="14"/>
      <c r="CB753" s="14"/>
      <c r="CC753" s="14"/>
      <c r="CD753" s="14"/>
      <c r="CE753" s="14"/>
      <c r="CF753" s="14"/>
      <c r="CG753" s="14"/>
      <c r="CH753" s="14"/>
    </row>
    <row r="754" spans="1:86">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Z754" s="16"/>
      <c r="AA754" s="16"/>
      <c r="AB754" s="16"/>
      <c r="AC754" s="16"/>
      <c r="AD754" s="16"/>
      <c r="AE754" s="16"/>
      <c r="AF754" s="16"/>
      <c r="AG754" s="16"/>
      <c r="AH754" s="16"/>
      <c r="AI754" s="16"/>
      <c r="AJ754" s="16"/>
      <c r="AK754" s="16"/>
      <c r="AL754" s="16"/>
      <c r="AM754" s="14"/>
      <c r="AN754" s="14"/>
      <c r="AO754" s="14"/>
      <c r="AP754" s="14"/>
      <c r="AQ754" s="14"/>
      <c r="AR754" s="14"/>
      <c r="AS754" s="14"/>
      <c r="AT754" s="14"/>
      <c r="AU754" s="14"/>
      <c r="AV754" s="14"/>
      <c r="AW754" s="14"/>
      <c r="AX754" s="14"/>
      <c r="AY754" s="14"/>
      <c r="AZ754" s="14"/>
      <c r="BA754" s="14"/>
      <c r="BB754" s="14"/>
      <c r="BC754" s="14"/>
      <c r="BD754" s="14"/>
      <c r="BE754" s="14"/>
      <c r="BF754" s="14"/>
      <c r="BG754" s="14"/>
      <c r="BH754" s="14"/>
      <c r="BI754" s="14"/>
      <c r="BJ754" s="14"/>
      <c r="BK754" s="14"/>
      <c r="BL754" s="14"/>
      <c r="BM754" s="14"/>
      <c r="BN754" s="14"/>
      <c r="BO754" s="14"/>
      <c r="BP754" s="14"/>
      <c r="BQ754" s="14"/>
      <c r="BR754" s="14"/>
      <c r="BS754" s="14"/>
      <c r="BT754" s="14"/>
      <c r="BU754" s="14"/>
      <c r="BV754" s="14"/>
      <c r="BW754" s="14"/>
      <c r="BX754" s="14"/>
      <c r="BY754" s="14"/>
      <c r="BZ754" s="14"/>
      <c r="CA754" s="14"/>
      <c r="CB754" s="14"/>
      <c r="CC754" s="14"/>
      <c r="CD754" s="14"/>
      <c r="CE754" s="14"/>
      <c r="CF754" s="14"/>
      <c r="CG754" s="14"/>
      <c r="CH754" s="14"/>
    </row>
    <row r="755" spans="1:86">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Z755" s="16"/>
      <c r="AA755" s="16"/>
      <c r="AB755" s="16"/>
      <c r="AC755" s="16"/>
      <c r="AD755" s="16"/>
      <c r="AE755" s="16"/>
      <c r="AF755" s="16"/>
      <c r="AG755" s="16"/>
      <c r="AH755" s="16"/>
      <c r="AI755" s="16"/>
      <c r="AJ755" s="16"/>
      <c r="AK755" s="16"/>
      <c r="AL755" s="16"/>
      <c r="AM755" s="14"/>
      <c r="AN755" s="14"/>
      <c r="AO755" s="14"/>
      <c r="AP755" s="14"/>
      <c r="AQ755" s="14"/>
      <c r="AR755" s="14"/>
      <c r="AS755" s="14"/>
      <c r="AT755" s="14"/>
      <c r="AU755" s="14"/>
      <c r="AV755" s="14"/>
      <c r="AW755" s="14"/>
      <c r="AX755" s="14"/>
      <c r="AY755" s="14"/>
      <c r="AZ755" s="14"/>
      <c r="BA755" s="14"/>
      <c r="BB755" s="14"/>
      <c r="BC755" s="14"/>
      <c r="BD755" s="14"/>
      <c r="BE755" s="14"/>
      <c r="BF755" s="14"/>
      <c r="BG755" s="14"/>
      <c r="BH755" s="14"/>
      <c r="BI755" s="14"/>
      <c r="BJ755" s="14"/>
      <c r="BK755" s="14"/>
      <c r="BL755" s="14"/>
      <c r="BM755" s="14"/>
      <c r="BN755" s="14"/>
      <c r="BO755" s="14"/>
      <c r="BP755" s="14"/>
      <c r="BQ755" s="14"/>
      <c r="BR755" s="14"/>
      <c r="BS755" s="14"/>
      <c r="BT755" s="14"/>
      <c r="BU755" s="14"/>
      <c r="BV755" s="14"/>
      <c r="BW755" s="14"/>
      <c r="BX755" s="14"/>
      <c r="BY755" s="14"/>
      <c r="BZ755" s="14"/>
      <c r="CA755" s="14"/>
      <c r="CB755" s="14"/>
      <c r="CC755" s="14"/>
      <c r="CD755" s="14"/>
      <c r="CE755" s="14"/>
      <c r="CF755" s="14"/>
      <c r="CG755" s="14"/>
      <c r="CH755" s="14"/>
    </row>
    <row r="756" spans="1:86">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Z756" s="16"/>
      <c r="AA756" s="16"/>
      <c r="AB756" s="16"/>
      <c r="AC756" s="16"/>
      <c r="AD756" s="16"/>
      <c r="AE756" s="16"/>
      <c r="AF756" s="16"/>
      <c r="AG756" s="16"/>
      <c r="AH756" s="16"/>
      <c r="AI756" s="16"/>
      <c r="AJ756" s="16"/>
      <c r="AK756" s="16"/>
      <c r="AL756" s="16"/>
      <c r="AM756" s="14"/>
      <c r="AN756" s="14"/>
      <c r="AO756" s="14"/>
      <c r="AP756" s="14"/>
      <c r="AQ756" s="14"/>
      <c r="AR756" s="14"/>
      <c r="AS756" s="14"/>
      <c r="AT756" s="14"/>
      <c r="AU756" s="14"/>
      <c r="AV756" s="14"/>
      <c r="AW756" s="14"/>
      <c r="AX756" s="14"/>
      <c r="AY756" s="14"/>
      <c r="AZ756" s="14"/>
      <c r="BA756" s="14"/>
      <c r="BB756" s="14"/>
      <c r="BC756" s="14"/>
      <c r="BD756" s="14"/>
      <c r="BE756" s="14"/>
      <c r="BF756" s="14"/>
      <c r="BG756" s="14"/>
      <c r="BH756" s="14"/>
      <c r="BI756" s="14"/>
      <c r="BJ756" s="14"/>
      <c r="BK756" s="14"/>
      <c r="BL756" s="14"/>
      <c r="BM756" s="14"/>
      <c r="BN756" s="14"/>
      <c r="BO756" s="14"/>
      <c r="BP756" s="14"/>
      <c r="BQ756" s="14"/>
      <c r="BR756" s="14"/>
      <c r="BS756" s="14"/>
      <c r="BT756" s="14"/>
      <c r="BU756" s="14"/>
      <c r="BV756" s="14"/>
      <c r="BW756" s="14"/>
      <c r="BX756" s="14"/>
      <c r="BY756" s="14"/>
      <c r="BZ756" s="14"/>
      <c r="CA756" s="14"/>
      <c r="CB756" s="14"/>
      <c r="CC756" s="14"/>
      <c r="CD756" s="14"/>
      <c r="CE756" s="14"/>
      <c r="CF756" s="14"/>
      <c r="CG756" s="14"/>
      <c r="CH756" s="14"/>
    </row>
    <row r="757" spans="1:86">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Z757" s="16"/>
      <c r="AA757" s="16"/>
      <c r="AB757" s="16"/>
      <c r="AC757" s="16"/>
      <c r="AD757" s="16"/>
      <c r="AE757" s="16"/>
      <c r="AF757" s="16"/>
      <c r="AG757" s="16"/>
      <c r="AH757" s="16"/>
      <c r="AI757" s="16"/>
      <c r="AJ757" s="16"/>
      <c r="AK757" s="16"/>
      <c r="AL757" s="16"/>
      <c r="AM757" s="14"/>
      <c r="AN757" s="14"/>
      <c r="AO757" s="14"/>
      <c r="AP757" s="14"/>
      <c r="AQ757" s="14"/>
      <c r="AR757" s="14"/>
      <c r="AS757" s="14"/>
      <c r="AT757" s="14"/>
      <c r="AU757" s="14"/>
      <c r="AV757" s="14"/>
      <c r="AW757" s="14"/>
      <c r="AX757" s="14"/>
      <c r="AY757" s="14"/>
      <c r="AZ757" s="14"/>
      <c r="BA757" s="14"/>
      <c r="BB757" s="14"/>
      <c r="BC757" s="14"/>
      <c r="BD757" s="14"/>
      <c r="BE757" s="14"/>
      <c r="BF757" s="14"/>
      <c r="BG757" s="14"/>
      <c r="BH757" s="14"/>
      <c r="BI757" s="14"/>
      <c r="BJ757" s="14"/>
      <c r="BK757" s="14"/>
      <c r="BL757" s="14"/>
      <c r="BM757" s="14"/>
      <c r="BN757" s="14"/>
      <c r="BO757" s="14"/>
      <c r="BP757" s="14"/>
      <c r="BQ757" s="14"/>
      <c r="BR757" s="14"/>
      <c r="BS757" s="14"/>
      <c r="BT757" s="14"/>
      <c r="BU757" s="14"/>
      <c r="BV757" s="14"/>
      <c r="BW757" s="14"/>
      <c r="BX757" s="14"/>
      <c r="BY757" s="14"/>
      <c r="BZ757" s="14"/>
      <c r="CA757" s="14"/>
      <c r="CB757" s="14"/>
      <c r="CC757" s="14"/>
      <c r="CD757" s="14"/>
      <c r="CE757" s="14"/>
      <c r="CF757" s="14"/>
      <c r="CG757" s="14"/>
      <c r="CH757" s="14"/>
    </row>
    <row r="758" spans="1:86">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Z758" s="16"/>
      <c r="AA758" s="16"/>
      <c r="AB758" s="16"/>
      <c r="AC758" s="16"/>
      <c r="AD758" s="16"/>
      <c r="AE758" s="16"/>
      <c r="AF758" s="16"/>
      <c r="AG758" s="16"/>
      <c r="AH758" s="16"/>
      <c r="AI758" s="16"/>
      <c r="AJ758" s="16"/>
      <c r="AK758" s="16"/>
      <c r="AL758" s="16"/>
      <c r="AM758" s="14"/>
      <c r="AN758" s="14"/>
      <c r="AO758" s="14"/>
      <c r="AP758" s="14"/>
      <c r="AQ758" s="14"/>
      <c r="AR758" s="14"/>
      <c r="AS758" s="14"/>
      <c r="AT758" s="14"/>
      <c r="AU758" s="14"/>
      <c r="AV758" s="14"/>
      <c r="AW758" s="14"/>
      <c r="AX758" s="14"/>
      <c r="AY758" s="14"/>
      <c r="AZ758" s="14"/>
      <c r="BA758" s="14"/>
      <c r="BB758" s="14"/>
      <c r="BC758" s="14"/>
      <c r="BD758" s="14"/>
      <c r="BE758" s="14"/>
      <c r="BF758" s="14"/>
      <c r="BG758" s="14"/>
      <c r="BH758" s="14"/>
      <c r="BI758" s="14"/>
      <c r="BJ758" s="14"/>
      <c r="BK758" s="14"/>
      <c r="BL758" s="14"/>
      <c r="BM758" s="14"/>
      <c r="BN758" s="14"/>
      <c r="BO758" s="14"/>
      <c r="BP758" s="14"/>
      <c r="BQ758" s="14"/>
      <c r="BR758" s="14"/>
      <c r="BS758" s="14"/>
      <c r="BT758" s="14"/>
      <c r="BU758" s="14"/>
      <c r="BV758" s="14"/>
      <c r="BW758" s="14"/>
      <c r="BX758" s="14"/>
      <c r="BY758" s="14"/>
      <c r="BZ758" s="14"/>
      <c r="CA758" s="14"/>
      <c r="CB758" s="14"/>
      <c r="CC758" s="14"/>
      <c r="CD758" s="14"/>
      <c r="CE758" s="14"/>
      <c r="CF758" s="14"/>
      <c r="CG758" s="14"/>
      <c r="CH758" s="14"/>
    </row>
    <row r="759" spans="1:86">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Z759" s="16"/>
      <c r="AA759" s="16"/>
      <c r="AB759" s="16"/>
      <c r="AC759" s="16"/>
      <c r="AD759" s="16"/>
      <c r="AE759" s="16"/>
      <c r="AF759" s="16"/>
      <c r="AG759" s="16"/>
      <c r="AH759" s="16"/>
      <c r="AI759" s="16"/>
      <c r="AJ759" s="16"/>
      <c r="AK759" s="16"/>
      <c r="AL759" s="16"/>
      <c r="AM759" s="14"/>
      <c r="AN759" s="14"/>
      <c r="AO759" s="14"/>
      <c r="AP759" s="14"/>
      <c r="AQ759" s="14"/>
      <c r="AR759" s="14"/>
      <c r="AS759" s="14"/>
      <c r="AT759" s="14"/>
      <c r="AU759" s="14"/>
      <c r="AV759" s="14"/>
      <c r="AW759" s="14"/>
      <c r="AX759" s="14"/>
      <c r="AY759" s="14"/>
      <c r="AZ759" s="14"/>
      <c r="BA759" s="14"/>
      <c r="BB759" s="14"/>
      <c r="BC759" s="14"/>
      <c r="BD759" s="14"/>
      <c r="BE759" s="14"/>
      <c r="BF759" s="14"/>
      <c r="BG759" s="14"/>
      <c r="BH759" s="14"/>
      <c r="BI759" s="14"/>
      <c r="BJ759" s="14"/>
      <c r="BK759" s="14"/>
      <c r="BL759" s="14"/>
      <c r="BM759" s="14"/>
      <c r="BN759" s="14"/>
      <c r="BO759" s="14"/>
      <c r="BP759" s="14"/>
      <c r="BQ759" s="14"/>
      <c r="BR759" s="14"/>
      <c r="BS759" s="14"/>
      <c r="BT759" s="14"/>
      <c r="BU759" s="14"/>
      <c r="BV759" s="14"/>
      <c r="BW759" s="14"/>
      <c r="BX759" s="14"/>
      <c r="BY759" s="14"/>
      <c r="BZ759" s="14"/>
      <c r="CA759" s="14"/>
      <c r="CB759" s="14"/>
      <c r="CC759" s="14"/>
      <c r="CD759" s="14"/>
      <c r="CE759" s="14"/>
      <c r="CF759" s="14"/>
      <c r="CG759" s="14"/>
      <c r="CH759" s="14"/>
    </row>
    <row r="760" spans="1:86">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Z760" s="16"/>
      <c r="AA760" s="16"/>
      <c r="AB760" s="16"/>
      <c r="AC760" s="16"/>
      <c r="AD760" s="16"/>
      <c r="AE760" s="16"/>
      <c r="AF760" s="16"/>
      <c r="AG760" s="16"/>
      <c r="AH760" s="16"/>
      <c r="AI760" s="16"/>
      <c r="AJ760" s="16"/>
      <c r="AK760" s="16"/>
      <c r="AL760" s="16"/>
      <c r="AM760" s="14"/>
      <c r="AN760" s="14"/>
      <c r="AO760" s="14"/>
      <c r="AP760" s="14"/>
      <c r="AQ760" s="14"/>
      <c r="AR760" s="14"/>
      <c r="AS760" s="14"/>
      <c r="AT760" s="14"/>
      <c r="AU760" s="14"/>
      <c r="AV760" s="14"/>
      <c r="AW760" s="14"/>
      <c r="AX760" s="14"/>
      <c r="AY760" s="14"/>
      <c r="AZ760" s="14"/>
      <c r="BA760" s="14"/>
      <c r="BB760" s="14"/>
      <c r="BC760" s="14"/>
      <c r="BD760" s="14"/>
      <c r="BE760" s="14"/>
      <c r="BF760" s="14"/>
      <c r="BG760" s="14"/>
      <c r="BH760" s="14"/>
      <c r="BI760" s="14"/>
      <c r="BJ760" s="14"/>
      <c r="BK760" s="14"/>
      <c r="BL760" s="14"/>
      <c r="BM760" s="14"/>
      <c r="BN760" s="14"/>
      <c r="BO760" s="14"/>
      <c r="BP760" s="14"/>
      <c r="BQ760" s="14"/>
      <c r="BR760" s="14"/>
      <c r="BS760" s="14"/>
      <c r="BT760" s="14"/>
      <c r="BU760" s="14"/>
      <c r="BV760" s="14"/>
      <c r="BW760" s="14"/>
      <c r="BX760" s="14"/>
      <c r="BY760" s="14"/>
      <c r="BZ760" s="14"/>
      <c r="CA760" s="14"/>
      <c r="CB760" s="14"/>
      <c r="CC760" s="14"/>
      <c r="CD760" s="14"/>
      <c r="CE760" s="14"/>
      <c r="CF760" s="14"/>
      <c r="CG760" s="14"/>
      <c r="CH760" s="14"/>
    </row>
    <row r="761" spans="1:86">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Z761" s="16"/>
      <c r="AA761" s="16"/>
      <c r="AB761" s="16"/>
      <c r="AC761" s="16"/>
      <c r="AD761" s="16"/>
      <c r="AE761" s="16"/>
      <c r="AF761" s="16"/>
      <c r="AG761" s="16"/>
      <c r="AH761" s="16"/>
      <c r="AI761" s="16"/>
      <c r="AJ761" s="16"/>
      <c r="AK761" s="16"/>
      <c r="AL761" s="16"/>
      <c r="AM761" s="14"/>
      <c r="AN761" s="14"/>
      <c r="AO761" s="14"/>
      <c r="AP761" s="14"/>
      <c r="AQ761" s="14"/>
      <c r="AR761" s="14"/>
      <c r="AS761" s="14"/>
      <c r="AT761" s="14"/>
      <c r="AU761" s="14"/>
      <c r="AV761" s="14"/>
      <c r="AW761" s="14"/>
      <c r="AX761" s="14"/>
      <c r="AY761" s="14"/>
      <c r="AZ761" s="14"/>
      <c r="BA761" s="14"/>
      <c r="BB761" s="14"/>
      <c r="BC761" s="14"/>
      <c r="BD761" s="14"/>
      <c r="BE761" s="14"/>
      <c r="BF761" s="14"/>
      <c r="BG761" s="14"/>
      <c r="BH761" s="14"/>
      <c r="BI761" s="14"/>
      <c r="BJ761" s="14"/>
      <c r="BK761" s="14"/>
      <c r="BL761" s="14"/>
      <c r="BM761" s="14"/>
      <c r="BN761" s="14"/>
      <c r="BO761" s="14"/>
      <c r="BP761" s="14"/>
      <c r="BQ761" s="14"/>
      <c r="BR761" s="14"/>
      <c r="BS761" s="14"/>
      <c r="BT761" s="14"/>
      <c r="BU761" s="14"/>
      <c r="BV761" s="14"/>
      <c r="BW761" s="14"/>
      <c r="BX761" s="14"/>
      <c r="BY761" s="14"/>
      <c r="BZ761" s="14"/>
      <c r="CA761" s="14"/>
      <c r="CB761" s="14"/>
      <c r="CC761" s="14"/>
      <c r="CD761" s="14"/>
      <c r="CE761" s="14"/>
      <c r="CF761" s="14"/>
      <c r="CG761" s="14"/>
      <c r="CH761" s="14"/>
    </row>
    <row r="762" spans="1:86">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Z762" s="16"/>
      <c r="AA762" s="16"/>
      <c r="AB762" s="16"/>
      <c r="AC762" s="16"/>
      <c r="AD762" s="16"/>
      <c r="AE762" s="16"/>
      <c r="AF762" s="16"/>
      <c r="AG762" s="16"/>
      <c r="AH762" s="16"/>
      <c r="AI762" s="16"/>
      <c r="AJ762" s="16"/>
      <c r="AK762" s="16"/>
      <c r="AL762" s="16"/>
      <c r="AM762" s="14"/>
      <c r="AN762" s="14"/>
      <c r="AO762" s="14"/>
      <c r="AP762" s="14"/>
      <c r="AQ762" s="14"/>
      <c r="AR762" s="14"/>
      <c r="AS762" s="14"/>
      <c r="AT762" s="14"/>
      <c r="AU762" s="14"/>
      <c r="AV762" s="14"/>
      <c r="AW762" s="14"/>
      <c r="AX762" s="14"/>
      <c r="AY762" s="14"/>
      <c r="AZ762" s="14"/>
      <c r="BA762" s="14"/>
      <c r="BB762" s="14"/>
      <c r="BC762" s="14"/>
      <c r="BD762" s="14"/>
      <c r="BE762" s="14"/>
      <c r="BF762" s="14"/>
      <c r="BG762" s="14"/>
      <c r="BH762" s="14"/>
      <c r="BI762" s="14"/>
      <c r="BJ762" s="14"/>
      <c r="BK762" s="14"/>
      <c r="BL762" s="14"/>
      <c r="BM762" s="14"/>
      <c r="BN762" s="14"/>
      <c r="BO762" s="14"/>
      <c r="BP762" s="14"/>
      <c r="BQ762" s="14"/>
      <c r="BR762" s="14"/>
      <c r="BS762" s="14"/>
      <c r="BT762" s="14"/>
      <c r="BU762" s="14"/>
      <c r="BV762" s="14"/>
      <c r="BW762" s="14"/>
      <c r="BX762" s="14"/>
      <c r="BY762" s="14"/>
      <c r="BZ762" s="14"/>
      <c r="CA762" s="14"/>
      <c r="CB762" s="14"/>
      <c r="CC762" s="14"/>
      <c r="CD762" s="14"/>
      <c r="CE762" s="14"/>
      <c r="CF762" s="14"/>
      <c r="CG762" s="14"/>
      <c r="CH762" s="14"/>
    </row>
    <row r="763" spans="1:86">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Z763" s="16"/>
      <c r="AA763" s="16"/>
      <c r="AB763" s="16"/>
      <c r="AC763" s="16"/>
      <c r="AD763" s="16"/>
      <c r="AE763" s="16"/>
      <c r="AF763" s="16"/>
      <c r="AG763" s="16"/>
      <c r="AH763" s="16"/>
      <c r="AI763" s="16"/>
      <c r="AJ763" s="16"/>
      <c r="AK763" s="16"/>
      <c r="AL763" s="16"/>
      <c r="AM763" s="14"/>
      <c r="AN763" s="14"/>
      <c r="AO763" s="14"/>
      <c r="AP763" s="14"/>
      <c r="AQ763" s="14"/>
      <c r="AR763" s="14"/>
      <c r="AS763" s="14"/>
      <c r="AT763" s="14"/>
      <c r="AU763" s="14"/>
      <c r="AV763" s="14"/>
      <c r="AW763" s="14"/>
      <c r="AX763" s="14"/>
      <c r="AY763" s="14"/>
      <c r="AZ763" s="14"/>
      <c r="BA763" s="14"/>
      <c r="BB763" s="14"/>
      <c r="BC763" s="14"/>
      <c r="BD763" s="14"/>
      <c r="BE763" s="14"/>
      <c r="BF763" s="14"/>
      <c r="BG763" s="14"/>
      <c r="BH763" s="14"/>
      <c r="BI763" s="14"/>
      <c r="BJ763" s="14"/>
      <c r="BK763" s="14"/>
      <c r="BL763" s="14"/>
      <c r="BM763" s="14"/>
      <c r="BN763" s="14"/>
      <c r="BO763" s="14"/>
      <c r="BP763" s="14"/>
      <c r="BQ763" s="14"/>
      <c r="BR763" s="14"/>
      <c r="BS763" s="14"/>
      <c r="BT763" s="14"/>
      <c r="BU763" s="14"/>
      <c r="BV763" s="14"/>
      <c r="BW763" s="14"/>
      <c r="BX763" s="14"/>
      <c r="BY763" s="14"/>
      <c r="BZ763" s="14"/>
      <c r="CA763" s="14"/>
      <c r="CB763" s="14"/>
      <c r="CC763" s="14"/>
      <c r="CD763" s="14"/>
      <c r="CE763" s="14"/>
      <c r="CF763" s="14"/>
      <c r="CG763" s="14"/>
      <c r="CH763" s="14"/>
    </row>
    <row r="764" spans="1:86">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Z764" s="16"/>
      <c r="AA764" s="16"/>
      <c r="AB764" s="16"/>
      <c r="AC764" s="16"/>
      <c r="AD764" s="16"/>
      <c r="AE764" s="16"/>
      <c r="AF764" s="16"/>
      <c r="AG764" s="16"/>
      <c r="AH764" s="16"/>
      <c r="AI764" s="16"/>
      <c r="AJ764" s="16"/>
      <c r="AK764" s="16"/>
      <c r="AL764" s="16"/>
      <c r="AM764" s="14"/>
      <c r="AN764" s="14"/>
      <c r="AO764" s="14"/>
      <c r="AP764" s="14"/>
      <c r="AQ764" s="14"/>
      <c r="AR764" s="14"/>
      <c r="AS764" s="14"/>
      <c r="AT764" s="14"/>
      <c r="AU764" s="14"/>
      <c r="AV764" s="14"/>
      <c r="AW764" s="14"/>
      <c r="AX764" s="14"/>
      <c r="AY764" s="14"/>
      <c r="AZ764" s="14"/>
      <c r="BA764" s="14"/>
      <c r="BB764" s="14"/>
      <c r="BC764" s="14"/>
      <c r="BD764" s="14"/>
      <c r="BE764" s="14"/>
      <c r="BF764" s="14"/>
      <c r="BG764" s="14"/>
      <c r="BH764" s="14"/>
      <c r="BI764" s="14"/>
      <c r="BJ764" s="14"/>
      <c r="BK764" s="14"/>
      <c r="BL764" s="14"/>
      <c r="BM764" s="14"/>
      <c r="BN764" s="14"/>
      <c r="BO764" s="14"/>
      <c r="BP764" s="14"/>
      <c r="BQ764" s="14"/>
      <c r="BR764" s="14"/>
      <c r="BS764" s="14"/>
      <c r="BT764" s="14"/>
      <c r="BU764" s="14"/>
      <c r="BV764" s="14"/>
      <c r="BW764" s="14"/>
      <c r="BX764" s="14"/>
      <c r="BY764" s="14"/>
      <c r="BZ764" s="14"/>
      <c r="CA764" s="14"/>
      <c r="CB764" s="14"/>
      <c r="CC764" s="14"/>
      <c r="CD764" s="14"/>
      <c r="CE764" s="14"/>
      <c r="CF764" s="14"/>
      <c r="CG764" s="14"/>
      <c r="CH764" s="14"/>
    </row>
    <row r="765" spans="1:86">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Z765" s="16"/>
      <c r="AA765" s="16"/>
      <c r="AB765" s="16"/>
      <c r="AC765" s="16"/>
      <c r="AD765" s="16"/>
      <c r="AE765" s="16"/>
      <c r="AF765" s="16"/>
      <c r="AG765" s="16"/>
      <c r="AH765" s="16"/>
      <c r="AI765" s="16"/>
      <c r="AJ765" s="16"/>
      <c r="AK765" s="16"/>
      <c r="AL765" s="16"/>
      <c r="AM765" s="14"/>
      <c r="AN765" s="14"/>
      <c r="AO765" s="14"/>
      <c r="AP765" s="14"/>
      <c r="AQ765" s="14"/>
      <c r="AR765" s="14"/>
      <c r="AS765" s="14"/>
      <c r="AT765" s="14"/>
      <c r="AU765" s="14"/>
      <c r="AV765" s="14"/>
      <c r="AW765" s="14"/>
      <c r="AX765" s="14"/>
      <c r="AY765" s="14"/>
      <c r="AZ765" s="14"/>
      <c r="BA765" s="14"/>
      <c r="BB765" s="14"/>
      <c r="BC765" s="14"/>
      <c r="BD765" s="14"/>
      <c r="BE765" s="14"/>
      <c r="BF765" s="14"/>
      <c r="BG765" s="14"/>
      <c r="BH765" s="14"/>
      <c r="BI765" s="14"/>
      <c r="BJ765" s="14"/>
      <c r="BK765" s="14"/>
      <c r="BL765" s="14"/>
      <c r="BM765" s="14"/>
      <c r="BN765" s="14"/>
      <c r="BO765" s="14"/>
      <c r="BP765" s="14"/>
      <c r="BQ765" s="14"/>
      <c r="BR765" s="14"/>
      <c r="BS765" s="14"/>
      <c r="BT765" s="14"/>
      <c r="BU765" s="14"/>
      <c r="BV765" s="14"/>
      <c r="BW765" s="14"/>
      <c r="BX765" s="14"/>
      <c r="BY765" s="14"/>
      <c r="BZ765" s="14"/>
      <c r="CA765" s="14"/>
      <c r="CB765" s="14"/>
      <c r="CC765" s="14"/>
      <c r="CD765" s="14"/>
      <c r="CE765" s="14"/>
      <c r="CF765" s="14"/>
      <c r="CG765" s="14"/>
      <c r="CH765" s="14"/>
    </row>
    <row r="766" spans="1:86">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Z766" s="16"/>
      <c r="AA766" s="16"/>
      <c r="AB766" s="16"/>
      <c r="AC766" s="16"/>
      <c r="AD766" s="16"/>
      <c r="AE766" s="16"/>
      <c r="AF766" s="16"/>
      <c r="AG766" s="16"/>
      <c r="AH766" s="16"/>
      <c r="AI766" s="16"/>
      <c r="AJ766" s="16"/>
      <c r="AK766" s="16"/>
      <c r="AL766" s="16"/>
      <c r="AM766" s="14"/>
      <c r="AN766" s="14"/>
      <c r="AO766" s="14"/>
      <c r="AP766" s="14"/>
      <c r="AQ766" s="14"/>
      <c r="AR766" s="14"/>
      <c r="AS766" s="14"/>
      <c r="AT766" s="14"/>
      <c r="AU766" s="14"/>
      <c r="AV766" s="14"/>
      <c r="AW766" s="14"/>
      <c r="AX766" s="14"/>
      <c r="AY766" s="14"/>
      <c r="AZ766" s="14"/>
      <c r="BA766" s="14"/>
      <c r="BB766" s="14"/>
      <c r="BC766" s="14"/>
      <c r="BD766" s="14"/>
      <c r="BE766" s="14"/>
      <c r="BF766" s="14"/>
      <c r="BG766" s="14"/>
      <c r="BH766" s="14"/>
      <c r="BI766" s="14"/>
      <c r="BJ766" s="14"/>
      <c r="BK766" s="14"/>
      <c r="BL766" s="14"/>
      <c r="BM766" s="14"/>
      <c r="BN766" s="14"/>
      <c r="BO766" s="14"/>
      <c r="BP766" s="14"/>
      <c r="BQ766" s="14"/>
      <c r="BR766" s="14"/>
      <c r="BS766" s="14"/>
      <c r="BT766" s="14"/>
      <c r="BU766" s="14"/>
      <c r="BV766" s="14"/>
      <c r="BW766" s="14"/>
      <c r="BX766" s="14"/>
      <c r="BY766" s="14"/>
      <c r="BZ766" s="14"/>
      <c r="CA766" s="14"/>
      <c r="CB766" s="14"/>
      <c r="CC766" s="14"/>
      <c r="CD766" s="14"/>
      <c r="CE766" s="14"/>
      <c r="CF766" s="14"/>
      <c r="CG766" s="14"/>
      <c r="CH766" s="14"/>
    </row>
    <row r="767" spans="1:86">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Z767" s="16"/>
      <c r="AA767" s="16"/>
      <c r="AB767" s="16"/>
      <c r="AC767" s="16"/>
      <c r="AD767" s="16"/>
      <c r="AE767" s="16"/>
      <c r="AF767" s="16"/>
      <c r="AG767" s="16"/>
      <c r="AH767" s="16"/>
      <c r="AI767" s="16"/>
      <c r="AJ767" s="16"/>
      <c r="AK767" s="16"/>
      <c r="AL767" s="16"/>
      <c r="AM767" s="14"/>
      <c r="AN767" s="14"/>
      <c r="AO767" s="14"/>
      <c r="AP767" s="14"/>
      <c r="AQ767" s="14"/>
      <c r="AR767" s="14"/>
      <c r="AS767" s="14"/>
      <c r="AT767" s="14"/>
      <c r="AU767" s="14"/>
      <c r="AV767" s="14"/>
      <c r="AW767" s="14"/>
      <c r="AX767" s="14"/>
      <c r="AY767" s="14"/>
      <c r="AZ767" s="14"/>
      <c r="BA767" s="14"/>
      <c r="BB767" s="14"/>
      <c r="BC767" s="14"/>
      <c r="BD767" s="14"/>
      <c r="BE767" s="14"/>
      <c r="BF767" s="14"/>
      <c r="BG767" s="14"/>
      <c r="BH767" s="14"/>
      <c r="BI767" s="14"/>
      <c r="BJ767" s="14"/>
      <c r="BK767" s="14"/>
      <c r="BL767" s="14"/>
      <c r="BM767" s="14"/>
      <c r="BN767" s="14"/>
      <c r="BO767" s="14"/>
      <c r="BP767" s="14"/>
      <c r="BQ767" s="14"/>
      <c r="BR767" s="14"/>
      <c r="BS767" s="14"/>
      <c r="BT767" s="14"/>
      <c r="BU767" s="14"/>
      <c r="BV767" s="14"/>
      <c r="BW767" s="14"/>
      <c r="BX767" s="14"/>
      <c r="BY767" s="14"/>
      <c r="BZ767" s="14"/>
      <c r="CA767" s="14"/>
      <c r="CB767" s="14"/>
      <c r="CC767" s="14"/>
      <c r="CD767" s="14"/>
      <c r="CE767" s="14"/>
      <c r="CF767" s="14"/>
      <c r="CG767" s="14"/>
      <c r="CH767" s="14"/>
    </row>
    <row r="768" spans="1:86">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Z768" s="16"/>
      <c r="AA768" s="16"/>
      <c r="AB768" s="16"/>
      <c r="AC768" s="16"/>
      <c r="AD768" s="16"/>
      <c r="AE768" s="16"/>
      <c r="AF768" s="16"/>
      <c r="AG768" s="16"/>
      <c r="AH768" s="16"/>
      <c r="AI768" s="16"/>
      <c r="AJ768" s="16"/>
      <c r="AK768" s="16"/>
      <c r="AL768" s="16"/>
      <c r="AM768" s="14"/>
      <c r="AN768" s="14"/>
      <c r="AO768" s="14"/>
      <c r="AP768" s="14"/>
      <c r="AQ768" s="14"/>
      <c r="AR768" s="14"/>
      <c r="AS768" s="14"/>
      <c r="AT768" s="14"/>
      <c r="AU768" s="14"/>
      <c r="AV768" s="14"/>
      <c r="AW768" s="14"/>
      <c r="AX768" s="14"/>
      <c r="AY768" s="14"/>
      <c r="AZ768" s="14"/>
      <c r="BA768" s="14"/>
      <c r="BB768" s="14"/>
      <c r="BC768" s="14"/>
      <c r="BD768" s="14"/>
      <c r="BE768" s="14"/>
      <c r="BF768" s="14"/>
      <c r="BG768" s="14"/>
      <c r="BH768" s="14"/>
      <c r="BI768" s="14"/>
      <c r="BJ768" s="14"/>
      <c r="BK768" s="14"/>
      <c r="BL768" s="14"/>
      <c r="BM768" s="14"/>
      <c r="BN768" s="14"/>
      <c r="BO768" s="14"/>
      <c r="BP768" s="14"/>
      <c r="BQ768" s="14"/>
      <c r="BR768" s="14"/>
      <c r="BS768" s="14"/>
      <c r="BT768" s="14"/>
      <c r="BU768" s="14"/>
      <c r="BV768" s="14"/>
      <c r="BW768" s="14"/>
      <c r="BX768" s="14"/>
      <c r="BY768" s="14"/>
      <c r="BZ768" s="14"/>
      <c r="CA768" s="14"/>
      <c r="CB768" s="14"/>
      <c r="CC768" s="14"/>
      <c r="CD768" s="14"/>
      <c r="CE768" s="14"/>
      <c r="CF768" s="14"/>
      <c r="CG768" s="14"/>
      <c r="CH768" s="14"/>
    </row>
    <row r="769" spans="1:86">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Z769" s="16"/>
      <c r="AA769" s="16"/>
      <c r="AB769" s="16"/>
      <c r="AC769" s="16"/>
      <c r="AD769" s="16"/>
      <c r="AE769" s="16"/>
      <c r="AF769" s="16"/>
      <c r="AG769" s="16"/>
      <c r="AH769" s="16"/>
      <c r="AI769" s="16"/>
      <c r="AJ769" s="16"/>
      <c r="AK769" s="16"/>
      <c r="AL769" s="16"/>
      <c r="AM769" s="14"/>
      <c r="AN769" s="14"/>
      <c r="AO769" s="14"/>
      <c r="AP769" s="14"/>
      <c r="AQ769" s="14"/>
      <c r="AR769" s="14"/>
      <c r="AS769" s="14"/>
      <c r="AT769" s="14"/>
      <c r="AU769" s="14"/>
      <c r="AV769" s="14"/>
      <c r="AW769" s="14"/>
      <c r="AX769" s="14"/>
      <c r="AY769" s="14"/>
      <c r="AZ769" s="14"/>
      <c r="BA769" s="14"/>
      <c r="BB769" s="14"/>
      <c r="BC769" s="14"/>
      <c r="BD769" s="14"/>
      <c r="BE769" s="14"/>
      <c r="BF769" s="14"/>
      <c r="BG769" s="14"/>
      <c r="BH769" s="14"/>
      <c r="BI769" s="14"/>
      <c r="BJ769" s="14"/>
      <c r="BK769" s="14"/>
      <c r="BL769" s="14"/>
      <c r="BM769" s="14"/>
      <c r="BN769" s="14"/>
      <c r="BO769" s="14"/>
      <c r="BP769" s="14"/>
      <c r="BQ769" s="14"/>
      <c r="BR769" s="14"/>
      <c r="BS769" s="14"/>
      <c r="BT769" s="14"/>
      <c r="BU769" s="14"/>
      <c r="BV769" s="14"/>
      <c r="BW769" s="14"/>
      <c r="BX769" s="14"/>
      <c r="BY769" s="14"/>
      <c r="BZ769" s="14"/>
      <c r="CA769" s="14"/>
      <c r="CB769" s="14"/>
      <c r="CC769" s="14"/>
      <c r="CD769" s="14"/>
      <c r="CE769" s="14"/>
      <c r="CF769" s="14"/>
      <c r="CG769" s="14"/>
      <c r="CH769" s="14"/>
    </row>
    <row r="770" spans="1:86">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Z770" s="16"/>
      <c r="AA770" s="16"/>
      <c r="AB770" s="16"/>
      <c r="AC770" s="16"/>
      <c r="AD770" s="16"/>
      <c r="AE770" s="16"/>
      <c r="AF770" s="16"/>
      <c r="AG770" s="16"/>
      <c r="AH770" s="16"/>
      <c r="AI770" s="16"/>
      <c r="AJ770" s="16"/>
      <c r="AK770" s="16"/>
      <c r="AL770" s="16"/>
      <c r="AM770" s="14"/>
      <c r="AN770" s="14"/>
      <c r="AO770" s="14"/>
      <c r="AP770" s="14"/>
      <c r="AQ770" s="14"/>
      <c r="AR770" s="14"/>
      <c r="AS770" s="14"/>
      <c r="AT770" s="14"/>
      <c r="AU770" s="14"/>
      <c r="AV770" s="14"/>
      <c r="AW770" s="14"/>
      <c r="AX770" s="14"/>
      <c r="AY770" s="14"/>
      <c r="AZ770" s="14"/>
      <c r="BA770" s="14"/>
      <c r="BB770" s="14"/>
      <c r="BC770" s="14"/>
      <c r="BD770" s="14"/>
      <c r="BE770" s="14"/>
      <c r="BF770" s="14"/>
      <c r="BG770" s="14"/>
      <c r="BH770" s="14"/>
      <c r="BI770" s="14"/>
      <c r="BJ770" s="14"/>
      <c r="BK770" s="14"/>
      <c r="BL770" s="14"/>
      <c r="BM770" s="14"/>
      <c r="BN770" s="14"/>
      <c r="BO770" s="14"/>
      <c r="BP770" s="14"/>
      <c r="BQ770" s="14"/>
      <c r="BR770" s="14"/>
      <c r="BS770" s="14"/>
      <c r="BT770" s="14"/>
      <c r="BU770" s="14"/>
      <c r="BV770" s="14"/>
      <c r="BW770" s="14"/>
      <c r="BX770" s="14"/>
      <c r="BY770" s="14"/>
      <c r="BZ770" s="14"/>
      <c r="CA770" s="14"/>
      <c r="CB770" s="14"/>
      <c r="CC770" s="14"/>
      <c r="CD770" s="14"/>
      <c r="CE770" s="14"/>
      <c r="CF770" s="14"/>
      <c r="CG770" s="14"/>
      <c r="CH770" s="14"/>
    </row>
    <row r="771" spans="1:86">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Z771" s="16"/>
      <c r="AA771" s="16"/>
      <c r="AB771" s="16"/>
      <c r="AC771" s="16"/>
      <c r="AD771" s="16"/>
      <c r="AE771" s="16"/>
      <c r="AF771" s="16"/>
      <c r="AG771" s="16"/>
      <c r="AH771" s="16"/>
      <c r="AI771" s="16"/>
      <c r="AJ771" s="16"/>
      <c r="AK771" s="16"/>
      <c r="AL771" s="16"/>
      <c r="AM771" s="14"/>
      <c r="AN771" s="14"/>
      <c r="AO771" s="14"/>
      <c r="AP771" s="14"/>
      <c r="AQ771" s="14"/>
      <c r="AR771" s="14"/>
      <c r="AS771" s="14"/>
      <c r="AT771" s="14"/>
      <c r="AU771" s="14"/>
      <c r="AV771" s="14"/>
      <c r="AW771" s="14"/>
      <c r="AX771" s="14"/>
      <c r="AY771" s="14"/>
      <c r="AZ771" s="14"/>
      <c r="BA771" s="14"/>
      <c r="BB771" s="14"/>
      <c r="BC771" s="14"/>
      <c r="BD771" s="14"/>
      <c r="BE771" s="14"/>
      <c r="BF771" s="14"/>
      <c r="BG771" s="14"/>
      <c r="BH771" s="14"/>
      <c r="BI771" s="14"/>
      <c r="BJ771" s="14"/>
      <c r="BK771" s="14"/>
      <c r="BL771" s="14"/>
      <c r="BM771" s="14"/>
      <c r="BN771" s="14"/>
      <c r="BO771" s="14"/>
      <c r="BP771" s="14"/>
      <c r="BQ771" s="14"/>
      <c r="BR771" s="14"/>
      <c r="BS771" s="14"/>
      <c r="BT771" s="14"/>
      <c r="BU771" s="14"/>
      <c r="BV771" s="14"/>
      <c r="BW771" s="14"/>
      <c r="BX771" s="14"/>
      <c r="BY771" s="14"/>
      <c r="BZ771" s="14"/>
      <c r="CA771" s="14"/>
      <c r="CB771" s="14"/>
      <c r="CC771" s="14"/>
      <c r="CD771" s="14"/>
      <c r="CE771" s="14"/>
      <c r="CF771" s="14"/>
      <c r="CG771" s="14"/>
      <c r="CH771" s="14"/>
    </row>
    <row r="772" spans="1:86">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Z772" s="16"/>
      <c r="AA772" s="16"/>
      <c r="AB772" s="16"/>
      <c r="AC772" s="16"/>
      <c r="AD772" s="16"/>
      <c r="AE772" s="16"/>
      <c r="AF772" s="16"/>
      <c r="AG772" s="16"/>
      <c r="AH772" s="16"/>
      <c r="AI772" s="16"/>
      <c r="AJ772" s="16"/>
      <c r="AK772" s="16"/>
      <c r="AL772" s="16"/>
      <c r="AM772" s="14"/>
      <c r="AN772" s="14"/>
      <c r="AO772" s="14"/>
      <c r="AP772" s="14"/>
      <c r="AQ772" s="14"/>
      <c r="AR772" s="14"/>
      <c r="AS772" s="14"/>
      <c r="AT772" s="14"/>
      <c r="AU772" s="14"/>
      <c r="AV772" s="14"/>
      <c r="AW772" s="14"/>
      <c r="AX772" s="14"/>
      <c r="AY772" s="14"/>
      <c r="AZ772" s="14"/>
      <c r="BA772" s="14"/>
      <c r="BB772" s="14"/>
      <c r="BC772" s="14"/>
      <c r="BD772" s="14"/>
      <c r="BE772" s="14"/>
      <c r="BF772" s="14"/>
      <c r="BG772" s="14"/>
      <c r="BH772" s="14"/>
      <c r="BI772" s="14"/>
      <c r="BJ772" s="14"/>
      <c r="BK772" s="14"/>
      <c r="BL772" s="14"/>
      <c r="BM772" s="14"/>
      <c r="BN772" s="14"/>
      <c r="BO772" s="14"/>
      <c r="BP772" s="14"/>
      <c r="BQ772" s="14"/>
      <c r="BR772" s="14"/>
      <c r="BS772" s="14"/>
      <c r="BT772" s="14"/>
      <c r="BU772" s="14"/>
      <c r="BV772" s="14"/>
      <c r="BW772" s="14"/>
      <c r="BX772" s="14"/>
      <c r="BY772" s="14"/>
      <c r="BZ772" s="14"/>
      <c r="CA772" s="14"/>
      <c r="CB772" s="14"/>
      <c r="CC772" s="14"/>
      <c r="CD772" s="14"/>
      <c r="CE772" s="14"/>
      <c r="CF772" s="14"/>
      <c r="CG772" s="14"/>
      <c r="CH772" s="14"/>
    </row>
    <row r="773" spans="1:86">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Z773" s="16"/>
      <c r="AA773" s="16"/>
      <c r="AB773" s="16"/>
      <c r="AC773" s="16"/>
      <c r="AD773" s="16"/>
      <c r="AE773" s="16"/>
      <c r="AF773" s="16"/>
      <c r="AG773" s="16"/>
      <c r="AH773" s="16"/>
      <c r="AI773" s="16"/>
      <c r="AJ773" s="16"/>
      <c r="AK773" s="16"/>
      <c r="AL773" s="16"/>
      <c r="AM773" s="14"/>
      <c r="AN773" s="14"/>
      <c r="AO773" s="14"/>
      <c r="AP773" s="14"/>
      <c r="AQ773" s="14"/>
      <c r="AR773" s="14"/>
      <c r="AS773" s="14"/>
      <c r="AT773" s="14"/>
      <c r="AU773" s="14"/>
      <c r="AV773" s="14"/>
      <c r="AW773" s="14"/>
      <c r="AX773" s="14"/>
      <c r="AY773" s="14"/>
      <c r="AZ773" s="14"/>
      <c r="BA773" s="14"/>
      <c r="BB773" s="14"/>
      <c r="BC773" s="14"/>
      <c r="BD773" s="14"/>
      <c r="BE773" s="14"/>
      <c r="BF773" s="14"/>
      <c r="BG773" s="14"/>
      <c r="BH773" s="14"/>
      <c r="BI773" s="14"/>
      <c r="BJ773" s="14"/>
      <c r="BK773" s="14"/>
      <c r="BL773" s="14"/>
      <c r="BM773" s="14"/>
      <c r="BN773" s="14"/>
      <c r="BO773" s="14"/>
      <c r="BP773" s="14"/>
      <c r="BQ773" s="14"/>
      <c r="BR773" s="14"/>
      <c r="BS773" s="14"/>
      <c r="BT773" s="14"/>
      <c r="BU773" s="14"/>
      <c r="BV773" s="14"/>
      <c r="BW773" s="14"/>
      <c r="BX773" s="14"/>
      <c r="BY773" s="14"/>
      <c r="BZ773" s="14"/>
      <c r="CA773" s="14"/>
      <c r="CB773" s="14"/>
      <c r="CC773" s="14"/>
      <c r="CD773" s="14"/>
      <c r="CE773" s="14"/>
      <c r="CF773" s="14"/>
      <c r="CG773" s="14"/>
      <c r="CH773" s="14"/>
    </row>
    <row r="774" spans="1:86">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Z774" s="16"/>
      <c r="AA774" s="16"/>
      <c r="AB774" s="16"/>
      <c r="AC774" s="16"/>
      <c r="AD774" s="16"/>
      <c r="AE774" s="16"/>
      <c r="AF774" s="16"/>
      <c r="AG774" s="16"/>
      <c r="AH774" s="16"/>
      <c r="AI774" s="16"/>
      <c r="AJ774" s="16"/>
      <c r="AK774" s="16"/>
      <c r="AL774" s="16"/>
      <c r="AM774" s="14"/>
      <c r="AN774" s="14"/>
      <c r="AO774" s="14"/>
      <c r="AP774" s="14"/>
      <c r="AQ774" s="14"/>
      <c r="AR774" s="14"/>
      <c r="AS774" s="14"/>
      <c r="AT774" s="14"/>
      <c r="AU774" s="14"/>
      <c r="AV774" s="14"/>
      <c r="AW774" s="14"/>
      <c r="AX774" s="14"/>
      <c r="AY774" s="14"/>
      <c r="AZ774" s="14"/>
      <c r="BA774" s="14"/>
      <c r="BB774" s="14"/>
      <c r="BC774" s="14"/>
      <c r="BD774" s="14"/>
      <c r="BE774" s="14"/>
      <c r="BF774" s="14"/>
      <c r="BG774" s="14"/>
      <c r="BH774" s="14"/>
      <c r="BI774" s="14"/>
      <c r="BJ774" s="14"/>
      <c r="BK774" s="14"/>
      <c r="BL774" s="14"/>
      <c r="BM774" s="14"/>
      <c r="BN774" s="14"/>
      <c r="BO774" s="14"/>
      <c r="BP774" s="14"/>
      <c r="BQ774" s="14"/>
      <c r="BR774" s="14"/>
      <c r="BS774" s="14"/>
      <c r="BT774" s="14"/>
      <c r="BU774" s="14"/>
      <c r="BV774" s="14"/>
      <c r="BW774" s="14"/>
      <c r="BX774" s="14"/>
      <c r="BY774" s="14"/>
      <c r="BZ774" s="14"/>
      <c r="CA774" s="14"/>
      <c r="CB774" s="14"/>
      <c r="CC774" s="14"/>
      <c r="CD774" s="14"/>
      <c r="CE774" s="14"/>
      <c r="CF774" s="14"/>
      <c r="CG774" s="14"/>
      <c r="CH774" s="14"/>
    </row>
    <row r="775" spans="1:86">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Z775" s="16"/>
      <c r="AA775" s="16"/>
      <c r="AB775" s="16"/>
      <c r="AC775" s="16"/>
      <c r="AD775" s="16"/>
      <c r="AE775" s="16"/>
      <c r="AF775" s="16"/>
      <c r="AG775" s="16"/>
      <c r="AH775" s="16"/>
      <c r="AI775" s="16"/>
      <c r="AJ775" s="16"/>
      <c r="AK775" s="16"/>
      <c r="AL775" s="16"/>
      <c r="AM775" s="14"/>
      <c r="AN775" s="14"/>
      <c r="AO775" s="14"/>
      <c r="AP775" s="14"/>
      <c r="AQ775" s="14"/>
      <c r="AR775" s="14"/>
      <c r="AS775" s="14"/>
      <c r="AT775" s="14"/>
      <c r="AU775" s="14"/>
      <c r="AV775" s="14"/>
      <c r="AW775" s="14"/>
      <c r="AX775" s="14"/>
      <c r="AY775" s="14"/>
      <c r="AZ775" s="14"/>
      <c r="BA775" s="14"/>
      <c r="BB775" s="14"/>
      <c r="BC775" s="14"/>
      <c r="BD775" s="14"/>
      <c r="BE775" s="14"/>
      <c r="BF775" s="14"/>
      <c r="BG775" s="14"/>
      <c r="BH775" s="14"/>
      <c r="BI775" s="14"/>
      <c r="BJ775" s="14"/>
      <c r="BK775" s="14"/>
      <c r="BL775" s="14"/>
      <c r="BM775" s="14"/>
      <c r="BN775" s="14"/>
      <c r="BO775" s="14"/>
      <c r="BP775" s="14"/>
      <c r="BQ775" s="14"/>
      <c r="BR775" s="14"/>
      <c r="BS775" s="14"/>
      <c r="BT775" s="14"/>
      <c r="BU775" s="14"/>
      <c r="BV775" s="14"/>
      <c r="BW775" s="14"/>
      <c r="BX775" s="14"/>
      <c r="BY775" s="14"/>
      <c r="BZ775" s="14"/>
      <c r="CA775" s="14"/>
      <c r="CB775" s="14"/>
      <c r="CC775" s="14"/>
      <c r="CD775" s="14"/>
      <c r="CE775" s="14"/>
      <c r="CF775" s="14"/>
      <c r="CG775" s="14"/>
      <c r="CH775" s="14"/>
    </row>
    <row r="776" spans="1:86">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Z776" s="16"/>
      <c r="AA776" s="16"/>
      <c r="AB776" s="16"/>
      <c r="AC776" s="16"/>
      <c r="AD776" s="16"/>
      <c r="AE776" s="16"/>
      <c r="AF776" s="16"/>
      <c r="AG776" s="16"/>
      <c r="AH776" s="16"/>
      <c r="AI776" s="16"/>
      <c r="AJ776" s="16"/>
      <c r="AK776" s="16"/>
      <c r="AL776" s="16"/>
      <c r="AM776" s="14"/>
      <c r="AN776" s="14"/>
      <c r="AO776" s="14"/>
      <c r="AP776" s="14"/>
      <c r="AQ776" s="14"/>
      <c r="AR776" s="14"/>
      <c r="AS776" s="14"/>
      <c r="AT776" s="14"/>
      <c r="AU776" s="14"/>
      <c r="AV776" s="14"/>
      <c r="AW776" s="14"/>
      <c r="AX776" s="14"/>
      <c r="AY776" s="14"/>
      <c r="AZ776" s="14"/>
      <c r="BA776" s="14"/>
      <c r="BB776" s="14"/>
      <c r="BC776" s="14"/>
      <c r="BD776" s="14"/>
      <c r="BE776" s="14"/>
      <c r="BF776" s="14"/>
      <c r="BG776" s="14"/>
      <c r="BH776" s="14"/>
      <c r="BI776" s="14"/>
      <c r="BJ776" s="14"/>
      <c r="BK776" s="14"/>
      <c r="BL776" s="14"/>
      <c r="BM776" s="14"/>
      <c r="BN776" s="14"/>
      <c r="BO776" s="14"/>
      <c r="BP776" s="14"/>
      <c r="BQ776" s="14"/>
      <c r="BR776" s="14"/>
      <c r="BS776" s="14"/>
      <c r="BT776" s="14"/>
      <c r="BU776" s="14"/>
      <c r="BV776" s="14"/>
      <c r="BW776" s="14"/>
      <c r="BX776" s="14"/>
      <c r="BY776" s="14"/>
      <c r="BZ776" s="14"/>
      <c r="CA776" s="14"/>
      <c r="CB776" s="14"/>
      <c r="CC776" s="14"/>
      <c r="CD776" s="14"/>
      <c r="CE776" s="14"/>
      <c r="CF776" s="14"/>
      <c r="CG776" s="14"/>
      <c r="CH776" s="14"/>
    </row>
    <row r="777" spans="1:86">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Z777" s="16"/>
      <c r="AA777" s="16"/>
      <c r="AB777" s="16"/>
      <c r="AC777" s="16"/>
      <c r="AD777" s="16"/>
      <c r="AE777" s="16"/>
      <c r="AF777" s="16"/>
      <c r="AG777" s="16"/>
      <c r="AH777" s="16"/>
      <c r="AI777" s="16"/>
      <c r="AJ777" s="16"/>
      <c r="AK777" s="16"/>
      <c r="AL777" s="16"/>
      <c r="AM777" s="14"/>
      <c r="AN777" s="14"/>
      <c r="AO777" s="14"/>
      <c r="AP777" s="14"/>
      <c r="AQ777" s="14"/>
      <c r="AR777" s="14"/>
      <c r="AS777" s="14"/>
      <c r="AT777" s="14"/>
      <c r="AU777" s="14"/>
      <c r="AV777" s="14"/>
      <c r="AW777" s="14"/>
      <c r="AX777" s="14"/>
      <c r="AY777" s="14"/>
      <c r="AZ777" s="14"/>
      <c r="BA777" s="14"/>
      <c r="BB777" s="14"/>
      <c r="BC777" s="14"/>
      <c r="BD777" s="14"/>
      <c r="BE777" s="14"/>
      <c r="BF777" s="14"/>
      <c r="BG777" s="14"/>
      <c r="BH777" s="14"/>
      <c r="BI777" s="14"/>
      <c r="BJ777" s="14"/>
      <c r="BK777" s="14"/>
      <c r="BL777" s="14"/>
      <c r="BM777" s="14"/>
      <c r="BN777" s="14"/>
      <c r="BO777" s="14"/>
      <c r="BP777" s="14"/>
      <c r="BQ777" s="14"/>
      <c r="BR777" s="14"/>
      <c r="BS777" s="14"/>
      <c r="BT777" s="14"/>
      <c r="BU777" s="14"/>
      <c r="BV777" s="14"/>
      <c r="BW777" s="14"/>
      <c r="BX777" s="14"/>
      <c r="BY777" s="14"/>
      <c r="BZ777" s="14"/>
      <c r="CA777" s="14"/>
      <c r="CB777" s="14"/>
      <c r="CC777" s="14"/>
      <c r="CD777" s="14"/>
      <c r="CE777" s="14"/>
      <c r="CF777" s="14"/>
      <c r="CG777" s="14"/>
      <c r="CH777" s="14"/>
    </row>
    <row r="778" spans="1:86">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Z778" s="16"/>
      <c r="AA778" s="16"/>
      <c r="AB778" s="16"/>
      <c r="AC778" s="16"/>
      <c r="AD778" s="16"/>
      <c r="AE778" s="16"/>
      <c r="AF778" s="16"/>
      <c r="AG778" s="16"/>
      <c r="AH778" s="16"/>
      <c r="AI778" s="16"/>
      <c r="AJ778" s="16"/>
      <c r="AK778" s="16"/>
      <c r="AL778" s="16"/>
      <c r="AM778" s="14"/>
      <c r="AN778" s="14"/>
      <c r="AO778" s="14"/>
      <c r="AP778" s="14"/>
      <c r="AQ778" s="14"/>
      <c r="AR778" s="14"/>
      <c r="AS778" s="14"/>
      <c r="AT778" s="14"/>
      <c r="AU778" s="14"/>
      <c r="AV778" s="14"/>
      <c r="AW778" s="14"/>
      <c r="AX778" s="14"/>
      <c r="AY778" s="14"/>
      <c r="AZ778" s="14"/>
      <c r="BA778" s="14"/>
      <c r="BB778" s="14"/>
      <c r="BC778" s="14"/>
      <c r="BD778" s="14"/>
      <c r="BE778" s="14"/>
      <c r="BF778" s="14"/>
      <c r="BG778" s="14"/>
      <c r="BH778" s="14"/>
      <c r="BI778" s="14"/>
      <c r="BJ778" s="14"/>
      <c r="BK778" s="14"/>
      <c r="BL778" s="14"/>
      <c r="BM778" s="14"/>
      <c r="BN778" s="14"/>
      <c r="BO778" s="14"/>
      <c r="BP778" s="14"/>
      <c r="BQ778" s="14"/>
      <c r="BR778" s="14"/>
      <c r="BS778" s="14"/>
      <c r="BT778" s="14"/>
      <c r="BU778" s="14"/>
      <c r="BV778" s="14"/>
      <c r="BW778" s="14"/>
      <c r="BX778" s="14"/>
      <c r="BY778" s="14"/>
      <c r="BZ778" s="14"/>
      <c r="CA778" s="14"/>
      <c r="CB778" s="14"/>
      <c r="CC778" s="14"/>
      <c r="CD778" s="14"/>
      <c r="CE778" s="14"/>
      <c r="CF778" s="14"/>
      <c r="CG778" s="14"/>
      <c r="CH778" s="14"/>
    </row>
    <row r="779" spans="1:86">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Z779" s="16"/>
      <c r="AA779" s="16"/>
      <c r="AB779" s="16"/>
      <c r="AC779" s="16"/>
      <c r="AD779" s="16"/>
      <c r="AE779" s="16"/>
      <c r="AF779" s="16"/>
      <c r="AG779" s="16"/>
      <c r="AH779" s="16"/>
      <c r="AI779" s="16"/>
      <c r="AJ779" s="16"/>
      <c r="AK779" s="16"/>
      <c r="AL779" s="16"/>
      <c r="AM779" s="14"/>
      <c r="AN779" s="14"/>
      <c r="AO779" s="14"/>
      <c r="AP779" s="14"/>
      <c r="AQ779" s="14"/>
      <c r="AR779" s="14"/>
      <c r="AS779" s="14"/>
      <c r="AT779" s="14"/>
      <c r="AU779" s="14"/>
      <c r="AV779" s="14"/>
      <c r="AW779" s="14"/>
      <c r="AX779" s="14"/>
      <c r="AY779" s="14"/>
      <c r="AZ779" s="14"/>
      <c r="BA779" s="14"/>
      <c r="BB779" s="14"/>
      <c r="BC779" s="14"/>
      <c r="BD779" s="14"/>
      <c r="BE779" s="14"/>
      <c r="BF779" s="14"/>
      <c r="BG779" s="14"/>
      <c r="BH779" s="14"/>
      <c r="BI779" s="14"/>
      <c r="BJ779" s="14"/>
      <c r="BK779" s="14"/>
      <c r="BL779" s="14"/>
      <c r="BM779" s="14"/>
      <c r="BN779" s="14"/>
      <c r="BO779" s="14"/>
      <c r="BP779" s="14"/>
      <c r="BQ779" s="14"/>
      <c r="BR779" s="14"/>
      <c r="BS779" s="14"/>
      <c r="BT779" s="14"/>
      <c r="BU779" s="14"/>
      <c r="BV779" s="14"/>
      <c r="BW779" s="14"/>
      <c r="BX779" s="14"/>
      <c r="BY779" s="14"/>
      <c r="BZ779" s="14"/>
      <c r="CA779" s="14"/>
      <c r="CB779" s="14"/>
      <c r="CC779" s="14"/>
      <c r="CD779" s="14"/>
      <c r="CE779" s="14"/>
      <c r="CF779" s="14"/>
      <c r="CG779" s="14"/>
      <c r="CH779" s="14"/>
    </row>
    <row r="780" spans="1:86">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Z780" s="16"/>
      <c r="AA780" s="16"/>
      <c r="AB780" s="16"/>
      <c r="AC780" s="16"/>
      <c r="AD780" s="16"/>
      <c r="AE780" s="16"/>
      <c r="AF780" s="16"/>
      <c r="AG780" s="16"/>
      <c r="AH780" s="16"/>
      <c r="AI780" s="16"/>
      <c r="AJ780" s="16"/>
      <c r="AK780" s="16"/>
      <c r="AL780" s="16"/>
      <c r="AM780" s="14"/>
      <c r="AN780" s="14"/>
      <c r="AO780" s="14"/>
      <c r="AP780" s="14"/>
      <c r="AQ780" s="14"/>
      <c r="AR780" s="14"/>
      <c r="AS780" s="14"/>
      <c r="AT780" s="14"/>
      <c r="AU780" s="14"/>
      <c r="AV780" s="14"/>
      <c r="AW780" s="14"/>
      <c r="AX780" s="14"/>
      <c r="AY780" s="14"/>
      <c r="AZ780" s="14"/>
      <c r="BA780" s="14"/>
      <c r="BB780" s="14"/>
      <c r="BC780" s="14"/>
      <c r="BD780" s="14"/>
      <c r="BE780" s="14"/>
      <c r="BF780" s="14"/>
      <c r="BG780" s="14"/>
      <c r="BH780" s="14"/>
      <c r="BI780" s="14"/>
      <c r="BJ780" s="14"/>
      <c r="BK780" s="14"/>
      <c r="BL780" s="14"/>
      <c r="BM780" s="14"/>
      <c r="BN780" s="14"/>
      <c r="BO780" s="14"/>
      <c r="BP780" s="14"/>
      <c r="BQ780" s="14"/>
      <c r="BR780" s="14"/>
      <c r="BS780" s="14"/>
      <c r="BT780" s="14"/>
      <c r="BU780" s="14"/>
      <c r="BV780" s="14"/>
      <c r="BW780" s="14"/>
      <c r="BX780" s="14"/>
      <c r="BY780" s="14"/>
      <c r="BZ780" s="14"/>
      <c r="CA780" s="14"/>
      <c r="CB780" s="14"/>
      <c r="CC780" s="14"/>
      <c r="CD780" s="14"/>
      <c r="CE780" s="14"/>
      <c r="CF780" s="14"/>
      <c r="CG780" s="14"/>
      <c r="CH780" s="14"/>
    </row>
    <row r="781" spans="1:86">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Z781" s="16"/>
      <c r="AA781" s="16"/>
      <c r="AB781" s="16"/>
      <c r="AC781" s="16"/>
      <c r="AD781" s="16"/>
      <c r="AE781" s="16"/>
      <c r="AF781" s="16"/>
      <c r="AG781" s="16"/>
      <c r="AH781" s="16"/>
      <c r="AI781" s="16"/>
      <c r="AJ781" s="16"/>
      <c r="AK781" s="16"/>
      <c r="AL781" s="16"/>
      <c r="AM781" s="14"/>
      <c r="AN781" s="14"/>
      <c r="AO781" s="14"/>
      <c r="AP781" s="14"/>
      <c r="AQ781" s="14"/>
      <c r="AR781" s="14"/>
      <c r="AS781" s="14"/>
      <c r="AT781" s="14"/>
      <c r="AU781" s="14"/>
      <c r="AV781" s="14"/>
      <c r="AW781" s="14"/>
      <c r="AX781" s="14"/>
      <c r="AY781" s="14"/>
      <c r="AZ781" s="14"/>
      <c r="BA781" s="14"/>
      <c r="BB781" s="14"/>
      <c r="BC781" s="14"/>
      <c r="BD781" s="14"/>
      <c r="BE781" s="14"/>
      <c r="BF781" s="14"/>
      <c r="BG781" s="14"/>
      <c r="BH781" s="14"/>
      <c r="BI781" s="14"/>
      <c r="BJ781" s="14"/>
      <c r="BK781" s="14"/>
      <c r="BL781" s="14"/>
      <c r="BM781" s="14"/>
      <c r="BN781" s="14"/>
      <c r="BO781" s="14"/>
      <c r="BP781" s="14"/>
      <c r="BQ781" s="14"/>
      <c r="BR781" s="14"/>
      <c r="BS781" s="14"/>
      <c r="BT781" s="14"/>
      <c r="BU781" s="14"/>
      <c r="BV781" s="14"/>
      <c r="BW781" s="14"/>
      <c r="BX781" s="14"/>
      <c r="BY781" s="14"/>
      <c r="BZ781" s="14"/>
      <c r="CA781" s="14"/>
      <c r="CB781" s="14"/>
      <c r="CC781" s="14"/>
      <c r="CD781" s="14"/>
      <c r="CE781" s="14"/>
      <c r="CF781" s="14"/>
      <c r="CG781" s="14"/>
      <c r="CH781" s="14"/>
    </row>
    <row r="782" spans="1:86">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Z782" s="16"/>
      <c r="AA782" s="16"/>
      <c r="AB782" s="16"/>
      <c r="AC782" s="16"/>
      <c r="AD782" s="16"/>
      <c r="AE782" s="16"/>
      <c r="AF782" s="16"/>
      <c r="AG782" s="16"/>
      <c r="AH782" s="16"/>
      <c r="AI782" s="16"/>
      <c r="AJ782" s="16"/>
      <c r="AK782" s="16"/>
      <c r="AL782" s="16"/>
      <c r="AM782" s="14"/>
      <c r="AN782" s="14"/>
      <c r="AO782" s="14"/>
      <c r="AP782" s="14"/>
      <c r="AQ782" s="14"/>
      <c r="AR782" s="14"/>
      <c r="AS782" s="14"/>
      <c r="AT782" s="14"/>
      <c r="AU782" s="14"/>
      <c r="AV782" s="14"/>
      <c r="AW782" s="14"/>
      <c r="AX782" s="14"/>
      <c r="AY782" s="14"/>
      <c r="AZ782" s="14"/>
      <c r="BA782" s="14"/>
      <c r="BB782" s="14"/>
      <c r="BC782" s="14"/>
      <c r="BD782" s="14"/>
      <c r="BE782" s="14"/>
      <c r="BF782" s="14"/>
      <c r="BG782" s="14"/>
      <c r="BH782" s="14"/>
      <c r="BI782" s="14"/>
      <c r="BJ782" s="14"/>
      <c r="BK782" s="14"/>
      <c r="BL782" s="14"/>
      <c r="BM782" s="14"/>
      <c r="BN782" s="14"/>
      <c r="BO782" s="14"/>
      <c r="BP782" s="14"/>
      <c r="BQ782" s="14"/>
      <c r="BR782" s="14"/>
      <c r="BS782" s="14"/>
      <c r="BT782" s="14"/>
      <c r="BU782" s="14"/>
      <c r="BV782" s="14"/>
      <c r="BW782" s="14"/>
      <c r="BX782" s="14"/>
      <c r="BY782" s="14"/>
      <c r="BZ782" s="14"/>
      <c r="CA782" s="14"/>
      <c r="CB782" s="14"/>
      <c r="CC782" s="14"/>
      <c r="CD782" s="14"/>
      <c r="CE782" s="14"/>
      <c r="CF782" s="14"/>
      <c r="CG782" s="14"/>
      <c r="CH782" s="14"/>
    </row>
    <row r="783" spans="1:86">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Z783" s="16"/>
      <c r="AA783" s="16"/>
      <c r="AB783" s="16"/>
      <c r="AC783" s="16"/>
      <c r="AD783" s="16"/>
      <c r="AE783" s="16"/>
      <c r="AF783" s="16"/>
      <c r="AG783" s="16"/>
      <c r="AH783" s="16"/>
      <c r="AI783" s="16"/>
      <c r="AJ783" s="16"/>
      <c r="AK783" s="16"/>
      <c r="AL783" s="16"/>
      <c r="AM783" s="14"/>
      <c r="AN783" s="14"/>
      <c r="AO783" s="14"/>
      <c r="AP783" s="14"/>
      <c r="AQ783" s="14"/>
      <c r="AR783" s="14"/>
      <c r="AS783" s="14"/>
      <c r="AT783" s="14"/>
      <c r="AU783" s="14"/>
      <c r="AV783" s="14"/>
      <c r="AW783" s="14"/>
      <c r="AX783" s="14"/>
      <c r="AY783" s="14"/>
      <c r="AZ783" s="14"/>
      <c r="BA783" s="14"/>
      <c r="BB783" s="14"/>
      <c r="BC783" s="14"/>
      <c r="BD783" s="14"/>
      <c r="BE783" s="14"/>
      <c r="BF783" s="14"/>
      <c r="BG783" s="14"/>
      <c r="BH783" s="14"/>
      <c r="BI783" s="14"/>
      <c r="BJ783" s="14"/>
      <c r="BK783" s="14"/>
      <c r="BL783" s="14"/>
      <c r="BM783" s="14"/>
      <c r="BN783" s="14"/>
      <c r="BO783" s="14"/>
      <c r="BP783" s="14"/>
      <c r="BQ783" s="14"/>
      <c r="BR783" s="14"/>
      <c r="BS783" s="14"/>
      <c r="BT783" s="14"/>
      <c r="BU783" s="14"/>
      <c r="BV783" s="14"/>
      <c r="BW783" s="14"/>
      <c r="BX783" s="14"/>
      <c r="BY783" s="14"/>
      <c r="BZ783" s="14"/>
      <c r="CA783" s="14"/>
      <c r="CB783" s="14"/>
      <c r="CC783" s="14"/>
      <c r="CD783" s="14"/>
      <c r="CE783" s="14"/>
      <c r="CF783" s="14"/>
      <c r="CG783" s="14"/>
      <c r="CH783" s="14"/>
    </row>
    <row r="784" spans="1:86">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Z784" s="16"/>
      <c r="AA784" s="16"/>
      <c r="AB784" s="16"/>
      <c r="AC784" s="16"/>
      <c r="AD784" s="16"/>
      <c r="AE784" s="16"/>
      <c r="AF784" s="16"/>
      <c r="AG784" s="16"/>
      <c r="AH784" s="16"/>
      <c r="AI784" s="16"/>
      <c r="AJ784" s="16"/>
      <c r="AK784" s="16"/>
      <c r="AL784" s="16"/>
      <c r="AM784" s="14"/>
      <c r="AN784" s="14"/>
      <c r="AO784" s="14"/>
      <c r="AP784" s="14"/>
      <c r="AQ784" s="14"/>
      <c r="AR784" s="14"/>
      <c r="AS784" s="14"/>
      <c r="AT784" s="14"/>
      <c r="AU784" s="14"/>
      <c r="AV784" s="14"/>
      <c r="AW784" s="14"/>
      <c r="AX784" s="14"/>
      <c r="AY784" s="14"/>
      <c r="AZ784" s="14"/>
      <c r="BA784" s="14"/>
      <c r="BB784" s="14"/>
      <c r="BC784" s="14"/>
      <c r="BD784" s="14"/>
      <c r="BE784" s="14"/>
      <c r="BF784" s="14"/>
      <c r="BG784" s="14"/>
      <c r="BH784" s="14"/>
      <c r="BI784" s="14"/>
      <c r="BJ784" s="14"/>
      <c r="BK784" s="14"/>
      <c r="BL784" s="14"/>
      <c r="BM784" s="14"/>
      <c r="BN784" s="14"/>
      <c r="BO784" s="14"/>
      <c r="BP784" s="14"/>
      <c r="BQ784" s="14"/>
      <c r="BR784" s="14"/>
      <c r="BS784" s="14"/>
      <c r="BT784" s="14"/>
      <c r="BU784" s="14"/>
      <c r="BV784" s="14"/>
      <c r="BW784" s="14"/>
      <c r="BX784" s="14"/>
      <c r="BY784" s="14"/>
      <c r="BZ784" s="14"/>
      <c r="CA784" s="14"/>
      <c r="CB784" s="14"/>
      <c r="CC784" s="14"/>
      <c r="CD784" s="14"/>
      <c r="CE784" s="14"/>
      <c r="CF784" s="14"/>
      <c r="CG784" s="14"/>
      <c r="CH784" s="14"/>
    </row>
    <row r="785" spans="1:86">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Z785" s="16"/>
      <c r="AA785" s="16"/>
      <c r="AB785" s="16"/>
      <c r="AC785" s="16"/>
      <c r="AD785" s="16"/>
      <c r="AE785" s="16"/>
      <c r="AF785" s="16"/>
      <c r="AG785" s="16"/>
      <c r="AH785" s="16"/>
      <c r="AI785" s="16"/>
      <c r="AJ785" s="16"/>
      <c r="AK785" s="16"/>
      <c r="AL785" s="16"/>
      <c r="AM785" s="14"/>
      <c r="AN785" s="14"/>
      <c r="AO785" s="14"/>
      <c r="AP785" s="14"/>
      <c r="AQ785" s="14"/>
      <c r="AR785" s="14"/>
      <c r="AS785" s="14"/>
      <c r="AT785" s="14"/>
      <c r="AU785" s="14"/>
      <c r="AV785" s="14"/>
      <c r="AW785" s="14"/>
      <c r="AX785" s="14"/>
      <c r="AY785" s="14"/>
      <c r="AZ785" s="14"/>
      <c r="BA785" s="14"/>
      <c r="BB785" s="14"/>
      <c r="BC785" s="14"/>
      <c r="BD785" s="14"/>
      <c r="BE785" s="14"/>
      <c r="BF785" s="14"/>
      <c r="BG785" s="14"/>
      <c r="BH785" s="14"/>
      <c r="BI785" s="14"/>
      <c r="BJ785" s="14"/>
      <c r="BK785" s="14"/>
      <c r="BL785" s="14"/>
      <c r="BM785" s="14"/>
      <c r="BN785" s="14"/>
      <c r="BO785" s="14"/>
      <c r="BP785" s="14"/>
      <c r="BQ785" s="14"/>
      <c r="BR785" s="14"/>
      <c r="BS785" s="14"/>
      <c r="BT785" s="14"/>
      <c r="BU785" s="14"/>
      <c r="BV785" s="14"/>
      <c r="BW785" s="14"/>
      <c r="BX785" s="14"/>
      <c r="BY785" s="14"/>
      <c r="BZ785" s="14"/>
      <c r="CA785" s="14"/>
      <c r="CB785" s="14"/>
      <c r="CC785" s="14"/>
      <c r="CD785" s="14"/>
      <c r="CE785" s="14"/>
      <c r="CF785" s="14"/>
      <c r="CG785" s="14"/>
      <c r="CH785" s="14"/>
    </row>
    <row r="786" spans="1:86">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Z786" s="16"/>
      <c r="AA786" s="16"/>
      <c r="AB786" s="16"/>
      <c r="AC786" s="16"/>
      <c r="AD786" s="16"/>
      <c r="AE786" s="16"/>
      <c r="AF786" s="16"/>
      <c r="AG786" s="16"/>
      <c r="AH786" s="16"/>
      <c r="AI786" s="16"/>
      <c r="AJ786" s="16"/>
      <c r="AK786" s="16"/>
      <c r="AL786" s="16"/>
      <c r="AM786" s="14"/>
      <c r="AN786" s="14"/>
      <c r="AO786" s="14"/>
      <c r="AP786" s="14"/>
      <c r="AQ786" s="14"/>
      <c r="AR786" s="14"/>
      <c r="AS786" s="14"/>
      <c r="AT786" s="14"/>
      <c r="AU786" s="14"/>
      <c r="AV786" s="14"/>
      <c r="AW786" s="14"/>
      <c r="AX786" s="14"/>
      <c r="AY786" s="14"/>
      <c r="AZ786" s="14"/>
      <c r="BA786" s="14"/>
      <c r="BB786" s="14"/>
      <c r="BC786" s="14"/>
      <c r="BD786" s="14"/>
      <c r="BE786" s="14"/>
      <c r="BF786" s="14"/>
      <c r="BG786" s="14"/>
      <c r="BH786" s="14"/>
      <c r="BI786" s="14"/>
      <c r="BJ786" s="14"/>
      <c r="BK786" s="14"/>
      <c r="BL786" s="14"/>
      <c r="BM786" s="14"/>
      <c r="BN786" s="14"/>
      <c r="BO786" s="14"/>
      <c r="BP786" s="14"/>
      <c r="BQ786" s="14"/>
      <c r="BR786" s="14"/>
      <c r="BS786" s="14"/>
      <c r="BT786" s="14"/>
      <c r="BU786" s="14"/>
      <c r="BV786" s="14"/>
      <c r="BW786" s="14"/>
      <c r="BX786" s="14"/>
      <c r="BY786" s="14"/>
      <c r="BZ786" s="14"/>
      <c r="CA786" s="14"/>
      <c r="CB786" s="14"/>
      <c r="CC786" s="14"/>
      <c r="CD786" s="14"/>
      <c r="CE786" s="14"/>
      <c r="CF786" s="14"/>
      <c r="CG786" s="14"/>
      <c r="CH786" s="14"/>
    </row>
    <row r="787" spans="1:86">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Z787" s="16"/>
      <c r="AA787" s="16"/>
      <c r="AB787" s="16"/>
      <c r="AC787" s="16"/>
      <c r="AD787" s="16"/>
      <c r="AE787" s="16"/>
      <c r="AF787" s="16"/>
      <c r="AG787" s="16"/>
      <c r="AH787" s="16"/>
      <c r="AI787" s="16"/>
      <c r="AJ787" s="16"/>
      <c r="AK787" s="16"/>
      <c r="AL787" s="16"/>
      <c r="AM787" s="14"/>
      <c r="AN787" s="14"/>
      <c r="AO787" s="14"/>
      <c r="AP787" s="14"/>
      <c r="AQ787" s="14"/>
      <c r="AR787" s="14"/>
      <c r="AS787" s="14"/>
      <c r="AT787" s="14"/>
      <c r="AU787" s="14"/>
      <c r="AV787" s="14"/>
      <c r="AW787" s="14"/>
      <c r="AX787" s="14"/>
      <c r="AY787" s="14"/>
      <c r="AZ787" s="14"/>
      <c r="BA787" s="14"/>
      <c r="BB787" s="14"/>
      <c r="BC787" s="14"/>
      <c r="BD787" s="14"/>
      <c r="BE787" s="14"/>
      <c r="BF787" s="14"/>
      <c r="BG787" s="14"/>
      <c r="BH787" s="14"/>
      <c r="BI787" s="14"/>
      <c r="BJ787" s="14"/>
      <c r="BK787" s="14"/>
      <c r="BL787" s="14"/>
      <c r="BM787" s="14"/>
      <c r="BN787" s="14"/>
      <c r="BO787" s="14"/>
      <c r="BP787" s="14"/>
      <c r="BQ787" s="14"/>
      <c r="BR787" s="14"/>
      <c r="BS787" s="14"/>
      <c r="BT787" s="14"/>
      <c r="BU787" s="14"/>
      <c r="BV787" s="14"/>
      <c r="BW787" s="14"/>
      <c r="BX787" s="14"/>
      <c r="BY787" s="14"/>
      <c r="BZ787" s="14"/>
      <c r="CA787" s="14"/>
      <c r="CB787" s="14"/>
      <c r="CC787" s="14"/>
      <c r="CD787" s="14"/>
      <c r="CE787" s="14"/>
      <c r="CF787" s="14"/>
      <c r="CG787" s="14"/>
      <c r="CH787" s="14"/>
    </row>
    <row r="788" spans="1:86">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Z788" s="16"/>
      <c r="AA788" s="16"/>
      <c r="AB788" s="16"/>
      <c r="AC788" s="16"/>
      <c r="AD788" s="16"/>
      <c r="AE788" s="16"/>
      <c r="AF788" s="16"/>
      <c r="AG788" s="16"/>
      <c r="AH788" s="16"/>
      <c r="AI788" s="16"/>
      <c r="AJ788" s="16"/>
      <c r="AK788" s="16"/>
      <c r="AL788" s="16"/>
      <c r="AM788" s="14"/>
      <c r="AN788" s="14"/>
      <c r="AO788" s="14"/>
      <c r="AP788" s="14"/>
      <c r="AQ788" s="14"/>
      <c r="AR788" s="14"/>
      <c r="AS788" s="14"/>
      <c r="AT788" s="14"/>
      <c r="AU788" s="14"/>
      <c r="AV788" s="14"/>
      <c r="AW788" s="14"/>
      <c r="AX788" s="14"/>
      <c r="AY788" s="14"/>
      <c r="AZ788" s="14"/>
      <c r="BA788" s="14"/>
      <c r="BB788" s="14"/>
      <c r="BC788" s="14"/>
      <c r="BD788" s="14"/>
      <c r="BE788" s="14"/>
      <c r="BF788" s="14"/>
      <c r="BG788" s="14"/>
      <c r="BH788" s="14"/>
      <c r="BI788" s="14"/>
      <c r="BJ788" s="14"/>
      <c r="BK788" s="14"/>
      <c r="BL788" s="14"/>
      <c r="BM788" s="14"/>
      <c r="BN788" s="14"/>
      <c r="BO788" s="14"/>
      <c r="BP788" s="14"/>
      <c r="BQ788" s="14"/>
      <c r="BR788" s="14"/>
      <c r="BS788" s="14"/>
      <c r="BT788" s="14"/>
      <c r="BU788" s="14"/>
      <c r="BV788" s="14"/>
      <c r="BW788" s="14"/>
      <c r="BX788" s="14"/>
      <c r="BY788" s="14"/>
      <c r="BZ788" s="14"/>
      <c r="CA788" s="14"/>
      <c r="CB788" s="14"/>
      <c r="CC788" s="14"/>
      <c r="CD788" s="14"/>
      <c r="CE788" s="14"/>
      <c r="CF788" s="14"/>
      <c r="CG788" s="14"/>
      <c r="CH788" s="14"/>
    </row>
    <row r="789" spans="1:86">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Z789" s="16"/>
      <c r="AA789" s="16"/>
      <c r="AB789" s="16"/>
      <c r="AC789" s="16"/>
      <c r="AD789" s="16"/>
      <c r="AE789" s="16"/>
      <c r="AF789" s="16"/>
      <c r="AG789" s="16"/>
      <c r="AH789" s="16"/>
      <c r="AI789" s="16"/>
      <c r="AJ789" s="16"/>
      <c r="AK789" s="16"/>
      <c r="AL789" s="16"/>
      <c r="AM789" s="14"/>
      <c r="AN789" s="14"/>
      <c r="AO789" s="14"/>
      <c r="AP789" s="14"/>
      <c r="AQ789" s="14"/>
      <c r="AR789" s="14"/>
      <c r="AS789" s="14"/>
      <c r="AT789" s="14"/>
      <c r="AU789" s="14"/>
      <c r="AV789" s="14"/>
      <c r="AW789" s="14"/>
      <c r="AX789" s="14"/>
      <c r="AY789" s="14"/>
      <c r="AZ789" s="14"/>
      <c r="BA789" s="14"/>
      <c r="BB789" s="14"/>
      <c r="BC789" s="14"/>
      <c r="BD789" s="14"/>
      <c r="BE789" s="14"/>
      <c r="BF789" s="14"/>
      <c r="BG789" s="14"/>
      <c r="BH789" s="14"/>
      <c r="BI789" s="14"/>
      <c r="BJ789" s="14"/>
      <c r="BK789" s="14"/>
      <c r="BL789" s="14"/>
      <c r="BM789" s="14"/>
      <c r="BN789" s="14"/>
      <c r="BO789" s="14"/>
      <c r="BP789" s="14"/>
      <c r="BQ789" s="14"/>
      <c r="BR789" s="14"/>
      <c r="BS789" s="14"/>
      <c r="BT789" s="14"/>
      <c r="BU789" s="14"/>
      <c r="BV789" s="14"/>
      <c r="BW789" s="14"/>
      <c r="BX789" s="14"/>
      <c r="BY789" s="14"/>
      <c r="BZ789" s="14"/>
      <c r="CA789" s="14"/>
      <c r="CB789" s="14"/>
      <c r="CC789" s="14"/>
      <c r="CD789" s="14"/>
      <c r="CE789" s="14"/>
      <c r="CF789" s="14"/>
      <c r="CG789" s="14"/>
      <c r="CH789" s="14"/>
    </row>
    <row r="790" spans="1:86">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Z790" s="16"/>
      <c r="AA790" s="16"/>
      <c r="AB790" s="16"/>
      <c r="AC790" s="16"/>
      <c r="AD790" s="16"/>
      <c r="AE790" s="16"/>
      <c r="AF790" s="16"/>
      <c r="AG790" s="16"/>
      <c r="AH790" s="16"/>
      <c r="AI790" s="16"/>
      <c r="AJ790" s="16"/>
      <c r="AK790" s="16"/>
      <c r="AL790" s="16"/>
      <c r="AM790" s="14"/>
      <c r="AN790" s="14"/>
      <c r="AO790" s="14"/>
      <c r="AP790" s="14"/>
      <c r="AQ790" s="14"/>
      <c r="AR790" s="14"/>
      <c r="AS790" s="14"/>
      <c r="AT790" s="14"/>
      <c r="AU790" s="14"/>
      <c r="AV790" s="14"/>
      <c r="AW790" s="14"/>
      <c r="AX790" s="14"/>
      <c r="AY790" s="14"/>
      <c r="AZ790" s="14"/>
      <c r="BA790" s="14"/>
      <c r="BB790" s="14"/>
      <c r="BC790" s="14"/>
      <c r="BD790" s="14"/>
      <c r="BE790" s="14"/>
      <c r="BF790" s="14"/>
      <c r="BG790" s="14"/>
      <c r="BH790" s="14"/>
      <c r="BI790" s="14"/>
      <c r="BJ790" s="14"/>
      <c r="BK790" s="14"/>
      <c r="BL790" s="14"/>
      <c r="BM790" s="14"/>
      <c r="BN790" s="14"/>
      <c r="BO790" s="14"/>
      <c r="BP790" s="14"/>
      <c r="BQ790" s="14"/>
      <c r="BR790" s="14"/>
      <c r="BS790" s="14"/>
      <c r="BT790" s="14"/>
      <c r="BU790" s="14"/>
      <c r="BV790" s="14"/>
      <c r="BW790" s="14"/>
      <c r="BX790" s="14"/>
      <c r="BY790" s="14"/>
      <c r="BZ790" s="14"/>
      <c r="CA790" s="14"/>
      <c r="CB790" s="14"/>
      <c r="CC790" s="14"/>
      <c r="CD790" s="14"/>
      <c r="CE790" s="14"/>
      <c r="CF790" s="14"/>
      <c r="CG790" s="14"/>
      <c r="CH790" s="14"/>
    </row>
    <row r="791" spans="1:86">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Z791" s="16"/>
      <c r="AA791" s="16"/>
      <c r="AB791" s="16"/>
      <c r="AC791" s="16"/>
      <c r="AD791" s="16"/>
      <c r="AE791" s="16"/>
      <c r="AF791" s="16"/>
      <c r="AG791" s="16"/>
      <c r="AH791" s="16"/>
      <c r="AI791" s="16"/>
      <c r="AJ791" s="16"/>
      <c r="AK791" s="16"/>
      <c r="AL791" s="16"/>
      <c r="AM791" s="14"/>
      <c r="AN791" s="14"/>
      <c r="AO791" s="14"/>
      <c r="AP791" s="14"/>
      <c r="AQ791" s="14"/>
      <c r="AR791" s="14"/>
      <c r="AS791" s="14"/>
      <c r="AT791" s="14"/>
      <c r="AU791" s="14"/>
      <c r="AV791" s="14"/>
      <c r="AW791" s="14"/>
      <c r="AX791" s="14"/>
      <c r="AY791" s="14"/>
      <c r="AZ791" s="14"/>
      <c r="BA791" s="14"/>
      <c r="BB791" s="14"/>
      <c r="BC791" s="14"/>
      <c r="BD791" s="14"/>
      <c r="BE791" s="14"/>
      <c r="BF791" s="14"/>
      <c r="BG791" s="14"/>
      <c r="BH791" s="14"/>
      <c r="BI791" s="14"/>
      <c r="BJ791" s="14"/>
      <c r="BK791" s="14"/>
      <c r="BL791" s="14"/>
      <c r="BM791" s="14"/>
      <c r="BN791" s="14"/>
      <c r="BO791" s="14"/>
      <c r="BP791" s="14"/>
      <c r="BQ791" s="14"/>
      <c r="BR791" s="14"/>
      <c r="BS791" s="14"/>
      <c r="BT791" s="14"/>
      <c r="BU791" s="14"/>
      <c r="BV791" s="14"/>
      <c r="BW791" s="14"/>
      <c r="BX791" s="14"/>
      <c r="BY791" s="14"/>
      <c r="BZ791" s="14"/>
      <c r="CA791" s="14"/>
      <c r="CB791" s="14"/>
      <c r="CC791" s="14"/>
      <c r="CD791" s="14"/>
      <c r="CE791" s="14"/>
      <c r="CF791" s="14"/>
      <c r="CG791" s="14"/>
      <c r="CH791" s="14"/>
    </row>
    <row r="792" spans="1:86">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Z792" s="16"/>
      <c r="AA792" s="16"/>
      <c r="AB792" s="16"/>
      <c r="AC792" s="16"/>
      <c r="AD792" s="16"/>
      <c r="AE792" s="16"/>
      <c r="AF792" s="16"/>
      <c r="AG792" s="16"/>
      <c r="AH792" s="16"/>
      <c r="AI792" s="16"/>
      <c r="AJ792" s="16"/>
      <c r="AK792" s="16"/>
      <c r="AL792" s="16"/>
      <c r="AM792" s="14"/>
      <c r="AN792" s="14"/>
      <c r="AO792" s="14"/>
      <c r="AP792" s="14"/>
      <c r="AQ792" s="14"/>
      <c r="AR792" s="14"/>
      <c r="AS792" s="14"/>
      <c r="AT792" s="14"/>
      <c r="AU792" s="14"/>
      <c r="AV792" s="14"/>
      <c r="AW792" s="14"/>
      <c r="AX792" s="14"/>
      <c r="AY792" s="14"/>
      <c r="AZ792" s="14"/>
      <c r="BA792" s="14"/>
      <c r="BB792" s="14"/>
      <c r="BC792" s="14"/>
      <c r="BD792" s="14"/>
      <c r="BE792" s="14"/>
      <c r="BF792" s="14"/>
      <c r="BG792" s="14"/>
      <c r="BH792" s="14"/>
      <c r="BI792" s="14"/>
      <c r="BJ792" s="14"/>
      <c r="BK792" s="14"/>
      <c r="BL792" s="14"/>
      <c r="BM792" s="14"/>
      <c r="BN792" s="14"/>
      <c r="BO792" s="14"/>
      <c r="BP792" s="14"/>
      <c r="BQ792" s="14"/>
      <c r="BR792" s="14"/>
      <c r="BS792" s="14"/>
      <c r="BT792" s="14"/>
      <c r="BU792" s="14"/>
      <c r="BV792" s="14"/>
      <c r="BW792" s="14"/>
      <c r="BX792" s="14"/>
      <c r="BY792" s="14"/>
      <c r="BZ792" s="14"/>
      <c r="CA792" s="14"/>
      <c r="CB792" s="14"/>
      <c r="CC792" s="14"/>
      <c r="CD792" s="14"/>
      <c r="CE792" s="14"/>
      <c r="CF792" s="14"/>
      <c r="CG792" s="14"/>
      <c r="CH792" s="14"/>
    </row>
    <row r="793" spans="1:86">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Z793" s="16"/>
      <c r="AA793" s="16"/>
      <c r="AB793" s="16"/>
      <c r="AC793" s="16"/>
      <c r="AD793" s="16"/>
      <c r="AE793" s="16"/>
      <c r="AF793" s="16"/>
      <c r="AG793" s="16"/>
      <c r="AH793" s="16"/>
      <c r="AI793" s="16"/>
      <c r="AJ793" s="16"/>
      <c r="AK793" s="16"/>
      <c r="AL793" s="16"/>
      <c r="AM793" s="14"/>
      <c r="AN793" s="14"/>
      <c r="AO793" s="14"/>
      <c r="AP793" s="14"/>
      <c r="AQ793" s="14"/>
      <c r="AR793" s="14"/>
      <c r="AS793" s="14"/>
      <c r="AT793" s="14"/>
      <c r="AU793" s="14"/>
      <c r="AV793" s="14"/>
      <c r="AW793" s="14"/>
      <c r="AX793" s="14"/>
      <c r="AY793" s="14"/>
      <c r="AZ793" s="14"/>
      <c r="BA793" s="14"/>
      <c r="BB793" s="14"/>
      <c r="BC793" s="14"/>
      <c r="BD793" s="14"/>
      <c r="BE793" s="14"/>
      <c r="BF793" s="14"/>
      <c r="BG793" s="14"/>
      <c r="BH793" s="14"/>
      <c r="BI793" s="14"/>
      <c r="BJ793" s="14"/>
      <c r="BK793" s="14"/>
      <c r="BL793" s="14"/>
      <c r="BM793" s="14"/>
      <c r="BN793" s="14"/>
      <c r="BO793" s="14"/>
      <c r="BP793" s="14"/>
      <c r="BQ793" s="14"/>
      <c r="BR793" s="14"/>
      <c r="BS793" s="14"/>
      <c r="BT793" s="14"/>
      <c r="BU793" s="14"/>
      <c r="BV793" s="14"/>
      <c r="BW793" s="14"/>
      <c r="BX793" s="14"/>
      <c r="BY793" s="14"/>
      <c r="BZ793" s="14"/>
      <c r="CA793" s="14"/>
      <c r="CB793" s="14"/>
      <c r="CC793" s="14"/>
      <c r="CD793" s="14"/>
      <c r="CE793" s="14"/>
      <c r="CF793" s="14"/>
      <c r="CG793" s="14"/>
      <c r="CH793" s="14"/>
    </row>
    <row r="794" spans="1:86">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Z794" s="16"/>
      <c r="AA794" s="16"/>
      <c r="AB794" s="16"/>
      <c r="AC794" s="16"/>
      <c r="AD794" s="16"/>
      <c r="AE794" s="16"/>
      <c r="AF794" s="16"/>
      <c r="AG794" s="16"/>
      <c r="AH794" s="16"/>
      <c r="AI794" s="16"/>
      <c r="AJ794" s="16"/>
      <c r="AK794" s="16"/>
      <c r="AL794" s="16"/>
      <c r="AM794" s="14"/>
      <c r="AN794" s="14"/>
      <c r="AO794" s="14"/>
      <c r="AP794" s="14"/>
      <c r="AQ794" s="14"/>
      <c r="AR794" s="14"/>
      <c r="AS794" s="14"/>
      <c r="AT794" s="14"/>
      <c r="AU794" s="14"/>
      <c r="AV794" s="14"/>
      <c r="AW794" s="14"/>
      <c r="AX794" s="14"/>
      <c r="AY794" s="14"/>
      <c r="AZ794" s="14"/>
      <c r="BA794" s="14"/>
      <c r="BB794" s="14"/>
      <c r="BC794" s="14"/>
      <c r="BD794" s="14"/>
      <c r="BE794" s="14"/>
      <c r="BF794" s="14"/>
      <c r="BG794" s="14"/>
      <c r="BH794" s="14"/>
      <c r="BI794" s="14"/>
      <c r="BJ794" s="14"/>
      <c r="BK794" s="14"/>
      <c r="BL794" s="14"/>
      <c r="BM794" s="14"/>
      <c r="BN794" s="14"/>
      <c r="BO794" s="14"/>
      <c r="BP794" s="14"/>
      <c r="BQ794" s="14"/>
      <c r="BR794" s="14"/>
      <c r="BS794" s="14"/>
      <c r="BT794" s="14"/>
      <c r="BU794" s="14"/>
      <c r="BV794" s="14"/>
      <c r="BW794" s="14"/>
      <c r="BX794" s="14"/>
      <c r="BY794" s="14"/>
      <c r="BZ794" s="14"/>
      <c r="CA794" s="14"/>
      <c r="CB794" s="14"/>
      <c r="CC794" s="14"/>
      <c r="CD794" s="14"/>
      <c r="CE794" s="14"/>
      <c r="CF794" s="14"/>
      <c r="CG794" s="14"/>
      <c r="CH794" s="14"/>
    </row>
    <row r="795" spans="1:86">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Z795" s="16"/>
      <c r="AA795" s="16"/>
      <c r="AB795" s="16"/>
      <c r="AC795" s="16"/>
      <c r="AD795" s="16"/>
      <c r="AE795" s="16"/>
      <c r="AF795" s="16"/>
      <c r="AG795" s="16"/>
      <c r="AH795" s="16"/>
      <c r="AI795" s="16"/>
      <c r="AJ795" s="16"/>
      <c r="AK795" s="16"/>
      <c r="AL795" s="16"/>
      <c r="AM795" s="14"/>
      <c r="AN795" s="14"/>
      <c r="AO795" s="14"/>
      <c r="AP795" s="14"/>
      <c r="AQ795" s="14"/>
      <c r="AR795" s="14"/>
      <c r="AS795" s="14"/>
      <c r="AT795" s="14"/>
      <c r="AU795" s="14"/>
      <c r="AV795" s="14"/>
      <c r="AW795" s="14"/>
      <c r="AX795" s="14"/>
      <c r="AY795" s="14"/>
      <c r="AZ795" s="14"/>
      <c r="BA795" s="14"/>
      <c r="BB795" s="14"/>
      <c r="BC795" s="14"/>
      <c r="BD795" s="14"/>
      <c r="BE795" s="14"/>
      <c r="BF795" s="14"/>
      <c r="BG795" s="14"/>
      <c r="BH795" s="14"/>
      <c r="BI795" s="14"/>
      <c r="BJ795" s="14"/>
      <c r="BK795" s="14"/>
      <c r="BL795" s="14"/>
      <c r="BM795" s="14"/>
      <c r="BN795" s="14"/>
      <c r="BO795" s="14"/>
      <c r="BP795" s="14"/>
      <c r="BQ795" s="14"/>
      <c r="BR795" s="14"/>
      <c r="BS795" s="14"/>
      <c r="BT795" s="14"/>
      <c r="BU795" s="14"/>
      <c r="BV795" s="14"/>
      <c r="BW795" s="14"/>
      <c r="BX795" s="14"/>
      <c r="BY795" s="14"/>
      <c r="BZ795" s="14"/>
      <c r="CA795" s="14"/>
      <c r="CB795" s="14"/>
      <c r="CC795" s="14"/>
      <c r="CD795" s="14"/>
      <c r="CE795" s="14"/>
      <c r="CF795" s="14"/>
      <c r="CG795" s="14"/>
      <c r="CH795" s="14"/>
    </row>
    <row r="796" spans="1:86">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Z796" s="16"/>
      <c r="AA796" s="16"/>
      <c r="AB796" s="16"/>
      <c r="AC796" s="16"/>
      <c r="AD796" s="16"/>
      <c r="AE796" s="16"/>
      <c r="AF796" s="16"/>
      <c r="AG796" s="16"/>
      <c r="AH796" s="16"/>
      <c r="AI796" s="16"/>
      <c r="AJ796" s="16"/>
      <c r="AK796" s="16"/>
      <c r="AL796" s="16"/>
      <c r="AM796" s="14"/>
      <c r="AN796" s="14"/>
      <c r="AO796" s="14"/>
      <c r="AP796" s="14"/>
      <c r="AQ796" s="14"/>
      <c r="AR796" s="14"/>
      <c r="AS796" s="14"/>
      <c r="AT796" s="14"/>
      <c r="AU796" s="14"/>
      <c r="AV796" s="14"/>
      <c r="AW796" s="14"/>
      <c r="AX796" s="14"/>
      <c r="AY796" s="14"/>
      <c r="AZ796" s="14"/>
      <c r="BA796" s="14"/>
      <c r="BB796" s="14"/>
      <c r="BC796" s="14"/>
      <c r="BD796" s="14"/>
      <c r="BE796" s="14"/>
      <c r="BF796" s="14"/>
      <c r="BG796" s="14"/>
      <c r="BH796" s="14"/>
      <c r="BI796" s="14"/>
      <c r="BJ796" s="14"/>
      <c r="BK796" s="14"/>
      <c r="BL796" s="14"/>
      <c r="BM796" s="14"/>
      <c r="BN796" s="14"/>
      <c r="BO796" s="14"/>
      <c r="BP796" s="14"/>
      <c r="BQ796" s="14"/>
      <c r="BR796" s="14"/>
      <c r="BS796" s="14"/>
      <c r="BT796" s="14"/>
      <c r="BU796" s="14"/>
      <c r="BV796" s="14"/>
      <c r="BW796" s="14"/>
      <c r="BX796" s="14"/>
      <c r="BY796" s="14"/>
      <c r="BZ796" s="14"/>
      <c r="CA796" s="14"/>
      <c r="CB796" s="14"/>
      <c r="CC796" s="14"/>
      <c r="CD796" s="14"/>
      <c r="CE796" s="14"/>
      <c r="CF796" s="14"/>
      <c r="CG796" s="14"/>
      <c r="CH796" s="14"/>
    </row>
    <row r="797" spans="1:86">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Z797" s="16"/>
      <c r="AA797" s="16"/>
      <c r="AB797" s="16"/>
      <c r="AC797" s="16"/>
      <c r="AD797" s="16"/>
      <c r="AE797" s="16"/>
      <c r="AF797" s="16"/>
      <c r="AG797" s="16"/>
      <c r="AH797" s="16"/>
      <c r="AI797" s="16"/>
      <c r="AJ797" s="16"/>
      <c r="AK797" s="16"/>
      <c r="AL797" s="16"/>
      <c r="AM797" s="14"/>
      <c r="AN797" s="14"/>
      <c r="AO797" s="14"/>
      <c r="AP797" s="14"/>
      <c r="AQ797" s="14"/>
      <c r="AR797" s="14"/>
      <c r="AS797" s="14"/>
      <c r="AT797" s="14"/>
      <c r="AU797" s="14"/>
      <c r="AV797" s="14"/>
      <c r="AW797" s="14"/>
      <c r="AX797" s="14"/>
      <c r="AY797" s="14"/>
      <c r="AZ797" s="14"/>
      <c r="BA797" s="14"/>
      <c r="BB797" s="14"/>
      <c r="BC797" s="14"/>
      <c r="BD797" s="14"/>
      <c r="BE797" s="14"/>
      <c r="BF797" s="14"/>
      <c r="BG797" s="14"/>
      <c r="BH797" s="14"/>
      <c r="BI797" s="14"/>
      <c r="BJ797" s="14"/>
      <c r="BK797" s="14"/>
      <c r="BL797" s="14"/>
      <c r="BM797" s="14"/>
      <c r="BN797" s="14"/>
      <c r="BO797" s="14"/>
      <c r="BP797" s="14"/>
      <c r="BQ797" s="14"/>
      <c r="BR797" s="14"/>
      <c r="BS797" s="14"/>
      <c r="BT797" s="14"/>
      <c r="BU797" s="14"/>
      <c r="BV797" s="14"/>
      <c r="BW797" s="14"/>
      <c r="BX797" s="14"/>
      <c r="BY797" s="14"/>
      <c r="BZ797" s="14"/>
      <c r="CA797" s="14"/>
      <c r="CB797" s="14"/>
      <c r="CC797" s="14"/>
      <c r="CD797" s="14"/>
      <c r="CE797" s="14"/>
      <c r="CF797" s="14"/>
      <c r="CG797" s="14"/>
      <c r="CH797" s="14"/>
    </row>
    <row r="798" spans="1:86">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Z798" s="16"/>
      <c r="AA798" s="16"/>
      <c r="AB798" s="16"/>
      <c r="AC798" s="16"/>
      <c r="AD798" s="16"/>
      <c r="AE798" s="16"/>
      <c r="AF798" s="16"/>
      <c r="AG798" s="16"/>
      <c r="AH798" s="16"/>
      <c r="AI798" s="16"/>
      <c r="AJ798" s="16"/>
      <c r="AK798" s="16"/>
      <c r="AL798" s="16"/>
      <c r="AM798" s="14"/>
      <c r="AN798" s="14"/>
      <c r="AO798" s="14"/>
      <c r="AP798" s="14"/>
      <c r="AQ798" s="14"/>
      <c r="AR798" s="14"/>
      <c r="AS798" s="14"/>
      <c r="AT798" s="14"/>
      <c r="AU798" s="14"/>
      <c r="AV798" s="14"/>
      <c r="AW798" s="14"/>
      <c r="AX798" s="14"/>
      <c r="AY798" s="14"/>
      <c r="AZ798" s="14"/>
      <c r="BA798" s="14"/>
      <c r="BB798" s="14"/>
      <c r="BC798" s="14"/>
      <c r="BD798" s="14"/>
      <c r="BE798" s="14"/>
      <c r="BF798" s="14"/>
      <c r="BG798" s="14"/>
      <c r="BH798" s="14"/>
      <c r="BI798" s="14"/>
      <c r="BJ798" s="14"/>
      <c r="BK798" s="14"/>
      <c r="BL798" s="14"/>
      <c r="BM798" s="14"/>
      <c r="BN798" s="14"/>
      <c r="BO798" s="14"/>
      <c r="BP798" s="14"/>
      <c r="BQ798" s="14"/>
      <c r="BR798" s="14"/>
      <c r="BS798" s="14"/>
      <c r="BT798" s="14"/>
      <c r="BU798" s="14"/>
      <c r="BV798" s="14"/>
      <c r="BW798" s="14"/>
      <c r="BX798" s="14"/>
      <c r="BY798" s="14"/>
      <c r="BZ798" s="14"/>
      <c r="CA798" s="14"/>
      <c r="CB798" s="14"/>
      <c r="CC798" s="14"/>
      <c r="CD798" s="14"/>
      <c r="CE798" s="14"/>
      <c r="CF798" s="14"/>
      <c r="CG798" s="14"/>
      <c r="CH798" s="14"/>
    </row>
    <row r="799" spans="1:86">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Z799" s="16"/>
      <c r="AA799" s="16"/>
      <c r="AB799" s="16"/>
      <c r="AC799" s="16"/>
      <c r="AD799" s="16"/>
      <c r="AE799" s="16"/>
      <c r="AF799" s="16"/>
      <c r="AG799" s="16"/>
      <c r="AH799" s="16"/>
      <c r="AI799" s="16"/>
      <c r="AJ799" s="16"/>
      <c r="AK799" s="16"/>
      <c r="AL799" s="16"/>
      <c r="AM799" s="14"/>
      <c r="AN799" s="14"/>
      <c r="AO799" s="14"/>
      <c r="AP799" s="14"/>
      <c r="AQ799" s="14"/>
      <c r="AR799" s="14"/>
      <c r="AS799" s="14"/>
      <c r="AT799" s="14"/>
      <c r="AU799" s="14"/>
      <c r="AV799" s="14"/>
      <c r="AW799" s="14"/>
      <c r="AX799" s="14"/>
      <c r="AY799" s="14"/>
      <c r="AZ799" s="14"/>
      <c r="BA799" s="14"/>
      <c r="BB799" s="14"/>
      <c r="BC799" s="14"/>
      <c r="BD799" s="14"/>
      <c r="BE799" s="14"/>
      <c r="BF799" s="14"/>
      <c r="BG799" s="14"/>
      <c r="BH799" s="14"/>
      <c r="BI799" s="14"/>
      <c r="BJ799" s="14"/>
      <c r="BK799" s="14"/>
      <c r="BL799" s="14"/>
      <c r="BM799" s="14"/>
      <c r="BN799" s="14"/>
      <c r="BO799" s="14"/>
      <c r="BP799" s="14"/>
      <c r="BQ799" s="14"/>
      <c r="BR799" s="14"/>
      <c r="BS799" s="14"/>
      <c r="BT799" s="14"/>
      <c r="BU799" s="14"/>
      <c r="BV799" s="14"/>
      <c r="BW799" s="14"/>
      <c r="BX799" s="14"/>
      <c r="BY799" s="14"/>
      <c r="BZ799" s="14"/>
      <c r="CA799" s="14"/>
      <c r="CB799" s="14"/>
      <c r="CC799" s="14"/>
      <c r="CD799" s="14"/>
      <c r="CE799" s="14"/>
      <c r="CF799" s="14"/>
      <c r="CG799" s="14"/>
      <c r="CH799" s="14"/>
    </row>
    <row r="800" spans="1:86">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Z800" s="16"/>
      <c r="AA800" s="16"/>
      <c r="AB800" s="16"/>
      <c r="AC800" s="16"/>
      <c r="AD800" s="16"/>
      <c r="AE800" s="16"/>
      <c r="AF800" s="16"/>
      <c r="AG800" s="16"/>
      <c r="AH800" s="16"/>
      <c r="AI800" s="16"/>
      <c r="AJ800" s="16"/>
      <c r="AK800" s="16"/>
      <c r="AL800" s="16"/>
      <c r="AM800" s="14"/>
      <c r="AN800" s="14"/>
      <c r="AO800" s="14"/>
      <c r="AP800" s="14"/>
      <c r="AQ800" s="14"/>
      <c r="AR800" s="14"/>
      <c r="AS800" s="14"/>
      <c r="AT800" s="14"/>
      <c r="AU800" s="14"/>
      <c r="AV800" s="14"/>
      <c r="AW800" s="14"/>
      <c r="AX800" s="14"/>
      <c r="AY800" s="14"/>
      <c r="AZ800" s="14"/>
      <c r="BA800" s="14"/>
      <c r="BB800" s="14"/>
      <c r="BC800" s="14"/>
      <c r="BD800" s="14"/>
      <c r="BE800" s="14"/>
      <c r="BF800" s="14"/>
      <c r="BG800" s="14"/>
      <c r="BH800" s="14"/>
      <c r="BI800" s="14"/>
      <c r="BJ800" s="14"/>
      <c r="BK800" s="14"/>
      <c r="BL800" s="14"/>
      <c r="BM800" s="14"/>
      <c r="BN800" s="14"/>
      <c r="BO800" s="14"/>
      <c r="BP800" s="14"/>
      <c r="BQ800" s="14"/>
      <c r="BR800" s="14"/>
      <c r="BS800" s="14"/>
      <c r="BT800" s="14"/>
      <c r="BU800" s="14"/>
      <c r="BV800" s="14"/>
      <c r="BW800" s="14"/>
      <c r="BX800" s="14"/>
      <c r="BY800" s="14"/>
      <c r="BZ800" s="14"/>
      <c r="CA800" s="14"/>
      <c r="CB800" s="14"/>
      <c r="CC800" s="14"/>
      <c r="CD800" s="14"/>
      <c r="CE800" s="14"/>
      <c r="CF800" s="14"/>
      <c r="CG800" s="14"/>
      <c r="CH800" s="14"/>
    </row>
    <row r="801" spans="1:86">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Z801" s="16"/>
      <c r="AA801" s="16"/>
      <c r="AB801" s="16"/>
      <c r="AC801" s="16"/>
      <c r="AD801" s="16"/>
      <c r="AE801" s="16"/>
      <c r="AF801" s="16"/>
      <c r="AG801" s="16"/>
      <c r="AH801" s="16"/>
      <c r="AI801" s="16"/>
      <c r="AJ801" s="16"/>
      <c r="AK801" s="16"/>
      <c r="AL801" s="16"/>
      <c r="AM801" s="14"/>
      <c r="AN801" s="14"/>
      <c r="AO801" s="14"/>
      <c r="AP801" s="14"/>
      <c r="AQ801" s="14"/>
      <c r="AR801" s="14"/>
      <c r="AS801" s="14"/>
      <c r="AT801" s="14"/>
      <c r="AU801" s="14"/>
      <c r="AV801" s="14"/>
      <c r="AW801" s="14"/>
      <c r="AX801" s="14"/>
      <c r="AY801" s="14"/>
      <c r="AZ801" s="14"/>
      <c r="BA801" s="14"/>
      <c r="BB801" s="14"/>
      <c r="BC801" s="14"/>
      <c r="BD801" s="14"/>
      <c r="BE801" s="14"/>
      <c r="BF801" s="14"/>
      <c r="BG801" s="14"/>
      <c r="BH801" s="14"/>
      <c r="BI801" s="14"/>
      <c r="BJ801" s="14"/>
      <c r="BK801" s="14"/>
      <c r="BL801" s="14"/>
      <c r="BM801" s="14"/>
      <c r="BN801" s="14"/>
      <c r="BO801" s="14"/>
      <c r="BP801" s="14"/>
      <c r="BQ801" s="14"/>
      <c r="BR801" s="14"/>
      <c r="BS801" s="14"/>
      <c r="BT801" s="14"/>
      <c r="BU801" s="14"/>
      <c r="BV801" s="14"/>
      <c r="BW801" s="14"/>
      <c r="BX801" s="14"/>
      <c r="BY801" s="14"/>
      <c r="BZ801" s="14"/>
      <c r="CA801" s="14"/>
      <c r="CB801" s="14"/>
      <c r="CC801" s="14"/>
      <c r="CD801" s="14"/>
      <c r="CE801" s="14"/>
      <c r="CF801" s="14"/>
      <c r="CG801" s="14"/>
      <c r="CH801" s="14"/>
    </row>
    <row r="802" spans="1:86">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Z802" s="16"/>
      <c r="AA802" s="16"/>
      <c r="AB802" s="16"/>
      <c r="AC802" s="16"/>
      <c r="AD802" s="16"/>
      <c r="AE802" s="16"/>
      <c r="AF802" s="16"/>
      <c r="AG802" s="16"/>
      <c r="AH802" s="16"/>
      <c r="AI802" s="16"/>
      <c r="AJ802" s="16"/>
      <c r="AK802" s="16"/>
      <c r="AL802" s="16"/>
      <c r="AM802" s="14"/>
      <c r="AN802" s="14"/>
      <c r="AO802" s="14"/>
      <c r="AP802" s="14"/>
      <c r="AQ802" s="14"/>
      <c r="AR802" s="14"/>
      <c r="AS802" s="14"/>
      <c r="AT802" s="14"/>
      <c r="AU802" s="14"/>
      <c r="AV802" s="14"/>
      <c r="AW802" s="14"/>
      <c r="AX802" s="14"/>
      <c r="AY802" s="14"/>
      <c r="AZ802" s="14"/>
      <c r="BA802" s="14"/>
      <c r="BB802" s="14"/>
      <c r="BC802" s="14"/>
      <c r="BD802" s="14"/>
      <c r="BE802" s="14"/>
      <c r="BF802" s="14"/>
      <c r="BG802" s="14"/>
      <c r="BH802" s="14"/>
      <c r="BI802" s="14"/>
      <c r="BJ802" s="14"/>
      <c r="BK802" s="14"/>
      <c r="BL802" s="14"/>
      <c r="BM802" s="14"/>
      <c r="BN802" s="14"/>
      <c r="BO802" s="14"/>
      <c r="BP802" s="14"/>
      <c r="BQ802" s="14"/>
      <c r="BR802" s="14"/>
      <c r="BS802" s="14"/>
      <c r="BT802" s="14"/>
      <c r="BU802" s="14"/>
      <c r="BV802" s="14"/>
      <c r="BW802" s="14"/>
      <c r="BX802" s="14"/>
      <c r="BY802" s="14"/>
      <c r="BZ802" s="14"/>
      <c r="CA802" s="14"/>
      <c r="CB802" s="14"/>
      <c r="CC802" s="14"/>
      <c r="CD802" s="14"/>
      <c r="CE802" s="14"/>
      <c r="CF802" s="14"/>
      <c r="CG802" s="14"/>
      <c r="CH802" s="14"/>
    </row>
    <row r="803" spans="1:86">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Z803" s="16"/>
      <c r="AA803" s="16"/>
      <c r="AB803" s="16"/>
      <c r="AC803" s="16"/>
      <c r="AD803" s="16"/>
      <c r="AE803" s="16"/>
      <c r="AF803" s="16"/>
      <c r="AG803" s="16"/>
      <c r="AH803" s="16"/>
      <c r="AI803" s="16"/>
      <c r="AJ803" s="16"/>
      <c r="AK803" s="16"/>
      <c r="AL803" s="16"/>
      <c r="AM803" s="14"/>
      <c r="AN803" s="14"/>
      <c r="AO803" s="14"/>
      <c r="AP803" s="14"/>
      <c r="AQ803" s="14"/>
      <c r="AR803" s="14"/>
      <c r="AS803" s="14"/>
      <c r="AT803" s="14"/>
      <c r="AU803" s="14"/>
      <c r="AV803" s="14"/>
      <c r="AW803" s="14"/>
      <c r="AX803" s="14"/>
      <c r="AY803" s="14"/>
      <c r="AZ803" s="14"/>
      <c r="BA803" s="14"/>
      <c r="BB803" s="14"/>
      <c r="BC803" s="14"/>
      <c r="BD803" s="14"/>
      <c r="BE803" s="14"/>
      <c r="BF803" s="14"/>
      <c r="BG803" s="14"/>
      <c r="BH803" s="14"/>
      <c r="BI803" s="14"/>
      <c r="BJ803" s="14"/>
      <c r="BK803" s="14"/>
      <c r="BL803" s="14"/>
      <c r="BM803" s="14"/>
      <c r="BN803" s="14"/>
      <c r="BO803" s="14"/>
      <c r="BP803" s="14"/>
      <c r="BQ803" s="14"/>
      <c r="BR803" s="14"/>
      <c r="BS803" s="14"/>
      <c r="BT803" s="14"/>
      <c r="BU803" s="14"/>
      <c r="BV803" s="14"/>
      <c r="BW803" s="14"/>
      <c r="BX803" s="14"/>
      <c r="BY803" s="14"/>
      <c r="BZ803" s="14"/>
      <c r="CA803" s="14"/>
      <c r="CB803" s="14"/>
      <c r="CC803" s="14"/>
      <c r="CD803" s="14"/>
      <c r="CE803" s="14"/>
      <c r="CF803" s="14"/>
      <c r="CG803" s="14"/>
      <c r="CH803" s="14"/>
    </row>
    <row r="804" spans="1:86">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Z804" s="16"/>
      <c r="AA804" s="16"/>
      <c r="AB804" s="16"/>
      <c r="AC804" s="16"/>
      <c r="AD804" s="16"/>
      <c r="AE804" s="16"/>
      <c r="AF804" s="16"/>
      <c r="AG804" s="16"/>
      <c r="AH804" s="16"/>
      <c r="AI804" s="16"/>
      <c r="AJ804" s="16"/>
      <c r="AK804" s="16"/>
      <c r="AL804" s="16"/>
      <c r="AM804" s="14"/>
      <c r="AN804" s="14"/>
      <c r="AO804" s="14"/>
      <c r="AP804" s="14"/>
      <c r="AQ804" s="14"/>
      <c r="AR804" s="14"/>
      <c r="AS804" s="14"/>
      <c r="AT804" s="14"/>
      <c r="AU804" s="14"/>
      <c r="AV804" s="14"/>
      <c r="AW804" s="14"/>
      <c r="AX804" s="14"/>
      <c r="AY804" s="14"/>
      <c r="AZ804" s="14"/>
      <c r="BA804" s="14"/>
      <c r="BB804" s="14"/>
      <c r="BC804" s="14"/>
      <c r="BD804" s="14"/>
      <c r="BE804" s="14"/>
      <c r="BF804" s="14"/>
      <c r="BG804" s="14"/>
      <c r="BH804" s="14"/>
      <c r="BI804" s="14"/>
      <c r="BJ804" s="14"/>
      <c r="BK804" s="14"/>
      <c r="BL804" s="14"/>
      <c r="BM804" s="14"/>
      <c r="BN804" s="14"/>
      <c r="BO804" s="14"/>
      <c r="BP804" s="14"/>
      <c r="BQ804" s="14"/>
      <c r="BR804" s="14"/>
      <c r="BS804" s="14"/>
      <c r="BT804" s="14"/>
      <c r="BU804" s="14"/>
      <c r="BV804" s="14"/>
      <c r="BW804" s="14"/>
      <c r="BX804" s="14"/>
      <c r="BY804" s="14"/>
      <c r="BZ804" s="14"/>
      <c r="CA804" s="14"/>
      <c r="CB804" s="14"/>
      <c r="CC804" s="14"/>
      <c r="CD804" s="14"/>
      <c r="CE804" s="14"/>
      <c r="CF804" s="14"/>
      <c r="CG804" s="14"/>
      <c r="CH804" s="14"/>
    </row>
    <row r="805" spans="1:86">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Z805" s="16"/>
      <c r="AA805" s="16"/>
      <c r="AB805" s="16"/>
      <c r="AC805" s="16"/>
      <c r="AD805" s="16"/>
      <c r="AE805" s="16"/>
      <c r="AF805" s="16"/>
      <c r="AG805" s="16"/>
      <c r="AH805" s="16"/>
      <c r="AI805" s="16"/>
      <c r="AJ805" s="16"/>
      <c r="AK805" s="16"/>
      <c r="AL805" s="16"/>
      <c r="AM805" s="14"/>
      <c r="AN805" s="14"/>
      <c r="AO805" s="14"/>
      <c r="AP805" s="14"/>
      <c r="AQ805" s="14"/>
      <c r="AR805" s="14"/>
      <c r="AS805" s="14"/>
      <c r="AT805" s="14"/>
      <c r="AU805" s="14"/>
      <c r="AV805" s="14"/>
      <c r="AW805" s="14"/>
      <c r="AX805" s="14"/>
      <c r="AY805" s="14"/>
      <c r="AZ805" s="14"/>
      <c r="BA805" s="14"/>
      <c r="BB805" s="14"/>
      <c r="BC805" s="14"/>
      <c r="BD805" s="14"/>
      <c r="BE805" s="14"/>
      <c r="BF805" s="14"/>
      <c r="BG805" s="14"/>
      <c r="BH805" s="14"/>
      <c r="BI805" s="14"/>
      <c r="BJ805" s="14"/>
      <c r="BK805" s="14"/>
      <c r="BL805" s="14"/>
      <c r="BM805" s="14"/>
      <c r="BN805" s="14"/>
      <c r="BO805" s="14"/>
      <c r="BP805" s="14"/>
      <c r="BQ805" s="14"/>
      <c r="BR805" s="14"/>
      <c r="BS805" s="14"/>
      <c r="BT805" s="14"/>
      <c r="BU805" s="14"/>
      <c r="BV805" s="14"/>
      <c r="BW805" s="14"/>
      <c r="BX805" s="14"/>
      <c r="BY805" s="14"/>
      <c r="BZ805" s="14"/>
      <c r="CA805" s="14"/>
      <c r="CB805" s="14"/>
      <c r="CC805" s="14"/>
      <c r="CD805" s="14"/>
      <c r="CE805" s="14"/>
      <c r="CF805" s="14"/>
      <c r="CG805" s="14"/>
      <c r="CH805" s="14"/>
    </row>
    <row r="806" spans="1:86">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Z806" s="16"/>
      <c r="AA806" s="16"/>
      <c r="AB806" s="16"/>
      <c r="AC806" s="16"/>
      <c r="AD806" s="16"/>
      <c r="AE806" s="16"/>
      <c r="AF806" s="16"/>
      <c r="AG806" s="16"/>
      <c r="AH806" s="16"/>
      <c r="AI806" s="16"/>
      <c r="AJ806" s="16"/>
      <c r="AK806" s="16"/>
      <c r="AL806" s="16"/>
      <c r="AM806" s="14"/>
      <c r="AN806" s="14"/>
      <c r="AO806" s="14"/>
      <c r="AP806" s="14"/>
      <c r="AQ806" s="14"/>
      <c r="AR806" s="14"/>
      <c r="AS806" s="14"/>
      <c r="AT806" s="14"/>
      <c r="AU806" s="14"/>
      <c r="AV806" s="14"/>
      <c r="AW806" s="14"/>
      <c r="AX806" s="14"/>
      <c r="AY806" s="14"/>
      <c r="AZ806" s="14"/>
      <c r="BA806" s="14"/>
      <c r="BB806" s="14"/>
      <c r="BC806" s="14"/>
      <c r="BD806" s="14"/>
      <c r="BE806" s="14"/>
      <c r="BF806" s="14"/>
      <c r="BG806" s="14"/>
      <c r="BH806" s="14"/>
      <c r="BI806" s="14"/>
      <c r="BJ806" s="14"/>
      <c r="BK806" s="14"/>
      <c r="BL806" s="14"/>
      <c r="BM806" s="14"/>
      <c r="BN806" s="14"/>
      <c r="BO806" s="14"/>
      <c r="BP806" s="14"/>
      <c r="BQ806" s="14"/>
      <c r="BR806" s="14"/>
      <c r="BS806" s="14"/>
      <c r="BT806" s="14"/>
      <c r="BU806" s="14"/>
      <c r="BV806" s="14"/>
      <c r="BW806" s="14"/>
      <c r="BX806" s="14"/>
      <c r="BY806" s="14"/>
      <c r="BZ806" s="14"/>
      <c r="CA806" s="14"/>
      <c r="CB806" s="14"/>
      <c r="CC806" s="14"/>
      <c r="CD806" s="14"/>
      <c r="CE806" s="14"/>
      <c r="CF806" s="14"/>
      <c r="CG806" s="14"/>
      <c r="CH806" s="14"/>
    </row>
    <row r="807" spans="1:86">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Z807" s="16"/>
      <c r="AA807" s="16"/>
      <c r="AB807" s="16"/>
      <c r="AC807" s="16"/>
      <c r="AD807" s="16"/>
      <c r="AE807" s="16"/>
      <c r="AF807" s="16"/>
      <c r="AG807" s="16"/>
      <c r="AH807" s="16"/>
      <c r="AI807" s="16"/>
      <c r="AJ807" s="16"/>
      <c r="AK807" s="16"/>
      <c r="AL807" s="16"/>
      <c r="AM807" s="14"/>
      <c r="AN807" s="14"/>
      <c r="AO807" s="14"/>
      <c r="AP807" s="14"/>
      <c r="AQ807" s="14"/>
      <c r="AR807" s="14"/>
      <c r="AS807" s="14"/>
      <c r="AT807" s="14"/>
      <c r="AU807" s="14"/>
      <c r="AV807" s="14"/>
      <c r="AW807" s="14"/>
      <c r="AX807" s="14"/>
      <c r="AY807" s="14"/>
      <c r="AZ807" s="14"/>
      <c r="BA807" s="14"/>
      <c r="BB807" s="14"/>
      <c r="BC807" s="14"/>
      <c r="BD807" s="14"/>
      <c r="BE807" s="14"/>
      <c r="BF807" s="14"/>
      <c r="BG807" s="14"/>
      <c r="BH807" s="14"/>
      <c r="BI807" s="14"/>
      <c r="BJ807" s="14"/>
      <c r="BK807" s="14"/>
      <c r="BL807" s="14"/>
      <c r="BM807" s="14"/>
      <c r="BN807" s="14"/>
      <c r="BO807" s="14"/>
      <c r="BP807" s="14"/>
      <c r="BQ807" s="14"/>
      <c r="BR807" s="14"/>
      <c r="BS807" s="14"/>
      <c r="BT807" s="14"/>
      <c r="BU807" s="14"/>
      <c r="BV807" s="14"/>
      <c r="BW807" s="14"/>
      <c r="BX807" s="14"/>
      <c r="BY807" s="14"/>
      <c r="BZ807" s="14"/>
      <c r="CA807" s="14"/>
      <c r="CB807" s="14"/>
      <c r="CC807" s="14"/>
      <c r="CD807" s="14"/>
      <c r="CE807" s="14"/>
      <c r="CF807" s="14"/>
      <c r="CG807" s="14"/>
      <c r="CH807" s="14"/>
    </row>
    <row r="808" spans="1:86">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Z808" s="16"/>
      <c r="AA808" s="16"/>
      <c r="AB808" s="16"/>
      <c r="AC808" s="16"/>
      <c r="AD808" s="16"/>
      <c r="AE808" s="16"/>
      <c r="AF808" s="16"/>
      <c r="AG808" s="16"/>
      <c r="AH808" s="16"/>
      <c r="AI808" s="16"/>
      <c r="AJ808" s="16"/>
      <c r="AK808" s="16"/>
      <c r="AL808" s="16"/>
      <c r="AM808" s="14"/>
      <c r="AN808" s="14"/>
      <c r="AO808" s="14"/>
      <c r="AP808" s="14"/>
      <c r="AQ808" s="14"/>
      <c r="AR808" s="14"/>
      <c r="AS808" s="14"/>
      <c r="AT808" s="14"/>
      <c r="AU808" s="14"/>
      <c r="AV808" s="14"/>
      <c r="AW808" s="14"/>
      <c r="AX808" s="14"/>
      <c r="AY808" s="14"/>
      <c r="AZ808" s="14"/>
      <c r="BA808" s="14"/>
      <c r="BB808" s="14"/>
      <c r="BC808" s="14"/>
      <c r="BD808" s="14"/>
      <c r="BE808" s="14"/>
      <c r="BF808" s="14"/>
      <c r="BG808" s="14"/>
      <c r="BH808" s="14"/>
      <c r="BI808" s="14"/>
      <c r="BJ808" s="14"/>
      <c r="BK808" s="14"/>
      <c r="BL808" s="14"/>
      <c r="BM808" s="14"/>
      <c r="BN808" s="14"/>
      <c r="BO808" s="14"/>
      <c r="BP808" s="14"/>
      <c r="BQ808" s="14"/>
      <c r="BR808" s="14"/>
      <c r="BS808" s="14"/>
      <c r="BT808" s="14"/>
      <c r="BU808" s="14"/>
      <c r="BV808" s="14"/>
      <c r="BW808" s="14"/>
      <c r="BX808" s="14"/>
      <c r="BY808" s="14"/>
      <c r="BZ808" s="14"/>
      <c r="CA808" s="14"/>
      <c r="CB808" s="14"/>
      <c r="CC808" s="14"/>
      <c r="CD808" s="14"/>
      <c r="CE808" s="14"/>
      <c r="CF808" s="14"/>
      <c r="CG808" s="14"/>
      <c r="CH808" s="14"/>
    </row>
    <row r="809" spans="1:86">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Z809" s="16"/>
      <c r="AA809" s="16"/>
      <c r="AB809" s="16"/>
      <c r="AC809" s="16"/>
      <c r="AD809" s="16"/>
      <c r="AE809" s="16"/>
      <c r="AF809" s="16"/>
      <c r="AG809" s="16"/>
      <c r="AH809" s="16"/>
      <c r="AI809" s="16"/>
      <c r="AJ809" s="16"/>
      <c r="AK809" s="16"/>
      <c r="AL809" s="16"/>
      <c r="AM809" s="14"/>
      <c r="AN809" s="14"/>
      <c r="AO809" s="14"/>
      <c r="AP809" s="14"/>
      <c r="AQ809" s="14"/>
      <c r="AR809" s="14"/>
      <c r="AS809" s="14"/>
      <c r="AT809" s="14"/>
      <c r="AU809" s="14"/>
      <c r="AV809" s="14"/>
      <c r="AW809" s="14"/>
      <c r="AX809" s="14"/>
      <c r="AY809" s="14"/>
      <c r="AZ809" s="14"/>
      <c r="BA809" s="14"/>
      <c r="BB809" s="14"/>
      <c r="BC809" s="14"/>
      <c r="BD809" s="14"/>
      <c r="BE809" s="14"/>
      <c r="BF809" s="14"/>
      <c r="BG809" s="14"/>
      <c r="BH809" s="14"/>
      <c r="BI809" s="14"/>
      <c r="BJ809" s="14"/>
      <c r="BK809" s="14"/>
      <c r="BL809" s="14"/>
      <c r="BM809" s="14"/>
      <c r="BN809" s="14"/>
      <c r="BO809" s="14"/>
      <c r="BP809" s="14"/>
      <c r="BQ809" s="14"/>
      <c r="BR809" s="14"/>
      <c r="BS809" s="14"/>
      <c r="BT809" s="14"/>
      <c r="BU809" s="14"/>
      <c r="BV809" s="14"/>
      <c r="BW809" s="14"/>
      <c r="BX809" s="14"/>
      <c r="BY809" s="14"/>
      <c r="BZ809" s="14"/>
      <c r="CA809" s="14"/>
      <c r="CB809" s="14"/>
      <c r="CC809" s="14"/>
      <c r="CD809" s="14"/>
      <c r="CE809" s="14"/>
      <c r="CF809" s="14"/>
      <c r="CG809" s="14"/>
      <c r="CH809" s="14"/>
    </row>
    <row r="810" spans="1:86">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Z810" s="16"/>
      <c r="AA810" s="16"/>
      <c r="AB810" s="16"/>
      <c r="AC810" s="16"/>
      <c r="AD810" s="16"/>
      <c r="AE810" s="16"/>
      <c r="AF810" s="16"/>
      <c r="AG810" s="16"/>
      <c r="AH810" s="16"/>
      <c r="AI810" s="16"/>
      <c r="AJ810" s="16"/>
      <c r="AK810" s="16"/>
      <c r="AL810" s="16"/>
      <c r="AM810" s="14"/>
      <c r="AN810" s="14"/>
      <c r="AO810" s="14"/>
      <c r="AP810" s="14"/>
      <c r="AQ810" s="14"/>
      <c r="AR810" s="14"/>
      <c r="AS810" s="14"/>
      <c r="AT810" s="14"/>
      <c r="AU810" s="14"/>
      <c r="AV810" s="14"/>
      <c r="AW810" s="14"/>
      <c r="AX810" s="14"/>
      <c r="AY810" s="14"/>
      <c r="AZ810" s="14"/>
      <c r="BA810" s="14"/>
      <c r="BB810" s="14"/>
      <c r="BC810" s="14"/>
      <c r="BD810" s="14"/>
      <c r="BE810" s="14"/>
      <c r="BF810" s="14"/>
      <c r="BG810" s="14"/>
      <c r="BH810" s="14"/>
      <c r="BI810" s="14"/>
      <c r="BJ810" s="14"/>
      <c r="BK810" s="14"/>
      <c r="BL810" s="14"/>
      <c r="BM810" s="14"/>
      <c r="BN810" s="14"/>
      <c r="BO810" s="14"/>
      <c r="BP810" s="14"/>
      <c r="BQ810" s="14"/>
      <c r="BR810" s="14"/>
      <c r="BS810" s="14"/>
      <c r="BT810" s="14"/>
      <c r="BU810" s="14"/>
      <c r="BV810" s="14"/>
      <c r="BW810" s="14"/>
      <c r="BX810" s="14"/>
      <c r="BY810" s="14"/>
      <c r="BZ810" s="14"/>
      <c r="CA810" s="14"/>
      <c r="CB810" s="14"/>
      <c r="CC810" s="14"/>
      <c r="CD810" s="14"/>
      <c r="CE810" s="14"/>
      <c r="CF810" s="14"/>
      <c r="CG810" s="14"/>
      <c r="CH810" s="14"/>
    </row>
    <row r="811" spans="1:86">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Z811" s="16"/>
      <c r="AA811" s="16"/>
      <c r="AB811" s="16"/>
      <c r="AC811" s="16"/>
      <c r="AD811" s="16"/>
      <c r="AE811" s="16"/>
      <c r="AF811" s="16"/>
      <c r="AG811" s="16"/>
      <c r="AH811" s="16"/>
      <c r="AI811" s="16"/>
      <c r="AJ811" s="16"/>
      <c r="AK811" s="16"/>
      <c r="AL811" s="16"/>
      <c r="AM811" s="14"/>
      <c r="AN811" s="14"/>
      <c r="AO811" s="14"/>
      <c r="AP811" s="14"/>
      <c r="AQ811" s="14"/>
      <c r="AR811" s="14"/>
      <c r="AS811" s="14"/>
      <c r="AT811" s="14"/>
      <c r="AU811" s="14"/>
      <c r="AV811" s="14"/>
      <c r="AW811" s="14"/>
      <c r="AX811" s="14"/>
      <c r="AY811" s="14"/>
      <c r="AZ811" s="14"/>
      <c r="BA811" s="14"/>
      <c r="BB811" s="14"/>
      <c r="BC811" s="14"/>
      <c r="BD811" s="14"/>
      <c r="BE811" s="14"/>
      <c r="BF811" s="14"/>
      <c r="BG811" s="14"/>
      <c r="BH811" s="14"/>
      <c r="BI811" s="14"/>
      <c r="BJ811" s="14"/>
      <c r="BK811" s="14"/>
      <c r="BL811" s="14"/>
      <c r="BM811" s="14"/>
      <c r="BN811" s="14"/>
      <c r="BO811" s="14"/>
      <c r="BP811" s="14"/>
      <c r="BQ811" s="14"/>
      <c r="BR811" s="14"/>
      <c r="BS811" s="14"/>
      <c r="BT811" s="14"/>
      <c r="BU811" s="14"/>
      <c r="BV811" s="14"/>
      <c r="BW811" s="14"/>
      <c r="BX811" s="14"/>
      <c r="BY811" s="14"/>
      <c r="BZ811" s="14"/>
      <c r="CA811" s="14"/>
      <c r="CB811" s="14"/>
      <c r="CC811" s="14"/>
      <c r="CD811" s="14"/>
      <c r="CE811" s="14"/>
      <c r="CF811" s="14"/>
      <c r="CG811" s="14"/>
      <c r="CH811" s="14"/>
    </row>
    <row r="812" spans="1:86">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Z812" s="16"/>
      <c r="AA812" s="16"/>
      <c r="AB812" s="16"/>
      <c r="AC812" s="16"/>
      <c r="AD812" s="16"/>
      <c r="AE812" s="16"/>
      <c r="AF812" s="16"/>
      <c r="AG812" s="16"/>
      <c r="AH812" s="16"/>
      <c r="AI812" s="16"/>
      <c r="AJ812" s="16"/>
      <c r="AK812" s="16"/>
      <c r="AL812" s="16"/>
      <c r="AM812" s="14"/>
      <c r="AN812" s="14"/>
      <c r="AO812" s="14"/>
      <c r="AP812" s="14"/>
      <c r="AQ812" s="14"/>
      <c r="AR812" s="14"/>
      <c r="AS812" s="14"/>
      <c r="AT812" s="14"/>
      <c r="AU812" s="14"/>
      <c r="AV812" s="14"/>
      <c r="AW812" s="14"/>
      <c r="AX812" s="14"/>
      <c r="AY812" s="14"/>
      <c r="AZ812" s="14"/>
      <c r="BA812" s="14"/>
      <c r="BB812" s="14"/>
      <c r="BC812" s="14"/>
      <c r="BD812" s="14"/>
      <c r="BE812" s="14"/>
      <c r="BF812" s="14"/>
      <c r="BG812" s="14"/>
      <c r="BH812" s="14"/>
      <c r="BI812" s="14"/>
      <c r="BJ812" s="14"/>
      <c r="BK812" s="14"/>
      <c r="BL812" s="14"/>
      <c r="BM812" s="14"/>
      <c r="BN812" s="14"/>
      <c r="BO812" s="14"/>
      <c r="BP812" s="14"/>
      <c r="BQ812" s="14"/>
      <c r="BR812" s="14"/>
      <c r="BS812" s="14"/>
      <c r="BT812" s="14"/>
      <c r="BU812" s="14"/>
      <c r="BV812" s="14"/>
      <c r="BW812" s="14"/>
      <c r="BX812" s="14"/>
      <c r="BY812" s="14"/>
      <c r="BZ812" s="14"/>
      <c r="CA812" s="14"/>
      <c r="CB812" s="14"/>
      <c r="CC812" s="14"/>
      <c r="CD812" s="14"/>
      <c r="CE812" s="14"/>
      <c r="CF812" s="14"/>
      <c r="CG812" s="14"/>
      <c r="CH812" s="14"/>
    </row>
    <row r="813" spans="1:86">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Z813" s="16"/>
      <c r="AA813" s="16"/>
      <c r="AB813" s="16"/>
      <c r="AC813" s="16"/>
      <c r="AD813" s="16"/>
      <c r="AE813" s="16"/>
      <c r="AF813" s="16"/>
      <c r="AG813" s="16"/>
      <c r="AH813" s="16"/>
      <c r="AI813" s="16"/>
      <c r="AJ813" s="16"/>
      <c r="AK813" s="16"/>
      <c r="AL813" s="16"/>
      <c r="AM813" s="14"/>
      <c r="AN813" s="14"/>
      <c r="AO813" s="14"/>
      <c r="AP813" s="14"/>
      <c r="AQ813" s="14"/>
      <c r="AR813" s="14"/>
      <c r="AS813" s="14"/>
      <c r="AT813" s="14"/>
      <c r="AU813" s="14"/>
      <c r="AV813" s="14"/>
      <c r="AW813" s="14"/>
      <c r="AX813" s="14"/>
      <c r="AY813" s="14"/>
      <c r="AZ813" s="14"/>
      <c r="BA813" s="14"/>
      <c r="BB813" s="14"/>
      <c r="BC813" s="14"/>
      <c r="BD813" s="14"/>
      <c r="BE813" s="14"/>
      <c r="BF813" s="14"/>
      <c r="BG813" s="14"/>
      <c r="BH813" s="14"/>
      <c r="BI813" s="14"/>
      <c r="BJ813" s="14"/>
      <c r="BK813" s="14"/>
      <c r="BL813" s="14"/>
      <c r="BM813" s="14"/>
      <c r="BN813" s="14"/>
      <c r="BO813" s="14"/>
      <c r="BP813" s="14"/>
      <c r="BQ813" s="14"/>
      <c r="BR813" s="14"/>
      <c r="BS813" s="14"/>
      <c r="BT813" s="14"/>
      <c r="BU813" s="14"/>
      <c r="BV813" s="14"/>
      <c r="BW813" s="14"/>
      <c r="BX813" s="14"/>
      <c r="BY813" s="14"/>
      <c r="BZ813" s="14"/>
      <c r="CA813" s="14"/>
      <c r="CB813" s="14"/>
      <c r="CC813" s="14"/>
      <c r="CD813" s="14"/>
      <c r="CE813" s="14"/>
      <c r="CF813" s="14"/>
      <c r="CG813" s="14"/>
      <c r="CH813" s="14"/>
    </row>
    <row r="814" spans="1:86">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Z814" s="16"/>
      <c r="AA814" s="16"/>
      <c r="AB814" s="16"/>
      <c r="AC814" s="16"/>
      <c r="AD814" s="16"/>
      <c r="AE814" s="16"/>
      <c r="AF814" s="16"/>
      <c r="AG814" s="16"/>
      <c r="AH814" s="16"/>
      <c r="AI814" s="16"/>
      <c r="AJ814" s="16"/>
      <c r="AK814" s="16"/>
      <c r="AL814" s="16"/>
      <c r="AM814" s="14"/>
      <c r="AN814" s="14"/>
      <c r="AO814" s="14"/>
      <c r="AP814" s="14"/>
      <c r="AQ814" s="14"/>
      <c r="AR814" s="14"/>
      <c r="AS814" s="14"/>
      <c r="AT814" s="14"/>
      <c r="AU814" s="14"/>
      <c r="AV814" s="14"/>
      <c r="AW814" s="14"/>
      <c r="AX814" s="14"/>
      <c r="AY814" s="14"/>
      <c r="AZ814" s="14"/>
      <c r="BA814" s="14"/>
      <c r="BB814" s="14"/>
      <c r="BC814" s="14"/>
      <c r="BD814" s="14"/>
      <c r="BE814" s="14"/>
      <c r="BF814" s="14"/>
      <c r="BG814" s="14"/>
      <c r="BH814" s="14"/>
      <c r="BI814" s="14"/>
      <c r="BJ814" s="14"/>
      <c r="BK814" s="14"/>
      <c r="BL814" s="14"/>
      <c r="BM814" s="14"/>
      <c r="BN814" s="14"/>
      <c r="BO814" s="14"/>
      <c r="BP814" s="14"/>
      <c r="BQ814" s="14"/>
      <c r="BR814" s="14"/>
      <c r="BS814" s="14"/>
      <c r="BT814" s="14"/>
      <c r="BU814" s="14"/>
      <c r="BV814" s="14"/>
      <c r="BW814" s="14"/>
      <c r="BX814" s="14"/>
      <c r="BY814" s="14"/>
      <c r="BZ814" s="14"/>
      <c r="CA814" s="14"/>
      <c r="CB814" s="14"/>
      <c r="CC814" s="14"/>
      <c r="CD814" s="14"/>
      <c r="CE814" s="14"/>
      <c r="CF814" s="14"/>
      <c r="CG814" s="14"/>
      <c r="CH814" s="14"/>
    </row>
    <row r="815" spans="1:86">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Z815" s="16"/>
      <c r="AA815" s="16"/>
      <c r="AB815" s="16"/>
      <c r="AC815" s="16"/>
      <c r="AD815" s="16"/>
      <c r="AE815" s="16"/>
      <c r="AF815" s="16"/>
      <c r="AG815" s="16"/>
      <c r="AH815" s="16"/>
      <c r="AI815" s="16"/>
      <c r="AJ815" s="16"/>
      <c r="AK815" s="16"/>
      <c r="AL815" s="16"/>
      <c r="AM815" s="14"/>
      <c r="AN815" s="14"/>
      <c r="AO815" s="14"/>
      <c r="AP815" s="14"/>
      <c r="AQ815" s="14"/>
      <c r="AR815" s="14"/>
      <c r="AS815" s="14"/>
      <c r="AT815" s="14"/>
      <c r="AU815" s="14"/>
      <c r="AV815" s="14"/>
      <c r="AW815" s="14"/>
      <c r="AX815" s="14"/>
      <c r="AY815" s="14"/>
      <c r="AZ815" s="14"/>
      <c r="BA815" s="14"/>
      <c r="BB815" s="14"/>
      <c r="BC815" s="14"/>
      <c r="BD815" s="14"/>
      <c r="BE815" s="14"/>
      <c r="BF815" s="14"/>
      <c r="BG815" s="14"/>
      <c r="BH815" s="14"/>
      <c r="BI815" s="14"/>
      <c r="BJ815" s="14"/>
      <c r="BK815" s="14"/>
      <c r="BL815" s="14"/>
      <c r="BM815" s="14"/>
      <c r="BN815" s="14"/>
      <c r="BO815" s="14"/>
      <c r="BP815" s="14"/>
      <c r="BQ815" s="14"/>
      <c r="BR815" s="14"/>
      <c r="BS815" s="14"/>
      <c r="BT815" s="14"/>
      <c r="BU815" s="14"/>
      <c r="BV815" s="14"/>
      <c r="BW815" s="14"/>
      <c r="BX815" s="14"/>
      <c r="BY815" s="14"/>
      <c r="BZ815" s="14"/>
      <c r="CA815" s="14"/>
      <c r="CB815" s="14"/>
      <c r="CC815" s="14"/>
      <c r="CD815" s="14"/>
      <c r="CE815" s="14"/>
      <c r="CF815" s="14"/>
      <c r="CG815" s="14"/>
      <c r="CH815" s="14"/>
    </row>
    <row r="816" spans="1:86">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Z816" s="16"/>
      <c r="AA816" s="16"/>
      <c r="AB816" s="16"/>
      <c r="AC816" s="16"/>
      <c r="AD816" s="16"/>
      <c r="AE816" s="16"/>
      <c r="AF816" s="16"/>
      <c r="AG816" s="16"/>
      <c r="AH816" s="16"/>
      <c r="AI816" s="16"/>
      <c r="AJ816" s="16"/>
      <c r="AK816" s="16"/>
      <c r="AL816" s="16"/>
      <c r="AM816" s="14"/>
      <c r="AN816" s="14"/>
      <c r="AO816" s="14"/>
      <c r="AP816" s="14"/>
      <c r="AQ816" s="14"/>
      <c r="AR816" s="14"/>
      <c r="AS816" s="14"/>
      <c r="AT816" s="14"/>
      <c r="AU816" s="14"/>
      <c r="AV816" s="14"/>
      <c r="AW816" s="14"/>
      <c r="AX816" s="14"/>
      <c r="AY816" s="14"/>
      <c r="AZ816" s="14"/>
      <c r="BA816" s="14"/>
      <c r="BB816" s="14"/>
      <c r="BC816" s="14"/>
      <c r="BD816" s="14"/>
      <c r="BE816" s="14"/>
      <c r="BF816" s="14"/>
      <c r="BG816" s="14"/>
      <c r="BH816" s="14"/>
      <c r="BI816" s="14"/>
      <c r="BJ816" s="14"/>
      <c r="BK816" s="14"/>
      <c r="BL816" s="14"/>
      <c r="BM816" s="14"/>
      <c r="BN816" s="14"/>
      <c r="BO816" s="14"/>
      <c r="BP816" s="14"/>
      <c r="BQ816" s="14"/>
      <c r="BR816" s="14"/>
      <c r="BS816" s="14"/>
      <c r="BT816" s="14"/>
      <c r="BU816" s="14"/>
      <c r="BV816" s="14"/>
      <c r="BW816" s="14"/>
      <c r="BX816" s="14"/>
      <c r="BY816" s="14"/>
      <c r="BZ816" s="14"/>
      <c r="CA816" s="14"/>
      <c r="CB816" s="14"/>
      <c r="CC816" s="14"/>
      <c r="CD816" s="14"/>
      <c r="CE816" s="14"/>
      <c r="CF816" s="14"/>
      <c r="CG816" s="14"/>
      <c r="CH816" s="14"/>
    </row>
    <row r="817" spans="1:86">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Z817" s="16"/>
      <c r="AA817" s="16"/>
      <c r="AB817" s="16"/>
      <c r="AC817" s="16"/>
      <c r="AD817" s="16"/>
      <c r="AE817" s="16"/>
      <c r="AF817" s="16"/>
      <c r="AG817" s="16"/>
      <c r="AH817" s="16"/>
      <c r="AI817" s="16"/>
      <c r="AJ817" s="16"/>
      <c r="AK817" s="16"/>
      <c r="AL817" s="16"/>
      <c r="AM817" s="14"/>
      <c r="AN817" s="14"/>
      <c r="AO817" s="14"/>
      <c r="AP817" s="14"/>
      <c r="AQ817" s="14"/>
      <c r="AR817" s="14"/>
      <c r="AS817" s="14"/>
      <c r="AT817" s="14"/>
      <c r="AU817" s="14"/>
      <c r="AV817" s="14"/>
      <c r="AW817" s="14"/>
      <c r="AX817" s="14"/>
      <c r="AY817" s="14"/>
      <c r="AZ817" s="14"/>
      <c r="BA817" s="14"/>
      <c r="BB817" s="14"/>
      <c r="BC817" s="14"/>
      <c r="BD817" s="14"/>
      <c r="BE817" s="14"/>
      <c r="BF817" s="14"/>
      <c r="BG817" s="14"/>
      <c r="BH817" s="14"/>
      <c r="BI817" s="14"/>
      <c r="BJ817" s="14"/>
      <c r="BK817" s="14"/>
      <c r="BL817" s="14"/>
      <c r="BM817" s="14"/>
      <c r="BN817" s="14"/>
      <c r="BO817" s="14"/>
      <c r="BP817" s="14"/>
      <c r="BQ817" s="14"/>
      <c r="BR817" s="14"/>
      <c r="BS817" s="14"/>
      <c r="BT817" s="14"/>
      <c r="BU817" s="14"/>
      <c r="BV817" s="14"/>
      <c r="BW817" s="14"/>
      <c r="BX817" s="14"/>
      <c r="BY817" s="14"/>
      <c r="BZ817" s="14"/>
      <c r="CA817" s="14"/>
      <c r="CB817" s="14"/>
      <c r="CC817" s="14"/>
      <c r="CD817" s="14"/>
      <c r="CE817" s="14"/>
      <c r="CF817" s="14"/>
      <c r="CG817" s="14"/>
      <c r="CH817" s="14"/>
    </row>
    <row r="818" spans="1:86">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Z818" s="16"/>
      <c r="AA818" s="16"/>
      <c r="AB818" s="16"/>
      <c r="AC818" s="16"/>
      <c r="AD818" s="16"/>
      <c r="AE818" s="16"/>
      <c r="AF818" s="16"/>
      <c r="AG818" s="16"/>
      <c r="AH818" s="16"/>
      <c r="AI818" s="16"/>
      <c r="AJ818" s="16"/>
      <c r="AK818" s="16"/>
      <c r="AL818" s="16"/>
      <c r="AM818" s="14"/>
      <c r="AN818" s="14"/>
      <c r="AO818" s="14"/>
      <c r="AP818" s="14"/>
      <c r="AQ818" s="14"/>
      <c r="AR818" s="14"/>
      <c r="AS818" s="14"/>
      <c r="AT818" s="14"/>
      <c r="AU818" s="14"/>
      <c r="AV818" s="14"/>
      <c r="AW818" s="14"/>
      <c r="AX818" s="14"/>
      <c r="AY818" s="14"/>
      <c r="AZ818" s="14"/>
      <c r="BA818" s="14"/>
      <c r="BB818" s="14"/>
      <c r="BC818" s="14"/>
      <c r="BD818" s="14"/>
      <c r="BE818" s="14"/>
      <c r="BF818" s="14"/>
      <c r="BG818" s="14"/>
      <c r="BH818" s="14"/>
      <c r="BI818" s="14"/>
      <c r="BJ818" s="14"/>
      <c r="BK818" s="14"/>
      <c r="BL818" s="14"/>
      <c r="BM818" s="14"/>
      <c r="BN818" s="14"/>
      <c r="BO818" s="14"/>
      <c r="BP818" s="14"/>
      <c r="BQ818" s="14"/>
      <c r="BR818" s="14"/>
      <c r="BS818" s="14"/>
      <c r="BT818" s="14"/>
      <c r="BU818" s="14"/>
      <c r="BV818" s="14"/>
      <c r="BW818" s="14"/>
      <c r="BX818" s="14"/>
      <c r="BY818" s="14"/>
      <c r="BZ818" s="14"/>
      <c r="CA818" s="14"/>
      <c r="CB818" s="14"/>
      <c r="CC818" s="14"/>
      <c r="CD818" s="14"/>
      <c r="CE818" s="14"/>
      <c r="CF818" s="14"/>
      <c r="CG818" s="14"/>
      <c r="CH818" s="14"/>
    </row>
    <row r="819" spans="1:86">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Z819" s="16"/>
      <c r="AA819" s="16"/>
      <c r="AB819" s="16"/>
      <c r="AC819" s="16"/>
      <c r="AD819" s="16"/>
      <c r="AE819" s="16"/>
      <c r="AF819" s="16"/>
      <c r="AG819" s="16"/>
      <c r="AH819" s="16"/>
      <c r="AI819" s="16"/>
      <c r="AJ819" s="16"/>
      <c r="AK819" s="16"/>
      <c r="AL819" s="16"/>
      <c r="AM819" s="14"/>
      <c r="AN819" s="14"/>
      <c r="AO819" s="14"/>
      <c r="AP819" s="14"/>
      <c r="AQ819" s="14"/>
      <c r="AR819" s="14"/>
      <c r="AS819" s="14"/>
      <c r="AT819" s="14"/>
      <c r="AU819" s="14"/>
      <c r="AV819" s="14"/>
      <c r="AW819" s="14"/>
      <c r="AX819" s="14"/>
      <c r="AY819" s="14"/>
      <c r="AZ819" s="14"/>
      <c r="BA819" s="14"/>
      <c r="BB819" s="14"/>
      <c r="BC819" s="14"/>
      <c r="BD819" s="14"/>
      <c r="BE819" s="14"/>
      <c r="BF819" s="14"/>
      <c r="BG819" s="14"/>
      <c r="BH819" s="14"/>
      <c r="BI819" s="14"/>
      <c r="BJ819" s="14"/>
      <c r="BK819" s="14"/>
      <c r="BL819" s="14"/>
      <c r="BM819" s="14"/>
      <c r="BN819" s="14"/>
      <c r="BO819" s="14"/>
      <c r="BP819" s="14"/>
      <c r="BQ819" s="14"/>
      <c r="BR819" s="14"/>
      <c r="BS819" s="14"/>
      <c r="BT819" s="14"/>
      <c r="BU819" s="14"/>
      <c r="BV819" s="14"/>
      <c r="BW819" s="14"/>
      <c r="BX819" s="14"/>
      <c r="BY819" s="14"/>
      <c r="BZ819" s="14"/>
      <c r="CA819" s="14"/>
      <c r="CB819" s="14"/>
      <c r="CC819" s="14"/>
      <c r="CD819" s="14"/>
      <c r="CE819" s="14"/>
      <c r="CF819" s="14"/>
      <c r="CG819" s="14"/>
      <c r="CH819" s="14"/>
    </row>
    <row r="820" spans="1:86">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Z820" s="16"/>
      <c r="AA820" s="16"/>
      <c r="AB820" s="16"/>
      <c r="AC820" s="16"/>
      <c r="AD820" s="16"/>
      <c r="AE820" s="16"/>
      <c r="AF820" s="16"/>
      <c r="AG820" s="16"/>
      <c r="AH820" s="16"/>
      <c r="AI820" s="16"/>
      <c r="AJ820" s="16"/>
      <c r="AK820" s="16"/>
      <c r="AL820" s="16"/>
      <c r="AM820" s="14"/>
      <c r="AN820" s="14"/>
      <c r="AO820" s="14"/>
      <c r="AP820" s="14"/>
      <c r="AQ820" s="14"/>
      <c r="AR820" s="14"/>
      <c r="AS820" s="14"/>
      <c r="AT820" s="14"/>
      <c r="AU820" s="14"/>
      <c r="AV820" s="14"/>
      <c r="AW820" s="14"/>
      <c r="AX820" s="14"/>
      <c r="AY820" s="14"/>
      <c r="AZ820" s="14"/>
      <c r="BA820" s="14"/>
      <c r="BB820" s="14"/>
      <c r="BC820" s="14"/>
      <c r="BD820" s="14"/>
      <c r="BE820" s="14"/>
      <c r="BF820" s="14"/>
      <c r="BG820" s="14"/>
      <c r="BH820" s="14"/>
      <c r="BI820" s="14"/>
      <c r="BJ820" s="14"/>
      <c r="BK820" s="14"/>
      <c r="BL820" s="14"/>
      <c r="BM820" s="14"/>
      <c r="BN820" s="14"/>
      <c r="BO820" s="14"/>
      <c r="BP820" s="14"/>
      <c r="BQ820" s="14"/>
      <c r="BR820" s="14"/>
      <c r="BS820" s="14"/>
      <c r="BT820" s="14"/>
      <c r="BU820" s="14"/>
      <c r="BV820" s="14"/>
      <c r="BW820" s="14"/>
      <c r="BX820" s="14"/>
      <c r="BY820" s="14"/>
      <c r="BZ820" s="14"/>
      <c r="CA820" s="14"/>
      <c r="CB820" s="14"/>
      <c r="CC820" s="14"/>
      <c r="CD820" s="14"/>
      <c r="CE820" s="14"/>
      <c r="CF820" s="14"/>
      <c r="CG820" s="14"/>
      <c r="CH820" s="14"/>
    </row>
    <row r="821" spans="1:86">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Z821" s="16"/>
      <c r="AA821" s="16"/>
      <c r="AB821" s="16"/>
      <c r="AC821" s="16"/>
      <c r="AD821" s="16"/>
      <c r="AE821" s="16"/>
      <c r="AF821" s="16"/>
      <c r="AG821" s="16"/>
      <c r="AH821" s="16"/>
      <c r="AI821" s="16"/>
      <c r="AJ821" s="16"/>
      <c r="AK821" s="16"/>
      <c r="AL821" s="16"/>
      <c r="AM821" s="14"/>
      <c r="AN821" s="14"/>
      <c r="AO821" s="14"/>
      <c r="AP821" s="14"/>
      <c r="AQ821" s="14"/>
      <c r="AR821" s="14"/>
      <c r="AS821" s="14"/>
      <c r="AT821" s="14"/>
      <c r="AU821" s="14"/>
      <c r="AV821" s="14"/>
      <c r="AW821" s="14"/>
      <c r="AX821" s="14"/>
      <c r="AY821" s="14"/>
      <c r="AZ821" s="14"/>
      <c r="BA821" s="14"/>
      <c r="BB821" s="14"/>
      <c r="BC821" s="14"/>
      <c r="BD821" s="14"/>
      <c r="BE821" s="14"/>
      <c r="BF821" s="14"/>
      <c r="BG821" s="14"/>
      <c r="BH821" s="14"/>
      <c r="BI821" s="14"/>
      <c r="BJ821" s="14"/>
      <c r="BK821" s="14"/>
      <c r="BL821" s="14"/>
      <c r="BM821" s="14"/>
      <c r="BN821" s="14"/>
      <c r="BO821" s="14"/>
      <c r="BP821" s="14"/>
      <c r="BQ821" s="14"/>
      <c r="BR821" s="14"/>
      <c r="BS821" s="14"/>
      <c r="BT821" s="14"/>
      <c r="BU821" s="14"/>
      <c r="BV821" s="14"/>
      <c r="BW821" s="14"/>
      <c r="BX821" s="14"/>
      <c r="BY821" s="14"/>
      <c r="BZ821" s="14"/>
      <c r="CA821" s="14"/>
      <c r="CB821" s="14"/>
      <c r="CC821" s="14"/>
      <c r="CD821" s="14"/>
      <c r="CE821" s="14"/>
      <c r="CF821" s="14"/>
      <c r="CG821" s="14"/>
      <c r="CH821" s="14"/>
    </row>
    <row r="822" spans="1:86">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Z822" s="16"/>
      <c r="AA822" s="16"/>
      <c r="AB822" s="16"/>
      <c r="AC822" s="16"/>
      <c r="AD822" s="16"/>
      <c r="AE822" s="16"/>
      <c r="AF822" s="16"/>
      <c r="AG822" s="16"/>
      <c r="AH822" s="16"/>
      <c r="AI822" s="16"/>
      <c r="AJ822" s="16"/>
      <c r="AK822" s="16"/>
      <c r="AL822" s="16"/>
      <c r="AM822" s="14"/>
      <c r="AN822" s="14"/>
      <c r="AO822" s="14"/>
      <c r="AP822" s="14"/>
      <c r="AQ822" s="14"/>
      <c r="AR822" s="14"/>
      <c r="AS822" s="14"/>
      <c r="AT822" s="14"/>
      <c r="AU822" s="14"/>
      <c r="AV822" s="14"/>
      <c r="AW822" s="14"/>
      <c r="AX822" s="14"/>
      <c r="AY822" s="14"/>
      <c r="AZ822" s="14"/>
      <c r="BA822" s="14"/>
      <c r="BB822" s="14"/>
      <c r="BC822" s="14"/>
      <c r="BD822" s="14"/>
      <c r="BE822" s="14"/>
      <c r="BF822" s="14"/>
      <c r="BG822" s="14"/>
      <c r="BH822" s="14"/>
      <c r="BI822" s="14"/>
      <c r="BJ822" s="14"/>
      <c r="BK822" s="14"/>
      <c r="BL822" s="14"/>
      <c r="BM822" s="14"/>
      <c r="BN822" s="14"/>
      <c r="BO822" s="14"/>
      <c r="BP822" s="14"/>
      <c r="BQ822" s="14"/>
      <c r="BR822" s="14"/>
      <c r="BS822" s="14"/>
      <c r="BT822" s="14"/>
      <c r="BU822" s="14"/>
      <c r="BV822" s="14"/>
      <c r="BW822" s="14"/>
      <c r="BX822" s="14"/>
      <c r="BY822" s="14"/>
      <c r="BZ822" s="14"/>
      <c r="CA822" s="14"/>
      <c r="CB822" s="14"/>
      <c r="CC822" s="14"/>
      <c r="CD822" s="14"/>
      <c r="CE822" s="14"/>
      <c r="CF822" s="14"/>
      <c r="CG822" s="14"/>
      <c r="CH822" s="14"/>
    </row>
    <row r="823" spans="1:86">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Z823" s="16"/>
      <c r="AA823" s="16"/>
      <c r="AB823" s="16"/>
      <c r="AC823" s="16"/>
      <c r="AD823" s="16"/>
      <c r="AE823" s="16"/>
      <c r="AF823" s="16"/>
      <c r="AG823" s="16"/>
      <c r="AH823" s="16"/>
      <c r="AI823" s="16"/>
      <c r="AJ823" s="16"/>
      <c r="AK823" s="16"/>
      <c r="AL823" s="16"/>
      <c r="AM823" s="14"/>
      <c r="AN823" s="14"/>
      <c r="AO823" s="14"/>
      <c r="AP823" s="14"/>
      <c r="AQ823" s="14"/>
      <c r="AR823" s="14"/>
      <c r="AS823" s="14"/>
      <c r="AT823" s="14"/>
      <c r="AU823" s="14"/>
      <c r="AV823" s="14"/>
      <c r="AW823" s="14"/>
      <c r="AX823" s="14"/>
      <c r="AY823" s="14"/>
      <c r="AZ823" s="14"/>
      <c r="BA823" s="14"/>
      <c r="BB823" s="14"/>
      <c r="BC823" s="14"/>
      <c r="BD823" s="14"/>
      <c r="BE823" s="14"/>
      <c r="BF823" s="14"/>
      <c r="BG823" s="14"/>
      <c r="BH823" s="14"/>
      <c r="BI823" s="14"/>
      <c r="BJ823" s="14"/>
      <c r="BK823" s="14"/>
      <c r="BL823" s="14"/>
      <c r="BM823" s="14"/>
      <c r="BN823" s="14"/>
      <c r="BO823" s="14"/>
      <c r="BP823" s="14"/>
      <c r="BQ823" s="14"/>
      <c r="BR823" s="14"/>
      <c r="BS823" s="14"/>
      <c r="BT823" s="14"/>
      <c r="BU823" s="14"/>
      <c r="BV823" s="14"/>
      <c r="BW823" s="14"/>
      <c r="BX823" s="14"/>
      <c r="BY823" s="14"/>
      <c r="BZ823" s="14"/>
      <c r="CA823" s="14"/>
      <c r="CB823" s="14"/>
      <c r="CC823" s="14"/>
      <c r="CD823" s="14"/>
      <c r="CE823" s="14"/>
      <c r="CF823" s="14"/>
      <c r="CG823" s="14"/>
      <c r="CH823" s="14"/>
    </row>
    <row r="824" spans="1:86">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Z824" s="16"/>
      <c r="AA824" s="16"/>
      <c r="AB824" s="16"/>
      <c r="AC824" s="16"/>
      <c r="AD824" s="16"/>
      <c r="AE824" s="16"/>
      <c r="AF824" s="16"/>
      <c r="AG824" s="16"/>
      <c r="AH824" s="16"/>
      <c r="AI824" s="16"/>
      <c r="AJ824" s="16"/>
      <c r="AK824" s="16"/>
      <c r="AL824" s="16"/>
      <c r="AM824" s="14"/>
      <c r="AN824" s="14"/>
      <c r="AO824" s="14"/>
      <c r="AP824" s="14"/>
      <c r="AQ824" s="14"/>
      <c r="AR824" s="14"/>
      <c r="AS824" s="14"/>
      <c r="AT824" s="14"/>
      <c r="AU824" s="14"/>
      <c r="AV824" s="14"/>
      <c r="AW824" s="14"/>
      <c r="AX824" s="14"/>
      <c r="AY824" s="14"/>
      <c r="AZ824" s="14"/>
      <c r="BA824" s="14"/>
      <c r="BB824" s="14"/>
      <c r="BC824" s="14"/>
      <c r="BD824" s="14"/>
      <c r="BE824" s="14"/>
      <c r="BF824" s="14"/>
      <c r="BG824" s="14"/>
      <c r="BH824" s="14"/>
      <c r="BI824" s="14"/>
      <c r="BJ824" s="14"/>
      <c r="BK824" s="14"/>
      <c r="BL824" s="14"/>
      <c r="BM824" s="14"/>
      <c r="BN824" s="14"/>
      <c r="BO824" s="14"/>
      <c r="BP824" s="14"/>
      <c r="BQ824" s="14"/>
      <c r="BR824" s="14"/>
      <c r="BS824" s="14"/>
      <c r="BT824" s="14"/>
      <c r="BU824" s="14"/>
      <c r="BV824" s="14"/>
      <c r="BW824" s="14"/>
      <c r="BX824" s="14"/>
      <c r="BY824" s="14"/>
      <c r="BZ824" s="14"/>
      <c r="CA824" s="14"/>
      <c r="CB824" s="14"/>
      <c r="CC824" s="14"/>
      <c r="CD824" s="14"/>
      <c r="CE824" s="14"/>
      <c r="CF824" s="14"/>
      <c r="CG824" s="14"/>
      <c r="CH824" s="14"/>
    </row>
    <row r="825" spans="1:86">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Z825" s="16"/>
      <c r="AA825" s="16"/>
      <c r="AB825" s="16"/>
      <c r="AC825" s="16"/>
      <c r="AD825" s="16"/>
      <c r="AE825" s="16"/>
      <c r="AF825" s="16"/>
      <c r="AG825" s="16"/>
      <c r="AH825" s="16"/>
      <c r="AI825" s="16"/>
      <c r="AJ825" s="16"/>
      <c r="AK825" s="16"/>
      <c r="AL825" s="16"/>
      <c r="AM825" s="14"/>
      <c r="AN825" s="14"/>
      <c r="AO825" s="14"/>
      <c r="AP825" s="14"/>
      <c r="AQ825" s="14"/>
      <c r="AR825" s="14"/>
      <c r="AS825" s="14"/>
      <c r="AT825" s="14"/>
      <c r="AU825" s="14"/>
      <c r="AV825" s="14"/>
      <c r="AW825" s="14"/>
      <c r="AX825" s="14"/>
      <c r="AY825" s="14"/>
      <c r="AZ825" s="14"/>
      <c r="BA825" s="14"/>
      <c r="BB825" s="14"/>
      <c r="BC825" s="14"/>
      <c r="BD825" s="14"/>
      <c r="BE825" s="14"/>
      <c r="BF825" s="14"/>
      <c r="BG825" s="14"/>
      <c r="BH825" s="14"/>
      <c r="BI825" s="14"/>
      <c r="BJ825" s="14"/>
      <c r="BK825" s="14"/>
      <c r="BL825" s="14"/>
      <c r="BM825" s="14"/>
      <c r="BN825" s="14"/>
      <c r="BO825" s="14"/>
      <c r="BP825" s="14"/>
      <c r="BQ825" s="14"/>
      <c r="BR825" s="14"/>
      <c r="BS825" s="14"/>
      <c r="BT825" s="14"/>
      <c r="BU825" s="14"/>
      <c r="BV825" s="14"/>
      <c r="BW825" s="14"/>
      <c r="BX825" s="14"/>
      <c r="BY825" s="14"/>
      <c r="BZ825" s="14"/>
      <c r="CA825" s="14"/>
      <c r="CB825" s="14"/>
      <c r="CC825" s="14"/>
      <c r="CD825" s="14"/>
      <c r="CE825" s="14"/>
      <c r="CF825" s="14"/>
      <c r="CG825" s="14"/>
      <c r="CH825" s="14"/>
    </row>
    <row r="826" spans="1:86">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Z826" s="16"/>
      <c r="AA826" s="16"/>
      <c r="AB826" s="16"/>
      <c r="AC826" s="16"/>
      <c r="AD826" s="16"/>
      <c r="AE826" s="16"/>
      <c r="AF826" s="16"/>
      <c r="AG826" s="16"/>
      <c r="AH826" s="16"/>
      <c r="AI826" s="16"/>
      <c r="AJ826" s="16"/>
      <c r="AK826" s="16"/>
      <c r="AL826" s="16"/>
      <c r="AM826" s="14"/>
      <c r="AN826" s="14"/>
      <c r="AO826" s="14"/>
      <c r="AP826" s="14"/>
      <c r="AQ826" s="14"/>
      <c r="AR826" s="14"/>
      <c r="AS826" s="14"/>
      <c r="AT826" s="14"/>
      <c r="AU826" s="14"/>
      <c r="AV826" s="14"/>
      <c r="AW826" s="14"/>
      <c r="AX826" s="14"/>
      <c r="AY826" s="14"/>
      <c r="AZ826" s="14"/>
      <c r="BA826" s="14"/>
      <c r="BB826" s="14"/>
      <c r="BC826" s="14"/>
      <c r="BD826" s="14"/>
      <c r="BE826" s="14"/>
      <c r="BF826" s="14"/>
      <c r="BG826" s="14"/>
      <c r="BH826" s="14"/>
      <c r="BI826" s="14"/>
      <c r="BJ826" s="14"/>
      <c r="BK826" s="14"/>
      <c r="BL826" s="14"/>
      <c r="BM826" s="14"/>
      <c r="BN826" s="14"/>
      <c r="BO826" s="14"/>
      <c r="BP826" s="14"/>
      <c r="BQ826" s="14"/>
      <c r="BR826" s="14"/>
      <c r="BS826" s="14"/>
      <c r="BT826" s="14"/>
      <c r="BU826" s="14"/>
      <c r="BV826" s="14"/>
      <c r="BW826" s="14"/>
      <c r="BX826" s="14"/>
      <c r="BY826" s="14"/>
      <c r="BZ826" s="14"/>
      <c r="CA826" s="14"/>
      <c r="CB826" s="14"/>
      <c r="CC826" s="14"/>
      <c r="CD826" s="14"/>
      <c r="CE826" s="14"/>
      <c r="CF826" s="14"/>
      <c r="CG826" s="14"/>
      <c r="CH826" s="14"/>
    </row>
    <row r="827" spans="1:86">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Z827" s="16"/>
      <c r="AA827" s="16"/>
      <c r="AB827" s="16"/>
      <c r="AC827" s="16"/>
      <c r="AD827" s="16"/>
      <c r="AE827" s="16"/>
      <c r="AF827" s="16"/>
      <c r="AG827" s="16"/>
      <c r="AH827" s="16"/>
      <c r="AI827" s="16"/>
      <c r="AJ827" s="16"/>
      <c r="AK827" s="16"/>
      <c r="AL827" s="16"/>
      <c r="AM827" s="14"/>
      <c r="AN827" s="14"/>
      <c r="AO827" s="14"/>
      <c r="AP827" s="14"/>
      <c r="AQ827" s="14"/>
      <c r="AR827" s="14"/>
      <c r="AS827" s="14"/>
      <c r="AT827" s="14"/>
      <c r="AU827" s="14"/>
      <c r="AV827" s="14"/>
      <c r="AW827" s="14"/>
      <c r="AX827" s="14"/>
      <c r="AY827" s="14"/>
      <c r="AZ827" s="14"/>
      <c r="BA827" s="14"/>
      <c r="BB827" s="14"/>
      <c r="BC827" s="14"/>
      <c r="BD827" s="14"/>
      <c r="BE827" s="14"/>
      <c r="BF827" s="14"/>
      <c r="BG827" s="14"/>
      <c r="BH827" s="14"/>
      <c r="BI827" s="14"/>
      <c r="BJ827" s="14"/>
      <c r="BK827" s="14"/>
      <c r="BL827" s="14"/>
      <c r="BM827" s="14"/>
      <c r="BN827" s="14"/>
      <c r="BO827" s="14"/>
      <c r="BP827" s="14"/>
      <c r="BQ827" s="14"/>
      <c r="BR827" s="14"/>
      <c r="BS827" s="14"/>
      <c r="BT827" s="14"/>
      <c r="BU827" s="14"/>
      <c r="BV827" s="14"/>
      <c r="BW827" s="14"/>
      <c r="BX827" s="14"/>
      <c r="BY827" s="14"/>
      <c r="BZ827" s="14"/>
      <c r="CA827" s="14"/>
      <c r="CB827" s="14"/>
      <c r="CC827" s="14"/>
      <c r="CD827" s="14"/>
      <c r="CE827" s="14"/>
      <c r="CF827" s="14"/>
      <c r="CG827" s="14"/>
      <c r="CH827" s="14"/>
    </row>
    <row r="828" spans="1:86">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Z828" s="16"/>
      <c r="AA828" s="16"/>
      <c r="AB828" s="16"/>
      <c r="AC828" s="16"/>
      <c r="AD828" s="16"/>
      <c r="AE828" s="16"/>
      <c r="AF828" s="16"/>
      <c r="AG828" s="16"/>
      <c r="AH828" s="16"/>
      <c r="AI828" s="16"/>
      <c r="AJ828" s="16"/>
      <c r="AK828" s="16"/>
      <c r="AL828" s="16"/>
      <c r="AM828" s="14"/>
      <c r="AN828" s="14"/>
      <c r="AO828" s="14"/>
      <c r="AP828" s="14"/>
      <c r="AQ828" s="14"/>
      <c r="AR828" s="14"/>
      <c r="AS828" s="14"/>
      <c r="AT828" s="14"/>
      <c r="AU828" s="14"/>
      <c r="AV828" s="14"/>
      <c r="AW828" s="14"/>
      <c r="AX828" s="14"/>
      <c r="AY828" s="14"/>
      <c r="AZ828" s="14"/>
      <c r="BA828" s="14"/>
      <c r="BB828" s="14"/>
      <c r="BC828" s="14"/>
      <c r="BD828" s="14"/>
      <c r="BE828" s="14"/>
      <c r="BF828" s="14"/>
      <c r="BG828" s="14"/>
      <c r="BH828" s="14"/>
      <c r="BI828" s="14"/>
      <c r="BJ828" s="14"/>
      <c r="BK828" s="14"/>
      <c r="BL828" s="14"/>
      <c r="BM828" s="14"/>
      <c r="BN828" s="14"/>
      <c r="BO828" s="14"/>
      <c r="BP828" s="14"/>
      <c r="BQ828" s="14"/>
      <c r="BR828" s="14"/>
      <c r="BS828" s="14"/>
      <c r="BT828" s="14"/>
      <c r="BU828" s="14"/>
      <c r="BV828" s="14"/>
      <c r="BW828" s="14"/>
      <c r="BX828" s="14"/>
      <c r="BY828" s="14"/>
      <c r="BZ828" s="14"/>
      <c r="CA828" s="14"/>
      <c r="CB828" s="14"/>
      <c r="CC828" s="14"/>
      <c r="CD828" s="14"/>
      <c r="CE828" s="14"/>
      <c r="CF828" s="14"/>
      <c r="CG828" s="14"/>
      <c r="CH828" s="14"/>
    </row>
    <row r="829" spans="1:86">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Z829" s="16"/>
      <c r="AA829" s="16"/>
      <c r="AB829" s="16"/>
      <c r="AC829" s="16"/>
      <c r="AD829" s="16"/>
      <c r="AE829" s="16"/>
      <c r="AF829" s="16"/>
      <c r="AG829" s="16"/>
      <c r="AH829" s="16"/>
      <c r="AI829" s="16"/>
      <c r="AJ829" s="16"/>
      <c r="AK829" s="16"/>
      <c r="AL829" s="16"/>
      <c r="AM829" s="14"/>
      <c r="AN829" s="14"/>
      <c r="AO829" s="14"/>
      <c r="AP829" s="14"/>
      <c r="AQ829" s="14"/>
      <c r="AR829" s="14"/>
      <c r="AS829" s="14"/>
      <c r="AT829" s="14"/>
      <c r="AU829" s="14"/>
      <c r="AV829" s="14"/>
      <c r="AW829" s="14"/>
      <c r="AX829" s="14"/>
      <c r="AY829" s="14"/>
      <c r="AZ829" s="14"/>
      <c r="BA829" s="14"/>
      <c r="BB829" s="14"/>
      <c r="BC829" s="14"/>
      <c r="BD829" s="14"/>
      <c r="BE829" s="14"/>
      <c r="BF829" s="14"/>
      <c r="BG829" s="14"/>
      <c r="BH829" s="14"/>
      <c r="BI829" s="14"/>
      <c r="BJ829" s="14"/>
      <c r="BK829" s="14"/>
      <c r="BL829" s="14"/>
      <c r="BM829" s="14"/>
      <c r="BN829" s="14"/>
      <c r="BO829" s="14"/>
      <c r="BP829" s="14"/>
      <c r="BQ829" s="14"/>
      <c r="BR829" s="14"/>
      <c r="BS829" s="14"/>
      <c r="BT829" s="14"/>
      <c r="BU829" s="14"/>
      <c r="BV829" s="14"/>
      <c r="BW829" s="14"/>
      <c r="BX829" s="14"/>
      <c r="BY829" s="14"/>
      <c r="BZ829" s="14"/>
      <c r="CA829" s="14"/>
      <c r="CB829" s="14"/>
      <c r="CC829" s="14"/>
      <c r="CD829" s="14"/>
      <c r="CE829" s="14"/>
      <c r="CF829" s="14"/>
      <c r="CG829" s="14"/>
      <c r="CH829" s="14"/>
    </row>
    <row r="830" spans="1:86">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Z830" s="16"/>
      <c r="AA830" s="16"/>
      <c r="AB830" s="16"/>
      <c r="AC830" s="16"/>
      <c r="AD830" s="16"/>
      <c r="AE830" s="16"/>
      <c r="AF830" s="16"/>
      <c r="AG830" s="16"/>
      <c r="AH830" s="16"/>
      <c r="AI830" s="16"/>
      <c r="AJ830" s="16"/>
      <c r="AK830" s="16"/>
      <c r="AL830" s="16"/>
      <c r="AM830" s="14"/>
      <c r="AN830" s="14"/>
      <c r="AO830" s="14"/>
      <c r="AP830" s="14"/>
      <c r="AQ830" s="14"/>
      <c r="AR830" s="14"/>
      <c r="AS830" s="14"/>
      <c r="AT830" s="14"/>
      <c r="AU830" s="14"/>
      <c r="AV830" s="14"/>
      <c r="AW830" s="14"/>
      <c r="AX830" s="14"/>
      <c r="AY830" s="14"/>
      <c r="AZ830" s="14"/>
      <c r="BA830" s="14"/>
      <c r="BB830" s="14"/>
      <c r="BC830" s="14"/>
      <c r="BD830" s="14"/>
      <c r="BE830" s="14"/>
      <c r="BF830" s="14"/>
      <c r="BG830" s="14"/>
      <c r="BH830" s="14"/>
      <c r="BI830" s="14"/>
      <c r="BJ830" s="14"/>
      <c r="BK830" s="14"/>
      <c r="BL830" s="14"/>
      <c r="BM830" s="14"/>
      <c r="BN830" s="14"/>
      <c r="BO830" s="14"/>
      <c r="BP830" s="14"/>
      <c r="BQ830" s="14"/>
      <c r="BR830" s="14"/>
      <c r="BS830" s="14"/>
      <c r="BT830" s="14"/>
      <c r="BU830" s="14"/>
      <c r="BV830" s="14"/>
      <c r="BW830" s="14"/>
      <c r="BX830" s="14"/>
      <c r="BY830" s="14"/>
      <c r="BZ830" s="14"/>
      <c r="CA830" s="14"/>
      <c r="CB830" s="14"/>
      <c r="CC830" s="14"/>
      <c r="CD830" s="14"/>
      <c r="CE830" s="14"/>
      <c r="CF830" s="14"/>
      <c r="CG830" s="14"/>
      <c r="CH830" s="14"/>
    </row>
    <row r="831" spans="1:86">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Z831" s="16"/>
      <c r="AA831" s="16"/>
      <c r="AB831" s="16"/>
      <c r="AC831" s="16"/>
      <c r="AD831" s="16"/>
      <c r="AE831" s="16"/>
      <c r="AF831" s="16"/>
      <c r="AG831" s="16"/>
      <c r="AH831" s="16"/>
      <c r="AI831" s="16"/>
      <c r="AJ831" s="16"/>
      <c r="AK831" s="16"/>
      <c r="AL831" s="16"/>
      <c r="AM831" s="14"/>
      <c r="AN831" s="14"/>
      <c r="AO831" s="14"/>
      <c r="AP831" s="14"/>
      <c r="AQ831" s="14"/>
      <c r="AR831" s="14"/>
      <c r="AS831" s="14"/>
      <c r="AT831" s="14"/>
      <c r="AU831" s="14"/>
      <c r="AV831" s="14"/>
      <c r="AW831" s="14"/>
      <c r="AX831" s="14"/>
      <c r="AY831" s="14"/>
      <c r="AZ831" s="14"/>
      <c r="BA831" s="14"/>
      <c r="BB831" s="14"/>
      <c r="BC831" s="14"/>
      <c r="BD831" s="14"/>
      <c r="BE831" s="14"/>
      <c r="BF831" s="14"/>
      <c r="BG831" s="14"/>
      <c r="BH831" s="14"/>
      <c r="BI831" s="14"/>
      <c r="BJ831" s="14"/>
      <c r="BK831" s="14"/>
      <c r="BL831" s="14"/>
      <c r="BM831" s="14"/>
      <c r="BN831" s="14"/>
      <c r="BO831" s="14"/>
      <c r="BP831" s="14"/>
      <c r="BQ831" s="14"/>
      <c r="BR831" s="14"/>
      <c r="BS831" s="14"/>
      <c r="BT831" s="14"/>
      <c r="BU831" s="14"/>
      <c r="BV831" s="14"/>
      <c r="BW831" s="14"/>
      <c r="BX831" s="14"/>
      <c r="BY831" s="14"/>
      <c r="BZ831" s="14"/>
      <c r="CA831" s="14"/>
      <c r="CB831" s="14"/>
      <c r="CC831" s="14"/>
      <c r="CD831" s="14"/>
      <c r="CE831" s="14"/>
      <c r="CF831" s="14"/>
      <c r="CG831" s="14"/>
      <c r="CH831" s="14"/>
    </row>
    <row r="832" spans="1:86">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Z832" s="16"/>
      <c r="AA832" s="16"/>
      <c r="AB832" s="16"/>
      <c r="AC832" s="16"/>
      <c r="AD832" s="16"/>
      <c r="AE832" s="16"/>
      <c r="AF832" s="16"/>
      <c r="AG832" s="16"/>
      <c r="AH832" s="16"/>
      <c r="AI832" s="16"/>
      <c r="AJ832" s="16"/>
      <c r="AK832" s="16"/>
      <c r="AL832" s="16"/>
      <c r="AM832" s="14"/>
      <c r="AN832" s="14"/>
      <c r="AO832" s="14"/>
      <c r="AP832" s="14"/>
      <c r="AQ832" s="14"/>
      <c r="AR832" s="14"/>
      <c r="AS832" s="14"/>
      <c r="AT832" s="14"/>
      <c r="AU832" s="14"/>
      <c r="AV832" s="14"/>
      <c r="AW832" s="14"/>
      <c r="AX832" s="14"/>
      <c r="AY832" s="14"/>
      <c r="AZ832" s="14"/>
      <c r="BA832" s="14"/>
      <c r="BB832" s="14"/>
      <c r="BC832" s="14"/>
      <c r="BD832" s="14"/>
      <c r="BE832" s="14"/>
      <c r="BF832" s="14"/>
      <c r="BG832" s="14"/>
      <c r="BH832" s="14"/>
      <c r="BI832" s="14"/>
      <c r="BJ832" s="14"/>
      <c r="BK832" s="14"/>
      <c r="BL832" s="14"/>
      <c r="BM832" s="14"/>
      <c r="BN832" s="14"/>
      <c r="BO832" s="14"/>
      <c r="BP832" s="14"/>
      <c r="BQ832" s="14"/>
      <c r="BR832" s="14"/>
      <c r="BS832" s="14"/>
      <c r="BT832" s="14"/>
      <c r="BU832" s="14"/>
      <c r="BV832" s="14"/>
      <c r="BW832" s="14"/>
      <c r="BX832" s="14"/>
      <c r="BY832" s="14"/>
      <c r="BZ832" s="14"/>
      <c r="CA832" s="14"/>
      <c r="CB832" s="14"/>
      <c r="CC832" s="14"/>
      <c r="CD832" s="14"/>
      <c r="CE832" s="14"/>
      <c r="CF832" s="14"/>
      <c r="CG832" s="14"/>
      <c r="CH832" s="14"/>
    </row>
    <row r="833" spans="1:86">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Z833" s="16"/>
      <c r="AA833" s="16"/>
      <c r="AB833" s="16"/>
      <c r="AC833" s="16"/>
      <c r="AD833" s="16"/>
      <c r="AE833" s="16"/>
      <c r="AF833" s="16"/>
      <c r="AG833" s="16"/>
      <c r="AH833" s="16"/>
      <c r="AI833" s="16"/>
      <c r="AJ833" s="16"/>
      <c r="AK833" s="16"/>
      <c r="AL833" s="16"/>
      <c r="AM833" s="14"/>
      <c r="AN833" s="14"/>
      <c r="AO833" s="14"/>
      <c r="AP833" s="14"/>
      <c r="AQ833" s="14"/>
      <c r="AR833" s="14"/>
      <c r="AS833" s="14"/>
      <c r="AT833" s="14"/>
      <c r="AU833" s="14"/>
      <c r="AV833" s="14"/>
      <c r="AW833" s="14"/>
      <c r="AX833" s="14"/>
      <c r="AY833" s="14"/>
      <c r="AZ833" s="14"/>
      <c r="BA833" s="14"/>
      <c r="BB833" s="14"/>
      <c r="BC833" s="14"/>
      <c r="BD833" s="14"/>
      <c r="BE833" s="14"/>
      <c r="BF833" s="14"/>
      <c r="BG833" s="14"/>
      <c r="BH833" s="14"/>
      <c r="BI833" s="14"/>
      <c r="BJ833" s="14"/>
      <c r="BK833" s="14"/>
      <c r="BL833" s="14"/>
      <c r="BM833" s="14"/>
      <c r="BN833" s="14"/>
      <c r="BO833" s="14"/>
      <c r="BP833" s="14"/>
      <c r="BQ833" s="14"/>
      <c r="BR833" s="14"/>
      <c r="BS833" s="14"/>
      <c r="BT833" s="14"/>
      <c r="BU833" s="14"/>
      <c r="BV833" s="14"/>
      <c r="BW833" s="14"/>
      <c r="BX833" s="14"/>
      <c r="BY833" s="14"/>
      <c r="BZ833" s="14"/>
      <c r="CA833" s="14"/>
      <c r="CB833" s="14"/>
      <c r="CC833" s="14"/>
      <c r="CD833" s="14"/>
      <c r="CE833" s="14"/>
      <c r="CF833" s="14"/>
      <c r="CG833" s="14"/>
      <c r="CH833" s="14"/>
    </row>
    <row r="834" spans="1:86">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Z834" s="16"/>
      <c r="AA834" s="16"/>
      <c r="AB834" s="16"/>
      <c r="AC834" s="16"/>
      <c r="AD834" s="16"/>
      <c r="AE834" s="16"/>
      <c r="AF834" s="16"/>
      <c r="AG834" s="16"/>
      <c r="AH834" s="16"/>
      <c r="AI834" s="16"/>
      <c r="AJ834" s="16"/>
      <c r="AK834" s="16"/>
      <c r="AL834" s="16"/>
      <c r="AM834" s="14"/>
      <c r="AN834" s="14"/>
      <c r="AO834" s="14"/>
      <c r="AP834" s="14"/>
      <c r="AQ834" s="14"/>
      <c r="AR834" s="14"/>
      <c r="AS834" s="14"/>
      <c r="AT834" s="14"/>
      <c r="AU834" s="14"/>
      <c r="AV834" s="14"/>
      <c r="AW834" s="14"/>
      <c r="AX834" s="14"/>
      <c r="AY834" s="14"/>
      <c r="AZ834" s="14"/>
      <c r="BA834" s="14"/>
      <c r="BB834" s="14"/>
      <c r="BC834" s="14"/>
      <c r="BD834" s="14"/>
      <c r="BE834" s="14"/>
      <c r="BF834" s="14"/>
      <c r="BG834" s="14"/>
      <c r="BH834" s="14"/>
      <c r="BI834" s="14"/>
      <c r="BJ834" s="14"/>
      <c r="BK834" s="14"/>
      <c r="BL834" s="14"/>
      <c r="BM834" s="14"/>
      <c r="BN834" s="14"/>
      <c r="BO834" s="14"/>
      <c r="BP834" s="14"/>
      <c r="BQ834" s="14"/>
      <c r="BR834" s="14"/>
      <c r="BS834" s="14"/>
      <c r="BT834" s="14"/>
      <c r="BU834" s="14"/>
      <c r="BV834" s="14"/>
      <c r="BW834" s="14"/>
      <c r="BX834" s="14"/>
      <c r="BY834" s="14"/>
      <c r="BZ834" s="14"/>
      <c r="CA834" s="14"/>
      <c r="CB834" s="14"/>
      <c r="CC834" s="14"/>
      <c r="CD834" s="14"/>
      <c r="CE834" s="14"/>
      <c r="CF834" s="14"/>
      <c r="CG834" s="14"/>
      <c r="CH834" s="14"/>
    </row>
    <row r="835" spans="1:86">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Z835" s="16"/>
      <c r="AA835" s="16"/>
      <c r="AB835" s="16"/>
      <c r="AC835" s="16"/>
      <c r="AD835" s="16"/>
      <c r="AE835" s="16"/>
      <c r="AF835" s="16"/>
      <c r="AG835" s="16"/>
      <c r="AH835" s="16"/>
      <c r="AI835" s="16"/>
      <c r="AJ835" s="16"/>
      <c r="AK835" s="16"/>
      <c r="AL835" s="16"/>
      <c r="AM835" s="14"/>
      <c r="AN835" s="14"/>
      <c r="AO835" s="14"/>
      <c r="AP835" s="14"/>
      <c r="AQ835" s="14"/>
      <c r="AR835" s="14"/>
      <c r="AS835" s="14"/>
      <c r="AT835" s="14"/>
      <c r="AU835" s="14"/>
      <c r="AV835" s="14"/>
      <c r="AW835" s="14"/>
      <c r="AX835" s="14"/>
      <c r="AY835" s="14"/>
      <c r="AZ835" s="14"/>
      <c r="BA835" s="14"/>
      <c r="BB835" s="14"/>
      <c r="BC835" s="14"/>
      <c r="BD835" s="14"/>
      <c r="BE835" s="14"/>
      <c r="BF835" s="14"/>
      <c r="BG835" s="14"/>
      <c r="BH835" s="14"/>
      <c r="BI835" s="14"/>
      <c r="BJ835" s="14"/>
      <c r="BK835" s="14"/>
      <c r="BL835" s="14"/>
      <c r="BM835" s="14"/>
      <c r="BN835" s="14"/>
      <c r="BO835" s="14"/>
      <c r="BP835" s="14"/>
      <c r="BQ835" s="14"/>
      <c r="BR835" s="14"/>
      <c r="BS835" s="14"/>
      <c r="BT835" s="14"/>
      <c r="BU835" s="14"/>
      <c r="BV835" s="14"/>
      <c r="BW835" s="14"/>
      <c r="BX835" s="14"/>
      <c r="BY835" s="14"/>
      <c r="BZ835" s="14"/>
      <c r="CA835" s="14"/>
      <c r="CB835" s="14"/>
      <c r="CC835" s="14"/>
      <c r="CD835" s="14"/>
      <c r="CE835" s="14"/>
      <c r="CF835" s="14"/>
      <c r="CG835" s="14"/>
      <c r="CH835" s="14"/>
    </row>
    <row r="836" spans="1:86">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Z836" s="16"/>
      <c r="AA836" s="16"/>
      <c r="AB836" s="16"/>
      <c r="AC836" s="16"/>
      <c r="AD836" s="16"/>
      <c r="AE836" s="16"/>
      <c r="AF836" s="16"/>
      <c r="AG836" s="16"/>
      <c r="AH836" s="16"/>
      <c r="AI836" s="16"/>
      <c r="AJ836" s="16"/>
      <c r="AK836" s="16"/>
      <c r="AL836" s="16"/>
      <c r="AM836" s="14"/>
      <c r="AN836" s="14"/>
      <c r="AO836" s="14"/>
      <c r="AP836" s="14"/>
      <c r="AQ836" s="14"/>
      <c r="AR836" s="14"/>
      <c r="AS836" s="14"/>
      <c r="AT836" s="14"/>
      <c r="AU836" s="14"/>
      <c r="AV836" s="14"/>
      <c r="AW836" s="14"/>
      <c r="AX836" s="14"/>
      <c r="AY836" s="14"/>
      <c r="AZ836" s="14"/>
      <c r="BA836" s="14"/>
      <c r="BB836" s="14"/>
      <c r="BC836" s="14"/>
      <c r="BD836" s="14"/>
      <c r="BE836" s="14"/>
      <c r="BF836" s="14"/>
      <c r="BG836" s="14"/>
      <c r="BH836" s="14"/>
      <c r="BI836" s="14"/>
      <c r="BJ836" s="14"/>
      <c r="BK836" s="14"/>
      <c r="BL836" s="14"/>
      <c r="BM836" s="14"/>
      <c r="BN836" s="14"/>
      <c r="BO836" s="14"/>
      <c r="BP836" s="14"/>
      <c r="BQ836" s="14"/>
      <c r="BR836" s="14"/>
      <c r="BS836" s="14"/>
      <c r="BT836" s="14"/>
      <c r="BU836" s="14"/>
      <c r="BV836" s="14"/>
      <c r="BW836" s="14"/>
      <c r="BX836" s="14"/>
      <c r="BY836" s="14"/>
      <c r="BZ836" s="14"/>
      <c r="CA836" s="14"/>
      <c r="CB836" s="14"/>
      <c r="CC836" s="14"/>
      <c r="CD836" s="14"/>
      <c r="CE836" s="14"/>
      <c r="CF836" s="14"/>
      <c r="CG836" s="14"/>
      <c r="CH836" s="14"/>
    </row>
    <row r="837" spans="1:86">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Z837" s="16"/>
      <c r="AA837" s="16"/>
      <c r="AB837" s="16"/>
      <c r="AC837" s="16"/>
      <c r="AD837" s="16"/>
      <c r="AE837" s="16"/>
      <c r="AF837" s="16"/>
      <c r="AG837" s="16"/>
      <c r="AH837" s="16"/>
      <c r="AI837" s="16"/>
      <c r="AJ837" s="16"/>
      <c r="AK837" s="16"/>
      <c r="AL837" s="16"/>
      <c r="AM837" s="14"/>
      <c r="AN837" s="14"/>
      <c r="AO837" s="14"/>
      <c r="AP837" s="14"/>
      <c r="AQ837" s="14"/>
      <c r="AR837" s="14"/>
      <c r="AS837" s="14"/>
      <c r="AT837" s="14"/>
      <c r="AU837" s="14"/>
      <c r="AV837" s="14"/>
      <c r="AW837" s="14"/>
      <c r="AX837" s="14"/>
      <c r="AY837" s="14"/>
      <c r="AZ837" s="14"/>
      <c r="BA837" s="14"/>
      <c r="BB837" s="14"/>
      <c r="BC837" s="14"/>
      <c r="BD837" s="14"/>
      <c r="BE837" s="14"/>
      <c r="BF837" s="14"/>
      <c r="BG837" s="14"/>
      <c r="BH837" s="14"/>
      <c r="BI837" s="14"/>
      <c r="BJ837" s="14"/>
      <c r="BK837" s="14"/>
      <c r="BL837" s="14"/>
      <c r="BM837" s="14"/>
      <c r="BN837" s="14"/>
      <c r="BO837" s="14"/>
      <c r="BP837" s="14"/>
      <c r="BQ837" s="14"/>
      <c r="BR837" s="14"/>
      <c r="BS837" s="14"/>
      <c r="BT837" s="14"/>
      <c r="BU837" s="14"/>
      <c r="BV837" s="14"/>
      <c r="BW837" s="14"/>
      <c r="BX837" s="14"/>
      <c r="BY837" s="14"/>
      <c r="BZ837" s="14"/>
      <c r="CA837" s="14"/>
      <c r="CB837" s="14"/>
      <c r="CC837" s="14"/>
      <c r="CD837" s="14"/>
      <c r="CE837" s="14"/>
      <c r="CF837" s="14"/>
      <c r="CG837" s="14"/>
      <c r="CH837" s="14"/>
    </row>
    <row r="838" spans="1:86">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Z838" s="16"/>
      <c r="AA838" s="16"/>
      <c r="AB838" s="16"/>
      <c r="AC838" s="16"/>
      <c r="AD838" s="16"/>
      <c r="AE838" s="16"/>
      <c r="AF838" s="16"/>
      <c r="AG838" s="16"/>
      <c r="AH838" s="16"/>
      <c r="AI838" s="16"/>
      <c r="AJ838" s="16"/>
      <c r="AK838" s="16"/>
      <c r="AL838" s="16"/>
      <c r="AM838" s="14"/>
      <c r="AN838" s="14"/>
      <c r="AO838" s="14"/>
      <c r="AP838" s="14"/>
      <c r="AQ838" s="14"/>
      <c r="AR838" s="14"/>
      <c r="AS838" s="14"/>
      <c r="AT838" s="14"/>
      <c r="AU838" s="14"/>
      <c r="AV838" s="14"/>
      <c r="AW838" s="14"/>
      <c r="AX838" s="14"/>
      <c r="AY838" s="14"/>
      <c r="AZ838" s="14"/>
      <c r="BA838" s="14"/>
      <c r="BB838" s="14"/>
      <c r="BC838" s="14"/>
      <c r="BD838" s="14"/>
      <c r="BE838" s="14"/>
      <c r="BF838" s="14"/>
      <c r="BG838" s="14"/>
      <c r="BH838" s="14"/>
      <c r="BI838" s="14"/>
      <c r="BJ838" s="14"/>
      <c r="BK838" s="14"/>
      <c r="BL838" s="14"/>
      <c r="BM838" s="14"/>
      <c r="BN838" s="14"/>
      <c r="BO838" s="14"/>
      <c r="BP838" s="14"/>
      <c r="BQ838" s="14"/>
      <c r="BR838" s="14"/>
      <c r="BS838" s="14"/>
      <c r="BT838" s="14"/>
      <c r="BU838" s="14"/>
      <c r="BV838" s="14"/>
      <c r="BW838" s="14"/>
      <c r="BX838" s="14"/>
      <c r="BY838" s="14"/>
      <c r="BZ838" s="14"/>
      <c r="CA838" s="14"/>
      <c r="CB838" s="14"/>
      <c r="CC838" s="14"/>
      <c r="CD838" s="14"/>
      <c r="CE838" s="14"/>
      <c r="CF838" s="14"/>
      <c r="CG838" s="14"/>
      <c r="CH838" s="14"/>
    </row>
    <row r="839" spans="1:86">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Z839" s="16"/>
      <c r="AA839" s="16"/>
      <c r="AB839" s="16"/>
      <c r="AC839" s="16"/>
      <c r="AD839" s="16"/>
      <c r="AE839" s="16"/>
      <c r="AF839" s="16"/>
      <c r="AG839" s="16"/>
      <c r="AH839" s="16"/>
      <c r="AI839" s="16"/>
      <c r="AJ839" s="16"/>
      <c r="AK839" s="16"/>
      <c r="AL839" s="16"/>
      <c r="AM839" s="14"/>
      <c r="AN839" s="14"/>
      <c r="AO839" s="14"/>
      <c r="AP839" s="14"/>
      <c r="AQ839" s="14"/>
      <c r="AR839" s="14"/>
      <c r="AS839" s="14"/>
      <c r="AT839" s="14"/>
      <c r="AU839" s="14"/>
      <c r="AV839" s="14"/>
      <c r="AW839" s="14"/>
      <c r="AX839" s="14"/>
      <c r="AY839" s="14"/>
      <c r="AZ839" s="14"/>
      <c r="BA839" s="14"/>
      <c r="BB839" s="14"/>
      <c r="BC839" s="14"/>
      <c r="BD839" s="14"/>
      <c r="BE839" s="14"/>
      <c r="BF839" s="14"/>
      <c r="BG839" s="14"/>
      <c r="BH839" s="14"/>
      <c r="BI839" s="14"/>
      <c r="BJ839" s="14"/>
      <c r="BK839" s="14"/>
      <c r="BL839" s="14"/>
      <c r="BM839" s="14"/>
      <c r="BN839" s="14"/>
      <c r="BO839" s="14"/>
      <c r="BP839" s="14"/>
      <c r="BQ839" s="14"/>
      <c r="BR839" s="14"/>
      <c r="BS839" s="14"/>
      <c r="BT839" s="14"/>
      <c r="BU839" s="14"/>
      <c r="BV839" s="14"/>
      <c r="BW839" s="14"/>
      <c r="BX839" s="14"/>
      <c r="BY839" s="14"/>
      <c r="BZ839" s="14"/>
      <c r="CA839" s="14"/>
      <c r="CB839" s="14"/>
      <c r="CC839" s="14"/>
      <c r="CD839" s="14"/>
      <c r="CE839" s="14"/>
      <c r="CF839" s="14"/>
      <c r="CG839" s="14"/>
      <c r="CH839" s="14"/>
    </row>
    <row r="840" spans="1:86">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Z840" s="16"/>
      <c r="AA840" s="16"/>
      <c r="AB840" s="16"/>
      <c r="AC840" s="16"/>
      <c r="AD840" s="16"/>
      <c r="AE840" s="16"/>
      <c r="AF840" s="16"/>
      <c r="AG840" s="16"/>
      <c r="AH840" s="16"/>
      <c r="AI840" s="16"/>
      <c r="AJ840" s="16"/>
      <c r="AK840" s="16"/>
      <c r="AL840" s="16"/>
      <c r="AM840" s="14"/>
      <c r="AN840" s="14"/>
      <c r="AO840" s="14"/>
      <c r="AP840" s="14"/>
      <c r="AQ840" s="14"/>
      <c r="AR840" s="14"/>
      <c r="AS840" s="14"/>
      <c r="AT840" s="14"/>
      <c r="AU840" s="14"/>
      <c r="AV840" s="14"/>
      <c r="AW840" s="14"/>
      <c r="AX840" s="14"/>
      <c r="AY840" s="14"/>
      <c r="AZ840" s="14"/>
      <c r="BA840" s="14"/>
      <c r="BB840" s="14"/>
      <c r="BC840" s="14"/>
      <c r="BD840" s="14"/>
      <c r="BE840" s="14"/>
      <c r="BF840" s="14"/>
      <c r="BG840" s="14"/>
      <c r="BH840" s="14"/>
      <c r="BI840" s="14"/>
      <c r="BJ840" s="14"/>
      <c r="BK840" s="14"/>
      <c r="BL840" s="14"/>
      <c r="BM840" s="14"/>
      <c r="BN840" s="14"/>
      <c r="BO840" s="14"/>
      <c r="BP840" s="14"/>
      <c r="BQ840" s="14"/>
      <c r="BR840" s="14"/>
      <c r="BS840" s="14"/>
      <c r="BT840" s="14"/>
      <c r="BU840" s="14"/>
      <c r="BV840" s="14"/>
      <c r="BW840" s="14"/>
      <c r="BX840" s="14"/>
      <c r="BY840" s="14"/>
      <c r="BZ840" s="14"/>
      <c r="CA840" s="14"/>
      <c r="CB840" s="14"/>
      <c r="CC840" s="14"/>
      <c r="CD840" s="14"/>
      <c r="CE840" s="14"/>
      <c r="CF840" s="14"/>
      <c r="CG840" s="14"/>
      <c r="CH840" s="14"/>
    </row>
    <row r="841" spans="1:86">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Z841" s="16"/>
      <c r="AA841" s="16"/>
      <c r="AB841" s="16"/>
      <c r="AC841" s="16"/>
      <c r="AD841" s="16"/>
      <c r="AE841" s="16"/>
      <c r="AF841" s="16"/>
      <c r="AG841" s="16"/>
      <c r="AH841" s="16"/>
      <c r="AI841" s="16"/>
      <c r="AJ841" s="16"/>
      <c r="AK841" s="16"/>
      <c r="AL841" s="16"/>
      <c r="AM841" s="14"/>
      <c r="AN841" s="14"/>
      <c r="AO841" s="14"/>
      <c r="AP841" s="14"/>
      <c r="AQ841" s="14"/>
      <c r="AR841" s="14"/>
      <c r="AS841" s="14"/>
      <c r="AT841" s="14"/>
      <c r="AU841" s="14"/>
      <c r="AV841" s="14"/>
      <c r="AW841" s="14"/>
      <c r="AX841" s="14"/>
      <c r="AY841" s="14"/>
      <c r="AZ841" s="14"/>
      <c r="BA841" s="14"/>
      <c r="BB841" s="14"/>
      <c r="BC841" s="14"/>
      <c r="BD841" s="14"/>
      <c r="BE841" s="14"/>
      <c r="BF841" s="14"/>
      <c r="BG841" s="14"/>
      <c r="BH841" s="14"/>
      <c r="BI841" s="14"/>
      <c r="BJ841" s="14"/>
      <c r="BK841" s="14"/>
      <c r="BL841" s="14"/>
      <c r="BM841" s="14"/>
      <c r="BN841" s="14"/>
      <c r="BO841" s="14"/>
      <c r="BP841" s="14"/>
      <c r="BQ841" s="14"/>
      <c r="BR841" s="14"/>
      <c r="BS841" s="14"/>
      <c r="BT841" s="14"/>
      <c r="BU841" s="14"/>
      <c r="BV841" s="14"/>
      <c r="BW841" s="14"/>
      <c r="BX841" s="14"/>
      <c r="BY841" s="14"/>
      <c r="BZ841" s="14"/>
      <c r="CA841" s="14"/>
      <c r="CB841" s="14"/>
      <c r="CC841" s="14"/>
      <c r="CD841" s="14"/>
      <c r="CE841" s="14"/>
      <c r="CF841" s="14"/>
      <c r="CG841" s="14"/>
      <c r="CH841" s="14"/>
    </row>
    <row r="842" spans="1:86">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Z842" s="16"/>
      <c r="AA842" s="16"/>
      <c r="AB842" s="16"/>
      <c r="AC842" s="16"/>
      <c r="AD842" s="16"/>
      <c r="AE842" s="16"/>
      <c r="AF842" s="16"/>
      <c r="AG842" s="16"/>
      <c r="AH842" s="16"/>
      <c r="AI842" s="16"/>
      <c r="AJ842" s="16"/>
      <c r="AK842" s="16"/>
      <c r="AL842" s="16"/>
      <c r="AM842" s="14"/>
      <c r="AN842" s="14"/>
      <c r="AO842" s="14"/>
      <c r="AP842" s="14"/>
      <c r="AQ842" s="14"/>
      <c r="AR842" s="14"/>
      <c r="AS842" s="14"/>
      <c r="AT842" s="14"/>
      <c r="AU842" s="14"/>
      <c r="AV842" s="14"/>
      <c r="AW842" s="14"/>
      <c r="AX842" s="14"/>
      <c r="AY842" s="14"/>
      <c r="AZ842" s="14"/>
      <c r="BA842" s="14"/>
      <c r="BB842" s="14"/>
      <c r="BC842" s="14"/>
      <c r="BD842" s="14"/>
      <c r="BE842" s="14"/>
      <c r="BF842" s="14"/>
      <c r="BG842" s="14"/>
      <c r="BH842" s="14"/>
      <c r="BI842" s="14"/>
      <c r="BJ842" s="14"/>
      <c r="BK842" s="14"/>
      <c r="BL842" s="14"/>
      <c r="BM842" s="14"/>
      <c r="BN842" s="14"/>
      <c r="BO842" s="14"/>
      <c r="BP842" s="14"/>
      <c r="BQ842" s="14"/>
      <c r="BR842" s="14"/>
      <c r="BS842" s="14"/>
      <c r="BT842" s="14"/>
      <c r="BU842" s="14"/>
      <c r="BV842" s="14"/>
      <c r="BW842" s="14"/>
      <c r="BX842" s="14"/>
      <c r="BY842" s="14"/>
      <c r="BZ842" s="14"/>
      <c r="CA842" s="14"/>
      <c r="CB842" s="14"/>
      <c r="CC842" s="14"/>
      <c r="CD842" s="14"/>
      <c r="CE842" s="14"/>
      <c r="CF842" s="14"/>
      <c r="CG842" s="14"/>
      <c r="CH842" s="14"/>
    </row>
    <row r="843" spans="1:86">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Z843" s="16"/>
      <c r="AA843" s="16"/>
      <c r="AB843" s="16"/>
      <c r="AC843" s="16"/>
      <c r="AD843" s="16"/>
      <c r="AE843" s="16"/>
      <c r="AF843" s="16"/>
      <c r="AG843" s="16"/>
      <c r="AH843" s="16"/>
      <c r="AI843" s="16"/>
      <c r="AJ843" s="16"/>
      <c r="AK843" s="16"/>
      <c r="AL843" s="16"/>
      <c r="AM843" s="14"/>
      <c r="AN843" s="14"/>
      <c r="AO843" s="14"/>
      <c r="AP843" s="14"/>
      <c r="AQ843" s="14"/>
      <c r="AR843" s="14"/>
      <c r="AS843" s="14"/>
      <c r="AT843" s="14"/>
      <c r="AU843" s="14"/>
      <c r="AV843" s="14"/>
      <c r="AW843" s="14"/>
      <c r="AX843" s="14"/>
      <c r="AY843" s="14"/>
      <c r="AZ843" s="14"/>
      <c r="BA843" s="14"/>
      <c r="BB843" s="14"/>
      <c r="BC843" s="14"/>
      <c r="BD843" s="14"/>
      <c r="BE843" s="14"/>
      <c r="BF843" s="14"/>
      <c r="BG843" s="14"/>
      <c r="BH843" s="14"/>
      <c r="BI843" s="14"/>
      <c r="BJ843" s="14"/>
      <c r="BK843" s="14"/>
      <c r="BL843" s="14"/>
      <c r="BM843" s="14"/>
      <c r="BN843" s="14"/>
      <c r="BO843" s="14"/>
      <c r="BP843" s="14"/>
      <c r="BQ843" s="14"/>
      <c r="BR843" s="14"/>
      <c r="BS843" s="14"/>
      <c r="BT843" s="14"/>
      <c r="BU843" s="14"/>
      <c r="BV843" s="14"/>
      <c r="BW843" s="14"/>
      <c r="BX843" s="14"/>
      <c r="BY843" s="14"/>
      <c r="BZ843" s="14"/>
      <c r="CA843" s="14"/>
      <c r="CB843" s="14"/>
      <c r="CC843" s="14"/>
      <c r="CD843" s="14"/>
      <c r="CE843" s="14"/>
      <c r="CF843" s="14"/>
      <c r="CG843" s="14"/>
      <c r="CH843" s="14"/>
    </row>
    <row r="844" spans="1:86">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Z844" s="16"/>
      <c r="AA844" s="16"/>
      <c r="AB844" s="16"/>
      <c r="AC844" s="16"/>
      <c r="AD844" s="16"/>
      <c r="AE844" s="16"/>
      <c r="AF844" s="16"/>
      <c r="AG844" s="16"/>
      <c r="AH844" s="16"/>
      <c r="AI844" s="16"/>
      <c r="AJ844" s="16"/>
      <c r="AK844" s="16"/>
      <c r="AL844" s="16"/>
      <c r="AM844" s="14"/>
      <c r="AN844" s="14"/>
      <c r="AO844" s="14"/>
      <c r="AP844" s="14"/>
      <c r="AQ844" s="14"/>
      <c r="AR844" s="14"/>
      <c r="AS844" s="14"/>
      <c r="AT844" s="14"/>
      <c r="AU844" s="14"/>
      <c r="AV844" s="14"/>
      <c r="AW844" s="14"/>
      <c r="AX844" s="14"/>
      <c r="AY844" s="14"/>
      <c r="AZ844" s="14"/>
      <c r="BA844" s="14"/>
      <c r="BB844" s="14"/>
      <c r="BC844" s="14"/>
      <c r="BD844" s="14"/>
      <c r="BE844" s="14"/>
      <c r="BF844" s="14"/>
      <c r="BG844" s="14"/>
      <c r="BH844" s="14"/>
      <c r="BI844" s="14"/>
      <c r="BJ844" s="14"/>
      <c r="BK844" s="14"/>
      <c r="BL844" s="14"/>
      <c r="BM844" s="14"/>
      <c r="BN844" s="14"/>
      <c r="BO844" s="14"/>
      <c r="BP844" s="14"/>
      <c r="BQ844" s="14"/>
      <c r="BR844" s="14"/>
      <c r="BS844" s="14"/>
      <c r="BT844" s="14"/>
      <c r="BU844" s="14"/>
      <c r="BV844" s="14"/>
      <c r="BW844" s="14"/>
      <c r="BX844" s="14"/>
      <c r="BY844" s="14"/>
      <c r="BZ844" s="14"/>
      <c r="CA844" s="14"/>
      <c r="CB844" s="14"/>
      <c r="CC844" s="14"/>
      <c r="CD844" s="14"/>
      <c r="CE844" s="14"/>
      <c r="CF844" s="14"/>
      <c r="CG844" s="14"/>
      <c r="CH844" s="14"/>
    </row>
    <row r="845" spans="1:86">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Z845" s="16"/>
      <c r="AA845" s="16"/>
      <c r="AB845" s="16"/>
      <c r="AC845" s="16"/>
      <c r="AD845" s="16"/>
      <c r="AE845" s="16"/>
      <c r="AF845" s="16"/>
      <c r="AG845" s="16"/>
      <c r="AH845" s="16"/>
      <c r="AI845" s="16"/>
      <c r="AJ845" s="16"/>
      <c r="AK845" s="16"/>
      <c r="AL845" s="16"/>
      <c r="AM845" s="14"/>
      <c r="AN845" s="14"/>
      <c r="AO845" s="14"/>
      <c r="AP845" s="14"/>
      <c r="AQ845" s="14"/>
      <c r="AR845" s="14"/>
      <c r="AS845" s="14"/>
      <c r="AT845" s="14"/>
      <c r="AU845" s="14"/>
      <c r="AV845" s="14"/>
      <c r="AW845" s="14"/>
      <c r="AX845" s="14"/>
      <c r="AY845" s="14"/>
      <c r="AZ845" s="14"/>
      <c r="BA845" s="14"/>
      <c r="BB845" s="14"/>
      <c r="BC845" s="14"/>
      <c r="BD845" s="14"/>
      <c r="BE845" s="14"/>
      <c r="BF845" s="14"/>
      <c r="BG845" s="14"/>
      <c r="BH845" s="14"/>
      <c r="BI845" s="14"/>
      <c r="BJ845" s="14"/>
      <c r="BK845" s="14"/>
      <c r="BL845" s="14"/>
      <c r="BM845" s="14"/>
      <c r="BN845" s="14"/>
      <c r="BO845" s="14"/>
      <c r="BP845" s="14"/>
      <c r="BQ845" s="14"/>
      <c r="BR845" s="14"/>
      <c r="BS845" s="14"/>
      <c r="BT845" s="14"/>
      <c r="BU845" s="14"/>
      <c r="BV845" s="14"/>
      <c r="BW845" s="14"/>
      <c r="BX845" s="14"/>
      <c r="BY845" s="14"/>
      <c r="BZ845" s="14"/>
      <c r="CA845" s="14"/>
      <c r="CB845" s="14"/>
      <c r="CC845" s="14"/>
      <c r="CD845" s="14"/>
      <c r="CE845" s="14"/>
      <c r="CF845" s="14"/>
      <c r="CG845" s="14"/>
      <c r="CH845" s="14"/>
    </row>
    <row r="846" spans="1:86">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Z846" s="16"/>
      <c r="AA846" s="16"/>
      <c r="AB846" s="16"/>
      <c r="AC846" s="16"/>
      <c r="AD846" s="16"/>
      <c r="AE846" s="16"/>
      <c r="AF846" s="16"/>
      <c r="AG846" s="16"/>
      <c r="AH846" s="16"/>
      <c r="AI846" s="16"/>
      <c r="AJ846" s="16"/>
      <c r="AK846" s="16"/>
      <c r="AL846" s="16"/>
      <c r="AM846" s="14"/>
      <c r="AN846" s="14"/>
      <c r="AO846" s="14"/>
      <c r="AP846" s="14"/>
      <c r="AQ846" s="14"/>
      <c r="AR846" s="14"/>
      <c r="AS846" s="14"/>
      <c r="AT846" s="14"/>
      <c r="AU846" s="14"/>
      <c r="AV846" s="14"/>
      <c r="AW846" s="14"/>
      <c r="AX846" s="14"/>
      <c r="AY846" s="14"/>
      <c r="AZ846" s="14"/>
      <c r="BA846" s="14"/>
      <c r="BB846" s="14"/>
      <c r="BC846" s="14"/>
      <c r="BD846" s="14"/>
      <c r="BE846" s="14"/>
      <c r="BF846" s="14"/>
      <c r="BG846" s="14"/>
      <c r="BH846" s="14"/>
      <c r="BI846" s="14"/>
      <c r="BJ846" s="14"/>
      <c r="BK846" s="14"/>
      <c r="BL846" s="14"/>
      <c r="BM846" s="14"/>
      <c r="BN846" s="14"/>
      <c r="BO846" s="14"/>
      <c r="BP846" s="14"/>
      <c r="BQ846" s="14"/>
      <c r="BR846" s="14"/>
      <c r="BS846" s="14"/>
      <c r="BT846" s="14"/>
      <c r="BU846" s="14"/>
      <c r="BV846" s="14"/>
      <c r="BW846" s="14"/>
      <c r="BX846" s="14"/>
      <c r="BY846" s="14"/>
      <c r="BZ846" s="14"/>
      <c r="CA846" s="14"/>
      <c r="CB846" s="14"/>
      <c r="CC846" s="14"/>
      <c r="CD846" s="14"/>
      <c r="CE846" s="14"/>
      <c r="CF846" s="14"/>
      <c r="CG846" s="14"/>
      <c r="CH846" s="14"/>
    </row>
    <row r="847" spans="1:86">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Z847" s="16"/>
      <c r="AA847" s="16"/>
      <c r="AB847" s="16"/>
      <c r="AC847" s="16"/>
      <c r="AD847" s="16"/>
      <c r="AE847" s="16"/>
      <c r="AF847" s="16"/>
      <c r="AG847" s="16"/>
      <c r="AH847" s="16"/>
      <c r="AI847" s="16"/>
      <c r="AJ847" s="16"/>
      <c r="AK847" s="16"/>
      <c r="AL847" s="16"/>
      <c r="AM847" s="14"/>
      <c r="AN847" s="14"/>
      <c r="AO847" s="14"/>
      <c r="AP847" s="14"/>
      <c r="AQ847" s="14"/>
      <c r="AR847" s="14"/>
      <c r="AS847" s="14"/>
      <c r="AT847" s="14"/>
      <c r="AU847" s="14"/>
      <c r="AV847" s="14"/>
      <c r="AW847" s="14"/>
      <c r="AX847" s="14"/>
      <c r="AY847" s="14"/>
      <c r="AZ847" s="14"/>
      <c r="BA847" s="14"/>
      <c r="BB847" s="14"/>
      <c r="BC847" s="14"/>
      <c r="BD847" s="14"/>
      <c r="BE847" s="14"/>
      <c r="BF847" s="14"/>
      <c r="BG847" s="14"/>
      <c r="BH847" s="14"/>
      <c r="BI847" s="14"/>
      <c r="BJ847" s="14"/>
      <c r="BK847" s="14"/>
      <c r="BL847" s="14"/>
      <c r="BM847" s="14"/>
      <c r="BN847" s="14"/>
      <c r="BO847" s="14"/>
      <c r="BP847" s="14"/>
      <c r="BQ847" s="14"/>
      <c r="BR847" s="14"/>
      <c r="BS847" s="14"/>
      <c r="BT847" s="14"/>
      <c r="BU847" s="14"/>
      <c r="BV847" s="14"/>
      <c r="BW847" s="14"/>
      <c r="BX847" s="14"/>
      <c r="BY847" s="14"/>
      <c r="BZ847" s="14"/>
      <c r="CA847" s="14"/>
      <c r="CB847" s="14"/>
      <c r="CC847" s="14"/>
      <c r="CD847" s="14"/>
      <c r="CE847" s="14"/>
      <c r="CF847" s="14"/>
      <c r="CG847" s="14"/>
      <c r="CH847" s="14"/>
    </row>
    <row r="848" spans="1:86">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Z848" s="16"/>
      <c r="AA848" s="16"/>
      <c r="AB848" s="16"/>
      <c r="AC848" s="16"/>
      <c r="AD848" s="16"/>
      <c r="AE848" s="16"/>
      <c r="AF848" s="16"/>
      <c r="AG848" s="16"/>
      <c r="AH848" s="16"/>
      <c r="AI848" s="16"/>
      <c r="AJ848" s="16"/>
      <c r="AK848" s="16"/>
      <c r="AL848" s="16"/>
      <c r="AM848" s="14"/>
      <c r="AN848" s="14"/>
      <c r="AO848" s="14"/>
      <c r="AP848" s="14"/>
      <c r="AQ848" s="14"/>
      <c r="AR848" s="14"/>
      <c r="AS848" s="14"/>
      <c r="AT848" s="14"/>
      <c r="AU848" s="14"/>
      <c r="AV848" s="14"/>
      <c r="AW848" s="14"/>
      <c r="AX848" s="14"/>
      <c r="AY848" s="14"/>
      <c r="AZ848" s="14"/>
      <c r="BA848" s="14"/>
      <c r="BB848" s="14"/>
      <c r="BC848" s="14"/>
      <c r="BD848" s="14"/>
      <c r="BE848" s="14"/>
      <c r="BF848" s="14"/>
      <c r="BG848" s="14"/>
      <c r="BH848" s="14"/>
      <c r="BI848" s="14"/>
      <c r="BJ848" s="14"/>
      <c r="BK848" s="14"/>
      <c r="BL848" s="14"/>
      <c r="BM848" s="14"/>
      <c r="BN848" s="14"/>
      <c r="BO848" s="14"/>
      <c r="BP848" s="14"/>
      <c r="BQ848" s="14"/>
      <c r="BR848" s="14"/>
      <c r="BS848" s="14"/>
      <c r="BT848" s="14"/>
      <c r="BU848" s="14"/>
      <c r="BV848" s="14"/>
      <c r="BW848" s="14"/>
      <c r="BX848" s="14"/>
      <c r="BY848" s="14"/>
      <c r="BZ848" s="14"/>
      <c r="CA848" s="14"/>
      <c r="CB848" s="14"/>
      <c r="CC848" s="14"/>
      <c r="CD848" s="14"/>
      <c r="CE848" s="14"/>
      <c r="CF848" s="14"/>
      <c r="CG848" s="14"/>
      <c r="CH848" s="14"/>
    </row>
    <row r="849" spans="1:86">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Z849" s="16"/>
      <c r="AA849" s="16"/>
      <c r="AB849" s="16"/>
      <c r="AC849" s="16"/>
      <c r="AD849" s="16"/>
      <c r="AE849" s="16"/>
      <c r="AF849" s="16"/>
      <c r="AG849" s="16"/>
      <c r="AH849" s="16"/>
      <c r="AI849" s="16"/>
      <c r="AJ849" s="16"/>
      <c r="AK849" s="16"/>
      <c r="AL849" s="16"/>
      <c r="AM849" s="14"/>
      <c r="AN849" s="14"/>
      <c r="AO849" s="14"/>
      <c r="AP849" s="14"/>
      <c r="AQ849" s="14"/>
      <c r="AR849" s="14"/>
      <c r="AS849" s="14"/>
      <c r="AT849" s="14"/>
      <c r="AU849" s="14"/>
      <c r="AV849" s="14"/>
      <c r="AW849" s="14"/>
      <c r="AX849" s="14"/>
      <c r="AY849" s="14"/>
      <c r="AZ849" s="14"/>
      <c r="BA849" s="14"/>
      <c r="BB849" s="14"/>
      <c r="BC849" s="14"/>
      <c r="BD849" s="14"/>
      <c r="BE849" s="14"/>
      <c r="BF849" s="14"/>
      <c r="BG849" s="14"/>
      <c r="BH849" s="14"/>
      <c r="BI849" s="14"/>
      <c r="BJ849" s="14"/>
      <c r="BK849" s="14"/>
      <c r="BL849" s="14"/>
      <c r="BM849" s="14"/>
      <c r="BN849" s="14"/>
      <c r="BO849" s="14"/>
      <c r="BP849" s="14"/>
      <c r="BQ849" s="14"/>
      <c r="BR849" s="14"/>
      <c r="BS849" s="14"/>
      <c r="BT849" s="14"/>
      <c r="BU849" s="14"/>
      <c r="BV849" s="14"/>
      <c r="BW849" s="14"/>
      <c r="BX849" s="14"/>
      <c r="BY849" s="14"/>
      <c r="BZ849" s="14"/>
      <c r="CA849" s="14"/>
      <c r="CB849" s="14"/>
      <c r="CC849" s="14"/>
      <c r="CD849" s="14"/>
      <c r="CE849" s="14"/>
      <c r="CF849" s="14"/>
      <c r="CG849" s="14"/>
      <c r="CH849" s="14"/>
    </row>
    <row r="850" spans="1:86">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Z850" s="16"/>
      <c r="AA850" s="16"/>
      <c r="AB850" s="16"/>
      <c r="AC850" s="16"/>
      <c r="AD850" s="16"/>
      <c r="AE850" s="16"/>
      <c r="AF850" s="16"/>
      <c r="AG850" s="16"/>
      <c r="AH850" s="16"/>
      <c r="AI850" s="16"/>
      <c r="AJ850" s="16"/>
      <c r="AK850" s="16"/>
      <c r="AL850" s="16"/>
      <c r="AM850" s="14"/>
      <c r="AN850" s="14"/>
      <c r="AO850" s="14"/>
      <c r="AP850" s="14"/>
      <c r="AQ850" s="14"/>
      <c r="AR850" s="14"/>
      <c r="AS850" s="14"/>
      <c r="AT850" s="14"/>
      <c r="AU850" s="14"/>
      <c r="AV850" s="14"/>
      <c r="AW850" s="14"/>
      <c r="AX850" s="14"/>
      <c r="AY850" s="14"/>
      <c r="AZ850" s="14"/>
      <c r="BA850" s="14"/>
      <c r="BB850" s="14"/>
      <c r="BC850" s="14"/>
      <c r="BD850" s="14"/>
      <c r="BE850" s="14"/>
      <c r="BF850" s="14"/>
      <c r="BG850" s="14"/>
      <c r="BH850" s="14"/>
      <c r="BI850" s="14"/>
      <c r="BJ850" s="14"/>
      <c r="BK850" s="14"/>
      <c r="BL850" s="14"/>
      <c r="BM850" s="14"/>
      <c r="BN850" s="14"/>
      <c r="BO850" s="14"/>
      <c r="BP850" s="14"/>
      <c r="BQ850" s="14"/>
      <c r="BR850" s="14"/>
      <c r="BS850" s="14"/>
      <c r="BT850" s="14"/>
      <c r="BU850" s="14"/>
      <c r="BV850" s="14"/>
      <c r="BW850" s="14"/>
      <c r="BX850" s="14"/>
      <c r="BY850" s="14"/>
      <c r="BZ850" s="14"/>
      <c r="CA850" s="14"/>
      <c r="CB850" s="14"/>
      <c r="CC850" s="14"/>
      <c r="CD850" s="14"/>
      <c r="CE850" s="14"/>
      <c r="CF850" s="14"/>
      <c r="CG850" s="14"/>
      <c r="CH850" s="14"/>
    </row>
    <row r="851" spans="1:86">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Z851" s="16"/>
      <c r="AA851" s="16"/>
      <c r="AB851" s="16"/>
      <c r="AC851" s="16"/>
      <c r="AD851" s="16"/>
      <c r="AE851" s="16"/>
      <c r="AF851" s="16"/>
      <c r="AG851" s="16"/>
      <c r="AH851" s="16"/>
      <c r="AI851" s="16"/>
      <c r="AJ851" s="16"/>
      <c r="AK851" s="16"/>
      <c r="AL851" s="16"/>
      <c r="AM851" s="14"/>
      <c r="AN851" s="14"/>
      <c r="AO851" s="14"/>
      <c r="AP851" s="14"/>
      <c r="AQ851" s="14"/>
      <c r="AR851" s="14"/>
      <c r="AS851" s="14"/>
      <c r="AT851" s="14"/>
      <c r="AU851" s="14"/>
      <c r="AV851" s="14"/>
      <c r="AW851" s="14"/>
      <c r="AX851" s="14"/>
      <c r="AY851" s="14"/>
      <c r="AZ851" s="14"/>
      <c r="BA851" s="14"/>
      <c r="BB851" s="14"/>
      <c r="BC851" s="14"/>
      <c r="BD851" s="14"/>
      <c r="BE851" s="14"/>
      <c r="BF851" s="14"/>
      <c r="BG851" s="14"/>
      <c r="BH851" s="14"/>
      <c r="BI851" s="14"/>
      <c r="BJ851" s="14"/>
      <c r="BK851" s="14"/>
      <c r="BL851" s="14"/>
      <c r="BM851" s="14"/>
      <c r="BN851" s="14"/>
      <c r="BO851" s="14"/>
      <c r="BP851" s="14"/>
      <c r="BQ851" s="14"/>
      <c r="BR851" s="14"/>
      <c r="BS851" s="14"/>
      <c r="BT851" s="14"/>
      <c r="BU851" s="14"/>
      <c r="BV851" s="14"/>
      <c r="BW851" s="14"/>
      <c r="BX851" s="14"/>
      <c r="BY851" s="14"/>
      <c r="BZ851" s="14"/>
      <c r="CA851" s="14"/>
      <c r="CB851" s="14"/>
      <c r="CC851" s="14"/>
      <c r="CD851" s="14"/>
      <c r="CE851" s="14"/>
      <c r="CF851" s="14"/>
      <c r="CG851" s="14"/>
      <c r="CH851" s="14"/>
    </row>
    <row r="852" spans="1:86">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Z852" s="16"/>
      <c r="AA852" s="16"/>
      <c r="AB852" s="16"/>
      <c r="AC852" s="16"/>
      <c r="AD852" s="16"/>
      <c r="AE852" s="16"/>
      <c r="AF852" s="16"/>
      <c r="AG852" s="16"/>
      <c r="AH852" s="16"/>
      <c r="AI852" s="16"/>
      <c r="AJ852" s="16"/>
      <c r="AK852" s="16"/>
      <c r="AL852" s="16"/>
      <c r="AM852" s="14"/>
      <c r="AN852" s="14"/>
      <c r="AO852" s="14"/>
      <c r="AP852" s="14"/>
      <c r="AQ852" s="14"/>
      <c r="AR852" s="14"/>
      <c r="AS852" s="14"/>
      <c r="AT852" s="14"/>
      <c r="AU852" s="14"/>
      <c r="AV852" s="14"/>
      <c r="AW852" s="14"/>
      <c r="AX852" s="14"/>
      <c r="AY852" s="14"/>
      <c r="AZ852" s="14"/>
      <c r="BA852" s="14"/>
      <c r="BB852" s="14"/>
      <c r="BC852" s="14"/>
      <c r="BD852" s="14"/>
      <c r="BE852" s="14"/>
      <c r="BF852" s="14"/>
      <c r="BG852" s="14"/>
      <c r="BH852" s="14"/>
      <c r="BI852" s="14"/>
      <c r="BJ852" s="14"/>
      <c r="BK852" s="14"/>
      <c r="BL852" s="14"/>
      <c r="BM852" s="14"/>
      <c r="BN852" s="14"/>
      <c r="BO852" s="14"/>
      <c r="BP852" s="14"/>
      <c r="BQ852" s="14"/>
      <c r="BR852" s="14"/>
      <c r="BS852" s="14"/>
      <c r="BT852" s="14"/>
      <c r="BU852" s="14"/>
      <c r="BV852" s="14"/>
      <c r="BW852" s="14"/>
      <c r="BX852" s="14"/>
      <c r="BY852" s="14"/>
      <c r="BZ852" s="14"/>
      <c r="CA852" s="14"/>
      <c r="CB852" s="14"/>
      <c r="CC852" s="14"/>
      <c r="CD852" s="14"/>
      <c r="CE852" s="14"/>
      <c r="CF852" s="14"/>
      <c r="CG852" s="14"/>
      <c r="CH852" s="14"/>
    </row>
    <row r="853" spans="1:86">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Z853" s="16"/>
      <c r="AA853" s="16"/>
      <c r="AB853" s="16"/>
      <c r="AC853" s="16"/>
      <c r="AD853" s="16"/>
      <c r="AE853" s="16"/>
      <c r="AF853" s="16"/>
      <c r="AG853" s="16"/>
      <c r="AH853" s="16"/>
      <c r="AI853" s="16"/>
      <c r="AJ853" s="16"/>
      <c r="AK853" s="16"/>
      <c r="AL853" s="16"/>
      <c r="AM853" s="14"/>
      <c r="AN853" s="14"/>
      <c r="AO853" s="14"/>
      <c r="AP853" s="14"/>
      <c r="AQ853" s="14"/>
      <c r="AR853" s="14"/>
      <c r="AS853" s="14"/>
      <c r="AT853" s="14"/>
      <c r="AU853" s="14"/>
      <c r="AV853" s="14"/>
      <c r="AW853" s="14"/>
      <c r="AX853" s="14"/>
      <c r="AY853" s="14"/>
      <c r="AZ853" s="14"/>
      <c r="BA853" s="14"/>
      <c r="BB853" s="14"/>
      <c r="BC853" s="14"/>
      <c r="BD853" s="14"/>
      <c r="BE853" s="14"/>
      <c r="BF853" s="14"/>
      <c r="BG853" s="14"/>
      <c r="BH853" s="14"/>
      <c r="BI853" s="14"/>
      <c r="BJ853" s="14"/>
      <c r="BK853" s="14"/>
      <c r="BL853" s="14"/>
      <c r="BM853" s="14"/>
      <c r="BN853" s="14"/>
      <c r="BO853" s="14"/>
      <c r="BP853" s="14"/>
      <c r="BQ853" s="14"/>
      <c r="BR853" s="14"/>
      <c r="BS853" s="14"/>
      <c r="BT853" s="14"/>
      <c r="BU853" s="14"/>
      <c r="BV853" s="14"/>
      <c r="BW853" s="14"/>
      <c r="BX853" s="14"/>
      <c r="BY853" s="14"/>
      <c r="BZ853" s="14"/>
      <c r="CA853" s="14"/>
      <c r="CB853" s="14"/>
      <c r="CC853" s="14"/>
      <c r="CD853" s="14"/>
      <c r="CE853" s="14"/>
      <c r="CF853" s="14"/>
      <c r="CG853" s="14"/>
      <c r="CH853" s="14"/>
    </row>
    <row r="854" spans="1:86">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Z854" s="16"/>
      <c r="AA854" s="16"/>
      <c r="AB854" s="16"/>
      <c r="AC854" s="16"/>
      <c r="AD854" s="16"/>
      <c r="AE854" s="16"/>
      <c r="AF854" s="16"/>
      <c r="AG854" s="16"/>
      <c r="AH854" s="16"/>
      <c r="AI854" s="16"/>
      <c r="AJ854" s="16"/>
      <c r="AK854" s="16"/>
      <c r="AL854" s="16"/>
      <c r="AM854" s="14"/>
      <c r="AN854" s="14"/>
      <c r="AO854" s="14"/>
      <c r="AP854" s="14"/>
      <c r="AQ854" s="14"/>
      <c r="AR854" s="14"/>
      <c r="AS854" s="14"/>
      <c r="AT854" s="14"/>
      <c r="AU854" s="14"/>
      <c r="AV854" s="14"/>
      <c r="AW854" s="14"/>
      <c r="AX854" s="14"/>
      <c r="AY854" s="14"/>
      <c r="AZ854" s="14"/>
      <c r="BA854" s="14"/>
      <c r="BB854" s="14"/>
      <c r="BC854" s="14"/>
      <c r="BD854" s="14"/>
      <c r="BE854" s="14"/>
      <c r="BF854" s="14"/>
      <c r="BG854" s="14"/>
      <c r="BH854" s="14"/>
      <c r="BI854" s="14"/>
      <c r="BJ854" s="14"/>
      <c r="BK854" s="14"/>
      <c r="BL854" s="14"/>
      <c r="BM854" s="14"/>
      <c r="BN854" s="14"/>
      <c r="BO854" s="14"/>
      <c r="BP854" s="14"/>
      <c r="BQ854" s="14"/>
      <c r="BR854" s="14"/>
      <c r="BS854" s="14"/>
      <c r="BT854" s="14"/>
      <c r="BU854" s="14"/>
      <c r="BV854" s="14"/>
      <c r="BW854" s="14"/>
      <c r="BX854" s="14"/>
      <c r="BY854" s="14"/>
      <c r="BZ854" s="14"/>
      <c r="CA854" s="14"/>
      <c r="CB854" s="14"/>
      <c r="CC854" s="14"/>
      <c r="CD854" s="14"/>
      <c r="CE854" s="14"/>
      <c r="CF854" s="14"/>
      <c r="CG854" s="14"/>
      <c r="CH854" s="14"/>
    </row>
    <row r="855" spans="1:86">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Z855" s="16"/>
      <c r="AA855" s="16"/>
      <c r="AB855" s="16"/>
      <c r="AC855" s="16"/>
      <c r="AD855" s="16"/>
      <c r="AE855" s="16"/>
      <c r="AF855" s="16"/>
      <c r="AG855" s="16"/>
      <c r="AH855" s="16"/>
      <c r="AI855" s="16"/>
      <c r="AJ855" s="16"/>
      <c r="AK855" s="16"/>
      <c r="AL855" s="16"/>
      <c r="AM855" s="14"/>
      <c r="AN855" s="14"/>
      <c r="AO855" s="14"/>
      <c r="AP855" s="14"/>
      <c r="AQ855" s="14"/>
      <c r="AR855" s="14"/>
      <c r="AS855" s="14"/>
      <c r="AT855" s="14"/>
      <c r="AU855" s="14"/>
      <c r="AV855" s="14"/>
      <c r="AW855" s="14"/>
      <c r="AX855" s="14"/>
      <c r="AY855" s="14"/>
      <c r="AZ855" s="14"/>
      <c r="BA855" s="14"/>
      <c r="BB855" s="14"/>
      <c r="BC855" s="14"/>
      <c r="BD855" s="14"/>
      <c r="BE855" s="14"/>
      <c r="BF855" s="14"/>
      <c r="BG855" s="14"/>
      <c r="BH855" s="14"/>
      <c r="BI855" s="14"/>
      <c r="BJ855" s="14"/>
      <c r="BK855" s="14"/>
      <c r="BL855" s="14"/>
      <c r="BM855" s="14"/>
      <c r="BN855" s="14"/>
      <c r="BO855" s="14"/>
      <c r="BP855" s="14"/>
      <c r="BQ855" s="14"/>
      <c r="BR855" s="14"/>
      <c r="BS855" s="14"/>
      <c r="BT855" s="14"/>
      <c r="BU855" s="14"/>
      <c r="BV855" s="14"/>
      <c r="BW855" s="14"/>
      <c r="BX855" s="14"/>
      <c r="BY855" s="14"/>
      <c r="BZ855" s="14"/>
      <c r="CA855" s="14"/>
      <c r="CB855" s="14"/>
      <c r="CC855" s="14"/>
      <c r="CD855" s="14"/>
      <c r="CE855" s="14"/>
      <c r="CF855" s="14"/>
      <c r="CG855" s="14"/>
      <c r="CH855" s="14"/>
    </row>
    <row r="856" spans="1:86">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Z856" s="16"/>
      <c r="AA856" s="16"/>
      <c r="AB856" s="16"/>
      <c r="AC856" s="16"/>
      <c r="AD856" s="16"/>
      <c r="AE856" s="16"/>
      <c r="AF856" s="16"/>
      <c r="AG856" s="16"/>
      <c r="AH856" s="16"/>
      <c r="AI856" s="16"/>
      <c r="AJ856" s="16"/>
      <c r="AK856" s="16"/>
      <c r="AL856" s="16"/>
      <c r="AM856" s="14"/>
      <c r="AN856" s="14"/>
      <c r="AO856" s="14"/>
      <c r="AP856" s="14"/>
      <c r="AQ856" s="14"/>
      <c r="AR856" s="14"/>
      <c r="AS856" s="14"/>
      <c r="AT856" s="14"/>
      <c r="AU856" s="14"/>
      <c r="AV856" s="14"/>
      <c r="AW856" s="14"/>
      <c r="AX856" s="14"/>
      <c r="AY856" s="14"/>
      <c r="AZ856" s="14"/>
      <c r="BA856" s="14"/>
      <c r="BB856" s="14"/>
      <c r="BC856" s="14"/>
      <c r="BD856" s="14"/>
      <c r="BE856" s="14"/>
      <c r="BF856" s="14"/>
      <c r="BG856" s="14"/>
      <c r="BH856" s="14"/>
      <c r="BI856" s="14"/>
      <c r="BJ856" s="14"/>
      <c r="BK856" s="14"/>
      <c r="BL856" s="14"/>
      <c r="BM856" s="14"/>
      <c r="BN856" s="14"/>
      <c r="BO856" s="14"/>
      <c r="BP856" s="14"/>
      <c r="BQ856" s="14"/>
      <c r="BR856" s="14"/>
      <c r="BS856" s="14"/>
      <c r="BT856" s="14"/>
      <c r="BU856" s="14"/>
      <c r="BV856" s="14"/>
      <c r="BW856" s="14"/>
      <c r="BX856" s="14"/>
      <c r="BY856" s="14"/>
      <c r="BZ856" s="14"/>
      <c r="CA856" s="14"/>
      <c r="CB856" s="14"/>
      <c r="CC856" s="14"/>
      <c r="CD856" s="14"/>
      <c r="CE856" s="14"/>
      <c r="CF856" s="14"/>
      <c r="CG856" s="14"/>
      <c r="CH856" s="14"/>
    </row>
    <row r="857" spans="1:86">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Z857" s="16"/>
      <c r="AA857" s="16"/>
      <c r="AB857" s="16"/>
      <c r="AC857" s="16"/>
      <c r="AD857" s="16"/>
      <c r="AE857" s="16"/>
      <c r="AF857" s="16"/>
      <c r="AG857" s="16"/>
      <c r="AH857" s="16"/>
      <c r="AI857" s="16"/>
      <c r="AJ857" s="16"/>
      <c r="AK857" s="16"/>
      <c r="AL857" s="16"/>
      <c r="AM857" s="14"/>
      <c r="AN857" s="14"/>
      <c r="AO857" s="14"/>
      <c r="AP857" s="14"/>
      <c r="AQ857" s="14"/>
      <c r="AR857" s="14"/>
      <c r="AS857" s="14"/>
      <c r="AT857" s="14"/>
      <c r="AU857" s="14"/>
      <c r="AV857" s="14"/>
      <c r="AW857" s="14"/>
      <c r="AX857" s="14"/>
      <c r="AY857" s="14"/>
      <c r="AZ857" s="14"/>
      <c r="BA857" s="14"/>
      <c r="BB857" s="14"/>
      <c r="BC857" s="14"/>
      <c r="BD857" s="14"/>
      <c r="BE857" s="14"/>
      <c r="BF857" s="14"/>
      <c r="BG857" s="14"/>
      <c r="BH857" s="14"/>
      <c r="BI857" s="14"/>
      <c r="BJ857" s="14"/>
      <c r="BK857" s="14"/>
      <c r="BL857" s="14"/>
      <c r="BM857" s="14"/>
      <c r="BN857" s="14"/>
      <c r="BO857" s="14"/>
      <c r="BP857" s="14"/>
      <c r="BQ857" s="14"/>
      <c r="BR857" s="14"/>
      <c r="BS857" s="14"/>
      <c r="BT857" s="14"/>
      <c r="BU857" s="14"/>
      <c r="BV857" s="14"/>
      <c r="BW857" s="14"/>
      <c r="BX857" s="14"/>
      <c r="BY857" s="14"/>
      <c r="BZ857" s="14"/>
      <c r="CA857" s="14"/>
      <c r="CB857" s="14"/>
      <c r="CC857" s="14"/>
      <c r="CD857" s="14"/>
      <c r="CE857" s="14"/>
      <c r="CF857" s="14"/>
      <c r="CG857" s="14"/>
      <c r="CH857" s="14"/>
    </row>
    <row r="858" spans="1:86">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Z858" s="16"/>
      <c r="AA858" s="16"/>
      <c r="AB858" s="16"/>
      <c r="AC858" s="16"/>
      <c r="AD858" s="16"/>
      <c r="AE858" s="16"/>
      <c r="AF858" s="16"/>
      <c r="AG858" s="16"/>
      <c r="AH858" s="16"/>
      <c r="AI858" s="16"/>
      <c r="AJ858" s="16"/>
      <c r="AK858" s="16"/>
      <c r="AL858" s="16"/>
      <c r="AM858" s="14"/>
      <c r="AN858" s="14"/>
      <c r="AO858" s="14"/>
      <c r="AP858" s="14"/>
      <c r="AQ858" s="14"/>
      <c r="AR858" s="14"/>
      <c r="AS858" s="14"/>
      <c r="AT858" s="14"/>
      <c r="AU858" s="14"/>
      <c r="AV858" s="14"/>
      <c r="AW858" s="14"/>
      <c r="AX858" s="14"/>
      <c r="AY858" s="14"/>
      <c r="AZ858" s="14"/>
      <c r="BA858" s="14"/>
      <c r="BB858" s="14"/>
      <c r="BC858" s="14"/>
      <c r="BD858" s="14"/>
      <c r="BE858" s="14"/>
      <c r="BF858" s="14"/>
      <c r="BG858" s="14"/>
      <c r="BH858" s="14"/>
      <c r="BI858" s="14"/>
      <c r="BJ858" s="14"/>
      <c r="BK858" s="14"/>
      <c r="BL858" s="14"/>
      <c r="BM858" s="14"/>
      <c r="BN858" s="14"/>
      <c r="BO858" s="14"/>
      <c r="BP858" s="14"/>
      <c r="BQ858" s="14"/>
      <c r="BR858" s="14"/>
      <c r="BS858" s="14"/>
      <c r="BT858" s="14"/>
      <c r="BU858" s="14"/>
      <c r="BV858" s="14"/>
      <c r="BW858" s="14"/>
      <c r="BX858" s="14"/>
      <c r="BY858" s="14"/>
      <c r="BZ858" s="14"/>
      <c r="CA858" s="14"/>
      <c r="CB858" s="14"/>
      <c r="CC858" s="14"/>
      <c r="CD858" s="14"/>
      <c r="CE858" s="14"/>
      <c r="CF858" s="14"/>
      <c r="CG858" s="14"/>
      <c r="CH858" s="14"/>
    </row>
    <row r="859" spans="1:86">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Z859" s="16"/>
      <c r="AA859" s="16"/>
      <c r="AB859" s="16"/>
      <c r="AC859" s="16"/>
      <c r="AD859" s="16"/>
      <c r="AE859" s="16"/>
      <c r="AF859" s="16"/>
      <c r="AG859" s="16"/>
      <c r="AH859" s="16"/>
      <c r="AI859" s="16"/>
      <c r="AJ859" s="16"/>
      <c r="AK859" s="16"/>
      <c r="AL859" s="16"/>
      <c r="AM859" s="14"/>
      <c r="AN859" s="14"/>
      <c r="AO859" s="14"/>
      <c r="AP859" s="14"/>
      <c r="AQ859" s="14"/>
      <c r="AR859" s="14"/>
      <c r="AS859" s="14"/>
      <c r="AT859" s="14"/>
      <c r="AU859" s="14"/>
      <c r="AV859" s="14"/>
      <c r="AW859" s="14"/>
      <c r="AX859" s="14"/>
      <c r="AY859" s="14"/>
      <c r="AZ859" s="14"/>
      <c r="BA859" s="14"/>
      <c r="BB859" s="14"/>
      <c r="BC859" s="14"/>
      <c r="BD859" s="14"/>
      <c r="BE859" s="14"/>
      <c r="BF859" s="14"/>
      <c r="BG859" s="14"/>
      <c r="BH859" s="14"/>
      <c r="BI859" s="14"/>
      <c r="BJ859" s="14"/>
      <c r="BK859" s="14"/>
      <c r="BL859" s="14"/>
      <c r="BM859" s="14"/>
      <c r="BN859" s="14"/>
      <c r="BO859" s="14"/>
      <c r="BP859" s="14"/>
      <c r="BQ859" s="14"/>
      <c r="BR859" s="14"/>
      <c r="BS859" s="14"/>
      <c r="BT859" s="14"/>
      <c r="BU859" s="14"/>
      <c r="BV859" s="14"/>
      <c r="BW859" s="14"/>
      <c r="BX859" s="14"/>
      <c r="BY859" s="14"/>
      <c r="BZ859" s="14"/>
      <c r="CA859" s="14"/>
      <c r="CB859" s="14"/>
      <c r="CC859" s="14"/>
      <c r="CD859" s="14"/>
      <c r="CE859" s="14"/>
      <c r="CF859" s="14"/>
      <c r="CG859" s="14"/>
      <c r="CH859" s="14"/>
    </row>
    <row r="860" spans="1:86">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Z860" s="16"/>
      <c r="AA860" s="16"/>
      <c r="AB860" s="16"/>
      <c r="AC860" s="16"/>
      <c r="AD860" s="16"/>
      <c r="AE860" s="16"/>
      <c r="AF860" s="16"/>
      <c r="AG860" s="16"/>
      <c r="AH860" s="16"/>
      <c r="AI860" s="16"/>
      <c r="AJ860" s="16"/>
      <c r="AK860" s="16"/>
      <c r="AL860" s="16"/>
      <c r="AM860" s="14"/>
      <c r="AN860" s="14"/>
      <c r="AO860" s="14"/>
      <c r="AP860" s="14"/>
      <c r="AQ860" s="14"/>
      <c r="AR860" s="14"/>
      <c r="AS860" s="14"/>
      <c r="AT860" s="14"/>
      <c r="AU860" s="14"/>
      <c r="AV860" s="14"/>
      <c r="AW860" s="14"/>
      <c r="AX860" s="14"/>
      <c r="AY860" s="14"/>
      <c r="AZ860" s="14"/>
      <c r="BA860" s="14"/>
      <c r="BB860" s="14"/>
      <c r="BC860" s="14"/>
      <c r="BD860" s="14"/>
      <c r="BE860" s="14"/>
      <c r="BF860" s="14"/>
      <c r="BG860" s="14"/>
      <c r="BH860" s="14"/>
      <c r="BI860" s="14"/>
      <c r="BJ860" s="14"/>
      <c r="BK860" s="14"/>
      <c r="BL860" s="14"/>
      <c r="BM860" s="14"/>
      <c r="BN860" s="14"/>
      <c r="BO860" s="14"/>
      <c r="BP860" s="14"/>
      <c r="BQ860" s="14"/>
      <c r="BR860" s="14"/>
      <c r="BS860" s="14"/>
      <c r="BT860" s="14"/>
      <c r="BU860" s="14"/>
      <c r="BV860" s="14"/>
      <c r="BW860" s="14"/>
      <c r="BX860" s="14"/>
      <c r="BY860" s="14"/>
      <c r="BZ860" s="14"/>
      <c r="CA860" s="14"/>
      <c r="CB860" s="14"/>
      <c r="CC860" s="14"/>
      <c r="CD860" s="14"/>
      <c r="CE860" s="14"/>
      <c r="CF860" s="14"/>
      <c r="CG860" s="14"/>
      <c r="CH860" s="14"/>
    </row>
    <row r="861" spans="1:86">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Z861" s="16"/>
      <c r="AA861" s="16"/>
      <c r="AB861" s="16"/>
      <c r="AC861" s="16"/>
      <c r="AD861" s="16"/>
      <c r="AE861" s="16"/>
      <c r="AF861" s="16"/>
      <c r="AG861" s="16"/>
      <c r="AH861" s="16"/>
      <c r="AI861" s="16"/>
      <c r="AJ861" s="16"/>
      <c r="AK861" s="16"/>
      <c r="AL861" s="16"/>
      <c r="AM861" s="14"/>
      <c r="AN861" s="14"/>
      <c r="AO861" s="14"/>
      <c r="AP861" s="14"/>
      <c r="AQ861" s="14"/>
      <c r="AR861" s="14"/>
      <c r="AS861" s="14"/>
      <c r="AT861" s="14"/>
      <c r="AU861" s="14"/>
      <c r="AV861" s="14"/>
      <c r="AW861" s="14"/>
      <c r="AX861" s="14"/>
      <c r="AY861" s="14"/>
      <c r="AZ861" s="14"/>
      <c r="BA861" s="14"/>
      <c r="BB861" s="14"/>
      <c r="BC861" s="14"/>
      <c r="BD861" s="14"/>
      <c r="BE861" s="14"/>
      <c r="BF861" s="14"/>
      <c r="BG861" s="14"/>
      <c r="BH861" s="14"/>
      <c r="BI861" s="14"/>
      <c r="BJ861" s="14"/>
      <c r="BK861" s="14"/>
      <c r="BL861" s="14"/>
      <c r="BM861" s="14"/>
      <c r="BN861" s="14"/>
      <c r="BO861" s="14"/>
      <c r="BP861" s="14"/>
      <c r="BQ861" s="14"/>
      <c r="BR861" s="14"/>
      <c r="BS861" s="14"/>
      <c r="BT861" s="14"/>
      <c r="BU861" s="14"/>
      <c r="BV861" s="14"/>
      <c r="BW861" s="14"/>
      <c r="BX861" s="14"/>
      <c r="BY861" s="14"/>
      <c r="BZ861" s="14"/>
      <c r="CA861" s="14"/>
      <c r="CB861" s="14"/>
      <c r="CC861" s="14"/>
      <c r="CD861" s="14"/>
      <c r="CE861" s="14"/>
      <c r="CF861" s="14"/>
      <c r="CG861" s="14"/>
      <c r="CH861" s="14"/>
    </row>
    <row r="862" spans="1:86">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Z862" s="16"/>
      <c r="AA862" s="16"/>
      <c r="AB862" s="16"/>
      <c r="AC862" s="16"/>
      <c r="AD862" s="16"/>
      <c r="AE862" s="16"/>
      <c r="AF862" s="16"/>
      <c r="AG862" s="16"/>
      <c r="AH862" s="16"/>
      <c r="AI862" s="16"/>
      <c r="AJ862" s="16"/>
      <c r="AK862" s="16"/>
      <c r="AL862" s="16"/>
      <c r="AM862" s="14"/>
      <c r="AN862" s="14"/>
      <c r="AO862" s="14"/>
      <c r="AP862" s="14"/>
      <c r="AQ862" s="14"/>
      <c r="AR862" s="14"/>
      <c r="AS862" s="14"/>
      <c r="AT862" s="14"/>
      <c r="AU862" s="14"/>
      <c r="AV862" s="14"/>
      <c r="AW862" s="14"/>
      <c r="AX862" s="14"/>
      <c r="AY862" s="14"/>
      <c r="AZ862" s="14"/>
      <c r="BA862" s="14"/>
      <c r="BB862" s="14"/>
      <c r="BC862" s="14"/>
      <c r="BD862" s="14"/>
      <c r="BE862" s="14"/>
      <c r="BF862" s="14"/>
      <c r="BG862" s="14"/>
      <c r="BH862" s="14"/>
      <c r="BI862" s="14"/>
      <c r="BJ862" s="14"/>
      <c r="BK862" s="14"/>
      <c r="BL862" s="14"/>
      <c r="BM862" s="14"/>
      <c r="BN862" s="14"/>
      <c r="BO862" s="14"/>
      <c r="BP862" s="14"/>
      <c r="BQ862" s="14"/>
      <c r="BR862" s="14"/>
      <c r="BS862" s="14"/>
      <c r="BT862" s="14"/>
      <c r="BU862" s="14"/>
      <c r="BV862" s="14"/>
      <c r="BW862" s="14"/>
      <c r="BX862" s="14"/>
      <c r="BY862" s="14"/>
      <c r="BZ862" s="14"/>
      <c r="CA862" s="14"/>
      <c r="CB862" s="14"/>
      <c r="CC862" s="14"/>
      <c r="CD862" s="14"/>
      <c r="CE862" s="14"/>
      <c r="CF862" s="14"/>
      <c r="CG862" s="14"/>
      <c r="CH862" s="14"/>
    </row>
    <row r="863" spans="1:86">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Z863" s="16"/>
      <c r="AA863" s="16"/>
      <c r="AB863" s="16"/>
      <c r="AC863" s="16"/>
      <c r="AD863" s="16"/>
      <c r="AE863" s="16"/>
      <c r="AF863" s="16"/>
      <c r="AG863" s="16"/>
      <c r="AH863" s="16"/>
      <c r="AI863" s="16"/>
      <c r="AJ863" s="16"/>
      <c r="AK863" s="16"/>
      <c r="AL863" s="16"/>
      <c r="AM863" s="14"/>
      <c r="AN863" s="14"/>
      <c r="AO863" s="14"/>
      <c r="AP863" s="14"/>
      <c r="AQ863" s="14"/>
      <c r="AR863" s="14"/>
      <c r="AS863" s="14"/>
      <c r="AT863" s="14"/>
      <c r="AU863" s="14"/>
      <c r="AV863" s="14"/>
      <c r="AW863" s="14"/>
      <c r="AX863" s="14"/>
      <c r="AY863" s="14"/>
      <c r="AZ863" s="14"/>
      <c r="BA863" s="14"/>
      <c r="BB863" s="14"/>
      <c r="BC863" s="14"/>
      <c r="BD863" s="14"/>
      <c r="BE863" s="14"/>
      <c r="BF863" s="14"/>
      <c r="BG863" s="14"/>
      <c r="BH863" s="14"/>
      <c r="BI863" s="14"/>
      <c r="BJ863" s="14"/>
      <c r="BK863" s="14"/>
      <c r="BL863" s="14"/>
      <c r="BM863" s="14"/>
      <c r="BN863" s="14"/>
      <c r="BO863" s="14"/>
      <c r="BP863" s="14"/>
      <c r="BQ863" s="14"/>
      <c r="BR863" s="14"/>
      <c r="BS863" s="14"/>
      <c r="BT863" s="14"/>
      <c r="BU863" s="14"/>
      <c r="BV863" s="14"/>
      <c r="BW863" s="14"/>
      <c r="BX863" s="14"/>
      <c r="BY863" s="14"/>
      <c r="BZ863" s="14"/>
      <c r="CA863" s="14"/>
      <c r="CB863" s="14"/>
      <c r="CC863" s="14"/>
      <c r="CD863" s="14"/>
      <c r="CE863" s="14"/>
      <c r="CF863" s="14"/>
      <c r="CG863" s="14"/>
      <c r="CH863" s="14"/>
    </row>
    <row r="864" spans="1:86">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Z864" s="16"/>
      <c r="AA864" s="16"/>
      <c r="AB864" s="16"/>
      <c r="AC864" s="16"/>
      <c r="AD864" s="16"/>
      <c r="AE864" s="16"/>
      <c r="AF864" s="16"/>
      <c r="AG864" s="16"/>
      <c r="AH864" s="16"/>
      <c r="AI864" s="16"/>
      <c r="AJ864" s="16"/>
      <c r="AK864" s="16"/>
      <c r="AL864" s="16"/>
      <c r="AM864" s="14"/>
      <c r="AN864" s="14"/>
      <c r="AO864" s="14"/>
      <c r="AP864" s="14"/>
      <c r="AQ864" s="14"/>
      <c r="AR864" s="14"/>
      <c r="AS864" s="14"/>
      <c r="AT864" s="14"/>
      <c r="AU864" s="14"/>
      <c r="AV864" s="14"/>
      <c r="AW864" s="14"/>
      <c r="AX864" s="14"/>
      <c r="AY864" s="14"/>
      <c r="AZ864" s="14"/>
      <c r="BA864" s="14"/>
      <c r="BB864" s="14"/>
      <c r="BC864" s="14"/>
      <c r="BD864" s="14"/>
      <c r="BE864" s="14"/>
      <c r="BF864" s="14"/>
      <c r="BG864" s="14"/>
      <c r="BH864" s="14"/>
      <c r="BI864" s="14"/>
      <c r="BJ864" s="14"/>
      <c r="BK864" s="14"/>
      <c r="BL864" s="14"/>
      <c r="BM864" s="14"/>
      <c r="BN864" s="14"/>
      <c r="BO864" s="14"/>
      <c r="BP864" s="14"/>
      <c r="BQ864" s="14"/>
      <c r="BR864" s="14"/>
      <c r="BS864" s="14"/>
      <c r="BT864" s="14"/>
      <c r="BU864" s="14"/>
      <c r="BV864" s="14"/>
      <c r="BW864" s="14"/>
      <c r="BX864" s="14"/>
      <c r="BY864" s="14"/>
      <c r="BZ864" s="14"/>
      <c r="CA864" s="14"/>
      <c r="CB864" s="14"/>
      <c r="CC864" s="14"/>
      <c r="CD864" s="14"/>
      <c r="CE864" s="14"/>
      <c r="CF864" s="14"/>
      <c r="CG864" s="14"/>
      <c r="CH864" s="14"/>
    </row>
    <row r="865" spans="1:86">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Z865" s="16"/>
      <c r="AA865" s="16"/>
      <c r="AB865" s="16"/>
      <c r="AC865" s="16"/>
      <c r="AD865" s="16"/>
      <c r="AE865" s="16"/>
      <c r="AF865" s="16"/>
      <c r="AG865" s="16"/>
      <c r="AH865" s="16"/>
      <c r="AI865" s="16"/>
      <c r="AJ865" s="16"/>
      <c r="AK865" s="16"/>
      <c r="AL865" s="16"/>
      <c r="AM865" s="14"/>
      <c r="AN865" s="14"/>
      <c r="AO865" s="14"/>
      <c r="AP865" s="14"/>
      <c r="AQ865" s="14"/>
      <c r="AR865" s="14"/>
      <c r="AS865" s="14"/>
      <c r="AT865" s="14"/>
      <c r="AU865" s="14"/>
      <c r="AV865" s="14"/>
      <c r="AW865" s="14"/>
      <c r="AX865" s="14"/>
      <c r="AY865" s="14"/>
      <c r="AZ865" s="14"/>
      <c r="BA865" s="14"/>
      <c r="BB865" s="14"/>
      <c r="BC865" s="14"/>
      <c r="BD865" s="14"/>
      <c r="BE865" s="14"/>
      <c r="BF865" s="14"/>
      <c r="BG865" s="14"/>
      <c r="BH865" s="14"/>
      <c r="BI865" s="14"/>
      <c r="BJ865" s="14"/>
      <c r="BK865" s="14"/>
      <c r="BL865" s="14"/>
      <c r="BM865" s="14"/>
      <c r="BN865" s="14"/>
      <c r="BO865" s="14"/>
      <c r="BP865" s="14"/>
      <c r="BQ865" s="14"/>
      <c r="BR865" s="14"/>
      <c r="BS865" s="14"/>
      <c r="BT865" s="14"/>
      <c r="BU865" s="14"/>
      <c r="BV865" s="14"/>
      <c r="BW865" s="14"/>
      <c r="BX865" s="14"/>
      <c r="BY865" s="14"/>
      <c r="BZ865" s="14"/>
      <c r="CA865" s="14"/>
      <c r="CB865" s="14"/>
      <c r="CC865" s="14"/>
      <c r="CD865" s="14"/>
      <c r="CE865" s="14"/>
      <c r="CF865" s="14"/>
      <c r="CG865" s="14"/>
      <c r="CH865" s="14"/>
    </row>
    <row r="866" spans="1:86">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Z866" s="16"/>
      <c r="AA866" s="16"/>
      <c r="AB866" s="16"/>
      <c r="AC866" s="16"/>
      <c r="AD866" s="16"/>
      <c r="AE866" s="16"/>
      <c r="AF866" s="16"/>
      <c r="AG866" s="16"/>
      <c r="AH866" s="16"/>
      <c r="AI866" s="16"/>
      <c r="AJ866" s="16"/>
      <c r="AK866" s="16"/>
      <c r="AL866" s="16"/>
      <c r="AM866" s="14"/>
      <c r="AN866" s="14"/>
      <c r="AO866" s="14"/>
      <c r="AP866" s="14"/>
      <c r="AQ866" s="14"/>
      <c r="AR866" s="14"/>
      <c r="AS866" s="14"/>
      <c r="AT866" s="14"/>
      <c r="AU866" s="14"/>
      <c r="AV866" s="14"/>
      <c r="AW866" s="14"/>
      <c r="AX866" s="14"/>
      <c r="AY866" s="14"/>
      <c r="AZ866" s="14"/>
      <c r="BA866" s="14"/>
      <c r="BB866" s="14"/>
      <c r="BC866" s="14"/>
      <c r="BD866" s="14"/>
      <c r="BE866" s="14"/>
      <c r="BF866" s="14"/>
      <c r="BG866" s="14"/>
      <c r="BH866" s="14"/>
      <c r="BI866" s="14"/>
      <c r="BJ866" s="14"/>
      <c r="BK866" s="14"/>
      <c r="BL866" s="14"/>
      <c r="BM866" s="14"/>
      <c r="BN866" s="14"/>
      <c r="BO866" s="14"/>
      <c r="BP866" s="14"/>
      <c r="BQ866" s="14"/>
      <c r="BR866" s="14"/>
      <c r="BS866" s="14"/>
      <c r="BT866" s="14"/>
      <c r="BU866" s="14"/>
      <c r="BV866" s="14"/>
      <c r="BW866" s="14"/>
      <c r="BX866" s="14"/>
      <c r="BY866" s="14"/>
      <c r="BZ866" s="14"/>
      <c r="CA866" s="14"/>
      <c r="CB866" s="14"/>
      <c r="CC866" s="14"/>
      <c r="CD866" s="14"/>
      <c r="CE866" s="14"/>
      <c r="CF866" s="14"/>
      <c r="CG866" s="14"/>
      <c r="CH866" s="14"/>
    </row>
    <row r="867" spans="1:86">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Z867" s="16"/>
      <c r="AA867" s="16"/>
      <c r="AB867" s="16"/>
      <c r="AC867" s="16"/>
      <c r="AD867" s="16"/>
      <c r="AE867" s="16"/>
      <c r="AF867" s="16"/>
      <c r="AG867" s="16"/>
      <c r="AH867" s="16"/>
      <c r="AI867" s="16"/>
      <c r="AJ867" s="16"/>
      <c r="AK867" s="16"/>
      <c r="AL867" s="16"/>
      <c r="AM867" s="14"/>
      <c r="AN867" s="14"/>
      <c r="AO867" s="14"/>
      <c r="AP867" s="14"/>
      <c r="AQ867" s="14"/>
      <c r="AR867" s="14"/>
      <c r="AS867" s="14"/>
      <c r="AT867" s="14"/>
      <c r="AU867" s="14"/>
      <c r="AV867" s="14"/>
      <c r="AW867" s="14"/>
      <c r="AX867" s="14"/>
      <c r="AY867" s="14"/>
      <c r="AZ867" s="14"/>
      <c r="BA867" s="14"/>
      <c r="BB867" s="14"/>
      <c r="BC867" s="14"/>
      <c r="BD867" s="14"/>
      <c r="BE867" s="14"/>
      <c r="BF867" s="14"/>
      <c r="BG867" s="14"/>
      <c r="BH867" s="14"/>
      <c r="BI867" s="14"/>
      <c r="BJ867" s="14"/>
      <c r="BK867" s="14"/>
      <c r="BL867" s="14"/>
      <c r="BM867" s="14"/>
      <c r="BN867" s="14"/>
      <c r="BO867" s="14"/>
      <c r="BP867" s="14"/>
      <c r="BQ867" s="14"/>
      <c r="BR867" s="14"/>
      <c r="BS867" s="14"/>
      <c r="BT867" s="14"/>
      <c r="BU867" s="14"/>
      <c r="BV867" s="14"/>
      <c r="BW867" s="14"/>
      <c r="BX867" s="14"/>
      <c r="BY867" s="14"/>
      <c r="BZ867" s="14"/>
      <c r="CA867" s="14"/>
      <c r="CB867" s="14"/>
      <c r="CC867" s="14"/>
      <c r="CD867" s="14"/>
      <c r="CE867" s="14"/>
      <c r="CF867" s="14"/>
      <c r="CG867" s="14"/>
      <c r="CH867" s="14"/>
    </row>
    <row r="868" spans="1:86">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Z868" s="16"/>
      <c r="AA868" s="16"/>
      <c r="AB868" s="16"/>
      <c r="AC868" s="16"/>
      <c r="AD868" s="16"/>
      <c r="AE868" s="16"/>
      <c r="AF868" s="16"/>
      <c r="AG868" s="16"/>
      <c r="AH868" s="16"/>
      <c r="AI868" s="16"/>
      <c r="AJ868" s="16"/>
      <c r="AK868" s="16"/>
      <c r="AL868" s="16"/>
      <c r="AM868" s="14"/>
      <c r="AN868" s="14"/>
      <c r="AO868" s="14"/>
      <c r="AP868" s="14"/>
      <c r="AQ868" s="14"/>
      <c r="AR868" s="14"/>
      <c r="AS868" s="14"/>
      <c r="AT868" s="14"/>
      <c r="AU868" s="14"/>
      <c r="AV868" s="14"/>
      <c r="AW868" s="14"/>
      <c r="AX868" s="14"/>
      <c r="AY868" s="14"/>
      <c r="AZ868" s="14"/>
      <c r="BA868" s="14"/>
      <c r="BB868" s="14"/>
      <c r="BC868" s="14"/>
      <c r="BD868" s="14"/>
      <c r="BE868" s="14"/>
      <c r="BF868" s="14"/>
      <c r="BG868" s="14"/>
      <c r="BH868" s="14"/>
      <c r="BI868" s="14"/>
      <c r="BJ868" s="14"/>
      <c r="BK868" s="14"/>
      <c r="BL868" s="14"/>
      <c r="BM868" s="14"/>
      <c r="BN868" s="14"/>
      <c r="BO868" s="14"/>
      <c r="BP868" s="14"/>
      <c r="BQ868" s="14"/>
      <c r="BR868" s="14"/>
      <c r="BS868" s="14"/>
      <c r="BT868" s="14"/>
      <c r="BU868" s="14"/>
      <c r="BV868" s="14"/>
      <c r="BW868" s="14"/>
      <c r="BX868" s="14"/>
      <c r="BY868" s="14"/>
      <c r="BZ868" s="14"/>
      <c r="CA868" s="14"/>
      <c r="CB868" s="14"/>
      <c r="CC868" s="14"/>
      <c r="CD868" s="14"/>
      <c r="CE868" s="14"/>
      <c r="CF868" s="14"/>
      <c r="CG868" s="14"/>
      <c r="CH868" s="14"/>
    </row>
    <row r="869" spans="1:86">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Z869" s="16"/>
      <c r="AA869" s="16"/>
      <c r="AB869" s="16"/>
      <c r="AC869" s="16"/>
      <c r="AD869" s="16"/>
      <c r="AE869" s="16"/>
      <c r="AF869" s="16"/>
      <c r="AG869" s="16"/>
      <c r="AH869" s="16"/>
      <c r="AI869" s="16"/>
      <c r="AJ869" s="16"/>
      <c r="AK869" s="16"/>
      <c r="AL869" s="16"/>
      <c r="AM869" s="14"/>
      <c r="AN869" s="14"/>
      <c r="AO869" s="14"/>
      <c r="AP869" s="14"/>
      <c r="AQ869" s="14"/>
      <c r="AR869" s="14"/>
      <c r="AS869" s="14"/>
      <c r="AT869" s="14"/>
      <c r="AU869" s="14"/>
      <c r="AV869" s="14"/>
      <c r="AW869" s="14"/>
      <c r="AX869" s="14"/>
      <c r="AY869" s="14"/>
      <c r="AZ869" s="14"/>
      <c r="BA869" s="14"/>
      <c r="BB869" s="14"/>
      <c r="BC869" s="14"/>
      <c r="BD869" s="14"/>
      <c r="BE869" s="14"/>
      <c r="BF869" s="14"/>
      <c r="BG869" s="14"/>
      <c r="BH869" s="14"/>
      <c r="BI869" s="14"/>
      <c r="BJ869" s="14"/>
      <c r="BK869" s="14"/>
      <c r="BL869" s="14"/>
      <c r="BM869" s="14"/>
      <c r="BN869" s="14"/>
      <c r="BO869" s="14"/>
      <c r="BP869" s="14"/>
      <c r="BQ869" s="14"/>
      <c r="BR869" s="14"/>
      <c r="BS869" s="14"/>
      <c r="BT869" s="14"/>
      <c r="BU869" s="14"/>
      <c r="BV869" s="14"/>
      <c r="BW869" s="14"/>
      <c r="BX869" s="14"/>
      <c r="BY869" s="14"/>
      <c r="BZ869" s="14"/>
      <c r="CA869" s="14"/>
      <c r="CB869" s="14"/>
      <c r="CC869" s="14"/>
      <c r="CD869" s="14"/>
      <c r="CE869" s="14"/>
      <c r="CF869" s="14"/>
      <c r="CG869" s="14"/>
      <c r="CH869" s="14"/>
    </row>
    <row r="870" spans="1:86">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Z870" s="16"/>
      <c r="AA870" s="16"/>
      <c r="AB870" s="16"/>
      <c r="AC870" s="16"/>
      <c r="AD870" s="16"/>
      <c r="AE870" s="16"/>
      <c r="AF870" s="16"/>
      <c r="AG870" s="16"/>
      <c r="AH870" s="16"/>
      <c r="AI870" s="16"/>
      <c r="AJ870" s="16"/>
      <c r="AK870" s="16"/>
      <c r="AL870" s="16"/>
      <c r="AM870" s="14"/>
      <c r="AN870" s="14"/>
      <c r="AO870" s="14"/>
      <c r="AP870" s="14"/>
      <c r="AQ870" s="14"/>
      <c r="AR870" s="14"/>
      <c r="AS870" s="14"/>
      <c r="AT870" s="14"/>
      <c r="AU870" s="14"/>
      <c r="AV870" s="14"/>
      <c r="AW870" s="14"/>
      <c r="AX870" s="14"/>
      <c r="AY870" s="14"/>
      <c r="AZ870" s="14"/>
      <c r="BA870" s="14"/>
      <c r="BB870" s="14"/>
      <c r="BC870" s="14"/>
      <c r="BD870" s="14"/>
      <c r="BE870" s="14"/>
      <c r="BF870" s="14"/>
      <c r="BG870" s="14"/>
      <c r="BH870" s="14"/>
      <c r="BI870" s="14"/>
      <c r="BJ870" s="14"/>
      <c r="BK870" s="14"/>
      <c r="BL870" s="14"/>
      <c r="BM870" s="14"/>
      <c r="BN870" s="14"/>
      <c r="BO870" s="14"/>
      <c r="BP870" s="14"/>
      <c r="BQ870" s="14"/>
      <c r="BR870" s="14"/>
      <c r="BS870" s="14"/>
      <c r="BT870" s="14"/>
      <c r="BU870" s="14"/>
      <c r="BV870" s="14"/>
      <c r="BW870" s="14"/>
      <c r="BX870" s="14"/>
      <c r="BY870" s="14"/>
      <c r="BZ870" s="14"/>
      <c r="CA870" s="14"/>
      <c r="CB870" s="14"/>
      <c r="CC870" s="14"/>
      <c r="CD870" s="14"/>
      <c r="CE870" s="14"/>
      <c r="CF870" s="14"/>
      <c r="CG870" s="14"/>
      <c r="CH870" s="14"/>
    </row>
    <row r="871" spans="1:86">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Z871" s="16"/>
      <c r="AA871" s="16"/>
      <c r="AB871" s="16"/>
      <c r="AC871" s="16"/>
      <c r="AD871" s="16"/>
      <c r="AE871" s="16"/>
      <c r="AF871" s="16"/>
      <c r="AG871" s="16"/>
      <c r="AH871" s="16"/>
      <c r="AI871" s="16"/>
      <c r="AJ871" s="16"/>
      <c r="AK871" s="16"/>
      <c r="AL871" s="16"/>
      <c r="AM871" s="14"/>
      <c r="AN871" s="14"/>
      <c r="AO871" s="14"/>
      <c r="AP871" s="14"/>
      <c r="AQ871" s="14"/>
      <c r="AR871" s="14"/>
      <c r="AS871" s="14"/>
      <c r="AT871" s="14"/>
      <c r="AU871" s="14"/>
      <c r="AV871" s="14"/>
      <c r="AW871" s="14"/>
      <c r="AX871" s="14"/>
      <c r="AY871" s="14"/>
      <c r="AZ871" s="14"/>
      <c r="BA871" s="14"/>
      <c r="BB871" s="14"/>
      <c r="BC871" s="14"/>
      <c r="BD871" s="14"/>
      <c r="BE871" s="14"/>
      <c r="BF871" s="14"/>
      <c r="BG871" s="14"/>
      <c r="BH871" s="14"/>
      <c r="BI871" s="14"/>
      <c r="BJ871" s="14"/>
      <c r="BK871" s="14"/>
      <c r="BL871" s="14"/>
      <c r="BM871" s="14"/>
      <c r="BN871" s="14"/>
      <c r="BO871" s="14"/>
      <c r="BP871" s="14"/>
      <c r="BQ871" s="14"/>
      <c r="BR871" s="14"/>
      <c r="BS871" s="14"/>
      <c r="BT871" s="14"/>
      <c r="BU871" s="14"/>
      <c r="BV871" s="14"/>
      <c r="BW871" s="14"/>
      <c r="BX871" s="14"/>
      <c r="BY871" s="14"/>
      <c r="BZ871" s="14"/>
      <c r="CA871" s="14"/>
      <c r="CB871" s="14"/>
      <c r="CC871" s="14"/>
      <c r="CD871" s="14"/>
      <c r="CE871" s="14"/>
      <c r="CF871" s="14"/>
      <c r="CG871" s="14"/>
      <c r="CH871" s="14"/>
    </row>
    <row r="872" spans="1:86">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Z872" s="16"/>
      <c r="AA872" s="16"/>
      <c r="AB872" s="16"/>
      <c r="AC872" s="16"/>
      <c r="AD872" s="16"/>
      <c r="AE872" s="16"/>
      <c r="AF872" s="16"/>
      <c r="AG872" s="16"/>
      <c r="AH872" s="16"/>
      <c r="AI872" s="16"/>
      <c r="AJ872" s="16"/>
      <c r="AK872" s="16"/>
      <c r="AL872" s="16"/>
      <c r="AM872" s="14"/>
      <c r="AN872" s="14"/>
      <c r="AO872" s="14"/>
      <c r="AP872" s="14"/>
      <c r="AQ872" s="14"/>
      <c r="AR872" s="14"/>
      <c r="AS872" s="14"/>
      <c r="AT872" s="14"/>
      <c r="AU872" s="14"/>
      <c r="AV872" s="14"/>
      <c r="AW872" s="14"/>
      <c r="AX872" s="14"/>
      <c r="AY872" s="14"/>
      <c r="AZ872" s="14"/>
      <c r="BA872" s="14"/>
      <c r="BB872" s="14"/>
      <c r="BC872" s="14"/>
      <c r="BD872" s="14"/>
      <c r="BE872" s="14"/>
      <c r="BF872" s="14"/>
      <c r="BG872" s="14"/>
      <c r="BH872" s="14"/>
      <c r="BI872" s="14"/>
      <c r="BJ872" s="14"/>
      <c r="BK872" s="14"/>
      <c r="BL872" s="14"/>
      <c r="BM872" s="14"/>
      <c r="BN872" s="14"/>
      <c r="BO872" s="14"/>
      <c r="BP872" s="14"/>
      <c r="BQ872" s="14"/>
      <c r="BR872" s="14"/>
      <c r="BS872" s="14"/>
      <c r="BT872" s="14"/>
      <c r="BU872" s="14"/>
      <c r="BV872" s="14"/>
      <c r="BW872" s="14"/>
      <c r="BX872" s="14"/>
      <c r="BY872" s="14"/>
      <c r="BZ872" s="14"/>
      <c r="CA872" s="14"/>
      <c r="CB872" s="14"/>
      <c r="CC872" s="14"/>
      <c r="CD872" s="14"/>
      <c r="CE872" s="14"/>
      <c r="CF872" s="14"/>
      <c r="CG872" s="14"/>
      <c r="CH872" s="14"/>
    </row>
    <row r="873" spans="1:86">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Z873" s="16"/>
      <c r="AA873" s="16"/>
      <c r="AB873" s="16"/>
      <c r="AC873" s="16"/>
      <c r="AD873" s="16"/>
      <c r="AE873" s="16"/>
      <c r="AF873" s="16"/>
      <c r="AG873" s="16"/>
      <c r="AH873" s="16"/>
      <c r="AI873" s="16"/>
      <c r="AJ873" s="16"/>
      <c r="AK873" s="16"/>
      <c r="AL873" s="16"/>
      <c r="AM873" s="14"/>
      <c r="AN873" s="14"/>
      <c r="AO873" s="14"/>
      <c r="AP873" s="14"/>
      <c r="AQ873" s="14"/>
      <c r="AR873" s="14"/>
      <c r="AS873" s="14"/>
      <c r="AT873" s="14"/>
      <c r="AU873" s="14"/>
      <c r="AV873" s="14"/>
      <c r="AW873" s="14"/>
      <c r="AX873" s="14"/>
      <c r="AY873" s="14"/>
      <c r="AZ873" s="14"/>
      <c r="BA873" s="14"/>
      <c r="BB873" s="14"/>
      <c r="BC873" s="14"/>
      <c r="BD873" s="14"/>
      <c r="BE873" s="14"/>
      <c r="BF873" s="14"/>
      <c r="BG873" s="14"/>
      <c r="BH873" s="14"/>
      <c r="BI873" s="14"/>
      <c r="BJ873" s="14"/>
      <c r="BK873" s="14"/>
      <c r="BL873" s="14"/>
      <c r="BM873" s="14"/>
      <c r="BN873" s="14"/>
      <c r="BO873" s="14"/>
      <c r="BP873" s="14"/>
      <c r="BQ873" s="14"/>
      <c r="BR873" s="14"/>
      <c r="BS873" s="14"/>
      <c r="BT873" s="14"/>
      <c r="BU873" s="14"/>
      <c r="BV873" s="14"/>
      <c r="BW873" s="14"/>
      <c r="BX873" s="14"/>
      <c r="BY873" s="14"/>
      <c r="BZ873" s="14"/>
      <c r="CA873" s="14"/>
      <c r="CB873" s="14"/>
      <c r="CC873" s="14"/>
      <c r="CD873" s="14"/>
      <c r="CE873" s="14"/>
      <c r="CF873" s="14"/>
      <c r="CG873" s="14"/>
      <c r="CH873" s="14"/>
    </row>
    <row r="874" spans="1:86">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Z874" s="16"/>
      <c r="AA874" s="16"/>
      <c r="AB874" s="16"/>
      <c r="AC874" s="16"/>
      <c r="AD874" s="16"/>
      <c r="AE874" s="16"/>
      <c r="AF874" s="16"/>
      <c r="AG874" s="16"/>
      <c r="AH874" s="16"/>
      <c r="AI874" s="16"/>
      <c r="AJ874" s="16"/>
      <c r="AK874" s="16"/>
      <c r="AL874" s="16"/>
      <c r="AM874" s="14"/>
      <c r="AN874" s="14"/>
      <c r="AO874" s="14"/>
      <c r="AP874" s="14"/>
      <c r="AQ874" s="14"/>
      <c r="AR874" s="14"/>
      <c r="AS874" s="14"/>
      <c r="AT874" s="14"/>
      <c r="AU874" s="14"/>
      <c r="AV874" s="14"/>
      <c r="AW874" s="14"/>
      <c r="AX874" s="14"/>
      <c r="AY874" s="14"/>
      <c r="AZ874" s="14"/>
      <c r="BA874" s="14"/>
      <c r="BB874" s="14"/>
      <c r="BC874" s="14"/>
      <c r="BD874" s="14"/>
      <c r="BE874" s="14"/>
      <c r="BF874" s="14"/>
      <c r="BG874" s="14"/>
      <c r="BH874" s="14"/>
      <c r="BI874" s="14"/>
      <c r="BJ874" s="14"/>
      <c r="BK874" s="14"/>
      <c r="BL874" s="14"/>
      <c r="BM874" s="14"/>
      <c r="BN874" s="14"/>
      <c r="BO874" s="14"/>
      <c r="BP874" s="14"/>
      <c r="BQ874" s="14"/>
      <c r="BR874" s="14"/>
      <c r="BS874" s="14"/>
      <c r="BT874" s="14"/>
      <c r="BU874" s="14"/>
      <c r="BV874" s="14"/>
      <c r="BW874" s="14"/>
      <c r="BX874" s="14"/>
      <c r="BY874" s="14"/>
      <c r="BZ874" s="14"/>
      <c r="CA874" s="14"/>
      <c r="CB874" s="14"/>
      <c r="CC874" s="14"/>
      <c r="CD874" s="14"/>
      <c r="CE874" s="14"/>
      <c r="CF874" s="14"/>
      <c r="CG874" s="14"/>
      <c r="CH874" s="14"/>
    </row>
    <row r="875" spans="1:86">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Z875" s="16"/>
      <c r="AA875" s="16"/>
      <c r="AB875" s="16"/>
      <c r="AC875" s="16"/>
      <c r="AD875" s="16"/>
      <c r="AE875" s="16"/>
      <c r="AF875" s="16"/>
      <c r="AG875" s="16"/>
      <c r="AH875" s="16"/>
      <c r="AI875" s="16"/>
      <c r="AJ875" s="16"/>
      <c r="AK875" s="16"/>
      <c r="AL875" s="16"/>
      <c r="AM875" s="14"/>
      <c r="AN875" s="14"/>
      <c r="AO875" s="14"/>
      <c r="AP875" s="14"/>
      <c r="AQ875" s="14"/>
      <c r="AR875" s="14"/>
      <c r="AS875" s="14"/>
      <c r="AT875" s="14"/>
      <c r="AU875" s="14"/>
      <c r="AV875" s="14"/>
      <c r="AW875" s="14"/>
      <c r="AX875" s="14"/>
      <c r="AY875" s="14"/>
      <c r="AZ875" s="14"/>
      <c r="BA875" s="14"/>
      <c r="BB875" s="14"/>
      <c r="BC875" s="14"/>
      <c r="BD875" s="14"/>
      <c r="BE875" s="14"/>
      <c r="BF875" s="14"/>
      <c r="BG875" s="14"/>
      <c r="BH875" s="14"/>
      <c r="BI875" s="14"/>
      <c r="BJ875" s="14"/>
      <c r="BK875" s="14"/>
      <c r="BL875" s="14"/>
      <c r="BM875" s="14"/>
      <c r="BN875" s="14"/>
      <c r="BO875" s="14"/>
      <c r="BP875" s="14"/>
      <c r="BQ875" s="14"/>
      <c r="BR875" s="14"/>
      <c r="BS875" s="14"/>
      <c r="BT875" s="14"/>
      <c r="BU875" s="14"/>
      <c r="BV875" s="14"/>
      <c r="BW875" s="14"/>
      <c r="BX875" s="14"/>
      <c r="BY875" s="14"/>
      <c r="BZ875" s="14"/>
      <c r="CA875" s="14"/>
      <c r="CB875" s="14"/>
      <c r="CC875" s="14"/>
      <c r="CD875" s="14"/>
      <c r="CE875" s="14"/>
      <c r="CF875" s="14"/>
      <c r="CG875" s="14"/>
      <c r="CH875" s="14"/>
    </row>
    <row r="876" spans="1:86">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Z876" s="16"/>
      <c r="AA876" s="16"/>
      <c r="AB876" s="16"/>
      <c r="AC876" s="16"/>
      <c r="AD876" s="16"/>
      <c r="AE876" s="16"/>
      <c r="AF876" s="16"/>
      <c r="AG876" s="16"/>
      <c r="AH876" s="16"/>
      <c r="AI876" s="16"/>
      <c r="AJ876" s="16"/>
      <c r="AK876" s="16"/>
      <c r="AL876" s="16"/>
      <c r="AM876" s="14"/>
      <c r="AN876" s="14"/>
      <c r="AO876" s="14"/>
      <c r="AP876" s="14"/>
      <c r="AQ876" s="14"/>
      <c r="AR876" s="14"/>
      <c r="AS876" s="14"/>
      <c r="AT876" s="14"/>
      <c r="AU876" s="14"/>
      <c r="AV876" s="14"/>
      <c r="AW876" s="14"/>
      <c r="AX876" s="14"/>
      <c r="AY876" s="14"/>
      <c r="AZ876" s="14"/>
      <c r="BA876" s="14"/>
      <c r="BB876" s="14"/>
      <c r="BC876" s="14"/>
      <c r="BD876" s="14"/>
      <c r="BE876" s="14"/>
      <c r="BF876" s="14"/>
      <c r="BG876" s="14"/>
      <c r="BH876" s="14"/>
      <c r="BI876" s="14"/>
      <c r="BJ876" s="14"/>
      <c r="BK876" s="14"/>
      <c r="BL876" s="14"/>
      <c r="BM876" s="14"/>
      <c r="BN876" s="14"/>
      <c r="BO876" s="14"/>
      <c r="BP876" s="14"/>
      <c r="BQ876" s="14"/>
      <c r="BR876" s="14"/>
      <c r="BS876" s="14"/>
      <c r="BT876" s="14"/>
      <c r="BU876" s="14"/>
      <c r="BV876" s="14"/>
      <c r="BW876" s="14"/>
      <c r="BX876" s="14"/>
      <c r="BY876" s="14"/>
      <c r="BZ876" s="14"/>
      <c r="CA876" s="14"/>
      <c r="CB876" s="14"/>
      <c r="CC876" s="14"/>
      <c r="CD876" s="14"/>
      <c r="CE876" s="14"/>
      <c r="CF876" s="14"/>
      <c r="CG876" s="14"/>
      <c r="CH876" s="14"/>
    </row>
    <row r="877" spans="1:86">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Z877" s="16"/>
      <c r="AA877" s="16"/>
      <c r="AB877" s="16"/>
      <c r="AC877" s="16"/>
      <c r="AD877" s="16"/>
      <c r="AE877" s="16"/>
      <c r="AF877" s="16"/>
      <c r="AG877" s="16"/>
      <c r="AH877" s="16"/>
      <c r="AI877" s="16"/>
      <c r="AJ877" s="16"/>
      <c r="AK877" s="16"/>
      <c r="AL877" s="16"/>
      <c r="AM877" s="14"/>
      <c r="AN877" s="14"/>
      <c r="AO877" s="14"/>
      <c r="AP877" s="14"/>
      <c r="AQ877" s="14"/>
      <c r="AR877" s="14"/>
      <c r="AS877" s="14"/>
      <c r="AT877" s="14"/>
      <c r="AU877" s="14"/>
      <c r="AV877" s="14"/>
      <c r="AW877" s="14"/>
      <c r="AX877" s="14"/>
      <c r="AY877" s="14"/>
      <c r="AZ877" s="14"/>
      <c r="BA877" s="14"/>
      <c r="BB877" s="14"/>
      <c r="BC877" s="14"/>
      <c r="BD877" s="14"/>
      <c r="BE877" s="14"/>
      <c r="BF877" s="14"/>
      <c r="BG877" s="14"/>
      <c r="BH877" s="14"/>
      <c r="BI877" s="14"/>
      <c r="BJ877" s="14"/>
      <c r="BK877" s="14"/>
      <c r="BL877" s="14"/>
      <c r="BM877" s="14"/>
      <c r="BN877" s="14"/>
      <c r="BO877" s="14"/>
      <c r="BP877" s="14"/>
      <c r="BQ877" s="14"/>
      <c r="BR877" s="14"/>
      <c r="BS877" s="14"/>
      <c r="BT877" s="14"/>
      <c r="BU877" s="14"/>
      <c r="BV877" s="14"/>
      <c r="BW877" s="14"/>
      <c r="BX877" s="14"/>
      <c r="BY877" s="14"/>
      <c r="BZ877" s="14"/>
      <c r="CA877" s="14"/>
      <c r="CB877" s="14"/>
      <c r="CC877" s="14"/>
      <c r="CD877" s="14"/>
      <c r="CE877" s="14"/>
      <c r="CF877" s="14"/>
      <c r="CG877" s="14"/>
      <c r="CH877" s="14"/>
    </row>
    <row r="878" spans="1:86">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Z878" s="16"/>
      <c r="AA878" s="16"/>
      <c r="AB878" s="16"/>
      <c r="AC878" s="16"/>
      <c r="AD878" s="16"/>
      <c r="AE878" s="16"/>
      <c r="AF878" s="16"/>
      <c r="AG878" s="16"/>
      <c r="AH878" s="16"/>
      <c r="AI878" s="16"/>
      <c r="AJ878" s="16"/>
      <c r="AK878" s="16"/>
      <c r="AL878" s="16"/>
      <c r="AM878" s="14"/>
      <c r="AN878" s="14"/>
      <c r="AO878" s="14"/>
      <c r="AP878" s="14"/>
      <c r="AQ878" s="14"/>
      <c r="AR878" s="14"/>
      <c r="AS878" s="14"/>
      <c r="AT878" s="14"/>
      <c r="AU878" s="14"/>
      <c r="AV878" s="14"/>
      <c r="AW878" s="14"/>
      <c r="AX878" s="14"/>
      <c r="AY878" s="14"/>
      <c r="AZ878" s="14"/>
      <c r="BA878" s="14"/>
      <c r="BB878" s="14"/>
      <c r="BC878" s="14"/>
      <c r="BD878" s="14"/>
      <c r="BE878" s="14"/>
      <c r="BF878" s="14"/>
      <c r="BG878" s="14"/>
      <c r="BH878" s="14"/>
      <c r="BI878" s="14"/>
      <c r="BJ878" s="14"/>
      <c r="BK878" s="14"/>
      <c r="BL878" s="14"/>
      <c r="BM878" s="14"/>
      <c r="BN878" s="14"/>
      <c r="BO878" s="14"/>
      <c r="BP878" s="14"/>
      <c r="BQ878" s="14"/>
      <c r="BR878" s="14"/>
      <c r="BS878" s="14"/>
      <c r="BT878" s="14"/>
      <c r="BU878" s="14"/>
      <c r="BV878" s="14"/>
      <c r="BW878" s="14"/>
      <c r="BX878" s="14"/>
      <c r="BY878" s="14"/>
      <c r="BZ878" s="14"/>
      <c r="CA878" s="14"/>
      <c r="CB878" s="14"/>
      <c r="CC878" s="14"/>
      <c r="CD878" s="14"/>
      <c r="CE878" s="14"/>
      <c r="CF878" s="14"/>
      <c r="CG878" s="14"/>
      <c r="CH878" s="14"/>
    </row>
    <row r="879" spans="1:86">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Z879" s="16"/>
      <c r="AA879" s="16"/>
      <c r="AB879" s="16"/>
      <c r="AC879" s="16"/>
      <c r="AD879" s="16"/>
      <c r="AE879" s="16"/>
      <c r="AF879" s="16"/>
      <c r="AG879" s="16"/>
      <c r="AH879" s="16"/>
      <c r="AI879" s="16"/>
      <c r="AJ879" s="16"/>
      <c r="AK879" s="16"/>
      <c r="AL879" s="16"/>
      <c r="AM879" s="14"/>
      <c r="AN879" s="14"/>
      <c r="AO879" s="14"/>
      <c r="AP879" s="14"/>
      <c r="AQ879" s="14"/>
      <c r="AR879" s="14"/>
      <c r="AS879" s="14"/>
      <c r="AT879" s="14"/>
      <c r="AU879" s="14"/>
      <c r="AV879" s="14"/>
      <c r="AW879" s="14"/>
      <c r="AX879" s="14"/>
      <c r="AY879" s="14"/>
      <c r="AZ879" s="14"/>
      <c r="BA879" s="14"/>
      <c r="BB879" s="14"/>
      <c r="BC879" s="14"/>
      <c r="BD879" s="14"/>
      <c r="BE879" s="14"/>
      <c r="BF879" s="14"/>
      <c r="BG879" s="14"/>
      <c r="BH879" s="14"/>
      <c r="BI879" s="14"/>
      <c r="BJ879" s="14"/>
      <c r="BK879" s="14"/>
      <c r="BL879" s="14"/>
      <c r="BM879" s="14"/>
      <c r="BN879" s="14"/>
      <c r="BO879" s="14"/>
      <c r="BP879" s="14"/>
      <c r="BQ879" s="14"/>
      <c r="BR879" s="14"/>
      <c r="BS879" s="14"/>
      <c r="BT879" s="14"/>
      <c r="BU879" s="14"/>
      <c r="BV879" s="14"/>
      <c r="BW879" s="14"/>
      <c r="BX879" s="14"/>
      <c r="BY879" s="14"/>
      <c r="BZ879" s="14"/>
      <c r="CA879" s="14"/>
      <c r="CB879" s="14"/>
      <c r="CC879" s="14"/>
      <c r="CD879" s="14"/>
      <c r="CE879" s="14"/>
      <c r="CF879" s="14"/>
      <c r="CG879" s="14"/>
      <c r="CH879" s="14"/>
    </row>
    <row r="880" spans="1:86">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Z880" s="16"/>
      <c r="AA880" s="16"/>
      <c r="AB880" s="16"/>
      <c r="AC880" s="16"/>
      <c r="AD880" s="16"/>
      <c r="AE880" s="16"/>
      <c r="AF880" s="16"/>
      <c r="AG880" s="16"/>
      <c r="AH880" s="16"/>
      <c r="AI880" s="16"/>
      <c r="AJ880" s="16"/>
      <c r="AK880" s="16"/>
      <c r="AL880" s="16"/>
      <c r="AM880" s="14"/>
      <c r="AN880" s="14"/>
      <c r="AO880" s="14"/>
      <c r="AP880" s="14"/>
      <c r="AQ880" s="14"/>
      <c r="AR880" s="14"/>
      <c r="AS880" s="14"/>
      <c r="AT880" s="14"/>
      <c r="AU880" s="14"/>
      <c r="AV880" s="14"/>
      <c r="AW880" s="14"/>
      <c r="AX880" s="14"/>
      <c r="AY880" s="14"/>
      <c r="AZ880" s="14"/>
      <c r="BA880" s="14"/>
      <c r="BB880" s="14"/>
      <c r="BC880" s="14"/>
      <c r="BD880" s="14"/>
      <c r="BE880" s="14"/>
      <c r="BF880" s="14"/>
      <c r="BG880" s="14"/>
      <c r="BH880" s="14"/>
      <c r="BI880" s="14"/>
      <c r="BJ880" s="14"/>
      <c r="BK880" s="14"/>
      <c r="BL880" s="14"/>
      <c r="BM880" s="14"/>
      <c r="BN880" s="14"/>
      <c r="BO880" s="14"/>
      <c r="BP880" s="14"/>
      <c r="BQ880" s="14"/>
      <c r="BR880" s="14"/>
      <c r="BS880" s="14"/>
      <c r="BT880" s="14"/>
      <c r="BU880" s="14"/>
      <c r="BV880" s="14"/>
      <c r="BW880" s="14"/>
      <c r="BX880" s="14"/>
      <c r="BY880" s="14"/>
      <c r="BZ880" s="14"/>
      <c r="CA880" s="14"/>
      <c r="CB880" s="14"/>
      <c r="CC880" s="14"/>
      <c r="CD880" s="14"/>
      <c r="CE880" s="14"/>
      <c r="CF880" s="14"/>
      <c r="CG880" s="14"/>
      <c r="CH880" s="14"/>
    </row>
    <row r="881" spans="1:86">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Z881" s="16"/>
      <c r="AA881" s="16"/>
      <c r="AB881" s="16"/>
      <c r="AC881" s="16"/>
      <c r="AD881" s="16"/>
      <c r="AE881" s="16"/>
      <c r="AF881" s="16"/>
      <c r="AG881" s="16"/>
      <c r="AH881" s="16"/>
      <c r="AI881" s="16"/>
      <c r="AJ881" s="16"/>
      <c r="AK881" s="16"/>
      <c r="AL881" s="16"/>
      <c r="AM881" s="14"/>
      <c r="AN881" s="14"/>
      <c r="AO881" s="14"/>
      <c r="AP881" s="14"/>
      <c r="AQ881" s="14"/>
      <c r="AR881" s="14"/>
      <c r="AS881" s="14"/>
      <c r="AT881" s="14"/>
      <c r="AU881" s="14"/>
      <c r="AV881" s="14"/>
      <c r="AW881" s="14"/>
      <c r="AX881" s="14"/>
      <c r="AY881" s="14"/>
      <c r="AZ881" s="14"/>
      <c r="BA881" s="14"/>
      <c r="BB881" s="14"/>
      <c r="BC881" s="14"/>
      <c r="BD881" s="14"/>
      <c r="BE881" s="14"/>
      <c r="BF881" s="14"/>
      <c r="BG881" s="14"/>
      <c r="BH881" s="14"/>
      <c r="BI881" s="14"/>
      <c r="BJ881" s="14"/>
      <c r="BK881" s="14"/>
      <c r="BL881" s="14"/>
      <c r="BM881" s="14"/>
      <c r="BN881" s="14"/>
      <c r="BO881" s="14"/>
      <c r="BP881" s="14"/>
      <c r="BQ881" s="14"/>
      <c r="BR881" s="14"/>
      <c r="BS881" s="14"/>
      <c r="BT881" s="14"/>
      <c r="BU881" s="14"/>
      <c r="BV881" s="14"/>
      <c r="BW881" s="14"/>
      <c r="BX881" s="14"/>
      <c r="BY881" s="14"/>
      <c r="BZ881" s="14"/>
      <c r="CA881" s="14"/>
      <c r="CB881" s="14"/>
      <c r="CC881" s="14"/>
      <c r="CD881" s="14"/>
      <c r="CE881" s="14"/>
      <c r="CF881" s="14"/>
      <c r="CG881" s="14"/>
      <c r="CH881" s="14"/>
    </row>
    <row r="882" spans="1:86">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Z882" s="16"/>
      <c r="AA882" s="16"/>
      <c r="AB882" s="16"/>
      <c r="AC882" s="16"/>
      <c r="AD882" s="16"/>
      <c r="AE882" s="16"/>
      <c r="AF882" s="16"/>
      <c r="AG882" s="16"/>
      <c r="AH882" s="16"/>
      <c r="AI882" s="16"/>
      <c r="AJ882" s="16"/>
      <c r="AK882" s="16"/>
      <c r="AL882" s="16"/>
      <c r="AM882" s="14"/>
      <c r="AN882" s="14"/>
      <c r="AO882" s="14"/>
      <c r="AP882" s="14"/>
      <c r="AQ882" s="14"/>
      <c r="AR882" s="14"/>
      <c r="AS882" s="14"/>
      <c r="AT882" s="14"/>
      <c r="AU882" s="14"/>
      <c r="AV882" s="14"/>
      <c r="AW882" s="14"/>
      <c r="AX882" s="14"/>
      <c r="AY882" s="14"/>
      <c r="AZ882" s="14"/>
      <c r="BA882" s="14"/>
      <c r="BB882" s="14"/>
      <c r="BC882" s="14"/>
      <c r="BD882" s="14"/>
      <c r="BE882" s="14"/>
      <c r="BF882" s="14"/>
      <c r="BG882" s="14"/>
      <c r="BH882" s="14"/>
      <c r="BI882" s="14"/>
      <c r="BJ882" s="14"/>
      <c r="BK882" s="14"/>
      <c r="BL882" s="14"/>
      <c r="BM882" s="14"/>
      <c r="BN882" s="14"/>
      <c r="BO882" s="14"/>
      <c r="BP882" s="14"/>
      <c r="BQ882" s="14"/>
      <c r="BR882" s="14"/>
      <c r="BS882" s="14"/>
      <c r="BT882" s="14"/>
      <c r="BU882" s="14"/>
      <c r="BV882" s="14"/>
      <c r="BW882" s="14"/>
      <c r="BX882" s="14"/>
      <c r="BY882" s="14"/>
      <c r="BZ882" s="14"/>
      <c r="CA882" s="14"/>
      <c r="CB882" s="14"/>
      <c r="CC882" s="14"/>
      <c r="CD882" s="14"/>
      <c r="CE882" s="14"/>
      <c r="CF882" s="14"/>
      <c r="CG882" s="14"/>
      <c r="CH882" s="14"/>
    </row>
    <row r="883" spans="1:86">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Z883" s="16"/>
      <c r="AA883" s="16"/>
      <c r="AB883" s="16"/>
      <c r="AC883" s="16"/>
      <c r="AD883" s="16"/>
      <c r="AE883" s="16"/>
      <c r="AF883" s="16"/>
      <c r="AG883" s="16"/>
      <c r="AH883" s="16"/>
      <c r="AI883" s="16"/>
      <c r="AJ883" s="16"/>
      <c r="AK883" s="16"/>
      <c r="AL883" s="16"/>
      <c r="AM883" s="14"/>
      <c r="AN883" s="14"/>
      <c r="AO883" s="14"/>
      <c r="AP883" s="14"/>
      <c r="AQ883" s="14"/>
      <c r="AR883" s="14"/>
      <c r="AS883" s="14"/>
      <c r="AT883" s="14"/>
      <c r="AU883" s="14"/>
      <c r="AV883" s="14"/>
      <c r="AW883" s="14"/>
      <c r="AX883" s="14"/>
      <c r="AY883" s="14"/>
      <c r="AZ883" s="14"/>
      <c r="BA883" s="14"/>
      <c r="BB883" s="14"/>
      <c r="BC883" s="14"/>
      <c r="BD883" s="14"/>
      <c r="BE883" s="14"/>
      <c r="BF883" s="14"/>
      <c r="BG883" s="14"/>
      <c r="BH883" s="14"/>
      <c r="BI883" s="14"/>
      <c r="BJ883" s="14"/>
      <c r="BK883" s="14"/>
      <c r="BL883" s="14"/>
      <c r="BM883" s="14"/>
      <c r="BN883" s="14"/>
      <c r="BO883" s="14"/>
      <c r="BP883" s="14"/>
      <c r="BQ883" s="14"/>
      <c r="BR883" s="14"/>
      <c r="BS883" s="14"/>
      <c r="BT883" s="14"/>
      <c r="BU883" s="14"/>
      <c r="BV883" s="14"/>
      <c r="BW883" s="14"/>
      <c r="BX883" s="14"/>
      <c r="BY883" s="14"/>
      <c r="BZ883" s="14"/>
      <c r="CA883" s="14"/>
      <c r="CB883" s="14"/>
      <c r="CC883" s="14"/>
      <c r="CD883" s="14"/>
      <c r="CE883" s="14"/>
      <c r="CF883" s="14"/>
      <c r="CG883" s="14"/>
      <c r="CH883" s="14"/>
    </row>
    <row r="884" spans="1:86">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Z884" s="16"/>
      <c r="AA884" s="16"/>
      <c r="AB884" s="16"/>
      <c r="AC884" s="16"/>
      <c r="AD884" s="16"/>
      <c r="AE884" s="16"/>
      <c r="AF884" s="16"/>
      <c r="AG884" s="16"/>
      <c r="AH884" s="16"/>
      <c r="AI884" s="16"/>
      <c r="AJ884" s="16"/>
      <c r="AK884" s="16"/>
      <c r="AL884" s="16"/>
      <c r="AM884" s="14"/>
      <c r="AN884" s="14"/>
      <c r="AO884" s="14"/>
      <c r="AP884" s="14"/>
      <c r="AQ884" s="14"/>
      <c r="AR884" s="14"/>
      <c r="AS884" s="14"/>
      <c r="AT884" s="14"/>
      <c r="AU884" s="14"/>
      <c r="AV884" s="14"/>
      <c r="AW884" s="14"/>
      <c r="AX884" s="14"/>
      <c r="AY884" s="14"/>
      <c r="AZ884" s="14"/>
      <c r="BA884" s="14"/>
      <c r="BB884" s="14"/>
      <c r="BC884" s="14"/>
      <c r="BD884" s="14"/>
      <c r="BE884" s="14"/>
      <c r="BF884" s="14"/>
      <c r="BG884" s="14"/>
      <c r="BH884" s="14"/>
      <c r="BI884" s="14"/>
      <c r="BJ884" s="14"/>
      <c r="BK884" s="14"/>
      <c r="BL884" s="14"/>
      <c r="BM884" s="14"/>
      <c r="BN884" s="14"/>
      <c r="BO884" s="14"/>
      <c r="BP884" s="14"/>
      <c r="BQ884" s="14"/>
      <c r="BR884" s="14"/>
      <c r="BS884" s="14"/>
      <c r="BT884" s="14"/>
      <c r="BU884" s="14"/>
      <c r="BV884" s="14"/>
      <c r="BW884" s="14"/>
      <c r="BX884" s="14"/>
      <c r="BY884" s="14"/>
      <c r="BZ884" s="14"/>
      <c r="CA884" s="14"/>
      <c r="CB884" s="14"/>
      <c r="CC884" s="14"/>
      <c r="CD884" s="14"/>
      <c r="CE884" s="14"/>
      <c r="CF884" s="14"/>
      <c r="CG884" s="14"/>
      <c r="CH884" s="14"/>
    </row>
    <row r="885" spans="1:86">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Z885" s="16"/>
      <c r="AA885" s="16"/>
      <c r="AB885" s="16"/>
      <c r="AC885" s="16"/>
      <c r="AD885" s="16"/>
      <c r="AE885" s="16"/>
      <c r="AF885" s="16"/>
      <c r="AG885" s="16"/>
      <c r="AH885" s="16"/>
      <c r="AI885" s="16"/>
      <c r="AJ885" s="16"/>
      <c r="AK885" s="16"/>
      <c r="AL885" s="16"/>
      <c r="AM885" s="14"/>
      <c r="AN885" s="14"/>
      <c r="AO885" s="14"/>
      <c r="AP885" s="14"/>
      <c r="AQ885" s="14"/>
      <c r="AR885" s="14"/>
      <c r="AS885" s="14"/>
      <c r="AT885" s="14"/>
      <c r="AU885" s="14"/>
      <c r="AV885" s="14"/>
      <c r="AW885" s="14"/>
      <c r="AX885" s="14"/>
      <c r="AY885" s="14"/>
      <c r="AZ885" s="14"/>
      <c r="BA885" s="14"/>
      <c r="BB885" s="14"/>
      <c r="BC885" s="14"/>
      <c r="BD885" s="14"/>
      <c r="BE885" s="14"/>
      <c r="BF885" s="14"/>
      <c r="BG885" s="14"/>
      <c r="BH885" s="14"/>
      <c r="BI885" s="14"/>
      <c r="BJ885" s="14"/>
      <c r="BK885" s="14"/>
      <c r="BL885" s="14"/>
      <c r="BM885" s="14"/>
      <c r="BN885" s="14"/>
      <c r="BO885" s="14"/>
      <c r="BP885" s="14"/>
      <c r="BQ885" s="14"/>
      <c r="BR885" s="14"/>
      <c r="BS885" s="14"/>
      <c r="BT885" s="14"/>
      <c r="BU885" s="14"/>
      <c r="BV885" s="14"/>
      <c r="BW885" s="14"/>
      <c r="BX885" s="14"/>
      <c r="BY885" s="14"/>
      <c r="BZ885" s="14"/>
      <c r="CA885" s="14"/>
      <c r="CB885" s="14"/>
      <c r="CC885" s="14"/>
      <c r="CD885" s="14"/>
      <c r="CE885" s="14"/>
      <c r="CF885" s="14"/>
      <c r="CG885" s="14"/>
      <c r="CH885" s="14"/>
    </row>
    <row r="886" spans="1:86">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Z886" s="16"/>
      <c r="AA886" s="16"/>
      <c r="AB886" s="16"/>
      <c r="AC886" s="16"/>
      <c r="AD886" s="16"/>
      <c r="AE886" s="16"/>
      <c r="AF886" s="16"/>
      <c r="AG886" s="16"/>
      <c r="AH886" s="16"/>
      <c r="AI886" s="16"/>
      <c r="AJ886" s="16"/>
      <c r="AK886" s="16"/>
      <c r="AL886" s="16"/>
      <c r="AM886" s="14"/>
      <c r="AN886" s="14"/>
      <c r="AO886" s="14"/>
      <c r="AP886" s="14"/>
      <c r="AQ886" s="14"/>
      <c r="AR886" s="14"/>
      <c r="AS886" s="14"/>
      <c r="AT886" s="14"/>
      <c r="AU886" s="14"/>
      <c r="AV886" s="14"/>
      <c r="AW886" s="14"/>
      <c r="AX886" s="14"/>
      <c r="AY886" s="14"/>
      <c r="AZ886" s="14"/>
      <c r="BA886" s="14"/>
      <c r="BB886" s="14"/>
      <c r="BC886" s="14"/>
      <c r="BD886" s="14"/>
      <c r="BE886" s="14"/>
      <c r="BF886" s="14"/>
      <c r="BG886" s="14"/>
      <c r="BH886" s="14"/>
      <c r="BI886" s="14"/>
      <c r="BJ886" s="14"/>
      <c r="BK886" s="14"/>
      <c r="BL886" s="14"/>
      <c r="BM886" s="14"/>
      <c r="BN886" s="14"/>
      <c r="BO886" s="14"/>
      <c r="BP886" s="14"/>
      <c r="BQ886" s="14"/>
      <c r="BR886" s="14"/>
      <c r="BS886" s="14"/>
      <c r="BT886" s="14"/>
      <c r="BU886" s="14"/>
      <c r="BV886" s="14"/>
      <c r="BW886" s="14"/>
      <c r="BX886" s="14"/>
      <c r="BY886" s="14"/>
      <c r="BZ886" s="14"/>
      <c r="CA886" s="14"/>
      <c r="CB886" s="14"/>
      <c r="CC886" s="14"/>
      <c r="CD886" s="14"/>
      <c r="CE886" s="14"/>
      <c r="CF886" s="14"/>
      <c r="CG886" s="14"/>
      <c r="CH886" s="14"/>
    </row>
    <row r="887" spans="1:86">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Z887" s="16"/>
      <c r="AA887" s="16"/>
      <c r="AB887" s="16"/>
      <c r="AC887" s="16"/>
      <c r="AD887" s="16"/>
      <c r="AE887" s="16"/>
      <c r="AF887" s="16"/>
      <c r="AG887" s="16"/>
      <c r="AH887" s="16"/>
      <c r="AI887" s="16"/>
      <c r="AJ887" s="16"/>
      <c r="AK887" s="16"/>
      <c r="AL887" s="16"/>
      <c r="AM887" s="14"/>
      <c r="AN887" s="14"/>
      <c r="AO887" s="14"/>
      <c r="AP887" s="14"/>
      <c r="AQ887" s="14"/>
      <c r="AR887" s="14"/>
      <c r="AS887" s="14"/>
      <c r="AT887" s="14"/>
      <c r="AU887" s="14"/>
      <c r="AV887" s="14"/>
      <c r="AW887" s="14"/>
      <c r="AX887" s="14"/>
      <c r="AY887" s="14"/>
      <c r="AZ887" s="14"/>
      <c r="BA887" s="14"/>
      <c r="BB887" s="14"/>
      <c r="BC887" s="14"/>
      <c r="BD887" s="14"/>
      <c r="BE887" s="14"/>
      <c r="BF887" s="14"/>
      <c r="BG887" s="14"/>
      <c r="BH887" s="14"/>
      <c r="BI887" s="14"/>
      <c r="BJ887" s="14"/>
      <c r="BK887" s="14"/>
      <c r="BL887" s="14"/>
      <c r="BM887" s="14"/>
      <c r="BN887" s="14"/>
      <c r="BO887" s="14"/>
      <c r="BP887" s="14"/>
      <c r="BQ887" s="14"/>
      <c r="BR887" s="14"/>
      <c r="BS887" s="14"/>
      <c r="BT887" s="14"/>
      <c r="BU887" s="14"/>
      <c r="BV887" s="14"/>
      <c r="BW887" s="14"/>
      <c r="BX887" s="14"/>
      <c r="BY887" s="14"/>
      <c r="BZ887" s="14"/>
      <c r="CA887" s="14"/>
      <c r="CB887" s="14"/>
      <c r="CC887" s="14"/>
      <c r="CD887" s="14"/>
      <c r="CE887" s="14"/>
      <c r="CF887" s="14"/>
      <c r="CG887" s="14"/>
      <c r="CH887" s="14"/>
    </row>
    <row r="888" spans="1:86">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Z888" s="16"/>
      <c r="AA888" s="16"/>
      <c r="AB888" s="16"/>
      <c r="AC888" s="16"/>
      <c r="AD888" s="16"/>
      <c r="AE888" s="16"/>
      <c r="AF888" s="16"/>
      <c r="AG888" s="16"/>
      <c r="AH888" s="16"/>
      <c r="AI888" s="16"/>
      <c r="AJ888" s="16"/>
      <c r="AK888" s="16"/>
      <c r="AL888" s="16"/>
      <c r="AM888" s="14"/>
      <c r="AN888" s="14"/>
      <c r="AO888" s="14"/>
      <c r="AP888" s="14"/>
      <c r="AQ888" s="14"/>
      <c r="AR888" s="14"/>
      <c r="AS888" s="14"/>
      <c r="AT888" s="14"/>
      <c r="AU888" s="14"/>
      <c r="AV888" s="14"/>
      <c r="AW888" s="14"/>
      <c r="AX888" s="14"/>
      <c r="AY888" s="14"/>
      <c r="AZ888" s="14"/>
      <c r="BA888" s="14"/>
      <c r="BB888" s="14"/>
      <c r="BC888" s="14"/>
      <c r="BD888" s="14"/>
      <c r="BE888" s="14"/>
      <c r="BF888" s="14"/>
      <c r="BG888" s="14"/>
      <c r="BH888" s="14"/>
      <c r="BI888" s="14"/>
      <c r="BJ888" s="14"/>
      <c r="BK888" s="14"/>
      <c r="BL888" s="14"/>
      <c r="BM888" s="14"/>
      <c r="BN888" s="14"/>
      <c r="BO888" s="14"/>
      <c r="BP888" s="14"/>
      <c r="BQ888" s="14"/>
      <c r="BR888" s="14"/>
      <c r="BS888" s="14"/>
      <c r="BT888" s="14"/>
      <c r="BU888" s="14"/>
      <c r="BV888" s="14"/>
      <c r="BW888" s="14"/>
      <c r="BX888" s="14"/>
      <c r="BY888" s="14"/>
      <c r="BZ888" s="14"/>
      <c r="CA888" s="14"/>
      <c r="CB888" s="14"/>
      <c r="CC888" s="14"/>
      <c r="CD888" s="14"/>
      <c r="CE888" s="14"/>
      <c r="CF888" s="14"/>
      <c r="CG888" s="14"/>
      <c r="CH888" s="14"/>
    </row>
    <row r="889" spans="1:86">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Z889" s="16"/>
      <c r="AA889" s="16"/>
      <c r="AB889" s="16"/>
      <c r="AC889" s="16"/>
      <c r="AD889" s="16"/>
      <c r="AE889" s="16"/>
      <c r="AF889" s="16"/>
      <c r="AG889" s="16"/>
      <c r="AH889" s="16"/>
      <c r="AI889" s="16"/>
      <c r="AJ889" s="16"/>
      <c r="AK889" s="16"/>
      <c r="AL889" s="16"/>
      <c r="AM889" s="14"/>
      <c r="AN889" s="14"/>
      <c r="AO889" s="14"/>
      <c r="AP889" s="14"/>
      <c r="AQ889" s="14"/>
      <c r="AR889" s="14"/>
      <c r="AS889" s="14"/>
      <c r="AT889" s="14"/>
      <c r="AU889" s="14"/>
      <c r="AV889" s="14"/>
      <c r="AW889" s="14"/>
      <c r="AX889" s="14"/>
      <c r="AY889" s="14"/>
      <c r="AZ889" s="14"/>
      <c r="BA889" s="14"/>
      <c r="BB889" s="14"/>
      <c r="BC889" s="14"/>
      <c r="BD889" s="14"/>
      <c r="BE889" s="14"/>
      <c r="BF889" s="14"/>
      <c r="BG889" s="14"/>
      <c r="BH889" s="14"/>
      <c r="BI889" s="14"/>
      <c r="BJ889" s="14"/>
      <c r="BK889" s="14"/>
      <c r="BL889" s="14"/>
      <c r="BM889" s="14"/>
      <c r="BN889" s="14"/>
      <c r="BO889" s="14"/>
      <c r="BP889" s="14"/>
      <c r="BQ889" s="14"/>
      <c r="BR889" s="14"/>
      <c r="BS889" s="14"/>
      <c r="BT889" s="14"/>
      <c r="BU889" s="14"/>
      <c r="BV889" s="14"/>
      <c r="BW889" s="14"/>
      <c r="BX889" s="14"/>
      <c r="BY889" s="14"/>
      <c r="BZ889" s="14"/>
      <c r="CA889" s="14"/>
      <c r="CB889" s="14"/>
      <c r="CC889" s="14"/>
      <c r="CD889" s="14"/>
      <c r="CE889" s="14"/>
      <c r="CF889" s="14"/>
      <c r="CG889" s="14"/>
      <c r="CH889" s="14"/>
    </row>
    <row r="890" spans="1:86">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Z890" s="16"/>
      <c r="AA890" s="16"/>
      <c r="AB890" s="16"/>
      <c r="AC890" s="16"/>
      <c r="AD890" s="16"/>
      <c r="AE890" s="16"/>
      <c r="AF890" s="16"/>
      <c r="AG890" s="16"/>
      <c r="AH890" s="16"/>
      <c r="AI890" s="16"/>
      <c r="AJ890" s="16"/>
      <c r="AK890" s="16"/>
      <c r="AL890" s="16"/>
      <c r="AM890" s="14"/>
      <c r="AN890" s="14"/>
      <c r="AO890" s="14"/>
      <c r="AP890" s="14"/>
      <c r="AQ890" s="14"/>
      <c r="AR890" s="14"/>
      <c r="AS890" s="14"/>
      <c r="AT890" s="14"/>
      <c r="AU890" s="14"/>
      <c r="AV890" s="14"/>
      <c r="AW890" s="14"/>
      <c r="AX890" s="14"/>
      <c r="AY890" s="14"/>
      <c r="AZ890" s="14"/>
      <c r="BA890" s="14"/>
      <c r="BB890" s="14"/>
      <c r="BC890" s="14"/>
      <c r="BD890" s="14"/>
      <c r="BE890" s="14"/>
      <c r="BF890" s="14"/>
      <c r="BG890" s="14"/>
      <c r="BH890" s="14"/>
      <c r="BI890" s="14"/>
      <c r="BJ890" s="14"/>
      <c r="BK890" s="14"/>
      <c r="BL890" s="14"/>
      <c r="BM890" s="14"/>
      <c r="BN890" s="14"/>
      <c r="BO890" s="14"/>
      <c r="BP890" s="14"/>
      <c r="BQ890" s="14"/>
      <c r="BR890" s="14"/>
      <c r="BS890" s="14"/>
      <c r="BT890" s="14"/>
      <c r="BU890" s="14"/>
      <c r="BV890" s="14"/>
      <c r="BW890" s="14"/>
      <c r="BX890" s="14"/>
      <c r="BY890" s="14"/>
      <c r="BZ890" s="14"/>
      <c r="CA890" s="14"/>
      <c r="CB890" s="14"/>
      <c r="CC890" s="14"/>
      <c r="CD890" s="14"/>
      <c r="CE890" s="14"/>
      <c r="CF890" s="14"/>
      <c r="CG890" s="14"/>
      <c r="CH890" s="14"/>
    </row>
    <row r="891" spans="1:86">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Z891" s="16"/>
      <c r="AA891" s="16"/>
      <c r="AB891" s="16"/>
      <c r="AC891" s="16"/>
      <c r="AD891" s="16"/>
      <c r="AE891" s="16"/>
      <c r="AF891" s="16"/>
      <c r="AG891" s="16"/>
      <c r="AH891" s="16"/>
      <c r="AI891" s="16"/>
      <c r="AJ891" s="16"/>
      <c r="AK891" s="16"/>
      <c r="AL891" s="16"/>
      <c r="AM891" s="14"/>
      <c r="AN891" s="14"/>
      <c r="AO891" s="14"/>
      <c r="AP891" s="14"/>
      <c r="AQ891" s="14"/>
      <c r="AR891" s="14"/>
      <c r="AS891" s="14"/>
      <c r="AT891" s="14"/>
      <c r="AU891" s="14"/>
      <c r="AV891" s="14"/>
      <c r="AW891" s="14"/>
      <c r="AX891" s="14"/>
      <c r="AY891" s="14"/>
      <c r="AZ891" s="14"/>
      <c r="BA891" s="14"/>
      <c r="BB891" s="14"/>
      <c r="BC891" s="14"/>
      <c r="BD891" s="14"/>
      <c r="BE891" s="14"/>
      <c r="BF891" s="14"/>
      <c r="BG891" s="14"/>
      <c r="BH891" s="14"/>
      <c r="BI891" s="14"/>
      <c r="BJ891" s="14"/>
      <c r="BK891" s="14"/>
      <c r="BL891" s="14"/>
      <c r="BM891" s="14"/>
      <c r="BN891" s="14"/>
      <c r="BO891" s="14"/>
      <c r="BP891" s="14"/>
      <c r="BQ891" s="14"/>
      <c r="BR891" s="14"/>
      <c r="BS891" s="14"/>
      <c r="BT891" s="14"/>
      <c r="BU891" s="14"/>
      <c r="BV891" s="14"/>
      <c r="BW891" s="14"/>
      <c r="BX891" s="14"/>
      <c r="BY891" s="14"/>
      <c r="BZ891" s="14"/>
      <c r="CA891" s="14"/>
      <c r="CB891" s="14"/>
      <c r="CC891" s="14"/>
      <c r="CD891" s="14"/>
      <c r="CE891" s="14"/>
      <c r="CF891" s="14"/>
      <c r="CG891" s="14"/>
      <c r="CH891" s="14"/>
    </row>
    <row r="892" spans="1:86">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Z892" s="16"/>
      <c r="AA892" s="16"/>
      <c r="AB892" s="16"/>
      <c r="AC892" s="16"/>
      <c r="AD892" s="16"/>
      <c r="AE892" s="16"/>
      <c r="AF892" s="16"/>
      <c r="AG892" s="16"/>
      <c r="AH892" s="16"/>
      <c r="AI892" s="16"/>
      <c r="AJ892" s="16"/>
      <c r="AK892" s="16"/>
      <c r="AL892" s="16"/>
      <c r="AM892" s="14"/>
      <c r="AN892" s="14"/>
      <c r="AO892" s="14"/>
      <c r="AP892" s="14"/>
      <c r="AQ892" s="14"/>
      <c r="AR892" s="14"/>
      <c r="AS892" s="14"/>
      <c r="AT892" s="14"/>
      <c r="AU892" s="14"/>
      <c r="AV892" s="14"/>
      <c r="AW892" s="14"/>
      <c r="AX892" s="14"/>
      <c r="AY892" s="14"/>
      <c r="AZ892" s="14"/>
      <c r="BA892" s="14"/>
      <c r="BB892" s="14"/>
      <c r="BC892" s="14"/>
      <c r="BD892" s="14"/>
      <c r="BE892" s="14"/>
      <c r="BF892" s="14"/>
      <c r="BG892" s="14"/>
      <c r="BH892" s="14"/>
      <c r="BI892" s="14"/>
      <c r="BJ892" s="14"/>
      <c r="BK892" s="14"/>
      <c r="BL892" s="14"/>
      <c r="BM892" s="14"/>
      <c r="BN892" s="14"/>
      <c r="BO892" s="14"/>
      <c r="BP892" s="14"/>
      <c r="BQ892" s="14"/>
      <c r="BR892" s="14"/>
      <c r="BS892" s="14"/>
      <c r="BT892" s="14"/>
      <c r="BU892" s="14"/>
      <c r="BV892" s="14"/>
      <c r="BW892" s="14"/>
      <c r="BX892" s="14"/>
      <c r="BY892" s="14"/>
      <c r="BZ892" s="14"/>
      <c r="CA892" s="14"/>
      <c r="CB892" s="14"/>
      <c r="CC892" s="14"/>
      <c r="CD892" s="14"/>
      <c r="CE892" s="14"/>
      <c r="CF892" s="14"/>
      <c r="CG892" s="14"/>
      <c r="CH892" s="14"/>
    </row>
    <row r="893" spans="1:86">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Z893" s="16"/>
      <c r="AA893" s="16"/>
      <c r="AB893" s="16"/>
      <c r="AC893" s="16"/>
      <c r="AD893" s="16"/>
      <c r="AE893" s="16"/>
      <c r="AF893" s="16"/>
      <c r="AG893" s="16"/>
      <c r="AH893" s="16"/>
      <c r="AI893" s="16"/>
      <c r="AJ893" s="16"/>
      <c r="AK893" s="16"/>
      <c r="AL893" s="16"/>
      <c r="AM893" s="14"/>
      <c r="AN893" s="14"/>
      <c r="AO893" s="14"/>
      <c r="AP893" s="14"/>
      <c r="AQ893" s="14"/>
      <c r="AR893" s="14"/>
      <c r="AS893" s="14"/>
      <c r="AT893" s="14"/>
      <c r="AU893" s="14"/>
      <c r="AV893" s="14"/>
      <c r="AW893" s="14"/>
      <c r="AX893" s="14"/>
      <c r="AY893" s="14"/>
      <c r="AZ893" s="14"/>
      <c r="BA893" s="14"/>
      <c r="BB893" s="14"/>
      <c r="BC893" s="14"/>
      <c r="BD893" s="14"/>
      <c r="BE893" s="14"/>
      <c r="BF893" s="14"/>
      <c r="BG893" s="14"/>
      <c r="BH893" s="14"/>
      <c r="BI893" s="14"/>
      <c r="BJ893" s="14"/>
      <c r="BK893" s="14"/>
      <c r="BL893" s="14"/>
      <c r="BM893" s="14"/>
      <c r="BN893" s="14"/>
      <c r="BO893" s="14"/>
      <c r="BP893" s="14"/>
      <c r="BQ893" s="14"/>
      <c r="BR893" s="14"/>
      <c r="BS893" s="14"/>
      <c r="BT893" s="14"/>
      <c r="BU893" s="14"/>
      <c r="BV893" s="14"/>
      <c r="BW893" s="14"/>
      <c r="BX893" s="14"/>
      <c r="BY893" s="14"/>
      <c r="BZ893" s="14"/>
      <c r="CA893" s="14"/>
      <c r="CB893" s="14"/>
      <c r="CC893" s="14"/>
      <c r="CD893" s="14"/>
      <c r="CE893" s="14"/>
      <c r="CF893" s="14"/>
      <c r="CG893" s="14"/>
      <c r="CH893" s="14"/>
    </row>
    <row r="894" spans="1:86">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Z894" s="16"/>
      <c r="AA894" s="16"/>
      <c r="AB894" s="16"/>
      <c r="AC894" s="16"/>
      <c r="AD894" s="16"/>
      <c r="AE894" s="16"/>
      <c r="AF894" s="16"/>
      <c r="AG894" s="16"/>
      <c r="AH894" s="16"/>
      <c r="AI894" s="16"/>
      <c r="AJ894" s="16"/>
      <c r="AK894" s="16"/>
      <c r="AL894" s="16"/>
      <c r="AM894" s="14"/>
      <c r="AN894" s="14"/>
      <c r="AO894" s="14"/>
      <c r="AP894" s="14"/>
      <c r="AQ894" s="14"/>
      <c r="AR894" s="14"/>
      <c r="AS894" s="14"/>
      <c r="AT894" s="14"/>
      <c r="AU894" s="14"/>
      <c r="AV894" s="14"/>
      <c r="AW894" s="14"/>
      <c r="AX894" s="14"/>
      <c r="AY894" s="14"/>
      <c r="AZ894" s="14"/>
      <c r="BA894" s="14"/>
      <c r="BB894" s="14"/>
      <c r="BC894" s="14"/>
      <c r="BD894" s="14"/>
      <c r="BE894" s="14"/>
      <c r="BF894" s="14"/>
      <c r="BG894" s="14"/>
      <c r="BH894" s="14"/>
      <c r="BI894" s="14"/>
      <c r="BJ894" s="14"/>
      <c r="BK894" s="14"/>
      <c r="BL894" s="14"/>
      <c r="BM894" s="14"/>
      <c r="BN894" s="14"/>
      <c r="BO894" s="14"/>
      <c r="BP894" s="14"/>
      <c r="BQ894" s="14"/>
      <c r="BR894" s="14"/>
      <c r="BS894" s="14"/>
      <c r="BT894" s="14"/>
      <c r="BU894" s="14"/>
      <c r="BV894" s="14"/>
      <c r="BW894" s="14"/>
      <c r="BX894" s="14"/>
      <c r="BY894" s="14"/>
      <c r="BZ894" s="14"/>
      <c r="CA894" s="14"/>
      <c r="CB894" s="14"/>
      <c r="CC894" s="14"/>
      <c r="CD894" s="14"/>
      <c r="CE894" s="14"/>
      <c r="CF894" s="14"/>
      <c r="CG894" s="14"/>
      <c r="CH894" s="14"/>
    </row>
    <row r="895" spans="1:86">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Z895" s="16"/>
      <c r="AA895" s="16"/>
      <c r="AB895" s="16"/>
      <c r="AC895" s="16"/>
      <c r="AD895" s="16"/>
      <c r="AE895" s="16"/>
      <c r="AF895" s="16"/>
      <c r="AG895" s="16"/>
      <c r="AH895" s="16"/>
      <c r="AI895" s="16"/>
      <c r="AJ895" s="16"/>
      <c r="AK895" s="16"/>
      <c r="AL895" s="16"/>
      <c r="AM895" s="14"/>
      <c r="AN895" s="14"/>
      <c r="AO895" s="14"/>
      <c r="AP895" s="14"/>
      <c r="AQ895" s="14"/>
      <c r="AR895" s="14"/>
      <c r="AS895" s="14"/>
      <c r="AT895" s="14"/>
      <c r="AU895" s="14"/>
      <c r="AV895" s="14"/>
      <c r="AW895" s="14"/>
      <c r="AX895" s="14"/>
      <c r="AY895" s="14"/>
      <c r="AZ895" s="14"/>
      <c r="BA895" s="14"/>
      <c r="BB895" s="14"/>
      <c r="BC895" s="14"/>
      <c r="BD895" s="14"/>
      <c r="BE895" s="14"/>
      <c r="BF895" s="14"/>
      <c r="BG895" s="14"/>
      <c r="BH895" s="14"/>
      <c r="BI895" s="14"/>
      <c r="BJ895" s="14"/>
      <c r="BK895" s="14"/>
      <c r="BL895" s="14"/>
      <c r="BM895" s="14"/>
      <c r="BN895" s="14"/>
      <c r="BO895" s="14"/>
      <c r="BP895" s="14"/>
      <c r="BQ895" s="14"/>
      <c r="BR895" s="14"/>
      <c r="BS895" s="14"/>
      <c r="BT895" s="14"/>
      <c r="BU895" s="14"/>
      <c r="BV895" s="14"/>
      <c r="BW895" s="14"/>
      <c r="BX895" s="14"/>
      <c r="BY895" s="14"/>
      <c r="BZ895" s="14"/>
      <c r="CA895" s="14"/>
      <c r="CB895" s="14"/>
      <c r="CC895" s="14"/>
      <c r="CD895" s="14"/>
      <c r="CE895" s="14"/>
      <c r="CF895" s="14"/>
      <c r="CG895" s="14"/>
      <c r="CH895" s="14"/>
    </row>
    <row r="896" spans="1:86">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Z896" s="16"/>
      <c r="AA896" s="16"/>
      <c r="AB896" s="16"/>
      <c r="AC896" s="16"/>
      <c r="AD896" s="16"/>
      <c r="AE896" s="16"/>
      <c r="AF896" s="16"/>
      <c r="AG896" s="16"/>
      <c r="AH896" s="16"/>
      <c r="AI896" s="16"/>
      <c r="AJ896" s="16"/>
      <c r="AK896" s="16"/>
      <c r="AL896" s="16"/>
      <c r="AM896" s="14"/>
      <c r="AN896" s="14"/>
      <c r="AO896" s="14"/>
      <c r="AP896" s="14"/>
      <c r="AQ896" s="14"/>
      <c r="AR896" s="14"/>
      <c r="AS896" s="14"/>
      <c r="AT896" s="14"/>
      <c r="AU896" s="14"/>
      <c r="AV896" s="14"/>
      <c r="AW896" s="14"/>
      <c r="AX896" s="14"/>
      <c r="AY896" s="14"/>
      <c r="AZ896" s="14"/>
      <c r="BA896" s="14"/>
      <c r="BB896" s="14"/>
      <c r="BC896" s="14"/>
      <c r="BD896" s="14"/>
      <c r="BE896" s="14"/>
      <c r="BF896" s="14"/>
      <c r="BG896" s="14"/>
      <c r="BH896" s="14"/>
      <c r="BI896" s="14"/>
      <c r="BJ896" s="14"/>
      <c r="BK896" s="14"/>
      <c r="BL896" s="14"/>
      <c r="BM896" s="14"/>
      <c r="BN896" s="14"/>
      <c r="BO896" s="14"/>
      <c r="BP896" s="14"/>
      <c r="BQ896" s="14"/>
      <c r="BR896" s="14"/>
      <c r="BS896" s="14"/>
      <c r="BT896" s="14"/>
      <c r="BU896" s="14"/>
      <c r="BV896" s="14"/>
      <c r="BW896" s="14"/>
      <c r="BX896" s="14"/>
      <c r="BY896" s="14"/>
      <c r="BZ896" s="14"/>
      <c r="CA896" s="14"/>
      <c r="CB896" s="14"/>
      <c r="CC896" s="14"/>
      <c r="CD896" s="14"/>
      <c r="CE896" s="14"/>
      <c r="CF896" s="14"/>
      <c r="CG896" s="14"/>
      <c r="CH896" s="14"/>
    </row>
    <row r="897" spans="1:86">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Z897" s="16"/>
      <c r="AA897" s="16"/>
      <c r="AB897" s="16"/>
      <c r="AC897" s="16"/>
      <c r="AD897" s="16"/>
      <c r="AE897" s="16"/>
      <c r="AF897" s="16"/>
      <c r="AG897" s="16"/>
      <c r="AH897" s="16"/>
      <c r="AI897" s="16"/>
      <c r="AJ897" s="16"/>
      <c r="AK897" s="16"/>
      <c r="AL897" s="16"/>
      <c r="AM897" s="14"/>
      <c r="AN897" s="14"/>
      <c r="AO897" s="14"/>
      <c r="AP897" s="14"/>
      <c r="AQ897" s="14"/>
      <c r="AR897" s="14"/>
      <c r="AS897" s="14"/>
      <c r="AT897" s="14"/>
      <c r="AU897" s="14"/>
      <c r="AV897" s="14"/>
      <c r="AW897" s="14"/>
      <c r="AX897" s="14"/>
      <c r="AY897" s="14"/>
      <c r="AZ897" s="14"/>
      <c r="BA897" s="14"/>
      <c r="BB897" s="14"/>
      <c r="BC897" s="14"/>
      <c r="BD897" s="14"/>
      <c r="BE897" s="14"/>
      <c r="BF897" s="14"/>
      <c r="BG897" s="14"/>
      <c r="BH897" s="14"/>
      <c r="BI897" s="14"/>
      <c r="BJ897" s="14"/>
      <c r="BK897" s="14"/>
      <c r="BL897" s="14"/>
      <c r="BM897" s="14"/>
      <c r="BN897" s="14"/>
      <c r="BO897" s="14"/>
      <c r="BP897" s="14"/>
      <c r="BQ897" s="14"/>
      <c r="BR897" s="14"/>
      <c r="BS897" s="14"/>
      <c r="BT897" s="14"/>
      <c r="BU897" s="14"/>
      <c r="BV897" s="14"/>
      <c r="BW897" s="14"/>
      <c r="BX897" s="14"/>
      <c r="BY897" s="14"/>
      <c r="BZ897" s="14"/>
      <c r="CA897" s="14"/>
      <c r="CB897" s="14"/>
      <c r="CC897" s="14"/>
      <c r="CD897" s="14"/>
      <c r="CE897" s="14"/>
      <c r="CF897" s="14"/>
      <c r="CG897" s="14"/>
      <c r="CH897" s="14"/>
    </row>
    <row r="898" spans="1:86">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Z898" s="16"/>
      <c r="AA898" s="16"/>
      <c r="AB898" s="16"/>
      <c r="AC898" s="16"/>
      <c r="AD898" s="16"/>
      <c r="AE898" s="16"/>
      <c r="AF898" s="16"/>
      <c r="AG898" s="16"/>
      <c r="AH898" s="16"/>
      <c r="AI898" s="16"/>
      <c r="AJ898" s="16"/>
      <c r="AK898" s="16"/>
      <c r="AL898" s="16"/>
      <c r="AM898" s="14"/>
      <c r="AN898" s="14"/>
      <c r="AO898" s="14"/>
      <c r="AP898" s="14"/>
      <c r="AQ898" s="14"/>
      <c r="AR898" s="14"/>
      <c r="AS898" s="14"/>
      <c r="AT898" s="14"/>
      <c r="AU898" s="14"/>
      <c r="AV898" s="14"/>
      <c r="AW898" s="14"/>
      <c r="AX898" s="14"/>
      <c r="AY898" s="14"/>
      <c r="AZ898" s="14"/>
      <c r="BA898" s="14"/>
      <c r="BB898" s="14"/>
      <c r="BC898" s="14"/>
      <c r="BD898" s="14"/>
      <c r="BE898" s="14"/>
      <c r="BF898" s="14"/>
      <c r="BG898" s="14"/>
      <c r="BH898" s="14"/>
      <c r="BI898" s="14"/>
      <c r="BJ898" s="14"/>
      <c r="BK898" s="14"/>
      <c r="BL898" s="14"/>
      <c r="BM898" s="14"/>
      <c r="BN898" s="14"/>
      <c r="BO898" s="14"/>
      <c r="BP898" s="14"/>
      <c r="BQ898" s="14"/>
      <c r="BR898" s="14"/>
      <c r="BS898" s="14"/>
      <c r="BT898" s="14"/>
      <c r="BU898" s="14"/>
      <c r="BV898" s="14"/>
      <c r="BW898" s="14"/>
      <c r="BX898" s="14"/>
      <c r="BY898" s="14"/>
      <c r="BZ898" s="14"/>
      <c r="CA898" s="14"/>
      <c r="CB898" s="14"/>
      <c r="CC898" s="14"/>
      <c r="CD898" s="14"/>
      <c r="CE898" s="14"/>
      <c r="CF898" s="14"/>
      <c r="CG898" s="14"/>
      <c r="CH898" s="14"/>
    </row>
    <row r="899" spans="1:86">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Z899" s="16"/>
      <c r="AA899" s="16"/>
      <c r="AB899" s="16"/>
      <c r="AC899" s="16"/>
      <c r="AD899" s="16"/>
      <c r="AE899" s="16"/>
      <c r="AF899" s="16"/>
      <c r="AG899" s="16"/>
      <c r="AH899" s="16"/>
      <c r="AI899" s="16"/>
      <c r="AJ899" s="16"/>
      <c r="AK899" s="16"/>
      <c r="AL899" s="16"/>
      <c r="AM899" s="14"/>
      <c r="AN899" s="14"/>
      <c r="AO899" s="14"/>
      <c r="AP899" s="14"/>
      <c r="AQ899" s="14"/>
      <c r="AR899" s="14"/>
      <c r="AS899" s="14"/>
      <c r="AT899" s="14"/>
      <c r="AU899" s="14"/>
      <c r="AV899" s="14"/>
      <c r="AW899" s="14"/>
      <c r="AX899" s="14"/>
      <c r="AY899" s="14"/>
      <c r="AZ899" s="14"/>
      <c r="BA899" s="14"/>
      <c r="BB899" s="14"/>
      <c r="BC899" s="14"/>
      <c r="BD899" s="14"/>
      <c r="BE899" s="14"/>
      <c r="BF899" s="14"/>
      <c r="BG899" s="14"/>
      <c r="BH899" s="14"/>
      <c r="BI899" s="14"/>
      <c r="BJ899" s="14"/>
      <c r="BK899" s="14"/>
      <c r="BL899" s="14"/>
      <c r="BM899" s="14"/>
      <c r="BN899" s="14"/>
      <c r="BO899" s="14"/>
      <c r="BP899" s="14"/>
      <c r="BQ899" s="14"/>
      <c r="BR899" s="14"/>
      <c r="BS899" s="14"/>
      <c r="BT899" s="14"/>
      <c r="BU899" s="14"/>
      <c r="BV899" s="14"/>
      <c r="BW899" s="14"/>
      <c r="BX899" s="14"/>
      <c r="BY899" s="14"/>
      <c r="BZ899" s="14"/>
      <c r="CA899" s="14"/>
      <c r="CB899" s="14"/>
      <c r="CC899" s="14"/>
      <c r="CD899" s="14"/>
      <c r="CE899" s="14"/>
      <c r="CF899" s="14"/>
      <c r="CG899" s="14"/>
      <c r="CH899" s="14"/>
    </row>
    <row r="900" spans="1:86">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Z900" s="16"/>
      <c r="AA900" s="16"/>
      <c r="AB900" s="16"/>
      <c r="AC900" s="16"/>
      <c r="AD900" s="16"/>
      <c r="AE900" s="16"/>
      <c r="AF900" s="16"/>
      <c r="AG900" s="16"/>
      <c r="AH900" s="16"/>
      <c r="AI900" s="16"/>
      <c r="AJ900" s="16"/>
      <c r="AK900" s="16"/>
      <c r="AL900" s="16"/>
      <c r="AM900" s="14"/>
      <c r="AN900" s="14"/>
      <c r="AO900" s="14"/>
      <c r="AP900" s="14"/>
      <c r="AQ900" s="14"/>
      <c r="AR900" s="14"/>
      <c r="AS900" s="14"/>
      <c r="AT900" s="14"/>
      <c r="AU900" s="14"/>
      <c r="AV900" s="14"/>
      <c r="AW900" s="14"/>
      <c r="AX900" s="14"/>
      <c r="AY900" s="14"/>
      <c r="AZ900" s="14"/>
      <c r="BA900" s="14"/>
      <c r="BB900" s="14"/>
      <c r="BC900" s="14"/>
      <c r="BD900" s="14"/>
      <c r="BE900" s="14"/>
      <c r="BF900" s="14"/>
      <c r="BG900" s="14"/>
      <c r="BH900" s="14"/>
      <c r="BI900" s="14"/>
      <c r="BJ900" s="14"/>
      <c r="BK900" s="14"/>
      <c r="BL900" s="14"/>
      <c r="BM900" s="14"/>
      <c r="BN900" s="14"/>
      <c r="BO900" s="14"/>
      <c r="BP900" s="14"/>
      <c r="BQ900" s="14"/>
      <c r="BR900" s="14"/>
      <c r="BS900" s="14"/>
      <c r="BT900" s="14"/>
      <c r="BU900" s="14"/>
      <c r="BV900" s="14"/>
      <c r="BW900" s="14"/>
      <c r="BX900" s="14"/>
      <c r="BY900" s="14"/>
      <c r="BZ900" s="14"/>
      <c r="CA900" s="14"/>
      <c r="CB900" s="14"/>
      <c r="CC900" s="14"/>
      <c r="CD900" s="14"/>
      <c r="CE900" s="14"/>
      <c r="CF900" s="14"/>
      <c r="CG900" s="14"/>
      <c r="CH900" s="14"/>
    </row>
    <row r="901" spans="1:86">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Z901" s="16"/>
      <c r="AA901" s="16"/>
      <c r="AB901" s="16"/>
      <c r="AC901" s="16"/>
      <c r="AD901" s="16"/>
      <c r="AE901" s="16"/>
      <c r="AF901" s="16"/>
      <c r="AG901" s="16"/>
      <c r="AH901" s="16"/>
      <c r="AI901" s="16"/>
      <c r="AJ901" s="16"/>
      <c r="AK901" s="16"/>
      <c r="AL901" s="16"/>
      <c r="AM901" s="14"/>
      <c r="AN901" s="14"/>
      <c r="AO901" s="14"/>
      <c r="AP901" s="14"/>
      <c r="AQ901" s="14"/>
      <c r="AR901" s="14"/>
      <c r="AS901" s="14"/>
      <c r="AT901" s="14"/>
      <c r="AU901" s="14"/>
      <c r="AV901" s="14"/>
      <c r="AW901" s="14"/>
      <c r="AX901" s="14"/>
      <c r="AY901" s="14"/>
      <c r="AZ901" s="14"/>
      <c r="BA901" s="14"/>
      <c r="BB901" s="14"/>
      <c r="BC901" s="14"/>
      <c r="BD901" s="14"/>
      <c r="BE901" s="14"/>
      <c r="BF901" s="14"/>
      <c r="BG901" s="14"/>
      <c r="BH901" s="14"/>
      <c r="BI901" s="14"/>
      <c r="BJ901" s="14"/>
      <c r="BK901" s="14"/>
      <c r="BL901" s="14"/>
      <c r="BM901" s="14"/>
      <c r="BN901" s="14"/>
      <c r="BO901" s="14"/>
      <c r="BP901" s="14"/>
      <c r="BQ901" s="14"/>
      <c r="BR901" s="14"/>
      <c r="BS901" s="14"/>
      <c r="BT901" s="14"/>
      <c r="BU901" s="14"/>
      <c r="BV901" s="14"/>
      <c r="BW901" s="14"/>
      <c r="BX901" s="14"/>
      <c r="BY901" s="14"/>
      <c r="BZ901" s="14"/>
      <c r="CA901" s="14"/>
      <c r="CB901" s="14"/>
      <c r="CC901" s="14"/>
      <c r="CD901" s="14"/>
      <c r="CE901" s="14"/>
      <c r="CF901" s="14"/>
      <c r="CG901" s="14"/>
      <c r="CH901" s="14"/>
    </row>
    <row r="902" spans="1:86">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Z902" s="16"/>
      <c r="AA902" s="16"/>
      <c r="AB902" s="16"/>
      <c r="AC902" s="16"/>
      <c r="AD902" s="16"/>
      <c r="AE902" s="16"/>
      <c r="AF902" s="16"/>
      <c r="AG902" s="16"/>
      <c r="AH902" s="16"/>
      <c r="AI902" s="16"/>
      <c r="AJ902" s="16"/>
      <c r="AK902" s="16"/>
      <c r="AL902" s="16"/>
      <c r="AM902" s="14"/>
      <c r="AN902" s="14"/>
      <c r="AO902" s="14"/>
      <c r="AP902" s="14"/>
      <c r="AQ902" s="14"/>
      <c r="AR902" s="14"/>
      <c r="AS902" s="14"/>
      <c r="AT902" s="14"/>
      <c r="AU902" s="14"/>
      <c r="AV902" s="14"/>
      <c r="AW902" s="14"/>
      <c r="AX902" s="14"/>
      <c r="AY902" s="14"/>
      <c r="AZ902" s="14"/>
      <c r="BA902" s="14"/>
      <c r="BB902" s="14"/>
      <c r="BC902" s="14"/>
      <c r="BD902" s="14"/>
      <c r="BE902" s="14"/>
      <c r="BF902" s="14"/>
      <c r="BG902" s="14"/>
      <c r="BH902" s="14"/>
      <c r="BI902" s="14"/>
      <c r="BJ902" s="14"/>
      <c r="BK902" s="14"/>
      <c r="BL902" s="14"/>
      <c r="BM902" s="14"/>
      <c r="BN902" s="14"/>
      <c r="BO902" s="14"/>
      <c r="BP902" s="14"/>
      <c r="BQ902" s="14"/>
      <c r="BR902" s="14"/>
      <c r="BS902" s="14"/>
      <c r="BT902" s="14"/>
      <c r="BU902" s="14"/>
      <c r="BV902" s="14"/>
      <c r="BW902" s="14"/>
      <c r="BX902" s="14"/>
      <c r="BY902" s="14"/>
      <c r="BZ902" s="14"/>
      <c r="CA902" s="14"/>
      <c r="CB902" s="14"/>
      <c r="CC902" s="14"/>
      <c r="CD902" s="14"/>
      <c r="CE902" s="14"/>
      <c r="CF902" s="14"/>
      <c r="CG902" s="14"/>
      <c r="CH902" s="14"/>
    </row>
    <row r="903" spans="1:86">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Z903" s="16"/>
      <c r="AA903" s="16"/>
      <c r="AB903" s="16"/>
      <c r="AC903" s="16"/>
      <c r="AD903" s="16"/>
      <c r="AE903" s="16"/>
      <c r="AF903" s="16"/>
      <c r="AG903" s="16"/>
      <c r="AH903" s="16"/>
      <c r="AI903" s="16"/>
      <c r="AJ903" s="16"/>
      <c r="AK903" s="16"/>
      <c r="AL903" s="16"/>
      <c r="AM903" s="14"/>
      <c r="AN903" s="14"/>
      <c r="AO903" s="14"/>
      <c r="AP903" s="14"/>
      <c r="AQ903" s="14"/>
      <c r="AR903" s="14"/>
      <c r="AS903" s="14"/>
      <c r="AT903" s="14"/>
      <c r="AU903" s="14"/>
      <c r="AV903" s="14"/>
      <c r="AW903" s="14"/>
      <c r="AX903" s="14"/>
      <c r="AY903" s="14"/>
      <c r="AZ903" s="14"/>
      <c r="BA903" s="14"/>
      <c r="BB903" s="14"/>
      <c r="BC903" s="14"/>
      <c r="BD903" s="14"/>
      <c r="BE903" s="14"/>
      <c r="BF903" s="14"/>
      <c r="BG903" s="14"/>
      <c r="BH903" s="14"/>
      <c r="BI903" s="14"/>
      <c r="BJ903" s="14"/>
      <c r="BK903" s="14"/>
      <c r="BL903" s="14"/>
      <c r="BM903" s="14"/>
      <c r="BN903" s="14"/>
      <c r="BO903" s="14"/>
      <c r="BP903" s="14"/>
      <c r="BQ903" s="14"/>
      <c r="BR903" s="14"/>
      <c r="BS903" s="14"/>
      <c r="BT903" s="14"/>
      <c r="BU903" s="14"/>
      <c r="BV903" s="14"/>
      <c r="BW903" s="14"/>
      <c r="BX903" s="14"/>
      <c r="BY903" s="14"/>
      <c r="BZ903" s="14"/>
      <c r="CA903" s="14"/>
      <c r="CB903" s="14"/>
      <c r="CC903" s="14"/>
      <c r="CD903" s="14"/>
      <c r="CE903" s="14"/>
      <c r="CF903" s="14"/>
      <c r="CG903" s="14"/>
      <c r="CH903" s="14"/>
    </row>
    <row r="904" spans="1:86">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Z904" s="16"/>
      <c r="AA904" s="16"/>
      <c r="AB904" s="16"/>
      <c r="AC904" s="16"/>
      <c r="AD904" s="16"/>
      <c r="AE904" s="16"/>
      <c r="AF904" s="16"/>
      <c r="AG904" s="16"/>
      <c r="AH904" s="16"/>
      <c r="AI904" s="16"/>
      <c r="AJ904" s="16"/>
      <c r="AK904" s="16"/>
      <c r="AL904" s="16"/>
      <c r="AM904" s="14"/>
      <c r="AN904" s="14"/>
      <c r="AO904" s="14"/>
      <c r="AP904" s="14"/>
      <c r="AQ904" s="14"/>
      <c r="AR904" s="14"/>
      <c r="AS904" s="14"/>
      <c r="AT904" s="14"/>
      <c r="AU904" s="14"/>
      <c r="AV904" s="14"/>
      <c r="AW904" s="14"/>
      <c r="AX904" s="14"/>
      <c r="AY904" s="14"/>
      <c r="AZ904" s="14"/>
      <c r="BA904" s="14"/>
      <c r="BB904" s="14"/>
      <c r="BC904" s="14"/>
      <c r="BD904" s="14"/>
      <c r="BE904" s="14"/>
      <c r="BF904" s="14"/>
      <c r="BG904" s="14"/>
      <c r="BH904" s="14"/>
      <c r="BI904" s="14"/>
      <c r="BJ904" s="14"/>
      <c r="BK904" s="14"/>
      <c r="BL904" s="14"/>
      <c r="BM904" s="14"/>
      <c r="BN904" s="14"/>
      <c r="BO904" s="14"/>
      <c r="BP904" s="14"/>
      <c r="BQ904" s="14"/>
      <c r="BR904" s="14"/>
      <c r="BS904" s="14"/>
      <c r="BT904" s="14"/>
      <c r="BU904" s="14"/>
      <c r="BV904" s="14"/>
      <c r="BW904" s="14"/>
      <c r="BX904" s="14"/>
      <c r="BY904" s="14"/>
      <c r="BZ904" s="14"/>
      <c r="CA904" s="14"/>
      <c r="CB904" s="14"/>
      <c r="CC904" s="14"/>
      <c r="CD904" s="14"/>
      <c r="CE904" s="14"/>
      <c r="CF904" s="14"/>
      <c r="CG904" s="14"/>
      <c r="CH904" s="14"/>
    </row>
    <row r="905" spans="1:86">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Z905" s="16"/>
      <c r="AA905" s="16"/>
      <c r="AB905" s="16"/>
      <c r="AC905" s="16"/>
      <c r="AD905" s="16"/>
      <c r="AE905" s="16"/>
      <c r="AF905" s="16"/>
      <c r="AG905" s="16"/>
      <c r="AH905" s="16"/>
      <c r="AI905" s="16"/>
      <c r="AJ905" s="16"/>
      <c r="AK905" s="16"/>
      <c r="AL905" s="16"/>
      <c r="AM905" s="14"/>
      <c r="AN905" s="14"/>
      <c r="AO905" s="14"/>
      <c r="AP905" s="14"/>
      <c r="AQ905" s="14"/>
      <c r="AR905" s="14"/>
      <c r="AS905" s="14"/>
      <c r="AT905" s="14"/>
      <c r="AU905" s="14"/>
      <c r="AV905" s="14"/>
      <c r="AW905" s="14"/>
      <c r="AX905" s="14"/>
      <c r="AY905" s="14"/>
      <c r="AZ905" s="14"/>
      <c r="BA905" s="14"/>
      <c r="BB905" s="14"/>
      <c r="BC905" s="14"/>
      <c r="BD905" s="14"/>
      <c r="BE905" s="14"/>
      <c r="BF905" s="14"/>
      <c r="BG905" s="14"/>
      <c r="BH905" s="14"/>
      <c r="BI905" s="14"/>
      <c r="BJ905" s="14"/>
      <c r="BK905" s="14"/>
      <c r="BL905" s="14"/>
      <c r="BM905" s="14"/>
      <c r="BN905" s="14"/>
      <c r="BO905" s="14"/>
      <c r="BP905" s="14"/>
      <c r="BQ905" s="14"/>
      <c r="BR905" s="14"/>
      <c r="BS905" s="14"/>
      <c r="BT905" s="14"/>
      <c r="BU905" s="14"/>
      <c r="BV905" s="14"/>
      <c r="BW905" s="14"/>
      <c r="BX905" s="14"/>
      <c r="BY905" s="14"/>
      <c r="BZ905" s="14"/>
      <c r="CA905" s="14"/>
      <c r="CB905" s="14"/>
      <c r="CC905" s="14"/>
      <c r="CD905" s="14"/>
      <c r="CE905" s="14"/>
      <c r="CF905" s="14"/>
      <c r="CG905" s="14"/>
      <c r="CH905" s="14"/>
    </row>
    <row r="906" spans="1:86">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Z906" s="16"/>
      <c r="AA906" s="16"/>
      <c r="AB906" s="16"/>
      <c r="AC906" s="16"/>
      <c r="AD906" s="16"/>
      <c r="AE906" s="16"/>
      <c r="AF906" s="16"/>
      <c r="AG906" s="16"/>
      <c r="AH906" s="16"/>
      <c r="AI906" s="16"/>
      <c r="AJ906" s="16"/>
      <c r="AK906" s="16"/>
      <c r="AL906" s="16"/>
      <c r="AM906" s="14"/>
      <c r="AN906" s="14"/>
      <c r="AO906" s="14"/>
      <c r="AP906" s="14"/>
      <c r="AQ906" s="14"/>
      <c r="AR906" s="14"/>
      <c r="AS906" s="14"/>
      <c r="AT906" s="14"/>
      <c r="AU906" s="14"/>
      <c r="AV906" s="14"/>
      <c r="AW906" s="14"/>
      <c r="AX906" s="14"/>
      <c r="AY906" s="14"/>
      <c r="AZ906" s="14"/>
      <c r="BA906" s="14"/>
      <c r="BB906" s="14"/>
      <c r="BC906" s="14"/>
      <c r="BD906" s="14"/>
      <c r="BE906" s="14"/>
      <c r="BF906" s="14"/>
      <c r="BG906" s="14"/>
      <c r="BH906" s="14"/>
      <c r="BI906" s="14"/>
      <c r="BJ906" s="14"/>
      <c r="BK906" s="14"/>
      <c r="BL906" s="14"/>
      <c r="BM906" s="14"/>
      <c r="BN906" s="14"/>
      <c r="BO906" s="14"/>
      <c r="BP906" s="14"/>
      <c r="BQ906" s="14"/>
      <c r="BR906" s="14"/>
      <c r="BS906" s="14"/>
      <c r="BT906" s="14"/>
      <c r="BU906" s="14"/>
      <c r="BV906" s="14"/>
      <c r="BW906" s="14"/>
      <c r="BX906" s="14"/>
      <c r="BY906" s="14"/>
      <c r="BZ906" s="14"/>
      <c r="CA906" s="14"/>
      <c r="CB906" s="14"/>
      <c r="CC906" s="14"/>
      <c r="CD906" s="14"/>
      <c r="CE906" s="14"/>
      <c r="CF906" s="14"/>
      <c r="CG906" s="14"/>
      <c r="CH906" s="14"/>
    </row>
    <row r="907" spans="1:86">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Z907" s="16"/>
      <c r="AA907" s="16"/>
      <c r="AB907" s="16"/>
      <c r="AC907" s="16"/>
      <c r="AD907" s="16"/>
      <c r="AE907" s="16"/>
      <c r="AF907" s="16"/>
      <c r="AG907" s="16"/>
      <c r="AH907" s="16"/>
      <c r="AI907" s="16"/>
      <c r="AJ907" s="16"/>
      <c r="AK907" s="16"/>
      <c r="AL907" s="16"/>
      <c r="AM907" s="14"/>
      <c r="AN907" s="14"/>
      <c r="AO907" s="14"/>
      <c r="AP907" s="14"/>
      <c r="AQ907" s="14"/>
      <c r="AR907" s="14"/>
      <c r="AS907" s="14"/>
      <c r="AT907" s="14"/>
      <c r="AU907" s="14"/>
      <c r="AV907" s="14"/>
      <c r="AW907" s="14"/>
      <c r="AX907" s="14"/>
      <c r="AY907" s="14"/>
      <c r="AZ907" s="14"/>
      <c r="BA907" s="14"/>
      <c r="BB907" s="14"/>
      <c r="BC907" s="14"/>
      <c r="BD907" s="14"/>
      <c r="BE907" s="14"/>
      <c r="BF907" s="14"/>
      <c r="BG907" s="14"/>
      <c r="BH907" s="14"/>
      <c r="BI907" s="14"/>
      <c r="BJ907" s="14"/>
      <c r="BK907" s="14"/>
      <c r="BL907" s="14"/>
      <c r="BM907" s="14"/>
      <c r="BN907" s="14"/>
      <c r="BO907" s="14"/>
      <c r="BP907" s="14"/>
      <c r="BQ907" s="14"/>
      <c r="BR907" s="14"/>
      <c r="BS907" s="14"/>
      <c r="BT907" s="14"/>
      <c r="BU907" s="14"/>
      <c r="BV907" s="14"/>
      <c r="BW907" s="14"/>
      <c r="BX907" s="14"/>
      <c r="BY907" s="14"/>
      <c r="BZ907" s="14"/>
      <c r="CA907" s="14"/>
      <c r="CB907" s="14"/>
      <c r="CC907" s="14"/>
      <c r="CD907" s="14"/>
      <c r="CE907" s="14"/>
      <c r="CF907" s="14"/>
      <c r="CG907" s="14"/>
      <c r="CH907" s="14"/>
    </row>
    <row r="908" spans="1:86">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Z908" s="16"/>
      <c r="AA908" s="16"/>
      <c r="AB908" s="16"/>
      <c r="AC908" s="16"/>
      <c r="AD908" s="16"/>
      <c r="AE908" s="16"/>
      <c r="AF908" s="16"/>
      <c r="AG908" s="16"/>
      <c r="AH908" s="16"/>
      <c r="AI908" s="16"/>
      <c r="AJ908" s="16"/>
      <c r="AK908" s="16"/>
      <c r="AL908" s="16"/>
      <c r="AM908" s="14"/>
      <c r="AN908" s="14"/>
      <c r="AO908" s="14"/>
      <c r="AP908" s="14"/>
      <c r="AQ908" s="14"/>
      <c r="AR908" s="14"/>
      <c r="AS908" s="14"/>
      <c r="AT908" s="14"/>
      <c r="AU908" s="14"/>
      <c r="AV908" s="14"/>
      <c r="AW908" s="14"/>
      <c r="AX908" s="14"/>
      <c r="AY908" s="14"/>
      <c r="AZ908" s="14"/>
      <c r="BA908" s="14"/>
      <c r="BB908" s="14"/>
      <c r="BC908" s="14"/>
      <c r="BD908" s="14"/>
      <c r="BE908" s="14"/>
      <c r="BF908" s="14"/>
      <c r="BG908" s="14"/>
      <c r="BH908" s="14"/>
      <c r="BI908" s="14"/>
      <c r="BJ908" s="14"/>
      <c r="BK908" s="14"/>
      <c r="BL908" s="14"/>
      <c r="BM908" s="14"/>
      <c r="BN908" s="14"/>
      <c r="BO908" s="14"/>
      <c r="BP908" s="14"/>
      <c r="BQ908" s="14"/>
      <c r="BR908" s="14"/>
      <c r="BS908" s="14"/>
      <c r="BT908" s="14"/>
      <c r="BU908" s="14"/>
      <c r="BV908" s="14"/>
      <c r="BW908" s="14"/>
      <c r="BX908" s="14"/>
      <c r="BY908" s="14"/>
      <c r="BZ908" s="14"/>
      <c r="CA908" s="14"/>
      <c r="CB908" s="14"/>
      <c r="CC908" s="14"/>
      <c r="CD908" s="14"/>
      <c r="CE908" s="14"/>
      <c r="CF908" s="14"/>
      <c r="CG908" s="14"/>
      <c r="CH908" s="14"/>
    </row>
    <row r="909" spans="1:86">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Z909" s="16"/>
      <c r="AA909" s="16"/>
      <c r="AB909" s="16"/>
      <c r="AC909" s="16"/>
      <c r="AD909" s="16"/>
      <c r="AE909" s="16"/>
      <c r="AF909" s="16"/>
      <c r="AG909" s="16"/>
      <c r="AH909" s="16"/>
      <c r="AI909" s="16"/>
      <c r="AJ909" s="16"/>
      <c r="AK909" s="16"/>
      <c r="AL909" s="16"/>
      <c r="AM909" s="14"/>
      <c r="AN909" s="14"/>
      <c r="AO909" s="14"/>
      <c r="AP909" s="14"/>
      <c r="AQ909" s="14"/>
      <c r="AR909" s="14"/>
      <c r="AS909" s="14"/>
      <c r="AT909" s="14"/>
      <c r="AU909" s="14"/>
      <c r="AV909" s="14"/>
      <c r="AW909" s="14"/>
      <c r="AX909" s="14"/>
      <c r="AY909" s="14"/>
      <c r="AZ909" s="14"/>
      <c r="BA909" s="14"/>
      <c r="BB909" s="14"/>
      <c r="BC909" s="14"/>
      <c r="BD909" s="14"/>
      <c r="BE909" s="14"/>
      <c r="BF909" s="14"/>
      <c r="BG909" s="14"/>
      <c r="BH909" s="14"/>
      <c r="BI909" s="14"/>
      <c r="BJ909" s="14"/>
      <c r="BK909" s="14"/>
      <c r="BL909" s="14"/>
      <c r="BM909" s="14"/>
      <c r="BN909" s="14"/>
      <c r="BO909" s="14"/>
      <c r="BP909" s="14"/>
      <c r="BQ909" s="14"/>
      <c r="BR909" s="14"/>
      <c r="BS909" s="14"/>
      <c r="BT909" s="14"/>
      <c r="BU909" s="14"/>
      <c r="BV909" s="14"/>
      <c r="BW909" s="14"/>
      <c r="BX909" s="14"/>
      <c r="BY909" s="14"/>
      <c r="BZ909" s="14"/>
      <c r="CA909" s="14"/>
      <c r="CB909" s="14"/>
      <c r="CC909" s="14"/>
      <c r="CD909" s="14"/>
      <c r="CE909" s="14"/>
      <c r="CF909" s="14"/>
      <c r="CG909" s="14"/>
      <c r="CH909" s="14"/>
    </row>
    <row r="910" spans="1:86">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Z910" s="16"/>
      <c r="AA910" s="16"/>
      <c r="AB910" s="16"/>
      <c r="AC910" s="16"/>
      <c r="AD910" s="16"/>
      <c r="AE910" s="16"/>
      <c r="AF910" s="16"/>
      <c r="AG910" s="16"/>
      <c r="AH910" s="16"/>
      <c r="AI910" s="16"/>
      <c r="AJ910" s="16"/>
      <c r="AK910" s="16"/>
      <c r="AL910" s="16"/>
      <c r="AM910" s="14"/>
      <c r="AN910" s="14"/>
      <c r="AO910" s="14"/>
      <c r="AP910" s="14"/>
      <c r="AQ910" s="14"/>
      <c r="AR910" s="14"/>
      <c r="AS910" s="14"/>
      <c r="AT910" s="14"/>
      <c r="AU910" s="14"/>
      <c r="AV910" s="14"/>
      <c r="AW910" s="14"/>
      <c r="AX910" s="14"/>
      <c r="AY910" s="14"/>
      <c r="AZ910" s="14"/>
      <c r="BA910" s="14"/>
      <c r="BB910" s="14"/>
      <c r="BC910" s="14"/>
      <c r="BD910" s="14"/>
      <c r="BE910" s="14"/>
      <c r="BF910" s="14"/>
      <c r="BG910" s="14"/>
      <c r="BH910" s="14"/>
      <c r="BI910" s="14"/>
      <c r="BJ910" s="14"/>
      <c r="BK910" s="14"/>
      <c r="BL910" s="14"/>
      <c r="BM910" s="14"/>
      <c r="BN910" s="14"/>
      <c r="BO910" s="14"/>
      <c r="BP910" s="14"/>
      <c r="BQ910" s="14"/>
      <c r="BR910" s="14"/>
      <c r="BS910" s="14"/>
      <c r="BT910" s="14"/>
      <c r="BU910" s="14"/>
      <c r="BV910" s="14"/>
      <c r="BW910" s="14"/>
      <c r="BX910" s="14"/>
      <c r="BY910" s="14"/>
      <c r="BZ910" s="14"/>
      <c r="CA910" s="14"/>
      <c r="CB910" s="14"/>
      <c r="CC910" s="14"/>
      <c r="CD910" s="14"/>
      <c r="CE910" s="14"/>
      <c r="CF910" s="14"/>
      <c r="CG910" s="14"/>
      <c r="CH910" s="14"/>
    </row>
    <row r="911" spans="1:86">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Z911" s="16"/>
      <c r="AA911" s="16"/>
      <c r="AB911" s="16"/>
      <c r="AC911" s="16"/>
      <c r="AD911" s="16"/>
      <c r="AE911" s="16"/>
      <c r="AF911" s="16"/>
      <c r="AG911" s="16"/>
      <c r="AH911" s="16"/>
      <c r="AI911" s="16"/>
      <c r="AJ911" s="16"/>
      <c r="AK911" s="16"/>
      <c r="AL911" s="16"/>
      <c r="AM911" s="14"/>
      <c r="AN911" s="14"/>
      <c r="AO911" s="14"/>
      <c r="AP911" s="14"/>
      <c r="AQ911" s="14"/>
      <c r="AR911" s="14"/>
      <c r="AS911" s="14"/>
      <c r="AT911" s="14"/>
      <c r="AU911" s="14"/>
      <c r="AV911" s="14"/>
      <c r="AW911" s="14"/>
      <c r="AX911" s="14"/>
      <c r="AY911" s="14"/>
      <c r="AZ911" s="14"/>
      <c r="BA911" s="14"/>
      <c r="BB911" s="14"/>
      <c r="BC911" s="14"/>
      <c r="BD911" s="14"/>
      <c r="BE911" s="14"/>
      <c r="BF911" s="14"/>
      <c r="BG911" s="14"/>
      <c r="BH911" s="14"/>
      <c r="BI911" s="14"/>
      <c r="BJ911" s="14"/>
      <c r="BK911" s="14"/>
      <c r="BL911" s="14"/>
      <c r="BM911" s="14"/>
      <c r="BN911" s="14"/>
      <c r="BO911" s="14"/>
      <c r="BP911" s="14"/>
      <c r="BQ911" s="14"/>
      <c r="BR911" s="14"/>
      <c r="BS911" s="14"/>
      <c r="BT911" s="14"/>
      <c r="BU911" s="14"/>
      <c r="BV911" s="14"/>
      <c r="BW911" s="14"/>
      <c r="BX911" s="14"/>
      <c r="BY911" s="14"/>
      <c r="BZ911" s="14"/>
      <c r="CA911" s="14"/>
      <c r="CB911" s="14"/>
      <c r="CC911" s="14"/>
      <c r="CD911" s="14"/>
      <c r="CE911" s="14"/>
      <c r="CF911" s="14"/>
      <c r="CG911" s="14"/>
      <c r="CH911" s="14"/>
    </row>
    <row r="912" spans="1:86">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Z912" s="16"/>
      <c r="AA912" s="16"/>
      <c r="AB912" s="16"/>
      <c r="AC912" s="16"/>
      <c r="AD912" s="16"/>
      <c r="AE912" s="16"/>
      <c r="AF912" s="16"/>
      <c r="AG912" s="16"/>
      <c r="AH912" s="16"/>
      <c r="AI912" s="16"/>
      <c r="AJ912" s="16"/>
      <c r="AK912" s="16"/>
      <c r="AL912" s="16"/>
      <c r="AM912" s="14"/>
      <c r="AN912" s="14"/>
      <c r="AO912" s="14"/>
      <c r="AP912" s="14"/>
      <c r="AQ912" s="14"/>
      <c r="AR912" s="14"/>
      <c r="AS912" s="14"/>
      <c r="AT912" s="14"/>
      <c r="AU912" s="14"/>
      <c r="AV912" s="14"/>
      <c r="AW912" s="14"/>
      <c r="AX912" s="14"/>
      <c r="AY912" s="14"/>
      <c r="AZ912" s="14"/>
      <c r="BA912" s="14"/>
      <c r="BB912" s="14"/>
      <c r="BC912" s="14"/>
      <c r="BD912" s="14"/>
      <c r="BE912" s="14"/>
      <c r="BF912" s="14"/>
      <c r="BG912" s="14"/>
      <c r="BH912" s="14"/>
      <c r="BI912" s="14"/>
      <c r="BJ912" s="14"/>
      <c r="BK912" s="14"/>
      <c r="BL912" s="14"/>
      <c r="BM912" s="14"/>
      <c r="BN912" s="14"/>
      <c r="BO912" s="14"/>
      <c r="BP912" s="14"/>
      <c r="BQ912" s="14"/>
      <c r="BR912" s="14"/>
      <c r="BS912" s="14"/>
      <c r="BT912" s="14"/>
      <c r="BU912" s="14"/>
      <c r="BV912" s="14"/>
      <c r="BW912" s="14"/>
      <c r="BX912" s="14"/>
      <c r="BY912" s="14"/>
      <c r="BZ912" s="14"/>
      <c r="CA912" s="14"/>
      <c r="CB912" s="14"/>
      <c r="CC912" s="14"/>
      <c r="CD912" s="14"/>
      <c r="CE912" s="14"/>
      <c r="CF912" s="14"/>
      <c r="CG912" s="14"/>
      <c r="CH912" s="14"/>
    </row>
    <row r="913" spans="1:86">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Z913" s="16"/>
      <c r="AA913" s="16"/>
      <c r="AB913" s="16"/>
      <c r="AC913" s="16"/>
      <c r="AD913" s="16"/>
      <c r="AE913" s="16"/>
      <c r="AF913" s="16"/>
      <c r="AG913" s="16"/>
      <c r="AH913" s="16"/>
      <c r="AI913" s="16"/>
      <c r="AJ913" s="16"/>
      <c r="AK913" s="16"/>
      <c r="AL913" s="16"/>
      <c r="AM913" s="14"/>
      <c r="AN913" s="14"/>
      <c r="AO913" s="14"/>
      <c r="AP913" s="14"/>
      <c r="AQ913" s="14"/>
      <c r="AR913" s="14"/>
      <c r="AS913" s="14"/>
      <c r="AT913" s="14"/>
      <c r="AU913" s="14"/>
      <c r="AV913" s="14"/>
      <c r="AW913" s="14"/>
      <c r="AX913" s="14"/>
      <c r="AY913" s="14"/>
      <c r="AZ913" s="14"/>
      <c r="BA913" s="14"/>
      <c r="BB913" s="14"/>
      <c r="BC913" s="14"/>
      <c r="BD913" s="14"/>
      <c r="BE913" s="14"/>
      <c r="BF913" s="14"/>
      <c r="BG913" s="14"/>
      <c r="BH913" s="14"/>
      <c r="BI913" s="14"/>
      <c r="BJ913" s="14"/>
      <c r="BK913" s="14"/>
      <c r="BL913" s="14"/>
      <c r="BM913" s="14"/>
      <c r="BN913" s="14"/>
      <c r="BO913" s="14"/>
      <c r="BP913" s="14"/>
      <c r="BQ913" s="14"/>
      <c r="BR913" s="14"/>
      <c r="BS913" s="14"/>
      <c r="BT913" s="14"/>
      <c r="BU913" s="14"/>
      <c r="BV913" s="14"/>
      <c r="BW913" s="14"/>
      <c r="BX913" s="14"/>
      <c r="BY913" s="14"/>
      <c r="BZ913" s="14"/>
      <c r="CA913" s="14"/>
      <c r="CB913" s="14"/>
      <c r="CC913" s="14"/>
      <c r="CD913" s="14"/>
      <c r="CE913" s="14"/>
      <c r="CF913" s="14"/>
      <c r="CG913" s="14"/>
      <c r="CH913" s="14"/>
    </row>
    <row r="914" spans="1:86">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Z914" s="16"/>
      <c r="AA914" s="16"/>
      <c r="AB914" s="16"/>
      <c r="AC914" s="16"/>
      <c r="AD914" s="16"/>
      <c r="AE914" s="16"/>
      <c r="AF914" s="16"/>
      <c r="AG914" s="16"/>
      <c r="AH914" s="16"/>
      <c r="AI914" s="16"/>
      <c r="AJ914" s="16"/>
      <c r="AK914" s="16"/>
      <c r="AL914" s="16"/>
      <c r="AM914" s="14"/>
      <c r="AN914" s="14"/>
      <c r="AO914" s="14"/>
      <c r="AP914" s="14"/>
      <c r="AQ914" s="14"/>
      <c r="AR914" s="14"/>
      <c r="AS914" s="14"/>
      <c r="AT914" s="14"/>
      <c r="AU914" s="14"/>
      <c r="AV914" s="14"/>
      <c r="AW914" s="14"/>
      <c r="AX914" s="14"/>
      <c r="AY914" s="14"/>
      <c r="AZ914" s="14"/>
      <c r="BA914" s="14"/>
      <c r="BB914" s="14"/>
      <c r="BC914" s="14"/>
      <c r="BD914" s="14"/>
      <c r="BE914" s="14"/>
      <c r="BF914" s="14"/>
      <c r="BG914" s="14"/>
      <c r="BH914" s="14"/>
      <c r="BI914" s="14"/>
      <c r="BJ914" s="14"/>
      <c r="BK914" s="14"/>
      <c r="BL914" s="14"/>
      <c r="BM914" s="14"/>
      <c r="BN914" s="14"/>
      <c r="BO914" s="14"/>
      <c r="BP914" s="14"/>
      <c r="BQ914" s="14"/>
      <c r="BR914" s="14"/>
      <c r="BS914" s="14"/>
      <c r="BT914" s="14"/>
      <c r="BU914" s="14"/>
      <c r="BV914" s="14"/>
      <c r="BW914" s="14"/>
      <c r="BX914" s="14"/>
      <c r="BY914" s="14"/>
      <c r="BZ914" s="14"/>
      <c r="CA914" s="14"/>
      <c r="CB914" s="14"/>
      <c r="CC914" s="14"/>
      <c r="CD914" s="14"/>
      <c r="CE914" s="14"/>
      <c r="CF914" s="14"/>
      <c r="CG914" s="14"/>
      <c r="CH914" s="14"/>
    </row>
    <row r="915" spans="1:86">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Z915" s="16"/>
      <c r="AA915" s="16"/>
      <c r="AB915" s="16"/>
      <c r="AC915" s="16"/>
      <c r="AD915" s="16"/>
      <c r="AE915" s="16"/>
      <c r="AF915" s="16"/>
      <c r="AG915" s="16"/>
      <c r="AH915" s="16"/>
      <c r="AI915" s="16"/>
      <c r="AJ915" s="16"/>
      <c r="AK915" s="16"/>
      <c r="AL915" s="16"/>
      <c r="AM915" s="14"/>
      <c r="AN915" s="14"/>
      <c r="AO915" s="14"/>
      <c r="AP915" s="14"/>
      <c r="AQ915" s="14"/>
      <c r="AR915" s="14"/>
      <c r="AS915" s="14"/>
      <c r="AT915" s="14"/>
      <c r="AU915" s="14"/>
      <c r="AV915" s="14"/>
      <c r="AW915" s="14"/>
      <c r="AX915" s="14"/>
      <c r="AY915" s="14"/>
      <c r="AZ915" s="14"/>
      <c r="BA915" s="14"/>
      <c r="BB915" s="14"/>
      <c r="BC915" s="14"/>
      <c r="BD915" s="14"/>
      <c r="BE915" s="14"/>
      <c r="BF915" s="14"/>
      <c r="BG915" s="14"/>
      <c r="BH915" s="14"/>
      <c r="BI915" s="14"/>
      <c r="BJ915" s="14"/>
      <c r="BK915" s="14"/>
      <c r="BL915" s="14"/>
      <c r="BM915" s="14"/>
      <c r="BN915" s="14"/>
      <c r="BO915" s="14"/>
      <c r="BP915" s="14"/>
      <c r="BQ915" s="14"/>
      <c r="BR915" s="14"/>
      <c r="BS915" s="14"/>
      <c r="BT915" s="14"/>
      <c r="BU915" s="14"/>
      <c r="BV915" s="14"/>
      <c r="BW915" s="14"/>
      <c r="BX915" s="14"/>
      <c r="BY915" s="14"/>
      <c r="BZ915" s="14"/>
      <c r="CA915" s="14"/>
      <c r="CB915" s="14"/>
      <c r="CC915" s="14"/>
      <c r="CD915" s="14"/>
      <c r="CE915" s="14"/>
      <c r="CF915" s="14"/>
      <c r="CG915" s="14"/>
      <c r="CH915" s="14"/>
    </row>
    <row r="916" spans="1:86">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Z916" s="16"/>
      <c r="AA916" s="16"/>
      <c r="AB916" s="16"/>
      <c r="AC916" s="16"/>
      <c r="AD916" s="16"/>
      <c r="AE916" s="16"/>
      <c r="AF916" s="16"/>
      <c r="AG916" s="16"/>
      <c r="AH916" s="16"/>
      <c r="AI916" s="16"/>
      <c r="AJ916" s="16"/>
      <c r="AK916" s="16"/>
      <c r="AL916" s="16"/>
      <c r="AM916" s="14"/>
      <c r="AN916" s="14"/>
      <c r="AO916" s="14"/>
      <c r="AP916" s="14"/>
      <c r="AQ916" s="14"/>
      <c r="AR916" s="14"/>
      <c r="AS916" s="14"/>
      <c r="AT916" s="14"/>
      <c r="AU916" s="14"/>
      <c r="AV916" s="14"/>
      <c r="AW916" s="14"/>
      <c r="AX916" s="14"/>
      <c r="AY916" s="14"/>
      <c r="AZ916" s="14"/>
      <c r="BA916" s="14"/>
      <c r="BB916" s="14"/>
      <c r="BC916" s="14"/>
      <c r="BD916" s="14"/>
      <c r="BE916" s="14"/>
      <c r="BF916" s="14"/>
      <c r="BG916" s="14"/>
      <c r="BH916" s="14"/>
      <c r="BI916" s="14"/>
      <c r="BJ916" s="14"/>
      <c r="BK916" s="14"/>
      <c r="BL916" s="14"/>
      <c r="BM916" s="14"/>
      <c r="BN916" s="14"/>
      <c r="BO916" s="14"/>
      <c r="BP916" s="14"/>
      <c r="BQ916" s="14"/>
      <c r="BR916" s="14"/>
      <c r="BS916" s="14"/>
      <c r="BT916" s="14"/>
      <c r="BU916" s="14"/>
      <c r="BV916" s="14"/>
      <c r="BW916" s="14"/>
      <c r="BX916" s="14"/>
      <c r="BY916" s="14"/>
      <c r="BZ916" s="14"/>
      <c r="CA916" s="14"/>
      <c r="CB916" s="14"/>
      <c r="CC916" s="14"/>
      <c r="CD916" s="14"/>
      <c r="CE916" s="14"/>
      <c r="CF916" s="14"/>
      <c r="CG916" s="14"/>
      <c r="CH916" s="14"/>
    </row>
    <row r="917" spans="1:86">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Z917" s="16"/>
      <c r="AA917" s="16"/>
      <c r="AB917" s="16"/>
      <c r="AC917" s="16"/>
      <c r="AD917" s="16"/>
      <c r="AE917" s="16"/>
      <c r="AF917" s="16"/>
      <c r="AG917" s="16"/>
      <c r="AH917" s="16"/>
      <c r="AI917" s="16"/>
      <c r="AJ917" s="16"/>
      <c r="AK917" s="16"/>
      <c r="AL917" s="16"/>
      <c r="AM917" s="14"/>
      <c r="AN917" s="14"/>
      <c r="AO917" s="14"/>
      <c r="AP917" s="14"/>
      <c r="AQ917" s="14"/>
      <c r="AR917" s="14"/>
      <c r="AS917" s="14"/>
      <c r="AT917" s="14"/>
      <c r="AU917" s="14"/>
      <c r="AV917" s="14"/>
      <c r="AW917" s="14"/>
      <c r="AX917" s="14"/>
      <c r="AY917" s="14"/>
      <c r="AZ917" s="14"/>
      <c r="BA917" s="14"/>
      <c r="BB917" s="14"/>
      <c r="BC917" s="14"/>
      <c r="BD917" s="14"/>
      <c r="BE917" s="14"/>
      <c r="BF917" s="14"/>
      <c r="BG917" s="14"/>
      <c r="BH917" s="14"/>
      <c r="BI917" s="14"/>
      <c r="BJ917" s="14"/>
      <c r="BK917" s="14"/>
      <c r="BL917" s="14"/>
      <c r="BM917" s="14"/>
      <c r="BN917" s="14"/>
      <c r="BO917" s="14"/>
      <c r="BP917" s="14"/>
      <c r="BQ917" s="14"/>
      <c r="BR917" s="14"/>
      <c r="BS917" s="14"/>
      <c r="BT917" s="14"/>
      <c r="BU917" s="14"/>
      <c r="BV917" s="14"/>
      <c r="BW917" s="14"/>
      <c r="BX917" s="14"/>
      <c r="BY917" s="14"/>
      <c r="BZ917" s="14"/>
      <c r="CA917" s="14"/>
      <c r="CB917" s="14"/>
      <c r="CC917" s="14"/>
      <c r="CD917" s="14"/>
      <c r="CE917" s="14"/>
      <c r="CF917" s="14"/>
      <c r="CG917" s="14"/>
      <c r="CH917" s="14"/>
    </row>
    <row r="918" spans="1:86">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Z918" s="16"/>
      <c r="AA918" s="16"/>
      <c r="AB918" s="16"/>
      <c r="AC918" s="16"/>
      <c r="AD918" s="16"/>
      <c r="AE918" s="16"/>
      <c r="AF918" s="16"/>
      <c r="AG918" s="16"/>
      <c r="AH918" s="16"/>
      <c r="AI918" s="16"/>
      <c r="AJ918" s="16"/>
      <c r="AK918" s="16"/>
      <c r="AL918" s="16"/>
      <c r="AM918" s="14"/>
      <c r="AN918" s="14"/>
      <c r="AO918" s="14"/>
      <c r="AP918" s="14"/>
      <c r="AQ918" s="14"/>
      <c r="AR918" s="14"/>
      <c r="AS918" s="14"/>
      <c r="AT918" s="14"/>
      <c r="AU918" s="14"/>
      <c r="AV918" s="14"/>
      <c r="AW918" s="14"/>
      <c r="AX918" s="14"/>
      <c r="AY918" s="14"/>
      <c r="AZ918" s="14"/>
      <c r="BA918" s="14"/>
      <c r="BB918" s="14"/>
      <c r="BC918" s="14"/>
      <c r="BD918" s="14"/>
      <c r="BE918" s="14"/>
      <c r="BF918" s="14"/>
      <c r="BG918" s="14"/>
      <c r="BH918" s="14"/>
      <c r="BI918" s="14"/>
      <c r="BJ918" s="14"/>
      <c r="BK918" s="14"/>
      <c r="BL918" s="14"/>
      <c r="BM918" s="14"/>
      <c r="BN918" s="14"/>
      <c r="BO918" s="14"/>
      <c r="BP918" s="14"/>
      <c r="BQ918" s="14"/>
      <c r="BR918" s="14"/>
      <c r="BS918" s="14"/>
      <c r="BT918" s="14"/>
      <c r="BU918" s="14"/>
      <c r="BV918" s="14"/>
      <c r="BW918" s="14"/>
      <c r="BX918" s="14"/>
      <c r="BY918" s="14"/>
      <c r="BZ918" s="14"/>
      <c r="CA918" s="14"/>
      <c r="CB918" s="14"/>
      <c r="CC918" s="14"/>
      <c r="CD918" s="14"/>
      <c r="CE918" s="14"/>
      <c r="CF918" s="14"/>
      <c r="CG918" s="14"/>
      <c r="CH918" s="14"/>
    </row>
    <row r="919" spans="1:86">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Z919" s="16"/>
      <c r="AA919" s="16"/>
      <c r="AB919" s="16"/>
      <c r="AC919" s="16"/>
      <c r="AD919" s="16"/>
      <c r="AE919" s="16"/>
      <c r="AF919" s="16"/>
      <c r="AG919" s="16"/>
      <c r="AH919" s="16"/>
      <c r="AI919" s="16"/>
      <c r="AJ919" s="16"/>
      <c r="AK919" s="16"/>
      <c r="AL919" s="16"/>
      <c r="AM919" s="14"/>
      <c r="AN919" s="14"/>
      <c r="AO919" s="14"/>
      <c r="AP919" s="14"/>
      <c r="AQ919" s="14"/>
      <c r="AR919" s="14"/>
      <c r="AS919" s="14"/>
      <c r="AT919" s="14"/>
      <c r="AU919" s="14"/>
      <c r="AV919" s="14"/>
      <c r="AW919" s="14"/>
      <c r="AX919" s="14"/>
      <c r="AY919" s="14"/>
      <c r="AZ919" s="14"/>
      <c r="BA919" s="14"/>
      <c r="BB919" s="14"/>
      <c r="BC919" s="14"/>
      <c r="BD919" s="14"/>
      <c r="BE919" s="14"/>
      <c r="BF919" s="14"/>
      <c r="BG919" s="14"/>
      <c r="BH919" s="14"/>
      <c r="BI919" s="14"/>
      <c r="BJ919" s="14"/>
      <c r="BK919" s="14"/>
      <c r="BL919" s="14"/>
      <c r="BM919" s="14"/>
      <c r="BN919" s="14"/>
      <c r="BO919" s="14"/>
      <c r="BP919" s="14"/>
      <c r="BQ919" s="14"/>
      <c r="BR919" s="14"/>
      <c r="BS919" s="14"/>
      <c r="BT919" s="14"/>
      <c r="BU919" s="14"/>
      <c r="BV919" s="14"/>
      <c r="BW919" s="14"/>
      <c r="BX919" s="14"/>
      <c r="BY919" s="14"/>
      <c r="BZ919" s="14"/>
      <c r="CA919" s="14"/>
      <c r="CB919" s="14"/>
      <c r="CC919" s="14"/>
      <c r="CD919" s="14"/>
      <c r="CE919" s="14"/>
      <c r="CF919" s="14"/>
      <c r="CG919" s="14"/>
      <c r="CH919" s="14"/>
    </row>
    <row r="920" spans="1:86">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Z920" s="16"/>
      <c r="AA920" s="16"/>
      <c r="AB920" s="16"/>
      <c r="AC920" s="16"/>
      <c r="AD920" s="16"/>
      <c r="AE920" s="16"/>
      <c r="AF920" s="16"/>
      <c r="AG920" s="16"/>
      <c r="AH920" s="16"/>
      <c r="AI920" s="16"/>
      <c r="AJ920" s="16"/>
      <c r="AK920" s="16"/>
      <c r="AL920" s="16"/>
      <c r="AM920" s="14"/>
      <c r="AN920" s="14"/>
      <c r="AO920" s="14"/>
      <c r="AP920" s="14"/>
      <c r="AQ920" s="14"/>
      <c r="AR920" s="14"/>
      <c r="AS920" s="14"/>
      <c r="AT920" s="14"/>
      <c r="AU920" s="14"/>
      <c r="AV920" s="14"/>
      <c r="AW920" s="14"/>
      <c r="AX920" s="14"/>
      <c r="AY920" s="14"/>
      <c r="AZ920" s="14"/>
      <c r="BA920" s="14"/>
      <c r="BB920" s="14"/>
      <c r="BC920" s="14"/>
      <c r="BD920" s="14"/>
      <c r="BE920" s="14"/>
      <c r="BF920" s="14"/>
      <c r="BG920" s="14"/>
      <c r="BH920" s="14"/>
      <c r="BI920" s="14"/>
      <c r="BJ920" s="14"/>
      <c r="BK920" s="14"/>
      <c r="BL920" s="14"/>
      <c r="BM920" s="14"/>
      <c r="BN920" s="14"/>
      <c r="BO920" s="14"/>
      <c r="BP920" s="14"/>
      <c r="BQ920" s="14"/>
      <c r="BR920" s="14"/>
      <c r="BS920" s="14"/>
      <c r="BT920" s="14"/>
      <c r="BU920" s="14"/>
      <c r="BV920" s="14"/>
      <c r="BW920" s="14"/>
      <c r="BX920" s="14"/>
      <c r="BY920" s="14"/>
      <c r="BZ920" s="14"/>
      <c r="CA920" s="14"/>
      <c r="CB920" s="14"/>
      <c r="CC920" s="14"/>
      <c r="CD920" s="14"/>
      <c r="CE920" s="14"/>
      <c r="CF920" s="14"/>
      <c r="CG920" s="14"/>
      <c r="CH920" s="14"/>
    </row>
    <row r="921" spans="1:86">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Z921" s="16"/>
      <c r="AA921" s="16"/>
      <c r="AB921" s="16"/>
      <c r="AC921" s="16"/>
      <c r="AD921" s="16"/>
      <c r="AE921" s="16"/>
      <c r="AF921" s="16"/>
      <c r="AG921" s="16"/>
      <c r="AH921" s="16"/>
      <c r="AI921" s="16"/>
      <c r="AJ921" s="16"/>
      <c r="AK921" s="16"/>
      <c r="AL921" s="16"/>
      <c r="AM921" s="14"/>
      <c r="AN921" s="14"/>
      <c r="AO921" s="14"/>
      <c r="AP921" s="14"/>
      <c r="AQ921" s="14"/>
      <c r="AR921" s="14"/>
      <c r="AS921" s="14"/>
      <c r="AT921" s="14"/>
      <c r="AU921" s="14"/>
      <c r="AV921" s="14"/>
      <c r="AW921" s="14"/>
      <c r="AX921" s="14"/>
      <c r="AY921" s="14"/>
      <c r="AZ921" s="14"/>
      <c r="BA921" s="14"/>
      <c r="BB921" s="14"/>
      <c r="BC921" s="14"/>
      <c r="BD921" s="14"/>
      <c r="BE921" s="14"/>
      <c r="BF921" s="14"/>
      <c r="BG921" s="14"/>
      <c r="BH921" s="14"/>
      <c r="BI921" s="14"/>
      <c r="BJ921" s="14"/>
      <c r="BK921" s="14"/>
      <c r="BL921" s="14"/>
      <c r="BM921" s="14"/>
      <c r="BN921" s="14"/>
      <c r="BO921" s="14"/>
      <c r="BP921" s="14"/>
      <c r="BQ921" s="14"/>
      <c r="BR921" s="14"/>
      <c r="BS921" s="14"/>
      <c r="BT921" s="14"/>
      <c r="BU921" s="14"/>
      <c r="BV921" s="14"/>
      <c r="BW921" s="14"/>
      <c r="BX921" s="14"/>
      <c r="BY921" s="14"/>
      <c r="BZ921" s="14"/>
      <c r="CA921" s="14"/>
      <c r="CB921" s="14"/>
      <c r="CC921" s="14"/>
      <c r="CD921" s="14"/>
      <c r="CE921" s="14"/>
      <c r="CF921" s="14"/>
      <c r="CG921" s="14"/>
      <c r="CH921" s="14"/>
    </row>
    <row r="922" spans="1:86">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Z922" s="16"/>
      <c r="AA922" s="16"/>
      <c r="AB922" s="16"/>
      <c r="AC922" s="16"/>
      <c r="AD922" s="16"/>
      <c r="AE922" s="16"/>
      <c r="AF922" s="16"/>
      <c r="AG922" s="16"/>
      <c r="AH922" s="16"/>
      <c r="AI922" s="16"/>
      <c r="AJ922" s="16"/>
      <c r="AK922" s="16"/>
      <c r="AL922" s="16"/>
      <c r="AM922" s="14"/>
      <c r="AN922" s="14"/>
      <c r="AO922" s="14"/>
      <c r="AP922" s="14"/>
      <c r="AQ922" s="14"/>
      <c r="AR922" s="14"/>
      <c r="AS922" s="14"/>
      <c r="AT922" s="14"/>
      <c r="AU922" s="14"/>
      <c r="AV922" s="14"/>
      <c r="AW922" s="14"/>
      <c r="AX922" s="14"/>
      <c r="AY922" s="14"/>
      <c r="AZ922" s="14"/>
      <c r="BA922" s="14"/>
      <c r="BB922" s="14"/>
      <c r="BC922" s="14"/>
      <c r="BD922" s="14"/>
      <c r="BE922" s="14"/>
      <c r="BF922" s="14"/>
      <c r="BG922" s="14"/>
      <c r="BH922" s="14"/>
      <c r="BI922" s="14"/>
      <c r="BJ922" s="14"/>
      <c r="BK922" s="14"/>
      <c r="BL922" s="14"/>
      <c r="BM922" s="14"/>
      <c r="BN922" s="14"/>
      <c r="BO922" s="14"/>
      <c r="BP922" s="14"/>
      <c r="BQ922" s="14"/>
      <c r="BR922" s="14"/>
      <c r="BS922" s="14"/>
      <c r="BT922" s="14"/>
      <c r="BU922" s="14"/>
      <c r="BV922" s="14"/>
      <c r="BW922" s="14"/>
      <c r="BX922" s="14"/>
      <c r="BY922" s="14"/>
      <c r="BZ922" s="14"/>
      <c r="CA922" s="14"/>
      <c r="CB922" s="14"/>
      <c r="CC922" s="14"/>
      <c r="CD922" s="14"/>
      <c r="CE922" s="14"/>
      <c r="CF922" s="14"/>
      <c r="CG922" s="14"/>
      <c r="CH922" s="14"/>
    </row>
    <row r="923" spans="1:86">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Z923" s="16"/>
      <c r="AA923" s="16"/>
      <c r="AB923" s="16"/>
      <c r="AC923" s="16"/>
      <c r="AD923" s="16"/>
      <c r="AE923" s="16"/>
      <c r="AF923" s="16"/>
      <c r="AG923" s="16"/>
      <c r="AH923" s="16"/>
      <c r="AI923" s="16"/>
      <c r="AJ923" s="16"/>
      <c r="AK923" s="16"/>
      <c r="AL923" s="16"/>
      <c r="AM923" s="14"/>
      <c r="AN923" s="14"/>
      <c r="AO923" s="14"/>
      <c r="AP923" s="14"/>
      <c r="AQ923" s="14"/>
      <c r="AR923" s="14"/>
      <c r="AS923" s="14"/>
      <c r="AT923" s="14"/>
      <c r="AU923" s="14"/>
      <c r="AV923" s="14"/>
      <c r="AW923" s="14"/>
      <c r="AX923" s="14"/>
      <c r="AY923" s="14"/>
      <c r="AZ923" s="14"/>
      <c r="BA923" s="14"/>
      <c r="BB923" s="14"/>
      <c r="BC923" s="14"/>
      <c r="BD923" s="14"/>
      <c r="BE923" s="14"/>
      <c r="BF923" s="14"/>
      <c r="BG923" s="14"/>
      <c r="BH923" s="14"/>
      <c r="BI923" s="14"/>
      <c r="BJ923" s="14"/>
      <c r="BK923" s="14"/>
      <c r="BL923" s="14"/>
      <c r="BM923" s="14"/>
      <c r="BN923" s="14"/>
      <c r="BO923" s="14"/>
      <c r="BP923" s="14"/>
      <c r="BQ923" s="14"/>
      <c r="BR923" s="14"/>
      <c r="BS923" s="14"/>
      <c r="BT923" s="14"/>
      <c r="BU923" s="14"/>
      <c r="BV923" s="14"/>
      <c r="BW923" s="14"/>
      <c r="BX923" s="14"/>
      <c r="BY923" s="14"/>
      <c r="BZ923" s="14"/>
      <c r="CA923" s="14"/>
      <c r="CB923" s="14"/>
      <c r="CC923" s="14"/>
      <c r="CD923" s="14"/>
      <c r="CE923" s="14"/>
      <c r="CF923" s="14"/>
      <c r="CG923" s="14"/>
      <c r="CH923" s="14"/>
    </row>
    <row r="924" spans="1:86">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Z924" s="16"/>
      <c r="AA924" s="16"/>
      <c r="AB924" s="16"/>
      <c r="AC924" s="16"/>
      <c r="AD924" s="16"/>
      <c r="AE924" s="16"/>
      <c r="AF924" s="16"/>
      <c r="AG924" s="16"/>
      <c r="AH924" s="16"/>
      <c r="AI924" s="16"/>
      <c r="AJ924" s="16"/>
      <c r="AK924" s="16"/>
      <c r="AL924" s="16"/>
      <c r="AM924" s="14"/>
      <c r="AN924" s="14"/>
      <c r="AO924" s="14"/>
      <c r="AP924" s="14"/>
      <c r="AQ924" s="14"/>
      <c r="AR924" s="14"/>
      <c r="AS924" s="14"/>
      <c r="AT924" s="14"/>
      <c r="AU924" s="14"/>
      <c r="AV924" s="14"/>
      <c r="AW924" s="14"/>
      <c r="AX924" s="14"/>
      <c r="AY924" s="14"/>
      <c r="AZ924" s="14"/>
      <c r="BA924" s="14"/>
      <c r="BB924" s="14"/>
      <c r="BC924" s="14"/>
      <c r="BD924" s="14"/>
      <c r="BE924" s="14"/>
      <c r="BF924" s="14"/>
      <c r="BG924" s="14"/>
      <c r="BH924" s="14"/>
      <c r="BI924" s="14"/>
      <c r="BJ924" s="14"/>
      <c r="BK924" s="14"/>
      <c r="BL924" s="14"/>
      <c r="BM924" s="14"/>
      <c r="BN924" s="14"/>
      <c r="BO924" s="14"/>
      <c r="BP924" s="14"/>
      <c r="BQ924" s="14"/>
      <c r="BR924" s="14"/>
      <c r="BS924" s="14"/>
      <c r="BT924" s="14"/>
      <c r="BU924" s="14"/>
      <c r="BV924" s="14"/>
      <c r="BW924" s="14"/>
      <c r="BX924" s="14"/>
      <c r="BY924" s="14"/>
      <c r="BZ924" s="14"/>
      <c r="CA924" s="14"/>
      <c r="CB924" s="14"/>
      <c r="CC924" s="14"/>
      <c r="CD924" s="14"/>
      <c r="CE924" s="14"/>
      <c r="CF924" s="14"/>
      <c r="CG924" s="14"/>
      <c r="CH924" s="14"/>
    </row>
    <row r="925" spans="1:86">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Z925" s="16"/>
      <c r="AA925" s="16"/>
      <c r="AB925" s="16"/>
      <c r="AC925" s="16"/>
      <c r="AD925" s="16"/>
      <c r="AE925" s="16"/>
      <c r="AF925" s="16"/>
      <c r="AG925" s="16"/>
      <c r="AH925" s="16"/>
      <c r="AI925" s="16"/>
      <c r="AJ925" s="16"/>
      <c r="AK925" s="16"/>
      <c r="AL925" s="16"/>
      <c r="AM925" s="14"/>
      <c r="AN925" s="14"/>
      <c r="AO925" s="14"/>
      <c r="AP925" s="14"/>
      <c r="AQ925" s="14"/>
      <c r="AR925" s="14"/>
      <c r="AS925" s="14"/>
      <c r="AT925" s="14"/>
      <c r="AU925" s="14"/>
      <c r="AV925" s="14"/>
      <c r="AW925" s="14"/>
      <c r="AX925" s="14"/>
      <c r="AY925" s="14"/>
      <c r="AZ925" s="14"/>
      <c r="BA925" s="14"/>
      <c r="BB925" s="14"/>
      <c r="BC925" s="14"/>
      <c r="BD925" s="14"/>
      <c r="BE925" s="14"/>
      <c r="BF925" s="14"/>
      <c r="BG925" s="14"/>
      <c r="BH925" s="14"/>
      <c r="BI925" s="14"/>
      <c r="BJ925" s="14"/>
      <c r="BK925" s="14"/>
      <c r="BL925" s="14"/>
      <c r="BM925" s="14"/>
      <c r="BN925" s="14"/>
      <c r="BO925" s="14"/>
      <c r="BP925" s="14"/>
      <c r="BQ925" s="14"/>
      <c r="BR925" s="14"/>
      <c r="BS925" s="14"/>
      <c r="BT925" s="14"/>
      <c r="BU925" s="14"/>
      <c r="BV925" s="14"/>
      <c r="BW925" s="14"/>
      <c r="BX925" s="14"/>
      <c r="BY925" s="14"/>
      <c r="BZ925" s="14"/>
      <c r="CA925" s="14"/>
      <c r="CB925" s="14"/>
      <c r="CC925" s="14"/>
      <c r="CD925" s="14"/>
      <c r="CE925" s="14"/>
      <c r="CF925" s="14"/>
      <c r="CG925" s="14"/>
      <c r="CH925" s="14"/>
    </row>
    <row r="926" spans="1:86">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Z926" s="16"/>
      <c r="AA926" s="16"/>
      <c r="AB926" s="16"/>
      <c r="AC926" s="16"/>
      <c r="AD926" s="16"/>
      <c r="AE926" s="16"/>
      <c r="AF926" s="16"/>
      <c r="AG926" s="16"/>
      <c r="AH926" s="16"/>
      <c r="AI926" s="16"/>
      <c r="AJ926" s="16"/>
      <c r="AK926" s="16"/>
      <c r="AL926" s="16"/>
      <c r="AM926" s="14"/>
      <c r="AN926" s="14"/>
      <c r="AO926" s="14"/>
      <c r="AP926" s="14"/>
      <c r="AQ926" s="14"/>
      <c r="AR926" s="14"/>
      <c r="AS926" s="14"/>
      <c r="AT926" s="14"/>
      <c r="AU926" s="14"/>
      <c r="AV926" s="14"/>
      <c r="AW926" s="14"/>
      <c r="AX926" s="14"/>
      <c r="AY926" s="14"/>
      <c r="AZ926" s="14"/>
      <c r="BA926" s="14"/>
      <c r="BB926" s="14"/>
      <c r="BC926" s="14"/>
      <c r="BD926" s="14"/>
      <c r="BE926" s="14"/>
      <c r="BF926" s="14"/>
      <c r="BG926" s="14"/>
      <c r="BH926" s="14"/>
      <c r="BI926" s="14"/>
      <c r="BJ926" s="14"/>
      <c r="BK926" s="14"/>
      <c r="BL926" s="14"/>
      <c r="BM926" s="14"/>
      <c r="BN926" s="14"/>
      <c r="BO926" s="14"/>
      <c r="BP926" s="14"/>
      <c r="BQ926" s="14"/>
      <c r="BR926" s="14"/>
      <c r="BS926" s="14"/>
      <c r="BT926" s="14"/>
      <c r="BU926" s="14"/>
      <c r="BV926" s="14"/>
      <c r="BW926" s="14"/>
      <c r="BX926" s="14"/>
      <c r="BY926" s="14"/>
      <c r="BZ926" s="14"/>
      <c r="CA926" s="14"/>
      <c r="CB926" s="14"/>
      <c r="CC926" s="14"/>
      <c r="CD926" s="14"/>
      <c r="CE926" s="14"/>
      <c r="CF926" s="14"/>
      <c r="CG926" s="14"/>
      <c r="CH926" s="14"/>
    </row>
    <row r="927" spans="1:86">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Z927" s="16"/>
      <c r="AA927" s="16"/>
      <c r="AB927" s="16"/>
      <c r="AC927" s="16"/>
      <c r="AD927" s="16"/>
      <c r="AE927" s="16"/>
      <c r="AF927" s="16"/>
      <c r="AG927" s="16"/>
      <c r="AH927" s="16"/>
      <c r="AI927" s="16"/>
      <c r="AJ927" s="16"/>
      <c r="AK927" s="16"/>
      <c r="AL927" s="16"/>
      <c r="AM927" s="14"/>
      <c r="AN927" s="14"/>
      <c r="AO927" s="14"/>
      <c r="AP927" s="14"/>
      <c r="AQ927" s="14"/>
      <c r="AR927" s="14"/>
      <c r="AS927" s="14"/>
      <c r="AT927" s="14"/>
      <c r="AU927" s="14"/>
      <c r="AV927" s="14"/>
      <c r="AW927" s="14"/>
      <c r="AX927" s="14"/>
      <c r="AY927" s="14"/>
      <c r="AZ927" s="14"/>
      <c r="BA927" s="14"/>
      <c r="BB927" s="14"/>
      <c r="BC927" s="14"/>
      <c r="BD927" s="14"/>
      <c r="BE927" s="14"/>
      <c r="BF927" s="14"/>
      <c r="BG927" s="14"/>
      <c r="BH927" s="14"/>
      <c r="BI927" s="14"/>
      <c r="BJ927" s="14"/>
      <c r="BK927" s="14"/>
      <c r="BL927" s="14"/>
      <c r="BM927" s="14"/>
      <c r="BN927" s="14"/>
      <c r="BO927" s="14"/>
      <c r="BP927" s="14"/>
      <c r="BQ927" s="14"/>
      <c r="BR927" s="14"/>
      <c r="BS927" s="14"/>
      <c r="BT927" s="14"/>
      <c r="BU927" s="14"/>
      <c r="BV927" s="14"/>
      <c r="BW927" s="14"/>
      <c r="BX927" s="14"/>
      <c r="BY927" s="14"/>
      <c r="BZ927" s="14"/>
      <c r="CA927" s="14"/>
      <c r="CB927" s="14"/>
      <c r="CC927" s="14"/>
      <c r="CD927" s="14"/>
      <c r="CE927" s="14"/>
      <c r="CF927" s="14"/>
      <c r="CG927" s="14"/>
      <c r="CH927" s="14"/>
    </row>
    <row r="928" spans="1:86">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Z928" s="16"/>
      <c r="AA928" s="16"/>
      <c r="AB928" s="16"/>
      <c r="AC928" s="16"/>
      <c r="AD928" s="16"/>
      <c r="AE928" s="16"/>
      <c r="AF928" s="16"/>
      <c r="AG928" s="16"/>
      <c r="AH928" s="16"/>
      <c r="AI928" s="16"/>
      <c r="AJ928" s="16"/>
      <c r="AK928" s="16"/>
      <c r="AL928" s="16"/>
      <c r="AM928" s="14"/>
      <c r="AN928" s="14"/>
      <c r="AO928" s="14"/>
      <c r="AP928" s="14"/>
      <c r="AQ928" s="14"/>
      <c r="AR928" s="14"/>
      <c r="AS928" s="14"/>
      <c r="AT928" s="14"/>
      <c r="AU928" s="14"/>
      <c r="AV928" s="14"/>
      <c r="AW928" s="14"/>
      <c r="AX928" s="14"/>
      <c r="AY928" s="14"/>
      <c r="AZ928" s="14"/>
      <c r="BA928" s="14"/>
      <c r="BB928" s="14"/>
      <c r="BC928" s="14"/>
      <c r="BD928" s="14"/>
      <c r="BE928" s="14"/>
      <c r="BF928" s="14"/>
      <c r="BG928" s="14"/>
      <c r="BH928" s="14"/>
      <c r="BI928" s="14"/>
      <c r="BJ928" s="14"/>
      <c r="BK928" s="14"/>
      <c r="BL928" s="14"/>
      <c r="BM928" s="14"/>
      <c r="BN928" s="14"/>
      <c r="BO928" s="14"/>
      <c r="BP928" s="14"/>
      <c r="BQ928" s="14"/>
      <c r="BR928" s="14"/>
      <c r="BS928" s="14"/>
      <c r="BT928" s="14"/>
      <c r="BU928" s="14"/>
      <c r="BV928" s="14"/>
      <c r="BW928" s="14"/>
      <c r="BX928" s="14"/>
      <c r="BY928" s="14"/>
      <c r="BZ928" s="14"/>
      <c r="CA928" s="14"/>
      <c r="CB928" s="14"/>
      <c r="CC928" s="14"/>
      <c r="CD928" s="14"/>
      <c r="CE928" s="14"/>
      <c r="CF928" s="14"/>
      <c r="CG928" s="14"/>
      <c r="CH928" s="14"/>
    </row>
    <row r="929" spans="1:86">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Z929" s="16"/>
      <c r="AA929" s="16"/>
      <c r="AB929" s="16"/>
      <c r="AC929" s="16"/>
      <c r="AD929" s="16"/>
      <c r="AE929" s="16"/>
      <c r="AF929" s="16"/>
      <c r="AG929" s="16"/>
      <c r="AH929" s="16"/>
      <c r="AI929" s="16"/>
      <c r="AJ929" s="16"/>
      <c r="AK929" s="16"/>
      <c r="AL929" s="16"/>
      <c r="AM929" s="14"/>
      <c r="AN929" s="14"/>
      <c r="AO929" s="14"/>
      <c r="AP929" s="14"/>
      <c r="AQ929" s="14"/>
      <c r="AR929" s="14"/>
      <c r="AS929" s="14"/>
      <c r="AT929" s="14"/>
      <c r="AU929" s="14"/>
      <c r="AV929" s="14"/>
      <c r="AW929" s="14"/>
      <c r="AX929" s="14"/>
      <c r="AY929" s="14"/>
      <c r="AZ929" s="14"/>
      <c r="BA929" s="14"/>
      <c r="BB929" s="14"/>
      <c r="BC929" s="14"/>
      <c r="BD929" s="14"/>
      <c r="BE929" s="14"/>
      <c r="BF929" s="14"/>
      <c r="BG929" s="14"/>
      <c r="BH929" s="14"/>
      <c r="BI929" s="14"/>
      <c r="BJ929" s="14"/>
      <c r="BK929" s="14"/>
      <c r="BL929" s="14"/>
      <c r="BM929" s="14"/>
      <c r="BN929" s="14"/>
      <c r="BO929" s="14"/>
      <c r="BP929" s="14"/>
      <c r="BQ929" s="14"/>
      <c r="BR929" s="14"/>
      <c r="BS929" s="14"/>
      <c r="BT929" s="14"/>
      <c r="BU929" s="14"/>
      <c r="BV929" s="14"/>
      <c r="BW929" s="14"/>
      <c r="BX929" s="14"/>
      <c r="BY929" s="14"/>
      <c r="BZ929" s="14"/>
      <c r="CA929" s="14"/>
      <c r="CB929" s="14"/>
      <c r="CC929" s="14"/>
      <c r="CD929" s="14"/>
      <c r="CE929" s="14"/>
      <c r="CF929" s="14"/>
      <c r="CG929" s="14"/>
      <c r="CH929" s="14"/>
    </row>
    <row r="930" spans="1:86">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Z930" s="16"/>
      <c r="AA930" s="16"/>
      <c r="AB930" s="16"/>
      <c r="AC930" s="16"/>
      <c r="AD930" s="16"/>
      <c r="AE930" s="16"/>
      <c r="AF930" s="16"/>
      <c r="AG930" s="16"/>
      <c r="AH930" s="16"/>
      <c r="AI930" s="16"/>
      <c r="AJ930" s="16"/>
      <c r="AK930" s="16"/>
      <c r="AL930" s="16"/>
      <c r="AM930" s="14"/>
      <c r="AN930" s="14"/>
      <c r="AO930" s="14"/>
      <c r="AP930" s="14"/>
      <c r="AQ930" s="14"/>
      <c r="AR930" s="14"/>
      <c r="AS930" s="14"/>
      <c r="AT930" s="14"/>
      <c r="AU930" s="14"/>
      <c r="AV930" s="14"/>
      <c r="AW930" s="14"/>
      <c r="AX930" s="14"/>
      <c r="AY930" s="14"/>
      <c r="AZ930" s="14"/>
      <c r="BA930" s="14"/>
      <c r="BB930" s="14"/>
      <c r="BC930" s="14"/>
      <c r="BD930" s="14"/>
      <c r="BE930" s="14"/>
      <c r="BF930" s="14"/>
      <c r="BG930" s="14"/>
      <c r="BH930" s="14"/>
      <c r="BI930" s="14"/>
      <c r="BJ930" s="14"/>
      <c r="BK930" s="14"/>
      <c r="BL930" s="14"/>
      <c r="BM930" s="14"/>
      <c r="BN930" s="14"/>
      <c r="BO930" s="14"/>
      <c r="BP930" s="14"/>
      <c r="BQ930" s="14"/>
      <c r="BR930" s="14"/>
      <c r="BS930" s="14"/>
      <c r="BT930" s="14"/>
      <c r="BU930" s="14"/>
      <c r="BV930" s="14"/>
      <c r="BW930" s="14"/>
      <c r="BX930" s="14"/>
      <c r="BY930" s="14"/>
      <c r="BZ930" s="14"/>
      <c r="CA930" s="14"/>
      <c r="CB930" s="14"/>
      <c r="CC930" s="14"/>
      <c r="CD930" s="14"/>
      <c r="CE930" s="14"/>
      <c r="CF930" s="14"/>
      <c r="CG930" s="14"/>
      <c r="CH930" s="14"/>
    </row>
    <row r="931" spans="1:86">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Z931" s="16"/>
      <c r="AA931" s="16"/>
      <c r="AB931" s="16"/>
      <c r="AC931" s="16"/>
      <c r="AD931" s="16"/>
      <c r="AE931" s="16"/>
      <c r="AF931" s="16"/>
      <c r="AG931" s="16"/>
      <c r="AH931" s="16"/>
      <c r="AI931" s="16"/>
      <c r="AJ931" s="16"/>
      <c r="AK931" s="16"/>
      <c r="AL931" s="16"/>
      <c r="AM931" s="14"/>
      <c r="AN931" s="14"/>
      <c r="AO931" s="14"/>
      <c r="AP931" s="14"/>
      <c r="AQ931" s="14"/>
      <c r="AR931" s="14"/>
      <c r="AS931" s="14"/>
      <c r="AT931" s="14"/>
      <c r="AU931" s="14"/>
      <c r="AV931" s="14"/>
      <c r="AW931" s="14"/>
      <c r="AX931" s="14"/>
      <c r="AY931" s="14"/>
      <c r="AZ931" s="14"/>
      <c r="BA931" s="14"/>
      <c r="BB931" s="14"/>
      <c r="BC931" s="14"/>
      <c r="BD931" s="14"/>
      <c r="BE931" s="14"/>
      <c r="BF931" s="14"/>
      <c r="BG931" s="14"/>
      <c r="BH931" s="14"/>
      <c r="BI931" s="14"/>
      <c r="BJ931" s="14"/>
      <c r="BK931" s="14"/>
      <c r="BL931" s="14"/>
      <c r="BM931" s="14"/>
      <c r="BN931" s="14"/>
      <c r="BO931" s="14"/>
      <c r="BP931" s="14"/>
      <c r="BQ931" s="14"/>
      <c r="BR931" s="14"/>
      <c r="BS931" s="14"/>
      <c r="BT931" s="14"/>
      <c r="BU931" s="14"/>
      <c r="BV931" s="14"/>
      <c r="BW931" s="14"/>
      <c r="BX931" s="14"/>
      <c r="BY931" s="14"/>
      <c r="BZ931" s="14"/>
      <c r="CA931" s="14"/>
      <c r="CB931" s="14"/>
      <c r="CC931" s="14"/>
      <c r="CD931" s="14"/>
      <c r="CE931" s="14"/>
      <c r="CF931" s="14"/>
      <c r="CG931" s="14"/>
      <c r="CH931" s="14"/>
    </row>
    <row r="932" spans="1:86">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Z932" s="16"/>
      <c r="AA932" s="16"/>
      <c r="AB932" s="16"/>
      <c r="AC932" s="16"/>
      <c r="AD932" s="16"/>
      <c r="AE932" s="16"/>
      <c r="AF932" s="16"/>
      <c r="AG932" s="16"/>
      <c r="AH932" s="16"/>
      <c r="AI932" s="16"/>
      <c r="AJ932" s="16"/>
      <c r="AK932" s="16"/>
      <c r="AL932" s="16"/>
      <c r="AM932" s="14"/>
      <c r="AN932" s="14"/>
      <c r="AO932" s="14"/>
      <c r="AP932" s="14"/>
      <c r="AQ932" s="14"/>
      <c r="AR932" s="14"/>
      <c r="AS932" s="14"/>
      <c r="AT932" s="14"/>
      <c r="AU932" s="14"/>
      <c r="AV932" s="14"/>
      <c r="AW932" s="14"/>
      <c r="AX932" s="14"/>
      <c r="AY932" s="14"/>
      <c r="AZ932" s="14"/>
      <c r="BA932" s="14"/>
      <c r="BB932" s="14"/>
      <c r="BC932" s="14"/>
      <c r="BD932" s="14"/>
      <c r="BE932" s="14"/>
      <c r="BF932" s="14"/>
      <c r="BG932" s="14"/>
      <c r="BH932" s="14"/>
      <c r="BI932" s="14"/>
      <c r="BJ932" s="14"/>
      <c r="BK932" s="14"/>
      <c r="BL932" s="14"/>
      <c r="BM932" s="14"/>
      <c r="BN932" s="14"/>
      <c r="BO932" s="14"/>
      <c r="BP932" s="14"/>
      <c r="BQ932" s="14"/>
      <c r="BR932" s="14"/>
      <c r="BS932" s="14"/>
      <c r="BT932" s="14"/>
      <c r="BU932" s="14"/>
      <c r="BV932" s="14"/>
      <c r="BW932" s="14"/>
      <c r="BX932" s="14"/>
      <c r="BY932" s="14"/>
      <c r="BZ932" s="14"/>
      <c r="CA932" s="14"/>
      <c r="CB932" s="14"/>
      <c r="CC932" s="14"/>
      <c r="CD932" s="14"/>
      <c r="CE932" s="14"/>
      <c r="CF932" s="14"/>
      <c r="CG932" s="14"/>
      <c r="CH932" s="14"/>
    </row>
    <row r="933" spans="1:86">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Z933" s="16"/>
      <c r="AA933" s="16"/>
      <c r="AB933" s="16"/>
      <c r="AC933" s="16"/>
      <c r="AD933" s="16"/>
      <c r="AE933" s="16"/>
      <c r="AF933" s="16"/>
      <c r="AG933" s="16"/>
      <c r="AH933" s="16"/>
      <c r="AI933" s="16"/>
      <c r="AJ933" s="16"/>
      <c r="AK933" s="16"/>
      <c r="AL933" s="16"/>
      <c r="AM933" s="14"/>
      <c r="AN933" s="14"/>
      <c r="AO933" s="14"/>
      <c r="AP933" s="14"/>
      <c r="AQ933" s="14"/>
      <c r="AR933" s="14"/>
      <c r="AS933" s="14"/>
      <c r="AT933" s="14"/>
      <c r="AU933" s="14"/>
      <c r="AV933" s="14"/>
      <c r="AW933" s="14"/>
      <c r="AX933" s="14"/>
      <c r="AY933" s="14"/>
      <c r="AZ933" s="14"/>
      <c r="BA933" s="14"/>
      <c r="BB933" s="14"/>
      <c r="BC933" s="14"/>
      <c r="BD933" s="14"/>
      <c r="BE933" s="14"/>
      <c r="BF933" s="14"/>
      <c r="BG933" s="14"/>
      <c r="BH933" s="14"/>
      <c r="BI933" s="14"/>
      <c r="BJ933" s="14"/>
      <c r="BK933" s="14"/>
      <c r="BL933" s="14"/>
      <c r="BM933" s="14"/>
      <c r="BN933" s="14"/>
      <c r="BO933" s="14"/>
      <c r="BP933" s="14"/>
      <c r="BQ933" s="14"/>
      <c r="BR933" s="14"/>
      <c r="BS933" s="14"/>
      <c r="BT933" s="14"/>
      <c r="BU933" s="14"/>
      <c r="BV933" s="14"/>
      <c r="BW933" s="14"/>
      <c r="BX933" s="14"/>
      <c r="BY933" s="14"/>
      <c r="BZ933" s="14"/>
      <c r="CA933" s="14"/>
      <c r="CB933" s="14"/>
      <c r="CC933" s="14"/>
      <c r="CD933" s="14"/>
      <c r="CE933" s="14"/>
      <c r="CF933" s="14"/>
      <c r="CG933" s="14"/>
      <c r="CH933" s="14"/>
    </row>
    <row r="934" spans="1:86">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Z934" s="16"/>
      <c r="AA934" s="16"/>
      <c r="AB934" s="16"/>
      <c r="AC934" s="16"/>
      <c r="AD934" s="16"/>
      <c r="AE934" s="16"/>
      <c r="AF934" s="16"/>
      <c r="AG934" s="16"/>
      <c r="AH934" s="16"/>
      <c r="AI934" s="16"/>
      <c r="AJ934" s="16"/>
      <c r="AK934" s="16"/>
      <c r="AL934" s="16"/>
      <c r="AM934" s="14"/>
      <c r="AN934" s="14"/>
      <c r="AO934" s="14"/>
      <c r="AP934" s="14"/>
      <c r="AQ934" s="14"/>
      <c r="AR934" s="14"/>
      <c r="AS934" s="14"/>
      <c r="AT934" s="14"/>
      <c r="AU934" s="14"/>
      <c r="AV934" s="14"/>
      <c r="AW934" s="14"/>
      <c r="AX934" s="14"/>
      <c r="AY934" s="14"/>
      <c r="AZ934" s="14"/>
      <c r="BA934" s="14"/>
      <c r="BB934" s="14"/>
      <c r="BC934" s="14"/>
      <c r="BD934" s="14"/>
      <c r="BE934" s="14"/>
      <c r="BF934" s="14"/>
      <c r="BG934" s="14"/>
      <c r="BH934" s="14"/>
      <c r="BI934" s="14"/>
      <c r="BJ934" s="14"/>
      <c r="BK934" s="14"/>
      <c r="BL934" s="14"/>
      <c r="BM934" s="14"/>
      <c r="BN934" s="14"/>
      <c r="BO934" s="14"/>
      <c r="BP934" s="14"/>
      <c r="BQ934" s="14"/>
      <c r="BR934" s="14"/>
      <c r="BS934" s="14"/>
      <c r="BT934" s="14"/>
      <c r="BU934" s="14"/>
      <c r="BV934" s="14"/>
      <c r="BW934" s="14"/>
      <c r="BX934" s="14"/>
      <c r="BY934" s="14"/>
      <c r="BZ934" s="14"/>
      <c r="CA934" s="14"/>
      <c r="CB934" s="14"/>
      <c r="CC934" s="14"/>
      <c r="CD934" s="14"/>
      <c r="CE934" s="14"/>
      <c r="CF934" s="14"/>
      <c r="CG934" s="14"/>
      <c r="CH934" s="14"/>
    </row>
    <row r="935" spans="1:86">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Z935" s="16"/>
      <c r="AA935" s="16"/>
      <c r="AB935" s="16"/>
      <c r="AC935" s="16"/>
      <c r="AD935" s="16"/>
      <c r="AE935" s="16"/>
      <c r="AF935" s="16"/>
      <c r="AG935" s="16"/>
      <c r="AH935" s="16"/>
      <c r="AI935" s="16"/>
      <c r="AJ935" s="16"/>
      <c r="AK935" s="16"/>
      <c r="AL935" s="16"/>
      <c r="AM935" s="14"/>
      <c r="AN935" s="14"/>
      <c r="AO935" s="14"/>
      <c r="AP935" s="14"/>
      <c r="AQ935" s="14"/>
      <c r="AR935" s="14"/>
      <c r="AS935" s="14"/>
      <c r="AT935" s="14"/>
      <c r="AU935" s="14"/>
      <c r="AV935" s="14"/>
      <c r="AW935" s="14"/>
      <c r="AX935" s="14"/>
      <c r="AY935" s="14"/>
      <c r="AZ935" s="14"/>
      <c r="BA935" s="14"/>
      <c r="BB935" s="14"/>
      <c r="BC935" s="14"/>
      <c r="BD935" s="14"/>
      <c r="BE935" s="14"/>
      <c r="BF935" s="14"/>
      <c r="BG935" s="14"/>
      <c r="BH935" s="14"/>
      <c r="BI935" s="14"/>
      <c r="BJ935" s="14"/>
      <c r="BK935" s="14"/>
      <c r="BL935" s="14"/>
      <c r="BM935" s="14"/>
      <c r="BN935" s="14"/>
      <c r="BO935" s="14"/>
      <c r="BP935" s="14"/>
      <c r="BQ935" s="14"/>
      <c r="BR935" s="14"/>
      <c r="BS935" s="14"/>
      <c r="BT935" s="14"/>
      <c r="BU935" s="14"/>
      <c r="BV935" s="14"/>
      <c r="BW935" s="14"/>
      <c r="BX935" s="14"/>
      <c r="BY935" s="14"/>
      <c r="BZ935" s="14"/>
      <c r="CA935" s="14"/>
      <c r="CB935" s="14"/>
      <c r="CC935" s="14"/>
      <c r="CD935" s="14"/>
      <c r="CE935" s="14"/>
      <c r="CF935" s="14"/>
      <c r="CG935" s="14"/>
      <c r="CH935" s="14"/>
    </row>
    <row r="936" spans="1:86">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Z936" s="16"/>
      <c r="AA936" s="16"/>
      <c r="AB936" s="16"/>
      <c r="AC936" s="16"/>
      <c r="AD936" s="16"/>
      <c r="AE936" s="16"/>
      <c r="AF936" s="16"/>
      <c r="AG936" s="16"/>
      <c r="AH936" s="16"/>
      <c r="AI936" s="16"/>
      <c r="AJ936" s="16"/>
      <c r="AK936" s="16"/>
      <c r="AL936" s="16"/>
      <c r="AM936" s="14"/>
      <c r="AN936" s="14"/>
      <c r="AO936" s="14"/>
      <c r="AP936" s="14"/>
      <c r="AQ936" s="14"/>
      <c r="AR936" s="14"/>
      <c r="AS936" s="14"/>
      <c r="AT936" s="14"/>
      <c r="AU936" s="14"/>
      <c r="AV936" s="14"/>
      <c r="AW936" s="14"/>
      <c r="AX936" s="14"/>
      <c r="AY936" s="14"/>
      <c r="AZ936" s="14"/>
      <c r="BA936" s="14"/>
      <c r="BB936" s="14"/>
      <c r="BC936" s="14"/>
      <c r="BD936" s="14"/>
      <c r="BE936" s="14"/>
      <c r="BF936" s="14"/>
      <c r="BG936" s="14"/>
      <c r="BH936" s="14"/>
      <c r="BI936" s="14"/>
      <c r="BJ936" s="14"/>
      <c r="BK936" s="14"/>
      <c r="BL936" s="14"/>
      <c r="BM936" s="14"/>
      <c r="BN936" s="14"/>
      <c r="BO936" s="14"/>
      <c r="BP936" s="14"/>
      <c r="BQ936" s="14"/>
      <c r="BR936" s="14"/>
      <c r="BS936" s="14"/>
      <c r="BT936" s="14"/>
      <c r="BU936" s="14"/>
      <c r="BV936" s="14"/>
      <c r="BW936" s="14"/>
      <c r="BX936" s="14"/>
      <c r="BY936" s="14"/>
      <c r="BZ936" s="14"/>
      <c r="CA936" s="14"/>
      <c r="CB936" s="14"/>
      <c r="CC936" s="14"/>
      <c r="CD936" s="14"/>
      <c r="CE936" s="14"/>
      <c r="CF936" s="14"/>
      <c r="CG936" s="14"/>
      <c r="CH936" s="14"/>
    </row>
    <row r="937" spans="1:86">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Z937" s="16"/>
      <c r="AA937" s="16"/>
      <c r="AB937" s="16"/>
      <c r="AC937" s="16"/>
      <c r="AD937" s="16"/>
      <c r="AE937" s="16"/>
      <c r="AF937" s="16"/>
      <c r="AG937" s="16"/>
      <c r="AH937" s="16"/>
      <c r="AI937" s="16"/>
      <c r="AJ937" s="16"/>
      <c r="AK937" s="16"/>
      <c r="AL937" s="16"/>
      <c r="AM937" s="14"/>
      <c r="AN937" s="14"/>
      <c r="AO937" s="14"/>
      <c r="AP937" s="14"/>
      <c r="AQ937" s="14"/>
      <c r="AR937" s="14"/>
      <c r="AS937" s="14"/>
      <c r="AT937" s="14"/>
      <c r="AU937" s="14"/>
      <c r="AV937" s="14"/>
      <c r="AW937" s="14"/>
      <c r="AX937" s="14"/>
      <c r="AY937" s="14"/>
      <c r="AZ937" s="14"/>
      <c r="BA937" s="14"/>
      <c r="BB937" s="14"/>
      <c r="BC937" s="14"/>
      <c r="BD937" s="14"/>
      <c r="BE937" s="14"/>
      <c r="BF937" s="14"/>
      <c r="BG937" s="14"/>
      <c r="BH937" s="14"/>
      <c r="BI937" s="14"/>
      <c r="BJ937" s="14"/>
      <c r="BK937" s="14"/>
      <c r="BL937" s="14"/>
      <c r="BM937" s="14"/>
      <c r="BN937" s="14"/>
      <c r="BO937" s="14"/>
      <c r="BP937" s="14"/>
      <c r="BQ937" s="14"/>
      <c r="BR937" s="14"/>
      <c r="BS937" s="14"/>
      <c r="BT937" s="14"/>
      <c r="BU937" s="14"/>
      <c r="BV937" s="14"/>
      <c r="BW937" s="14"/>
      <c r="BX937" s="14"/>
      <c r="BY937" s="14"/>
      <c r="BZ937" s="14"/>
      <c r="CA937" s="14"/>
      <c r="CB937" s="14"/>
      <c r="CC937" s="14"/>
      <c r="CD937" s="14"/>
      <c r="CE937" s="14"/>
      <c r="CF937" s="14"/>
      <c r="CG937" s="14"/>
      <c r="CH937" s="14"/>
    </row>
    <row r="938" spans="1:86">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Z938" s="16"/>
      <c r="AA938" s="16"/>
      <c r="AB938" s="16"/>
      <c r="AC938" s="16"/>
      <c r="AD938" s="16"/>
      <c r="AE938" s="16"/>
      <c r="AF938" s="16"/>
      <c r="AG938" s="16"/>
      <c r="AH938" s="16"/>
      <c r="AI938" s="16"/>
      <c r="AJ938" s="16"/>
      <c r="AK938" s="16"/>
      <c r="AL938" s="16"/>
      <c r="AM938" s="14"/>
      <c r="AN938" s="14"/>
      <c r="AO938" s="14"/>
      <c r="AP938" s="14"/>
      <c r="AQ938" s="14"/>
      <c r="AR938" s="14"/>
      <c r="AS938" s="14"/>
      <c r="AT938" s="14"/>
      <c r="AU938" s="14"/>
      <c r="AV938" s="14"/>
      <c r="AW938" s="14"/>
      <c r="AX938" s="14"/>
      <c r="AY938" s="14"/>
      <c r="AZ938" s="14"/>
      <c r="BA938" s="14"/>
      <c r="BB938" s="14"/>
      <c r="BC938" s="14"/>
      <c r="BD938" s="14"/>
      <c r="BE938" s="14"/>
      <c r="BF938" s="14"/>
      <c r="BG938" s="14"/>
      <c r="BH938" s="14"/>
      <c r="BI938" s="14"/>
      <c r="BJ938" s="14"/>
      <c r="BK938" s="14"/>
      <c r="BL938" s="14"/>
      <c r="BM938" s="14"/>
      <c r="BN938" s="14"/>
      <c r="BO938" s="14"/>
      <c r="BP938" s="14"/>
      <c r="BQ938" s="14"/>
      <c r="BR938" s="14"/>
      <c r="BS938" s="14"/>
      <c r="BT938" s="14"/>
      <c r="BU938" s="14"/>
      <c r="BV938" s="14"/>
      <c r="BW938" s="14"/>
      <c r="BX938" s="14"/>
      <c r="BY938" s="14"/>
      <c r="BZ938" s="14"/>
      <c r="CA938" s="14"/>
      <c r="CB938" s="14"/>
      <c r="CC938" s="14"/>
      <c r="CD938" s="14"/>
      <c r="CE938" s="14"/>
      <c r="CF938" s="14"/>
      <c r="CG938" s="14"/>
      <c r="CH938" s="14"/>
    </row>
    <row r="939" spans="1:86">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Z939" s="16"/>
      <c r="AA939" s="16"/>
      <c r="AB939" s="16"/>
      <c r="AC939" s="16"/>
      <c r="AD939" s="16"/>
      <c r="AE939" s="16"/>
      <c r="AF939" s="16"/>
      <c r="AG939" s="16"/>
      <c r="AH939" s="16"/>
      <c r="AI939" s="16"/>
      <c r="AJ939" s="16"/>
      <c r="AK939" s="16"/>
      <c r="AL939" s="16"/>
      <c r="AM939" s="14"/>
      <c r="AN939" s="14"/>
      <c r="AO939" s="14"/>
      <c r="AP939" s="14"/>
      <c r="AQ939" s="14"/>
      <c r="AR939" s="14"/>
      <c r="AS939" s="14"/>
      <c r="AT939" s="14"/>
      <c r="AU939" s="14"/>
      <c r="AV939" s="14"/>
      <c r="AW939" s="14"/>
      <c r="AX939" s="14"/>
      <c r="AY939" s="14"/>
      <c r="AZ939" s="14"/>
      <c r="BA939" s="14"/>
      <c r="BB939" s="14"/>
      <c r="BC939" s="14"/>
      <c r="BD939" s="14"/>
      <c r="BE939" s="14"/>
      <c r="BF939" s="14"/>
      <c r="BG939" s="14"/>
      <c r="BH939" s="14"/>
      <c r="BI939" s="14"/>
      <c r="BJ939" s="14"/>
      <c r="BK939" s="14"/>
      <c r="BL939" s="14"/>
      <c r="BM939" s="14"/>
      <c r="BN939" s="14"/>
      <c r="BO939" s="14"/>
      <c r="BP939" s="14"/>
      <c r="BQ939" s="14"/>
      <c r="BR939" s="14"/>
      <c r="BS939" s="14"/>
      <c r="BT939" s="14"/>
      <c r="BU939" s="14"/>
      <c r="BV939" s="14"/>
      <c r="BW939" s="14"/>
      <c r="BX939" s="14"/>
      <c r="BY939" s="14"/>
      <c r="BZ939" s="14"/>
      <c r="CA939" s="14"/>
      <c r="CB939" s="14"/>
      <c r="CC939" s="14"/>
      <c r="CD939" s="14"/>
      <c r="CE939" s="14"/>
      <c r="CF939" s="14"/>
      <c r="CG939" s="14"/>
      <c r="CH939" s="14"/>
    </row>
    <row r="940" spans="1:86">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Z940" s="16"/>
      <c r="AA940" s="16"/>
      <c r="AB940" s="16"/>
      <c r="AC940" s="16"/>
      <c r="AD940" s="16"/>
      <c r="AE940" s="16"/>
      <c r="AF940" s="16"/>
      <c r="AG940" s="16"/>
      <c r="AH940" s="16"/>
      <c r="AI940" s="16"/>
      <c r="AJ940" s="16"/>
      <c r="AK940" s="16"/>
      <c r="AL940" s="16"/>
      <c r="AM940" s="14"/>
      <c r="AN940" s="14"/>
      <c r="AO940" s="14"/>
      <c r="AP940" s="14"/>
      <c r="AQ940" s="14"/>
      <c r="AR940" s="14"/>
      <c r="AS940" s="14"/>
      <c r="AT940" s="14"/>
      <c r="AU940" s="14"/>
      <c r="AV940" s="14"/>
      <c r="AW940" s="14"/>
      <c r="AX940" s="14"/>
      <c r="AY940" s="14"/>
      <c r="AZ940" s="14"/>
      <c r="BA940" s="14"/>
      <c r="BB940" s="14"/>
      <c r="BC940" s="14"/>
      <c r="BD940" s="14"/>
      <c r="BE940" s="14"/>
      <c r="BF940" s="14"/>
      <c r="BG940" s="14"/>
      <c r="BH940" s="14"/>
      <c r="BI940" s="14"/>
      <c r="BJ940" s="14"/>
      <c r="BK940" s="14"/>
      <c r="BL940" s="14"/>
      <c r="BM940" s="14"/>
      <c r="BN940" s="14"/>
      <c r="BO940" s="14"/>
      <c r="BP940" s="14"/>
      <c r="BQ940" s="14"/>
      <c r="BR940" s="14"/>
      <c r="BS940" s="14"/>
      <c r="BT940" s="14"/>
      <c r="BU940" s="14"/>
      <c r="BV940" s="14"/>
      <c r="BW940" s="14"/>
      <c r="BX940" s="14"/>
      <c r="BY940" s="14"/>
      <c r="BZ940" s="14"/>
      <c r="CA940" s="14"/>
      <c r="CB940" s="14"/>
      <c r="CC940" s="14"/>
      <c r="CD940" s="14"/>
      <c r="CE940" s="14"/>
      <c r="CF940" s="14"/>
      <c r="CG940" s="14"/>
      <c r="CH940" s="14"/>
    </row>
    <row r="941" spans="1:86">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Z941" s="16"/>
      <c r="AA941" s="16"/>
      <c r="AB941" s="16"/>
      <c r="AC941" s="16"/>
      <c r="AD941" s="16"/>
      <c r="AE941" s="16"/>
      <c r="AF941" s="16"/>
      <c r="AG941" s="16"/>
      <c r="AH941" s="16"/>
      <c r="AI941" s="16"/>
      <c r="AJ941" s="16"/>
      <c r="AK941" s="16"/>
      <c r="AL941" s="16"/>
      <c r="AM941" s="14"/>
      <c r="AN941" s="14"/>
      <c r="AO941" s="14"/>
      <c r="AP941" s="14"/>
      <c r="AQ941" s="14"/>
      <c r="AR941" s="14"/>
      <c r="AS941" s="14"/>
      <c r="AT941" s="14"/>
      <c r="AU941" s="14"/>
      <c r="AV941" s="14"/>
      <c r="AW941" s="14"/>
      <c r="AX941" s="14"/>
      <c r="AY941" s="14"/>
      <c r="AZ941" s="14"/>
      <c r="BA941" s="14"/>
      <c r="BB941" s="14"/>
      <c r="BC941" s="14"/>
      <c r="BD941" s="14"/>
      <c r="BE941" s="14"/>
      <c r="BF941" s="14"/>
      <c r="BG941" s="14"/>
      <c r="BH941" s="14"/>
      <c r="BI941" s="14"/>
      <c r="BJ941" s="14"/>
      <c r="BK941" s="14"/>
      <c r="BL941" s="14"/>
      <c r="BM941" s="14"/>
      <c r="BN941" s="14"/>
      <c r="BO941" s="14"/>
      <c r="BP941" s="14"/>
      <c r="BQ941" s="14"/>
      <c r="BR941" s="14"/>
      <c r="BS941" s="14"/>
      <c r="BT941" s="14"/>
      <c r="BU941" s="14"/>
      <c r="BV941" s="14"/>
      <c r="BW941" s="14"/>
      <c r="BX941" s="14"/>
      <c r="BY941" s="14"/>
      <c r="BZ941" s="14"/>
      <c r="CA941" s="14"/>
      <c r="CB941" s="14"/>
      <c r="CC941" s="14"/>
      <c r="CD941" s="14"/>
      <c r="CE941" s="14"/>
      <c r="CF941" s="14"/>
      <c r="CG941" s="14"/>
      <c r="CH941" s="14"/>
    </row>
    <row r="942" spans="1:86">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Z942" s="16"/>
      <c r="AA942" s="16"/>
      <c r="AB942" s="16"/>
      <c r="AC942" s="16"/>
      <c r="AD942" s="16"/>
      <c r="AE942" s="16"/>
      <c r="AF942" s="16"/>
      <c r="AG942" s="16"/>
      <c r="AH942" s="16"/>
      <c r="AI942" s="16"/>
      <c r="AJ942" s="16"/>
      <c r="AK942" s="16"/>
      <c r="AL942" s="16"/>
      <c r="AM942" s="14"/>
      <c r="AN942" s="14"/>
      <c r="AO942" s="14"/>
      <c r="AP942" s="14"/>
      <c r="AQ942" s="14"/>
      <c r="AR942" s="14"/>
      <c r="AS942" s="14"/>
      <c r="AT942" s="14"/>
      <c r="AU942" s="14"/>
      <c r="AV942" s="14"/>
      <c r="AW942" s="14"/>
      <c r="AX942" s="14"/>
      <c r="AY942" s="14"/>
      <c r="AZ942" s="14"/>
      <c r="BA942" s="14"/>
      <c r="BB942" s="14"/>
      <c r="BC942" s="14"/>
      <c r="BD942" s="14"/>
      <c r="BE942" s="14"/>
      <c r="BF942" s="14"/>
      <c r="BG942" s="14"/>
      <c r="BH942" s="14"/>
      <c r="BI942" s="14"/>
      <c r="BJ942" s="14"/>
      <c r="BK942" s="14"/>
      <c r="BL942" s="14"/>
      <c r="BM942" s="14"/>
      <c r="BN942" s="14"/>
      <c r="BO942" s="14"/>
      <c r="BP942" s="14"/>
      <c r="BQ942" s="14"/>
      <c r="BR942" s="14"/>
      <c r="BS942" s="14"/>
      <c r="BT942" s="14"/>
      <c r="BU942" s="14"/>
      <c r="BV942" s="14"/>
      <c r="BW942" s="14"/>
      <c r="BX942" s="14"/>
      <c r="BY942" s="14"/>
      <c r="BZ942" s="14"/>
      <c r="CA942" s="14"/>
      <c r="CB942" s="14"/>
      <c r="CC942" s="14"/>
      <c r="CD942" s="14"/>
      <c r="CE942" s="14"/>
      <c r="CF942" s="14"/>
      <c r="CG942" s="14"/>
      <c r="CH942" s="14"/>
    </row>
    <row r="943" spans="1:86">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Z943" s="16"/>
      <c r="AA943" s="16"/>
      <c r="AB943" s="16"/>
      <c r="AC943" s="16"/>
      <c r="AD943" s="16"/>
      <c r="AE943" s="16"/>
      <c r="AF943" s="16"/>
      <c r="AG943" s="16"/>
      <c r="AH943" s="16"/>
      <c r="AI943" s="16"/>
      <c r="AJ943" s="16"/>
      <c r="AK943" s="16"/>
      <c r="AL943" s="16"/>
      <c r="AM943" s="14"/>
      <c r="AN943" s="14"/>
      <c r="AO943" s="14"/>
      <c r="AP943" s="14"/>
      <c r="AQ943" s="14"/>
      <c r="AR943" s="14"/>
      <c r="AS943" s="14"/>
      <c r="AT943" s="14"/>
      <c r="AU943" s="14"/>
      <c r="AV943" s="14"/>
      <c r="AW943" s="14"/>
      <c r="AX943" s="14"/>
      <c r="AY943" s="14"/>
      <c r="AZ943" s="14"/>
      <c r="BA943" s="14"/>
      <c r="BB943" s="14"/>
      <c r="BC943" s="14"/>
      <c r="BD943" s="14"/>
      <c r="BE943" s="14"/>
      <c r="BF943" s="14"/>
      <c r="BG943" s="14"/>
      <c r="BH943" s="14"/>
      <c r="BI943" s="14"/>
      <c r="BJ943" s="14"/>
      <c r="BK943" s="14"/>
      <c r="BL943" s="14"/>
      <c r="BM943" s="14"/>
      <c r="BN943" s="14"/>
      <c r="BO943" s="14"/>
      <c r="BP943" s="14"/>
      <c r="BQ943" s="14"/>
      <c r="BR943" s="14"/>
      <c r="BS943" s="14"/>
      <c r="BT943" s="14"/>
      <c r="BU943" s="14"/>
      <c r="BV943" s="14"/>
      <c r="BW943" s="14"/>
      <c r="BX943" s="14"/>
      <c r="BY943" s="14"/>
      <c r="BZ943" s="14"/>
      <c r="CA943" s="14"/>
      <c r="CB943" s="14"/>
      <c r="CC943" s="14"/>
      <c r="CD943" s="14"/>
      <c r="CE943" s="14"/>
      <c r="CF943" s="14"/>
      <c r="CG943" s="14"/>
      <c r="CH943" s="14"/>
    </row>
    <row r="944" spans="1:86">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Z944" s="16"/>
      <c r="AA944" s="16"/>
      <c r="AB944" s="16"/>
      <c r="AC944" s="16"/>
      <c r="AD944" s="16"/>
      <c r="AE944" s="16"/>
      <c r="AF944" s="16"/>
      <c r="AG944" s="16"/>
      <c r="AH944" s="16"/>
      <c r="AI944" s="16"/>
      <c r="AJ944" s="16"/>
      <c r="AK944" s="16"/>
      <c r="AL944" s="16"/>
      <c r="AM944" s="14"/>
      <c r="AN944" s="14"/>
      <c r="AO944" s="14"/>
      <c r="AP944" s="14"/>
      <c r="AQ944" s="14"/>
      <c r="AR944" s="14"/>
      <c r="AS944" s="14"/>
      <c r="AT944" s="14"/>
      <c r="AU944" s="14"/>
      <c r="AV944" s="14"/>
      <c r="AW944" s="14"/>
      <c r="AX944" s="14"/>
      <c r="AY944" s="14"/>
      <c r="AZ944" s="14"/>
      <c r="BA944" s="14"/>
      <c r="BB944" s="14"/>
      <c r="BC944" s="14"/>
      <c r="BD944" s="14"/>
      <c r="BE944" s="14"/>
      <c r="BF944" s="14"/>
      <c r="BG944" s="14"/>
      <c r="BH944" s="14"/>
      <c r="BI944" s="14"/>
      <c r="BJ944" s="14"/>
      <c r="BK944" s="14"/>
      <c r="BL944" s="14"/>
      <c r="BM944" s="14"/>
      <c r="BN944" s="14"/>
      <c r="BO944" s="14"/>
      <c r="BP944" s="14"/>
      <c r="BQ944" s="14"/>
      <c r="BR944" s="14"/>
      <c r="BS944" s="14"/>
      <c r="BT944" s="14"/>
      <c r="BU944" s="14"/>
      <c r="BV944" s="14"/>
      <c r="BW944" s="14"/>
      <c r="BX944" s="14"/>
      <c r="BY944" s="14"/>
      <c r="BZ944" s="14"/>
      <c r="CA944" s="14"/>
      <c r="CB944" s="14"/>
      <c r="CC944" s="14"/>
      <c r="CD944" s="14"/>
      <c r="CE944" s="14"/>
      <c r="CF944" s="14"/>
      <c r="CG944" s="14"/>
      <c r="CH944" s="14"/>
    </row>
    <row r="945" spans="1:86">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Z945" s="16"/>
      <c r="AA945" s="16"/>
      <c r="AB945" s="16"/>
      <c r="AC945" s="16"/>
      <c r="AD945" s="16"/>
      <c r="AE945" s="16"/>
      <c r="AF945" s="16"/>
      <c r="AG945" s="16"/>
      <c r="AH945" s="16"/>
      <c r="AI945" s="16"/>
      <c r="AJ945" s="16"/>
      <c r="AK945" s="16"/>
      <c r="AL945" s="16"/>
      <c r="AM945" s="14"/>
      <c r="AN945" s="14"/>
      <c r="AO945" s="14"/>
      <c r="AP945" s="14"/>
      <c r="AQ945" s="14"/>
      <c r="AR945" s="14"/>
      <c r="AS945" s="14"/>
      <c r="AT945" s="14"/>
      <c r="AU945" s="14"/>
      <c r="AV945" s="14"/>
      <c r="AW945" s="14"/>
      <c r="AX945" s="14"/>
      <c r="AY945" s="14"/>
      <c r="AZ945" s="14"/>
      <c r="BA945" s="14"/>
      <c r="BB945" s="14"/>
      <c r="BC945" s="14"/>
      <c r="BD945" s="14"/>
      <c r="BE945" s="14"/>
      <c r="BF945" s="14"/>
      <c r="BG945" s="14"/>
      <c r="BH945" s="14"/>
      <c r="BI945" s="14"/>
      <c r="BJ945" s="14"/>
      <c r="BK945" s="14"/>
      <c r="BL945" s="14"/>
      <c r="BM945" s="14"/>
      <c r="BN945" s="14"/>
      <c r="BO945" s="14"/>
      <c r="BP945" s="14"/>
      <c r="BQ945" s="14"/>
      <c r="BR945" s="14"/>
      <c r="BS945" s="14"/>
      <c r="BT945" s="14"/>
      <c r="BU945" s="14"/>
      <c r="BV945" s="14"/>
      <c r="BW945" s="14"/>
      <c r="BX945" s="14"/>
      <c r="BY945" s="14"/>
      <c r="BZ945" s="14"/>
      <c r="CA945" s="14"/>
      <c r="CB945" s="14"/>
      <c r="CC945" s="14"/>
      <c r="CD945" s="14"/>
      <c r="CE945" s="14"/>
      <c r="CF945" s="14"/>
      <c r="CG945" s="14"/>
      <c r="CH945" s="14"/>
    </row>
    <row r="946" spans="1:86">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Z946" s="16"/>
      <c r="AA946" s="16"/>
      <c r="AB946" s="16"/>
      <c r="AC946" s="16"/>
      <c r="AD946" s="16"/>
      <c r="AE946" s="16"/>
      <c r="AF946" s="16"/>
      <c r="AG946" s="16"/>
      <c r="AH946" s="16"/>
      <c r="AI946" s="16"/>
      <c r="AJ946" s="16"/>
      <c r="AK946" s="16"/>
      <c r="AL946" s="16"/>
      <c r="AM946" s="14"/>
      <c r="AN946" s="14"/>
      <c r="AO946" s="14"/>
      <c r="AP946" s="14"/>
      <c r="AQ946" s="14"/>
      <c r="AR946" s="14"/>
      <c r="AS946" s="14"/>
      <c r="AT946" s="14"/>
      <c r="AU946" s="14"/>
      <c r="AV946" s="14"/>
      <c r="AW946" s="14"/>
      <c r="AX946" s="14"/>
      <c r="AY946" s="14"/>
      <c r="AZ946" s="14"/>
      <c r="BA946" s="14"/>
      <c r="BB946" s="14"/>
      <c r="BC946" s="14"/>
      <c r="BD946" s="14"/>
      <c r="BE946" s="14"/>
      <c r="BF946" s="14"/>
      <c r="BG946" s="14"/>
      <c r="BH946" s="14"/>
      <c r="BI946" s="14"/>
      <c r="BJ946" s="14"/>
      <c r="BK946" s="14"/>
      <c r="BL946" s="14"/>
      <c r="BM946" s="14"/>
      <c r="BN946" s="14"/>
      <c r="BO946" s="14"/>
      <c r="BP946" s="14"/>
      <c r="BQ946" s="14"/>
      <c r="BR946" s="14"/>
      <c r="BS946" s="14"/>
      <c r="BT946" s="14"/>
      <c r="BU946" s="14"/>
      <c r="BV946" s="14"/>
      <c r="BW946" s="14"/>
      <c r="BX946" s="14"/>
      <c r="BY946" s="14"/>
      <c r="BZ946" s="14"/>
      <c r="CA946" s="14"/>
      <c r="CB946" s="14"/>
      <c r="CC946" s="14"/>
      <c r="CD946" s="14"/>
      <c r="CE946" s="14"/>
      <c r="CF946" s="14"/>
      <c r="CG946" s="14"/>
      <c r="CH946" s="14"/>
    </row>
    <row r="947" spans="1:86">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Z947" s="16"/>
      <c r="AA947" s="16"/>
      <c r="AB947" s="16"/>
      <c r="AC947" s="16"/>
      <c r="AD947" s="16"/>
      <c r="AE947" s="16"/>
      <c r="AF947" s="16"/>
      <c r="AG947" s="16"/>
      <c r="AH947" s="16"/>
      <c r="AI947" s="16"/>
      <c r="AJ947" s="16"/>
      <c r="AK947" s="16"/>
      <c r="AL947" s="16"/>
      <c r="AM947" s="14"/>
      <c r="AN947" s="14"/>
      <c r="AO947" s="14"/>
      <c r="AP947" s="14"/>
      <c r="AQ947" s="14"/>
      <c r="AR947" s="14"/>
      <c r="AS947" s="14"/>
      <c r="AT947" s="14"/>
      <c r="AU947" s="14"/>
      <c r="AV947" s="14"/>
      <c r="AW947" s="14"/>
      <c r="AX947" s="14"/>
      <c r="AY947" s="14"/>
      <c r="AZ947" s="14"/>
      <c r="BA947" s="14"/>
      <c r="BB947" s="14"/>
      <c r="BC947" s="14"/>
      <c r="BD947" s="14"/>
      <c r="BE947" s="14"/>
      <c r="BF947" s="14"/>
      <c r="BG947" s="14"/>
      <c r="BH947" s="14"/>
      <c r="BI947" s="14"/>
      <c r="BJ947" s="14"/>
      <c r="BK947" s="14"/>
      <c r="BL947" s="14"/>
      <c r="BM947" s="14"/>
      <c r="BN947" s="14"/>
      <c r="BO947" s="14"/>
      <c r="BP947" s="14"/>
      <c r="BQ947" s="14"/>
      <c r="BR947" s="14"/>
      <c r="BS947" s="14"/>
      <c r="BT947" s="14"/>
      <c r="BU947" s="14"/>
      <c r="BV947" s="14"/>
      <c r="BW947" s="14"/>
      <c r="BX947" s="14"/>
      <c r="BY947" s="14"/>
      <c r="BZ947" s="14"/>
      <c r="CA947" s="14"/>
      <c r="CB947" s="14"/>
      <c r="CC947" s="14"/>
      <c r="CD947" s="14"/>
      <c r="CE947" s="14"/>
      <c r="CF947" s="14"/>
      <c r="CG947" s="14"/>
      <c r="CH947" s="14"/>
    </row>
    <row r="948" spans="1:86">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Z948" s="16"/>
      <c r="AA948" s="16"/>
      <c r="AB948" s="16"/>
      <c r="AC948" s="16"/>
      <c r="AD948" s="16"/>
      <c r="AE948" s="16"/>
      <c r="AF948" s="16"/>
      <c r="AG948" s="16"/>
      <c r="AH948" s="16"/>
      <c r="AI948" s="16"/>
      <c r="AJ948" s="16"/>
      <c r="AK948" s="16"/>
      <c r="AL948" s="16"/>
      <c r="AM948" s="14"/>
      <c r="AN948" s="14"/>
      <c r="AO948" s="14"/>
      <c r="AP948" s="14"/>
      <c r="AQ948" s="14"/>
      <c r="AR948" s="14"/>
      <c r="AS948" s="14"/>
      <c r="AT948" s="14"/>
      <c r="AU948" s="14"/>
      <c r="AV948" s="14"/>
      <c r="AW948" s="14"/>
      <c r="AX948" s="14"/>
      <c r="AY948" s="14"/>
      <c r="AZ948" s="14"/>
      <c r="BA948" s="14"/>
      <c r="BB948" s="14"/>
      <c r="BC948" s="14"/>
      <c r="BD948" s="14"/>
      <c r="BE948" s="14"/>
      <c r="BF948" s="14"/>
      <c r="BG948" s="14"/>
      <c r="BH948" s="14"/>
      <c r="BI948" s="14"/>
      <c r="BJ948" s="14"/>
      <c r="BK948" s="14"/>
      <c r="BL948" s="14"/>
      <c r="BM948" s="14"/>
      <c r="BN948" s="14"/>
      <c r="BO948" s="14"/>
      <c r="BP948" s="14"/>
      <c r="BQ948" s="14"/>
      <c r="BR948" s="14"/>
      <c r="BS948" s="14"/>
      <c r="BT948" s="14"/>
      <c r="BU948" s="14"/>
      <c r="BV948" s="14"/>
      <c r="BW948" s="14"/>
      <c r="BX948" s="14"/>
      <c r="BY948" s="14"/>
      <c r="BZ948" s="14"/>
      <c r="CA948" s="14"/>
      <c r="CB948" s="14"/>
      <c r="CC948" s="14"/>
      <c r="CD948" s="14"/>
      <c r="CE948" s="14"/>
      <c r="CF948" s="14"/>
      <c r="CG948" s="14"/>
      <c r="CH948" s="14"/>
    </row>
    <row r="949" spans="1:86">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Z949" s="16"/>
      <c r="AA949" s="16"/>
      <c r="AB949" s="16"/>
      <c r="AC949" s="16"/>
      <c r="AD949" s="16"/>
      <c r="AE949" s="16"/>
      <c r="AF949" s="16"/>
      <c r="AG949" s="16"/>
      <c r="AH949" s="16"/>
      <c r="AI949" s="16"/>
      <c r="AJ949" s="16"/>
      <c r="AK949" s="16"/>
      <c r="AL949" s="16"/>
      <c r="AM949" s="14"/>
      <c r="AN949" s="14"/>
      <c r="AO949" s="14"/>
      <c r="AP949" s="14"/>
      <c r="AQ949" s="14"/>
      <c r="AR949" s="14"/>
      <c r="AS949" s="14"/>
      <c r="AT949" s="14"/>
      <c r="AU949" s="14"/>
      <c r="AV949" s="14"/>
      <c r="AW949" s="14"/>
      <c r="AX949" s="14"/>
      <c r="AY949" s="14"/>
      <c r="AZ949" s="14"/>
      <c r="BA949" s="14"/>
      <c r="BB949" s="14"/>
      <c r="BC949" s="14"/>
      <c r="BD949" s="14"/>
      <c r="BE949" s="14"/>
      <c r="BF949" s="14"/>
      <c r="BG949" s="14"/>
      <c r="BH949" s="14"/>
      <c r="BI949" s="14"/>
      <c r="BJ949" s="14"/>
      <c r="BK949" s="14"/>
      <c r="BL949" s="14"/>
      <c r="BM949" s="14"/>
      <c r="BN949" s="14"/>
      <c r="BO949" s="14"/>
      <c r="BP949" s="14"/>
      <c r="BQ949" s="14"/>
      <c r="BR949" s="14"/>
      <c r="BS949" s="14"/>
      <c r="BT949" s="14"/>
      <c r="BU949" s="14"/>
      <c r="BV949" s="14"/>
      <c r="BW949" s="14"/>
      <c r="BX949" s="14"/>
      <c r="BY949" s="14"/>
      <c r="BZ949" s="14"/>
      <c r="CA949" s="14"/>
      <c r="CB949" s="14"/>
      <c r="CC949" s="14"/>
      <c r="CD949" s="14"/>
      <c r="CE949" s="14"/>
      <c r="CF949" s="14"/>
      <c r="CG949" s="14"/>
      <c r="CH949" s="14"/>
    </row>
    <row r="950" spans="1:86">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Z950" s="16"/>
      <c r="AA950" s="16"/>
      <c r="AB950" s="16"/>
      <c r="AC950" s="16"/>
      <c r="AD950" s="16"/>
      <c r="AE950" s="16"/>
      <c r="AF950" s="16"/>
      <c r="AG950" s="16"/>
      <c r="AH950" s="16"/>
      <c r="AI950" s="16"/>
      <c r="AJ950" s="16"/>
      <c r="AK950" s="16"/>
      <c r="AL950" s="16"/>
      <c r="AM950" s="14"/>
      <c r="AN950" s="14"/>
      <c r="AO950" s="14"/>
      <c r="AP950" s="14"/>
      <c r="AQ950" s="14"/>
      <c r="AR950" s="14"/>
      <c r="AS950" s="14"/>
      <c r="AT950" s="14"/>
      <c r="AU950" s="14"/>
      <c r="AV950" s="14"/>
      <c r="AW950" s="14"/>
      <c r="AX950" s="14"/>
      <c r="AY950" s="14"/>
      <c r="AZ950" s="14"/>
      <c r="BA950" s="14"/>
      <c r="BB950" s="14"/>
      <c r="BC950" s="14"/>
      <c r="BD950" s="14"/>
      <c r="BE950" s="14"/>
      <c r="BF950" s="14"/>
      <c r="BG950" s="14"/>
      <c r="BH950" s="14"/>
      <c r="BI950" s="14"/>
      <c r="BJ950" s="14"/>
      <c r="BK950" s="14"/>
      <c r="BL950" s="14"/>
      <c r="BM950" s="14"/>
      <c r="BN950" s="14"/>
      <c r="BO950" s="14"/>
      <c r="BP950" s="14"/>
      <c r="BQ950" s="14"/>
      <c r="BR950" s="14"/>
      <c r="BS950" s="14"/>
      <c r="BT950" s="14"/>
      <c r="BU950" s="14"/>
      <c r="BV950" s="14"/>
      <c r="BW950" s="14"/>
      <c r="BX950" s="14"/>
      <c r="BY950" s="14"/>
      <c r="BZ950" s="14"/>
      <c r="CA950" s="14"/>
      <c r="CB950" s="14"/>
      <c r="CC950" s="14"/>
      <c r="CD950" s="14"/>
      <c r="CE950" s="14"/>
      <c r="CF950" s="14"/>
      <c r="CG950" s="14"/>
      <c r="CH950" s="14"/>
    </row>
    <row r="951" spans="1:86">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Z951" s="16"/>
      <c r="AA951" s="16"/>
      <c r="AB951" s="16"/>
      <c r="AC951" s="16"/>
      <c r="AD951" s="16"/>
      <c r="AE951" s="16"/>
      <c r="AF951" s="16"/>
      <c r="AG951" s="16"/>
      <c r="AH951" s="16"/>
      <c r="AI951" s="16"/>
      <c r="AJ951" s="16"/>
      <c r="AK951" s="16"/>
      <c r="AL951" s="16"/>
      <c r="AM951" s="14"/>
      <c r="AN951" s="14"/>
      <c r="AO951" s="14"/>
      <c r="AP951" s="14"/>
      <c r="AQ951" s="14"/>
      <c r="AR951" s="14"/>
      <c r="AS951" s="14"/>
      <c r="AT951" s="14"/>
      <c r="AU951" s="14"/>
      <c r="AV951" s="14"/>
      <c r="AW951" s="14"/>
      <c r="AX951" s="14"/>
      <c r="AY951" s="14"/>
      <c r="AZ951" s="14"/>
      <c r="BA951" s="14"/>
      <c r="BB951" s="14"/>
      <c r="BC951" s="14"/>
      <c r="BD951" s="14"/>
      <c r="BE951" s="14"/>
      <c r="BF951" s="14"/>
      <c r="BG951" s="14"/>
      <c r="BH951" s="14"/>
      <c r="BI951" s="14"/>
      <c r="BJ951" s="14"/>
      <c r="BK951" s="14"/>
      <c r="BL951" s="14"/>
      <c r="BM951" s="14"/>
      <c r="BN951" s="14"/>
      <c r="BO951" s="14"/>
      <c r="BP951" s="14"/>
      <c r="BQ951" s="14"/>
      <c r="BR951" s="14"/>
      <c r="BS951" s="14"/>
      <c r="BT951" s="14"/>
      <c r="BU951" s="14"/>
      <c r="BV951" s="14"/>
      <c r="BW951" s="14"/>
      <c r="BX951" s="14"/>
      <c r="BY951" s="14"/>
      <c r="BZ951" s="14"/>
      <c r="CA951" s="14"/>
      <c r="CB951" s="14"/>
      <c r="CC951" s="14"/>
      <c r="CD951" s="14"/>
      <c r="CE951" s="14"/>
      <c r="CF951" s="14"/>
      <c r="CG951" s="14"/>
      <c r="CH951" s="14"/>
    </row>
    <row r="952" spans="1:86">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Z952" s="16"/>
      <c r="AA952" s="16"/>
      <c r="AB952" s="16"/>
      <c r="AC952" s="16"/>
      <c r="AD952" s="16"/>
      <c r="AE952" s="16"/>
      <c r="AF952" s="16"/>
      <c r="AG952" s="16"/>
      <c r="AH952" s="16"/>
      <c r="AI952" s="16"/>
      <c r="AJ952" s="16"/>
      <c r="AK952" s="16"/>
      <c r="AL952" s="16"/>
      <c r="AM952" s="14"/>
      <c r="AN952" s="14"/>
      <c r="AO952" s="14"/>
      <c r="AP952" s="14"/>
      <c r="AQ952" s="14"/>
      <c r="AR952" s="14"/>
      <c r="AS952" s="14"/>
      <c r="AT952" s="14"/>
      <c r="AU952" s="14"/>
      <c r="AV952" s="14"/>
      <c r="AW952" s="14"/>
      <c r="AX952" s="14"/>
      <c r="AY952" s="14"/>
      <c r="AZ952" s="14"/>
      <c r="BA952" s="14"/>
      <c r="BB952" s="14"/>
      <c r="BC952" s="14"/>
      <c r="BD952" s="14"/>
      <c r="BE952" s="14"/>
      <c r="BF952" s="14"/>
      <c r="BG952" s="14"/>
      <c r="BH952" s="14"/>
      <c r="BI952" s="14"/>
      <c r="BJ952" s="14"/>
      <c r="BK952" s="14"/>
      <c r="BL952" s="14"/>
      <c r="BM952" s="14"/>
      <c r="BN952" s="14"/>
      <c r="BO952" s="14"/>
      <c r="BP952" s="14"/>
      <c r="BQ952" s="14"/>
      <c r="BR952" s="14"/>
      <c r="BS952" s="14"/>
      <c r="BT952" s="14"/>
      <c r="BU952" s="14"/>
      <c r="BV952" s="14"/>
      <c r="BW952" s="14"/>
      <c r="BX952" s="14"/>
      <c r="BY952" s="14"/>
      <c r="BZ952" s="14"/>
      <c r="CA952" s="14"/>
      <c r="CB952" s="14"/>
      <c r="CC952" s="14"/>
      <c r="CD952" s="14"/>
      <c r="CE952" s="14"/>
      <c r="CF952" s="14"/>
      <c r="CG952" s="14"/>
      <c r="CH952" s="14"/>
    </row>
    <row r="953" spans="1:86">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Z953" s="16"/>
      <c r="AA953" s="16"/>
      <c r="AB953" s="16"/>
      <c r="AC953" s="16"/>
      <c r="AD953" s="16"/>
      <c r="AE953" s="16"/>
      <c r="AF953" s="16"/>
      <c r="AG953" s="16"/>
      <c r="AH953" s="16"/>
      <c r="AI953" s="16"/>
      <c r="AJ953" s="16"/>
      <c r="AK953" s="16"/>
      <c r="AL953" s="16"/>
      <c r="AM953" s="14"/>
      <c r="AN953" s="14"/>
      <c r="AO953" s="14"/>
      <c r="AP953" s="14"/>
      <c r="AQ953" s="14"/>
      <c r="AR953" s="14"/>
      <c r="AS953" s="14"/>
      <c r="AT953" s="14"/>
      <c r="AU953" s="14"/>
      <c r="AV953" s="14"/>
      <c r="AW953" s="14"/>
      <c r="AX953" s="14"/>
      <c r="AY953" s="14"/>
      <c r="AZ953" s="14"/>
      <c r="BA953" s="14"/>
      <c r="BB953" s="14"/>
      <c r="BC953" s="14"/>
      <c r="BD953" s="14"/>
      <c r="BE953" s="14"/>
      <c r="BF953" s="14"/>
      <c r="BG953" s="14"/>
      <c r="BH953" s="14"/>
      <c r="BI953" s="14"/>
      <c r="BJ953" s="14"/>
      <c r="BK953" s="14"/>
      <c r="BL953" s="14"/>
      <c r="BM953" s="14"/>
      <c r="BN953" s="14"/>
      <c r="BO953" s="14"/>
      <c r="BP953" s="14"/>
      <c r="BQ953" s="14"/>
      <c r="BR953" s="14"/>
      <c r="BS953" s="14"/>
      <c r="BT953" s="14"/>
      <c r="BU953" s="14"/>
      <c r="BV953" s="14"/>
      <c r="BW953" s="14"/>
      <c r="BX953" s="14"/>
      <c r="BY953" s="14"/>
      <c r="BZ953" s="14"/>
      <c r="CA953" s="14"/>
      <c r="CB953" s="14"/>
      <c r="CC953" s="14"/>
      <c r="CD953" s="14"/>
      <c r="CE953" s="14"/>
      <c r="CF953" s="14"/>
      <c r="CG953" s="14"/>
      <c r="CH953" s="14"/>
    </row>
    <row r="954" spans="1:86">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Z954" s="16"/>
      <c r="AA954" s="16"/>
      <c r="AB954" s="16"/>
      <c r="AC954" s="16"/>
      <c r="AD954" s="16"/>
      <c r="AE954" s="16"/>
      <c r="AF954" s="16"/>
      <c r="AG954" s="16"/>
      <c r="AH954" s="16"/>
      <c r="AI954" s="16"/>
      <c r="AJ954" s="16"/>
      <c r="AK954" s="16"/>
      <c r="AL954" s="16"/>
      <c r="AM954" s="14"/>
      <c r="AN954" s="14"/>
      <c r="AO954" s="14"/>
      <c r="AP954" s="14"/>
      <c r="AQ954" s="14"/>
      <c r="AR954" s="14"/>
      <c r="AS954" s="14"/>
      <c r="AT954" s="14"/>
      <c r="AU954" s="14"/>
      <c r="AV954" s="14"/>
      <c r="AW954" s="14"/>
      <c r="AX954" s="14"/>
      <c r="AY954" s="14"/>
      <c r="AZ954" s="14"/>
      <c r="BA954" s="14"/>
      <c r="BB954" s="14"/>
      <c r="BC954" s="14"/>
      <c r="BD954" s="14"/>
      <c r="BE954" s="14"/>
      <c r="BF954" s="14"/>
      <c r="BG954" s="14"/>
      <c r="BH954" s="14"/>
      <c r="BI954" s="14"/>
      <c r="BJ954" s="14"/>
      <c r="BK954" s="14"/>
      <c r="BL954" s="14"/>
      <c r="BM954" s="14"/>
      <c r="BN954" s="14"/>
      <c r="BO954" s="14"/>
      <c r="BP954" s="14"/>
      <c r="BQ954" s="14"/>
      <c r="BR954" s="14"/>
      <c r="BS954" s="14"/>
      <c r="BT954" s="14"/>
      <c r="BU954" s="14"/>
      <c r="BV954" s="14"/>
      <c r="BW954" s="14"/>
      <c r="BX954" s="14"/>
      <c r="BY954" s="14"/>
      <c r="BZ954" s="14"/>
      <c r="CA954" s="14"/>
      <c r="CB954" s="14"/>
      <c r="CC954" s="14"/>
      <c r="CD954" s="14"/>
      <c r="CE954" s="14"/>
      <c r="CF954" s="14"/>
      <c r="CG954" s="14"/>
      <c r="CH954" s="14"/>
    </row>
    <row r="955" spans="1:86">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Z955" s="16"/>
      <c r="AA955" s="16"/>
      <c r="AB955" s="16"/>
      <c r="AC955" s="16"/>
      <c r="AD955" s="16"/>
      <c r="AE955" s="16"/>
      <c r="AF955" s="16"/>
      <c r="AG955" s="16"/>
      <c r="AH955" s="16"/>
      <c r="AI955" s="16"/>
      <c r="AJ955" s="16"/>
      <c r="AK955" s="16"/>
      <c r="AL955" s="16"/>
      <c r="AM955" s="14"/>
      <c r="AN955" s="14"/>
      <c r="AO955" s="14"/>
      <c r="AP955" s="14"/>
      <c r="AQ955" s="14"/>
      <c r="AR955" s="14"/>
      <c r="AS955" s="14"/>
      <c r="AT955" s="14"/>
      <c r="AU955" s="14"/>
      <c r="AV955" s="14"/>
      <c r="AW955" s="14"/>
      <c r="AX955" s="14"/>
      <c r="AY955" s="14"/>
      <c r="AZ955" s="14"/>
      <c r="BA955" s="14"/>
      <c r="BB955" s="14"/>
      <c r="BC955" s="14"/>
      <c r="BD955" s="14"/>
      <c r="BE955" s="14"/>
      <c r="BF955" s="14"/>
      <c r="BG955" s="14"/>
      <c r="BH955" s="14"/>
      <c r="BI955" s="14"/>
      <c r="BJ955" s="14"/>
      <c r="BK955" s="14"/>
      <c r="BL955" s="14"/>
      <c r="BM955" s="14"/>
      <c r="BN955" s="14"/>
      <c r="BO955" s="14"/>
      <c r="BP955" s="14"/>
      <c r="BQ955" s="14"/>
      <c r="BR955" s="14"/>
      <c r="BS955" s="14"/>
      <c r="BT955" s="14"/>
      <c r="BU955" s="14"/>
      <c r="BV955" s="14"/>
      <c r="BW955" s="14"/>
      <c r="BX955" s="14"/>
      <c r="BY955" s="14"/>
      <c r="BZ955" s="14"/>
      <c r="CA955" s="14"/>
      <c r="CB955" s="14"/>
      <c r="CC955" s="14"/>
      <c r="CD955" s="14"/>
      <c r="CE955" s="14"/>
      <c r="CF955" s="14"/>
      <c r="CG955" s="14"/>
      <c r="CH955" s="14"/>
    </row>
    <row r="956" spans="1:86">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Z956" s="16"/>
      <c r="AA956" s="16"/>
      <c r="AB956" s="16"/>
      <c r="AC956" s="16"/>
      <c r="AD956" s="16"/>
      <c r="AE956" s="16"/>
      <c r="AF956" s="16"/>
      <c r="AG956" s="16"/>
      <c r="AH956" s="16"/>
      <c r="AI956" s="16"/>
      <c r="AJ956" s="16"/>
      <c r="AK956" s="16"/>
      <c r="AL956" s="16"/>
      <c r="AM956" s="14"/>
      <c r="AN956" s="14"/>
      <c r="AO956" s="14"/>
      <c r="AP956" s="14"/>
      <c r="AQ956" s="14"/>
      <c r="AR956" s="14"/>
      <c r="AS956" s="14"/>
      <c r="AT956" s="14"/>
      <c r="AU956" s="14"/>
      <c r="AV956" s="14"/>
      <c r="AW956" s="14"/>
      <c r="AX956" s="14"/>
      <c r="AY956" s="14"/>
      <c r="AZ956" s="14"/>
      <c r="BA956" s="14"/>
      <c r="BB956" s="14"/>
      <c r="BC956" s="14"/>
      <c r="BD956" s="14"/>
      <c r="BE956" s="14"/>
      <c r="BF956" s="14"/>
      <c r="BG956" s="14"/>
      <c r="BH956" s="14"/>
      <c r="BI956" s="14"/>
      <c r="BJ956" s="14"/>
      <c r="BK956" s="14"/>
      <c r="BL956" s="14"/>
      <c r="BM956" s="14"/>
      <c r="BN956" s="14"/>
      <c r="BO956" s="14"/>
      <c r="BP956" s="14"/>
      <c r="BQ956" s="14"/>
      <c r="BR956" s="14"/>
      <c r="BS956" s="14"/>
      <c r="BT956" s="14"/>
      <c r="BU956" s="14"/>
      <c r="BV956" s="14"/>
      <c r="BW956" s="14"/>
      <c r="BX956" s="14"/>
      <c r="BY956" s="14"/>
      <c r="BZ956" s="14"/>
      <c r="CA956" s="14"/>
      <c r="CB956" s="14"/>
      <c r="CC956" s="14"/>
      <c r="CD956" s="14"/>
      <c r="CE956" s="14"/>
      <c r="CF956" s="14"/>
      <c r="CG956" s="14"/>
      <c r="CH956" s="14"/>
    </row>
    <row r="957" spans="1:86">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Z957" s="16"/>
      <c r="AA957" s="16"/>
      <c r="AB957" s="16"/>
      <c r="AC957" s="16"/>
      <c r="AD957" s="16"/>
      <c r="AE957" s="16"/>
      <c r="AF957" s="16"/>
      <c r="AG957" s="16"/>
      <c r="AH957" s="16"/>
      <c r="AI957" s="16"/>
      <c r="AJ957" s="16"/>
      <c r="AK957" s="16"/>
      <c r="AL957" s="16"/>
      <c r="AM957" s="14"/>
      <c r="AN957" s="14"/>
      <c r="AO957" s="14"/>
      <c r="AP957" s="14"/>
      <c r="AQ957" s="14"/>
      <c r="AR957" s="14"/>
      <c r="AS957" s="14"/>
      <c r="AT957" s="14"/>
      <c r="AU957" s="14"/>
      <c r="AV957" s="14"/>
      <c r="AW957" s="14"/>
      <c r="AX957" s="14"/>
      <c r="AY957" s="14"/>
      <c r="AZ957" s="14"/>
      <c r="BA957" s="14"/>
      <c r="BB957" s="14"/>
      <c r="BC957" s="14"/>
      <c r="BD957" s="14"/>
      <c r="BE957" s="14"/>
      <c r="BF957" s="14"/>
      <c r="BG957" s="14"/>
      <c r="BH957" s="14"/>
      <c r="BI957" s="14"/>
      <c r="BJ957" s="14"/>
      <c r="BK957" s="14"/>
      <c r="BL957" s="14"/>
      <c r="BM957" s="14"/>
      <c r="BN957" s="14"/>
      <c r="BO957" s="14"/>
      <c r="BP957" s="14"/>
      <c r="BQ957" s="14"/>
      <c r="BR957" s="14"/>
      <c r="BS957" s="14"/>
      <c r="BT957" s="14"/>
      <c r="BU957" s="14"/>
      <c r="BV957" s="14"/>
      <c r="BW957" s="14"/>
      <c r="BX957" s="14"/>
      <c r="BY957" s="14"/>
      <c r="BZ957" s="14"/>
      <c r="CA957" s="14"/>
      <c r="CB957" s="14"/>
      <c r="CC957" s="14"/>
      <c r="CD957" s="14"/>
      <c r="CE957" s="14"/>
      <c r="CF957" s="14"/>
      <c r="CG957" s="14"/>
      <c r="CH957" s="14"/>
    </row>
    <row r="958" spans="1:86">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Z958" s="16"/>
      <c r="AA958" s="16"/>
      <c r="AB958" s="16"/>
      <c r="AC958" s="16"/>
      <c r="AD958" s="16"/>
      <c r="AE958" s="16"/>
      <c r="AF958" s="16"/>
      <c r="AG958" s="16"/>
      <c r="AH958" s="16"/>
      <c r="AI958" s="16"/>
      <c r="AJ958" s="16"/>
      <c r="AK958" s="16"/>
      <c r="AL958" s="16"/>
      <c r="AM958" s="14"/>
      <c r="AN958" s="14"/>
      <c r="AO958" s="14"/>
      <c r="AP958" s="14"/>
      <c r="AQ958" s="14"/>
      <c r="AR958" s="14"/>
      <c r="AS958" s="14"/>
      <c r="AT958" s="14"/>
      <c r="AU958" s="14"/>
      <c r="AV958" s="14"/>
      <c r="AW958" s="14"/>
      <c r="AX958" s="14"/>
      <c r="AY958" s="14"/>
      <c r="AZ958" s="14"/>
      <c r="BA958" s="14"/>
      <c r="BB958" s="14"/>
      <c r="BC958" s="14"/>
      <c r="BD958" s="14"/>
      <c r="BE958" s="14"/>
      <c r="BF958" s="14"/>
      <c r="BG958" s="14"/>
      <c r="BH958" s="14"/>
      <c r="BI958" s="14"/>
      <c r="BJ958" s="14"/>
      <c r="BK958" s="14"/>
      <c r="BL958" s="14"/>
      <c r="BM958" s="14"/>
      <c r="BN958" s="14"/>
      <c r="BO958" s="14"/>
      <c r="BP958" s="14"/>
      <c r="BQ958" s="14"/>
      <c r="BR958" s="14"/>
      <c r="BS958" s="14"/>
      <c r="BT958" s="14"/>
      <c r="BU958" s="14"/>
      <c r="BV958" s="14"/>
      <c r="BW958" s="14"/>
      <c r="BX958" s="14"/>
      <c r="BY958" s="14"/>
      <c r="BZ958" s="14"/>
      <c r="CA958" s="14"/>
      <c r="CB958" s="14"/>
      <c r="CC958" s="14"/>
      <c r="CD958" s="14"/>
      <c r="CE958" s="14"/>
      <c r="CF958" s="14"/>
      <c r="CG958" s="14"/>
      <c r="CH958" s="14"/>
    </row>
    <row r="959" spans="1:86">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Z959" s="16"/>
      <c r="AA959" s="16"/>
      <c r="AB959" s="16"/>
      <c r="AC959" s="16"/>
      <c r="AD959" s="16"/>
      <c r="AE959" s="16"/>
      <c r="AF959" s="16"/>
      <c r="AG959" s="16"/>
      <c r="AH959" s="16"/>
      <c r="AI959" s="16"/>
      <c r="AJ959" s="16"/>
      <c r="AK959" s="16"/>
      <c r="AL959" s="16"/>
      <c r="AM959" s="14"/>
      <c r="AN959" s="14"/>
      <c r="AO959" s="14"/>
      <c r="AP959" s="14"/>
      <c r="AQ959" s="14"/>
      <c r="AR959" s="14"/>
      <c r="AS959" s="14"/>
      <c r="AT959" s="14"/>
      <c r="AU959" s="14"/>
      <c r="AV959" s="14"/>
      <c r="AW959" s="14"/>
      <c r="AX959" s="14"/>
      <c r="AY959" s="14"/>
      <c r="AZ959" s="14"/>
      <c r="BA959" s="14"/>
      <c r="BB959" s="14"/>
      <c r="BC959" s="14"/>
      <c r="BD959" s="14"/>
      <c r="BE959" s="14"/>
      <c r="BF959" s="14"/>
      <c r="BG959" s="14"/>
      <c r="BH959" s="14"/>
      <c r="BI959" s="14"/>
      <c r="BJ959" s="14"/>
      <c r="BK959" s="14"/>
      <c r="BL959" s="14"/>
      <c r="BM959" s="14"/>
      <c r="BN959" s="14"/>
      <c r="BO959" s="14"/>
      <c r="BP959" s="14"/>
      <c r="BQ959" s="14"/>
      <c r="BR959" s="14"/>
      <c r="BS959" s="14"/>
      <c r="BT959" s="14"/>
      <c r="BU959" s="14"/>
      <c r="BV959" s="14"/>
      <c r="BW959" s="14"/>
      <c r="BX959" s="14"/>
      <c r="BY959" s="14"/>
      <c r="BZ959" s="14"/>
      <c r="CA959" s="14"/>
      <c r="CB959" s="14"/>
      <c r="CC959" s="14"/>
      <c r="CD959" s="14"/>
      <c r="CE959" s="14"/>
      <c r="CF959" s="14"/>
      <c r="CG959" s="14"/>
      <c r="CH959" s="14"/>
    </row>
    <row r="960" spans="1:86">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Z960" s="16"/>
      <c r="AA960" s="16"/>
      <c r="AB960" s="16"/>
      <c r="AC960" s="16"/>
      <c r="AD960" s="16"/>
      <c r="AE960" s="16"/>
      <c r="AF960" s="16"/>
      <c r="AG960" s="16"/>
      <c r="AH960" s="16"/>
      <c r="AI960" s="16"/>
      <c r="AJ960" s="16"/>
      <c r="AK960" s="16"/>
      <c r="AL960" s="16"/>
      <c r="AM960" s="14"/>
      <c r="AN960" s="14"/>
      <c r="AO960" s="14"/>
      <c r="AP960" s="14"/>
      <c r="AQ960" s="14"/>
      <c r="AR960" s="14"/>
      <c r="AS960" s="14"/>
      <c r="AT960" s="14"/>
      <c r="AU960" s="14"/>
      <c r="AV960" s="14"/>
      <c r="AW960" s="14"/>
      <c r="AX960" s="14"/>
      <c r="AY960" s="14"/>
      <c r="AZ960" s="14"/>
      <c r="BA960" s="14"/>
      <c r="BB960" s="14"/>
      <c r="BC960" s="14"/>
      <c r="BD960" s="14"/>
      <c r="BE960" s="14"/>
      <c r="BF960" s="14"/>
      <c r="BG960" s="14"/>
      <c r="BH960" s="14"/>
      <c r="BI960" s="14"/>
      <c r="BJ960" s="14"/>
      <c r="BK960" s="14"/>
      <c r="BL960" s="14"/>
      <c r="BM960" s="14"/>
      <c r="BN960" s="14"/>
      <c r="BO960" s="14"/>
      <c r="BP960" s="14"/>
      <c r="BQ960" s="14"/>
      <c r="BR960" s="14"/>
      <c r="BS960" s="14"/>
      <c r="BT960" s="14"/>
      <c r="BU960" s="14"/>
      <c r="BV960" s="14"/>
      <c r="BW960" s="14"/>
      <c r="BX960" s="14"/>
      <c r="BY960" s="14"/>
      <c r="BZ960" s="14"/>
      <c r="CA960" s="14"/>
      <c r="CB960" s="14"/>
      <c r="CC960" s="14"/>
      <c r="CD960" s="14"/>
      <c r="CE960" s="14"/>
      <c r="CF960" s="14"/>
      <c r="CG960" s="14"/>
      <c r="CH960" s="14"/>
    </row>
    <row r="961" spans="1:86">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Z961" s="16"/>
      <c r="AA961" s="16"/>
      <c r="AB961" s="16"/>
      <c r="AC961" s="16"/>
      <c r="AD961" s="16"/>
      <c r="AE961" s="16"/>
      <c r="AF961" s="16"/>
      <c r="AG961" s="16"/>
      <c r="AH961" s="16"/>
      <c r="AI961" s="16"/>
      <c r="AJ961" s="16"/>
      <c r="AK961" s="16"/>
      <c r="AL961" s="16"/>
      <c r="AM961" s="14"/>
      <c r="AN961" s="14"/>
      <c r="AO961" s="14"/>
      <c r="AP961" s="14"/>
      <c r="AQ961" s="14"/>
      <c r="AR961" s="14"/>
      <c r="AS961" s="14"/>
      <c r="AT961" s="14"/>
      <c r="AU961" s="14"/>
      <c r="AV961" s="14"/>
      <c r="AW961" s="14"/>
      <c r="AX961" s="14"/>
      <c r="AY961" s="14"/>
      <c r="AZ961" s="14"/>
      <c r="BA961" s="14"/>
      <c r="BB961" s="14"/>
      <c r="BC961" s="14"/>
      <c r="BD961" s="14"/>
      <c r="BE961" s="14"/>
      <c r="BF961" s="14"/>
      <c r="BG961" s="14"/>
      <c r="BH961" s="14"/>
      <c r="BI961" s="14"/>
      <c r="BJ961" s="14"/>
      <c r="BK961" s="14"/>
      <c r="BL961" s="14"/>
      <c r="BM961" s="14"/>
      <c r="BN961" s="14"/>
      <c r="BO961" s="14"/>
      <c r="BP961" s="14"/>
      <c r="BQ961" s="14"/>
      <c r="BR961" s="14"/>
      <c r="BS961" s="14"/>
      <c r="BT961" s="14"/>
      <c r="BU961" s="14"/>
      <c r="BV961" s="14"/>
      <c r="BW961" s="14"/>
      <c r="BX961" s="14"/>
      <c r="BY961" s="14"/>
      <c r="BZ961" s="14"/>
      <c r="CA961" s="14"/>
      <c r="CB961" s="14"/>
      <c r="CC961" s="14"/>
      <c r="CD961" s="14"/>
      <c r="CE961" s="14"/>
      <c r="CF961" s="14"/>
      <c r="CG961" s="14"/>
      <c r="CH961" s="14"/>
    </row>
    <row r="962" spans="1:86">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Z962" s="16"/>
      <c r="AA962" s="16"/>
      <c r="AB962" s="16"/>
      <c r="AC962" s="16"/>
      <c r="AD962" s="16"/>
      <c r="AE962" s="16"/>
      <c r="AF962" s="16"/>
      <c r="AG962" s="16"/>
      <c r="AH962" s="16"/>
      <c r="AI962" s="16"/>
      <c r="AJ962" s="16"/>
      <c r="AK962" s="16"/>
      <c r="AL962" s="16"/>
      <c r="AM962" s="14"/>
      <c r="AN962" s="14"/>
      <c r="AO962" s="14"/>
      <c r="AP962" s="14"/>
      <c r="AQ962" s="14"/>
      <c r="AR962" s="14"/>
      <c r="AS962" s="14"/>
      <c r="AT962" s="14"/>
      <c r="AU962" s="14"/>
      <c r="AV962" s="14"/>
      <c r="AW962" s="14"/>
      <c r="AX962" s="14"/>
      <c r="AY962" s="14"/>
      <c r="AZ962" s="14"/>
      <c r="BA962" s="14"/>
      <c r="BB962" s="14"/>
      <c r="BC962" s="14"/>
      <c r="BD962" s="14"/>
      <c r="BE962" s="14"/>
      <c r="BF962" s="14"/>
      <c r="BG962" s="14"/>
      <c r="BH962" s="14"/>
      <c r="BI962" s="14"/>
      <c r="BJ962" s="14"/>
      <c r="BK962" s="14"/>
      <c r="BL962" s="14"/>
      <c r="BM962" s="14"/>
      <c r="BN962" s="14"/>
      <c r="BO962" s="14"/>
      <c r="BP962" s="14"/>
      <c r="BQ962" s="14"/>
      <c r="BR962" s="14"/>
      <c r="BS962" s="14"/>
      <c r="BT962" s="14"/>
      <c r="BU962" s="14"/>
      <c r="BV962" s="14"/>
      <c r="BW962" s="14"/>
      <c r="BX962" s="14"/>
      <c r="BY962" s="14"/>
      <c r="BZ962" s="14"/>
      <c r="CA962" s="14"/>
      <c r="CB962" s="14"/>
      <c r="CC962" s="14"/>
      <c r="CD962" s="14"/>
      <c r="CE962" s="14"/>
      <c r="CF962" s="14"/>
      <c r="CG962" s="14"/>
      <c r="CH962" s="14"/>
    </row>
    <row r="963" spans="1:86">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Z963" s="16"/>
      <c r="AA963" s="16"/>
      <c r="AB963" s="16"/>
      <c r="AC963" s="16"/>
      <c r="AD963" s="16"/>
      <c r="AE963" s="16"/>
      <c r="AF963" s="16"/>
      <c r="AG963" s="16"/>
      <c r="AH963" s="16"/>
      <c r="AI963" s="16"/>
      <c r="AJ963" s="16"/>
      <c r="AK963" s="16"/>
      <c r="AL963" s="16"/>
      <c r="AM963" s="14"/>
      <c r="AN963" s="14"/>
      <c r="AO963" s="14"/>
      <c r="AP963" s="14"/>
      <c r="AQ963" s="14"/>
      <c r="AR963" s="14"/>
      <c r="AS963" s="14"/>
      <c r="AT963" s="14"/>
      <c r="AU963" s="14"/>
      <c r="AV963" s="14"/>
      <c r="AW963" s="14"/>
      <c r="AX963" s="14"/>
      <c r="AY963" s="14"/>
      <c r="AZ963" s="14"/>
      <c r="BA963" s="14"/>
      <c r="BB963" s="14"/>
      <c r="BC963" s="14"/>
      <c r="BD963" s="14"/>
      <c r="BE963" s="14"/>
      <c r="BF963" s="14"/>
      <c r="BG963" s="14"/>
      <c r="BH963" s="14"/>
      <c r="BI963" s="14"/>
      <c r="BJ963" s="14"/>
      <c r="BK963" s="14"/>
      <c r="BL963" s="14"/>
      <c r="BM963" s="14"/>
      <c r="BN963" s="14"/>
      <c r="BO963" s="14"/>
      <c r="BP963" s="14"/>
      <c r="BQ963" s="14"/>
      <c r="BR963" s="14"/>
      <c r="BS963" s="14"/>
      <c r="BT963" s="14"/>
      <c r="BU963" s="14"/>
      <c r="BV963" s="14"/>
      <c r="BW963" s="14"/>
      <c r="BX963" s="14"/>
      <c r="BY963" s="14"/>
      <c r="BZ963" s="14"/>
      <c r="CA963" s="14"/>
      <c r="CB963" s="14"/>
      <c r="CC963" s="14"/>
      <c r="CD963" s="14"/>
      <c r="CE963" s="14"/>
      <c r="CF963" s="14"/>
      <c r="CG963" s="14"/>
      <c r="CH963" s="14"/>
    </row>
    <row r="964" spans="1:86">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Z964" s="16"/>
      <c r="AA964" s="16"/>
      <c r="AB964" s="16"/>
      <c r="AC964" s="16"/>
      <c r="AD964" s="16"/>
      <c r="AE964" s="16"/>
      <c r="AF964" s="16"/>
      <c r="AG964" s="16"/>
      <c r="AH964" s="16"/>
      <c r="AI964" s="16"/>
      <c r="AJ964" s="16"/>
      <c r="AK964" s="16"/>
      <c r="AL964" s="16"/>
      <c r="AM964" s="14"/>
      <c r="AN964" s="14"/>
      <c r="AO964" s="14"/>
      <c r="AP964" s="14"/>
      <c r="AQ964" s="14"/>
      <c r="AR964" s="14"/>
      <c r="AS964" s="14"/>
      <c r="AT964" s="14"/>
      <c r="AU964" s="14"/>
      <c r="AV964" s="14"/>
      <c r="AW964" s="14"/>
      <c r="AX964" s="14"/>
      <c r="AY964" s="14"/>
      <c r="AZ964" s="14"/>
      <c r="BA964" s="14"/>
      <c r="BB964" s="14"/>
      <c r="BC964" s="14"/>
      <c r="BD964" s="14"/>
      <c r="BE964" s="14"/>
      <c r="BF964" s="14"/>
      <c r="BG964" s="14"/>
      <c r="BH964" s="14"/>
      <c r="BI964" s="14"/>
      <c r="BJ964" s="14"/>
      <c r="BK964" s="14"/>
      <c r="BL964" s="14"/>
      <c r="BM964" s="14"/>
      <c r="BN964" s="14"/>
      <c r="BO964" s="14"/>
      <c r="BP964" s="14"/>
      <c r="BQ964" s="14"/>
      <c r="BR964" s="14"/>
      <c r="BS964" s="14"/>
      <c r="BT964" s="14"/>
      <c r="BU964" s="14"/>
      <c r="BV964" s="14"/>
      <c r="BW964" s="14"/>
      <c r="BX964" s="14"/>
      <c r="BY964" s="14"/>
      <c r="BZ964" s="14"/>
      <c r="CA964" s="14"/>
      <c r="CB964" s="14"/>
      <c r="CC964" s="14"/>
      <c r="CD964" s="14"/>
      <c r="CE964" s="14"/>
      <c r="CF964" s="14"/>
      <c r="CG964" s="14"/>
      <c r="CH964" s="14"/>
    </row>
    <row r="965" spans="1:86">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Z965" s="16"/>
      <c r="AA965" s="16"/>
      <c r="AB965" s="16"/>
      <c r="AC965" s="16"/>
      <c r="AD965" s="16"/>
      <c r="AE965" s="16"/>
      <c r="AF965" s="16"/>
      <c r="AG965" s="16"/>
      <c r="AH965" s="16"/>
      <c r="AI965" s="16"/>
      <c r="AJ965" s="16"/>
      <c r="AK965" s="16"/>
      <c r="AL965" s="16"/>
      <c r="AM965" s="14"/>
      <c r="AN965" s="14"/>
      <c r="AO965" s="14"/>
      <c r="AP965" s="14"/>
      <c r="AQ965" s="14"/>
      <c r="AR965" s="14"/>
      <c r="AS965" s="14"/>
      <c r="AT965" s="14"/>
      <c r="AU965" s="14"/>
      <c r="AV965" s="14"/>
      <c r="AW965" s="14"/>
      <c r="AX965" s="14"/>
      <c r="AY965" s="14"/>
      <c r="AZ965" s="14"/>
      <c r="BA965" s="14"/>
      <c r="BB965" s="14"/>
      <c r="BC965" s="14"/>
      <c r="BD965" s="14"/>
      <c r="BE965" s="14"/>
      <c r="BF965" s="14"/>
      <c r="BG965" s="14"/>
      <c r="BH965" s="14"/>
      <c r="BI965" s="14"/>
      <c r="BJ965" s="14"/>
      <c r="BK965" s="14"/>
      <c r="BL965" s="14"/>
      <c r="BM965" s="14"/>
      <c r="BN965" s="14"/>
      <c r="BO965" s="14"/>
      <c r="BP965" s="14"/>
      <c r="BQ965" s="14"/>
      <c r="BR965" s="14"/>
      <c r="BS965" s="14"/>
      <c r="BT965" s="14"/>
      <c r="BU965" s="14"/>
      <c r="BV965" s="14"/>
      <c r="BW965" s="14"/>
      <c r="BX965" s="14"/>
      <c r="BY965" s="14"/>
      <c r="BZ965" s="14"/>
      <c r="CA965" s="14"/>
      <c r="CB965" s="14"/>
      <c r="CC965" s="14"/>
      <c r="CD965" s="14"/>
      <c r="CE965" s="14"/>
      <c r="CF965" s="14"/>
      <c r="CG965" s="14"/>
      <c r="CH965" s="14"/>
    </row>
    <row r="966" spans="1:86">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Z966" s="16"/>
      <c r="AA966" s="16"/>
      <c r="AB966" s="16"/>
      <c r="AC966" s="16"/>
      <c r="AD966" s="16"/>
      <c r="AE966" s="16"/>
      <c r="AF966" s="16"/>
      <c r="AG966" s="16"/>
      <c r="AH966" s="16"/>
      <c r="AI966" s="16"/>
      <c r="AJ966" s="16"/>
      <c r="AK966" s="16"/>
      <c r="AL966" s="16"/>
      <c r="AM966" s="14"/>
      <c r="AN966" s="14"/>
      <c r="AO966" s="14"/>
      <c r="AP966" s="14"/>
      <c r="AQ966" s="14"/>
      <c r="AR966" s="14"/>
      <c r="AS966" s="14"/>
      <c r="AT966" s="14"/>
      <c r="AU966" s="14"/>
      <c r="AV966" s="14"/>
      <c r="AW966" s="14"/>
      <c r="AX966" s="14"/>
      <c r="AY966" s="14"/>
      <c r="AZ966" s="14"/>
      <c r="BA966" s="14"/>
      <c r="BB966" s="14"/>
      <c r="BC966" s="14"/>
      <c r="BD966" s="14"/>
      <c r="BE966" s="14"/>
      <c r="BF966" s="14"/>
      <c r="BG966" s="14"/>
      <c r="BH966" s="14"/>
      <c r="BI966" s="14"/>
      <c r="BJ966" s="14"/>
      <c r="BK966" s="14"/>
      <c r="BL966" s="14"/>
      <c r="BM966" s="14"/>
      <c r="BN966" s="14"/>
      <c r="BO966" s="14"/>
      <c r="BP966" s="14"/>
      <c r="BQ966" s="14"/>
      <c r="BR966" s="14"/>
      <c r="BS966" s="14"/>
      <c r="BT966" s="14"/>
      <c r="BU966" s="14"/>
      <c r="BV966" s="14"/>
      <c r="BW966" s="14"/>
      <c r="BX966" s="14"/>
      <c r="BY966" s="14"/>
      <c r="BZ966" s="14"/>
      <c r="CA966" s="14"/>
      <c r="CB966" s="14"/>
      <c r="CC966" s="14"/>
      <c r="CD966" s="14"/>
      <c r="CE966" s="14"/>
      <c r="CF966" s="14"/>
      <c r="CG966" s="14"/>
      <c r="CH966" s="14"/>
    </row>
    <row r="967" spans="1:86">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Z967" s="16"/>
      <c r="AA967" s="16"/>
      <c r="AB967" s="16"/>
      <c r="AC967" s="16"/>
      <c r="AD967" s="16"/>
      <c r="AE967" s="16"/>
      <c r="AF967" s="16"/>
      <c r="AG967" s="16"/>
      <c r="AH967" s="16"/>
      <c r="AI967" s="16"/>
      <c r="AJ967" s="16"/>
      <c r="AK967" s="16"/>
      <c r="AL967" s="16"/>
      <c r="AM967" s="14"/>
      <c r="AN967" s="14"/>
      <c r="AO967" s="14"/>
      <c r="AP967" s="14"/>
      <c r="AQ967" s="14"/>
      <c r="AR967" s="14"/>
      <c r="AS967" s="14"/>
      <c r="AT967" s="14"/>
      <c r="AU967" s="14"/>
      <c r="AV967" s="14"/>
      <c r="AW967" s="14"/>
      <c r="AX967" s="14"/>
      <c r="AY967" s="14"/>
      <c r="AZ967" s="14"/>
      <c r="BA967" s="14"/>
      <c r="BB967" s="14"/>
      <c r="BC967" s="14"/>
      <c r="BD967" s="14"/>
      <c r="BE967" s="14"/>
      <c r="BF967" s="14"/>
      <c r="BG967" s="14"/>
      <c r="BH967" s="14"/>
      <c r="BI967" s="14"/>
      <c r="BJ967" s="14"/>
      <c r="BK967" s="14"/>
      <c r="BL967" s="14"/>
      <c r="BM967" s="14"/>
      <c r="BN967" s="14"/>
      <c r="BO967" s="14"/>
      <c r="BP967" s="14"/>
      <c r="BQ967" s="14"/>
      <c r="BR967" s="14"/>
      <c r="BS967" s="14"/>
      <c r="BT967" s="14"/>
      <c r="BU967" s="14"/>
      <c r="BV967" s="14"/>
      <c r="BW967" s="14"/>
      <c r="BX967" s="14"/>
      <c r="BY967" s="14"/>
      <c r="BZ967" s="14"/>
      <c r="CA967" s="14"/>
      <c r="CB967" s="14"/>
      <c r="CC967" s="14"/>
      <c r="CD967" s="14"/>
      <c r="CE967" s="14"/>
      <c r="CF967" s="14"/>
      <c r="CG967" s="14"/>
      <c r="CH967" s="14"/>
    </row>
    <row r="968" spans="1:86">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Z968" s="16"/>
      <c r="AA968" s="16"/>
      <c r="AB968" s="16"/>
      <c r="AC968" s="16"/>
      <c r="AD968" s="16"/>
      <c r="AE968" s="16"/>
      <c r="AF968" s="16"/>
      <c r="AG968" s="16"/>
      <c r="AH968" s="16"/>
      <c r="AI968" s="16"/>
      <c r="AJ968" s="16"/>
      <c r="AK968" s="16"/>
      <c r="AL968" s="16"/>
      <c r="AM968" s="14"/>
      <c r="AN968" s="14"/>
      <c r="AO968" s="14"/>
      <c r="AP968" s="14"/>
      <c r="AQ968" s="14"/>
      <c r="AR968" s="14"/>
      <c r="AS968" s="14"/>
      <c r="AT968" s="14"/>
      <c r="AU968" s="14"/>
      <c r="AV968" s="14"/>
      <c r="AW968" s="14"/>
      <c r="AX968" s="14"/>
      <c r="AY968" s="14"/>
      <c r="AZ968" s="14"/>
      <c r="BA968" s="14"/>
      <c r="BB968" s="14"/>
      <c r="BC968" s="14"/>
      <c r="BD968" s="14"/>
      <c r="BE968" s="14"/>
      <c r="BF968" s="14"/>
      <c r="BG968" s="14"/>
      <c r="BH968" s="14"/>
      <c r="BI968" s="14"/>
      <c r="BJ968" s="14"/>
      <c r="BK968" s="14"/>
      <c r="BL968" s="14"/>
      <c r="BM968" s="14"/>
      <c r="BN968" s="14"/>
      <c r="BO968" s="14"/>
      <c r="BP968" s="14"/>
      <c r="BQ968" s="14"/>
      <c r="BR968" s="14"/>
      <c r="BS968" s="14"/>
      <c r="BT968" s="14"/>
      <c r="BU968" s="14"/>
      <c r="BV968" s="14"/>
      <c r="BW968" s="14"/>
      <c r="BX968" s="14"/>
      <c r="BY968" s="14"/>
      <c r="BZ968" s="14"/>
      <c r="CA968" s="14"/>
      <c r="CB968" s="14"/>
      <c r="CC968" s="14"/>
      <c r="CD968" s="14"/>
      <c r="CE968" s="14"/>
      <c r="CF968" s="14"/>
      <c r="CG968" s="14"/>
      <c r="CH968" s="14"/>
    </row>
    <row r="969" spans="1:86">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Z969" s="16"/>
      <c r="AA969" s="16"/>
      <c r="AB969" s="16"/>
      <c r="AC969" s="16"/>
      <c r="AD969" s="16"/>
      <c r="AE969" s="16"/>
      <c r="AF969" s="16"/>
      <c r="AG969" s="16"/>
      <c r="AH969" s="16"/>
      <c r="AI969" s="16"/>
      <c r="AJ969" s="16"/>
      <c r="AK969" s="16"/>
      <c r="AL969" s="16"/>
      <c r="AM969" s="14"/>
      <c r="AN969" s="14"/>
      <c r="AO969" s="14"/>
      <c r="AP969" s="14"/>
      <c r="AQ969" s="14"/>
      <c r="AR969" s="14"/>
      <c r="AS969" s="14"/>
      <c r="AT969" s="14"/>
      <c r="AU969" s="14"/>
      <c r="AV969" s="14"/>
      <c r="AW969" s="14"/>
      <c r="AX969" s="14"/>
      <c r="AY969" s="14"/>
      <c r="AZ969" s="14"/>
      <c r="BA969" s="14"/>
      <c r="BB969" s="14"/>
      <c r="BC969" s="14"/>
      <c r="BD969" s="14"/>
      <c r="BE969" s="14"/>
      <c r="BF969" s="14"/>
      <c r="BG969" s="14"/>
      <c r="BH969" s="14"/>
      <c r="BI969" s="14"/>
      <c r="BJ969" s="14"/>
      <c r="BK969" s="14"/>
      <c r="BL969" s="14"/>
      <c r="BM969" s="14"/>
      <c r="BN969" s="14"/>
      <c r="BO969" s="14"/>
      <c r="BP969" s="14"/>
      <c r="BQ969" s="14"/>
      <c r="BR969" s="14"/>
      <c r="BS969" s="14"/>
      <c r="BT969" s="14"/>
      <c r="BU969" s="14"/>
      <c r="BV969" s="14"/>
      <c r="BW969" s="14"/>
      <c r="BX969" s="14"/>
      <c r="BY969" s="14"/>
      <c r="BZ969" s="14"/>
      <c r="CA969" s="14"/>
      <c r="CB969" s="14"/>
      <c r="CC969" s="14"/>
      <c r="CD969" s="14"/>
      <c r="CE969" s="14"/>
      <c r="CF969" s="14"/>
      <c r="CG969" s="14"/>
      <c r="CH969" s="14"/>
    </row>
    <row r="970" spans="1:86">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Z970" s="16"/>
      <c r="AA970" s="16"/>
      <c r="AB970" s="16"/>
      <c r="AC970" s="16"/>
      <c r="AD970" s="16"/>
      <c r="AE970" s="16"/>
      <c r="AF970" s="16"/>
      <c r="AG970" s="16"/>
      <c r="AH970" s="16"/>
      <c r="AI970" s="16"/>
      <c r="AJ970" s="16"/>
      <c r="AK970" s="16"/>
      <c r="AL970" s="16"/>
      <c r="AM970" s="14"/>
      <c r="AN970" s="14"/>
      <c r="AO970" s="14"/>
      <c r="AP970" s="14"/>
      <c r="AQ970" s="14"/>
      <c r="AR970" s="14"/>
      <c r="AS970" s="14"/>
      <c r="AT970" s="14"/>
      <c r="AU970" s="14"/>
      <c r="AV970" s="14"/>
      <c r="AW970" s="14"/>
      <c r="AX970" s="14"/>
      <c r="AY970" s="14"/>
      <c r="AZ970" s="14"/>
      <c r="BA970" s="14"/>
      <c r="BB970" s="14"/>
      <c r="BC970" s="14"/>
      <c r="BD970" s="14"/>
      <c r="BE970" s="14"/>
      <c r="BF970" s="14"/>
      <c r="BG970" s="14"/>
      <c r="BH970" s="14"/>
      <c r="BI970" s="14"/>
      <c r="BJ970" s="14"/>
      <c r="BK970" s="14"/>
      <c r="BL970" s="14"/>
      <c r="BM970" s="14"/>
      <c r="BN970" s="14"/>
      <c r="BO970" s="14"/>
      <c r="BP970" s="14"/>
      <c r="BQ970" s="14"/>
      <c r="BR970" s="14"/>
      <c r="BS970" s="14"/>
      <c r="BT970" s="14"/>
      <c r="BU970" s="14"/>
      <c r="BV970" s="14"/>
      <c r="BW970" s="14"/>
      <c r="BX970" s="14"/>
      <c r="BY970" s="14"/>
      <c r="BZ970" s="14"/>
      <c r="CA970" s="14"/>
      <c r="CB970" s="14"/>
      <c r="CC970" s="14"/>
      <c r="CD970" s="14"/>
      <c r="CE970" s="14"/>
      <c r="CF970" s="14"/>
      <c r="CG970" s="14"/>
      <c r="CH970" s="14"/>
    </row>
    <row r="971" spans="1:86">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Z971" s="16"/>
      <c r="AA971" s="16"/>
      <c r="AB971" s="16"/>
      <c r="AC971" s="16"/>
      <c r="AD971" s="16"/>
      <c r="AE971" s="16"/>
      <c r="AF971" s="16"/>
      <c r="AG971" s="16"/>
      <c r="AH971" s="16"/>
      <c r="AI971" s="16"/>
      <c r="AJ971" s="16"/>
      <c r="AK971" s="16"/>
      <c r="AL971" s="16"/>
      <c r="AM971" s="14"/>
      <c r="AN971" s="14"/>
      <c r="AO971" s="14"/>
      <c r="AP971" s="14"/>
      <c r="AQ971" s="14"/>
      <c r="AR971" s="14"/>
      <c r="AS971" s="14"/>
      <c r="AT971" s="14"/>
      <c r="AU971" s="14"/>
      <c r="AV971" s="14"/>
      <c r="AW971" s="14"/>
      <c r="AX971" s="14"/>
      <c r="AY971" s="14"/>
      <c r="AZ971" s="14"/>
      <c r="BA971" s="14"/>
      <c r="BB971" s="14"/>
      <c r="BC971" s="14"/>
      <c r="BD971" s="14"/>
      <c r="BE971" s="14"/>
      <c r="BF971" s="14"/>
      <c r="BG971" s="14"/>
      <c r="BH971" s="14"/>
      <c r="BI971" s="14"/>
      <c r="BJ971" s="14"/>
      <c r="BK971" s="14"/>
      <c r="BL971" s="14"/>
      <c r="BM971" s="14"/>
      <c r="BN971" s="14"/>
      <c r="BO971" s="14"/>
      <c r="BP971" s="14"/>
      <c r="BQ971" s="14"/>
      <c r="BR971" s="14"/>
      <c r="BS971" s="14"/>
      <c r="BT971" s="14"/>
      <c r="BU971" s="14"/>
      <c r="BV971" s="14"/>
      <c r="BW971" s="14"/>
      <c r="BX971" s="14"/>
      <c r="BY971" s="14"/>
      <c r="BZ971" s="14"/>
      <c r="CA971" s="14"/>
      <c r="CB971" s="14"/>
      <c r="CC971" s="14"/>
      <c r="CD971" s="14"/>
      <c r="CE971" s="14"/>
      <c r="CF971" s="14"/>
      <c r="CG971" s="14"/>
      <c r="CH971" s="14"/>
    </row>
    <row r="972" spans="1:86">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Z972" s="16"/>
      <c r="AA972" s="16"/>
      <c r="AB972" s="16"/>
      <c r="AC972" s="16"/>
      <c r="AD972" s="16"/>
      <c r="AE972" s="16"/>
      <c r="AF972" s="16"/>
      <c r="AG972" s="16"/>
      <c r="AH972" s="16"/>
      <c r="AI972" s="16"/>
      <c r="AJ972" s="16"/>
      <c r="AK972" s="16"/>
      <c r="AL972" s="16"/>
      <c r="AM972" s="14"/>
      <c r="AN972" s="14"/>
      <c r="AO972" s="14"/>
      <c r="AP972" s="14"/>
      <c r="AQ972" s="14"/>
      <c r="AR972" s="14"/>
      <c r="AS972" s="14"/>
      <c r="AT972" s="14"/>
      <c r="AU972" s="14"/>
      <c r="AV972" s="14"/>
      <c r="AW972" s="14"/>
      <c r="AX972" s="14"/>
      <c r="AY972" s="14"/>
      <c r="AZ972" s="14"/>
      <c r="BA972" s="14"/>
      <c r="BB972" s="14"/>
      <c r="BC972" s="14"/>
      <c r="BD972" s="14"/>
      <c r="BE972" s="14"/>
      <c r="BF972" s="14"/>
      <c r="BG972" s="14"/>
      <c r="BH972" s="14"/>
      <c r="BI972" s="14"/>
      <c r="BJ972" s="14"/>
      <c r="BK972" s="14"/>
      <c r="BL972" s="14"/>
      <c r="BM972" s="14"/>
      <c r="BN972" s="14"/>
      <c r="BO972" s="14"/>
      <c r="BP972" s="14"/>
      <c r="BQ972" s="14"/>
      <c r="BR972" s="14"/>
      <c r="BS972" s="14"/>
      <c r="BT972" s="14"/>
      <c r="BU972" s="14"/>
      <c r="BV972" s="14"/>
      <c r="BW972" s="14"/>
      <c r="BX972" s="14"/>
      <c r="BY972" s="14"/>
      <c r="BZ972" s="14"/>
      <c r="CA972" s="14"/>
      <c r="CB972" s="14"/>
      <c r="CC972" s="14"/>
      <c r="CD972" s="14"/>
      <c r="CE972" s="14"/>
      <c r="CF972" s="14"/>
      <c r="CG972" s="14"/>
      <c r="CH972" s="14"/>
    </row>
    <row r="973" spans="1:86">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Z973" s="16"/>
      <c r="AA973" s="16"/>
      <c r="AB973" s="16"/>
      <c r="AC973" s="16"/>
      <c r="AD973" s="16"/>
      <c r="AE973" s="16"/>
      <c r="AF973" s="16"/>
      <c r="AG973" s="16"/>
      <c r="AH973" s="16"/>
      <c r="AI973" s="16"/>
      <c r="AJ973" s="16"/>
      <c r="AK973" s="16"/>
      <c r="AL973" s="16"/>
      <c r="AM973" s="14"/>
      <c r="AN973" s="14"/>
      <c r="AO973" s="14"/>
      <c r="AP973" s="14"/>
      <c r="AQ973" s="14"/>
      <c r="AR973" s="14"/>
      <c r="AS973" s="14"/>
      <c r="AT973" s="14"/>
      <c r="AU973" s="14"/>
      <c r="AV973" s="14"/>
      <c r="AW973" s="14"/>
      <c r="AX973" s="14"/>
      <c r="AY973" s="14"/>
      <c r="AZ973" s="14"/>
      <c r="BA973" s="14"/>
      <c r="BB973" s="14"/>
      <c r="BC973" s="14"/>
      <c r="BD973" s="14"/>
      <c r="BE973" s="14"/>
      <c r="BF973" s="14"/>
      <c r="BG973" s="14"/>
      <c r="BH973" s="14"/>
      <c r="BI973" s="14"/>
      <c r="BJ973" s="14"/>
      <c r="BK973" s="14"/>
      <c r="BL973" s="14"/>
      <c r="BM973" s="14"/>
      <c r="BN973" s="14"/>
      <c r="BO973" s="14"/>
      <c r="BP973" s="14"/>
      <c r="BQ973" s="14"/>
      <c r="BR973" s="14"/>
      <c r="BS973" s="14"/>
      <c r="BT973" s="14"/>
      <c r="BU973" s="14"/>
      <c r="BV973" s="14"/>
      <c r="BW973" s="14"/>
      <c r="BX973" s="14"/>
      <c r="BY973" s="14"/>
      <c r="BZ973" s="14"/>
      <c r="CA973" s="14"/>
      <c r="CB973" s="14"/>
      <c r="CC973" s="14"/>
      <c r="CD973" s="14"/>
      <c r="CE973" s="14"/>
      <c r="CF973" s="14"/>
      <c r="CG973" s="14"/>
      <c r="CH973" s="14"/>
    </row>
    <row r="974" spans="1:86">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Z974" s="16"/>
      <c r="AA974" s="16"/>
      <c r="AB974" s="16"/>
      <c r="AC974" s="16"/>
      <c r="AD974" s="16"/>
      <c r="AE974" s="16"/>
      <c r="AF974" s="16"/>
      <c r="AG974" s="16"/>
      <c r="AH974" s="16"/>
      <c r="AI974" s="16"/>
      <c r="AJ974" s="16"/>
      <c r="AK974" s="16"/>
      <c r="AL974" s="16"/>
      <c r="AM974" s="14"/>
      <c r="AN974" s="14"/>
      <c r="AO974" s="14"/>
      <c r="AP974" s="14"/>
      <c r="AQ974" s="14"/>
      <c r="AR974" s="14"/>
      <c r="AS974" s="14"/>
      <c r="AT974" s="14"/>
      <c r="AU974" s="14"/>
      <c r="AV974" s="14"/>
      <c r="AW974" s="14"/>
      <c r="AX974" s="14"/>
      <c r="AY974" s="14"/>
      <c r="AZ974" s="14"/>
      <c r="BA974" s="14"/>
      <c r="BB974" s="14"/>
      <c r="BC974" s="14"/>
      <c r="BD974" s="14"/>
      <c r="BE974" s="14"/>
      <c r="BF974" s="1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14"/>
      <c r="CC974" s="14"/>
      <c r="CD974" s="14"/>
      <c r="CE974" s="14"/>
      <c r="CF974" s="14"/>
      <c r="CG974" s="14"/>
      <c r="CH974" s="14"/>
    </row>
    <row r="975" spans="1:86">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Z975" s="16"/>
      <c r="AA975" s="16"/>
      <c r="AB975" s="16"/>
      <c r="AC975" s="16"/>
      <c r="AD975" s="16"/>
      <c r="AE975" s="16"/>
      <c r="AF975" s="16"/>
      <c r="AG975" s="16"/>
      <c r="AH975" s="16"/>
      <c r="AI975" s="16"/>
      <c r="AJ975" s="16"/>
      <c r="AK975" s="16"/>
      <c r="AL975" s="16"/>
      <c r="AM975" s="14"/>
      <c r="AN975" s="14"/>
      <c r="AO975" s="14"/>
      <c r="AP975" s="14"/>
      <c r="AQ975" s="14"/>
      <c r="AR975" s="14"/>
      <c r="AS975" s="14"/>
      <c r="AT975" s="14"/>
      <c r="AU975" s="14"/>
      <c r="AV975" s="14"/>
      <c r="AW975" s="14"/>
      <c r="AX975" s="14"/>
      <c r="AY975" s="14"/>
      <c r="AZ975" s="14"/>
      <c r="BA975" s="14"/>
      <c r="BB975" s="14"/>
      <c r="BC975" s="14"/>
      <c r="BD975" s="14"/>
      <c r="BE975" s="14"/>
      <c r="BF975" s="14"/>
      <c r="BG975" s="14"/>
      <c r="BH975" s="14"/>
      <c r="BI975" s="14"/>
      <c r="BJ975" s="14"/>
      <c r="BK975" s="14"/>
      <c r="BL975" s="14"/>
      <c r="BM975" s="14"/>
      <c r="BN975" s="14"/>
      <c r="BO975" s="14"/>
      <c r="BP975" s="14"/>
      <c r="BQ975" s="14"/>
      <c r="BR975" s="14"/>
      <c r="BS975" s="14"/>
      <c r="BT975" s="14"/>
      <c r="BU975" s="14"/>
      <c r="BV975" s="14"/>
      <c r="BW975" s="14"/>
      <c r="BX975" s="14"/>
      <c r="BY975" s="14"/>
      <c r="BZ975" s="14"/>
      <c r="CA975" s="14"/>
      <c r="CB975" s="14"/>
      <c r="CC975" s="14"/>
      <c r="CD975" s="14"/>
      <c r="CE975" s="14"/>
      <c r="CF975" s="14"/>
      <c r="CG975" s="14"/>
      <c r="CH975" s="14"/>
    </row>
    <row r="976" spans="1:86">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Z976" s="16"/>
      <c r="AA976" s="16"/>
      <c r="AB976" s="16"/>
      <c r="AC976" s="16"/>
      <c r="AD976" s="16"/>
      <c r="AE976" s="16"/>
      <c r="AF976" s="16"/>
      <c r="AG976" s="16"/>
      <c r="AH976" s="16"/>
      <c r="AI976" s="16"/>
      <c r="AJ976" s="16"/>
      <c r="AK976" s="16"/>
      <c r="AL976" s="16"/>
      <c r="AM976" s="14"/>
      <c r="AN976" s="14"/>
      <c r="AO976" s="14"/>
      <c r="AP976" s="14"/>
      <c r="AQ976" s="14"/>
      <c r="AR976" s="14"/>
      <c r="AS976" s="14"/>
      <c r="AT976" s="14"/>
      <c r="AU976" s="14"/>
      <c r="AV976" s="14"/>
      <c r="AW976" s="14"/>
      <c r="AX976" s="14"/>
      <c r="AY976" s="14"/>
      <c r="AZ976" s="14"/>
      <c r="BA976" s="14"/>
      <c r="BB976" s="14"/>
      <c r="BC976" s="14"/>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14"/>
      <c r="CC976" s="14"/>
      <c r="CD976" s="14"/>
      <c r="CE976" s="14"/>
      <c r="CF976" s="14"/>
      <c r="CG976" s="14"/>
      <c r="CH976" s="14"/>
    </row>
    <row r="977" spans="1:86">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Z977" s="16"/>
      <c r="AA977" s="16"/>
      <c r="AB977" s="16"/>
      <c r="AC977" s="16"/>
      <c r="AD977" s="16"/>
      <c r="AE977" s="16"/>
      <c r="AF977" s="16"/>
      <c r="AG977" s="16"/>
      <c r="AH977" s="16"/>
      <c r="AI977" s="16"/>
      <c r="AJ977" s="16"/>
      <c r="AK977" s="16"/>
      <c r="AL977" s="16"/>
      <c r="AM977" s="14"/>
      <c r="AN977" s="14"/>
      <c r="AO977" s="14"/>
      <c r="AP977" s="14"/>
      <c r="AQ977" s="14"/>
      <c r="AR977" s="14"/>
      <c r="AS977" s="14"/>
      <c r="AT977" s="14"/>
      <c r="AU977" s="14"/>
      <c r="AV977" s="14"/>
      <c r="AW977" s="14"/>
      <c r="AX977" s="14"/>
      <c r="AY977" s="14"/>
      <c r="AZ977" s="14"/>
      <c r="BA977" s="14"/>
      <c r="BB977" s="14"/>
      <c r="BC977" s="14"/>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14"/>
      <c r="CC977" s="14"/>
      <c r="CD977" s="14"/>
      <c r="CE977" s="14"/>
      <c r="CF977" s="14"/>
      <c r="CG977" s="14"/>
      <c r="CH977" s="14"/>
    </row>
    <row r="978" spans="1:86">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Z978" s="16"/>
      <c r="AA978" s="16"/>
      <c r="AB978" s="16"/>
      <c r="AC978" s="16"/>
      <c r="AD978" s="16"/>
      <c r="AE978" s="16"/>
      <c r="AF978" s="16"/>
      <c r="AG978" s="16"/>
      <c r="AH978" s="16"/>
      <c r="AI978" s="16"/>
      <c r="AJ978" s="16"/>
      <c r="AK978" s="16"/>
      <c r="AL978" s="16"/>
      <c r="AM978" s="14"/>
      <c r="AN978" s="14"/>
      <c r="AO978" s="14"/>
      <c r="AP978" s="14"/>
      <c r="AQ978" s="14"/>
      <c r="AR978" s="14"/>
      <c r="AS978" s="14"/>
      <c r="AT978" s="14"/>
      <c r="AU978" s="14"/>
      <c r="AV978" s="14"/>
      <c r="AW978" s="14"/>
      <c r="AX978" s="14"/>
      <c r="AY978" s="14"/>
      <c r="AZ978" s="14"/>
      <c r="BA978" s="14"/>
      <c r="BB978" s="14"/>
      <c r="BC978" s="14"/>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14"/>
      <c r="CC978" s="14"/>
      <c r="CD978" s="14"/>
      <c r="CE978" s="14"/>
      <c r="CF978" s="14"/>
      <c r="CG978" s="14"/>
      <c r="CH978" s="14"/>
    </row>
    <row r="979" spans="1:86">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Z979" s="16"/>
      <c r="AA979" s="16"/>
      <c r="AB979" s="16"/>
      <c r="AC979" s="16"/>
      <c r="AD979" s="16"/>
      <c r="AE979" s="16"/>
      <c r="AF979" s="16"/>
      <c r="AG979" s="16"/>
      <c r="AH979" s="16"/>
      <c r="AI979" s="16"/>
      <c r="AJ979" s="16"/>
      <c r="AK979" s="16"/>
      <c r="AL979" s="16"/>
      <c r="AM979" s="14"/>
      <c r="AN979" s="14"/>
      <c r="AO979" s="14"/>
      <c r="AP979" s="14"/>
      <c r="AQ979" s="14"/>
      <c r="AR979" s="14"/>
      <c r="AS979" s="14"/>
      <c r="AT979" s="14"/>
      <c r="AU979" s="14"/>
      <c r="AV979" s="14"/>
      <c r="AW979" s="14"/>
      <c r="AX979" s="14"/>
      <c r="AY979" s="14"/>
      <c r="AZ979" s="14"/>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14"/>
      <c r="CC979" s="14"/>
      <c r="CD979" s="14"/>
      <c r="CE979" s="14"/>
      <c r="CF979" s="14"/>
      <c r="CG979" s="14"/>
      <c r="CH979" s="14"/>
    </row>
    <row r="980" spans="1:86">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Z980" s="16"/>
      <c r="AA980" s="16"/>
      <c r="AB980" s="16"/>
      <c r="AC980" s="16"/>
      <c r="AD980" s="16"/>
      <c r="AE980" s="16"/>
      <c r="AF980" s="16"/>
      <c r="AG980" s="16"/>
      <c r="AH980" s="16"/>
      <c r="AI980" s="16"/>
      <c r="AJ980" s="16"/>
      <c r="AK980" s="16"/>
      <c r="AL980" s="16"/>
      <c r="AM980" s="14"/>
      <c r="AN980" s="14"/>
      <c r="AO980" s="14"/>
      <c r="AP980" s="14"/>
      <c r="AQ980" s="14"/>
      <c r="AR980" s="14"/>
      <c r="AS980" s="14"/>
      <c r="AT980" s="14"/>
      <c r="AU980" s="14"/>
      <c r="AV980" s="14"/>
      <c r="AW980" s="14"/>
      <c r="AX980" s="14"/>
      <c r="AY980" s="14"/>
      <c r="AZ980" s="14"/>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14"/>
      <c r="CC980" s="14"/>
      <c r="CD980" s="14"/>
      <c r="CE980" s="14"/>
      <c r="CF980" s="14"/>
      <c r="CG980" s="14"/>
      <c r="CH980" s="14"/>
    </row>
    <row r="981" spans="1:86">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Z981" s="16"/>
      <c r="AA981" s="16"/>
      <c r="AB981" s="16"/>
      <c r="AC981" s="16"/>
      <c r="AD981" s="16"/>
      <c r="AE981" s="16"/>
      <c r="AF981" s="16"/>
      <c r="AG981" s="16"/>
      <c r="AH981" s="16"/>
      <c r="AI981" s="16"/>
      <c r="AJ981" s="16"/>
      <c r="AK981" s="16"/>
      <c r="AL981" s="16"/>
      <c r="AM981" s="14"/>
      <c r="AN981" s="14"/>
      <c r="AO981" s="14"/>
      <c r="AP981" s="14"/>
      <c r="AQ981" s="14"/>
      <c r="AR981" s="14"/>
      <c r="AS981" s="14"/>
      <c r="AT981" s="14"/>
      <c r="AU981" s="14"/>
      <c r="AV981" s="14"/>
      <c r="AW981" s="14"/>
      <c r="AX981" s="14"/>
      <c r="AY981" s="14"/>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14"/>
      <c r="CC981" s="14"/>
      <c r="CD981" s="14"/>
      <c r="CE981" s="14"/>
      <c r="CF981" s="14"/>
      <c r="CG981" s="14"/>
      <c r="CH981" s="14"/>
    </row>
    <row r="982" spans="1:86">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Z982" s="16"/>
      <c r="AA982" s="16"/>
      <c r="AB982" s="16"/>
      <c r="AC982" s="16"/>
      <c r="AD982" s="16"/>
      <c r="AE982" s="16"/>
      <c r="AF982" s="16"/>
      <c r="AG982" s="16"/>
      <c r="AH982" s="16"/>
      <c r="AI982" s="16"/>
      <c r="AJ982" s="16"/>
      <c r="AK982" s="16"/>
      <c r="AL982" s="16"/>
      <c r="AM982" s="14"/>
      <c r="AN982" s="14"/>
      <c r="AO982" s="14"/>
      <c r="AP982" s="14"/>
      <c r="AQ982" s="14"/>
      <c r="AR982" s="14"/>
      <c r="AS982" s="14"/>
      <c r="AT982" s="14"/>
      <c r="AU982" s="14"/>
      <c r="AV982" s="14"/>
      <c r="AW982" s="14"/>
      <c r="AX982" s="14"/>
      <c r="AY982" s="14"/>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14"/>
      <c r="CC982" s="14"/>
      <c r="CD982" s="14"/>
      <c r="CE982" s="14"/>
      <c r="CF982" s="14"/>
      <c r="CG982" s="14"/>
      <c r="CH982" s="14"/>
    </row>
    <row r="983" spans="1:86">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Z983" s="16"/>
      <c r="AA983" s="16"/>
      <c r="AB983" s="16"/>
      <c r="AC983" s="16"/>
      <c r="AD983" s="16"/>
      <c r="AE983" s="16"/>
      <c r="AF983" s="16"/>
      <c r="AG983" s="16"/>
      <c r="AH983" s="16"/>
      <c r="AI983" s="16"/>
      <c r="AJ983" s="16"/>
      <c r="AK983" s="16"/>
      <c r="AL983" s="16"/>
      <c r="AM983" s="14"/>
      <c r="AN983" s="14"/>
      <c r="AO983" s="14"/>
      <c r="AP983" s="14"/>
      <c r="AQ983" s="14"/>
      <c r="AR983" s="14"/>
      <c r="AS983" s="14"/>
      <c r="AT983" s="14"/>
      <c r="AU983" s="14"/>
      <c r="AV983" s="14"/>
      <c r="AW983" s="14"/>
      <c r="AX983" s="14"/>
      <c r="AY983" s="14"/>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14"/>
      <c r="CC983" s="14"/>
      <c r="CD983" s="14"/>
      <c r="CE983" s="14"/>
      <c r="CF983" s="14"/>
      <c r="CG983" s="14"/>
      <c r="CH983" s="14"/>
    </row>
    <row r="984" spans="1:86">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Z984" s="16"/>
      <c r="AA984" s="16"/>
      <c r="AB984" s="16"/>
      <c r="AC984" s="16"/>
      <c r="AD984" s="16"/>
      <c r="AE984" s="16"/>
      <c r="AF984" s="16"/>
      <c r="AG984" s="16"/>
      <c r="AH984" s="16"/>
      <c r="AI984" s="16"/>
      <c r="AJ984" s="16"/>
      <c r="AK984" s="16"/>
      <c r="AL984" s="16"/>
      <c r="AM984" s="14"/>
      <c r="AN984" s="14"/>
      <c r="AO984" s="14"/>
      <c r="AP984" s="14"/>
      <c r="AQ984" s="14"/>
      <c r="AR984" s="14"/>
      <c r="AS984" s="14"/>
      <c r="AT984" s="14"/>
      <c r="AU984" s="14"/>
      <c r="AV984" s="14"/>
      <c r="AW984" s="14"/>
      <c r="AX984" s="14"/>
      <c r="AY984" s="14"/>
      <c r="AZ984" s="14"/>
      <c r="BA984" s="14"/>
      <c r="BB984" s="14"/>
      <c r="BC984" s="14"/>
      <c r="BD984" s="14"/>
      <c r="BE984" s="14"/>
      <c r="BF984" s="14"/>
      <c r="BG984" s="14"/>
      <c r="BH984" s="14"/>
      <c r="BI984" s="14"/>
      <c r="BJ984" s="14"/>
      <c r="BK984" s="14"/>
      <c r="BL984" s="14"/>
      <c r="BM984" s="14"/>
      <c r="BN984" s="14"/>
      <c r="BO984" s="14"/>
      <c r="BP984" s="14"/>
      <c r="BQ984" s="14"/>
      <c r="BR984" s="14"/>
      <c r="BS984" s="14"/>
      <c r="BT984" s="14"/>
      <c r="BU984" s="14"/>
      <c r="BV984" s="14"/>
      <c r="BW984" s="14"/>
      <c r="BX984" s="14"/>
      <c r="BY984" s="14"/>
      <c r="BZ984" s="14"/>
      <c r="CA984" s="14"/>
      <c r="CB984" s="14"/>
      <c r="CC984" s="14"/>
      <c r="CD984" s="14"/>
      <c r="CE984" s="14"/>
      <c r="CF984" s="14"/>
      <c r="CG984" s="14"/>
      <c r="CH984" s="14"/>
    </row>
    <row r="985" spans="1:86">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Z985" s="16"/>
      <c r="AA985" s="16"/>
      <c r="AB985" s="16"/>
      <c r="AC985" s="16"/>
      <c r="AD985" s="16"/>
      <c r="AE985" s="16"/>
      <c r="AF985" s="16"/>
      <c r="AG985" s="16"/>
      <c r="AH985" s="16"/>
      <c r="AI985" s="16"/>
      <c r="AJ985" s="16"/>
      <c r="AK985" s="16"/>
      <c r="AL985" s="16"/>
      <c r="AM985" s="14"/>
      <c r="AN985" s="14"/>
      <c r="AO985" s="14"/>
      <c r="AP985" s="14"/>
      <c r="AQ985" s="14"/>
      <c r="AR985" s="14"/>
      <c r="AS985" s="14"/>
      <c r="AT985" s="14"/>
      <c r="AU985" s="14"/>
      <c r="AV985" s="14"/>
      <c r="AW985" s="14"/>
      <c r="AX985" s="14"/>
      <c r="AY985" s="14"/>
      <c r="AZ985" s="14"/>
      <c r="BA985" s="14"/>
      <c r="BB985" s="14"/>
      <c r="BC985" s="14"/>
      <c r="BD985" s="14"/>
      <c r="BE985" s="14"/>
      <c r="BF985" s="14"/>
      <c r="BG985" s="14"/>
      <c r="BH985" s="14"/>
      <c r="BI985" s="14"/>
      <c r="BJ985" s="14"/>
      <c r="BK985" s="14"/>
      <c r="BL985" s="14"/>
      <c r="BM985" s="14"/>
      <c r="BN985" s="14"/>
      <c r="BO985" s="14"/>
      <c r="BP985" s="14"/>
      <c r="BQ985" s="14"/>
      <c r="BR985" s="14"/>
      <c r="BS985" s="14"/>
      <c r="BT985" s="14"/>
      <c r="BU985" s="14"/>
      <c r="BV985" s="14"/>
      <c r="BW985" s="14"/>
      <c r="BX985" s="14"/>
      <c r="BY985" s="14"/>
      <c r="BZ985" s="14"/>
      <c r="CA985" s="14"/>
      <c r="CB985" s="14"/>
      <c r="CC985" s="14"/>
      <c r="CD985" s="14"/>
      <c r="CE985" s="14"/>
      <c r="CF985" s="14"/>
      <c r="CG985" s="14"/>
      <c r="CH985" s="14"/>
    </row>
    <row r="986" spans="1:86">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Z986" s="16"/>
      <c r="AA986" s="16"/>
      <c r="AB986" s="16"/>
      <c r="AC986" s="16"/>
      <c r="AD986" s="16"/>
      <c r="AE986" s="16"/>
      <c r="AF986" s="16"/>
      <c r="AG986" s="16"/>
      <c r="AH986" s="16"/>
      <c r="AI986" s="16"/>
      <c r="AJ986" s="16"/>
      <c r="AK986" s="16"/>
      <c r="AL986" s="16"/>
      <c r="AM986" s="14"/>
      <c r="AN986" s="14"/>
      <c r="AO986" s="14"/>
      <c r="AP986" s="14"/>
      <c r="AQ986" s="14"/>
      <c r="AR986" s="14"/>
      <c r="AS986" s="14"/>
      <c r="AT986" s="14"/>
      <c r="AU986" s="14"/>
      <c r="AV986" s="14"/>
      <c r="AW986" s="14"/>
      <c r="AX986" s="14"/>
      <c r="AY986" s="14"/>
      <c r="AZ986" s="14"/>
      <c r="BA986" s="14"/>
      <c r="BB986" s="14"/>
      <c r="BC986" s="14"/>
      <c r="BD986" s="14"/>
      <c r="BE986" s="14"/>
      <c r="BF986" s="14"/>
      <c r="BG986" s="14"/>
      <c r="BH986" s="14"/>
      <c r="BI986" s="14"/>
      <c r="BJ986" s="14"/>
      <c r="BK986" s="14"/>
      <c r="BL986" s="14"/>
      <c r="BM986" s="14"/>
      <c r="BN986" s="14"/>
      <c r="BO986" s="14"/>
      <c r="BP986" s="14"/>
      <c r="BQ986" s="14"/>
      <c r="BR986" s="14"/>
      <c r="BS986" s="14"/>
      <c r="BT986" s="14"/>
      <c r="BU986" s="14"/>
      <c r="BV986" s="14"/>
      <c r="BW986" s="14"/>
      <c r="BX986" s="14"/>
      <c r="BY986" s="14"/>
      <c r="BZ986" s="14"/>
      <c r="CA986" s="14"/>
      <c r="CB986" s="14"/>
      <c r="CC986" s="14"/>
      <c r="CD986" s="14"/>
      <c r="CE986" s="14"/>
      <c r="CF986" s="14"/>
      <c r="CG986" s="14"/>
      <c r="CH986" s="14"/>
    </row>
    <row r="987" spans="1:86">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Z987" s="16"/>
      <c r="AA987" s="16"/>
      <c r="AB987" s="16"/>
      <c r="AC987" s="16"/>
      <c r="AD987" s="16"/>
      <c r="AE987" s="16"/>
      <c r="AF987" s="16"/>
      <c r="AG987" s="16"/>
      <c r="AH987" s="16"/>
      <c r="AI987" s="16"/>
      <c r="AJ987" s="16"/>
      <c r="AK987" s="16"/>
      <c r="AL987" s="16"/>
      <c r="AM987" s="14"/>
      <c r="AN987" s="14"/>
      <c r="AO987" s="14"/>
      <c r="AP987" s="14"/>
      <c r="AQ987" s="14"/>
      <c r="AR987" s="14"/>
      <c r="AS987" s="14"/>
      <c r="AT987" s="14"/>
      <c r="AU987" s="14"/>
      <c r="AV987" s="14"/>
      <c r="AW987" s="14"/>
      <c r="AX987" s="14"/>
      <c r="AY987" s="14"/>
      <c r="AZ987" s="14"/>
      <c r="BA987" s="14"/>
      <c r="BB987" s="14"/>
      <c r="BC987" s="14"/>
      <c r="BD987" s="14"/>
      <c r="BE987" s="14"/>
      <c r="BF987" s="14"/>
      <c r="BG987" s="14"/>
      <c r="BH987" s="14"/>
      <c r="BI987" s="14"/>
      <c r="BJ987" s="14"/>
      <c r="BK987" s="14"/>
      <c r="BL987" s="14"/>
      <c r="BM987" s="14"/>
      <c r="BN987" s="14"/>
      <c r="BO987" s="14"/>
      <c r="BP987" s="14"/>
      <c r="BQ987" s="14"/>
      <c r="BR987" s="14"/>
      <c r="BS987" s="14"/>
      <c r="BT987" s="14"/>
      <c r="BU987" s="14"/>
      <c r="BV987" s="14"/>
      <c r="BW987" s="14"/>
      <c r="BX987" s="14"/>
      <c r="BY987" s="14"/>
      <c r="BZ987" s="14"/>
      <c r="CA987" s="14"/>
      <c r="CB987" s="14"/>
      <c r="CC987" s="14"/>
      <c r="CD987" s="14"/>
      <c r="CE987" s="14"/>
      <c r="CF987" s="14"/>
      <c r="CG987" s="14"/>
      <c r="CH987" s="14"/>
    </row>
    <row r="988" spans="1:86">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Z988" s="16"/>
      <c r="AA988" s="16"/>
      <c r="AB988" s="16"/>
      <c r="AC988" s="16"/>
      <c r="AD988" s="16"/>
      <c r="AE988" s="16"/>
      <c r="AF988" s="16"/>
      <c r="AG988" s="16"/>
      <c r="AH988" s="16"/>
      <c r="AI988" s="16"/>
      <c r="AJ988" s="16"/>
      <c r="AK988" s="16"/>
      <c r="AL988" s="16"/>
      <c r="AM988" s="14"/>
      <c r="AN988" s="14"/>
      <c r="AO988" s="14"/>
      <c r="AP988" s="14"/>
      <c r="AQ988" s="14"/>
      <c r="AR988" s="14"/>
      <c r="AS988" s="14"/>
      <c r="AT988" s="14"/>
      <c r="AU988" s="14"/>
      <c r="AV988" s="14"/>
      <c r="AW988" s="14"/>
      <c r="AX988" s="14"/>
      <c r="AY988" s="14"/>
      <c r="AZ988" s="14"/>
      <c r="BA988" s="14"/>
      <c r="BB988" s="14"/>
      <c r="BC988" s="14"/>
      <c r="BD988" s="14"/>
      <c r="BE988" s="14"/>
      <c r="BF988" s="14"/>
      <c r="BG988" s="14"/>
      <c r="BH988" s="14"/>
      <c r="BI988" s="14"/>
      <c r="BJ988" s="14"/>
      <c r="BK988" s="14"/>
      <c r="BL988" s="14"/>
      <c r="BM988" s="14"/>
      <c r="BN988" s="14"/>
      <c r="BO988" s="14"/>
      <c r="BP988" s="14"/>
      <c r="BQ988" s="14"/>
      <c r="BR988" s="14"/>
      <c r="BS988" s="14"/>
      <c r="BT988" s="14"/>
      <c r="BU988" s="14"/>
      <c r="BV988" s="14"/>
      <c r="BW988" s="14"/>
      <c r="BX988" s="14"/>
      <c r="BY988" s="14"/>
      <c r="BZ988" s="14"/>
      <c r="CA988" s="14"/>
      <c r="CB988" s="14"/>
      <c r="CC988" s="14"/>
      <c r="CD988" s="14"/>
      <c r="CE988" s="14"/>
      <c r="CF988" s="14"/>
      <c r="CG988" s="14"/>
      <c r="CH988" s="14"/>
    </row>
    <row r="989" spans="1:86">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Z989" s="16"/>
      <c r="AA989" s="16"/>
      <c r="AB989" s="16"/>
      <c r="AC989" s="16"/>
      <c r="AD989" s="16"/>
      <c r="AE989" s="16"/>
      <c r="AF989" s="16"/>
      <c r="AG989" s="16"/>
      <c r="AH989" s="16"/>
      <c r="AI989" s="16"/>
      <c r="AJ989" s="16"/>
      <c r="AK989" s="16"/>
      <c r="AL989" s="16"/>
      <c r="AM989" s="14"/>
      <c r="AN989" s="14"/>
      <c r="AO989" s="14"/>
      <c r="AP989" s="14"/>
      <c r="AQ989" s="14"/>
      <c r="AR989" s="14"/>
      <c r="AS989" s="14"/>
      <c r="AT989" s="14"/>
      <c r="AU989" s="14"/>
      <c r="AV989" s="14"/>
      <c r="AW989" s="14"/>
      <c r="AX989" s="14"/>
      <c r="AY989" s="14"/>
      <c r="AZ989" s="14"/>
      <c r="BA989" s="14"/>
      <c r="BB989" s="14"/>
      <c r="BC989" s="14"/>
      <c r="BD989" s="14"/>
      <c r="BE989" s="14"/>
      <c r="BF989" s="14"/>
      <c r="BG989" s="14"/>
      <c r="BH989" s="14"/>
      <c r="BI989" s="14"/>
      <c r="BJ989" s="14"/>
      <c r="BK989" s="14"/>
      <c r="BL989" s="14"/>
      <c r="BM989" s="14"/>
      <c r="BN989" s="14"/>
      <c r="BO989" s="14"/>
      <c r="BP989" s="14"/>
      <c r="BQ989" s="14"/>
      <c r="BR989" s="14"/>
      <c r="BS989" s="14"/>
      <c r="BT989" s="14"/>
      <c r="BU989" s="14"/>
      <c r="BV989" s="14"/>
      <c r="BW989" s="14"/>
      <c r="BX989" s="14"/>
      <c r="BY989" s="14"/>
      <c r="BZ989" s="14"/>
      <c r="CA989" s="14"/>
      <c r="CB989" s="14"/>
      <c r="CC989" s="14"/>
      <c r="CD989" s="14"/>
      <c r="CE989" s="14"/>
      <c r="CF989" s="14"/>
      <c r="CG989" s="14"/>
      <c r="CH989" s="14"/>
    </row>
    <row r="990" spans="1:86">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Z990" s="16"/>
      <c r="AA990" s="16"/>
      <c r="AB990" s="16"/>
      <c r="AC990" s="16"/>
      <c r="AD990" s="16"/>
      <c r="AE990" s="16"/>
      <c r="AF990" s="16"/>
      <c r="AG990" s="16"/>
      <c r="AH990" s="16"/>
      <c r="AI990" s="16"/>
      <c r="AJ990" s="16"/>
      <c r="AK990" s="16"/>
      <c r="AL990" s="16"/>
      <c r="AM990" s="14"/>
      <c r="AN990" s="14"/>
      <c r="AO990" s="14"/>
      <c r="AP990" s="14"/>
      <c r="AQ990" s="14"/>
      <c r="AR990" s="14"/>
      <c r="AS990" s="14"/>
      <c r="AT990" s="14"/>
      <c r="AU990" s="14"/>
      <c r="AV990" s="14"/>
      <c r="AW990" s="14"/>
      <c r="AX990" s="14"/>
      <c r="AY990" s="14"/>
      <c r="AZ990" s="14"/>
      <c r="BA990" s="14"/>
      <c r="BB990" s="14"/>
      <c r="BC990" s="14"/>
      <c r="BD990" s="14"/>
      <c r="BE990" s="14"/>
      <c r="BF990" s="14"/>
      <c r="BG990" s="14"/>
      <c r="BH990" s="14"/>
      <c r="BI990" s="14"/>
      <c r="BJ990" s="14"/>
      <c r="BK990" s="14"/>
      <c r="BL990" s="14"/>
      <c r="BM990" s="14"/>
      <c r="BN990" s="14"/>
      <c r="BO990" s="14"/>
      <c r="BP990" s="14"/>
      <c r="BQ990" s="14"/>
      <c r="BR990" s="14"/>
      <c r="BS990" s="14"/>
      <c r="BT990" s="14"/>
      <c r="BU990" s="14"/>
      <c r="BV990" s="14"/>
      <c r="BW990" s="14"/>
      <c r="BX990" s="14"/>
      <c r="BY990" s="14"/>
      <c r="BZ990" s="14"/>
      <c r="CA990" s="14"/>
      <c r="CB990" s="14"/>
      <c r="CC990" s="14"/>
      <c r="CD990" s="14"/>
      <c r="CE990" s="14"/>
      <c r="CF990" s="14"/>
      <c r="CG990" s="14"/>
      <c r="CH990" s="14"/>
    </row>
    <row r="991" spans="1:86">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Z991" s="16"/>
      <c r="AA991" s="16"/>
      <c r="AB991" s="16"/>
      <c r="AC991" s="16"/>
      <c r="AD991" s="16"/>
      <c r="AE991" s="16"/>
      <c r="AF991" s="16"/>
      <c r="AG991" s="16"/>
      <c r="AH991" s="16"/>
      <c r="AI991" s="16"/>
      <c r="AJ991" s="16"/>
      <c r="AK991" s="16"/>
      <c r="AL991" s="16"/>
      <c r="AM991" s="14"/>
      <c r="AN991" s="14"/>
      <c r="AO991" s="14"/>
      <c r="AP991" s="14"/>
      <c r="AQ991" s="14"/>
      <c r="AR991" s="14"/>
      <c r="AS991" s="14"/>
      <c r="AT991" s="14"/>
      <c r="AU991" s="14"/>
      <c r="AV991" s="14"/>
      <c r="AW991" s="14"/>
      <c r="AX991" s="14"/>
      <c r="AY991" s="14"/>
      <c r="AZ991" s="14"/>
      <c r="BA991" s="14"/>
      <c r="BB991" s="14"/>
      <c r="BC991" s="14"/>
      <c r="BD991" s="14"/>
      <c r="BE991" s="14"/>
      <c r="BF991" s="14"/>
      <c r="BG991" s="14"/>
      <c r="BH991" s="14"/>
      <c r="BI991" s="14"/>
      <c r="BJ991" s="14"/>
      <c r="BK991" s="14"/>
      <c r="BL991" s="14"/>
      <c r="BM991" s="14"/>
      <c r="BN991" s="14"/>
      <c r="BO991" s="14"/>
      <c r="BP991" s="14"/>
      <c r="BQ991" s="14"/>
      <c r="BR991" s="14"/>
      <c r="BS991" s="14"/>
      <c r="BT991" s="14"/>
      <c r="BU991" s="14"/>
      <c r="BV991" s="14"/>
      <c r="BW991" s="14"/>
      <c r="BX991" s="14"/>
      <c r="BY991" s="14"/>
      <c r="BZ991" s="14"/>
      <c r="CA991" s="14"/>
      <c r="CB991" s="14"/>
      <c r="CC991" s="14"/>
      <c r="CD991" s="14"/>
      <c r="CE991" s="14"/>
      <c r="CF991" s="14"/>
      <c r="CG991" s="14"/>
      <c r="CH991" s="14"/>
    </row>
    <row r="992" spans="1:86">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Z992" s="16"/>
      <c r="AA992" s="16"/>
      <c r="AB992" s="16"/>
      <c r="AC992" s="16"/>
      <c r="AD992" s="16"/>
      <c r="AE992" s="16"/>
      <c r="AF992" s="16"/>
      <c r="AG992" s="16"/>
      <c r="AH992" s="16"/>
      <c r="AI992" s="16"/>
      <c r="AJ992" s="16"/>
      <c r="AK992" s="16"/>
      <c r="AL992" s="16"/>
      <c r="AM992" s="14"/>
      <c r="AN992" s="14"/>
      <c r="AO992" s="14"/>
      <c r="AP992" s="14"/>
      <c r="AQ992" s="14"/>
      <c r="AR992" s="14"/>
      <c r="AS992" s="14"/>
      <c r="AT992" s="14"/>
      <c r="AU992" s="14"/>
      <c r="AV992" s="14"/>
      <c r="AW992" s="14"/>
      <c r="AX992" s="14"/>
      <c r="AY992" s="14"/>
      <c r="AZ992" s="14"/>
      <c r="BA992" s="14"/>
      <c r="BB992" s="14"/>
      <c r="BC992" s="14"/>
      <c r="BD992" s="14"/>
      <c r="BE992" s="14"/>
      <c r="BF992" s="14"/>
      <c r="BG992" s="14"/>
      <c r="BH992" s="14"/>
      <c r="BI992" s="14"/>
      <c r="BJ992" s="14"/>
      <c r="BK992" s="14"/>
      <c r="BL992" s="14"/>
      <c r="BM992" s="14"/>
      <c r="BN992" s="14"/>
      <c r="BO992" s="14"/>
      <c r="BP992" s="14"/>
      <c r="BQ992" s="14"/>
      <c r="BR992" s="14"/>
      <c r="BS992" s="14"/>
      <c r="BT992" s="14"/>
      <c r="BU992" s="14"/>
      <c r="BV992" s="14"/>
      <c r="BW992" s="14"/>
      <c r="BX992" s="14"/>
      <c r="BY992" s="14"/>
      <c r="BZ992" s="14"/>
      <c r="CA992" s="14"/>
      <c r="CB992" s="14"/>
      <c r="CC992" s="14"/>
      <c r="CD992" s="14"/>
      <c r="CE992" s="14"/>
      <c r="CF992" s="14"/>
      <c r="CG992" s="14"/>
      <c r="CH992" s="14"/>
    </row>
    <row r="993" spans="1:86">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Z993" s="16"/>
      <c r="AA993" s="16"/>
      <c r="AB993" s="16"/>
      <c r="AC993" s="16"/>
      <c r="AD993" s="16"/>
      <c r="AE993" s="16"/>
      <c r="AF993" s="16"/>
      <c r="AG993" s="16"/>
      <c r="AH993" s="16"/>
      <c r="AI993" s="16"/>
      <c r="AJ993" s="16"/>
      <c r="AK993" s="16"/>
      <c r="AL993" s="16"/>
      <c r="AM993" s="14"/>
      <c r="AN993" s="14"/>
      <c r="AO993" s="14"/>
      <c r="AP993" s="14"/>
      <c r="AQ993" s="14"/>
      <c r="AR993" s="14"/>
      <c r="AS993" s="14"/>
      <c r="AT993" s="14"/>
      <c r="AU993" s="14"/>
      <c r="AV993" s="14"/>
      <c r="AW993" s="14"/>
      <c r="AX993" s="14"/>
      <c r="AY993" s="14"/>
      <c r="AZ993" s="14"/>
      <c r="BA993" s="14"/>
      <c r="BB993" s="14"/>
      <c r="BC993" s="14"/>
      <c r="BD993" s="14"/>
      <c r="BE993" s="14"/>
      <c r="BF993" s="14"/>
      <c r="BG993" s="14"/>
      <c r="BH993" s="14"/>
      <c r="BI993" s="14"/>
      <c r="BJ993" s="14"/>
      <c r="BK993" s="14"/>
      <c r="BL993" s="14"/>
      <c r="BM993" s="14"/>
      <c r="BN993" s="14"/>
      <c r="BO993" s="14"/>
      <c r="BP993" s="14"/>
      <c r="BQ993" s="14"/>
      <c r="BR993" s="14"/>
      <c r="BS993" s="14"/>
      <c r="BT993" s="14"/>
      <c r="BU993" s="14"/>
      <c r="BV993" s="14"/>
      <c r="BW993" s="14"/>
      <c r="BX993" s="14"/>
      <c r="BY993" s="14"/>
      <c r="BZ993" s="14"/>
      <c r="CA993" s="14"/>
      <c r="CB993" s="14"/>
      <c r="CC993" s="14"/>
      <c r="CD993" s="14"/>
      <c r="CE993" s="14"/>
      <c r="CF993" s="14"/>
      <c r="CG993" s="14"/>
      <c r="CH993" s="14"/>
    </row>
    <row r="994" spans="1:86">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Z994" s="16"/>
      <c r="AA994" s="16"/>
      <c r="AB994" s="16"/>
      <c r="AC994" s="16"/>
      <c r="AD994" s="16"/>
      <c r="AE994" s="16"/>
      <c r="AF994" s="16"/>
      <c r="AG994" s="16"/>
      <c r="AH994" s="16"/>
      <c r="AI994" s="16"/>
      <c r="AJ994" s="16"/>
      <c r="AK994" s="16"/>
      <c r="AL994" s="16"/>
      <c r="AM994" s="14"/>
      <c r="AN994" s="14"/>
      <c r="AO994" s="14"/>
      <c r="AP994" s="14"/>
      <c r="AQ994" s="14"/>
      <c r="AR994" s="14"/>
      <c r="AS994" s="14"/>
      <c r="AT994" s="14"/>
      <c r="AU994" s="14"/>
      <c r="AV994" s="14"/>
      <c r="AW994" s="14"/>
      <c r="AX994" s="14"/>
      <c r="AY994" s="14"/>
      <c r="AZ994" s="14"/>
      <c r="BA994" s="14"/>
      <c r="BB994" s="14"/>
      <c r="BC994" s="14"/>
      <c r="BD994" s="14"/>
      <c r="BE994" s="14"/>
      <c r="BF994" s="14"/>
      <c r="BG994" s="14"/>
      <c r="BH994" s="14"/>
      <c r="BI994" s="14"/>
      <c r="BJ994" s="14"/>
      <c r="BK994" s="14"/>
      <c r="BL994" s="14"/>
      <c r="BM994" s="14"/>
      <c r="BN994" s="14"/>
      <c r="BO994" s="14"/>
      <c r="BP994" s="14"/>
      <c r="BQ994" s="14"/>
      <c r="BR994" s="14"/>
      <c r="BS994" s="14"/>
      <c r="BT994" s="14"/>
      <c r="BU994" s="14"/>
      <c r="BV994" s="14"/>
      <c r="BW994" s="14"/>
      <c r="BX994" s="14"/>
      <c r="BY994" s="14"/>
      <c r="BZ994" s="14"/>
      <c r="CA994" s="14"/>
      <c r="CB994" s="14"/>
      <c r="CC994" s="14"/>
      <c r="CD994" s="14"/>
      <c r="CE994" s="14"/>
      <c r="CF994" s="14"/>
      <c r="CG994" s="14"/>
      <c r="CH994" s="14"/>
    </row>
    <row r="995" spans="1:86">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Z995" s="16"/>
      <c r="AA995" s="16"/>
      <c r="AB995" s="16"/>
      <c r="AC995" s="16"/>
      <c r="AD995" s="16"/>
      <c r="AE995" s="16"/>
      <c r="AF995" s="16"/>
      <c r="AG995" s="16"/>
      <c r="AH995" s="16"/>
      <c r="AI995" s="16"/>
      <c r="AJ995" s="16"/>
      <c r="AK995" s="16"/>
      <c r="AL995" s="16"/>
      <c r="AM995" s="14"/>
      <c r="AN995" s="14"/>
      <c r="AO995" s="14"/>
      <c r="AP995" s="14"/>
      <c r="AQ995" s="14"/>
      <c r="AR995" s="14"/>
      <c r="AS995" s="14"/>
      <c r="AT995" s="14"/>
      <c r="AU995" s="14"/>
      <c r="AV995" s="14"/>
      <c r="AW995" s="14"/>
      <c r="AX995" s="14"/>
      <c r="AY995" s="14"/>
      <c r="AZ995" s="14"/>
      <c r="BA995" s="14"/>
      <c r="BB995" s="14"/>
      <c r="BC995" s="14"/>
      <c r="BD995" s="14"/>
      <c r="BE995" s="14"/>
      <c r="BF995" s="14"/>
      <c r="BG995" s="14"/>
      <c r="BH995" s="14"/>
      <c r="BI995" s="14"/>
      <c r="BJ995" s="14"/>
      <c r="BK995" s="14"/>
      <c r="BL995" s="14"/>
      <c r="BM995" s="14"/>
      <c r="BN995" s="14"/>
      <c r="BO995" s="14"/>
      <c r="BP995" s="14"/>
      <c r="BQ995" s="14"/>
      <c r="BR995" s="14"/>
      <c r="BS995" s="14"/>
      <c r="BT995" s="14"/>
      <c r="BU995" s="14"/>
      <c r="BV995" s="14"/>
      <c r="BW995" s="14"/>
      <c r="BX995" s="14"/>
      <c r="BY995" s="14"/>
      <c r="BZ995" s="14"/>
      <c r="CA995" s="14"/>
      <c r="CB995" s="14"/>
      <c r="CC995" s="14"/>
      <c r="CD995" s="14"/>
      <c r="CE995" s="14"/>
      <c r="CF995" s="14"/>
      <c r="CG995" s="14"/>
      <c r="CH995" s="14"/>
    </row>
    <row r="996" spans="1:86">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Z996" s="16"/>
      <c r="AA996" s="16"/>
      <c r="AB996" s="16"/>
      <c r="AC996" s="16"/>
      <c r="AD996" s="16"/>
      <c r="AE996" s="16"/>
      <c r="AF996" s="16"/>
      <c r="AG996" s="16"/>
      <c r="AH996" s="16"/>
      <c r="AI996" s="16"/>
      <c r="AJ996" s="16"/>
      <c r="AK996" s="16"/>
      <c r="AL996" s="16"/>
      <c r="AM996" s="14"/>
      <c r="AN996" s="14"/>
      <c r="AO996" s="14"/>
      <c r="AP996" s="14"/>
      <c r="AQ996" s="14"/>
      <c r="AR996" s="14"/>
      <c r="AS996" s="14"/>
      <c r="AT996" s="14"/>
      <c r="AU996" s="14"/>
      <c r="AV996" s="14"/>
      <c r="AW996" s="14"/>
      <c r="AX996" s="14"/>
      <c r="AY996" s="14"/>
      <c r="AZ996" s="14"/>
      <c r="BA996" s="14"/>
      <c r="BB996" s="14"/>
      <c r="BC996" s="14"/>
      <c r="BD996" s="14"/>
      <c r="BE996" s="14"/>
      <c r="BF996" s="14"/>
      <c r="BG996" s="14"/>
      <c r="BH996" s="14"/>
      <c r="BI996" s="14"/>
      <c r="BJ996" s="14"/>
      <c r="BK996" s="14"/>
      <c r="BL996" s="14"/>
      <c r="BM996" s="14"/>
      <c r="BN996" s="14"/>
      <c r="BO996" s="14"/>
      <c r="BP996" s="14"/>
      <c r="BQ996" s="14"/>
      <c r="BR996" s="14"/>
      <c r="BS996" s="14"/>
      <c r="BT996" s="14"/>
      <c r="BU996" s="14"/>
      <c r="BV996" s="14"/>
      <c r="BW996" s="14"/>
      <c r="BX996" s="14"/>
      <c r="BY996" s="14"/>
      <c r="BZ996" s="14"/>
      <c r="CA996" s="14"/>
      <c r="CB996" s="14"/>
      <c r="CC996" s="14"/>
      <c r="CD996" s="14"/>
      <c r="CE996" s="14"/>
      <c r="CF996" s="14"/>
      <c r="CG996" s="14"/>
      <c r="CH996" s="14"/>
    </row>
    <row r="997" spans="1:86">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Z997" s="16"/>
      <c r="AA997" s="16"/>
      <c r="AB997" s="16"/>
      <c r="AC997" s="16"/>
      <c r="AD997" s="16"/>
      <c r="AE997" s="16"/>
      <c r="AF997" s="16"/>
      <c r="AG997" s="16"/>
      <c r="AH997" s="16"/>
      <c r="AI997" s="16"/>
      <c r="AJ997" s="16"/>
      <c r="AK997" s="16"/>
      <c r="AL997" s="16"/>
      <c r="AM997" s="14"/>
      <c r="AN997" s="14"/>
      <c r="AO997" s="14"/>
      <c r="AP997" s="14"/>
      <c r="AQ997" s="14"/>
      <c r="AR997" s="14"/>
      <c r="AS997" s="14"/>
      <c r="AT997" s="14"/>
      <c r="AU997" s="14"/>
      <c r="AV997" s="14"/>
      <c r="AW997" s="14"/>
      <c r="AX997" s="14"/>
      <c r="AY997" s="14"/>
      <c r="AZ997" s="14"/>
      <c r="BA997" s="14"/>
      <c r="BB997" s="14"/>
      <c r="BC997" s="14"/>
      <c r="BD997" s="14"/>
      <c r="BE997" s="14"/>
      <c r="BF997" s="14"/>
      <c r="BG997" s="14"/>
      <c r="BH997" s="14"/>
      <c r="BI997" s="14"/>
      <c r="BJ997" s="14"/>
      <c r="BK997" s="14"/>
      <c r="BL997" s="14"/>
      <c r="BM997" s="14"/>
      <c r="BN997" s="14"/>
      <c r="BO997" s="14"/>
      <c r="BP997" s="14"/>
      <c r="BQ997" s="14"/>
      <c r="BR997" s="14"/>
      <c r="BS997" s="14"/>
      <c r="BT997" s="14"/>
      <c r="BU997" s="14"/>
      <c r="BV997" s="14"/>
      <c r="BW997" s="14"/>
      <c r="BX997" s="14"/>
      <c r="BY997" s="14"/>
      <c r="BZ997" s="14"/>
      <c r="CA997" s="14"/>
      <c r="CB997" s="14"/>
      <c r="CC997" s="14"/>
      <c r="CD997" s="14"/>
      <c r="CE997" s="14"/>
      <c r="CF997" s="14"/>
      <c r="CG997" s="14"/>
      <c r="CH997" s="14"/>
    </row>
    <row r="998" spans="1:86">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Z998" s="16"/>
      <c r="AA998" s="16"/>
      <c r="AB998" s="16"/>
      <c r="AC998" s="16"/>
      <c r="AD998" s="16"/>
      <c r="AE998" s="16"/>
      <c r="AF998" s="16"/>
      <c r="AG998" s="16"/>
      <c r="AH998" s="16"/>
      <c r="AI998" s="16"/>
      <c r="AJ998" s="16"/>
      <c r="AK998" s="16"/>
      <c r="AL998" s="16"/>
      <c r="AM998" s="14"/>
      <c r="AN998" s="14"/>
      <c r="AO998" s="14"/>
      <c r="AP998" s="14"/>
      <c r="AQ998" s="14"/>
      <c r="AR998" s="14"/>
      <c r="AS998" s="14"/>
      <c r="AT998" s="14"/>
      <c r="AU998" s="14"/>
      <c r="AV998" s="14"/>
      <c r="AW998" s="14"/>
      <c r="AX998" s="14"/>
      <c r="AY998" s="14"/>
      <c r="AZ998" s="14"/>
      <c r="BA998" s="14"/>
      <c r="BB998" s="14"/>
      <c r="BC998" s="14"/>
      <c r="BD998" s="14"/>
      <c r="BE998" s="14"/>
      <c r="BF998" s="14"/>
      <c r="BG998" s="14"/>
      <c r="BH998" s="14"/>
      <c r="BI998" s="14"/>
      <c r="BJ998" s="14"/>
      <c r="BK998" s="14"/>
      <c r="BL998" s="14"/>
      <c r="BM998" s="14"/>
      <c r="BN998" s="14"/>
      <c r="BO998" s="14"/>
      <c r="BP998" s="14"/>
      <c r="BQ998" s="14"/>
      <c r="BR998" s="14"/>
      <c r="BS998" s="14"/>
      <c r="BT998" s="14"/>
      <c r="BU998" s="14"/>
      <c r="BV998" s="14"/>
      <c r="BW998" s="14"/>
      <c r="BX998" s="14"/>
      <c r="BY998" s="14"/>
      <c r="BZ998" s="14"/>
      <c r="CA998" s="14"/>
      <c r="CB998" s="14"/>
      <c r="CC998" s="14"/>
      <c r="CD998" s="14"/>
      <c r="CE998" s="14"/>
      <c r="CF998" s="14"/>
      <c r="CG998" s="14"/>
      <c r="CH998" s="14"/>
    </row>
    <row r="999" spans="1:86">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Z999" s="16"/>
      <c r="AA999" s="16"/>
      <c r="AB999" s="16"/>
      <c r="AC999" s="16"/>
      <c r="AD999" s="16"/>
      <c r="AE999" s="16"/>
      <c r="AF999" s="16"/>
      <c r="AG999" s="16"/>
      <c r="AH999" s="16"/>
      <c r="AI999" s="16"/>
      <c r="AJ999" s="16"/>
      <c r="AK999" s="16"/>
      <c r="AL999" s="16"/>
      <c r="AM999" s="14"/>
      <c r="AN999" s="14"/>
      <c r="AO999" s="14"/>
      <c r="AP999" s="14"/>
      <c r="AQ999" s="14"/>
      <c r="AR999" s="14"/>
      <c r="AS999" s="14"/>
      <c r="AT999" s="14"/>
      <c r="AU999" s="14"/>
      <c r="AV999" s="14"/>
      <c r="AW999" s="14"/>
      <c r="AX999" s="14"/>
      <c r="AY999" s="14"/>
      <c r="AZ999" s="14"/>
      <c r="BA999" s="14"/>
      <c r="BB999" s="14"/>
      <c r="BC999" s="14"/>
      <c r="BD999" s="14"/>
      <c r="BE999" s="14"/>
      <c r="BF999" s="14"/>
      <c r="BG999" s="14"/>
      <c r="BH999" s="14"/>
      <c r="BI999" s="14"/>
      <c r="BJ999" s="14"/>
      <c r="BK999" s="14"/>
      <c r="BL999" s="14"/>
      <c r="BM999" s="14"/>
      <c r="BN999" s="14"/>
      <c r="BO999" s="14"/>
      <c r="BP999" s="14"/>
      <c r="BQ999" s="14"/>
      <c r="BR999" s="14"/>
      <c r="BS999" s="14"/>
      <c r="BT999" s="14"/>
      <c r="BU999" s="14"/>
      <c r="BV999" s="14"/>
      <c r="BW999" s="14"/>
      <c r="BX999" s="14"/>
      <c r="BY999" s="14"/>
      <c r="BZ999" s="14"/>
      <c r="CA999" s="14"/>
      <c r="CB999" s="14"/>
      <c r="CC999" s="14"/>
      <c r="CD999" s="14"/>
      <c r="CE999" s="14"/>
      <c r="CF999" s="14"/>
      <c r="CG999" s="14"/>
      <c r="CH999" s="14"/>
    </row>
    <row r="1000" spans="1:86">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Z1000" s="16"/>
      <c r="AA1000" s="16"/>
      <c r="AB1000" s="16"/>
      <c r="AC1000" s="16"/>
      <c r="AD1000" s="16"/>
      <c r="AE1000" s="16"/>
      <c r="AF1000" s="16"/>
      <c r="AG1000" s="16"/>
      <c r="AH1000" s="16"/>
      <c r="AI1000" s="16"/>
      <c r="AJ1000" s="16"/>
      <c r="AK1000" s="16"/>
      <c r="AL1000" s="16"/>
      <c r="AM1000" s="14"/>
      <c r="AN1000" s="14"/>
      <c r="AO1000" s="14"/>
      <c r="AP1000" s="14"/>
      <c r="AQ1000" s="14"/>
      <c r="AR1000" s="14"/>
      <c r="AS1000" s="14"/>
      <c r="AT1000" s="14"/>
      <c r="AU1000" s="14"/>
      <c r="AV1000" s="14"/>
      <c r="AW1000" s="14"/>
      <c r="AX1000" s="14"/>
      <c r="AY1000" s="14"/>
      <c r="AZ1000" s="14"/>
      <c r="BA1000" s="14"/>
      <c r="BB1000" s="14"/>
      <c r="BC1000" s="14"/>
      <c r="BD1000" s="14"/>
      <c r="BE1000" s="14"/>
      <c r="BF1000" s="14"/>
      <c r="BG1000" s="14"/>
      <c r="BH1000" s="14"/>
      <c r="BI1000" s="14"/>
      <c r="BJ1000" s="14"/>
      <c r="BK1000" s="14"/>
      <c r="BL1000" s="14"/>
      <c r="BM1000" s="14"/>
      <c r="BN1000" s="14"/>
      <c r="BO1000" s="14"/>
      <c r="BP1000" s="14"/>
      <c r="BQ1000" s="14"/>
      <c r="BR1000" s="14"/>
      <c r="BS1000" s="14"/>
      <c r="BT1000" s="14"/>
      <c r="BU1000" s="14"/>
      <c r="BV1000" s="14"/>
      <c r="BW1000" s="14"/>
      <c r="BX1000" s="14"/>
      <c r="BY1000" s="14"/>
      <c r="BZ1000" s="14"/>
      <c r="CA1000" s="14"/>
      <c r="CB1000" s="14"/>
      <c r="CC1000" s="14"/>
      <c r="CD1000" s="14"/>
      <c r="CE1000" s="14"/>
      <c r="CF1000" s="14"/>
      <c r="CG1000" s="14"/>
      <c r="CH1000" s="14"/>
    </row>
    <row r="1001" spans="1:86">
      <c r="A1001" s="16"/>
      <c r="B1001" s="16"/>
      <c r="C1001" s="16"/>
      <c r="D1001" s="16"/>
      <c r="E1001" s="16"/>
      <c r="F1001" s="16"/>
      <c r="G1001" s="16"/>
      <c r="H1001" s="16"/>
      <c r="I1001" s="16"/>
      <c r="J1001" s="16"/>
      <c r="K1001" s="16"/>
      <c r="L1001" s="16"/>
      <c r="M1001" s="16"/>
      <c r="N1001" s="16"/>
      <c r="O1001" s="16"/>
      <c r="P1001" s="16"/>
      <c r="Q1001" s="16"/>
      <c r="R1001" s="16"/>
      <c r="S1001" s="16"/>
      <c r="T1001" s="16"/>
      <c r="U1001" s="16"/>
      <c r="V1001" s="16"/>
      <c r="W1001" s="16"/>
      <c r="X1001" s="16"/>
      <c r="Z1001" s="16"/>
      <c r="AA1001" s="16"/>
      <c r="AB1001" s="16"/>
      <c r="AC1001" s="16"/>
      <c r="AD1001" s="16"/>
      <c r="AE1001" s="16"/>
      <c r="AF1001" s="16"/>
      <c r="AG1001" s="16"/>
      <c r="AH1001" s="16"/>
      <c r="AI1001" s="16"/>
      <c r="AJ1001" s="16"/>
      <c r="AK1001" s="16"/>
      <c r="AL1001" s="16"/>
      <c r="AM1001" s="14"/>
      <c r="AN1001" s="14"/>
      <c r="AO1001" s="14"/>
      <c r="AP1001" s="14"/>
      <c r="AQ1001" s="14"/>
      <c r="AR1001" s="14"/>
      <c r="AS1001" s="14"/>
      <c r="AT1001" s="14"/>
      <c r="AU1001" s="14"/>
      <c r="AV1001" s="14"/>
      <c r="AW1001" s="14"/>
      <c r="AX1001" s="14"/>
      <c r="AY1001" s="14"/>
      <c r="AZ1001" s="14"/>
      <c r="BA1001" s="14"/>
      <c r="BB1001" s="14"/>
      <c r="BC1001" s="14"/>
      <c r="BD1001" s="14"/>
      <c r="BE1001" s="14"/>
      <c r="BF1001" s="14"/>
      <c r="BG1001" s="14"/>
      <c r="BH1001" s="14"/>
      <c r="BI1001" s="14"/>
      <c r="BJ1001" s="14"/>
      <c r="BK1001" s="14"/>
      <c r="BL1001" s="14"/>
      <c r="BM1001" s="14"/>
      <c r="BN1001" s="14"/>
      <c r="BO1001" s="14"/>
      <c r="BP1001" s="14"/>
      <c r="BQ1001" s="14"/>
      <c r="BR1001" s="14"/>
      <c r="BS1001" s="14"/>
      <c r="BT1001" s="14"/>
      <c r="BU1001" s="14"/>
      <c r="BV1001" s="14"/>
      <c r="BW1001" s="14"/>
      <c r="BX1001" s="14"/>
      <c r="BY1001" s="14"/>
      <c r="BZ1001" s="14"/>
      <c r="CA1001" s="14"/>
      <c r="CB1001" s="14"/>
      <c r="CC1001" s="14"/>
      <c r="CD1001" s="14"/>
      <c r="CE1001" s="14"/>
      <c r="CF1001" s="14"/>
      <c r="CG1001" s="14"/>
      <c r="CH1001" s="14"/>
    </row>
    <row r="1002" spans="1:86">
      <c r="A1002" s="16"/>
      <c r="B1002" s="16"/>
      <c r="C1002" s="16"/>
      <c r="D1002" s="16"/>
      <c r="E1002" s="16"/>
      <c r="F1002" s="16"/>
      <c r="G1002" s="16"/>
      <c r="H1002" s="16"/>
      <c r="I1002" s="16"/>
      <c r="J1002" s="16"/>
      <c r="K1002" s="16"/>
      <c r="L1002" s="16"/>
      <c r="M1002" s="16"/>
      <c r="N1002" s="16"/>
      <c r="O1002" s="16"/>
      <c r="P1002" s="16"/>
      <c r="Q1002" s="16"/>
      <c r="R1002" s="16"/>
      <c r="S1002" s="16"/>
      <c r="T1002" s="16"/>
      <c r="U1002" s="16"/>
      <c r="V1002" s="16"/>
      <c r="W1002" s="16"/>
      <c r="X1002" s="16"/>
      <c r="Z1002" s="16"/>
      <c r="AA1002" s="16"/>
      <c r="AB1002" s="16"/>
      <c r="AC1002" s="16"/>
      <c r="AD1002" s="16"/>
      <c r="AE1002" s="16"/>
      <c r="AF1002" s="16"/>
      <c r="AG1002" s="16"/>
      <c r="AH1002" s="16"/>
      <c r="AI1002" s="16"/>
      <c r="AJ1002" s="16"/>
      <c r="AK1002" s="16"/>
      <c r="AL1002" s="16"/>
      <c r="AM1002" s="14"/>
      <c r="AN1002" s="14"/>
      <c r="AO1002" s="14"/>
      <c r="AP1002" s="14"/>
      <c r="AQ1002" s="14"/>
      <c r="AR1002" s="14"/>
      <c r="AS1002" s="14"/>
      <c r="AT1002" s="14"/>
      <c r="AU1002" s="14"/>
      <c r="AV1002" s="14"/>
      <c r="AW1002" s="14"/>
      <c r="AX1002" s="14"/>
      <c r="AY1002" s="14"/>
      <c r="AZ1002" s="14"/>
      <c r="BA1002" s="14"/>
      <c r="BB1002" s="14"/>
      <c r="BC1002" s="14"/>
      <c r="BD1002" s="14"/>
      <c r="BE1002" s="14"/>
      <c r="BF1002" s="14"/>
      <c r="BG1002" s="14"/>
      <c r="BH1002" s="14"/>
      <c r="BI1002" s="14"/>
      <c r="BJ1002" s="14"/>
      <c r="BK1002" s="14"/>
      <c r="BL1002" s="14"/>
      <c r="BM1002" s="14"/>
      <c r="BN1002" s="14"/>
      <c r="BO1002" s="14"/>
      <c r="BP1002" s="14"/>
      <c r="BQ1002" s="14"/>
      <c r="BR1002" s="14"/>
      <c r="BS1002" s="14"/>
      <c r="BT1002" s="14"/>
      <c r="BU1002" s="14"/>
      <c r="BV1002" s="14"/>
      <c r="BW1002" s="14"/>
      <c r="BX1002" s="14"/>
      <c r="BY1002" s="14"/>
      <c r="BZ1002" s="14"/>
      <c r="CA1002" s="14"/>
      <c r="CB1002" s="14"/>
      <c r="CC1002" s="14"/>
      <c r="CD1002" s="14"/>
      <c r="CE1002" s="14"/>
      <c r="CF1002" s="14"/>
      <c r="CG1002" s="14"/>
      <c r="CH1002" s="14"/>
    </row>
    <row r="1003" spans="1:86">
      <c r="A1003" s="16"/>
      <c r="B1003" s="16"/>
      <c r="C1003" s="16"/>
      <c r="D1003" s="16"/>
      <c r="E1003" s="16"/>
      <c r="F1003" s="16"/>
      <c r="G1003" s="16"/>
      <c r="H1003" s="16"/>
      <c r="I1003" s="16"/>
      <c r="J1003" s="16"/>
      <c r="K1003" s="16"/>
      <c r="L1003" s="16"/>
      <c r="M1003" s="16"/>
      <c r="N1003" s="16"/>
      <c r="O1003" s="16"/>
      <c r="P1003" s="16"/>
      <c r="Q1003" s="16"/>
      <c r="R1003" s="16"/>
      <c r="S1003" s="16"/>
      <c r="T1003" s="16"/>
      <c r="U1003" s="16"/>
      <c r="V1003" s="16"/>
      <c r="W1003" s="16"/>
      <c r="X1003" s="16"/>
      <c r="Z1003" s="16"/>
      <c r="AA1003" s="16"/>
      <c r="AB1003" s="16"/>
      <c r="AC1003" s="16"/>
      <c r="AD1003" s="16"/>
      <c r="AE1003" s="16"/>
      <c r="AF1003" s="16"/>
      <c r="AG1003" s="16"/>
      <c r="AH1003" s="16"/>
      <c r="AI1003" s="16"/>
      <c r="AJ1003" s="16"/>
      <c r="AK1003" s="16"/>
      <c r="AL1003" s="16"/>
      <c r="AM1003" s="14"/>
      <c r="AN1003" s="14"/>
      <c r="AO1003" s="14"/>
      <c r="AP1003" s="14"/>
      <c r="AQ1003" s="14"/>
      <c r="AR1003" s="14"/>
      <c r="AS1003" s="14"/>
      <c r="AT1003" s="14"/>
      <c r="AU1003" s="14"/>
      <c r="AV1003" s="14"/>
      <c r="AW1003" s="14"/>
      <c r="AX1003" s="14"/>
      <c r="AY1003" s="14"/>
      <c r="AZ1003" s="14"/>
      <c r="BA1003" s="14"/>
      <c r="BB1003" s="14"/>
      <c r="BC1003" s="14"/>
      <c r="BD1003" s="14"/>
      <c r="BE1003" s="14"/>
      <c r="BF1003" s="14"/>
      <c r="BG1003" s="14"/>
      <c r="BH1003" s="14"/>
      <c r="BI1003" s="14"/>
      <c r="BJ1003" s="14"/>
      <c r="BK1003" s="14"/>
      <c r="BL1003" s="14"/>
      <c r="BM1003" s="14"/>
      <c r="BN1003" s="14"/>
      <c r="BO1003" s="14"/>
      <c r="BP1003" s="14"/>
      <c r="BQ1003" s="14"/>
      <c r="BR1003" s="14"/>
      <c r="BS1003" s="14"/>
      <c r="BT1003" s="14"/>
      <c r="BU1003" s="14"/>
      <c r="BV1003" s="14"/>
      <c r="BW1003" s="14"/>
      <c r="BX1003" s="14"/>
      <c r="BY1003" s="14"/>
      <c r="BZ1003" s="14"/>
      <c r="CA1003" s="14"/>
      <c r="CB1003" s="14"/>
      <c r="CC1003" s="14"/>
      <c r="CD1003" s="14"/>
      <c r="CE1003" s="14"/>
      <c r="CF1003" s="14"/>
      <c r="CG1003" s="14"/>
      <c r="CH1003" s="14"/>
    </row>
    <row r="1004" spans="1:86">
      <c r="A1004" s="16"/>
      <c r="B1004" s="16"/>
      <c r="C1004" s="16"/>
      <c r="D1004" s="16"/>
      <c r="E1004" s="16"/>
      <c r="F1004" s="16"/>
      <c r="G1004" s="16"/>
      <c r="H1004" s="16"/>
      <c r="I1004" s="16"/>
      <c r="J1004" s="16"/>
      <c r="K1004" s="16"/>
      <c r="L1004" s="16"/>
      <c r="M1004" s="16"/>
      <c r="N1004" s="16"/>
      <c r="O1004" s="16"/>
      <c r="P1004" s="16"/>
      <c r="Q1004" s="16"/>
      <c r="R1004" s="16"/>
      <c r="S1004" s="16"/>
      <c r="T1004" s="16"/>
      <c r="U1004" s="16"/>
      <c r="V1004" s="16"/>
      <c r="W1004" s="16"/>
      <c r="X1004" s="16"/>
      <c r="Z1004" s="16"/>
      <c r="AA1004" s="16"/>
      <c r="AB1004" s="16"/>
      <c r="AC1004" s="16"/>
      <c r="AD1004" s="16"/>
      <c r="AE1004" s="16"/>
      <c r="AF1004" s="16"/>
      <c r="AG1004" s="16"/>
      <c r="AH1004" s="16"/>
      <c r="AI1004" s="16"/>
      <c r="AJ1004" s="16"/>
      <c r="AK1004" s="16"/>
      <c r="AL1004" s="16"/>
      <c r="AM1004" s="14"/>
      <c r="AN1004" s="14"/>
      <c r="AO1004" s="14"/>
      <c r="AP1004" s="14"/>
      <c r="AQ1004" s="14"/>
      <c r="AR1004" s="14"/>
      <c r="AS1004" s="14"/>
      <c r="AT1004" s="14"/>
      <c r="AU1004" s="14"/>
      <c r="AV1004" s="14"/>
      <c r="AW1004" s="14"/>
      <c r="AX1004" s="14"/>
      <c r="AY1004" s="14"/>
      <c r="AZ1004" s="14"/>
      <c r="BA1004" s="14"/>
      <c r="BB1004" s="14"/>
      <c r="BC1004" s="14"/>
      <c r="BD1004" s="14"/>
      <c r="BE1004" s="14"/>
      <c r="BF1004" s="14"/>
      <c r="BG1004" s="14"/>
      <c r="BH1004" s="14"/>
      <c r="BI1004" s="14"/>
      <c r="BJ1004" s="14"/>
      <c r="BK1004" s="14"/>
      <c r="BL1004" s="14"/>
      <c r="BM1004" s="14"/>
      <c r="BN1004" s="14"/>
      <c r="BO1004" s="14"/>
      <c r="BP1004" s="14"/>
      <c r="BQ1004" s="14"/>
      <c r="BR1004" s="14"/>
      <c r="BS1004" s="14"/>
      <c r="BT1004" s="14"/>
      <c r="BU1004" s="14"/>
      <c r="BV1004" s="14"/>
      <c r="BW1004" s="14"/>
      <c r="BX1004" s="14"/>
      <c r="BY1004" s="14"/>
      <c r="BZ1004" s="14"/>
      <c r="CA1004" s="14"/>
      <c r="CB1004" s="14"/>
      <c r="CC1004" s="14"/>
      <c r="CD1004" s="14"/>
      <c r="CE1004" s="14"/>
      <c r="CF1004" s="14"/>
      <c r="CG1004" s="14"/>
      <c r="CH1004" s="14"/>
    </row>
    <row r="1005" spans="1:86">
      <c r="A1005" s="16"/>
      <c r="B1005" s="16"/>
      <c r="C1005" s="16"/>
      <c r="D1005" s="16"/>
      <c r="E1005" s="16"/>
      <c r="F1005" s="16"/>
      <c r="G1005" s="16"/>
      <c r="H1005" s="16"/>
      <c r="I1005" s="16"/>
      <c r="J1005" s="16"/>
      <c r="K1005" s="16"/>
      <c r="L1005" s="16"/>
      <c r="M1005" s="16"/>
      <c r="N1005" s="16"/>
      <c r="O1005" s="16"/>
      <c r="P1005" s="16"/>
      <c r="Q1005" s="16"/>
      <c r="R1005" s="16"/>
      <c r="S1005" s="16"/>
      <c r="T1005" s="16"/>
      <c r="U1005" s="16"/>
      <c r="V1005" s="16"/>
      <c r="W1005" s="16"/>
      <c r="X1005" s="16"/>
      <c r="Z1005" s="16"/>
      <c r="AA1005" s="16"/>
      <c r="AB1005" s="16"/>
      <c r="AC1005" s="16"/>
      <c r="AD1005" s="16"/>
      <c r="AE1005" s="16"/>
      <c r="AF1005" s="16"/>
      <c r="AG1005" s="16"/>
      <c r="AH1005" s="16"/>
      <c r="AI1005" s="16"/>
      <c r="AJ1005" s="16"/>
      <c r="AK1005" s="16"/>
      <c r="AL1005" s="16"/>
      <c r="AM1005" s="14"/>
      <c r="AN1005" s="14"/>
      <c r="AO1005" s="14"/>
      <c r="AP1005" s="14"/>
      <c r="AQ1005" s="14"/>
      <c r="AR1005" s="14"/>
      <c r="AS1005" s="14"/>
      <c r="AT1005" s="14"/>
      <c r="AU1005" s="14"/>
      <c r="AV1005" s="14"/>
      <c r="AW1005" s="14"/>
      <c r="AX1005" s="14"/>
      <c r="AY1005" s="14"/>
      <c r="AZ1005" s="14"/>
      <c r="BA1005" s="14"/>
      <c r="BB1005" s="14"/>
      <c r="BC1005" s="14"/>
      <c r="BD1005" s="14"/>
      <c r="BE1005" s="14"/>
      <c r="BF1005" s="14"/>
      <c r="BG1005" s="14"/>
      <c r="BH1005" s="14"/>
      <c r="BI1005" s="14"/>
      <c r="BJ1005" s="14"/>
      <c r="BK1005" s="14"/>
      <c r="BL1005" s="14"/>
      <c r="BM1005" s="14"/>
      <c r="BN1005" s="14"/>
      <c r="BO1005" s="14"/>
      <c r="BP1005" s="14"/>
      <c r="BQ1005" s="14"/>
      <c r="BR1005" s="14"/>
      <c r="BS1005" s="14"/>
      <c r="BT1005" s="14"/>
      <c r="BU1005" s="14"/>
      <c r="BV1005" s="14"/>
      <c r="BW1005" s="14"/>
      <c r="BX1005" s="14"/>
      <c r="BY1005" s="14"/>
      <c r="BZ1005" s="14"/>
      <c r="CA1005" s="14"/>
      <c r="CB1005" s="14"/>
      <c r="CC1005" s="14"/>
      <c r="CD1005" s="14"/>
      <c r="CE1005" s="14"/>
      <c r="CF1005" s="14"/>
      <c r="CG1005" s="14"/>
      <c r="CH1005" s="14"/>
    </row>
    <row r="1006" spans="1:86">
      <c r="A1006" s="16"/>
      <c r="B1006" s="16"/>
      <c r="C1006" s="16"/>
      <c r="D1006" s="16"/>
      <c r="E1006" s="16"/>
      <c r="F1006" s="16"/>
      <c r="G1006" s="16"/>
      <c r="H1006" s="16"/>
      <c r="I1006" s="16"/>
      <c r="J1006" s="16"/>
      <c r="K1006" s="16"/>
      <c r="L1006" s="16"/>
      <c r="M1006" s="16"/>
      <c r="N1006" s="16"/>
      <c r="O1006" s="16"/>
      <c r="P1006" s="16"/>
      <c r="Q1006" s="16"/>
      <c r="R1006" s="16"/>
      <c r="S1006" s="16"/>
      <c r="T1006" s="16"/>
      <c r="U1006" s="16"/>
      <c r="V1006" s="16"/>
      <c r="W1006" s="16"/>
      <c r="X1006" s="16"/>
      <c r="Z1006" s="16"/>
      <c r="AA1006" s="16"/>
      <c r="AB1006" s="16"/>
      <c r="AC1006" s="16"/>
      <c r="AD1006" s="16"/>
      <c r="AE1006" s="16"/>
      <c r="AF1006" s="16"/>
      <c r="AG1006" s="16"/>
      <c r="AH1006" s="16"/>
      <c r="AI1006" s="16"/>
      <c r="AJ1006" s="16"/>
      <c r="AK1006" s="16"/>
      <c r="AL1006" s="16"/>
      <c r="AM1006" s="14"/>
      <c r="AN1006" s="14"/>
      <c r="AO1006" s="14"/>
      <c r="AP1006" s="14"/>
      <c r="AQ1006" s="14"/>
      <c r="AR1006" s="14"/>
      <c r="AS1006" s="14"/>
      <c r="AT1006" s="14"/>
      <c r="AU1006" s="14"/>
      <c r="AV1006" s="14"/>
      <c r="AW1006" s="14"/>
      <c r="AX1006" s="14"/>
      <c r="AY1006" s="14"/>
      <c r="AZ1006" s="14"/>
      <c r="BA1006" s="14"/>
      <c r="BB1006" s="14"/>
      <c r="BC1006" s="14"/>
      <c r="BD1006" s="14"/>
      <c r="BE1006" s="14"/>
      <c r="BF1006" s="14"/>
      <c r="BG1006" s="14"/>
      <c r="BH1006" s="14"/>
      <c r="BI1006" s="14"/>
      <c r="BJ1006" s="14"/>
      <c r="BK1006" s="14"/>
      <c r="BL1006" s="14"/>
      <c r="BM1006" s="14"/>
      <c r="BN1006" s="14"/>
      <c r="BO1006" s="14"/>
      <c r="BP1006" s="14"/>
      <c r="BQ1006" s="14"/>
      <c r="BR1006" s="14"/>
      <c r="BS1006" s="14"/>
      <c r="BT1006" s="14"/>
      <c r="BU1006" s="14"/>
      <c r="BV1006" s="14"/>
      <c r="BW1006" s="14"/>
      <c r="BX1006" s="14"/>
      <c r="BY1006" s="14"/>
      <c r="BZ1006" s="14"/>
      <c r="CA1006" s="14"/>
      <c r="CB1006" s="14"/>
      <c r="CC1006" s="14"/>
      <c r="CD1006" s="14"/>
      <c r="CE1006" s="14"/>
      <c r="CF1006" s="14"/>
      <c r="CG1006" s="14"/>
      <c r="CH1006" s="14"/>
    </row>
    <row r="1007" spans="1:86">
      <c r="A1007" s="16"/>
      <c r="B1007" s="16"/>
      <c r="C1007" s="16"/>
      <c r="D1007" s="16"/>
      <c r="E1007" s="16"/>
      <c r="F1007" s="16"/>
      <c r="G1007" s="16"/>
      <c r="H1007" s="16"/>
      <c r="I1007" s="16"/>
      <c r="J1007" s="16"/>
      <c r="K1007" s="16"/>
      <c r="L1007" s="16"/>
      <c r="M1007" s="16"/>
      <c r="N1007" s="16"/>
      <c r="O1007" s="16"/>
      <c r="P1007" s="16"/>
      <c r="Q1007" s="16"/>
      <c r="R1007" s="16"/>
      <c r="S1007" s="16"/>
      <c r="T1007" s="16"/>
      <c r="U1007" s="16"/>
      <c r="V1007" s="16"/>
      <c r="W1007" s="16"/>
      <c r="X1007" s="16"/>
      <c r="Z1007" s="16"/>
      <c r="AA1007" s="16"/>
      <c r="AB1007" s="16"/>
      <c r="AC1007" s="16"/>
      <c r="AD1007" s="16"/>
      <c r="AE1007" s="16"/>
      <c r="AF1007" s="16"/>
      <c r="AG1007" s="16"/>
      <c r="AH1007" s="16"/>
      <c r="AI1007" s="16"/>
      <c r="AJ1007" s="16"/>
      <c r="AK1007" s="16"/>
      <c r="AL1007" s="16"/>
      <c r="AM1007" s="14"/>
      <c r="AN1007" s="14"/>
      <c r="AO1007" s="14"/>
      <c r="AP1007" s="14"/>
      <c r="AQ1007" s="14"/>
      <c r="AR1007" s="14"/>
      <c r="AS1007" s="14"/>
      <c r="AT1007" s="14"/>
      <c r="AU1007" s="14"/>
      <c r="AV1007" s="14"/>
      <c r="AW1007" s="14"/>
      <c r="AX1007" s="14"/>
      <c r="AY1007" s="14"/>
      <c r="AZ1007" s="14"/>
      <c r="BA1007" s="14"/>
      <c r="BB1007" s="14"/>
      <c r="BC1007" s="14"/>
      <c r="BD1007" s="14"/>
      <c r="BE1007" s="14"/>
      <c r="BF1007" s="14"/>
      <c r="BG1007" s="14"/>
      <c r="BH1007" s="14"/>
      <c r="BI1007" s="14"/>
      <c r="BJ1007" s="14"/>
      <c r="BK1007" s="14"/>
      <c r="BL1007" s="14"/>
      <c r="BM1007" s="14"/>
      <c r="BN1007" s="14"/>
      <c r="BO1007" s="14"/>
      <c r="BP1007" s="14"/>
      <c r="BQ1007" s="14"/>
      <c r="BR1007" s="14"/>
      <c r="BS1007" s="14"/>
      <c r="BT1007" s="14"/>
      <c r="BU1007" s="14"/>
      <c r="BV1007" s="14"/>
      <c r="BW1007" s="14"/>
      <c r="BX1007" s="14"/>
      <c r="BY1007" s="14"/>
      <c r="BZ1007" s="14"/>
      <c r="CA1007" s="14"/>
      <c r="CB1007" s="14"/>
      <c r="CC1007" s="14"/>
      <c r="CD1007" s="14"/>
      <c r="CE1007" s="14"/>
      <c r="CF1007" s="14"/>
      <c r="CG1007" s="14"/>
      <c r="CH1007" s="14"/>
    </row>
    <row r="1008" spans="1:86">
      <c r="A1008" s="16"/>
      <c r="B1008" s="16"/>
      <c r="C1008" s="16"/>
      <c r="D1008" s="16"/>
      <c r="E1008" s="16"/>
      <c r="F1008" s="16"/>
      <c r="G1008" s="16"/>
      <c r="H1008" s="16"/>
      <c r="I1008" s="16"/>
      <c r="J1008" s="16"/>
      <c r="K1008" s="16"/>
      <c r="L1008" s="16"/>
      <c r="M1008" s="16"/>
      <c r="N1008" s="16"/>
      <c r="O1008" s="16"/>
      <c r="P1008" s="16"/>
      <c r="Q1008" s="16"/>
      <c r="R1008" s="16"/>
      <c r="S1008" s="16"/>
      <c r="T1008" s="16"/>
      <c r="U1008" s="16"/>
      <c r="V1008" s="16"/>
      <c r="W1008" s="16"/>
      <c r="X1008" s="16"/>
      <c r="Z1008" s="16"/>
      <c r="AA1008" s="16"/>
      <c r="AB1008" s="16"/>
      <c r="AC1008" s="16"/>
      <c r="AD1008" s="16"/>
      <c r="AE1008" s="16"/>
      <c r="AF1008" s="16"/>
      <c r="AG1008" s="16"/>
      <c r="AH1008" s="16"/>
      <c r="AI1008" s="16"/>
      <c r="AJ1008" s="16"/>
      <c r="AK1008" s="16"/>
      <c r="AL1008" s="16"/>
      <c r="AM1008" s="14"/>
      <c r="AN1008" s="14"/>
      <c r="AO1008" s="14"/>
      <c r="AP1008" s="14"/>
      <c r="AQ1008" s="14"/>
      <c r="AR1008" s="14"/>
      <c r="AS1008" s="14"/>
      <c r="AT1008" s="14"/>
      <c r="AU1008" s="14"/>
      <c r="AV1008" s="14"/>
      <c r="AW1008" s="14"/>
      <c r="AX1008" s="14"/>
      <c r="AY1008" s="14"/>
      <c r="AZ1008" s="14"/>
      <c r="BA1008" s="14"/>
      <c r="BB1008" s="14"/>
      <c r="BC1008" s="14"/>
      <c r="BD1008" s="14"/>
      <c r="BE1008" s="14"/>
      <c r="BF1008" s="14"/>
      <c r="BG1008" s="14"/>
      <c r="BH1008" s="14"/>
      <c r="BI1008" s="14"/>
      <c r="BJ1008" s="14"/>
      <c r="BK1008" s="14"/>
      <c r="BL1008" s="14"/>
      <c r="BM1008" s="14"/>
      <c r="BN1008" s="14"/>
      <c r="BO1008" s="14"/>
      <c r="BP1008" s="14"/>
      <c r="BQ1008" s="14"/>
      <c r="BR1008" s="14"/>
      <c r="BS1008" s="14"/>
      <c r="BT1008" s="14"/>
      <c r="BU1008" s="14"/>
      <c r="BV1008" s="14"/>
      <c r="BW1008" s="14"/>
      <c r="BX1008" s="14"/>
      <c r="BY1008" s="14"/>
      <c r="BZ1008" s="14"/>
      <c r="CA1008" s="14"/>
      <c r="CB1008" s="14"/>
      <c r="CC1008" s="14"/>
      <c r="CD1008" s="14"/>
      <c r="CE1008" s="14"/>
      <c r="CF1008" s="14"/>
      <c r="CG1008" s="14"/>
      <c r="CH1008" s="14"/>
    </row>
    <row r="1009" spans="1:86">
      <c r="A1009" s="16"/>
      <c r="B1009" s="16"/>
      <c r="C1009" s="16"/>
      <c r="D1009" s="16"/>
      <c r="E1009" s="16"/>
      <c r="F1009" s="16"/>
      <c r="G1009" s="16"/>
      <c r="H1009" s="16"/>
      <c r="I1009" s="16"/>
      <c r="J1009" s="16"/>
      <c r="K1009" s="16"/>
      <c r="L1009" s="16"/>
      <c r="M1009" s="16"/>
      <c r="N1009" s="16"/>
      <c r="O1009" s="16"/>
      <c r="P1009" s="16"/>
      <c r="Q1009" s="16"/>
      <c r="R1009" s="16"/>
      <c r="S1009" s="16"/>
      <c r="T1009" s="16"/>
      <c r="U1009" s="16"/>
      <c r="V1009" s="16"/>
      <c r="W1009" s="16"/>
      <c r="X1009" s="16"/>
      <c r="Z1009" s="16"/>
      <c r="AA1009" s="16"/>
      <c r="AB1009" s="16"/>
      <c r="AC1009" s="16"/>
      <c r="AD1009" s="16"/>
      <c r="AE1009" s="16"/>
      <c r="AF1009" s="16"/>
      <c r="AG1009" s="16"/>
      <c r="AH1009" s="16"/>
      <c r="AI1009" s="16"/>
      <c r="AJ1009" s="16"/>
      <c r="AK1009" s="16"/>
      <c r="AL1009" s="16"/>
      <c r="AM1009" s="14"/>
      <c r="AN1009" s="14"/>
      <c r="AO1009" s="14"/>
      <c r="AP1009" s="14"/>
      <c r="AQ1009" s="14"/>
      <c r="AR1009" s="14"/>
      <c r="AS1009" s="14"/>
      <c r="AT1009" s="14"/>
      <c r="AU1009" s="14"/>
      <c r="AV1009" s="14"/>
      <c r="AW1009" s="14"/>
      <c r="AX1009" s="14"/>
      <c r="AY1009" s="14"/>
      <c r="AZ1009" s="14"/>
      <c r="BA1009" s="14"/>
      <c r="BB1009" s="14"/>
      <c r="BC1009" s="14"/>
      <c r="BD1009" s="14"/>
      <c r="BE1009" s="14"/>
      <c r="BF1009" s="14"/>
      <c r="BG1009" s="14"/>
      <c r="BH1009" s="14"/>
      <c r="BI1009" s="14"/>
      <c r="BJ1009" s="14"/>
      <c r="BK1009" s="14"/>
      <c r="BL1009" s="14"/>
      <c r="BM1009" s="14"/>
      <c r="BN1009" s="14"/>
      <c r="BO1009" s="14"/>
      <c r="BP1009" s="14"/>
      <c r="BQ1009" s="14"/>
      <c r="BR1009" s="14"/>
      <c r="BS1009" s="14"/>
      <c r="BT1009" s="14"/>
      <c r="BU1009" s="14"/>
      <c r="BV1009" s="14"/>
      <c r="BW1009" s="14"/>
      <c r="BX1009" s="14"/>
      <c r="BY1009" s="14"/>
      <c r="BZ1009" s="14"/>
      <c r="CA1009" s="14"/>
      <c r="CB1009" s="14"/>
      <c r="CC1009" s="14"/>
      <c r="CD1009" s="14"/>
      <c r="CE1009" s="14"/>
      <c r="CF1009" s="14"/>
      <c r="CG1009" s="14"/>
      <c r="CH1009" s="14"/>
    </row>
    <row r="1010" spans="1:86">
      <c r="A1010" s="16"/>
      <c r="B1010" s="16"/>
      <c r="C1010" s="16"/>
      <c r="D1010" s="16"/>
      <c r="E1010" s="16"/>
      <c r="F1010" s="16"/>
      <c r="G1010" s="16"/>
      <c r="H1010" s="16"/>
      <c r="I1010" s="16"/>
      <c r="J1010" s="16"/>
      <c r="K1010" s="16"/>
      <c r="L1010" s="16"/>
      <c r="M1010" s="16"/>
      <c r="N1010" s="16"/>
      <c r="O1010" s="16"/>
      <c r="P1010" s="16"/>
      <c r="Q1010" s="16"/>
      <c r="R1010" s="16"/>
      <c r="S1010" s="16"/>
      <c r="T1010" s="16"/>
      <c r="U1010" s="16"/>
      <c r="V1010" s="16"/>
      <c r="W1010" s="16"/>
      <c r="X1010" s="16"/>
      <c r="Z1010" s="16"/>
      <c r="AA1010" s="16"/>
      <c r="AB1010" s="16"/>
      <c r="AC1010" s="16"/>
      <c r="AD1010" s="16"/>
      <c r="AE1010" s="16"/>
      <c r="AF1010" s="16"/>
      <c r="AG1010" s="16"/>
      <c r="AH1010" s="16"/>
      <c r="AI1010" s="16"/>
      <c r="AJ1010" s="16"/>
      <c r="AK1010" s="16"/>
      <c r="AL1010" s="16"/>
      <c r="AM1010" s="14"/>
      <c r="AN1010" s="14"/>
      <c r="AO1010" s="14"/>
      <c r="AP1010" s="14"/>
      <c r="AQ1010" s="14"/>
      <c r="AR1010" s="14"/>
      <c r="AS1010" s="14"/>
      <c r="AT1010" s="14"/>
      <c r="AU1010" s="14"/>
      <c r="AV1010" s="14"/>
      <c r="AW1010" s="14"/>
      <c r="AX1010" s="14"/>
      <c r="AY1010" s="14"/>
      <c r="AZ1010" s="14"/>
      <c r="BA1010" s="14"/>
      <c r="BB1010" s="14"/>
      <c r="BC1010" s="14"/>
      <c r="BD1010" s="14"/>
      <c r="BE1010" s="14"/>
      <c r="BF1010" s="14"/>
      <c r="BG1010" s="14"/>
      <c r="BH1010" s="14"/>
      <c r="BI1010" s="14"/>
      <c r="BJ1010" s="14"/>
      <c r="BK1010" s="14"/>
      <c r="BL1010" s="14"/>
      <c r="BM1010" s="14"/>
      <c r="BN1010" s="14"/>
      <c r="BO1010" s="14"/>
      <c r="BP1010" s="14"/>
      <c r="BQ1010" s="14"/>
      <c r="BR1010" s="14"/>
      <c r="BS1010" s="14"/>
      <c r="BT1010" s="14"/>
      <c r="BU1010" s="14"/>
      <c r="BV1010" s="14"/>
      <c r="BW1010" s="14"/>
      <c r="BX1010" s="14"/>
      <c r="BY1010" s="14"/>
      <c r="BZ1010" s="14"/>
      <c r="CA1010" s="14"/>
      <c r="CB1010" s="14"/>
      <c r="CC1010" s="14"/>
      <c r="CD1010" s="14"/>
      <c r="CE1010" s="14"/>
      <c r="CF1010" s="14"/>
      <c r="CG1010" s="14"/>
      <c r="CH1010" s="14"/>
    </row>
    <row r="1011" spans="1:86">
      <c r="A1011" s="16"/>
      <c r="B1011" s="16"/>
      <c r="C1011" s="16"/>
      <c r="D1011" s="16"/>
      <c r="E1011" s="16"/>
      <c r="F1011" s="16"/>
      <c r="G1011" s="16"/>
      <c r="H1011" s="16"/>
      <c r="I1011" s="16"/>
      <c r="J1011" s="16"/>
      <c r="K1011" s="16"/>
      <c r="L1011" s="16"/>
      <c r="M1011" s="16"/>
      <c r="N1011" s="16"/>
      <c r="O1011" s="16"/>
      <c r="P1011" s="16"/>
      <c r="Q1011" s="16"/>
      <c r="R1011" s="16"/>
      <c r="S1011" s="16"/>
      <c r="T1011" s="16"/>
      <c r="U1011" s="16"/>
      <c r="V1011" s="16"/>
      <c r="W1011" s="16"/>
      <c r="X1011" s="16"/>
      <c r="Z1011" s="16"/>
      <c r="AA1011" s="16"/>
      <c r="AB1011" s="16"/>
      <c r="AC1011" s="16"/>
      <c r="AD1011" s="16"/>
      <c r="AE1011" s="16"/>
      <c r="AF1011" s="16"/>
      <c r="AG1011" s="16"/>
      <c r="AH1011" s="16"/>
      <c r="AI1011" s="16"/>
      <c r="AJ1011" s="16"/>
      <c r="AK1011" s="16"/>
      <c r="AL1011" s="16"/>
      <c r="AM1011" s="14"/>
      <c r="AN1011" s="14"/>
      <c r="AO1011" s="14"/>
      <c r="AP1011" s="14"/>
      <c r="AQ1011" s="14"/>
      <c r="AR1011" s="14"/>
      <c r="AS1011" s="14"/>
      <c r="AT1011" s="14"/>
      <c r="AU1011" s="14"/>
      <c r="AV1011" s="14"/>
      <c r="AW1011" s="14"/>
      <c r="AX1011" s="14"/>
      <c r="AY1011" s="14"/>
      <c r="AZ1011" s="14"/>
      <c r="BA1011" s="14"/>
      <c r="BB1011" s="14"/>
      <c r="BC1011" s="14"/>
      <c r="BD1011" s="14"/>
      <c r="BE1011" s="14"/>
      <c r="BF1011" s="14"/>
      <c r="BG1011" s="14"/>
      <c r="BH1011" s="14"/>
      <c r="BI1011" s="14"/>
      <c r="BJ1011" s="14"/>
      <c r="BK1011" s="14"/>
      <c r="BL1011" s="14"/>
      <c r="BM1011" s="14"/>
      <c r="BN1011" s="14"/>
      <c r="BO1011" s="14"/>
      <c r="BP1011" s="14"/>
      <c r="BQ1011" s="14"/>
      <c r="BR1011" s="14"/>
      <c r="BS1011" s="14"/>
      <c r="BT1011" s="14"/>
      <c r="BU1011" s="14"/>
      <c r="BV1011" s="14"/>
      <c r="BW1011" s="14"/>
      <c r="BX1011" s="14"/>
      <c r="BY1011" s="14"/>
      <c r="BZ1011" s="14"/>
      <c r="CA1011" s="14"/>
      <c r="CB1011" s="14"/>
      <c r="CC1011" s="14"/>
      <c r="CD1011" s="14"/>
      <c r="CE1011" s="14"/>
      <c r="CF1011" s="14"/>
      <c r="CG1011" s="14"/>
      <c r="CH1011" s="14"/>
    </row>
    <row r="1012" spans="1:86">
      <c r="A1012" s="16"/>
      <c r="B1012" s="16"/>
      <c r="C1012" s="16"/>
      <c r="D1012" s="16"/>
      <c r="E1012" s="16"/>
      <c r="F1012" s="16"/>
      <c r="G1012" s="16"/>
      <c r="H1012" s="16"/>
      <c r="I1012" s="16"/>
      <c r="J1012" s="16"/>
      <c r="K1012" s="16"/>
      <c r="L1012" s="16"/>
      <c r="M1012" s="16"/>
      <c r="N1012" s="16"/>
      <c r="O1012" s="16"/>
      <c r="P1012" s="16"/>
      <c r="Q1012" s="16"/>
      <c r="R1012" s="16"/>
      <c r="S1012" s="16"/>
      <c r="T1012" s="16"/>
      <c r="U1012" s="16"/>
      <c r="V1012" s="16"/>
      <c r="W1012" s="16"/>
      <c r="X1012" s="16"/>
      <c r="Z1012" s="16"/>
      <c r="AA1012" s="16"/>
      <c r="AB1012" s="16"/>
      <c r="AC1012" s="16"/>
      <c r="AD1012" s="16"/>
      <c r="AE1012" s="16"/>
      <c r="AF1012" s="16"/>
      <c r="AG1012" s="16"/>
      <c r="AH1012" s="16"/>
      <c r="AI1012" s="16"/>
      <c r="AJ1012" s="16"/>
      <c r="AK1012" s="16"/>
      <c r="AL1012" s="16"/>
      <c r="AM1012" s="14"/>
      <c r="AN1012" s="14"/>
      <c r="AO1012" s="14"/>
      <c r="AP1012" s="14"/>
      <c r="AQ1012" s="14"/>
      <c r="AR1012" s="14"/>
      <c r="AS1012" s="14"/>
      <c r="AT1012" s="14"/>
      <c r="AU1012" s="14"/>
      <c r="AV1012" s="14"/>
      <c r="AW1012" s="14"/>
      <c r="AX1012" s="14"/>
      <c r="AY1012" s="14"/>
      <c r="AZ1012" s="14"/>
      <c r="BA1012" s="14"/>
      <c r="BB1012" s="14"/>
      <c r="BC1012" s="14"/>
      <c r="BD1012" s="14"/>
      <c r="BE1012" s="14"/>
      <c r="BF1012" s="14"/>
      <c r="BG1012" s="14"/>
      <c r="BH1012" s="14"/>
      <c r="BI1012" s="14"/>
      <c r="BJ1012" s="14"/>
      <c r="BK1012" s="14"/>
      <c r="BL1012" s="14"/>
      <c r="BM1012" s="14"/>
      <c r="BN1012" s="14"/>
      <c r="BO1012" s="14"/>
      <c r="BP1012" s="14"/>
      <c r="BQ1012" s="14"/>
      <c r="BR1012" s="14"/>
      <c r="BS1012" s="14"/>
      <c r="BT1012" s="14"/>
      <c r="BU1012" s="14"/>
      <c r="BV1012" s="14"/>
      <c r="BW1012" s="14"/>
      <c r="BX1012" s="14"/>
      <c r="BY1012" s="14"/>
      <c r="BZ1012" s="14"/>
      <c r="CA1012" s="14"/>
      <c r="CB1012" s="14"/>
      <c r="CC1012" s="14"/>
      <c r="CD1012" s="14"/>
      <c r="CE1012" s="14"/>
      <c r="CF1012" s="14"/>
      <c r="CG1012" s="14"/>
      <c r="CH1012" s="14"/>
    </row>
    <row r="1013" spans="1:86">
      <c r="A1013" s="16"/>
      <c r="B1013" s="16"/>
      <c r="C1013" s="16"/>
      <c r="D1013" s="16"/>
      <c r="E1013" s="16"/>
      <c r="F1013" s="16"/>
      <c r="G1013" s="16"/>
      <c r="H1013" s="16"/>
      <c r="I1013" s="16"/>
      <c r="J1013" s="16"/>
      <c r="K1013" s="16"/>
      <c r="L1013" s="16"/>
      <c r="M1013" s="16"/>
      <c r="N1013" s="16"/>
      <c r="O1013" s="16"/>
      <c r="P1013" s="16"/>
      <c r="Q1013" s="16"/>
      <c r="R1013" s="16"/>
      <c r="S1013" s="16"/>
      <c r="T1013" s="16"/>
      <c r="U1013" s="16"/>
      <c r="V1013" s="16"/>
      <c r="W1013" s="16"/>
      <c r="X1013" s="16"/>
      <c r="Z1013" s="16"/>
      <c r="AA1013" s="16"/>
      <c r="AB1013" s="16"/>
      <c r="AC1013" s="16"/>
      <c r="AD1013" s="16"/>
      <c r="AE1013" s="16"/>
      <c r="AF1013" s="16"/>
      <c r="AG1013" s="16"/>
      <c r="AH1013" s="16"/>
      <c r="AI1013" s="16"/>
      <c r="AJ1013" s="16"/>
      <c r="AK1013" s="16"/>
      <c r="AL1013" s="16"/>
      <c r="AM1013" s="14"/>
      <c r="AN1013" s="14"/>
      <c r="AO1013" s="14"/>
      <c r="AP1013" s="14"/>
      <c r="AQ1013" s="14"/>
      <c r="AR1013" s="14"/>
      <c r="AS1013" s="14"/>
      <c r="AT1013" s="14"/>
      <c r="AU1013" s="14"/>
      <c r="AV1013" s="14"/>
      <c r="AW1013" s="14"/>
      <c r="AX1013" s="14"/>
      <c r="AY1013" s="14"/>
      <c r="AZ1013" s="14"/>
      <c r="BA1013" s="14"/>
      <c r="BB1013" s="14"/>
      <c r="BC1013" s="14"/>
      <c r="BD1013" s="14"/>
      <c r="BE1013" s="14"/>
      <c r="BF1013" s="14"/>
      <c r="BG1013" s="14"/>
      <c r="BH1013" s="14"/>
      <c r="BI1013" s="14"/>
      <c r="BJ1013" s="14"/>
      <c r="BK1013" s="14"/>
      <c r="BL1013" s="14"/>
      <c r="BM1013" s="14"/>
      <c r="BN1013" s="14"/>
      <c r="BO1013" s="14"/>
      <c r="BP1013" s="14"/>
      <c r="BQ1013" s="14"/>
      <c r="BR1013" s="14"/>
      <c r="BS1013" s="14"/>
      <c r="BT1013" s="14"/>
      <c r="BU1013" s="14"/>
      <c r="BV1013" s="14"/>
      <c r="BW1013" s="14"/>
      <c r="BX1013" s="14"/>
      <c r="BY1013" s="14"/>
      <c r="BZ1013" s="14"/>
      <c r="CA1013" s="14"/>
      <c r="CB1013" s="14"/>
      <c r="CC1013" s="14"/>
      <c r="CD1013" s="14"/>
      <c r="CE1013" s="14"/>
      <c r="CF1013" s="14"/>
      <c r="CG1013" s="14"/>
      <c r="CH1013" s="14"/>
    </row>
    <row r="1014" spans="1:86">
      <c r="A1014" s="16"/>
      <c r="B1014" s="16"/>
      <c r="C1014" s="16"/>
      <c r="D1014" s="16"/>
      <c r="E1014" s="16"/>
      <c r="F1014" s="16"/>
      <c r="G1014" s="16"/>
      <c r="H1014" s="16"/>
      <c r="I1014" s="16"/>
      <c r="J1014" s="16"/>
      <c r="K1014" s="16"/>
      <c r="L1014" s="16"/>
      <c r="M1014" s="16"/>
      <c r="N1014" s="16"/>
      <c r="O1014" s="16"/>
      <c r="P1014" s="16"/>
      <c r="Q1014" s="16"/>
      <c r="R1014" s="16"/>
      <c r="S1014" s="16"/>
      <c r="T1014" s="16"/>
      <c r="U1014" s="16"/>
      <c r="V1014" s="16"/>
      <c r="W1014" s="16"/>
      <c r="X1014" s="16"/>
      <c r="Z1014" s="16"/>
      <c r="AA1014" s="16"/>
      <c r="AB1014" s="16"/>
      <c r="AC1014" s="16"/>
      <c r="AD1014" s="16"/>
      <c r="AE1014" s="16"/>
      <c r="AF1014" s="16"/>
      <c r="AG1014" s="16"/>
      <c r="AH1014" s="16"/>
      <c r="AI1014" s="16"/>
      <c r="AJ1014" s="16"/>
      <c r="AK1014" s="16"/>
      <c r="AL1014" s="16"/>
      <c r="AM1014" s="14"/>
      <c r="AN1014" s="14"/>
      <c r="AO1014" s="14"/>
      <c r="AP1014" s="14"/>
      <c r="AQ1014" s="14"/>
      <c r="AR1014" s="14"/>
      <c r="AS1014" s="14"/>
      <c r="AT1014" s="14"/>
      <c r="AU1014" s="14"/>
      <c r="AV1014" s="14"/>
      <c r="AW1014" s="14"/>
      <c r="AX1014" s="14"/>
      <c r="AY1014" s="14"/>
      <c r="AZ1014" s="14"/>
      <c r="BA1014" s="14"/>
      <c r="BB1014" s="14"/>
      <c r="BC1014" s="14"/>
      <c r="BD1014" s="14"/>
      <c r="BE1014" s="14"/>
      <c r="BF1014" s="14"/>
      <c r="BG1014" s="14"/>
      <c r="BH1014" s="14"/>
      <c r="BI1014" s="14"/>
      <c r="BJ1014" s="14"/>
      <c r="BK1014" s="14"/>
      <c r="BL1014" s="14"/>
      <c r="BM1014" s="14"/>
      <c r="BN1014" s="14"/>
      <c r="BO1014" s="14"/>
      <c r="BP1014" s="14"/>
      <c r="BQ1014" s="14"/>
      <c r="BR1014" s="14"/>
      <c r="BS1014" s="14"/>
      <c r="BT1014" s="14"/>
      <c r="BU1014" s="14"/>
      <c r="BV1014" s="14"/>
      <c r="BW1014" s="14"/>
      <c r="BX1014" s="14"/>
      <c r="BY1014" s="14"/>
      <c r="BZ1014" s="14"/>
      <c r="CA1014" s="14"/>
      <c r="CB1014" s="14"/>
      <c r="CC1014" s="14"/>
      <c r="CD1014" s="14"/>
      <c r="CE1014" s="14"/>
      <c r="CF1014" s="14"/>
      <c r="CG1014" s="14"/>
      <c r="CH1014" s="14"/>
    </row>
    <row r="1015" spans="1:86">
      <c r="A1015" s="16"/>
      <c r="B1015" s="16"/>
      <c r="C1015" s="16"/>
      <c r="D1015" s="16"/>
      <c r="E1015" s="16"/>
      <c r="F1015" s="16"/>
      <c r="G1015" s="16"/>
      <c r="H1015" s="16"/>
      <c r="I1015" s="16"/>
      <c r="J1015" s="16"/>
      <c r="K1015" s="16"/>
      <c r="L1015" s="16"/>
      <c r="M1015" s="16"/>
      <c r="N1015" s="16"/>
      <c r="O1015" s="16"/>
      <c r="P1015" s="16"/>
      <c r="Q1015" s="16"/>
      <c r="R1015" s="16"/>
      <c r="S1015" s="16"/>
      <c r="T1015" s="16"/>
      <c r="U1015" s="16"/>
      <c r="V1015" s="16"/>
      <c r="W1015" s="16"/>
      <c r="X1015" s="16"/>
      <c r="Z1015" s="16"/>
      <c r="AA1015" s="16"/>
      <c r="AB1015" s="16"/>
      <c r="AC1015" s="16"/>
      <c r="AD1015" s="16"/>
      <c r="AE1015" s="16"/>
      <c r="AF1015" s="16"/>
      <c r="AG1015" s="16"/>
      <c r="AH1015" s="16"/>
      <c r="AI1015" s="16"/>
      <c r="AJ1015" s="16"/>
      <c r="AK1015" s="16"/>
      <c r="AL1015" s="16"/>
      <c r="AM1015" s="14"/>
      <c r="AN1015" s="14"/>
      <c r="AO1015" s="14"/>
      <c r="AP1015" s="14"/>
      <c r="AQ1015" s="14"/>
      <c r="AR1015" s="14"/>
      <c r="AS1015" s="14"/>
      <c r="AT1015" s="14"/>
      <c r="AU1015" s="14"/>
      <c r="AV1015" s="14"/>
      <c r="AW1015" s="14"/>
      <c r="AX1015" s="14"/>
      <c r="AY1015" s="14"/>
      <c r="AZ1015" s="14"/>
      <c r="BA1015" s="14"/>
      <c r="BB1015" s="14"/>
      <c r="BC1015" s="14"/>
      <c r="BD1015" s="14"/>
      <c r="BE1015" s="14"/>
      <c r="BF1015" s="14"/>
      <c r="BG1015" s="14"/>
      <c r="BH1015" s="14"/>
      <c r="BI1015" s="14"/>
      <c r="BJ1015" s="14"/>
      <c r="BK1015" s="14"/>
      <c r="BL1015" s="14"/>
      <c r="BM1015" s="14"/>
      <c r="BN1015" s="14"/>
      <c r="BO1015" s="14"/>
      <c r="BP1015" s="14"/>
      <c r="BQ1015" s="14"/>
      <c r="BR1015" s="14"/>
      <c r="BS1015" s="14"/>
      <c r="BT1015" s="14"/>
      <c r="BU1015" s="14"/>
      <c r="BV1015" s="14"/>
      <c r="BW1015" s="14"/>
      <c r="BX1015" s="14"/>
      <c r="BY1015" s="14"/>
      <c r="BZ1015" s="14"/>
      <c r="CA1015" s="14"/>
      <c r="CB1015" s="14"/>
      <c r="CC1015" s="14"/>
      <c r="CD1015" s="14"/>
      <c r="CE1015" s="14"/>
      <c r="CF1015" s="14"/>
      <c r="CG1015" s="14"/>
      <c r="CH1015" s="14"/>
    </row>
    <row r="1016" spans="1:86">
      <c r="A1016" s="16"/>
      <c r="B1016" s="16"/>
      <c r="C1016" s="16"/>
      <c r="D1016" s="16"/>
      <c r="E1016" s="16"/>
      <c r="F1016" s="16"/>
      <c r="G1016" s="16"/>
      <c r="H1016" s="16"/>
      <c r="I1016" s="16"/>
      <c r="J1016" s="16"/>
      <c r="K1016" s="16"/>
      <c r="L1016" s="16"/>
      <c r="M1016" s="16"/>
      <c r="N1016" s="16"/>
      <c r="O1016" s="16"/>
      <c r="P1016" s="16"/>
      <c r="Q1016" s="16"/>
      <c r="R1016" s="16"/>
      <c r="S1016" s="16"/>
      <c r="T1016" s="16"/>
      <c r="U1016" s="16"/>
      <c r="V1016" s="16"/>
      <c r="W1016" s="16"/>
      <c r="X1016" s="16"/>
      <c r="Z1016" s="16"/>
      <c r="AA1016" s="16"/>
      <c r="AB1016" s="16"/>
      <c r="AC1016" s="16"/>
      <c r="AD1016" s="16"/>
      <c r="AE1016" s="16"/>
      <c r="AF1016" s="16"/>
      <c r="AG1016" s="16"/>
      <c r="AH1016" s="16"/>
      <c r="AI1016" s="16"/>
      <c r="AJ1016" s="16"/>
      <c r="AK1016" s="16"/>
      <c r="AL1016" s="16"/>
      <c r="AM1016" s="14"/>
      <c r="AN1016" s="14"/>
      <c r="AO1016" s="14"/>
      <c r="AP1016" s="14"/>
      <c r="AQ1016" s="14"/>
      <c r="AR1016" s="14"/>
      <c r="AS1016" s="14"/>
      <c r="AT1016" s="14"/>
      <c r="AU1016" s="14"/>
      <c r="AV1016" s="14"/>
      <c r="AW1016" s="14"/>
      <c r="AX1016" s="14"/>
      <c r="AY1016" s="14"/>
      <c r="AZ1016" s="14"/>
      <c r="BA1016" s="14"/>
      <c r="BB1016" s="14"/>
      <c r="BC1016" s="14"/>
      <c r="BD1016" s="14"/>
      <c r="BE1016" s="14"/>
      <c r="BF1016" s="14"/>
      <c r="BG1016" s="14"/>
      <c r="BH1016" s="14"/>
      <c r="BI1016" s="14"/>
      <c r="BJ1016" s="14"/>
      <c r="BK1016" s="14"/>
      <c r="BL1016" s="14"/>
      <c r="BM1016" s="14"/>
      <c r="BN1016" s="14"/>
      <c r="BO1016" s="14"/>
      <c r="BP1016" s="14"/>
      <c r="BQ1016" s="14"/>
      <c r="BR1016" s="14"/>
      <c r="BS1016" s="14"/>
      <c r="BT1016" s="14"/>
      <c r="BU1016" s="14"/>
      <c r="BV1016" s="14"/>
      <c r="BW1016" s="14"/>
      <c r="BX1016" s="14"/>
      <c r="BY1016" s="14"/>
      <c r="BZ1016" s="14"/>
      <c r="CA1016" s="14"/>
      <c r="CB1016" s="14"/>
      <c r="CC1016" s="14"/>
      <c r="CD1016" s="14"/>
      <c r="CE1016" s="14"/>
      <c r="CF1016" s="14"/>
      <c r="CG1016" s="14"/>
      <c r="CH1016" s="14"/>
    </row>
    <row r="1017" spans="1:86">
      <c r="A1017" s="16"/>
      <c r="B1017" s="16"/>
      <c r="C1017" s="16"/>
      <c r="D1017" s="16"/>
      <c r="E1017" s="16"/>
      <c r="F1017" s="16"/>
      <c r="G1017" s="16"/>
      <c r="H1017" s="16"/>
      <c r="I1017" s="16"/>
      <c r="J1017" s="16"/>
      <c r="K1017" s="16"/>
      <c r="L1017" s="16"/>
      <c r="M1017" s="16"/>
      <c r="N1017" s="16"/>
      <c r="O1017" s="16"/>
      <c r="P1017" s="16"/>
      <c r="Q1017" s="16"/>
      <c r="R1017" s="16"/>
      <c r="S1017" s="16"/>
      <c r="T1017" s="16"/>
      <c r="U1017" s="16"/>
      <c r="V1017" s="16"/>
      <c r="W1017" s="16"/>
      <c r="X1017" s="16"/>
      <c r="Z1017" s="16"/>
      <c r="AA1017" s="16"/>
      <c r="AB1017" s="16"/>
      <c r="AC1017" s="16"/>
      <c r="AD1017" s="16"/>
      <c r="AE1017" s="16"/>
      <c r="AF1017" s="16"/>
      <c r="AG1017" s="16"/>
      <c r="AH1017" s="16"/>
      <c r="AI1017" s="16"/>
      <c r="AJ1017" s="16"/>
      <c r="AK1017" s="16"/>
      <c r="AL1017" s="16"/>
      <c r="AM1017" s="14"/>
      <c r="AN1017" s="14"/>
      <c r="AO1017" s="14"/>
      <c r="AP1017" s="14"/>
      <c r="AQ1017" s="14"/>
      <c r="AR1017" s="14"/>
      <c r="AS1017" s="14"/>
      <c r="AT1017" s="14"/>
      <c r="AU1017" s="14"/>
      <c r="AV1017" s="14"/>
      <c r="AW1017" s="14"/>
      <c r="AX1017" s="14"/>
      <c r="AY1017" s="14"/>
      <c r="AZ1017" s="14"/>
      <c r="BA1017" s="14"/>
      <c r="BB1017" s="14"/>
      <c r="BC1017" s="14"/>
      <c r="BD1017" s="14"/>
      <c r="BE1017" s="14"/>
      <c r="BF1017" s="14"/>
      <c r="BG1017" s="14"/>
      <c r="BH1017" s="14"/>
      <c r="BI1017" s="14"/>
      <c r="BJ1017" s="14"/>
      <c r="BK1017" s="14"/>
      <c r="BL1017" s="14"/>
      <c r="BM1017" s="14"/>
      <c r="BN1017" s="14"/>
      <c r="BO1017" s="14"/>
      <c r="BP1017" s="14"/>
      <c r="BQ1017" s="14"/>
      <c r="BR1017" s="14"/>
      <c r="BS1017" s="14"/>
      <c r="BT1017" s="14"/>
      <c r="BU1017" s="14"/>
      <c r="BV1017" s="14"/>
      <c r="BW1017" s="14"/>
      <c r="BX1017" s="14"/>
      <c r="BY1017" s="14"/>
      <c r="BZ1017" s="14"/>
      <c r="CA1017" s="14"/>
      <c r="CB1017" s="14"/>
      <c r="CC1017" s="14"/>
      <c r="CD1017" s="14"/>
      <c r="CE1017" s="14"/>
      <c r="CF1017" s="14"/>
      <c r="CG1017" s="14"/>
      <c r="CH1017" s="14"/>
    </row>
    <row r="1018" spans="1:86">
      <c r="A1018" s="16"/>
      <c r="B1018" s="16"/>
      <c r="C1018" s="16"/>
      <c r="D1018" s="16"/>
      <c r="E1018" s="16"/>
      <c r="F1018" s="16"/>
      <c r="G1018" s="16"/>
      <c r="H1018" s="16"/>
      <c r="I1018" s="16"/>
      <c r="J1018" s="16"/>
      <c r="K1018" s="16"/>
      <c r="L1018" s="16"/>
      <c r="M1018" s="16"/>
      <c r="N1018" s="16"/>
      <c r="O1018" s="16"/>
      <c r="P1018" s="16"/>
      <c r="Q1018" s="16"/>
      <c r="R1018" s="16"/>
      <c r="S1018" s="16"/>
      <c r="T1018" s="16"/>
      <c r="U1018" s="16"/>
      <c r="V1018" s="16"/>
      <c r="W1018" s="16"/>
      <c r="X1018" s="16"/>
      <c r="Z1018" s="16"/>
      <c r="AA1018" s="16"/>
      <c r="AB1018" s="16"/>
      <c r="AC1018" s="16"/>
      <c r="AD1018" s="16"/>
      <c r="AE1018" s="16"/>
      <c r="AF1018" s="16"/>
      <c r="AG1018" s="16"/>
      <c r="AH1018" s="16"/>
      <c r="AI1018" s="16"/>
      <c r="AJ1018" s="16"/>
      <c r="AK1018" s="16"/>
      <c r="AL1018" s="16"/>
      <c r="AM1018" s="14"/>
      <c r="AN1018" s="14"/>
      <c r="AO1018" s="14"/>
      <c r="AP1018" s="14"/>
      <c r="AQ1018" s="14"/>
      <c r="AR1018" s="14"/>
      <c r="AS1018" s="14"/>
      <c r="AT1018" s="14"/>
      <c r="AU1018" s="14"/>
      <c r="AV1018" s="14"/>
      <c r="AW1018" s="14"/>
      <c r="AX1018" s="14"/>
      <c r="AY1018" s="14"/>
      <c r="AZ1018" s="14"/>
      <c r="BA1018" s="14"/>
      <c r="BB1018" s="14"/>
      <c r="BC1018" s="14"/>
      <c r="BD1018" s="14"/>
      <c r="BE1018" s="14"/>
      <c r="BF1018" s="14"/>
      <c r="BG1018" s="14"/>
      <c r="BH1018" s="14"/>
      <c r="BI1018" s="14"/>
      <c r="BJ1018" s="14"/>
      <c r="BK1018" s="14"/>
      <c r="BL1018" s="14"/>
      <c r="BM1018" s="14"/>
      <c r="BN1018" s="14"/>
      <c r="BO1018" s="14"/>
      <c r="BP1018" s="14"/>
      <c r="BQ1018" s="14"/>
      <c r="BR1018" s="14"/>
      <c r="BS1018" s="14"/>
      <c r="BT1018" s="14"/>
      <c r="BU1018" s="14"/>
      <c r="BV1018" s="14"/>
      <c r="BW1018" s="14"/>
      <c r="BX1018" s="14"/>
      <c r="BY1018" s="14"/>
      <c r="BZ1018" s="14"/>
      <c r="CA1018" s="14"/>
      <c r="CB1018" s="14"/>
      <c r="CC1018" s="14"/>
      <c r="CD1018" s="14"/>
      <c r="CE1018" s="14"/>
      <c r="CF1018" s="14"/>
      <c r="CG1018" s="14"/>
      <c r="CH1018" s="14"/>
    </row>
    <row r="1019" spans="1:86">
      <c r="A1019" s="16"/>
      <c r="B1019" s="16"/>
      <c r="C1019" s="16"/>
      <c r="D1019" s="16"/>
      <c r="E1019" s="16"/>
      <c r="F1019" s="16"/>
      <c r="G1019" s="16"/>
      <c r="H1019" s="16"/>
      <c r="I1019" s="16"/>
      <c r="J1019" s="16"/>
      <c r="K1019" s="16"/>
      <c r="L1019" s="16"/>
      <c r="M1019" s="16"/>
      <c r="N1019" s="16"/>
      <c r="O1019" s="16"/>
      <c r="P1019" s="16"/>
      <c r="Q1019" s="16"/>
      <c r="R1019" s="16"/>
      <c r="S1019" s="16"/>
      <c r="T1019" s="16"/>
      <c r="U1019" s="16"/>
      <c r="V1019" s="16"/>
      <c r="W1019" s="16"/>
      <c r="X1019" s="16"/>
      <c r="Z1019" s="16"/>
      <c r="AA1019" s="16"/>
      <c r="AB1019" s="16"/>
      <c r="AC1019" s="16"/>
      <c r="AD1019" s="16"/>
      <c r="AE1019" s="16"/>
      <c r="AF1019" s="16"/>
      <c r="AG1019" s="16"/>
      <c r="AH1019" s="16"/>
      <c r="AI1019" s="16"/>
      <c r="AJ1019" s="16"/>
      <c r="AK1019" s="16"/>
      <c r="AL1019" s="16"/>
      <c r="AM1019" s="14"/>
      <c r="AN1019" s="14"/>
      <c r="AO1019" s="14"/>
      <c r="AP1019" s="14"/>
      <c r="AQ1019" s="14"/>
      <c r="AR1019" s="14"/>
      <c r="AS1019" s="14"/>
      <c r="AT1019" s="14"/>
      <c r="AU1019" s="14"/>
      <c r="AV1019" s="14"/>
      <c r="AW1019" s="14"/>
      <c r="AX1019" s="14"/>
      <c r="AY1019" s="14"/>
      <c r="AZ1019" s="14"/>
      <c r="BA1019" s="14"/>
      <c r="BB1019" s="14"/>
      <c r="BC1019" s="14"/>
      <c r="BD1019" s="14"/>
      <c r="BE1019" s="14"/>
      <c r="BF1019" s="14"/>
      <c r="BG1019" s="14"/>
      <c r="BH1019" s="14"/>
      <c r="BI1019" s="14"/>
      <c r="BJ1019" s="14"/>
      <c r="BK1019" s="14"/>
      <c r="BL1019" s="14"/>
      <c r="BM1019" s="14"/>
      <c r="BN1019" s="14"/>
      <c r="BO1019" s="14"/>
      <c r="BP1019" s="14"/>
      <c r="BQ1019" s="14"/>
      <c r="BR1019" s="14"/>
      <c r="BS1019" s="14"/>
      <c r="BT1019" s="14"/>
      <c r="BU1019" s="14"/>
      <c r="BV1019" s="14"/>
      <c r="BW1019" s="14"/>
      <c r="BX1019" s="14"/>
      <c r="BY1019" s="14"/>
      <c r="BZ1019" s="14"/>
      <c r="CA1019" s="14"/>
      <c r="CB1019" s="14"/>
      <c r="CC1019" s="14"/>
      <c r="CD1019" s="14"/>
      <c r="CE1019" s="14"/>
      <c r="CF1019" s="14"/>
      <c r="CG1019" s="14"/>
      <c r="CH1019" s="14"/>
    </row>
    <row r="1020" spans="1:86">
      <c r="A1020" s="16"/>
      <c r="B1020" s="16"/>
      <c r="C1020" s="16"/>
      <c r="D1020" s="16"/>
      <c r="E1020" s="16"/>
      <c r="F1020" s="16"/>
      <c r="G1020" s="16"/>
      <c r="H1020" s="16"/>
      <c r="I1020" s="16"/>
      <c r="J1020" s="16"/>
      <c r="K1020" s="16"/>
      <c r="L1020" s="16"/>
      <c r="M1020" s="16"/>
      <c r="N1020" s="16"/>
      <c r="O1020" s="16"/>
      <c r="P1020" s="16"/>
      <c r="Q1020" s="16"/>
      <c r="R1020" s="16"/>
      <c r="S1020" s="16"/>
      <c r="T1020" s="16"/>
      <c r="U1020" s="16"/>
      <c r="V1020" s="16"/>
      <c r="W1020" s="16"/>
      <c r="X1020" s="16"/>
      <c r="Z1020" s="16"/>
      <c r="AA1020" s="16"/>
      <c r="AB1020" s="16"/>
      <c r="AC1020" s="16"/>
      <c r="AD1020" s="16"/>
      <c r="AE1020" s="16"/>
      <c r="AF1020" s="16"/>
      <c r="AG1020" s="16"/>
      <c r="AH1020" s="16"/>
      <c r="AI1020" s="16"/>
      <c r="AJ1020" s="16"/>
      <c r="AK1020" s="16"/>
      <c r="AL1020" s="16"/>
      <c r="AM1020" s="14"/>
      <c r="AN1020" s="14"/>
      <c r="AO1020" s="14"/>
      <c r="AP1020" s="14"/>
      <c r="AQ1020" s="14"/>
      <c r="AR1020" s="14"/>
      <c r="AS1020" s="14"/>
      <c r="AT1020" s="14"/>
      <c r="AU1020" s="14"/>
      <c r="AV1020" s="14"/>
      <c r="AW1020" s="14"/>
      <c r="AX1020" s="14"/>
      <c r="AY1020" s="14"/>
      <c r="AZ1020" s="14"/>
      <c r="BA1020" s="14"/>
      <c r="BB1020" s="14"/>
      <c r="BC1020" s="14"/>
      <c r="BD1020" s="14"/>
      <c r="BE1020" s="14"/>
      <c r="BF1020" s="14"/>
      <c r="BG1020" s="14"/>
      <c r="BH1020" s="14"/>
      <c r="BI1020" s="14"/>
      <c r="BJ1020" s="14"/>
      <c r="BK1020" s="14"/>
      <c r="BL1020" s="14"/>
      <c r="BM1020" s="14"/>
      <c r="BN1020" s="14"/>
      <c r="BO1020" s="14"/>
      <c r="BP1020" s="14"/>
      <c r="BQ1020" s="14"/>
      <c r="BR1020" s="14"/>
      <c r="BS1020" s="14"/>
      <c r="BT1020" s="14"/>
      <c r="BU1020" s="14"/>
      <c r="BV1020" s="14"/>
      <c r="BW1020" s="14"/>
      <c r="BX1020" s="14"/>
      <c r="BY1020" s="14"/>
      <c r="BZ1020" s="14"/>
      <c r="CA1020" s="14"/>
      <c r="CB1020" s="14"/>
      <c r="CC1020" s="14"/>
      <c r="CD1020" s="14"/>
      <c r="CE1020" s="14"/>
      <c r="CF1020" s="14"/>
      <c r="CG1020" s="14"/>
      <c r="CH1020" s="14"/>
    </row>
    <row r="1021" spans="1:86">
      <c r="A1021" s="16"/>
      <c r="B1021" s="16"/>
      <c r="C1021" s="16"/>
      <c r="D1021" s="16"/>
      <c r="E1021" s="16"/>
      <c r="F1021" s="16"/>
      <c r="G1021" s="16"/>
      <c r="H1021" s="16"/>
      <c r="I1021" s="16"/>
      <c r="J1021" s="16"/>
      <c r="K1021" s="16"/>
      <c r="L1021" s="16"/>
      <c r="M1021" s="16"/>
      <c r="N1021" s="16"/>
      <c r="O1021" s="16"/>
      <c r="P1021" s="16"/>
      <c r="Q1021" s="16"/>
      <c r="R1021" s="16"/>
      <c r="S1021" s="16"/>
      <c r="T1021" s="16"/>
      <c r="U1021" s="16"/>
      <c r="V1021" s="16"/>
      <c r="W1021" s="16"/>
      <c r="X1021" s="16"/>
      <c r="Z1021" s="16"/>
      <c r="AA1021" s="16"/>
      <c r="AB1021" s="16"/>
      <c r="AC1021" s="16"/>
      <c r="AD1021" s="16"/>
      <c r="AE1021" s="16"/>
      <c r="AF1021" s="16"/>
      <c r="AG1021" s="16"/>
      <c r="AH1021" s="16"/>
      <c r="AI1021" s="16"/>
      <c r="AJ1021" s="16"/>
      <c r="AK1021" s="16"/>
      <c r="AL1021" s="16"/>
      <c r="AM1021" s="14"/>
      <c r="AN1021" s="14"/>
      <c r="AO1021" s="14"/>
      <c r="AP1021" s="14"/>
      <c r="AQ1021" s="14"/>
      <c r="AR1021" s="14"/>
      <c r="AS1021" s="14"/>
      <c r="AT1021" s="14"/>
      <c r="AU1021" s="14"/>
      <c r="AV1021" s="14"/>
      <c r="AW1021" s="14"/>
      <c r="AX1021" s="14"/>
      <c r="AY1021" s="14"/>
      <c r="AZ1021" s="14"/>
      <c r="BA1021" s="14"/>
      <c r="BB1021" s="14"/>
      <c r="BC1021" s="14"/>
      <c r="BD1021" s="14"/>
      <c r="BE1021" s="14"/>
      <c r="BF1021" s="14"/>
      <c r="BG1021" s="14"/>
      <c r="BH1021" s="14"/>
      <c r="BI1021" s="14"/>
      <c r="BJ1021" s="14"/>
      <c r="BK1021" s="14"/>
      <c r="BL1021" s="14"/>
      <c r="BM1021" s="14"/>
      <c r="BN1021" s="14"/>
      <c r="BO1021" s="14"/>
      <c r="BP1021" s="14"/>
      <c r="BQ1021" s="14"/>
      <c r="BR1021" s="14"/>
      <c r="BS1021" s="14"/>
      <c r="BT1021" s="14"/>
      <c r="BU1021" s="14"/>
      <c r="BV1021" s="14"/>
      <c r="BW1021" s="14"/>
      <c r="BX1021" s="14"/>
      <c r="BY1021" s="14"/>
      <c r="BZ1021" s="14"/>
      <c r="CA1021" s="14"/>
      <c r="CB1021" s="14"/>
      <c r="CC1021" s="14"/>
      <c r="CD1021" s="14"/>
      <c r="CE1021" s="14"/>
      <c r="CF1021" s="14"/>
      <c r="CG1021" s="14"/>
      <c r="CH1021" s="14"/>
    </row>
    <row r="1022" spans="1:86">
      <c r="A1022" s="16"/>
      <c r="B1022" s="16"/>
      <c r="C1022" s="16"/>
      <c r="D1022" s="16"/>
      <c r="E1022" s="16"/>
      <c r="F1022" s="16"/>
      <c r="G1022" s="16"/>
      <c r="H1022" s="16"/>
      <c r="I1022" s="16"/>
      <c r="J1022" s="16"/>
      <c r="K1022" s="16"/>
      <c r="L1022" s="16"/>
      <c r="M1022" s="16"/>
      <c r="N1022" s="16"/>
      <c r="O1022" s="16"/>
      <c r="P1022" s="16"/>
      <c r="Q1022" s="16"/>
      <c r="R1022" s="16"/>
      <c r="S1022" s="16"/>
      <c r="T1022" s="16"/>
      <c r="U1022" s="16"/>
      <c r="V1022" s="16"/>
      <c r="W1022" s="16"/>
      <c r="X1022" s="16"/>
      <c r="Z1022" s="16"/>
      <c r="AA1022" s="16"/>
      <c r="AB1022" s="16"/>
      <c r="AC1022" s="16"/>
      <c r="AD1022" s="16"/>
      <c r="AE1022" s="16"/>
      <c r="AF1022" s="16"/>
      <c r="AG1022" s="16"/>
      <c r="AH1022" s="16"/>
      <c r="AI1022" s="16"/>
      <c r="AJ1022" s="16"/>
      <c r="AK1022" s="16"/>
      <c r="AL1022" s="16"/>
      <c r="AM1022" s="14"/>
      <c r="AN1022" s="14"/>
      <c r="AO1022" s="14"/>
      <c r="AP1022" s="14"/>
      <c r="AQ1022" s="14"/>
      <c r="AR1022" s="14"/>
      <c r="AS1022" s="14"/>
      <c r="AT1022" s="14"/>
      <c r="AU1022" s="14"/>
      <c r="AV1022" s="14"/>
      <c r="AW1022" s="14"/>
      <c r="AX1022" s="14"/>
      <c r="AY1022" s="14"/>
      <c r="AZ1022" s="14"/>
      <c r="BA1022" s="14"/>
      <c r="BB1022" s="14"/>
      <c r="BC1022" s="14"/>
      <c r="BD1022" s="14"/>
      <c r="BE1022" s="14"/>
      <c r="BF1022" s="14"/>
      <c r="BG1022" s="14"/>
      <c r="BH1022" s="14"/>
      <c r="BI1022" s="14"/>
      <c r="BJ1022" s="14"/>
      <c r="BK1022" s="14"/>
      <c r="BL1022" s="14"/>
      <c r="BM1022" s="14"/>
      <c r="BN1022" s="14"/>
      <c r="BO1022" s="14"/>
      <c r="BP1022" s="14"/>
      <c r="BQ1022" s="14"/>
      <c r="BR1022" s="14"/>
      <c r="BS1022" s="14"/>
      <c r="BT1022" s="14"/>
      <c r="BU1022" s="14"/>
      <c r="BV1022" s="14"/>
      <c r="BW1022" s="14"/>
      <c r="BX1022" s="14"/>
      <c r="BY1022" s="14"/>
      <c r="BZ1022" s="14"/>
      <c r="CA1022" s="14"/>
      <c r="CB1022" s="14"/>
      <c r="CC1022" s="14"/>
      <c r="CD1022" s="14"/>
      <c r="CE1022" s="14"/>
      <c r="CF1022" s="14"/>
      <c r="CG1022" s="14"/>
      <c r="CH1022" s="14"/>
    </row>
    <row r="1023" spans="1:86">
      <c r="A1023" s="16"/>
      <c r="B1023" s="16"/>
      <c r="C1023" s="16"/>
      <c r="D1023" s="16"/>
      <c r="E1023" s="16"/>
      <c r="F1023" s="16"/>
      <c r="G1023" s="16"/>
      <c r="H1023" s="16"/>
      <c r="I1023" s="16"/>
      <c r="J1023" s="16"/>
      <c r="K1023" s="16"/>
      <c r="L1023" s="16"/>
      <c r="M1023" s="16"/>
      <c r="N1023" s="16"/>
      <c r="O1023" s="16"/>
      <c r="P1023" s="16"/>
      <c r="Q1023" s="16"/>
      <c r="R1023" s="16"/>
      <c r="S1023" s="16"/>
      <c r="T1023" s="16"/>
      <c r="U1023" s="16"/>
      <c r="V1023" s="16"/>
      <c r="W1023" s="16"/>
      <c r="X1023" s="16"/>
      <c r="Z1023" s="16"/>
      <c r="AA1023" s="16"/>
      <c r="AB1023" s="16"/>
      <c r="AC1023" s="16"/>
      <c r="AD1023" s="16"/>
      <c r="AE1023" s="16"/>
      <c r="AF1023" s="16"/>
      <c r="AG1023" s="16"/>
      <c r="AH1023" s="16"/>
      <c r="AI1023" s="16"/>
      <c r="AJ1023" s="16"/>
      <c r="AK1023" s="16"/>
      <c r="AL1023" s="16"/>
      <c r="AM1023" s="14"/>
      <c r="AN1023" s="14"/>
      <c r="AO1023" s="14"/>
      <c r="AP1023" s="14"/>
      <c r="AQ1023" s="14"/>
      <c r="AR1023" s="14"/>
      <c r="AS1023" s="14"/>
      <c r="AT1023" s="14"/>
      <c r="AU1023" s="14"/>
      <c r="AV1023" s="14"/>
      <c r="AW1023" s="14"/>
      <c r="AX1023" s="14"/>
      <c r="AY1023" s="14"/>
      <c r="AZ1023" s="14"/>
      <c r="BA1023" s="14"/>
      <c r="BB1023" s="14"/>
      <c r="BC1023" s="14"/>
      <c r="BD1023" s="14"/>
      <c r="BE1023" s="14"/>
      <c r="BF1023" s="14"/>
      <c r="BG1023" s="14"/>
      <c r="BH1023" s="14"/>
      <c r="BI1023" s="14"/>
      <c r="BJ1023" s="14"/>
      <c r="BK1023" s="14"/>
      <c r="BL1023" s="14"/>
      <c r="BM1023" s="14"/>
      <c r="BN1023" s="14"/>
      <c r="BO1023" s="14"/>
      <c r="BP1023" s="14"/>
      <c r="BQ1023" s="14"/>
      <c r="BR1023" s="14"/>
      <c r="BS1023" s="14"/>
      <c r="BT1023" s="14"/>
      <c r="BU1023" s="14"/>
      <c r="BV1023" s="14"/>
      <c r="BW1023" s="14"/>
      <c r="BX1023" s="14"/>
      <c r="BY1023" s="14"/>
      <c r="BZ1023" s="14"/>
      <c r="CA1023" s="14"/>
      <c r="CB1023" s="14"/>
      <c r="CC1023" s="14"/>
      <c r="CD1023" s="14"/>
      <c r="CE1023" s="14"/>
      <c r="CF1023" s="14"/>
      <c r="CG1023" s="14"/>
      <c r="CH1023" s="14"/>
    </row>
    <row r="1024" spans="1:86">
      <c r="A1024" s="16"/>
      <c r="B1024" s="16"/>
      <c r="C1024" s="16"/>
      <c r="D1024" s="16"/>
      <c r="E1024" s="16"/>
      <c r="F1024" s="16"/>
      <c r="G1024" s="16"/>
      <c r="H1024" s="16"/>
      <c r="I1024" s="16"/>
      <c r="J1024" s="16"/>
      <c r="K1024" s="16"/>
      <c r="L1024" s="16"/>
      <c r="M1024" s="16"/>
      <c r="N1024" s="16"/>
      <c r="O1024" s="16"/>
      <c r="P1024" s="16"/>
      <c r="Q1024" s="16"/>
      <c r="R1024" s="16"/>
      <c r="S1024" s="16"/>
      <c r="T1024" s="16"/>
      <c r="U1024" s="16"/>
      <c r="V1024" s="16"/>
      <c r="W1024" s="16"/>
      <c r="X1024" s="16"/>
      <c r="Z1024" s="16"/>
      <c r="AA1024" s="16"/>
      <c r="AB1024" s="16"/>
      <c r="AC1024" s="16"/>
      <c r="AD1024" s="16"/>
      <c r="AE1024" s="16"/>
      <c r="AF1024" s="16"/>
      <c r="AG1024" s="16"/>
      <c r="AH1024" s="16"/>
      <c r="AI1024" s="16"/>
      <c r="AJ1024" s="16"/>
      <c r="AK1024" s="16"/>
      <c r="AL1024" s="16"/>
      <c r="AM1024" s="14"/>
      <c r="AN1024" s="14"/>
      <c r="AO1024" s="14"/>
      <c r="AP1024" s="14"/>
      <c r="AQ1024" s="14"/>
      <c r="AR1024" s="14"/>
      <c r="AS1024" s="14"/>
      <c r="AT1024" s="14"/>
      <c r="AU1024" s="14"/>
      <c r="AV1024" s="14"/>
      <c r="AW1024" s="14"/>
      <c r="AX1024" s="14"/>
      <c r="AY1024" s="14"/>
      <c r="AZ1024" s="14"/>
      <c r="BA1024" s="14"/>
      <c r="BB1024" s="14"/>
      <c r="BC1024" s="14"/>
      <c r="BD1024" s="14"/>
      <c r="BE1024" s="14"/>
      <c r="BF1024" s="14"/>
      <c r="BG1024" s="14"/>
      <c r="BH1024" s="14"/>
      <c r="BI1024" s="14"/>
      <c r="BJ1024" s="14"/>
      <c r="BK1024" s="14"/>
      <c r="BL1024" s="14"/>
      <c r="BM1024" s="14"/>
      <c r="BN1024" s="14"/>
      <c r="BO1024" s="14"/>
      <c r="BP1024" s="14"/>
      <c r="BQ1024" s="14"/>
      <c r="BR1024" s="14"/>
      <c r="BS1024" s="14"/>
      <c r="BT1024" s="14"/>
      <c r="BU1024" s="14"/>
      <c r="BV1024" s="14"/>
      <c r="BW1024" s="14"/>
      <c r="BX1024" s="14"/>
      <c r="BY1024" s="14"/>
      <c r="BZ1024" s="14"/>
      <c r="CA1024" s="14"/>
      <c r="CB1024" s="14"/>
      <c r="CC1024" s="14"/>
      <c r="CD1024" s="14"/>
      <c r="CE1024" s="14"/>
      <c r="CF1024" s="14"/>
      <c r="CG1024" s="14"/>
      <c r="CH1024" s="14"/>
    </row>
    <row r="1025" spans="1:86">
      <c r="A1025" s="16"/>
      <c r="B1025" s="16"/>
      <c r="C1025" s="16"/>
      <c r="D1025" s="16"/>
      <c r="E1025" s="16"/>
      <c r="F1025" s="16"/>
      <c r="G1025" s="16"/>
      <c r="H1025" s="16"/>
      <c r="I1025" s="16"/>
      <c r="J1025" s="16"/>
      <c r="K1025" s="16"/>
      <c r="L1025" s="16"/>
      <c r="M1025" s="16"/>
      <c r="N1025" s="16"/>
      <c r="O1025" s="16"/>
      <c r="P1025" s="16"/>
      <c r="Q1025" s="16"/>
      <c r="R1025" s="16"/>
      <c r="S1025" s="16"/>
      <c r="T1025" s="16"/>
      <c r="U1025" s="16"/>
      <c r="V1025" s="16"/>
      <c r="W1025" s="16"/>
      <c r="X1025" s="16"/>
      <c r="Z1025" s="16"/>
      <c r="AA1025" s="16"/>
      <c r="AB1025" s="16"/>
      <c r="AC1025" s="16"/>
      <c r="AD1025" s="16"/>
      <c r="AE1025" s="16"/>
      <c r="AF1025" s="16"/>
      <c r="AG1025" s="16"/>
      <c r="AH1025" s="16"/>
      <c r="AI1025" s="16"/>
      <c r="AJ1025" s="16"/>
      <c r="AK1025" s="16"/>
      <c r="AL1025" s="16"/>
      <c r="AM1025" s="14"/>
      <c r="AN1025" s="14"/>
      <c r="AO1025" s="14"/>
      <c r="AP1025" s="14"/>
      <c r="AQ1025" s="14"/>
      <c r="AR1025" s="14"/>
      <c r="AS1025" s="14"/>
      <c r="AT1025" s="14"/>
      <c r="AU1025" s="14"/>
      <c r="AV1025" s="14"/>
      <c r="AW1025" s="14"/>
      <c r="AX1025" s="14"/>
      <c r="AY1025" s="14"/>
      <c r="AZ1025" s="14"/>
      <c r="BA1025" s="14"/>
      <c r="BB1025" s="14"/>
      <c r="BC1025" s="14"/>
      <c r="BD1025" s="14"/>
      <c r="BE1025" s="14"/>
      <c r="BF1025" s="14"/>
      <c r="BG1025" s="14"/>
      <c r="BH1025" s="14"/>
      <c r="BI1025" s="14"/>
      <c r="BJ1025" s="14"/>
      <c r="BK1025" s="14"/>
      <c r="BL1025" s="14"/>
      <c r="BM1025" s="14"/>
      <c r="BN1025" s="14"/>
      <c r="BO1025" s="14"/>
      <c r="BP1025" s="14"/>
      <c r="BQ1025" s="14"/>
      <c r="BR1025" s="14"/>
      <c r="BS1025" s="14"/>
      <c r="BT1025" s="14"/>
      <c r="BU1025" s="14"/>
      <c r="BV1025" s="14"/>
      <c r="BW1025" s="14"/>
      <c r="BX1025" s="14"/>
      <c r="BY1025" s="14"/>
      <c r="BZ1025" s="14"/>
      <c r="CA1025" s="14"/>
      <c r="CB1025" s="14"/>
      <c r="CC1025" s="14"/>
      <c r="CD1025" s="14"/>
      <c r="CE1025" s="14"/>
      <c r="CF1025" s="14"/>
      <c r="CG1025" s="14"/>
      <c r="CH1025" s="14"/>
    </row>
    <row r="1026" spans="1:86">
      <c r="A1026" s="16"/>
      <c r="B1026" s="16"/>
      <c r="C1026" s="16"/>
      <c r="D1026" s="16"/>
      <c r="E1026" s="16"/>
      <c r="F1026" s="16"/>
      <c r="G1026" s="16"/>
      <c r="H1026" s="16"/>
      <c r="I1026" s="16"/>
      <c r="J1026" s="16"/>
      <c r="K1026" s="16"/>
      <c r="L1026" s="16"/>
      <c r="M1026" s="16"/>
      <c r="N1026" s="16"/>
      <c r="O1026" s="16"/>
      <c r="P1026" s="16"/>
      <c r="Q1026" s="16"/>
      <c r="R1026" s="16"/>
      <c r="S1026" s="16"/>
      <c r="T1026" s="16"/>
      <c r="U1026" s="16"/>
      <c r="V1026" s="16"/>
      <c r="W1026" s="16"/>
      <c r="X1026" s="16"/>
      <c r="Z1026" s="16"/>
      <c r="AA1026" s="16"/>
      <c r="AB1026" s="16"/>
      <c r="AC1026" s="16"/>
      <c r="AD1026" s="16"/>
      <c r="AE1026" s="16"/>
      <c r="AF1026" s="16"/>
      <c r="AG1026" s="16"/>
      <c r="AH1026" s="16"/>
      <c r="AI1026" s="16"/>
      <c r="AJ1026" s="16"/>
      <c r="AK1026" s="16"/>
      <c r="AL1026" s="16"/>
      <c r="AM1026" s="14"/>
      <c r="AN1026" s="14"/>
      <c r="AO1026" s="14"/>
      <c r="AP1026" s="14"/>
      <c r="AQ1026" s="14"/>
      <c r="AR1026" s="14"/>
      <c r="AS1026" s="14"/>
      <c r="AT1026" s="14"/>
      <c r="AU1026" s="14"/>
      <c r="AV1026" s="14"/>
      <c r="AW1026" s="14"/>
      <c r="AX1026" s="14"/>
      <c r="AY1026" s="14"/>
      <c r="AZ1026" s="14"/>
      <c r="BA1026" s="14"/>
      <c r="BB1026" s="14"/>
      <c r="BC1026" s="14"/>
      <c r="BD1026" s="14"/>
      <c r="BE1026" s="14"/>
      <c r="BF1026" s="14"/>
      <c r="BG1026" s="14"/>
      <c r="BH1026" s="14"/>
      <c r="BI1026" s="14"/>
      <c r="BJ1026" s="14"/>
      <c r="BK1026" s="14"/>
      <c r="BL1026" s="14"/>
      <c r="BM1026" s="14"/>
      <c r="BN1026" s="14"/>
      <c r="BO1026" s="14"/>
      <c r="BP1026" s="14"/>
      <c r="BQ1026" s="14"/>
      <c r="BR1026" s="14"/>
      <c r="BS1026" s="14"/>
      <c r="BT1026" s="14"/>
      <c r="BU1026" s="14"/>
      <c r="BV1026" s="14"/>
      <c r="BW1026" s="14"/>
      <c r="BX1026" s="14"/>
      <c r="BY1026" s="14"/>
      <c r="BZ1026" s="14"/>
      <c r="CA1026" s="14"/>
      <c r="CB1026" s="14"/>
      <c r="CC1026" s="14"/>
      <c r="CD1026" s="14"/>
      <c r="CE1026" s="14"/>
      <c r="CF1026" s="14"/>
      <c r="CG1026" s="14"/>
      <c r="CH1026" s="14"/>
    </row>
    <row r="1027" spans="1:86">
      <c r="A1027" s="16"/>
      <c r="B1027" s="16"/>
      <c r="C1027" s="16"/>
      <c r="D1027" s="16"/>
      <c r="E1027" s="16"/>
      <c r="F1027" s="16"/>
      <c r="G1027" s="16"/>
      <c r="H1027" s="16"/>
      <c r="I1027" s="16"/>
      <c r="J1027" s="16"/>
      <c r="K1027" s="16"/>
      <c r="L1027" s="16"/>
      <c r="M1027" s="16"/>
      <c r="N1027" s="16"/>
      <c r="O1027" s="16"/>
      <c r="P1027" s="16"/>
      <c r="Q1027" s="16"/>
      <c r="R1027" s="16"/>
      <c r="S1027" s="16"/>
      <c r="T1027" s="16"/>
      <c r="U1027" s="16"/>
      <c r="V1027" s="16"/>
      <c r="W1027" s="16"/>
      <c r="X1027" s="16"/>
      <c r="Z1027" s="16"/>
      <c r="AA1027" s="16"/>
      <c r="AB1027" s="16"/>
      <c r="AC1027" s="16"/>
      <c r="AD1027" s="16"/>
      <c r="AE1027" s="16"/>
      <c r="AF1027" s="16"/>
      <c r="AG1027" s="16"/>
      <c r="AH1027" s="16"/>
      <c r="AI1027" s="16"/>
      <c r="AJ1027" s="16"/>
      <c r="AK1027" s="16"/>
      <c r="AL1027" s="16"/>
      <c r="AM1027" s="14"/>
      <c r="AN1027" s="14"/>
      <c r="AO1027" s="14"/>
      <c r="AP1027" s="14"/>
      <c r="AQ1027" s="14"/>
      <c r="AR1027" s="14"/>
      <c r="AS1027" s="14"/>
      <c r="AT1027" s="14"/>
      <c r="AU1027" s="14"/>
      <c r="AV1027" s="14"/>
      <c r="AW1027" s="14"/>
      <c r="AX1027" s="14"/>
      <c r="AY1027" s="14"/>
      <c r="AZ1027" s="14"/>
      <c r="BA1027" s="14"/>
      <c r="BB1027" s="14"/>
      <c r="BC1027" s="14"/>
      <c r="BD1027" s="14"/>
      <c r="BE1027" s="14"/>
      <c r="BF1027" s="14"/>
      <c r="BG1027" s="14"/>
      <c r="BH1027" s="14"/>
      <c r="BI1027" s="14"/>
      <c r="BJ1027" s="14"/>
      <c r="BK1027" s="14"/>
      <c r="BL1027" s="14"/>
      <c r="BM1027" s="14"/>
      <c r="BN1027" s="14"/>
      <c r="BO1027" s="14"/>
      <c r="BP1027" s="14"/>
      <c r="BQ1027" s="14"/>
      <c r="BR1027" s="14"/>
      <c r="BS1027" s="14"/>
      <c r="BT1027" s="14"/>
      <c r="BU1027" s="14"/>
      <c r="BV1027" s="14"/>
      <c r="BW1027" s="14"/>
      <c r="BX1027" s="14"/>
      <c r="BY1027" s="14"/>
      <c r="BZ1027" s="14"/>
      <c r="CA1027" s="14"/>
      <c r="CB1027" s="14"/>
      <c r="CC1027" s="14"/>
      <c r="CD1027" s="14"/>
      <c r="CE1027" s="14"/>
      <c r="CF1027" s="14"/>
      <c r="CG1027" s="14"/>
      <c r="CH1027" s="14"/>
    </row>
    <row r="1028" spans="1:86">
      <c r="A1028" s="16"/>
      <c r="B1028" s="16"/>
      <c r="C1028" s="16"/>
      <c r="D1028" s="16"/>
      <c r="E1028" s="16"/>
      <c r="F1028" s="16"/>
      <c r="G1028" s="16"/>
      <c r="H1028" s="16"/>
      <c r="I1028" s="16"/>
      <c r="J1028" s="16"/>
      <c r="K1028" s="16"/>
      <c r="L1028" s="16"/>
      <c r="M1028" s="16"/>
      <c r="N1028" s="16"/>
      <c r="O1028" s="16"/>
      <c r="P1028" s="16"/>
      <c r="Q1028" s="16"/>
      <c r="R1028" s="16"/>
      <c r="S1028" s="16"/>
      <c r="T1028" s="16"/>
      <c r="U1028" s="16"/>
      <c r="V1028" s="16"/>
      <c r="W1028" s="16"/>
      <c r="X1028" s="16"/>
      <c r="Z1028" s="16"/>
      <c r="AA1028" s="16"/>
      <c r="AB1028" s="16"/>
      <c r="AC1028" s="16"/>
      <c r="AD1028" s="16"/>
      <c r="AE1028" s="16"/>
      <c r="AF1028" s="16"/>
      <c r="AG1028" s="16"/>
      <c r="AH1028" s="16"/>
      <c r="AI1028" s="16"/>
      <c r="AJ1028" s="16"/>
      <c r="AK1028" s="16"/>
      <c r="AL1028" s="16"/>
      <c r="AM1028" s="14"/>
      <c r="AN1028" s="14"/>
      <c r="AO1028" s="14"/>
      <c r="AP1028" s="14"/>
      <c r="AQ1028" s="14"/>
      <c r="AR1028" s="14"/>
      <c r="AS1028" s="14"/>
      <c r="AT1028" s="14"/>
      <c r="AU1028" s="14"/>
      <c r="AV1028" s="14"/>
      <c r="AW1028" s="14"/>
      <c r="AX1028" s="14"/>
      <c r="AY1028" s="14"/>
      <c r="AZ1028" s="14"/>
      <c r="BA1028" s="14"/>
      <c r="BB1028" s="14"/>
      <c r="BC1028" s="14"/>
      <c r="BD1028" s="14"/>
      <c r="BE1028" s="14"/>
      <c r="BF1028" s="14"/>
      <c r="BG1028" s="14"/>
      <c r="BH1028" s="14"/>
      <c r="BI1028" s="14"/>
      <c r="BJ1028" s="14"/>
      <c r="BK1028" s="14"/>
      <c r="BL1028" s="14"/>
      <c r="BM1028" s="14"/>
      <c r="BN1028" s="14"/>
      <c r="BO1028" s="14"/>
      <c r="BP1028" s="14"/>
      <c r="BQ1028" s="14"/>
      <c r="BR1028" s="14"/>
      <c r="BS1028" s="14"/>
      <c r="BT1028" s="14"/>
      <c r="BU1028" s="14"/>
      <c r="BV1028" s="14"/>
      <c r="BW1028" s="14"/>
      <c r="BX1028" s="14"/>
      <c r="BY1028" s="14"/>
      <c r="BZ1028" s="14"/>
      <c r="CA1028" s="14"/>
      <c r="CB1028" s="14"/>
      <c r="CC1028" s="14"/>
      <c r="CD1028" s="14"/>
      <c r="CE1028" s="14"/>
      <c r="CF1028" s="14"/>
      <c r="CG1028" s="14"/>
      <c r="CH1028" s="14"/>
    </row>
    <row r="1029" spans="1:86">
      <c r="A1029" s="16"/>
      <c r="B1029" s="16"/>
      <c r="C1029" s="16"/>
      <c r="D1029" s="16"/>
      <c r="E1029" s="16"/>
      <c r="F1029" s="16"/>
      <c r="G1029" s="16"/>
      <c r="H1029" s="16"/>
      <c r="I1029" s="16"/>
      <c r="J1029" s="16"/>
      <c r="K1029" s="16"/>
      <c r="L1029" s="16"/>
      <c r="M1029" s="16"/>
      <c r="N1029" s="16"/>
      <c r="O1029" s="16"/>
      <c r="P1029" s="16"/>
      <c r="Q1029" s="16"/>
      <c r="R1029" s="16"/>
      <c r="S1029" s="16"/>
      <c r="T1029" s="16"/>
      <c r="U1029" s="16"/>
      <c r="V1029" s="16"/>
      <c r="W1029" s="16"/>
      <c r="X1029" s="16"/>
      <c r="Z1029" s="16"/>
      <c r="AA1029" s="16"/>
      <c r="AB1029" s="16"/>
      <c r="AC1029" s="16"/>
      <c r="AD1029" s="16"/>
      <c r="AE1029" s="16"/>
      <c r="AF1029" s="16"/>
      <c r="AG1029" s="16"/>
      <c r="AH1029" s="16"/>
      <c r="AI1029" s="16"/>
      <c r="AJ1029" s="16"/>
      <c r="AK1029" s="16"/>
      <c r="AL1029" s="16"/>
      <c r="AM1029" s="14"/>
      <c r="AN1029" s="14"/>
      <c r="AO1029" s="14"/>
      <c r="AP1029" s="14"/>
      <c r="AQ1029" s="14"/>
      <c r="AR1029" s="14"/>
      <c r="AS1029" s="14"/>
      <c r="AT1029" s="14"/>
      <c r="AU1029" s="14"/>
      <c r="AV1029" s="14"/>
      <c r="AW1029" s="14"/>
      <c r="AX1029" s="14"/>
      <c r="AY1029" s="14"/>
      <c r="AZ1029" s="14"/>
      <c r="BA1029" s="14"/>
      <c r="BB1029" s="14"/>
      <c r="BC1029" s="14"/>
      <c r="BD1029" s="14"/>
      <c r="BE1029" s="14"/>
      <c r="BF1029" s="14"/>
      <c r="BG1029" s="14"/>
      <c r="BH1029" s="14"/>
      <c r="BI1029" s="14"/>
      <c r="BJ1029" s="14"/>
      <c r="BK1029" s="14"/>
      <c r="BL1029" s="14"/>
      <c r="BM1029" s="14"/>
      <c r="BN1029" s="14"/>
      <c r="BO1029" s="14"/>
      <c r="BP1029" s="14"/>
      <c r="BQ1029" s="14"/>
      <c r="BR1029" s="14"/>
      <c r="BS1029" s="14"/>
      <c r="BT1029" s="14"/>
      <c r="BU1029" s="14"/>
      <c r="BV1029" s="14"/>
      <c r="BW1029" s="14"/>
      <c r="BX1029" s="14"/>
      <c r="BY1029" s="14"/>
      <c r="BZ1029" s="14"/>
      <c r="CA1029" s="14"/>
      <c r="CB1029" s="14"/>
      <c r="CC1029" s="14"/>
      <c r="CD1029" s="14"/>
      <c r="CE1029" s="14"/>
      <c r="CF1029" s="14"/>
      <c r="CG1029" s="14"/>
      <c r="CH1029" s="14"/>
    </row>
    <row r="1030" spans="1:86">
      <c r="A1030" s="16"/>
      <c r="B1030" s="16"/>
      <c r="C1030" s="16"/>
      <c r="D1030" s="16"/>
      <c r="E1030" s="16"/>
      <c r="F1030" s="16"/>
      <c r="G1030" s="16"/>
      <c r="H1030" s="16"/>
      <c r="I1030" s="16"/>
      <c r="J1030" s="16"/>
      <c r="K1030" s="16"/>
      <c r="L1030" s="16"/>
      <c r="M1030" s="16"/>
      <c r="N1030" s="16"/>
      <c r="O1030" s="16"/>
      <c r="P1030" s="16"/>
      <c r="Q1030" s="16"/>
      <c r="R1030" s="16"/>
      <c r="S1030" s="16"/>
      <c r="T1030" s="16"/>
      <c r="U1030" s="16"/>
      <c r="V1030" s="16"/>
      <c r="W1030" s="16"/>
      <c r="X1030" s="16"/>
      <c r="Z1030" s="16"/>
      <c r="AA1030" s="16"/>
      <c r="AB1030" s="16"/>
      <c r="AC1030" s="16"/>
      <c r="AD1030" s="16"/>
      <c r="AE1030" s="16"/>
      <c r="AF1030" s="16"/>
      <c r="AG1030" s="16"/>
      <c r="AH1030" s="16"/>
      <c r="AI1030" s="16"/>
      <c r="AJ1030" s="16"/>
      <c r="AK1030" s="16"/>
      <c r="AL1030" s="16"/>
      <c r="AM1030" s="14"/>
      <c r="AN1030" s="14"/>
      <c r="AO1030" s="14"/>
      <c r="AP1030" s="14"/>
      <c r="AQ1030" s="14"/>
      <c r="AR1030" s="14"/>
      <c r="AS1030" s="14"/>
      <c r="AT1030" s="14"/>
      <c r="AU1030" s="14"/>
      <c r="AV1030" s="14"/>
      <c r="AW1030" s="14"/>
      <c r="AX1030" s="14"/>
      <c r="AY1030" s="14"/>
      <c r="AZ1030" s="14"/>
      <c r="BA1030" s="14"/>
      <c r="BB1030" s="14"/>
      <c r="BC1030" s="14"/>
      <c r="BD1030" s="14"/>
      <c r="BE1030" s="14"/>
      <c r="BF1030" s="14"/>
      <c r="BG1030" s="14"/>
      <c r="BH1030" s="14"/>
      <c r="BI1030" s="14"/>
      <c r="BJ1030" s="14"/>
      <c r="BK1030" s="14"/>
      <c r="BL1030" s="14"/>
      <c r="BM1030" s="14"/>
      <c r="BN1030" s="14"/>
      <c r="BO1030" s="14"/>
      <c r="BP1030" s="14"/>
      <c r="BQ1030" s="14"/>
      <c r="BR1030" s="14"/>
      <c r="BS1030" s="14"/>
      <c r="BT1030" s="14"/>
      <c r="BU1030" s="14"/>
      <c r="BV1030" s="14"/>
      <c r="BW1030" s="14"/>
      <c r="BX1030" s="14"/>
      <c r="BY1030" s="14"/>
      <c r="BZ1030" s="14"/>
      <c r="CA1030" s="14"/>
      <c r="CB1030" s="14"/>
      <c r="CC1030" s="14"/>
      <c r="CD1030" s="14"/>
      <c r="CE1030" s="14"/>
      <c r="CF1030" s="14"/>
      <c r="CG1030" s="14"/>
      <c r="CH1030" s="14"/>
    </row>
    <row r="1031" spans="1:86">
      <c r="A1031" s="16"/>
      <c r="B1031" s="16"/>
      <c r="C1031" s="16"/>
      <c r="D1031" s="16"/>
      <c r="E1031" s="16"/>
      <c r="F1031" s="16"/>
      <c r="G1031" s="16"/>
      <c r="H1031" s="16"/>
      <c r="I1031" s="16"/>
      <c r="J1031" s="16"/>
      <c r="K1031" s="16"/>
      <c r="L1031" s="16"/>
      <c r="M1031" s="16"/>
      <c r="N1031" s="16"/>
      <c r="O1031" s="16"/>
      <c r="P1031" s="16"/>
      <c r="Q1031" s="16"/>
      <c r="R1031" s="16"/>
      <c r="S1031" s="16"/>
      <c r="T1031" s="16"/>
      <c r="U1031" s="16"/>
      <c r="V1031" s="16"/>
      <c r="W1031" s="16"/>
      <c r="X1031" s="16"/>
      <c r="Z1031" s="16"/>
      <c r="AA1031" s="16"/>
      <c r="AB1031" s="16"/>
      <c r="AC1031" s="16"/>
      <c r="AD1031" s="16"/>
      <c r="AE1031" s="16"/>
      <c r="AF1031" s="16"/>
      <c r="AG1031" s="16"/>
      <c r="AH1031" s="16"/>
      <c r="AI1031" s="16"/>
      <c r="AJ1031" s="16"/>
      <c r="AK1031" s="16"/>
      <c r="AL1031" s="16"/>
      <c r="AM1031" s="14"/>
      <c r="AN1031" s="14"/>
      <c r="AO1031" s="14"/>
      <c r="AP1031" s="14"/>
      <c r="AQ1031" s="14"/>
      <c r="AR1031" s="14"/>
      <c r="AS1031" s="14"/>
      <c r="AT1031" s="14"/>
      <c r="AU1031" s="14"/>
      <c r="AV1031" s="14"/>
      <c r="AW1031" s="14"/>
      <c r="AX1031" s="14"/>
      <c r="AY1031" s="14"/>
      <c r="AZ1031" s="14"/>
      <c r="BA1031" s="14"/>
      <c r="BB1031" s="14"/>
      <c r="BC1031" s="14"/>
      <c r="BD1031" s="14"/>
      <c r="BE1031" s="14"/>
      <c r="BF1031" s="14"/>
      <c r="BG1031" s="14"/>
      <c r="BH1031" s="14"/>
      <c r="BI1031" s="14"/>
      <c r="BJ1031" s="14"/>
      <c r="BK1031" s="14"/>
      <c r="BL1031" s="14"/>
      <c r="BM1031" s="14"/>
      <c r="BN1031" s="14"/>
      <c r="BO1031" s="14"/>
      <c r="BP1031" s="14"/>
      <c r="BQ1031" s="14"/>
      <c r="BR1031" s="14"/>
      <c r="BS1031" s="14"/>
      <c r="BT1031" s="14"/>
      <c r="BU1031" s="14"/>
      <c r="BV1031" s="14"/>
      <c r="BW1031" s="14"/>
      <c r="BX1031" s="14"/>
      <c r="BY1031" s="14"/>
      <c r="BZ1031" s="14"/>
      <c r="CA1031" s="14"/>
      <c r="CB1031" s="14"/>
      <c r="CC1031" s="14"/>
      <c r="CD1031" s="14"/>
      <c r="CE1031" s="14"/>
      <c r="CF1031" s="14"/>
      <c r="CG1031" s="14"/>
      <c r="CH1031" s="14"/>
    </row>
    <row r="1032" spans="1:86">
      <c r="A1032" s="16"/>
      <c r="B1032" s="16"/>
      <c r="C1032" s="16"/>
      <c r="D1032" s="16"/>
      <c r="E1032" s="16"/>
      <c r="F1032" s="16"/>
      <c r="G1032" s="16"/>
      <c r="H1032" s="16"/>
      <c r="I1032" s="16"/>
      <c r="J1032" s="16"/>
      <c r="K1032" s="16"/>
      <c r="L1032" s="16"/>
      <c r="M1032" s="16"/>
      <c r="N1032" s="16"/>
      <c r="O1032" s="16"/>
      <c r="P1032" s="16"/>
      <c r="Q1032" s="16"/>
      <c r="R1032" s="16"/>
      <c r="S1032" s="16"/>
      <c r="T1032" s="16"/>
      <c r="U1032" s="16"/>
      <c r="V1032" s="16"/>
      <c r="W1032" s="16"/>
      <c r="X1032" s="16"/>
      <c r="Z1032" s="16"/>
      <c r="AA1032" s="16"/>
      <c r="AB1032" s="16"/>
      <c r="AC1032" s="16"/>
      <c r="AD1032" s="16"/>
      <c r="AE1032" s="16"/>
      <c r="AF1032" s="16"/>
      <c r="AG1032" s="16"/>
      <c r="AH1032" s="16"/>
      <c r="AI1032" s="16"/>
      <c r="AJ1032" s="16"/>
      <c r="AK1032" s="16"/>
      <c r="AL1032" s="16"/>
      <c r="AM1032" s="14"/>
      <c r="AN1032" s="14"/>
      <c r="AO1032" s="14"/>
      <c r="AP1032" s="14"/>
      <c r="AQ1032" s="14"/>
      <c r="AR1032" s="14"/>
      <c r="AS1032" s="14"/>
      <c r="AT1032" s="14"/>
      <c r="AU1032" s="14"/>
      <c r="AV1032" s="14"/>
      <c r="AW1032" s="14"/>
      <c r="AX1032" s="14"/>
      <c r="AY1032" s="14"/>
      <c r="AZ1032" s="14"/>
      <c r="BA1032" s="14"/>
      <c r="BB1032" s="14"/>
      <c r="BC1032" s="14"/>
      <c r="BD1032" s="14"/>
      <c r="BE1032" s="14"/>
      <c r="BF1032" s="14"/>
      <c r="BG1032" s="14"/>
      <c r="BH1032" s="14"/>
      <c r="BI1032" s="14"/>
      <c r="BJ1032" s="14"/>
      <c r="BK1032" s="14"/>
      <c r="BL1032" s="14"/>
      <c r="BM1032" s="14"/>
      <c r="BN1032" s="14"/>
      <c r="BO1032" s="14"/>
      <c r="BP1032" s="14"/>
      <c r="BQ1032" s="14"/>
      <c r="BR1032" s="14"/>
      <c r="BS1032" s="14"/>
      <c r="BT1032" s="14"/>
      <c r="BU1032" s="14"/>
      <c r="BV1032" s="14"/>
      <c r="BW1032" s="14"/>
      <c r="BX1032" s="14"/>
      <c r="BY1032" s="14"/>
      <c r="BZ1032" s="14"/>
      <c r="CA1032" s="14"/>
      <c r="CB1032" s="14"/>
      <c r="CC1032" s="14"/>
      <c r="CD1032" s="14"/>
      <c r="CE1032" s="14"/>
      <c r="CF1032" s="14"/>
      <c r="CG1032" s="14"/>
      <c r="CH1032" s="14"/>
    </row>
    <row r="1033" spans="1:86">
      <c r="A1033" s="16"/>
      <c r="B1033" s="16"/>
      <c r="C1033" s="16"/>
      <c r="D1033" s="16"/>
      <c r="E1033" s="16"/>
      <c r="F1033" s="16"/>
      <c r="G1033" s="16"/>
      <c r="H1033" s="16"/>
      <c r="I1033" s="16"/>
      <c r="J1033" s="16"/>
      <c r="K1033" s="16"/>
      <c r="L1033" s="16"/>
      <c r="M1033" s="16"/>
      <c r="N1033" s="16"/>
      <c r="O1033" s="16"/>
      <c r="P1033" s="16"/>
      <c r="Q1033" s="16"/>
      <c r="R1033" s="16"/>
      <c r="S1033" s="16"/>
      <c r="T1033" s="16"/>
      <c r="U1033" s="16"/>
      <c r="V1033" s="16"/>
      <c r="W1033" s="16"/>
      <c r="X1033" s="16"/>
      <c r="Z1033" s="16"/>
      <c r="AA1033" s="16"/>
      <c r="AB1033" s="16"/>
      <c r="AC1033" s="16"/>
      <c r="AD1033" s="16"/>
      <c r="AE1033" s="16"/>
      <c r="AF1033" s="16"/>
      <c r="AG1033" s="16"/>
      <c r="AH1033" s="16"/>
      <c r="AI1033" s="16"/>
      <c r="AJ1033" s="16"/>
      <c r="AK1033" s="16"/>
      <c r="AL1033" s="16"/>
      <c r="AM1033" s="14"/>
      <c r="AN1033" s="14"/>
      <c r="AO1033" s="14"/>
      <c r="AP1033" s="14"/>
      <c r="AQ1033" s="14"/>
      <c r="AR1033" s="14"/>
      <c r="AS1033" s="14"/>
      <c r="AT1033" s="14"/>
      <c r="AU1033" s="14"/>
      <c r="AV1033" s="14"/>
      <c r="AW1033" s="14"/>
      <c r="AX1033" s="14"/>
      <c r="AY1033" s="14"/>
      <c r="AZ1033" s="14"/>
      <c r="BA1033" s="14"/>
      <c r="BB1033" s="14"/>
      <c r="BC1033" s="14"/>
      <c r="BD1033" s="14"/>
      <c r="BE1033" s="14"/>
      <c r="BF1033" s="14"/>
      <c r="BG1033" s="14"/>
      <c r="BH1033" s="14"/>
      <c r="BI1033" s="14"/>
      <c r="BJ1033" s="14"/>
      <c r="BK1033" s="14"/>
      <c r="BL1033" s="14"/>
      <c r="BM1033" s="14"/>
      <c r="BN1033" s="14"/>
      <c r="BO1033" s="14"/>
      <c r="BP1033" s="14"/>
      <c r="BQ1033" s="14"/>
      <c r="BR1033" s="14"/>
      <c r="BS1033" s="14"/>
      <c r="BT1033" s="14"/>
      <c r="BU1033" s="14"/>
      <c r="BV1033" s="14"/>
      <c r="BW1033" s="14"/>
      <c r="BX1033" s="14"/>
      <c r="BY1033" s="14"/>
      <c r="BZ1033" s="14"/>
      <c r="CA1033" s="14"/>
      <c r="CB1033" s="14"/>
      <c r="CC1033" s="14"/>
      <c r="CD1033" s="14"/>
      <c r="CE1033" s="14"/>
      <c r="CF1033" s="14"/>
      <c r="CG1033" s="14"/>
      <c r="CH1033" s="14"/>
    </row>
    <row r="1034" spans="1:86">
      <c r="A1034" s="16"/>
      <c r="B1034" s="16"/>
      <c r="C1034" s="16"/>
      <c r="D1034" s="16"/>
      <c r="E1034" s="16"/>
      <c r="F1034" s="16"/>
      <c r="G1034" s="16"/>
      <c r="H1034" s="16"/>
      <c r="I1034" s="16"/>
      <c r="J1034" s="16"/>
      <c r="K1034" s="16"/>
      <c r="L1034" s="16"/>
      <c r="M1034" s="16"/>
      <c r="N1034" s="16"/>
      <c r="O1034" s="16"/>
      <c r="P1034" s="16"/>
      <c r="Q1034" s="16"/>
      <c r="R1034" s="16"/>
      <c r="S1034" s="16"/>
      <c r="T1034" s="16"/>
      <c r="U1034" s="16"/>
      <c r="V1034" s="16"/>
      <c r="W1034" s="16"/>
      <c r="X1034" s="16"/>
      <c r="Z1034" s="16"/>
      <c r="AA1034" s="16"/>
      <c r="AB1034" s="16"/>
      <c r="AC1034" s="16"/>
      <c r="AD1034" s="16"/>
      <c r="AE1034" s="16"/>
      <c r="AF1034" s="16"/>
      <c r="AG1034" s="16"/>
      <c r="AH1034" s="16"/>
      <c r="AI1034" s="16"/>
      <c r="AJ1034" s="16"/>
      <c r="AK1034" s="16"/>
      <c r="AL1034" s="16"/>
      <c r="AM1034" s="14"/>
      <c r="AN1034" s="14"/>
      <c r="AO1034" s="14"/>
      <c r="AP1034" s="14"/>
      <c r="AQ1034" s="14"/>
      <c r="AR1034" s="14"/>
      <c r="AS1034" s="14"/>
      <c r="AT1034" s="14"/>
      <c r="AU1034" s="14"/>
      <c r="AV1034" s="14"/>
      <c r="AW1034" s="14"/>
      <c r="AX1034" s="14"/>
      <c r="AY1034" s="14"/>
      <c r="AZ1034" s="14"/>
      <c r="BA1034" s="14"/>
      <c r="BB1034" s="14"/>
      <c r="BC1034" s="14"/>
      <c r="BD1034" s="14"/>
      <c r="BE1034" s="14"/>
      <c r="BF1034" s="14"/>
      <c r="BG1034" s="14"/>
      <c r="BH1034" s="14"/>
      <c r="BI1034" s="14"/>
      <c r="BJ1034" s="14"/>
      <c r="BK1034" s="14"/>
      <c r="BL1034" s="14"/>
      <c r="BM1034" s="14"/>
      <c r="BN1034" s="14"/>
      <c r="BO1034" s="14"/>
      <c r="BP1034" s="14"/>
      <c r="BQ1034" s="14"/>
      <c r="BR1034" s="14"/>
      <c r="BS1034" s="14"/>
      <c r="BT1034" s="14"/>
      <c r="BU1034" s="14"/>
      <c r="BV1034" s="14"/>
      <c r="BW1034" s="14"/>
      <c r="BX1034" s="14"/>
      <c r="BY1034" s="14"/>
      <c r="BZ1034" s="14"/>
      <c r="CA1034" s="14"/>
      <c r="CB1034" s="14"/>
      <c r="CC1034" s="14"/>
      <c r="CD1034" s="14"/>
      <c r="CE1034" s="14"/>
      <c r="CF1034" s="14"/>
      <c r="CG1034" s="14"/>
      <c r="CH1034" s="14"/>
    </row>
    <row r="1035" spans="1:86">
      <c r="A1035" s="16"/>
      <c r="B1035" s="16"/>
      <c r="C1035" s="16"/>
      <c r="D1035" s="16"/>
      <c r="E1035" s="16"/>
      <c r="F1035" s="16"/>
      <c r="G1035" s="16"/>
      <c r="H1035" s="16"/>
      <c r="I1035" s="16"/>
      <c r="J1035" s="16"/>
      <c r="K1035" s="16"/>
      <c r="L1035" s="16"/>
      <c r="M1035" s="16"/>
      <c r="N1035" s="16"/>
      <c r="O1035" s="16"/>
      <c r="P1035" s="16"/>
      <c r="Q1035" s="16"/>
      <c r="R1035" s="16"/>
      <c r="S1035" s="16"/>
      <c r="T1035" s="16"/>
      <c r="U1035" s="16"/>
      <c r="V1035" s="16"/>
      <c r="W1035" s="16"/>
      <c r="X1035" s="16"/>
      <c r="Z1035" s="16"/>
      <c r="AA1035" s="16"/>
      <c r="AB1035" s="16"/>
      <c r="AC1035" s="16"/>
      <c r="AD1035" s="16"/>
      <c r="AE1035" s="16"/>
      <c r="AF1035" s="16"/>
      <c r="AG1035" s="16"/>
      <c r="AH1035" s="16"/>
      <c r="AI1035" s="16"/>
      <c r="AJ1035" s="16"/>
      <c r="AK1035" s="16"/>
      <c r="AL1035" s="16"/>
      <c r="AM1035" s="14"/>
      <c r="AN1035" s="14"/>
      <c r="AO1035" s="14"/>
      <c r="AP1035" s="14"/>
      <c r="AQ1035" s="14"/>
      <c r="AR1035" s="14"/>
      <c r="AS1035" s="14"/>
      <c r="AT1035" s="14"/>
      <c r="AU1035" s="14"/>
      <c r="AV1035" s="14"/>
      <c r="AW1035" s="14"/>
      <c r="AX1035" s="14"/>
      <c r="AY1035" s="14"/>
      <c r="AZ1035" s="14"/>
      <c r="BA1035" s="14"/>
      <c r="BB1035" s="14"/>
      <c r="BC1035" s="14"/>
      <c r="BD1035" s="14"/>
      <c r="BE1035" s="14"/>
      <c r="BF1035" s="14"/>
      <c r="BG1035" s="14"/>
      <c r="BH1035" s="14"/>
      <c r="BI1035" s="14"/>
      <c r="BJ1035" s="14"/>
      <c r="BK1035" s="14"/>
      <c r="BL1035" s="14"/>
      <c r="BM1035" s="14"/>
      <c r="BN1035" s="14"/>
      <c r="BO1035" s="14"/>
      <c r="BP1035" s="14"/>
      <c r="BQ1035" s="14"/>
      <c r="BR1035" s="14"/>
      <c r="BS1035" s="14"/>
      <c r="BT1035" s="14"/>
      <c r="BU1035" s="14"/>
      <c r="BV1035" s="14"/>
      <c r="BW1035" s="14"/>
      <c r="BX1035" s="14"/>
      <c r="BY1035" s="14"/>
      <c r="BZ1035" s="14"/>
      <c r="CA1035" s="14"/>
      <c r="CB1035" s="14"/>
      <c r="CC1035" s="14"/>
      <c r="CD1035" s="14"/>
      <c r="CE1035" s="14"/>
      <c r="CF1035" s="14"/>
      <c r="CG1035" s="14"/>
      <c r="CH1035" s="14"/>
    </row>
    <row r="1036" spans="1:86">
      <c r="A1036" s="16"/>
      <c r="B1036" s="16"/>
      <c r="C1036" s="16"/>
      <c r="D1036" s="16"/>
      <c r="E1036" s="16"/>
      <c r="F1036" s="16"/>
      <c r="G1036" s="16"/>
      <c r="H1036" s="16"/>
      <c r="I1036" s="16"/>
      <c r="J1036" s="16"/>
      <c r="K1036" s="16"/>
      <c r="L1036" s="16"/>
      <c r="M1036" s="16"/>
      <c r="N1036" s="16"/>
      <c r="O1036" s="16"/>
      <c r="P1036" s="16"/>
      <c r="Q1036" s="16"/>
      <c r="R1036" s="16"/>
      <c r="S1036" s="16"/>
      <c r="T1036" s="16"/>
      <c r="U1036" s="16"/>
      <c r="V1036" s="16"/>
      <c r="W1036" s="16"/>
      <c r="X1036" s="16"/>
      <c r="Z1036" s="16"/>
      <c r="AA1036" s="16"/>
      <c r="AB1036" s="16"/>
      <c r="AC1036" s="16"/>
      <c r="AD1036" s="16"/>
      <c r="AE1036" s="16"/>
      <c r="AF1036" s="16"/>
      <c r="AG1036" s="16"/>
      <c r="AH1036" s="16"/>
      <c r="AI1036" s="16"/>
      <c r="AJ1036" s="16"/>
      <c r="AK1036" s="16"/>
      <c r="AL1036" s="16"/>
      <c r="AM1036" s="14"/>
      <c r="AN1036" s="14"/>
      <c r="AO1036" s="14"/>
      <c r="AP1036" s="14"/>
      <c r="AQ1036" s="14"/>
      <c r="AR1036" s="14"/>
      <c r="AS1036" s="14"/>
      <c r="AT1036" s="14"/>
      <c r="AU1036" s="14"/>
      <c r="AV1036" s="14"/>
      <c r="AW1036" s="14"/>
      <c r="AX1036" s="14"/>
      <c r="AY1036" s="14"/>
      <c r="AZ1036" s="14"/>
      <c r="BA1036" s="14"/>
      <c r="BB1036" s="14"/>
      <c r="BC1036" s="14"/>
      <c r="BD1036" s="14"/>
      <c r="BE1036" s="14"/>
      <c r="BF1036" s="14"/>
      <c r="BG1036" s="14"/>
      <c r="BH1036" s="14"/>
      <c r="BI1036" s="14"/>
      <c r="BJ1036" s="14"/>
      <c r="BK1036" s="14"/>
      <c r="BL1036" s="14"/>
      <c r="BM1036" s="14"/>
      <c r="BN1036" s="14"/>
      <c r="BO1036" s="14"/>
      <c r="BP1036" s="14"/>
      <c r="BQ1036" s="14"/>
      <c r="BR1036" s="14"/>
      <c r="BS1036" s="14"/>
      <c r="BT1036" s="14"/>
      <c r="BU1036" s="14"/>
      <c r="BV1036" s="14"/>
      <c r="BW1036" s="14"/>
      <c r="BX1036" s="14"/>
      <c r="BY1036" s="14"/>
      <c r="BZ1036" s="14"/>
      <c r="CA1036" s="14"/>
      <c r="CB1036" s="14"/>
      <c r="CC1036" s="14"/>
      <c r="CD1036" s="14"/>
      <c r="CE1036" s="14"/>
      <c r="CF1036" s="14"/>
      <c r="CG1036" s="14"/>
      <c r="CH1036" s="14"/>
    </row>
    <row r="1037" spans="1:86">
      <c r="A1037" s="16"/>
      <c r="B1037" s="16"/>
      <c r="C1037" s="16"/>
      <c r="D1037" s="16"/>
      <c r="E1037" s="16"/>
      <c r="F1037" s="16"/>
      <c r="G1037" s="16"/>
      <c r="H1037" s="16"/>
      <c r="I1037" s="16"/>
      <c r="J1037" s="16"/>
      <c r="K1037" s="16"/>
      <c r="L1037" s="16"/>
      <c r="M1037" s="16"/>
      <c r="N1037" s="16"/>
      <c r="O1037" s="16"/>
      <c r="P1037" s="16"/>
      <c r="Q1037" s="16"/>
      <c r="R1037" s="16"/>
      <c r="S1037" s="16"/>
      <c r="T1037" s="16"/>
      <c r="U1037" s="16"/>
      <c r="V1037" s="16"/>
      <c r="W1037" s="16"/>
      <c r="X1037" s="16"/>
      <c r="Z1037" s="16"/>
      <c r="AA1037" s="16"/>
      <c r="AB1037" s="16"/>
      <c r="AC1037" s="16"/>
      <c r="AD1037" s="16"/>
      <c r="AE1037" s="16"/>
      <c r="AF1037" s="16"/>
      <c r="AG1037" s="16"/>
      <c r="AH1037" s="16"/>
      <c r="AI1037" s="16"/>
      <c r="AJ1037" s="16"/>
      <c r="AK1037" s="16"/>
      <c r="AL1037" s="16"/>
      <c r="AM1037" s="14"/>
      <c r="AN1037" s="14"/>
      <c r="AO1037" s="14"/>
      <c r="AP1037" s="14"/>
      <c r="AQ1037" s="14"/>
      <c r="AR1037" s="14"/>
      <c r="AS1037" s="14"/>
      <c r="AT1037" s="14"/>
      <c r="AU1037" s="14"/>
      <c r="AV1037" s="14"/>
      <c r="AW1037" s="14"/>
      <c r="AX1037" s="14"/>
      <c r="AY1037" s="14"/>
      <c r="AZ1037" s="14"/>
      <c r="BA1037" s="14"/>
      <c r="BB1037" s="14"/>
      <c r="BC1037" s="14"/>
      <c r="BD1037" s="14"/>
      <c r="BE1037" s="14"/>
      <c r="BF1037" s="14"/>
      <c r="BG1037" s="14"/>
      <c r="BH1037" s="14"/>
      <c r="BI1037" s="14"/>
      <c r="BJ1037" s="14"/>
      <c r="BK1037" s="14"/>
      <c r="BL1037" s="14"/>
      <c r="BM1037" s="14"/>
      <c r="BN1037" s="14"/>
      <c r="BO1037" s="14"/>
      <c r="BP1037" s="14"/>
      <c r="BQ1037" s="14"/>
      <c r="BR1037" s="14"/>
      <c r="BS1037" s="14"/>
      <c r="BT1037" s="14"/>
      <c r="BU1037" s="14"/>
      <c r="BV1037" s="14"/>
      <c r="BW1037" s="14"/>
      <c r="BX1037" s="14"/>
      <c r="BY1037" s="14"/>
      <c r="BZ1037" s="14"/>
      <c r="CA1037" s="14"/>
      <c r="CB1037" s="14"/>
      <c r="CC1037" s="14"/>
      <c r="CD1037" s="14"/>
      <c r="CE1037" s="14"/>
      <c r="CF1037" s="14"/>
      <c r="CG1037" s="14"/>
      <c r="CH1037" s="14"/>
    </row>
    <row r="1038" spans="1:86">
      <c r="A1038" s="16"/>
      <c r="B1038" s="16"/>
      <c r="C1038" s="16"/>
      <c r="D1038" s="16"/>
      <c r="E1038" s="16"/>
      <c r="F1038" s="16"/>
      <c r="G1038" s="16"/>
      <c r="H1038" s="16"/>
      <c r="I1038" s="16"/>
      <c r="J1038" s="16"/>
      <c r="K1038" s="16"/>
      <c r="L1038" s="16"/>
      <c r="M1038" s="16"/>
      <c r="N1038" s="16"/>
      <c r="O1038" s="16"/>
      <c r="P1038" s="16"/>
      <c r="Q1038" s="16"/>
      <c r="R1038" s="16"/>
      <c r="S1038" s="16"/>
      <c r="T1038" s="16"/>
      <c r="U1038" s="16"/>
      <c r="V1038" s="16"/>
      <c r="W1038" s="16"/>
      <c r="X1038" s="16"/>
      <c r="Z1038" s="16"/>
      <c r="AA1038" s="16"/>
      <c r="AB1038" s="16"/>
      <c r="AC1038" s="16"/>
      <c r="AD1038" s="16"/>
      <c r="AE1038" s="16"/>
      <c r="AF1038" s="16"/>
      <c r="AG1038" s="16"/>
      <c r="AH1038" s="16"/>
      <c r="AI1038" s="16"/>
      <c r="AJ1038" s="16"/>
      <c r="AK1038" s="16"/>
      <c r="AL1038" s="16"/>
      <c r="AM1038" s="14"/>
      <c r="AN1038" s="14"/>
      <c r="AO1038" s="14"/>
      <c r="AP1038" s="14"/>
      <c r="AQ1038" s="14"/>
      <c r="AR1038" s="14"/>
      <c r="AS1038" s="14"/>
      <c r="AT1038" s="14"/>
      <c r="AU1038" s="14"/>
      <c r="AV1038" s="14"/>
      <c r="AW1038" s="14"/>
      <c r="AX1038" s="14"/>
      <c r="AY1038" s="14"/>
      <c r="AZ1038" s="14"/>
      <c r="BA1038" s="14"/>
      <c r="BB1038" s="14"/>
      <c r="BC1038" s="14"/>
      <c r="BD1038" s="14"/>
      <c r="BE1038" s="14"/>
      <c r="BF1038" s="14"/>
      <c r="BG1038" s="14"/>
      <c r="BH1038" s="14"/>
      <c r="BI1038" s="14"/>
      <c r="BJ1038" s="14"/>
      <c r="BK1038" s="14"/>
      <c r="BL1038" s="14"/>
      <c r="BM1038" s="14"/>
      <c r="BN1038" s="14"/>
      <c r="BO1038" s="14"/>
      <c r="BP1038" s="14"/>
      <c r="BQ1038" s="14"/>
      <c r="BR1038" s="14"/>
      <c r="BS1038" s="14"/>
      <c r="BT1038" s="14"/>
      <c r="BU1038" s="14"/>
      <c r="BV1038" s="14"/>
      <c r="BW1038" s="14"/>
      <c r="BX1038" s="14"/>
      <c r="BY1038" s="14"/>
      <c r="BZ1038" s="14"/>
      <c r="CA1038" s="14"/>
      <c r="CB1038" s="14"/>
      <c r="CC1038" s="14"/>
      <c r="CD1038" s="14"/>
      <c r="CE1038" s="14"/>
      <c r="CF1038" s="14"/>
      <c r="CG1038" s="14"/>
      <c r="CH1038" s="14"/>
    </row>
    <row r="1039" spans="1:86">
      <c r="A1039" s="16"/>
      <c r="B1039" s="16"/>
      <c r="C1039" s="16"/>
      <c r="D1039" s="16"/>
      <c r="E1039" s="16"/>
      <c r="F1039" s="16"/>
      <c r="G1039" s="16"/>
      <c r="H1039" s="16"/>
      <c r="I1039" s="16"/>
      <c r="J1039" s="16"/>
      <c r="K1039" s="16"/>
      <c r="L1039" s="16"/>
      <c r="M1039" s="16"/>
      <c r="N1039" s="16"/>
      <c r="O1039" s="16"/>
      <c r="P1039" s="16"/>
      <c r="Q1039" s="16"/>
      <c r="R1039" s="16"/>
      <c r="S1039" s="16"/>
      <c r="T1039" s="16"/>
      <c r="U1039" s="16"/>
      <c r="V1039" s="16"/>
      <c r="W1039" s="16"/>
      <c r="X1039" s="16"/>
      <c r="Z1039" s="16"/>
      <c r="AA1039" s="16"/>
      <c r="AB1039" s="16"/>
      <c r="AC1039" s="16"/>
      <c r="AD1039" s="16"/>
      <c r="AE1039" s="16"/>
      <c r="AF1039" s="16"/>
      <c r="AG1039" s="16"/>
      <c r="AH1039" s="16"/>
      <c r="AI1039" s="16"/>
      <c r="AJ1039" s="16"/>
      <c r="AK1039" s="16"/>
      <c r="AL1039" s="16"/>
      <c r="AM1039" s="14"/>
      <c r="AN1039" s="14"/>
      <c r="AO1039" s="14"/>
      <c r="AP1039" s="14"/>
      <c r="AQ1039" s="14"/>
      <c r="AR1039" s="14"/>
      <c r="AS1039" s="14"/>
      <c r="AT1039" s="14"/>
      <c r="AU1039" s="14"/>
      <c r="AV1039" s="14"/>
      <c r="AW1039" s="14"/>
      <c r="AX1039" s="14"/>
      <c r="AY1039" s="14"/>
      <c r="AZ1039" s="14"/>
      <c r="BA1039" s="14"/>
      <c r="BB1039" s="14"/>
      <c r="BC1039" s="14"/>
      <c r="BD1039" s="14"/>
      <c r="BE1039" s="14"/>
      <c r="BF1039" s="14"/>
      <c r="BG1039" s="14"/>
      <c r="BH1039" s="14"/>
      <c r="BI1039" s="14"/>
      <c r="BJ1039" s="14"/>
      <c r="BK1039" s="14"/>
      <c r="BL1039" s="14"/>
      <c r="BM1039" s="14"/>
      <c r="BN1039" s="14"/>
      <c r="BO1039" s="14"/>
      <c r="BP1039" s="14"/>
      <c r="BQ1039" s="14"/>
      <c r="BR1039" s="14"/>
      <c r="BS1039" s="14"/>
      <c r="BT1039" s="14"/>
      <c r="BU1039" s="14"/>
      <c r="BV1039" s="14"/>
      <c r="BW1039" s="14"/>
      <c r="BX1039" s="14"/>
      <c r="BY1039" s="14"/>
      <c r="BZ1039" s="14"/>
      <c r="CA1039" s="14"/>
      <c r="CB1039" s="14"/>
      <c r="CC1039" s="14"/>
      <c r="CD1039" s="14"/>
      <c r="CE1039" s="14"/>
      <c r="CF1039" s="14"/>
      <c r="CG1039" s="14"/>
      <c r="CH1039" s="14"/>
    </row>
    <row r="1040" spans="1:86">
      <c r="A1040" s="16"/>
      <c r="B1040" s="16"/>
      <c r="C1040" s="16"/>
      <c r="D1040" s="16"/>
      <c r="E1040" s="16"/>
      <c r="F1040" s="16"/>
      <c r="G1040" s="16"/>
      <c r="H1040" s="16"/>
      <c r="I1040" s="16"/>
      <c r="J1040" s="16"/>
      <c r="K1040" s="16"/>
      <c r="L1040" s="16"/>
      <c r="M1040" s="16"/>
      <c r="N1040" s="16"/>
      <c r="O1040" s="16"/>
      <c r="P1040" s="16"/>
      <c r="Q1040" s="16"/>
      <c r="R1040" s="16"/>
      <c r="S1040" s="16"/>
      <c r="T1040" s="16"/>
      <c r="U1040" s="16"/>
      <c r="V1040" s="16"/>
      <c r="W1040" s="16"/>
      <c r="X1040" s="16"/>
      <c r="Z1040" s="16"/>
      <c r="AA1040" s="16"/>
      <c r="AB1040" s="16"/>
      <c r="AC1040" s="16"/>
      <c r="AD1040" s="16"/>
      <c r="AE1040" s="16"/>
      <c r="AF1040" s="16"/>
      <c r="AG1040" s="16"/>
      <c r="AH1040" s="16"/>
      <c r="AI1040" s="16"/>
      <c r="AJ1040" s="16"/>
      <c r="AK1040" s="16"/>
      <c r="AL1040" s="16"/>
      <c r="AM1040" s="14"/>
      <c r="AN1040" s="14"/>
      <c r="AO1040" s="14"/>
      <c r="AP1040" s="14"/>
      <c r="AQ1040" s="14"/>
      <c r="AR1040" s="14"/>
      <c r="AS1040" s="14"/>
      <c r="AT1040" s="14"/>
      <c r="AU1040" s="14"/>
      <c r="AV1040" s="14"/>
      <c r="AW1040" s="14"/>
      <c r="AX1040" s="14"/>
      <c r="AY1040" s="14"/>
      <c r="AZ1040" s="14"/>
      <c r="BA1040" s="14"/>
      <c r="BB1040" s="14"/>
      <c r="BC1040" s="14"/>
      <c r="BD1040" s="14"/>
      <c r="BE1040" s="14"/>
      <c r="BF1040" s="14"/>
      <c r="BG1040" s="14"/>
      <c r="BH1040" s="14"/>
      <c r="BI1040" s="14"/>
      <c r="BJ1040" s="14"/>
      <c r="BK1040" s="14"/>
      <c r="BL1040" s="14"/>
      <c r="BM1040" s="14"/>
      <c r="BN1040" s="14"/>
      <c r="BO1040" s="14"/>
      <c r="BP1040" s="14"/>
      <c r="BQ1040" s="14"/>
      <c r="BR1040" s="14"/>
      <c r="BS1040" s="14"/>
      <c r="BT1040" s="14"/>
      <c r="BU1040" s="14"/>
      <c r="BV1040" s="14"/>
      <c r="BW1040" s="14"/>
      <c r="BX1040" s="14"/>
      <c r="BY1040" s="14"/>
      <c r="BZ1040" s="14"/>
      <c r="CA1040" s="14"/>
      <c r="CB1040" s="14"/>
      <c r="CC1040" s="14"/>
      <c r="CD1040" s="14"/>
      <c r="CE1040" s="14"/>
      <c r="CF1040" s="14"/>
      <c r="CG1040" s="14"/>
      <c r="CH1040" s="14"/>
    </row>
    <row r="1041" spans="1:86">
      <c r="A1041" s="16"/>
      <c r="B1041" s="16"/>
      <c r="C1041" s="16"/>
      <c r="D1041" s="16"/>
      <c r="E1041" s="16"/>
      <c r="F1041" s="16"/>
      <c r="G1041" s="16"/>
      <c r="H1041" s="16"/>
      <c r="I1041" s="16"/>
      <c r="J1041" s="16"/>
      <c r="K1041" s="16"/>
      <c r="L1041" s="16"/>
      <c r="M1041" s="16"/>
      <c r="N1041" s="16"/>
      <c r="O1041" s="16"/>
      <c r="P1041" s="16"/>
      <c r="Q1041" s="16"/>
      <c r="R1041" s="16"/>
      <c r="S1041" s="16"/>
      <c r="T1041" s="16"/>
      <c r="U1041" s="16"/>
      <c r="V1041" s="16"/>
      <c r="W1041" s="16"/>
      <c r="X1041" s="16"/>
      <c r="Z1041" s="16"/>
      <c r="AA1041" s="16"/>
      <c r="AB1041" s="16"/>
      <c r="AC1041" s="16"/>
      <c r="AD1041" s="16"/>
      <c r="AE1041" s="16"/>
      <c r="AF1041" s="16"/>
      <c r="AG1041" s="16"/>
      <c r="AH1041" s="16"/>
      <c r="AI1041" s="16"/>
      <c r="AJ1041" s="16"/>
      <c r="AK1041" s="16"/>
      <c r="AL1041" s="16"/>
      <c r="AM1041" s="14"/>
      <c r="AN1041" s="14"/>
      <c r="AO1041" s="14"/>
      <c r="AP1041" s="14"/>
      <c r="AQ1041" s="14"/>
      <c r="AR1041" s="14"/>
      <c r="AS1041" s="14"/>
      <c r="AT1041" s="14"/>
      <c r="AU1041" s="14"/>
      <c r="AV1041" s="14"/>
      <c r="AW1041" s="14"/>
      <c r="AX1041" s="14"/>
      <c r="AY1041" s="14"/>
      <c r="AZ1041" s="14"/>
      <c r="BA1041" s="14"/>
      <c r="BB1041" s="14"/>
      <c r="BC1041" s="14"/>
      <c r="BD1041" s="14"/>
      <c r="BE1041" s="14"/>
      <c r="BF1041" s="14"/>
      <c r="BG1041" s="14"/>
      <c r="BH1041" s="14"/>
      <c r="BI1041" s="14"/>
      <c r="BJ1041" s="14"/>
      <c r="BK1041" s="14"/>
      <c r="BL1041" s="14"/>
      <c r="BM1041" s="14"/>
      <c r="BN1041" s="14"/>
      <c r="BO1041" s="14"/>
      <c r="BP1041" s="14"/>
      <c r="BQ1041" s="14"/>
      <c r="BR1041" s="14"/>
      <c r="BS1041" s="14"/>
      <c r="BT1041" s="14"/>
      <c r="BU1041" s="14"/>
      <c r="BV1041" s="14"/>
      <c r="BW1041" s="14"/>
      <c r="BX1041" s="14"/>
      <c r="BY1041" s="14"/>
      <c r="BZ1041" s="14"/>
      <c r="CA1041" s="14"/>
      <c r="CB1041" s="14"/>
      <c r="CC1041" s="14"/>
      <c r="CD1041" s="14"/>
      <c r="CE1041" s="14"/>
      <c r="CF1041" s="14"/>
      <c r="CG1041" s="14"/>
      <c r="CH1041" s="14"/>
    </row>
    <row r="1042" spans="1:86">
      <c r="A1042" s="16"/>
      <c r="B1042" s="16"/>
      <c r="C1042" s="16"/>
      <c r="D1042" s="16"/>
      <c r="E1042" s="16"/>
      <c r="F1042" s="16"/>
      <c r="G1042" s="16"/>
      <c r="H1042" s="16"/>
      <c r="I1042" s="16"/>
      <c r="J1042" s="16"/>
      <c r="K1042" s="16"/>
      <c r="L1042" s="16"/>
      <c r="M1042" s="16"/>
      <c r="N1042" s="16"/>
      <c r="O1042" s="16"/>
      <c r="P1042" s="16"/>
      <c r="Q1042" s="16"/>
      <c r="R1042" s="16"/>
      <c r="S1042" s="16"/>
      <c r="T1042" s="16"/>
      <c r="U1042" s="16"/>
      <c r="V1042" s="16"/>
      <c r="W1042" s="16"/>
      <c r="X1042" s="16"/>
      <c r="Z1042" s="16"/>
      <c r="AA1042" s="16"/>
      <c r="AB1042" s="16"/>
      <c r="AC1042" s="16"/>
      <c r="AD1042" s="16"/>
      <c r="AE1042" s="16"/>
      <c r="AF1042" s="16"/>
      <c r="AG1042" s="16"/>
      <c r="AH1042" s="16"/>
      <c r="AI1042" s="16"/>
      <c r="AJ1042" s="16"/>
      <c r="AK1042" s="16"/>
      <c r="AL1042" s="16"/>
      <c r="AM1042" s="14"/>
      <c r="AN1042" s="14"/>
      <c r="AO1042" s="14"/>
      <c r="AP1042" s="14"/>
      <c r="AQ1042" s="14"/>
      <c r="AR1042" s="14"/>
      <c r="AS1042" s="14"/>
      <c r="AT1042" s="14"/>
      <c r="AU1042" s="14"/>
      <c r="AV1042" s="14"/>
      <c r="AW1042" s="14"/>
      <c r="AX1042" s="14"/>
      <c r="AY1042" s="14"/>
      <c r="AZ1042" s="14"/>
      <c r="BA1042" s="14"/>
      <c r="BB1042" s="14"/>
      <c r="BC1042" s="14"/>
      <c r="BD1042" s="14"/>
      <c r="BE1042" s="14"/>
      <c r="BF1042" s="14"/>
      <c r="BG1042" s="14"/>
      <c r="BH1042" s="14"/>
      <c r="BI1042" s="14"/>
      <c r="BJ1042" s="14"/>
      <c r="BK1042" s="14"/>
      <c r="BL1042" s="14"/>
      <c r="BM1042" s="14"/>
      <c r="BN1042" s="14"/>
      <c r="BO1042" s="14"/>
      <c r="BP1042" s="14"/>
      <c r="BQ1042" s="14"/>
      <c r="BR1042" s="14"/>
      <c r="BS1042" s="14"/>
      <c r="BT1042" s="14"/>
      <c r="BU1042" s="14"/>
      <c r="BV1042" s="14"/>
      <c r="BW1042" s="14"/>
      <c r="BX1042" s="14"/>
      <c r="BY1042" s="14"/>
      <c r="BZ1042" s="14"/>
      <c r="CA1042" s="14"/>
      <c r="CB1042" s="14"/>
      <c r="CC1042" s="14"/>
      <c r="CD1042" s="14"/>
      <c r="CE1042" s="14"/>
      <c r="CF1042" s="14"/>
      <c r="CG1042" s="14"/>
      <c r="CH1042" s="14"/>
    </row>
    <row r="1043" spans="1:86">
      <c r="A1043" s="16"/>
      <c r="B1043" s="16"/>
      <c r="C1043" s="16"/>
      <c r="D1043" s="16"/>
      <c r="E1043" s="16"/>
      <c r="F1043" s="16"/>
      <c r="G1043" s="16"/>
      <c r="H1043" s="16"/>
      <c r="I1043" s="16"/>
      <c r="J1043" s="16"/>
      <c r="K1043" s="16"/>
      <c r="L1043" s="16"/>
      <c r="M1043" s="16"/>
      <c r="N1043" s="16"/>
      <c r="O1043" s="16"/>
      <c r="P1043" s="16"/>
      <c r="Q1043" s="16"/>
      <c r="R1043" s="16"/>
      <c r="S1043" s="16"/>
      <c r="T1043" s="16"/>
      <c r="U1043" s="16"/>
      <c r="V1043" s="16"/>
      <c r="W1043" s="16"/>
      <c r="X1043" s="16"/>
      <c r="Z1043" s="16"/>
      <c r="AA1043" s="16"/>
      <c r="AB1043" s="16"/>
      <c r="AC1043" s="16"/>
      <c r="AD1043" s="16"/>
      <c r="AE1043" s="16"/>
      <c r="AF1043" s="16"/>
      <c r="AG1043" s="16"/>
      <c r="AH1043" s="16"/>
      <c r="AI1043" s="16"/>
      <c r="AJ1043" s="16"/>
      <c r="AK1043" s="16"/>
      <c r="AL1043" s="16"/>
      <c r="AM1043" s="14"/>
      <c r="AN1043" s="14"/>
      <c r="AO1043" s="14"/>
      <c r="AP1043" s="14"/>
      <c r="AQ1043" s="14"/>
      <c r="AR1043" s="14"/>
      <c r="AS1043" s="14"/>
      <c r="AT1043" s="14"/>
      <c r="AU1043" s="14"/>
      <c r="AV1043" s="14"/>
      <c r="AW1043" s="14"/>
      <c r="AX1043" s="14"/>
      <c r="AY1043" s="14"/>
      <c r="AZ1043" s="14"/>
      <c r="BA1043" s="14"/>
      <c r="BB1043" s="14"/>
      <c r="BC1043" s="14"/>
      <c r="BD1043" s="14"/>
      <c r="BE1043" s="14"/>
      <c r="BF1043" s="14"/>
      <c r="BG1043" s="14"/>
      <c r="BH1043" s="14"/>
      <c r="BI1043" s="14"/>
      <c r="BJ1043" s="14"/>
      <c r="BK1043" s="14"/>
      <c r="BL1043" s="14"/>
      <c r="BM1043" s="14"/>
      <c r="BN1043" s="14"/>
      <c r="BO1043" s="14"/>
      <c r="BP1043" s="14"/>
      <c r="BQ1043" s="14"/>
      <c r="BR1043" s="14"/>
      <c r="BS1043" s="14"/>
      <c r="BT1043" s="14"/>
      <c r="BU1043" s="14"/>
      <c r="BV1043" s="14"/>
      <c r="BW1043" s="14"/>
      <c r="BX1043" s="14"/>
      <c r="BY1043" s="14"/>
      <c r="BZ1043" s="14"/>
      <c r="CA1043" s="14"/>
      <c r="CB1043" s="14"/>
      <c r="CC1043" s="14"/>
      <c r="CD1043" s="14"/>
      <c r="CE1043" s="14"/>
      <c r="CF1043" s="14"/>
      <c r="CG1043" s="14"/>
      <c r="CH1043" s="14"/>
    </row>
    <row r="1044" spans="1:86">
      <c r="A1044" s="16"/>
      <c r="B1044" s="16"/>
      <c r="C1044" s="16"/>
      <c r="D1044" s="16"/>
      <c r="E1044" s="16"/>
      <c r="F1044" s="16"/>
      <c r="G1044" s="16"/>
      <c r="H1044" s="16"/>
      <c r="I1044" s="16"/>
      <c r="J1044" s="16"/>
      <c r="K1044" s="16"/>
      <c r="L1044" s="16"/>
      <c r="M1044" s="16"/>
      <c r="N1044" s="16"/>
      <c r="O1044" s="16"/>
      <c r="P1044" s="16"/>
      <c r="Q1044" s="16"/>
      <c r="R1044" s="16"/>
      <c r="S1044" s="16"/>
      <c r="T1044" s="16"/>
      <c r="U1044" s="16"/>
      <c r="V1044" s="16"/>
      <c r="W1044" s="16"/>
      <c r="X1044" s="16"/>
      <c r="Z1044" s="16"/>
      <c r="AA1044" s="16"/>
      <c r="AB1044" s="16"/>
      <c r="AC1044" s="16"/>
      <c r="AD1044" s="16"/>
      <c r="AE1044" s="16"/>
      <c r="AF1044" s="16"/>
      <c r="AG1044" s="16"/>
      <c r="AH1044" s="16"/>
      <c r="AI1044" s="16"/>
      <c r="AJ1044" s="16"/>
      <c r="AK1044" s="16"/>
      <c r="AL1044" s="16"/>
      <c r="AM1044" s="14"/>
      <c r="AN1044" s="14"/>
      <c r="AO1044" s="14"/>
      <c r="AP1044" s="14"/>
      <c r="AQ1044" s="14"/>
      <c r="AR1044" s="14"/>
      <c r="AS1044" s="14"/>
      <c r="AT1044" s="14"/>
      <c r="AU1044" s="14"/>
      <c r="AV1044" s="14"/>
      <c r="AW1044" s="14"/>
      <c r="AX1044" s="14"/>
      <c r="AY1044" s="14"/>
      <c r="AZ1044" s="14"/>
      <c r="BA1044" s="14"/>
      <c r="BB1044" s="14"/>
      <c r="BC1044" s="14"/>
      <c r="BD1044" s="14"/>
      <c r="BE1044" s="14"/>
      <c r="BF1044" s="14"/>
      <c r="BG1044" s="14"/>
      <c r="BH1044" s="14"/>
      <c r="BI1044" s="14"/>
      <c r="BJ1044" s="14"/>
      <c r="BK1044" s="14"/>
      <c r="BL1044" s="14"/>
      <c r="BM1044" s="14"/>
      <c r="BN1044" s="14"/>
      <c r="BO1044" s="14"/>
      <c r="BP1044" s="14"/>
      <c r="BQ1044" s="14"/>
      <c r="BR1044" s="14"/>
      <c r="BS1044" s="14"/>
      <c r="BT1044" s="14"/>
      <c r="BU1044" s="14"/>
      <c r="BV1044" s="14"/>
      <c r="BW1044" s="14"/>
      <c r="BX1044" s="14"/>
      <c r="BY1044" s="14"/>
      <c r="BZ1044" s="14"/>
      <c r="CA1044" s="14"/>
      <c r="CB1044" s="14"/>
      <c r="CC1044" s="14"/>
      <c r="CD1044" s="14"/>
      <c r="CE1044" s="14"/>
      <c r="CF1044" s="14"/>
      <c r="CG1044" s="14"/>
      <c r="CH1044" s="14"/>
    </row>
    <row r="1045" spans="1:86">
      <c r="A1045" s="16"/>
      <c r="B1045" s="16"/>
      <c r="C1045" s="16"/>
      <c r="D1045" s="16"/>
      <c r="E1045" s="16"/>
      <c r="F1045" s="16"/>
      <c r="G1045" s="16"/>
      <c r="H1045" s="16"/>
      <c r="I1045" s="16"/>
      <c r="J1045" s="16"/>
      <c r="K1045" s="16"/>
      <c r="L1045" s="16"/>
      <c r="M1045" s="16"/>
      <c r="N1045" s="16"/>
      <c r="O1045" s="16"/>
      <c r="P1045" s="16"/>
      <c r="Q1045" s="16"/>
      <c r="R1045" s="16"/>
      <c r="S1045" s="16"/>
      <c r="T1045" s="16"/>
      <c r="U1045" s="16"/>
      <c r="V1045" s="16"/>
      <c r="W1045" s="16"/>
      <c r="X1045" s="16"/>
      <c r="Z1045" s="16"/>
      <c r="AA1045" s="16"/>
      <c r="AB1045" s="16"/>
      <c r="AC1045" s="16"/>
      <c r="AD1045" s="16"/>
      <c r="AE1045" s="16"/>
      <c r="AF1045" s="16"/>
      <c r="AG1045" s="16"/>
      <c r="AH1045" s="16"/>
      <c r="AI1045" s="16"/>
      <c r="AJ1045" s="16"/>
      <c r="AK1045" s="16"/>
      <c r="AL1045" s="16"/>
      <c r="AM1045" s="14"/>
      <c r="AN1045" s="14"/>
      <c r="AO1045" s="14"/>
      <c r="AP1045" s="14"/>
      <c r="AQ1045" s="14"/>
      <c r="AR1045" s="14"/>
      <c r="AS1045" s="14"/>
      <c r="AT1045" s="14"/>
      <c r="AU1045" s="14"/>
      <c r="AV1045" s="14"/>
      <c r="AW1045" s="14"/>
      <c r="AX1045" s="14"/>
      <c r="AY1045" s="14"/>
      <c r="AZ1045" s="14"/>
      <c r="BA1045" s="14"/>
      <c r="BB1045" s="14"/>
      <c r="BC1045" s="14"/>
      <c r="BD1045" s="14"/>
      <c r="BE1045" s="14"/>
      <c r="BF1045" s="14"/>
      <c r="BG1045" s="14"/>
      <c r="BH1045" s="14"/>
      <c r="BI1045" s="14"/>
      <c r="BJ1045" s="14"/>
      <c r="BK1045" s="14"/>
      <c r="BL1045" s="14"/>
      <c r="BM1045" s="14"/>
      <c r="BN1045" s="14"/>
      <c r="BO1045" s="14"/>
      <c r="BP1045" s="14"/>
      <c r="BQ1045" s="14"/>
      <c r="BR1045" s="14"/>
      <c r="BS1045" s="14"/>
      <c r="BT1045" s="14"/>
      <c r="BU1045" s="14"/>
      <c r="BV1045" s="14"/>
      <c r="BW1045" s="14"/>
      <c r="BX1045" s="14"/>
      <c r="BY1045" s="14"/>
      <c r="BZ1045" s="14"/>
      <c r="CA1045" s="14"/>
      <c r="CB1045" s="14"/>
      <c r="CC1045" s="14"/>
      <c r="CD1045" s="14"/>
      <c r="CE1045" s="14"/>
      <c r="CF1045" s="14"/>
      <c r="CG1045" s="14"/>
      <c r="CH1045" s="14"/>
    </row>
    <row r="1046" spans="1:86">
      <c r="A1046" s="16"/>
      <c r="B1046" s="16"/>
      <c r="C1046" s="16"/>
      <c r="D1046" s="16"/>
      <c r="E1046" s="16"/>
      <c r="F1046" s="16"/>
      <c r="G1046" s="16"/>
      <c r="H1046" s="16"/>
      <c r="I1046" s="16"/>
      <c r="J1046" s="16"/>
      <c r="K1046" s="16"/>
      <c r="L1046" s="16"/>
      <c r="M1046" s="16"/>
      <c r="N1046" s="16"/>
      <c r="O1046" s="16"/>
      <c r="P1046" s="16"/>
      <c r="Q1046" s="16"/>
      <c r="R1046" s="16"/>
      <c r="S1046" s="16"/>
      <c r="T1046" s="16"/>
      <c r="U1046" s="16"/>
      <c r="V1046" s="16"/>
      <c r="W1046" s="16"/>
      <c r="X1046" s="16"/>
      <c r="Z1046" s="16"/>
      <c r="AA1046" s="16"/>
      <c r="AB1046" s="16"/>
      <c r="AC1046" s="16"/>
      <c r="AD1046" s="16"/>
      <c r="AE1046" s="16"/>
      <c r="AF1046" s="16"/>
      <c r="AG1046" s="16"/>
      <c r="AH1046" s="16"/>
      <c r="AI1046" s="16"/>
      <c r="AJ1046" s="16"/>
      <c r="AK1046" s="16"/>
      <c r="AL1046" s="16"/>
      <c r="AM1046" s="14"/>
      <c r="AN1046" s="14"/>
      <c r="AO1046" s="14"/>
      <c r="AP1046" s="14"/>
      <c r="AQ1046" s="14"/>
      <c r="AR1046" s="14"/>
      <c r="AS1046" s="14"/>
      <c r="AT1046" s="14"/>
      <c r="AU1046" s="14"/>
      <c r="AV1046" s="14"/>
      <c r="AW1046" s="14"/>
      <c r="AX1046" s="14"/>
      <c r="AY1046" s="14"/>
      <c r="AZ1046" s="14"/>
      <c r="BA1046" s="14"/>
      <c r="BB1046" s="14"/>
      <c r="BC1046" s="14"/>
      <c r="BD1046" s="14"/>
      <c r="BE1046" s="14"/>
      <c r="BF1046" s="14"/>
      <c r="BG1046" s="14"/>
      <c r="BH1046" s="14"/>
      <c r="BI1046" s="14"/>
      <c r="BJ1046" s="14"/>
      <c r="BK1046" s="14"/>
      <c r="BL1046" s="14"/>
      <c r="BM1046" s="14"/>
      <c r="BN1046" s="14"/>
      <c r="BO1046" s="14"/>
      <c r="BP1046" s="14"/>
      <c r="BQ1046" s="14"/>
      <c r="BR1046" s="14"/>
      <c r="BS1046" s="14"/>
      <c r="BT1046" s="14"/>
      <c r="BU1046" s="14"/>
      <c r="BV1046" s="14"/>
      <c r="BW1046" s="14"/>
      <c r="BX1046" s="14"/>
      <c r="BY1046" s="14"/>
      <c r="BZ1046" s="14"/>
      <c r="CA1046" s="14"/>
      <c r="CB1046" s="14"/>
      <c r="CC1046" s="14"/>
      <c r="CD1046" s="14"/>
      <c r="CE1046" s="14"/>
      <c r="CF1046" s="14"/>
      <c r="CG1046" s="14"/>
      <c r="CH1046" s="14"/>
    </row>
    <row r="1047" spans="1:86">
      <c r="A1047" s="16"/>
      <c r="B1047" s="16"/>
      <c r="C1047" s="16"/>
      <c r="D1047" s="16"/>
      <c r="E1047" s="16"/>
      <c r="F1047" s="16"/>
      <c r="G1047" s="16"/>
      <c r="H1047" s="16"/>
      <c r="I1047" s="16"/>
      <c r="J1047" s="16"/>
      <c r="K1047" s="16"/>
      <c r="L1047" s="16"/>
      <c r="M1047" s="16"/>
      <c r="N1047" s="16"/>
      <c r="O1047" s="16"/>
      <c r="P1047" s="16"/>
      <c r="Q1047" s="16"/>
      <c r="R1047" s="16"/>
      <c r="S1047" s="16"/>
      <c r="T1047" s="16"/>
      <c r="U1047" s="16"/>
      <c r="V1047" s="16"/>
      <c r="W1047" s="16"/>
      <c r="X1047" s="16"/>
      <c r="Z1047" s="16"/>
      <c r="AA1047" s="16"/>
      <c r="AB1047" s="16"/>
      <c r="AC1047" s="16"/>
      <c r="AD1047" s="16"/>
      <c r="AE1047" s="16"/>
      <c r="AF1047" s="16"/>
      <c r="AG1047" s="16"/>
      <c r="AH1047" s="16"/>
      <c r="AI1047" s="16"/>
      <c r="AJ1047" s="16"/>
      <c r="AK1047" s="16"/>
      <c r="AL1047" s="16"/>
      <c r="AM1047" s="14"/>
      <c r="AN1047" s="14"/>
      <c r="AO1047" s="14"/>
      <c r="AP1047" s="14"/>
      <c r="AQ1047" s="14"/>
      <c r="AR1047" s="14"/>
      <c r="AS1047" s="14"/>
      <c r="AT1047" s="14"/>
      <c r="AU1047" s="14"/>
      <c r="AV1047" s="14"/>
      <c r="AW1047" s="14"/>
      <c r="AX1047" s="14"/>
      <c r="AY1047" s="14"/>
      <c r="AZ1047" s="14"/>
      <c r="BA1047" s="14"/>
      <c r="BB1047" s="14"/>
      <c r="BC1047" s="14"/>
      <c r="BD1047" s="14"/>
      <c r="BE1047" s="14"/>
      <c r="BF1047" s="14"/>
      <c r="BG1047" s="14"/>
      <c r="BH1047" s="14"/>
      <c r="BI1047" s="14"/>
      <c r="BJ1047" s="14"/>
      <c r="BK1047" s="14"/>
      <c r="BL1047" s="14"/>
      <c r="BM1047" s="14"/>
      <c r="BN1047" s="14"/>
      <c r="BO1047" s="14"/>
      <c r="BP1047" s="14"/>
      <c r="BQ1047" s="14"/>
      <c r="BR1047" s="14"/>
      <c r="BS1047" s="14"/>
      <c r="BT1047" s="14"/>
      <c r="BU1047" s="14"/>
      <c r="BV1047" s="14"/>
      <c r="BW1047" s="14"/>
      <c r="BX1047" s="14"/>
      <c r="BY1047" s="14"/>
      <c r="BZ1047" s="14"/>
      <c r="CA1047" s="14"/>
      <c r="CB1047" s="14"/>
      <c r="CC1047" s="14"/>
      <c r="CD1047" s="14"/>
      <c r="CE1047" s="14"/>
      <c r="CF1047" s="14"/>
      <c r="CG1047" s="14"/>
      <c r="CH1047" s="14"/>
    </row>
    <row r="1048" spans="1:86">
      <c r="A1048" s="16"/>
      <c r="B1048" s="16"/>
      <c r="C1048" s="16"/>
      <c r="D1048" s="16"/>
      <c r="E1048" s="16"/>
      <c r="F1048" s="16"/>
      <c r="G1048" s="16"/>
      <c r="H1048" s="16"/>
      <c r="I1048" s="16"/>
      <c r="J1048" s="16"/>
      <c r="K1048" s="16"/>
      <c r="L1048" s="16"/>
      <c r="M1048" s="16"/>
      <c r="N1048" s="16"/>
      <c r="O1048" s="16"/>
      <c r="P1048" s="16"/>
      <c r="Q1048" s="16"/>
      <c r="R1048" s="16"/>
      <c r="S1048" s="16"/>
      <c r="T1048" s="16"/>
      <c r="U1048" s="16"/>
      <c r="V1048" s="16"/>
      <c r="W1048" s="16"/>
      <c r="X1048" s="16"/>
      <c r="Z1048" s="16"/>
      <c r="AA1048" s="16"/>
      <c r="AB1048" s="16"/>
      <c r="AC1048" s="16"/>
      <c r="AD1048" s="16"/>
      <c r="AE1048" s="16"/>
      <c r="AF1048" s="16"/>
      <c r="AG1048" s="16"/>
      <c r="AH1048" s="16"/>
      <c r="AI1048" s="16"/>
      <c r="AJ1048" s="16"/>
      <c r="AK1048" s="16"/>
      <c r="AL1048" s="16"/>
      <c r="AM1048" s="14"/>
      <c r="AN1048" s="14"/>
      <c r="AO1048" s="14"/>
      <c r="AP1048" s="14"/>
      <c r="AQ1048" s="14"/>
      <c r="AR1048" s="14"/>
      <c r="AS1048" s="14"/>
      <c r="AT1048" s="14"/>
      <c r="AU1048" s="14"/>
      <c r="AV1048" s="14"/>
      <c r="AW1048" s="14"/>
      <c r="AX1048" s="14"/>
      <c r="AY1048" s="14"/>
      <c r="AZ1048" s="14"/>
      <c r="BA1048" s="14"/>
      <c r="BB1048" s="14"/>
      <c r="BC1048" s="14"/>
      <c r="BD1048" s="14"/>
      <c r="BE1048" s="14"/>
      <c r="BF1048" s="14"/>
      <c r="BG1048" s="14"/>
      <c r="BH1048" s="14"/>
      <c r="BI1048" s="14"/>
      <c r="BJ1048" s="14"/>
      <c r="BK1048" s="14"/>
      <c r="BL1048" s="14"/>
      <c r="BM1048" s="14"/>
      <c r="BN1048" s="14"/>
      <c r="BO1048" s="14"/>
      <c r="BP1048" s="14"/>
      <c r="BQ1048" s="14"/>
      <c r="BR1048" s="14"/>
      <c r="BS1048" s="14"/>
      <c r="BT1048" s="14"/>
      <c r="BU1048" s="14"/>
      <c r="BV1048" s="14"/>
      <c r="BW1048" s="14"/>
      <c r="BX1048" s="14"/>
      <c r="BY1048" s="14"/>
      <c r="BZ1048" s="14"/>
      <c r="CA1048" s="14"/>
      <c r="CB1048" s="14"/>
      <c r="CC1048" s="14"/>
      <c r="CD1048" s="14"/>
      <c r="CE1048" s="14"/>
      <c r="CF1048" s="14"/>
      <c r="CG1048" s="14"/>
      <c r="CH1048" s="14"/>
    </row>
    <row r="1049" spans="1:86">
      <c r="A1049" s="16"/>
      <c r="B1049" s="16"/>
      <c r="C1049" s="16"/>
      <c r="D1049" s="16"/>
      <c r="E1049" s="16"/>
      <c r="F1049" s="16"/>
      <c r="G1049" s="16"/>
      <c r="H1049" s="16"/>
      <c r="I1049" s="16"/>
      <c r="J1049" s="16"/>
      <c r="K1049" s="16"/>
      <c r="L1049" s="16"/>
      <c r="M1049" s="16"/>
      <c r="N1049" s="16"/>
      <c r="O1049" s="16"/>
      <c r="P1049" s="16"/>
      <c r="Q1049" s="16"/>
      <c r="R1049" s="16"/>
      <c r="S1049" s="16"/>
      <c r="T1049" s="16"/>
      <c r="U1049" s="16"/>
      <c r="V1049" s="16"/>
      <c r="W1049" s="16"/>
      <c r="X1049" s="16"/>
      <c r="Z1049" s="16"/>
      <c r="AA1049" s="16"/>
      <c r="AB1049" s="16"/>
      <c r="AC1049" s="16"/>
      <c r="AD1049" s="16"/>
      <c r="AE1049" s="16"/>
      <c r="AF1049" s="16"/>
      <c r="AG1049" s="16"/>
      <c r="AH1049" s="16"/>
      <c r="AI1049" s="16"/>
      <c r="AJ1049" s="16"/>
      <c r="AK1049" s="16"/>
      <c r="AL1049" s="16"/>
      <c r="AM1049" s="14"/>
      <c r="AN1049" s="14"/>
      <c r="AO1049" s="14"/>
      <c r="AP1049" s="14"/>
      <c r="AQ1049" s="14"/>
      <c r="AR1049" s="14"/>
      <c r="AS1049" s="14"/>
      <c r="AT1049" s="14"/>
      <c r="AU1049" s="14"/>
      <c r="AV1049" s="14"/>
      <c r="AW1049" s="14"/>
      <c r="AX1049" s="14"/>
      <c r="AY1049" s="14"/>
      <c r="AZ1049" s="14"/>
      <c r="BA1049" s="14"/>
      <c r="BB1049" s="14"/>
      <c r="BC1049" s="14"/>
      <c r="BD1049" s="14"/>
      <c r="BE1049" s="14"/>
      <c r="BF1049" s="14"/>
      <c r="BG1049" s="14"/>
      <c r="BH1049" s="14"/>
      <c r="BI1049" s="14"/>
      <c r="BJ1049" s="14"/>
      <c r="BK1049" s="14"/>
      <c r="BL1049" s="14"/>
      <c r="BM1049" s="14"/>
      <c r="BN1049" s="14"/>
      <c r="BO1049" s="14"/>
      <c r="BP1049" s="14"/>
      <c r="BQ1049" s="14"/>
      <c r="BR1049" s="14"/>
      <c r="BS1049" s="14"/>
      <c r="BT1049" s="14"/>
      <c r="BU1049" s="14"/>
      <c r="BV1049" s="14"/>
      <c r="BW1049" s="14"/>
      <c r="BX1049" s="14"/>
      <c r="BY1049" s="14"/>
      <c r="BZ1049" s="14"/>
      <c r="CA1049" s="14"/>
      <c r="CB1049" s="14"/>
      <c r="CC1049" s="14"/>
      <c r="CD1049" s="14"/>
      <c r="CE1049" s="14"/>
      <c r="CF1049" s="14"/>
      <c r="CG1049" s="14"/>
      <c r="CH1049" s="14"/>
    </row>
    <row r="1050" spans="1:86">
      <c r="A1050" s="16"/>
      <c r="B1050" s="16"/>
      <c r="C1050" s="16"/>
      <c r="D1050" s="16"/>
      <c r="E1050" s="16"/>
      <c r="F1050" s="16"/>
      <c r="G1050" s="16"/>
      <c r="H1050" s="16"/>
      <c r="I1050" s="16"/>
      <c r="J1050" s="16"/>
      <c r="K1050" s="16"/>
      <c r="L1050" s="16"/>
      <c r="M1050" s="16"/>
      <c r="N1050" s="16"/>
      <c r="O1050" s="16"/>
      <c r="P1050" s="16"/>
      <c r="Q1050" s="16"/>
      <c r="R1050" s="16"/>
      <c r="S1050" s="16"/>
      <c r="T1050" s="16"/>
      <c r="U1050" s="16"/>
      <c r="V1050" s="16"/>
      <c r="W1050" s="16"/>
      <c r="X1050" s="16"/>
      <c r="Z1050" s="16"/>
      <c r="AA1050" s="16"/>
      <c r="AB1050" s="16"/>
      <c r="AC1050" s="16"/>
      <c r="AD1050" s="16"/>
      <c r="AE1050" s="16"/>
      <c r="AF1050" s="16"/>
      <c r="AG1050" s="16"/>
      <c r="AH1050" s="16"/>
      <c r="AI1050" s="16"/>
      <c r="AJ1050" s="16"/>
      <c r="AK1050" s="16"/>
      <c r="AL1050" s="16"/>
      <c r="AM1050" s="14"/>
      <c r="AN1050" s="14"/>
      <c r="AO1050" s="14"/>
      <c r="AP1050" s="14"/>
      <c r="AQ1050" s="14"/>
      <c r="AR1050" s="14"/>
      <c r="AS1050" s="14"/>
      <c r="AT1050" s="14"/>
      <c r="AU1050" s="14"/>
      <c r="AV1050" s="14"/>
      <c r="AW1050" s="14"/>
      <c r="AX1050" s="14"/>
      <c r="AY1050" s="14"/>
      <c r="AZ1050" s="14"/>
      <c r="BA1050" s="14"/>
      <c r="BB1050" s="14"/>
      <c r="BC1050" s="14"/>
      <c r="BD1050" s="14"/>
      <c r="BE1050" s="14"/>
      <c r="BF1050" s="14"/>
      <c r="BG1050" s="14"/>
      <c r="BH1050" s="14"/>
      <c r="BI1050" s="14"/>
      <c r="BJ1050" s="14"/>
      <c r="BK1050" s="14"/>
      <c r="BL1050" s="14"/>
      <c r="BM1050" s="14"/>
      <c r="BN1050" s="14"/>
      <c r="BO1050" s="14"/>
      <c r="BP1050" s="14"/>
      <c r="BQ1050" s="14"/>
      <c r="BR1050" s="14"/>
      <c r="BS1050" s="14"/>
      <c r="BT1050" s="14"/>
      <c r="BU1050" s="14"/>
      <c r="BV1050" s="14"/>
      <c r="BW1050" s="14"/>
      <c r="BX1050" s="14"/>
      <c r="BY1050" s="14"/>
      <c r="BZ1050" s="14"/>
      <c r="CA1050" s="14"/>
      <c r="CB1050" s="14"/>
      <c r="CC1050" s="14"/>
      <c r="CD1050" s="14"/>
      <c r="CE1050" s="14"/>
      <c r="CF1050" s="14"/>
      <c r="CG1050" s="14"/>
      <c r="CH1050" s="14"/>
    </row>
    <row r="1051" spans="1:86">
      <c r="A1051" s="16"/>
      <c r="B1051" s="16"/>
      <c r="C1051" s="16"/>
      <c r="D1051" s="16"/>
      <c r="E1051" s="16"/>
      <c r="F1051" s="16"/>
      <c r="G1051" s="16"/>
      <c r="H1051" s="16"/>
      <c r="I1051" s="16"/>
      <c r="J1051" s="16"/>
      <c r="K1051" s="16"/>
      <c r="L1051" s="16"/>
      <c r="M1051" s="16"/>
      <c r="N1051" s="16"/>
      <c r="O1051" s="16"/>
      <c r="P1051" s="16"/>
      <c r="Q1051" s="16"/>
      <c r="R1051" s="16"/>
      <c r="S1051" s="16"/>
      <c r="T1051" s="16"/>
      <c r="U1051" s="16"/>
      <c r="V1051" s="16"/>
      <c r="W1051" s="16"/>
      <c r="X1051" s="16"/>
      <c r="Z1051" s="16"/>
      <c r="AA1051" s="16"/>
      <c r="AB1051" s="16"/>
      <c r="AC1051" s="16"/>
      <c r="AD1051" s="16"/>
      <c r="AE1051" s="16"/>
      <c r="AF1051" s="16"/>
      <c r="AG1051" s="16"/>
      <c r="AH1051" s="16"/>
      <c r="AI1051" s="16"/>
      <c r="AJ1051" s="16"/>
      <c r="AK1051" s="16"/>
      <c r="AL1051" s="16"/>
      <c r="AM1051" s="14"/>
      <c r="AN1051" s="14"/>
      <c r="AO1051" s="14"/>
      <c r="AP1051" s="14"/>
      <c r="AQ1051" s="14"/>
      <c r="AR1051" s="14"/>
      <c r="AS1051" s="14"/>
      <c r="AT1051" s="14"/>
      <c r="AU1051" s="14"/>
      <c r="AV1051" s="14"/>
      <c r="AW1051" s="14"/>
      <c r="AX1051" s="14"/>
      <c r="AY1051" s="14"/>
      <c r="AZ1051" s="14"/>
      <c r="BA1051" s="14"/>
      <c r="BB1051" s="14"/>
      <c r="BC1051" s="14"/>
      <c r="BD1051" s="14"/>
      <c r="BE1051" s="14"/>
      <c r="BF1051" s="14"/>
      <c r="BG1051" s="14"/>
      <c r="BH1051" s="14"/>
      <c r="BI1051" s="14"/>
      <c r="BJ1051" s="14"/>
      <c r="BK1051" s="14"/>
      <c r="BL1051" s="14"/>
      <c r="BM1051" s="14"/>
      <c r="BN1051" s="14"/>
      <c r="BO1051" s="14"/>
      <c r="BP1051" s="14"/>
      <c r="BQ1051" s="14"/>
      <c r="BR1051" s="14"/>
      <c r="BS1051" s="14"/>
      <c r="BT1051" s="14"/>
      <c r="BU1051" s="14"/>
      <c r="BV1051" s="14"/>
      <c r="BW1051" s="14"/>
      <c r="BX1051" s="14"/>
      <c r="BY1051" s="14"/>
      <c r="BZ1051" s="14"/>
      <c r="CA1051" s="14"/>
      <c r="CB1051" s="14"/>
      <c r="CC1051" s="14"/>
      <c r="CD1051" s="14"/>
      <c r="CE1051" s="14"/>
      <c r="CF1051" s="14"/>
      <c r="CG1051" s="14"/>
      <c r="CH1051" s="14"/>
    </row>
    <row r="1052" spans="1:86">
      <c r="A1052" s="16"/>
      <c r="B1052" s="16"/>
      <c r="C1052" s="16"/>
      <c r="D1052" s="16"/>
      <c r="E1052" s="16"/>
      <c r="F1052" s="16"/>
      <c r="G1052" s="16"/>
      <c r="H1052" s="16"/>
      <c r="I1052" s="16"/>
      <c r="J1052" s="16"/>
      <c r="K1052" s="16"/>
      <c r="L1052" s="16"/>
      <c r="M1052" s="16"/>
      <c r="N1052" s="16"/>
      <c r="O1052" s="16"/>
      <c r="P1052" s="16"/>
      <c r="Q1052" s="16"/>
      <c r="R1052" s="16"/>
      <c r="S1052" s="16"/>
      <c r="T1052" s="16"/>
      <c r="U1052" s="16"/>
      <c r="V1052" s="16"/>
      <c r="W1052" s="16"/>
      <c r="X1052" s="16"/>
      <c r="Z1052" s="16"/>
      <c r="AA1052" s="16"/>
      <c r="AB1052" s="16"/>
      <c r="AC1052" s="16"/>
      <c r="AD1052" s="16"/>
      <c r="AE1052" s="16"/>
      <c r="AF1052" s="16"/>
      <c r="AG1052" s="16"/>
      <c r="AH1052" s="16"/>
      <c r="AI1052" s="16"/>
      <c r="AJ1052" s="16"/>
      <c r="AK1052" s="16"/>
      <c r="AL1052" s="16"/>
      <c r="AM1052" s="14"/>
      <c r="AN1052" s="14"/>
      <c r="AO1052" s="14"/>
      <c r="AP1052" s="14"/>
      <c r="AQ1052" s="14"/>
      <c r="AR1052" s="14"/>
      <c r="AS1052" s="14"/>
      <c r="AT1052" s="14"/>
      <c r="AU1052" s="14"/>
      <c r="AV1052" s="14"/>
      <c r="AW1052" s="14"/>
      <c r="AX1052" s="14"/>
      <c r="AY1052" s="14"/>
      <c r="AZ1052" s="14"/>
      <c r="BA1052" s="14"/>
      <c r="BB1052" s="14"/>
      <c r="BC1052" s="14"/>
      <c r="BD1052" s="14"/>
      <c r="BE1052" s="14"/>
      <c r="BF1052" s="14"/>
      <c r="BG1052" s="14"/>
      <c r="BH1052" s="14"/>
      <c r="BI1052" s="14"/>
      <c r="BJ1052" s="14"/>
      <c r="BK1052" s="14"/>
      <c r="BL1052" s="14"/>
      <c r="BM1052" s="14"/>
      <c r="BN1052" s="14"/>
      <c r="BO1052" s="14"/>
      <c r="BP1052" s="14"/>
      <c r="BQ1052" s="14"/>
      <c r="BR1052" s="14"/>
      <c r="BS1052" s="14"/>
      <c r="BT1052" s="14"/>
      <c r="BU1052" s="14"/>
      <c r="BV1052" s="14"/>
      <c r="BW1052" s="14"/>
      <c r="BX1052" s="14"/>
      <c r="BY1052" s="14"/>
      <c r="BZ1052" s="14"/>
      <c r="CA1052" s="14"/>
      <c r="CB1052" s="14"/>
      <c r="CC1052" s="14"/>
      <c r="CD1052" s="14"/>
      <c r="CE1052" s="14"/>
      <c r="CF1052" s="14"/>
      <c r="CG1052" s="14"/>
      <c r="CH1052" s="14"/>
    </row>
    <row r="1053" spans="1:86">
      <c r="A1053" s="16"/>
      <c r="B1053" s="16"/>
      <c r="C1053" s="16"/>
      <c r="D1053" s="16"/>
      <c r="E1053" s="16"/>
      <c r="F1053" s="16"/>
      <c r="G1053" s="16"/>
      <c r="H1053" s="16"/>
      <c r="I1053" s="16"/>
      <c r="J1053" s="16"/>
      <c r="K1053" s="16"/>
      <c r="L1053" s="16"/>
      <c r="M1053" s="16"/>
      <c r="N1053" s="16"/>
      <c r="O1053" s="16"/>
      <c r="P1053" s="16"/>
      <c r="Q1053" s="16"/>
      <c r="R1053" s="16"/>
      <c r="S1053" s="16"/>
      <c r="T1053" s="16"/>
      <c r="U1053" s="16"/>
      <c r="V1053" s="16"/>
      <c r="W1053" s="16"/>
      <c r="X1053" s="16"/>
      <c r="Z1053" s="16"/>
      <c r="AA1053" s="16"/>
      <c r="AB1053" s="16"/>
      <c r="AC1053" s="16"/>
      <c r="AD1053" s="16"/>
      <c r="AE1053" s="16"/>
      <c r="AF1053" s="16"/>
      <c r="AG1053" s="16"/>
      <c r="AH1053" s="16"/>
      <c r="AI1053" s="16"/>
      <c r="AJ1053" s="16"/>
      <c r="AK1053" s="16"/>
      <c r="AL1053" s="16"/>
      <c r="AM1053" s="14"/>
      <c r="AN1053" s="14"/>
      <c r="AO1053" s="14"/>
      <c r="AP1053" s="14"/>
      <c r="AQ1053" s="14"/>
      <c r="AR1053" s="14"/>
      <c r="AS1053" s="14"/>
      <c r="AT1053" s="14"/>
      <c r="AU1053" s="14"/>
      <c r="AV1053" s="14"/>
      <c r="AW1053" s="14"/>
      <c r="AX1053" s="14"/>
      <c r="AY1053" s="14"/>
      <c r="AZ1053" s="14"/>
      <c r="BA1053" s="14"/>
      <c r="BB1053" s="14"/>
      <c r="BC1053" s="14"/>
      <c r="BD1053" s="14"/>
      <c r="BE1053" s="14"/>
      <c r="BF1053" s="14"/>
      <c r="BG1053" s="14"/>
      <c r="BH1053" s="14"/>
      <c r="BI1053" s="14"/>
      <c r="BJ1053" s="14"/>
      <c r="BK1053" s="14"/>
      <c r="BL1053" s="14"/>
      <c r="BM1053" s="14"/>
      <c r="BN1053" s="14"/>
      <c r="BO1053" s="14"/>
      <c r="BP1053" s="14"/>
      <c r="BQ1053" s="14"/>
      <c r="BR1053" s="14"/>
      <c r="BS1053" s="14"/>
      <c r="BT1053" s="14"/>
      <c r="BU1053" s="14"/>
      <c r="BV1053" s="14"/>
      <c r="BW1053" s="14"/>
      <c r="BX1053" s="14"/>
      <c r="BY1053" s="14"/>
      <c r="BZ1053" s="14"/>
      <c r="CA1053" s="14"/>
      <c r="CB1053" s="14"/>
      <c r="CC1053" s="14"/>
      <c r="CD1053" s="14"/>
      <c r="CE1053" s="14"/>
      <c r="CF1053" s="14"/>
      <c r="CG1053" s="14"/>
      <c r="CH1053" s="14"/>
    </row>
    <row r="1054" spans="1:86">
      <c r="A1054" s="16"/>
      <c r="B1054" s="16"/>
      <c r="C1054" s="16"/>
      <c r="D1054" s="16"/>
      <c r="E1054" s="16"/>
      <c r="F1054" s="16"/>
      <c r="G1054" s="16"/>
      <c r="H1054" s="16"/>
      <c r="I1054" s="16"/>
      <c r="J1054" s="16"/>
      <c r="K1054" s="16"/>
      <c r="L1054" s="16"/>
      <c r="M1054" s="16"/>
      <c r="N1054" s="16"/>
      <c r="O1054" s="16"/>
      <c r="P1054" s="16"/>
      <c r="Q1054" s="16"/>
      <c r="R1054" s="16"/>
      <c r="S1054" s="16"/>
      <c r="T1054" s="16"/>
      <c r="U1054" s="16"/>
      <c r="V1054" s="16"/>
      <c r="W1054" s="16"/>
      <c r="X1054" s="16"/>
      <c r="Z1054" s="16"/>
      <c r="AA1054" s="16"/>
      <c r="AB1054" s="16"/>
      <c r="AC1054" s="16"/>
      <c r="AD1054" s="16"/>
      <c r="AE1054" s="16"/>
      <c r="AF1054" s="16"/>
      <c r="AG1054" s="16"/>
      <c r="AH1054" s="16"/>
      <c r="AI1054" s="16"/>
      <c r="AJ1054" s="16"/>
      <c r="AK1054" s="16"/>
      <c r="AL1054" s="16"/>
      <c r="AM1054" s="14"/>
      <c r="AN1054" s="14"/>
      <c r="AO1054" s="14"/>
      <c r="AP1054" s="14"/>
      <c r="AQ1054" s="14"/>
      <c r="AR1054" s="14"/>
      <c r="AS1054" s="14"/>
      <c r="AT1054" s="14"/>
      <c r="AU1054" s="14"/>
      <c r="AV1054" s="14"/>
      <c r="AW1054" s="14"/>
      <c r="AX1054" s="14"/>
      <c r="AY1054" s="14"/>
      <c r="AZ1054" s="14"/>
      <c r="BA1054" s="14"/>
      <c r="BB1054" s="14"/>
      <c r="BC1054" s="14"/>
      <c r="BD1054" s="14"/>
      <c r="BE1054" s="14"/>
      <c r="BF1054" s="14"/>
      <c r="BG1054" s="14"/>
      <c r="BH1054" s="14"/>
      <c r="BI1054" s="14"/>
      <c r="BJ1054" s="14"/>
      <c r="BK1054" s="14"/>
      <c r="BL1054" s="14"/>
      <c r="BM1054" s="14"/>
      <c r="BN1054" s="14"/>
      <c r="BO1054" s="14"/>
      <c r="BP1054" s="14"/>
      <c r="BQ1054" s="14"/>
      <c r="BR1054" s="14"/>
      <c r="BS1054" s="14"/>
      <c r="BT1054" s="14"/>
      <c r="BU1054" s="14"/>
      <c r="BV1054" s="14"/>
      <c r="BW1054" s="14"/>
      <c r="BX1054" s="14"/>
      <c r="BY1054" s="14"/>
      <c r="BZ1054" s="14"/>
      <c r="CA1054" s="14"/>
      <c r="CB1054" s="14"/>
      <c r="CC1054" s="14"/>
      <c r="CD1054" s="14"/>
      <c r="CE1054" s="14"/>
      <c r="CF1054" s="14"/>
      <c r="CG1054" s="14"/>
      <c r="CH1054" s="14"/>
    </row>
    <row r="1055" spans="1:86">
      <c r="A1055" s="16"/>
      <c r="B1055" s="16"/>
      <c r="C1055" s="16"/>
      <c r="D1055" s="16"/>
      <c r="E1055" s="16"/>
      <c r="F1055" s="16"/>
      <c r="G1055" s="16"/>
      <c r="H1055" s="16"/>
      <c r="I1055" s="16"/>
      <c r="J1055" s="16"/>
      <c r="K1055" s="16"/>
      <c r="L1055" s="16"/>
      <c r="M1055" s="16"/>
      <c r="N1055" s="16"/>
      <c r="O1055" s="16"/>
      <c r="P1055" s="16"/>
      <c r="Q1055" s="16"/>
      <c r="R1055" s="16"/>
      <c r="S1055" s="16"/>
      <c r="T1055" s="16"/>
      <c r="U1055" s="16"/>
      <c r="V1055" s="16"/>
      <c r="W1055" s="16"/>
      <c r="X1055" s="16"/>
      <c r="Z1055" s="16"/>
      <c r="AA1055" s="16"/>
      <c r="AB1055" s="16"/>
      <c r="AC1055" s="16"/>
      <c r="AD1055" s="16"/>
      <c r="AE1055" s="16"/>
      <c r="AF1055" s="16"/>
      <c r="AG1055" s="16"/>
      <c r="AH1055" s="16"/>
      <c r="AI1055" s="16"/>
      <c r="AJ1055" s="16"/>
      <c r="AK1055" s="16"/>
      <c r="AL1055" s="16"/>
      <c r="AM1055" s="14"/>
      <c r="AN1055" s="14"/>
      <c r="AO1055" s="14"/>
      <c r="AP1055" s="14"/>
      <c r="AQ1055" s="14"/>
      <c r="AR1055" s="14"/>
      <c r="AS1055" s="14"/>
      <c r="AT1055" s="14"/>
      <c r="AU1055" s="14"/>
      <c r="AV1055" s="14"/>
      <c r="AW1055" s="14"/>
      <c r="AX1055" s="14"/>
      <c r="AY1055" s="14"/>
      <c r="AZ1055" s="14"/>
      <c r="BA1055" s="14"/>
      <c r="BB1055" s="14"/>
      <c r="BC1055" s="14"/>
      <c r="BD1055" s="14"/>
      <c r="BE1055" s="14"/>
      <c r="BF1055" s="14"/>
      <c r="BG1055" s="14"/>
      <c r="BH1055" s="14"/>
      <c r="BI1055" s="14"/>
      <c r="BJ1055" s="14"/>
      <c r="BK1055" s="14"/>
      <c r="BL1055" s="14"/>
      <c r="BM1055" s="14"/>
      <c r="BN1055" s="14"/>
      <c r="BO1055" s="14"/>
      <c r="BP1055" s="14"/>
      <c r="BQ1055" s="14"/>
      <c r="BR1055" s="14"/>
      <c r="BS1055" s="14"/>
      <c r="BT1055" s="14"/>
      <c r="BU1055" s="14"/>
      <c r="BV1055" s="14"/>
      <c r="BW1055" s="14"/>
      <c r="BX1055" s="14"/>
      <c r="BY1055" s="14"/>
      <c r="BZ1055" s="14"/>
      <c r="CA1055" s="14"/>
      <c r="CB1055" s="14"/>
      <c r="CC1055" s="14"/>
      <c r="CD1055" s="14"/>
      <c r="CE1055" s="14"/>
      <c r="CF1055" s="14"/>
      <c r="CG1055" s="14"/>
      <c r="CH1055" s="14"/>
    </row>
    <row r="1056" spans="1:86">
      <c r="A1056" s="16"/>
      <c r="B1056" s="16"/>
      <c r="C1056" s="16"/>
      <c r="D1056" s="16"/>
      <c r="E1056" s="16"/>
      <c r="F1056" s="16"/>
      <c r="G1056" s="16"/>
      <c r="H1056" s="16"/>
      <c r="I1056" s="16"/>
      <c r="J1056" s="16"/>
      <c r="K1056" s="16"/>
      <c r="L1056" s="16"/>
      <c r="M1056" s="16"/>
      <c r="N1056" s="16"/>
      <c r="O1056" s="16"/>
      <c r="P1056" s="16"/>
      <c r="Q1056" s="16"/>
      <c r="R1056" s="16"/>
      <c r="S1056" s="16"/>
      <c r="T1056" s="16"/>
      <c r="U1056" s="16"/>
      <c r="V1056" s="16"/>
      <c r="W1056" s="16"/>
      <c r="X1056" s="16"/>
      <c r="Z1056" s="16"/>
      <c r="AA1056" s="16"/>
      <c r="AB1056" s="16"/>
      <c r="AC1056" s="16"/>
      <c r="AD1056" s="16"/>
      <c r="AE1056" s="16"/>
      <c r="AF1056" s="16"/>
      <c r="AG1056" s="16"/>
      <c r="AH1056" s="16"/>
      <c r="AI1056" s="16"/>
      <c r="AJ1056" s="16"/>
      <c r="AK1056" s="16"/>
      <c r="AL1056" s="16"/>
      <c r="AM1056" s="14"/>
      <c r="AN1056" s="14"/>
      <c r="AO1056" s="14"/>
      <c r="AP1056" s="14"/>
      <c r="AQ1056" s="14"/>
      <c r="AR1056" s="14"/>
      <c r="AS1056" s="14"/>
      <c r="AT1056" s="14"/>
      <c r="AU1056" s="14"/>
      <c r="AV1056" s="14"/>
      <c r="AW1056" s="14"/>
      <c r="AX1056" s="14"/>
      <c r="AY1056" s="14"/>
      <c r="AZ1056" s="14"/>
      <c r="BA1056" s="14"/>
      <c r="BB1056" s="14"/>
      <c r="BC1056" s="14"/>
      <c r="BD1056" s="14"/>
      <c r="BE1056" s="14"/>
      <c r="BF1056" s="14"/>
      <c r="BG1056" s="14"/>
      <c r="BH1056" s="14"/>
      <c r="BI1056" s="14"/>
      <c r="BJ1056" s="14"/>
      <c r="BK1056" s="14"/>
      <c r="BL1056" s="14"/>
      <c r="BM1056" s="14"/>
      <c r="BN1056" s="14"/>
      <c r="BO1056" s="14"/>
      <c r="BP1056" s="14"/>
      <c r="BQ1056" s="14"/>
      <c r="BR1056" s="14"/>
      <c r="BS1056" s="14"/>
      <c r="BT1056" s="14"/>
      <c r="BU1056" s="14"/>
      <c r="BV1056" s="14"/>
      <c r="BW1056" s="14"/>
      <c r="BX1056" s="14"/>
      <c r="BY1056" s="14"/>
      <c r="BZ1056" s="14"/>
      <c r="CA1056" s="14"/>
      <c r="CB1056" s="14"/>
      <c r="CC1056" s="14"/>
      <c r="CD1056" s="14"/>
      <c r="CE1056" s="14"/>
      <c r="CF1056" s="14"/>
      <c r="CG1056" s="14"/>
      <c r="CH1056" s="14"/>
    </row>
    <row r="1057" spans="1:86">
      <c r="A1057" s="16"/>
      <c r="B1057" s="16"/>
      <c r="C1057" s="16"/>
      <c r="D1057" s="16"/>
      <c r="E1057" s="16"/>
      <c r="F1057" s="16"/>
      <c r="G1057" s="16"/>
      <c r="H1057" s="16"/>
      <c r="I1057" s="16"/>
      <c r="J1057" s="16"/>
      <c r="K1057" s="16"/>
      <c r="L1057" s="16"/>
      <c r="M1057" s="16"/>
      <c r="N1057" s="16"/>
      <c r="O1057" s="16"/>
      <c r="P1057" s="16"/>
      <c r="Q1057" s="16"/>
      <c r="R1057" s="16"/>
      <c r="S1057" s="16"/>
      <c r="T1057" s="16"/>
      <c r="U1057" s="16"/>
      <c r="V1057" s="16"/>
      <c r="W1057" s="16"/>
      <c r="X1057" s="16"/>
      <c r="Z1057" s="16"/>
      <c r="AA1057" s="16"/>
      <c r="AB1057" s="16"/>
      <c r="AC1057" s="16"/>
      <c r="AD1057" s="16"/>
      <c r="AE1057" s="16"/>
      <c r="AF1057" s="16"/>
      <c r="AG1057" s="16"/>
      <c r="AH1057" s="16"/>
      <c r="AI1057" s="16"/>
      <c r="AJ1057" s="16"/>
      <c r="AK1057" s="16"/>
      <c r="AL1057" s="16"/>
      <c r="AM1057" s="14"/>
      <c r="AN1057" s="14"/>
      <c r="AO1057" s="14"/>
      <c r="AP1057" s="14"/>
      <c r="AQ1057" s="14"/>
      <c r="AR1057" s="14"/>
      <c r="AS1057" s="14"/>
      <c r="AT1057" s="14"/>
      <c r="AU1057" s="14"/>
      <c r="AV1057" s="14"/>
      <c r="AW1057" s="14"/>
      <c r="AX1057" s="14"/>
      <c r="AY1057" s="14"/>
      <c r="AZ1057" s="14"/>
      <c r="BA1057" s="14"/>
      <c r="BB1057" s="14"/>
      <c r="BC1057" s="14"/>
      <c r="BD1057" s="14"/>
      <c r="BE1057" s="14"/>
      <c r="BF1057" s="14"/>
      <c r="BG1057" s="14"/>
      <c r="BH1057" s="14"/>
      <c r="BI1057" s="14"/>
      <c r="BJ1057" s="14"/>
      <c r="BK1057" s="14"/>
      <c r="BL1057" s="14"/>
      <c r="BM1057" s="14"/>
      <c r="BN1057" s="14"/>
      <c r="BO1057" s="14"/>
      <c r="BP1057" s="14"/>
      <c r="BQ1057" s="14"/>
      <c r="BR1057" s="14"/>
      <c r="BS1057" s="14"/>
      <c r="BT1057" s="14"/>
      <c r="BU1057" s="14"/>
      <c r="BV1057" s="14"/>
      <c r="BW1057" s="14"/>
      <c r="BX1057" s="14"/>
      <c r="BY1057" s="14"/>
      <c r="BZ1057" s="14"/>
      <c r="CA1057" s="14"/>
      <c r="CB1057" s="14"/>
      <c r="CC1057" s="14"/>
      <c r="CD1057" s="14"/>
      <c r="CE1057" s="14"/>
      <c r="CF1057" s="14"/>
      <c r="CG1057" s="14"/>
      <c r="CH1057" s="14"/>
    </row>
    <row r="1058" spans="1:86">
      <c r="A1058" s="16"/>
      <c r="B1058" s="16"/>
      <c r="C1058" s="16"/>
      <c r="D1058" s="16"/>
      <c r="E1058" s="16"/>
      <c r="F1058" s="16"/>
      <c r="G1058" s="16"/>
      <c r="H1058" s="16"/>
      <c r="I1058" s="16"/>
      <c r="J1058" s="16"/>
      <c r="K1058" s="16"/>
      <c r="L1058" s="16"/>
      <c r="M1058" s="16"/>
      <c r="N1058" s="16"/>
      <c r="O1058" s="16"/>
      <c r="P1058" s="16"/>
      <c r="Q1058" s="16"/>
      <c r="R1058" s="16"/>
      <c r="S1058" s="16"/>
      <c r="T1058" s="16"/>
      <c r="U1058" s="16"/>
      <c r="V1058" s="16"/>
      <c r="W1058" s="16"/>
      <c r="X1058" s="16"/>
      <c r="Z1058" s="16"/>
      <c r="AA1058" s="16"/>
      <c r="AB1058" s="16"/>
      <c r="AC1058" s="16"/>
      <c r="AD1058" s="16"/>
      <c r="AE1058" s="16"/>
      <c r="AF1058" s="16"/>
      <c r="AG1058" s="16"/>
      <c r="AH1058" s="16"/>
      <c r="AI1058" s="16"/>
      <c r="AJ1058" s="16"/>
      <c r="AK1058" s="16"/>
      <c r="AL1058" s="16"/>
      <c r="AM1058" s="14"/>
      <c r="AN1058" s="14"/>
      <c r="AO1058" s="14"/>
      <c r="AP1058" s="14"/>
      <c r="AQ1058" s="14"/>
      <c r="AR1058" s="14"/>
      <c r="AS1058" s="14"/>
      <c r="AT1058" s="14"/>
      <c r="AU1058" s="14"/>
      <c r="AV1058" s="14"/>
      <c r="AW1058" s="14"/>
      <c r="AX1058" s="14"/>
      <c r="AY1058" s="14"/>
      <c r="AZ1058" s="14"/>
      <c r="BA1058" s="14"/>
      <c r="BB1058" s="14"/>
      <c r="BC1058" s="14"/>
      <c r="BD1058" s="14"/>
      <c r="BE1058" s="14"/>
      <c r="BF1058" s="14"/>
      <c r="BG1058" s="14"/>
      <c r="BH1058" s="14"/>
      <c r="BI1058" s="14"/>
      <c r="BJ1058" s="14"/>
      <c r="BK1058" s="14"/>
      <c r="BL1058" s="14"/>
      <c r="BM1058" s="14"/>
      <c r="BN1058" s="14"/>
      <c r="BO1058" s="14"/>
      <c r="BP1058" s="14"/>
      <c r="BQ1058" s="14"/>
      <c r="BR1058" s="14"/>
      <c r="BS1058" s="14"/>
      <c r="BT1058" s="14"/>
      <c r="BU1058" s="14"/>
      <c r="BV1058" s="14"/>
      <c r="BW1058" s="14"/>
      <c r="BX1058" s="14"/>
      <c r="BY1058" s="14"/>
      <c r="BZ1058" s="14"/>
      <c r="CA1058" s="14"/>
      <c r="CB1058" s="14"/>
      <c r="CC1058" s="14"/>
      <c r="CD1058" s="14"/>
      <c r="CE1058" s="14"/>
      <c r="CF1058" s="14"/>
      <c r="CG1058" s="14"/>
      <c r="CH1058" s="14"/>
    </row>
    <row r="1059" spans="1:86">
      <c r="A1059" s="16"/>
      <c r="B1059" s="16"/>
      <c r="C1059" s="16"/>
      <c r="D1059" s="16"/>
      <c r="E1059" s="16"/>
      <c r="F1059" s="16"/>
      <c r="G1059" s="16"/>
      <c r="H1059" s="16"/>
      <c r="I1059" s="16"/>
      <c r="J1059" s="16"/>
      <c r="K1059" s="16"/>
      <c r="L1059" s="16"/>
      <c r="M1059" s="16"/>
      <c r="N1059" s="16"/>
      <c r="O1059" s="16"/>
      <c r="P1059" s="16"/>
      <c r="Q1059" s="16"/>
      <c r="R1059" s="16"/>
      <c r="S1059" s="16"/>
      <c r="T1059" s="16"/>
      <c r="U1059" s="16"/>
      <c r="V1059" s="16"/>
      <c r="W1059" s="16"/>
      <c r="X1059" s="16"/>
      <c r="Z1059" s="16"/>
      <c r="AA1059" s="16"/>
      <c r="AB1059" s="16"/>
      <c r="AC1059" s="16"/>
      <c r="AD1059" s="16"/>
      <c r="AE1059" s="16"/>
      <c r="AF1059" s="16"/>
      <c r="AG1059" s="16"/>
      <c r="AH1059" s="16"/>
      <c r="AI1059" s="16"/>
      <c r="AJ1059" s="16"/>
      <c r="AK1059" s="16"/>
      <c r="AL1059" s="16"/>
      <c r="AM1059" s="14"/>
      <c r="AN1059" s="14"/>
      <c r="AO1059" s="14"/>
      <c r="AP1059" s="14"/>
      <c r="AQ1059" s="14"/>
      <c r="AR1059" s="14"/>
      <c r="AS1059" s="14"/>
      <c r="AT1059" s="14"/>
      <c r="AU1059" s="14"/>
      <c r="AV1059" s="14"/>
      <c r="AW1059" s="14"/>
      <c r="AX1059" s="14"/>
      <c r="AY1059" s="14"/>
      <c r="AZ1059" s="14"/>
      <c r="BA1059" s="14"/>
      <c r="BB1059" s="14"/>
      <c r="BC1059" s="14"/>
      <c r="BD1059" s="14"/>
      <c r="BE1059" s="14"/>
      <c r="BF1059" s="14"/>
      <c r="BG1059" s="14"/>
      <c r="BH1059" s="14"/>
      <c r="BI1059" s="14"/>
      <c r="BJ1059" s="14"/>
      <c r="BK1059" s="14"/>
      <c r="BL1059" s="14"/>
      <c r="BM1059" s="14"/>
      <c r="BN1059" s="14"/>
      <c r="BO1059" s="14"/>
      <c r="BP1059" s="14"/>
      <c r="BQ1059" s="14"/>
      <c r="BR1059" s="14"/>
      <c r="BS1059" s="14"/>
      <c r="BT1059" s="14"/>
      <c r="BU1059" s="14"/>
      <c r="BV1059" s="14"/>
      <c r="BW1059" s="14"/>
      <c r="BX1059" s="14"/>
      <c r="BY1059" s="14"/>
      <c r="BZ1059" s="14"/>
      <c r="CA1059" s="14"/>
      <c r="CB1059" s="14"/>
      <c r="CC1059" s="14"/>
      <c r="CD1059" s="14"/>
      <c r="CE1059" s="14"/>
      <c r="CF1059" s="14"/>
      <c r="CG1059" s="14"/>
      <c r="CH1059" s="14"/>
    </row>
    <row r="1060" spans="1:86">
      <c r="A1060" s="16"/>
      <c r="B1060" s="16"/>
      <c r="C1060" s="16"/>
      <c r="D1060" s="16"/>
      <c r="E1060" s="16"/>
      <c r="F1060" s="16"/>
      <c r="G1060" s="16"/>
      <c r="H1060" s="16"/>
      <c r="I1060" s="16"/>
      <c r="J1060" s="16"/>
      <c r="K1060" s="16"/>
      <c r="L1060" s="16"/>
      <c r="M1060" s="16"/>
      <c r="N1060" s="16"/>
      <c r="O1060" s="16"/>
      <c r="P1060" s="16"/>
      <c r="Q1060" s="16"/>
      <c r="R1060" s="16"/>
      <c r="S1060" s="16"/>
      <c r="T1060" s="16"/>
      <c r="U1060" s="16"/>
      <c r="V1060" s="16"/>
      <c r="W1060" s="16"/>
      <c r="X1060" s="16"/>
      <c r="Z1060" s="16"/>
      <c r="AA1060" s="16"/>
      <c r="AB1060" s="16"/>
      <c r="AC1060" s="16"/>
      <c r="AD1060" s="16"/>
      <c r="AE1060" s="16"/>
      <c r="AF1060" s="16"/>
      <c r="AG1060" s="16"/>
      <c r="AH1060" s="16"/>
      <c r="AI1060" s="16"/>
      <c r="AJ1060" s="16"/>
      <c r="AK1060" s="16"/>
      <c r="AL1060" s="16"/>
      <c r="AM1060" s="14"/>
      <c r="AN1060" s="14"/>
      <c r="AO1060" s="14"/>
      <c r="AP1060" s="14"/>
      <c r="AQ1060" s="14"/>
      <c r="AR1060" s="14"/>
      <c r="AS1060" s="14"/>
      <c r="AT1060" s="14"/>
      <c r="AU1060" s="14"/>
      <c r="AV1060" s="14"/>
      <c r="AW1060" s="14"/>
      <c r="AX1060" s="14"/>
      <c r="AY1060" s="14"/>
      <c r="AZ1060" s="14"/>
      <c r="BA1060" s="14"/>
      <c r="BB1060" s="14"/>
      <c r="BC1060" s="14"/>
      <c r="BD1060" s="14"/>
      <c r="BE1060" s="14"/>
      <c r="BF1060" s="14"/>
      <c r="BG1060" s="14"/>
      <c r="BH1060" s="14"/>
      <c r="BI1060" s="14"/>
      <c r="BJ1060" s="14"/>
      <c r="BK1060" s="14"/>
      <c r="BL1060" s="14"/>
      <c r="BM1060" s="14"/>
      <c r="BN1060" s="14"/>
      <c r="BO1060" s="14"/>
      <c r="BP1060" s="14"/>
      <c r="BQ1060" s="14"/>
      <c r="BR1060" s="14"/>
      <c r="BS1060" s="14"/>
      <c r="BT1060" s="14"/>
      <c r="BU1060" s="14"/>
      <c r="BV1060" s="14"/>
      <c r="BW1060" s="14"/>
      <c r="BX1060" s="14"/>
      <c r="BY1060" s="14"/>
      <c r="BZ1060" s="14"/>
      <c r="CA1060" s="14"/>
      <c r="CB1060" s="14"/>
      <c r="CC1060" s="14"/>
      <c r="CD1060" s="14"/>
      <c r="CE1060" s="14"/>
      <c r="CF1060" s="14"/>
      <c r="CG1060" s="14"/>
      <c r="CH1060" s="14"/>
    </row>
    <row r="1061" spans="1:86">
      <c r="A1061" s="16"/>
      <c r="B1061" s="16"/>
      <c r="C1061" s="16"/>
      <c r="D1061" s="16"/>
      <c r="E1061" s="16"/>
      <c r="F1061" s="16"/>
      <c r="G1061" s="16"/>
      <c r="H1061" s="16"/>
      <c r="I1061" s="16"/>
      <c r="J1061" s="16"/>
      <c r="K1061" s="16"/>
      <c r="L1061" s="16"/>
      <c r="M1061" s="16"/>
      <c r="N1061" s="16"/>
      <c r="O1061" s="16"/>
      <c r="P1061" s="16"/>
      <c r="Q1061" s="16"/>
      <c r="R1061" s="16"/>
      <c r="S1061" s="16"/>
      <c r="T1061" s="16"/>
      <c r="U1061" s="16"/>
      <c r="V1061" s="16"/>
      <c r="W1061" s="16"/>
      <c r="X1061" s="16"/>
      <c r="Z1061" s="16"/>
      <c r="AA1061" s="16"/>
      <c r="AB1061" s="16"/>
      <c r="AC1061" s="16"/>
      <c r="AD1061" s="16"/>
      <c r="AE1061" s="16"/>
      <c r="AF1061" s="16"/>
      <c r="AG1061" s="16"/>
      <c r="AH1061" s="16"/>
      <c r="AI1061" s="16"/>
      <c r="AJ1061" s="16"/>
      <c r="AK1061" s="16"/>
      <c r="AL1061" s="16"/>
      <c r="AM1061" s="14"/>
      <c r="AN1061" s="14"/>
      <c r="AO1061" s="14"/>
      <c r="AP1061" s="14"/>
      <c r="AQ1061" s="14"/>
      <c r="AR1061" s="14"/>
      <c r="AS1061" s="14"/>
      <c r="AT1061" s="14"/>
      <c r="AU1061" s="14"/>
      <c r="AV1061" s="14"/>
      <c r="AW1061" s="14"/>
      <c r="AX1061" s="14"/>
      <c r="AY1061" s="14"/>
      <c r="AZ1061" s="14"/>
      <c r="BA1061" s="14"/>
      <c r="BB1061" s="14"/>
      <c r="BC1061" s="14"/>
      <c r="BD1061" s="14"/>
      <c r="BE1061" s="14"/>
      <c r="BF1061" s="14"/>
      <c r="BG1061" s="14"/>
      <c r="BH1061" s="14"/>
      <c r="BI1061" s="14"/>
      <c r="BJ1061" s="14"/>
      <c r="BK1061" s="14"/>
      <c r="BL1061" s="14"/>
      <c r="BM1061" s="14"/>
      <c r="BN1061" s="14"/>
      <c r="BO1061" s="14"/>
      <c r="BP1061" s="14"/>
      <c r="BQ1061" s="14"/>
      <c r="BR1061" s="14"/>
      <c r="BS1061" s="14"/>
      <c r="BT1061" s="14"/>
      <c r="BU1061" s="14"/>
      <c r="BV1061" s="14"/>
      <c r="BW1061" s="14"/>
      <c r="BX1061" s="14"/>
      <c r="BY1061" s="14"/>
      <c r="BZ1061" s="14"/>
      <c r="CA1061" s="14"/>
      <c r="CB1061" s="14"/>
      <c r="CC1061" s="14"/>
      <c r="CD1061" s="14"/>
      <c r="CE1061" s="14"/>
      <c r="CF1061" s="14"/>
      <c r="CG1061" s="14"/>
      <c r="CH1061" s="14"/>
    </row>
    <row r="1062" spans="1:86">
      <c r="A1062" s="16"/>
      <c r="B1062" s="16"/>
      <c r="C1062" s="16"/>
      <c r="D1062" s="16"/>
      <c r="E1062" s="16"/>
      <c r="F1062" s="16"/>
      <c r="G1062" s="16"/>
      <c r="H1062" s="16"/>
      <c r="I1062" s="16"/>
      <c r="J1062" s="16"/>
      <c r="K1062" s="16"/>
      <c r="L1062" s="16"/>
      <c r="M1062" s="16"/>
      <c r="N1062" s="16"/>
      <c r="O1062" s="16"/>
      <c r="P1062" s="16"/>
      <c r="Q1062" s="16"/>
      <c r="R1062" s="16"/>
      <c r="S1062" s="16"/>
      <c r="T1062" s="16"/>
      <c r="U1062" s="16"/>
      <c r="V1062" s="16"/>
      <c r="W1062" s="16"/>
      <c r="X1062" s="16"/>
      <c r="Z1062" s="16"/>
      <c r="AA1062" s="16"/>
      <c r="AB1062" s="16"/>
      <c r="AC1062" s="16"/>
      <c r="AD1062" s="16"/>
      <c r="AE1062" s="16"/>
      <c r="AF1062" s="16"/>
      <c r="AG1062" s="16"/>
      <c r="AH1062" s="16"/>
      <c r="AI1062" s="16"/>
      <c r="AJ1062" s="16"/>
      <c r="AK1062" s="16"/>
      <c r="AL1062" s="16"/>
      <c r="AM1062" s="14"/>
      <c r="AN1062" s="14"/>
      <c r="AO1062" s="14"/>
      <c r="AP1062" s="14"/>
      <c r="AQ1062" s="14"/>
      <c r="AR1062" s="14"/>
      <c r="AS1062" s="14"/>
      <c r="AT1062" s="14"/>
      <c r="AU1062" s="14"/>
      <c r="AV1062" s="14"/>
      <c r="AW1062" s="14"/>
      <c r="AX1062" s="14"/>
      <c r="AY1062" s="14"/>
      <c r="AZ1062" s="14"/>
      <c r="BA1062" s="14"/>
      <c r="BB1062" s="14"/>
      <c r="BC1062" s="14"/>
      <c r="BD1062" s="14"/>
      <c r="BE1062" s="14"/>
      <c r="BF1062" s="14"/>
      <c r="BG1062" s="14"/>
      <c r="BH1062" s="14"/>
      <c r="BI1062" s="14"/>
      <c r="BJ1062" s="14"/>
      <c r="BK1062" s="14"/>
      <c r="BL1062" s="14"/>
      <c r="BM1062" s="14"/>
      <c r="BN1062" s="14"/>
      <c r="BO1062" s="14"/>
      <c r="BP1062" s="14"/>
      <c r="BQ1062" s="14"/>
      <c r="BR1062" s="14"/>
      <c r="BS1062" s="14"/>
      <c r="BT1062" s="14"/>
      <c r="BU1062" s="14"/>
      <c r="BV1062" s="14"/>
      <c r="BW1062" s="14"/>
      <c r="BX1062" s="14"/>
      <c r="BY1062" s="14"/>
      <c r="BZ1062" s="14"/>
      <c r="CA1062" s="14"/>
      <c r="CB1062" s="14"/>
      <c r="CC1062" s="14"/>
      <c r="CD1062" s="14"/>
      <c r="CE1062" s="14"/>
      <c r="CF1062" s="14"/>
      <c r="CG1062" s="14"/>
      <c r="CH1062" s="14"/>
    </row>
    <row r="1063" spans="1:86">
      <c r="A1063" s="16"/>
      <c r="B1063" s="16"/>
      <c r="C1063" s="16"/>
      <c r="D1063" s="16"/>
      <c r="E1063" s="16"/>
      <c r="F1063" s="16"/>
      <c r="G1063" s="16"/>
      <c r="H1063" s="16"/>
      <c r="I1063" s="16"/>
      <c r="J1063" s="16"/>
      <c r="K1063" s="16"/>
      <c r="L1063" s="16"/>
      <c r="M1063" s="16"/>
      <c r="N1063" s="16"/>
      <c r="O1063" s="16"/>
      <c r="P1063" s="16"/>
      <c r="Q1063" s="16"/>
      <c r="R1063" s="16"/>
      <c r="S1063" s="16"/>
      <c r="T1063" s="16"/>
      <c r="U1063" s="16"/>
      <c r="V1063" s="16"/>
      <c r="W1063" s="16"/>
      <c r="X1063" s="16"/>
      <c r="Z1063" s="16"/>
      <c r="AA1063" s="16"/>
      <c r="AB1063" s="16"/>
      <c r="AC1063" s="16"/>
      <c r="AD1063" s="16"/>
      <c r="AE1063" s="16"/>
      <c r="AF1063" s="16"/>
      <c r="AG1063" s="16"/>
      <c r="AH1063" s="16"/>
      <c r="AI1063" s="16"/>
      <c r="AJ1063" s="16"/>
      <c r="AK1063" s="16"/>
      <c r="AL1063" s="16"/>
      <c r="AM1063" s="14"/>
      <c r="AN1063" s="14"/>
      <c r="AO1063" s="14"/>
      <c r="AP1063" s="14"/>
      <c r="AQ1063" s="14"/>
      <c r="AR1063" s="14"/>
      <c r="AS1063" s="14"/>
      <c r="AT1063" s="14"/>
      <c r="AU1063" s="14"/>
      <c r="AV1063" s="14"/>
      <c r="AW1063" s="14"/>
      <c r="AX1063" s="14"/>
      <c r="AY1063" s="14"/>
      <c r="AZ1063" s="14"/>
      <c r="BA1063" s="14"/>
      <c r="BB1063" s="14"/>
      <c r="BC1063" s="14"/>
      <c r="BD1063" s="14"/>
      <c r="BE1063" s="14"/>
      <c r="BF1063" s="14"/>
      <c r="BG1063" s="14"/>
      <c r="BH1063" s="14"/>
      <c r="BI1063" s="14"/>
      <c r="BJ1063" s="14"/>
      <c r="BK1063" s="14"/>
      <c r="BL1063" s="14"/>
      <c r="BM1063" s="14"/>
      <c r="BN1063" s="14"/>
      <c r="BO1063" s="14"/>
      <c r="BP1063" s="14"/>
      <c r="BQ1063" s="14"/>
      <c r="BR1063" s="14"/>
      <c r="BS1063" s="14"/>
      <c r="BT1063" s="14"/>
      <c r="BU1063" s="14"/>
      <c r="BV1063" s="14"/>
      <c r="BW1063" s="14"/>
      <c r="BX1063" s="14"/>
      <c r="BY1063" s="14"/>
      <c r="BZ1063" s="14"/>
      <c r="CA1063" s="14"/>
      <c r="CB1063" s="14"/>
      <c r="CC1063" s="14"/>
      <c r="CD1063" s="14"/>
      <c r="CE1063" s="14"/>
      <c r="CF1063" s="14"/>
      <c r="CG1063" s="14"/>
      <c r="CH1063" s="14"/>
    </row>
    <row r="1064" spans="1:86">
      <c r="A1064" s="16"/>
      <c r="B1064" s="16"/>
      <c r="C1064" s="16"/>
      <c r="D1064" s="16"/>
      <c r="E1064" s="16"/>
      <c r="F1064" s="16"/>
      <c r="G1064" s="16"/>
      <c r="H1064" s="16"/>
      <c r="I1064" s="16"/>
      <c r="J1064" s="16"/>
      <c r="K1064" s="16"/>
      <c r="L1064" s="16"/>
      <c r="M1064" s="16"/>
      <c r="N1064" s="16"/>
      <c r="O1064" s="16"/>
      <c r="P1064" s="16"/>
      <c r="Q1064" s="16"/>
      <c r="R1064" s="16"/>
      <c r="S1064" s="16"/>
      <c r="T1064" s="16"/>
      <c r="U1064" s="16"/>
      <c r="V1064" s="16"/>
      <c r="W1064" s="16"/>
      <c r="X1064" s="16"/>
      <c r="Z1064" s="16"/>
      <c r="AA1064" s="16"/>
      <c r="AB1064" s="16"/>
      <c r="AC1064" s="16"/>
      <c r="AD1064" s="16"/>
      <c r="AE1064" s="16"/>
      <c r="AF1064" s="16"/>
      <c r="AG1064" s="16"/>
      <c r="AH1064" s="16"/>
      <c r="AI1064" s="16"/>
      <c r="AJ1064" s="16"/>
      <c r="AK1064" s="16"/>
      <c r="AL1064" s="16"/>
      <c r="AM1064" s="14"/>
      <c r="AN1064" s="14"/>
      <c r="AO1064" s="14"/>
      <c r="AP1064" s="14"/>
      <c r="AQ1064" s="14"/>
      <c r="AR1064" s="14"/>
      <c r="AS1064" s="14"/>
      <c r="AT1064" s="14"/>
      <c r="AU1064" s="14"/>
      <c r="AV1064" s="14"/>
      <c r="AW1064" s="14"/>
      <c r="AX1064" s="14"/>
      <c r="AY1064" s="14"/>
      <c r="AZ1064" s="14"/>
      <c r="BA1064" s="14"/>
      <c r="BB1064" s="14"/>
      <c r="BC1064" s="14"/>
      <c r="BD1064" s="14"/>
      <c r="BE1064" s="14"/>
      <c r="BF1064" s="14"/>
      <c r="BG1064" s="14"/>
      <c r="BH1064" s="14"/>
      <c r="BI1064" s="14"/>
      <c r="BJ1064" s="14"/>
      <c r="BK1064" s="14"/>
      <c r="BL1064" s="14"/>
      <c r="BM1064" s="14"/>
      <c r="BN1064" s="14"/>
      <c r="BO1064" s="14"/>
      <c r="BP1064" s="14"/>
      <c r="BQ1064" s="14"/>
      <c r="BR1064" s="14"/>
      <c r="BS1064" s="14"/>
      <c r="BT1064" s="14"/>
      <c r="BU1064" s="14"/>
      <c r="BV1064" s="14"/>
      <c r="BW1064" s="14"/>
      <c r="BX1064" s="14"/>
      <c r="BY1064" s="14"/>
      <c r="BZ1064" s="14"/>
      <c r="CA1064" s="14"/>
      <c r="CB1064" s="14"/>
      <c r="CC1064" s="14"/>
      <c r="CD1064" s="14"/>
      <c r="CE1064" s="14"/>
      <c r="CF1064" s="14"/>
      <c r="CG1064" s="14"/>
      <c r="CH1064" s="14"/>
    </row>
    <row r="1065" spans="1:86">
      <c r="A1065" s="16"/>
      <c r="B1065" s="16"/>
      <c r="C1065" s="16"/>
      <c r="D1065" s="16"/>
      <c r="E1065" s="16"/>
      <c r="F1065" s="16"/>
      <c r="G1065" s="16"/>
      <c r="H1065" s="16"/>
      <c r="I1065" s="16"/>
      <c r="J1065" s="16"/>
      <c r="K1065" s="16"/>
      <c r="L1065" s="16"/>
      <c r="M1065" s="16"/>
      <c r="N1065" s="16"/>
      <c r="O1065" s="16"/>
      <c r="P1065" s="16"/>
      <c r="Q1065" s="16"/>
      <c r="R1065" s="16"/>
      <c r="S1065" s="16"/>
      <c r="T1065" s="16"/>
      <c r="U1065" s="16"/>
      <c r="V1065" s="16"/>
      <c r="W1065" s="16"/>
      <c r="X1065" s="16"/>
      <c r="Z1065" s="16"/>
      <c r="AA1065" s="16"/>
      <c r="AB1065" s="16"/>
      <c r="AC1065" s="16"/>
      <c r="AD1065" s="16"/>
      <c r="AE1065" s="16"/>
      <c r="AF1065" s="16"/>
      <c r="AG1065" s="16"/>
      <c r="AH1065" s="16"/>
      <c r="AI1065" s="16"/>
      <c r="AJ1065" s="16"/>
      <c r="AK1065" s="16"/>
      <c r="AL1065" s="16"/>
      <c r="AM1065" s="14"/>
      <c r="AN1065" s="14"/>
      <c r="AO1065" s="14"/>
      <c r="AP1065" s="14"/>
      <c r="AQ1065" s="14"/>
      <c r="AR1065" s="14"/>
      <c r="AS1065" s="14"/>
      <c r="AT1065" s="14"/>
      <c r="AU1065" s="14"/>
      <c r="AV1065" s="14"/>
      <c r="AW1065" s="14"/>
      <c r="AX1065" s="14"/>
      <c r="AY1065" s="14"/>
      <c r="AZ1065" s="14"/>
      <c r="BA1065" s="14"/>
      <c r="BB1065" s="14"/>
      <c r="BC1065" s="14"/>
      <c r="BD1065" s="14"/>
      <c r="BE1065" s="14"/>
      <c r="BF1065" s="14"/>
      <c r="BG1065" s="14"/>
      <c r="BH1065" s="14"/>
      <c r="BI1065" s="14"/>
      <c r="BJ1065" s="14"/>
      <c r="BK1065" s="14"/>
      <c r="BL1065" s="14"/>
      <c r="BM1065" s="14"/>
      <c r="BN1065" s="14"/>
      <c r="BO1065" s="14"/>
      <c r="BP1065" s="14"/>
      <c r="BQ1065" s="14"/>
      <c r="BR1065" s="14"/>
      <c r="BS1065" s="14"/>
      <c r="BT1065" s="14"/>
      <c r="BU1065" s="14"/>
      <c r="BV1065" s="14"/>
      <c r="BW1065" s="14"/>
      <c r="BX1065" s="14"/>
      <c r="BY1065" s="14"/>
      <c r="BZ1065" s="14"/>
      <c r="CA1065" s="14"/>
      <c r="CB1065" s="14"/>
      <c r="CC1065" s="14"/>
      <c r="CD1065" s="14"/>
      <c r="CE1065" s="14"/>
      <c r="CF1065" s="14"/>
      <c r="CG1065" s="14"/>
      <c r="CH1065" s="14"/>
    </row>
    <row r="1066" spans="1:86">
      <c r="A1066" s="16"/>
      <c r="B1066" s="16"/>
      <c r="C1066" s="16"/>
      <c r="D1066" s="16"/>
      <c r="E1066" s="16"/>
      <c r="F1066" s="16"/>
      <c r="G1066" s="16"/>
      <c r="H1066" s="16"/>
      <c r="I1066" s="16"/>
      <c r="J1066" s="16"/>
      <c r="K1066" s="16"/>
      <c r="L1066" s="16"/>
      <c r="M1066" s="16"/>
      <c r="N1066" s="16"/>
      <c r="O1066" s="16"/>
      <c r="P1066" s="16"/>
      <c r="Q1066" s="16"/>
      <c r="R1066" s="16"/>
      <c r="S1066" s="16"/>
      <c r="T1066" s="16"/>
      <c r="U1066" s="16"/>
      <c r="V1066" s="16"/>
      <c r="W1066" s="16"/>
      <c r="X1066" s="16"/>
      <c r="Z1066" s="16"/>
      <c r="AA1066" s="16"/>
      <c r="AB1066" s="16"/>
      <c r="AC1066" s="16"/>
      <c r="AD1066" s="16"/>
      <c r="AE1066" s="16"/>
      <c r="AF1066" s="16"/>
      <c r="AG1066" s="16"/>
      <c r="AH1066" s="16"/>
      <c r="AI1066" s="16"/>
      <c r="AJ1066" s="16"/>
      <c r="AK1066" s="16"/>
      <c r="AL1066" s="16"/>
      <c r="AM1066" s="14"/>
      <c r="AN1066" s="14"/>
      <c r="AO1066" s="14"/>
      <c r="AP1066" s="14"/>
      <c r="AQ1066" s="14"/>
      <c r="AR1066" s="14"/>
      <c r="AS1066" s="14"/>
      <c r="AT1066" s="14"/>
      <c r="AU1066" s="14"/>
      <c r="AV1066" s="14"/>
      <c r="AW1066" s="14"/>
      <c r="AX1066" s="14"/>
      <c r="AY1066" s="14"/>
      <c r="AZ1066" s="14"/>
      <c r="BA1066" s="14"/>
      <c r="BB1066" s="14"/>
      <c r="BC1066" s="14"/>
      <c r="BD1066" s="14"/>
      <c r="BE1066" s="14"/>
      <c r="BF1066" s="14"/>
      <c r="BG1066" s="14"/>
      <c r="BH1066" s="14"/>
      <c r="BI1066" s="14"/>
      <c r="BJ1066" s="14"/>
      <c r="BK1066" s="14"/>
      <c r="BL1066" s="14"/>
      <c r="BM1066" s="14"/>
      <c r="BN1066" s="14"/>
      <c r="BO1066" s="14"/>
      <c r="BP1066" s="14"/>
      <c r="BQ1066" s="14"/>
      <c r="BR1066" s="14"/>
      <c r="BS1066" s="14"/>
      <c r="BT1066" s="14"/>
      <c r="BU1066" s="14"/>
      <c r="BV1066" s="14"/>
      <c r="BW1066" s="14"/>
      <c r="BX1066" s="14"/>
      <c r="BY1066" s="14"/>
      <c r="BZ1066" s="14"/>
      <c r="CA1066" s="14"/>
      <c r="CB1066" s="14"/>
      <c r="CC1066" s="14"/>
      <c r="CD1066" s="14"/>
      <c r="CE1066" s="14"/>
      <c r="CF1066" s="14"/>
      <c r="CG1066" s="14"/>
      <c r="CH1066" s="14"/>
    </row>
    <row r="1067" spans="1:86">
      <c r="A1067" s="16"/>
      <c r="B1067" s="16"/>
      <c r="C1067" s="16"/>
      <c r="D1067" s="16"/>
      <c r="E1067" s="16"/>
      <c r="F1067" s="16"/>
      <c r="G1067" s="16"/>
      <c r="H1067" s="16"/>
      <c r="I1067" s="16"/>
      <c r="J1067" s="16"/>
      <c r="K1067" s="16"/>
      <c r="L1067" s="16"/>
      <c r="M1067" s="16"/>
      <c r="N1067" s="16"/>
      <c r="O1067" s="16"/>
      <c r="P1067" s="16"/>
      <c r="Q1067" s="16"/>
      <c r="R1067" s="16"/>
      <c r="S1067" s="16"/>
      <c r="T1067" s="16"/>
      <c r="U1067" s="16"/>
      <c r="V1067" s="16"/>
      <c r="W1067" s="16"/>
      <c r="X1067" s="16"/>
      <c r="Z1067" s="16"/>
      <c r="AA1067" s="16"/>
      <c r="AB1067" s="16"/>
      <c r="AC1067" s="16"/>
      <c r="AD1067" s="16"/>
      <c r="AE1067" s="16"/>
      <c r="AF1067" s="16"/>
      <c r="AG1067" s="16"/>
      <c r="AH1067" s="16"/>
      <c r="AI1067" s="16"/>
      <c r="AJ1067" s="16"/>
      <c r="AK1067" s="16"/>
      <c r="AL1067" s="16"/>
      <c r="AM1067" s="14"/>
      <c r="AN1067" s="14"/>
      <c r="AO1067" s="14"/>
      <c r="AP1067" s="14"/>
      <c r="AQ1067" s="14"/>
      <c r="AR1067" s="14"/>
      <c r="AS1067" s="14"/>
      <c r="AT1067" s="14"/>
      <c r="AU1067" s="14"/>
      <c r="AV1067" s="14"/>
      <c r="AW1067" s="14"/>
      <c r="AX1067" s="14"/>
      <c r="AY1067" s="14"/>
      <c r="AZ1067" s="14"/>
      <c r="BA1067" s="14"/>
      <c r="BB1067" s="14"/>
      <c r="BC1067" s="14"/>
      <c r="BD1067" s="14"/>
      <c r="BE1067" s="14"/>
      <c r="BF1067" s="14"/>
      <c r="BG1067" s="14"/>
      <c r="BH1067" s="14"/>
      <c r="BI1067" s="14"/>
      <c r="BJ1067" s="14"/>
      <c r="BK1067" s="14"/>
      <c r="BL1067" s="14"/>
      <c r="BM1067" s="14"/>
      <c r="BN1067" s="14"/>
      <c r="BO1067" s="14"/>
      <c r="BP1067" s="14"/>
      <c r="BQ1067" s="14"/>
      <c r="BR1067" s="14"/>
      <c r="BS1067" s="14"/>
      <c r="BT1067" s="14"/>
      <c r="BU1067" s="14"/>
      <c r="BV1067" s="14"/>
      <c r="BW1067" s="14"/>
      <c r="BX1067" s="14"/>
      <c r="BY1067" s="14"/>
      <c r="BZ1067" s="14"/>
      <c r="CA1067" s="14"/>
      <c r="CB1067" s="14"/>
      <c r="CC1067" s="14"/>
      <c r="CD1067" s="14"/>
      <c r="CE1067" s="14"/>
      <c r="CF1067" s="14"/>
      <c r="CG1067" s="14"/>
      <c r="CH1067" s="14"/>
    </row>
    <row r="1068" spans="1:86">
      <c r="A1068" s="16"/>
      <c r="B1068" s="16"/>
      <c r="C1068" s="16"/>
      <c r="D1068" s="16"/>
      <c r="E1068" s="16"/>
      <c r="F1068" s="16"/>
      <c r="G1068" s="16"/>
      <c r="H1068" s="16"/>
      <c r="I1068" s="16"/>
      <c r="J1068" s="16"/>
      <c r="K1068" s="16"/>
      <c r="L1068" s="16"/>
      <c r="M1068" s="16"/>
      <c r="N1068" s="16"/>
      <c r="O1068" s="16"/>
      <c r="P1068" s="16"/>
      <c r="Q1068" s="16"/>
      <c r="R1068" s="16"/>
      <c r="S1068" s="16"/>
      <c r="T1068" s="16"/>
      <c r="U1068" s="16"/>
      <c r="V1068" s="16"/>
      <c r="W1068" s="16"/>
      <c r="X1068" s="16"/>
      <c r="Z1068" s="16"/>
      <c r="AA1068" s="16"/>
      <c r="AB1068" s="16"/>
      <c r="AC1068" s="16"/>
      <c r="AD1068" s="16"/>
      <c r="AE1068" s="16"/>
      <c r="AF1068" s="16"/>
      <c r="AG1068" s="16"/>
      <c r="AH1068" s="16"/>
      <c r="AI1068" s="16"/>
      <c r="AJ1068" s="16"/>
      <c r="AK1068" s="16"/>
      <c r="AL1068" s="16"/>
      <c r="AM1068" s="14"/>
      <c r="AN1068" s="14"/>
      <c r="AO1068" s="14"/>
      <c r="AP1068" s="14"/>
      <c r="AQ1068" s="14"/>
      <c r="AR1068" s="14"/>
      <c r="AS1068" s="14"/>
      <c r="AT1068" s="14"/>
      <c r="AU1068" s="14"/>
      <c r="AV1068" s="14"/>
      <c r="AW1068" s="14"/>
      <c r="AX1068" s="14"/>
      <c r="AY1068" s="14"/>
      <c r="AZ1068" s="14"/>
      <c r="BA1068" s="14"/>
      <c r="BB1068" s="14"/>
      <c r="BC1068" s="14"/>
      <c r="BD1068" s="14"/>
      <c r="BE1068" s="14"/>
      <c r="BF1068" s="14"/>
      <c r="BG1068" s="14"/>
      <c r="BH1068" s="14"/>
      <c r="BI1068" s="14"/>
      <c r="BJ1068" s="14"/>
      <c r="BK1068" s="14"/>
      <c r="BL1068" s="14"/>
      <c r="BM1068" s="14"/>
      <c r="BN1068" s="14"/>
      <c r="BO1068" s="14"/>
      <c r="BP1068" s="14"/>
      <c r="BQ1068" s="14"/>
      <c r="BR1068" s="14"/>
      <c r="BS1068" s="14"/>
      <c r="BT1068" s="14"/>
      <c r="BU1068" s="14"/>
      <c r="BV1068" s="14"/>
      <c r="BW1068" s="14"/>
      <c r="BX1068" s="14"/>
      <c r="BY1068" s="14"/>
      <c r="BZ1068" s="14"/>
      <c r="CA1068" s="14"/>
      <c r="CB1068" s="14"/>
      <c r="CC1068" s="14"/>
      <c r="CD1068" s="14"/>
      <c r="CE1068" s="14"/>
      <c r="CF1068" s="14"/>
      <c r="CG1068" s="14"/>
      <c r="CH1068" s="14"/>
    </row>
    <row r="1069" spans="1:86">
      <c r="A1069" s="16"/>
      <c r="B1069" s="16"/>
      <c r="C1069" s="16"/>
      <c r="D1069" s="16"/>
      <c r="E1069" s="16"/>
      <c r="F1069" s="16"/>
      <c r="G1069" s="16"/>
      <c r="H1069" s="16"/>
      <c r="I1069" s="16"/>
      <c r="J1069" s="16"/>
      <c r="K1069" s="16"/>
      <c r="L1069" s="16"/>
      <c r="M1069" s="16"/>
      <c r="N1069" s="16"/>
      <c r="O1069" s="16"/>
      <c r="P1069" s="16"/>
      <c r="Q1069" s="16"/>
      <c r="R1069" s="16"/>
      <c r="S1069" s="16"/>
      <c r="T1069" s="16"/>
      <c r="U1069" s="16"/>
      <c r="V1069" s="16"/>
      <c r="W1069" s="16"/>
      <c r="X1069" s="16"/>
      <c r="Z1069" s="16"/>
      <c r="AA1069" s="16"/>
      <c r="AB1069" s="16"/>
      <c r="AC1069" s="16"/>
      <c r="AD1069" s="16"/>
      <c r="AE1069" s="16"/>
      <c r="AF1069" s="16"/>
      <c r="AG1069" s="16"/>
      <c r="AH1069" s="16"/>
      <c r="AI1069" s="16"/>
      <c r="AJ1069" s="16"/>
      <c r="AK1069" s="16"/>
      <c r="AL1069" s="16"/>
      <c r="AM1069" s="14"/>
      <c r="AN1069" s="14"/>
      <c r="AO1069" s="14"/>
      <c r="AP1069" s="14"/>
      <c r="AQ1069" s="14"/>
      <c r="AR1069" s="14"/>
      <c r="AS1069" s="14"/>
      <c r="AT1069" s="14"/>
      <c r="AU1069" s="14"/>
      <c r="AV1069" s="14"/>
      <c r="AW1069" s="14"/>
      <c r="AX1069" s="14"/>
      <c r="AY1069" s="14"/>
      <c r="AZ1069" s="14"/>
      <c r="BA1069" s="14"/>
      <c r="BB1069" s="14"/>
      <c r="BC1069" s="14"/>
      <c r="BD1069" s="14"/>
      <c r="BE1069" s="14"/>
      <c r="BF1069" s="14"/>
      <c r="BG1069" s="14"/>
      <c r="BH1069" s="14"/>
      <c r="BI1069" s="14"/>
      <c r="BJ1069" s="14"/>
      <c r="BK1069" s="14"/>
      <c r="BL1069" s="14"/>
      <c r="BM1069" s="14"/>
      <c r="BN1069" s="14"/>
      <c r="BO1069" s="14"/>
      <c r="BP1069" s="14"/>
      <c r="BQ1069" s="14"/>
      <c r="BR1069" s="14"/>
      <c r="BS1069" s="14"/>
      <c r="BT1069" s="14"/>
      <c r="BU1069" s="14"/>
      <c r="BV1069" s="14"/>
      <c r="BW1069" s="14"/>
      <c r="BX1069" s="14"/>
      <c r="BY1069" s="14"/>
      <c r="BZ1069" s="14"/>
      <c r="CA1069" s="14"/>
      <c r="CB1069" s="14"/>
      <c r="CC1069" s="14"/>
      <c r="CD1069" s="14"/>
      <c r="CE1069" s="14"/>
      <c r="CF1069" s="14"/>
      <c r="CG1069" s="14"/>
      <c r="CH1069" s="14"/>
    </row>
    <row r="1070" spans="1:86">
      <c r="A1070" s="16"/>
      <c r="B1070" s="16"/>
      <c r="C1070" s="16"/>
      <c r="D1070" s="16"/>
      <c r="E1070" s="16"/>
      <c r="F1070" s="16"/>
      <c r="G1070" s="16"/>
      <c r="H1070" s="16"/>
      <c r="I1070" s="16"/>
      <c r="J1070" s="16"/>
      <c r="K1070" s="16"/>
      <c r="L1070" s="16"/>
      <c r="M1070" s="16"/>
      <c r="N1070" s="16"/>
      <c r="O1070" s="16"/>
      <c r="P1070" s="16"/>
      <c r="Q1070" s="16"/>
      <c r="R1070" s="16"/>
      <c r="S1070" s="16"/>
      <c r="T1070" s="16"/>
      <c r="U1070" s="16"/>
      <c r="V1070" s="16"/>
      <c r="W1070" s="16"/>
      <c r="X1070" s="16"/>
      <c r="Z1070" s="16"/>
      <c r="AA1070" s="16"/>
      <c r="AB1070" s="16"/>
      <c r="AC1070" s="16"/>
      <c r="AD1070" s="16"/>
      <c r="AE1070" s="16"/>
      <c r="AF1070" s="16"/>
      <c r="AG1070" s="16"/>
      <c r="AH1070" s="16"/>
      <c r="AI1070" s="16"/>
      <c r="AJ1070" s="16"/>
      <c r="AK1070" s="16"/>
      <c r="AL1070" s="16"/>
      <c r="AM1070" s="14"/>
      <c r="AN1070" s="14"/>
      <c r="AO1070" s="14"/>
      <c r="AP1070" s="14"/>
      <c r="AQ1070" s="14"/>
      <c r="AR1070" s="14"/>
      <c r="AS1070" s="14"/>
      <c r="AT1070" s="14"/>
      <c r="AU1070" s="14"/>
      <c r="AV1070" s="14"/>
      <c r="AW1070" s="14"/>
      <c r="AX1070" s="14"/>
      <c r="AY1070" s="14"/>
      <c r="AZ1070" s="14"/>
      <c r="BA1070" s="14"/>
      <c r="BB1070" s="14"/>
      <c r="BC1070" s="14"/>
      <c r="BD1070" s="14"/>
      <c r="BE1070" s="14"/>
      <c r="BF1070" s="14"/>
      <c r="BG1070" s="14"/>
      <c r="BH1070" s="14"/>
      <c r="BI1070" s="14"/>
      <c r="BJ1070" s="14"/>
      <c r="BK1070" s="14"/>
      <c r="BL1070" s="14"/>
      <c r="BM1070" s="14"/>
      <c r="BN1070" s="14"/>
      <c r="BO1070" s="14"/>
      <c r="BP1070" s="14"/>
      <c r="BQ1070" s="14"/>
      <c r="BR1070" s="14"/>
      <c r="BS1070" s="14"/>
      <c r="BT1070" s="14"/>
      <c r="BU1070" s="14"/>
      <c r="BV1070" s="14"/>
      <c r="BW1070" s="14"/>
      <c r="BX1070" s="14"/>
      <c r="BY1070" s="14"/>
      <c r="BZ1070" s="14"/>
      <c r="CA1070" s="14"/>
      <c r="CB1070" s="14"/>
      <c r="CC1070" s="14"/>
      <c r="CD1070" s="14"/>
      <c r="CE1070" s="14"/>
      <c r="CF1070" s="14"/>
      <c r="CG1070" s="14"/>
      <c r="CH1070" s="14"/>
    </row>
    <row r="1071" spans="1:86">
      <c r="A1071" s="16"/>
      <c r="B1071" s="16"/>
      <c r="C1071" s="16"/>
      <c r="D1071" s="16"/>
      <c r="E1071" s="16"/>
      <c r="F1071" s="16"/>
      <c r="G1071" s="16"/>
      <c r="H1071" s="16"/>
      <c r="I1071" s="16"/>
      <c r="J1071" s="16"/>
      <c r="K1071" s="16"/>
      <c r="L1071" s="16"/>
      <c r="M1071" s="16"/>
      <c r="N1071" s="16"/>
      <c r="O1071" s="16"/>
      <c r="P1071" s="16"/>
      <c r="Q1071" s="16"/>
      <c r="R1071" s="16"/>
      <c r="S1071" s="16"/>
      <c r="T1071" s="16"/>
      <c r="U1071" s="16"/>
      <c r="V1071" s="16"/>
      <c r="W1071" s="16"/>
      <c r="X1071" s="16"/>
      <c r="Z1071" s="16"/>
      <c r="AA1071" s="16"/>
      <c r="AB1071" s="16"/>
      <c r="AC1071" s="16"/>
      <c r="AD1071" s="16"/>
      <c r="AE1071" s="16"/>
      <c r="AF1071" s="16"/>
      <c r="AG1071" s="16"/>
      <c r="AH1071" s="16"/>
      <c r="AI1071" s="16"/>
      <c r="AJ1071" s="16"/>
      <c r="AK1071" s="16"/>
      <c r="AL1071" s="16"/>
      <c r="AM1071" s="14"/>
      <c r="AN1071" s="14"/>
      <c r="AO1071" s="14"/>
      <c r="AP1071" s="14"/>
      <c r="AQ1071" s="14"/>
      <c r="AR1071" s="14"/>
      <c r="AS1071" s="14"/>
      <c r="AT1071" s="14"/>
      <c r="AU1071" s="14"/>
      <c r="AV1071" s="14"/>
      <c r="AW1071" s="14"/>
      <c r="AX1071" s="14"/>
      <c r="AY1071" s="14"/>
      <c r="AZ1071" s="14"/>
      <c r="BA1071" s="14"/>
      <c r="BB1071" s="14"/>
      <c r="BC1071" s="14"/>
      <c r="BD1071" s="14"/>
      <c r="BE1071" s="14"/>
      <c r="BF1071" s="14"/>
      <c r="BG1071" s="14"/>
      <c r="BH1071" s="14"/>
      <c r="BI1071" s="14"/>
      <c r="BJ1071" s="14"/>
      <c r="BK1071" s="14"/>
      <c r="BL1071" s="14"/>
      <c r="BM1071" s="14"/>
      <c r="BN1071" s="14"/>
      <c r="BO1071" s="14"/>
      <c r="BP1071" s="14"/>
      <c r="BQ1071" s="14"/>
      <c r="BR1071" s="14"/>
      <c r="BS1071" s="14"/>
      <c r="BT1071" s="14"/>
      <c r="BU1071" s="14"/>
      <c r="BV1071" s="14"/>
      <c r="BW1071" s="14"/>
      <c r="BX1071" s="14"/>
      <c r="BY1071" s="14"/>
      <c r="BZ1071" s="14"/>
      <c r="CA1071" s="14"/>
      <c r="CB1071" s="14"/>
      <c r="CC1071" s="14"/>
      <c r="CD1071" s="14"/>
      <c r="CE1071" s="14"/>
      <c r="CF1071" s="14"/>
      <c r="CG1071" s="14"/>
      <c r="CH1071" s="14"/>
    </row>
    <row r="1072" spans="1:86">
      <c r="A1072" s="16"/>
      <c r="B1072" s="16"/>
      <c r="C1072" s="16"/>
      <c r="D1072" s="16"/>
      <c r="E1072" s="16"/>
      <c r="F1072" s="16"/>
      <c r="G1072" s="16"/>
      <c r="H1072" s="16"/>
      <c r="I1072" s="16"/>
      <c r="J1072" s="16"/>
      <c r="K1072" s="16"/>
      <c r="L1072" s="16"/>
      <c r="M1072" s="16"/>
      <c r="N1072" s="16"/>
      <c r="O1072" s="16"/>
      <c r="P1072" s="16"/>
      <c r="Q1072" s="16"/>
      <c r="R1072" s="16"/>
      <c r="S1072" s="16"/>
      <c r="T1072" s="16"/>
      <c r="U1072" s="16"/>
      <c r="V1072" s="16"/>
      <c r="W1072" s="16"/>
      <c r="X1072" s="16"/>
      <c r="Z1072" s="16"/>
      <c r="AA1072" s="16"/>
      <c r="AB1072" s="16"/>
      <c r="AC1072" s="16"/>
      <c r="AD1072" s="16"/>
      <c r="AE1072" s="16"/>
      <c r="AF1072" s="16"/>
      <c r="AG1072" s="16"/>
      <c r="AH1072" s="16"/>
      <c r="AI1072" s="16"/>
      <c r="AJ1072" s="16"/>
      <c r="AK1072" s="16"/>
      <c r="AL1072" s="16"/>
      <c r="AM1072" s="14"/>
      <c r="AN1072" s="14"/>
      <c r="AO1072" s="14"/>
      <c r="AP1072" s="14"/>
      <c r="AQ1072" s="14"/>
      <c r="AR1072" s="14"/>
      <c r="AS1072" s="14"/>
      <c r="AT1072" s="14"/>
      <c r="AU1072" s="14"/>
      <c r="AV1072" s="14"/>
      <c r="AW1072" s="14"/>
      <c r="AX1072" s="14"/>
      <c r="AY1072" s="14"/>
      <c r="AZ1072" s="14"/>
      <c r="BA1072" s="14"/>
      <c r="BB1072" s="14"/>
      <c r="BC1072" s="14"/>
      <c r="BD1072" s="14"/>
      <c r="BE1072" s="14"/>
      <c r="BF1072" s="14"/>
      <c r="BG1072" s="14"/>
      <c r="BH1072" s="14"/>
      <c r="BI1072" s="14"/>
      <c r="BJ1072" s="14"/>
      <c r="BK1072" s="14"/>
      <c r="BL1072" s="14"/>
      <c r="BM1072" s="14"/>
      <c r="BN1072" s="14"/>
      <c r="BO1072" s="14"/>
      <c r="BP1072" s="14"/>
      <c r="BQ1072" s="14"/>
      <c r="BR1072" s="14"/>
      <c r="BS1072" s="14"/>
      <c r="BT1072" s="14"/>
      <c r="BU1072" s="14"/>
      <c r="BV1072" s="14"/>
      <c r="BW1072" s="14"/>
      <c r="BX1072" s="14"/>
      <c r="BY1072" s="14"/>
      <c r="BZ1072" s="14"/>
      <c r="CA1072" s="14"/>
      <c r="CB1072" s="14"/>
      <c r="CC1072" s="14"/>
      <c r="CD1072" s="14"/>
      <c r="CE1072" s="14"/>
      <c r="CF1072" s="14"/>
      <c r="CG1072" s="14"/>
      <c r="CH1072" s="14"/>
    </row>
    <row r="1073" spans="1:86">
      <c r="A1073" s="16"/>
      <c r="B1073" s="16"/>
      <c r="C1073" s="16"/>
      <c r="D1073" s="16"/>
      <c r="E1073" s="16"/>
      <c r="F1073" s="16"/>
      <c r="G1073" s="16"/>
      <c r="H1073" s="16"/>
      <c r="I1073" s="16"/>
      <c r="J1073" s="16"/>
      <c r="K1073" s="16"/>
      <c r="L1073" s="16"/>
      <c r="M1073" s="16"/>
      <c r="N1073" s="16"/>
      <c r="O1073" s="16"/>
      <c r="P1073" s="16"/>
      <c r="Q1073" s="16"/>
      <c r="R1073" s="16"/>
      <c r="S1073" s="16"/>
      <c r="T1073" s="16"/>
      <c r="U1073" s="16"/>
      <c r="V1073" s="16"/>
      <c r="W1073" s="16"/>
      <c r="X1073" s="16"/>
      <c r="Z1073" s="16"/>
      <c r="AA1073" s="16"/>
      <c r="AB1073" s="16"/>
      <c r="AC1073" s="16"/>
      <c r="AD1073" s="16"/>
      <c r="AE1073" s="16"/>
      <c r="AF1073" s="16"/>
      <c r="AG1073" s="16"/>
      <c r="AH1073" s="16"/>
      <c r="AI1073" s="16"/>
      <c r="AJ1073" s="16"/>
      <c r="AK1073" s="16"/>
      <c r="AL1073" s="16"/>
      <c r="AM1073" s="14"/>
      <c r="AN1073" s="14"/>
      <c r="AO1073" s="14"/>
      <c r="AP1073" s="14"/>
      <c r="AQ1073" s="14"/>
      <c r="AR1073" s="14"/>
      <c r="AS1073" s="14"/>
      <c r="AT1073" s="14"/>
      <c r="AU1073" s="14"/>
      <c r="AV1073" s="14"/>
      <c r="AW1073" s="14"/>
      <c r="AX1073" s="14"/>
      <c r="AY1073" s="14"/>
      <c r="AZ1073" s="14"/>
      <c r="BA1073" s="14"/>
      <c r="BB1073" s="14"/>
      <c r="BC1073" s="14"/>
      <c r="BD1073" s="14"/>
      <c r="BE1073" s="14"/>
      <c r="BF1073" s="14"/>
      <c r="BG1073" s="14"/>
      <c r="BH1073" s="14"/>
      <c r="BI1073" s="14"/>
      <c r="BJ1073" s="14"/>
      <c r="BK1073" s="14"/>
      <c r="BL1073" s="14"/>
      <c r="BM1073" s="14"/>
      <c r="BN1073" s="14"/>
      <c r="BO1073" s="14"/>
      <c r="BP1073" s="14"/>
      <c r="BQ1073" s="14"/>
      <c r="BR1073" s="14"/>
      <c r="BS1073" s="14"/>
      <c r="BT1073" s="14"/>
      <c r="BU1073" s="14"/>
      <c r="BV1073" s="14"/>
      <c r="BW1073" s="14"/>
      <c r="BX1073" s="14"/>
      <c r="BY1073" s="14"/>
      <c r="BZ1073" s="14"/>
      <c r="CA1073" s="14"/>
      <c r="CB1073" s="14"/>
      <c r="CC1073" s="14"/>
      <c r="CD1073" s="14"/>
      <c r="CE1073" s="14"/>
      <c r="CF1073" s="14"/>
      <c r="CG1073" s="14"/>
      <c r="CH1073" s="14"/>
    </row>
    <row r="1074" spans="1:86">
      <c r="A1074" s="16"/>
      <c r="B1074" s="16"/>
      <c r="C1074" s="16"/>
      <c r="D1074" s="16"/>
      <c r="E1074" s="16"/>
      <c r="F1074" s="16"/>
      <c r="G1074" s="16"/>
      <c r="H1074" s="16"/>
      <c r="I1074" s="16"/>
      <c r="J1074" s="16"/>
      <c r="K1074" s="16"/>
      <c r="L1074" s="16"/>
      <c r="M1074" s="16"/>
      <c r="N1074" s="16"/>
      <c r="O1074" s="16"/>
      <c r="P1074" s="16"/>
      <c r="Q1074" s="16"/>
      <c r="R1074" s="16"/>
      <c r="S1074" s="16"/>
      <c r="T1074" s="16"/>
      <c r="U1074" s="16"/>
      <c r="V1074" s="16"/>
      <c r="W1074" s="16"/>
      <c r="X1074" s="16"/>
      <c r="Z1074" s="16"/>
      <c r="AA1074" s="16"/>
      <c r="AB1074" s="16"/>
      <c r="AC1074" s="16"/>
      <c r="AD1074" s="16"/>
      <c r="AE1074" s="16"/>
      <c r="AF1074" s="16"/>
      <c r="AG1074" s="16"/>
      <c r="AH1074" s="16"/>
      <c r="AI1074" s="16"/>
      <c r="AJ1074" s="16"/>
      <c r="AK1074" s="16"/>
      <c r="AL1074" s="16"/>
      <c r="AM1074" s="14"/>
      <c r="AN1074" s="14"/>
      <c r="AO1074" s="14"/>
      <c r="AP1074" s="14"/>
      <c r="AQ1074" s="14"/>
      <c r="AR1074" s="14"/>
      <c r="AS1074" s="14"/>
      <c r="AT1074" s="14"/>
      <c r="AU1074" s="14"/>
      <c r="AV1074" s="14"/>
      <c r="AW1074" s="14"/>
      <c r="AX1074" s="14"/>
      <c r="AY1074" s="14"/>
      <c r="AZ1074" s="14"/>
      <c r="BA1074" s="14"/>
      <c r="BB1074" s="14"/>
      <c r="BC1074" s="14"/>
      <c r="BD1074" s="14"/>
      <c r="BE1074" s="14"/>
      <c r="BF1074" s="14"/>
      <c r="BG1074" s="14"/>
      <c r="BH1074" s="14"/>
      <c r="BI1074" s="14"/>
      <c r="BJ1074" s="14"/>
      <c r="BK1074" s="14"/>
      <c r="BL1074" s="14"/>
      <c r="BM1074" s="14"/>
      <c r="BN1074" s="14"/>
      <c r="BO1074" s="14"/>
      <c r="BP1074" s="14"/>
      <c r="BQ1074" s="14"/>
      <c r="BR1074" s="14"/>
      <c r="BS1074" s="14"/>
      <c r="BT1074" s="14"/>
      <c r="BU1074" s="14"/>
      <c r="BV1074" s="14"/>
      <c r="BW1074" s="14"/>
      <c r="BX1074" s="14"/>
      <c r="BY1074" s="14"/>
      <c r="BZ1074" s="14"/>
      <c r="CA1074" s="14"/>
      <c r="CB1074" s="14"/>
      <c r="CC1074" s="14"/>
      <c r="CD1074" s="14"/>
      <c r="CE1074" s="14"/>
      <c r="CF1074" s="14"/>
      <c r="CG1074" s="14"/>
      <c r="CH1074" s="14"/>
    </row>
    <row r="1075" spans="1:86">
      <c r="A1075" s="16"/>
      <c r="B1075" s="16"/>
      <c r="C1075" s="16"/>
      <c r="D1075" s="16"/>
      <c r="E1075" s="16"/>
      <c r="F1075" s="16"/>
      <c r="G1075" s="16"/>
      <c r="H1075" s="16"/>
      <c r="I1075" s="16"/>
      <c r="J1075" s="16"/>
      <c r="K1075" s="16"/>
      <c r="L1075" s="16"/>
      <c r="M1075" s="16"/>
      <c r="N1075" s="16"/>
      <c r="O1075" s="16"/>
      <c r="P1075" s="16"/>
      <c r="Q1075" s="16"/>
      <c r="R1075" s="16"/>
      <c r="S1075" s="16"/>
      <c r="T1075" s="16"/>
      <c r="U1075" s="16"/>
      <c r="V1075" s="16"/>
      <c r="W1075" s="16"/>
      <c r="X1075" s="16"/>
      <c r="Z1075" s="16"/>
      <c r="AA1075" s="16"/>
      <c r="AB1075" s="16"/>
      <c r="AC1075" s="16"/>
      <c r="AD1075" s="16"/>
      <c r="AE1075" s="16"/>
      <c r="AF1075" s="16"/>
      <c r="AG1075" s="16"/>
      <c r="AH1075" s="16"/>
      <c r="AI1075" s="16"/>
      <c r="AJ1075" s="16"/>
      <c r="AK1075" s="16"/>
      <c r="AL1075" s="16"/>
      <c r="AM1075" s="14"/>
      <c r="AN1075" s="14"/>
      <c r="AO1075" s="14"/>
      <c r="AP1075" s="14"/>
      <c r="AQ1075" s="14"/>
      <c r="AR1075" s="14"/>
      <c r="AS1075" s="14"/>
      <c r="AT1075" s="14"/>
      <c r="AU1075" s="14"/>
      <c r="AV1075" s="14"/>
      <c r="AW1075" s="14"/>
      <c r="AX1075" s="14"/>
      <c r="AY1075" s="14"/>
      <c r="AZ1075" s="14"/>
      <c r="BA1075" s="14"/>
      <c r="BB1075" s="14"/>
      <c r="BC1075" s="14"/>
      <c r="BD1075" s="14"/>
      <c r="BE1075" s="14"/>
      <c r="BF1075" s="14"/>
      <c r="BG1075" s="14"/>
      <c r="BH1075" s="14"/>
      <c r="BI1075" s="14"/>
      <c r="BJ1075" s="14"/>
      <c r="BK1075" s="14"/>
      <c r="BL1075" s="14"/>
      <c r="BM1075" s="14"/>
      <c r="BN1075" s="14"/>
      <c r="BO1075" s="14"/>
      <c r="BP1075" s="14"/>
      <c r="BQ1075" s="14"/>
      <c r="BR1075" s="14"/>
      <c r="BS1075" s="14"/>
      <c r="BT1075" s="14"/>
      <c r="BU1075" s="14"/>
      <c r="BV1075" s="14"/>
      <c r="BW1075" s="14"/>
      <c r="BX1075" s="14"/>
      <c r="BY1075" s="14"/>
      <c r="BZ1075" s="14"/>
      <c r="CA1075" s="14"/>
      <c r="CB1075" s="14"/>
      <c r="CC1075" s="14"/>
      <c r="CD1075" s="14"/>
      <c r="CE1075" s="14"/>
      <c r="CF1075" s="14"/>
      <c r="CG1075" s="14"/>
      <c r="CH1075" s="14"/>
    </row>
    <row r="1076" spans="1:86">
      <c r="A1076" s="16"/>
      <c r="B1076" s="16"/>
      <c r="C1076" s="16"/>
      <c r="D1076" s="16"/>
      <c r="E1076" s="16"/>
      <c r="F1076" s="16"/>
      <c r="G1076" s="16"/>
      <c r="H1076" s="16"/>
      <c r="I1076" s="16"/>
      <c r="J1076" s="16"/>
      <c r="K1076" s="16"/>
      <c r="L1076" s="16"/>
      <c r="M1076" s="16"/>
      <c r="N1076" s="16"/>
      <c r="O1076" s="16"/>
      <c r="P1076" s="16"/>
      <c r="Q1076" s="16"/>
      <c r="R1076" s="16"/>
      <c r="S1076" s="16"/>
      <c r="T1076" s="16"/>
      <c r="U1076" s="16"/>
      <c r="V1076" s="16"/>
      <c r="W1076" s="16"/>
      <c r="X1076" s="16"/>
      <c r="Z1076" s="16"/>
      <c r="AA1076" s="16"/>
      <c r="AB1076" s="16"/>
      <c r="AC1076" s="16"/>
      <c r="AD1076" s="16"/>
      <c r="AE1076" s="16"/>
      <c r="AF1076" s="16"/>
      <c r="AG1076" s="16"/>
      <c r="AH1076" s="16"/>
      <c r="AI1076" s="16"/>
      <c r="AJ1076" s="16"/>
      <c r="AK1076" s="16"/>
      <c r="AL1076" s="16"/>
      <c r="AM1076" s="14"/>
      <c r="AN1076" s="14"/>
      <c r="AO1076" s="14"/>
      <c r="AP1076" s="14"/>
      <c r="AQ1076" s="14"/>
      <c r="AR1076" s="14"/>
      <c r="AS1076" s="14"/>
      <c r="AT1076" s="14"/>
      <c r="AU1076" s="14"/>
      <c r="AV1076" s="14"/>
      <c r="AW1076" s="14"/>
      <c r="AX1076" s="14"/>
      <c r="AY1076" s="14"/>
      <c r="AZ1076" s="14"/>
      <c r="BA1076" s="14"/>
      <c r="BB1076" s="14"/>
      <c r="BC1076" s="14"/>
      <c r="BD1076" s="14"/>
      <c r="BE1076" s="14"/>
      <c r="BF1076" s="14"/>
      <c r="BG1076" s="14"/>
      <c r="BH1076" s="14"/>
      <c r="BI1076" s="14"/>
      <c r="BJ1076" s="14"/>
      <c r="BK1076" s="14"/>
      <c r="BL1076" s="14"/>
      <c r="BM1076" s="14"/>
      <c r="BN1076" s="14"/>
      <c r="BO1076" s="14"/>
      <c r="BP1076" s="14"/>
      <c r="BQ1076" s="14"/>
      <c r="BR1076" s="14"/>
      <c r="BS1076" s="14"/>
      <c r="BT1076" s="14"/>
      <c r="BU1076" s="14"/>
      <c r="BV1076" s="14"/>
      <c r="BW1076" s="14"/>
      <c r="BX1076" s="14"/>
      <c r="BY1076" s="14"/>
      <c r="BZ1076" s="14"/>
      <c r="CA1076" s="14"/>
      <c r="CB1076" s="14"/>
      <c r="CC1076" s="14"/>
      <c r="CD1076" s="14"/>
      <c r="CE1076" s="14"/>
      <c r="CF1076" s="14"/>
      <c r="CG1076" s="14"/>
      <c r="CH1076" s="14"/>
    </row>
    <row r="1077" spans="1:86">
      <c r="A1077" s="16"/>
      <c r="B1077" s="16"/>
      <c r="C1077" s="16"/>
      <c r="D1077" s="16"/>
      <c r="E1077" s="16"/>
      <c r="F1077" s="16"/>
      <c r="G1077" s="16"/>
      <c r="H1077" s="16"/>
      <c r="I1077" s="16"/>
      <c r="J1077" s="16"/>
      <c r="K1077" s="16"/>
      <c r="L1077" s="16"/>
      <c r="M1077" s="16"/>
      <c r="N1077" s="16"/>
      <c r="O1077" s="16"/>
      <c r="P1077" s="16"/>
      <c r="Q1077" s="16"/>
      <c r="R1077" s="16"/>
      <c r="S1077" s="16"/>
      <c r="T1077" s="16"/>
      <c r="U1077" s="16"/>
      <c r="V1077" s="16"/>
      <c r="W1077" s="16"/>
      <c r="X1077" s="16"/>
      <c r="Z1077" s="16"/>
      <c r="AA1077" s="16"/>
      <c r="AB1077" s="16"/>
      <c r="AC1077" s="16"/>
      <c r="AD1077" s="16"/>
      <c r="AE1077" s="16"/>
      <c r="AF1077" s="16"/>
      <c r="AG1077" s="16"/>
      <c r="AH1077" s="16"/>
      <c r="AI1077" s="16"/>
      <c r="AJ1077" s="16"/>
      <c r="AK1077" s="16"/>
      <c r="AL1077" s="16"/>
      <c r="AM1077" s="14"/>
      <c r="AN1077" s="14"/>
      <c r="AO1077" s="14"/>
      <c r="AP1077" s="14"/>
      <c r="AQ1077" s="14"/>
      <c r="AR1077" s="14"/>
      <c r="AS1077" s="14"/>
      <c r="AT1077" s="14"/>
      <c r="AU1077" s="14"/>
      <c r="AV1077" s="14"/>
      <c r="AW1077" s="14"/>
      <c r="AX1077" s="14"/>
      <c r="AY1077" s="14"/>
      <c r="AZ1077" s="14"/>
      <c r="BA1077" s="14"/>
      <c r="BB1077" s="14"/>
      <c r="BC1077" s="14"/>
      <c r="BD1077" s="14"/>
      <c r="BE1077" s="14"/>
      <c r="BF1077" s="14"/>
      <c r="BG1077" s="14"/>
      <c r="BH1077" s="14"/>
      <c r="BI1077" s="14"/>
      <c r="BJ1077" s="14"/>
      <c r="BK1077" s="14"/>
      <c r="BL1077" s="14"/>
      <c r="BM1077" s="14"/>
      <c r="BN1077" s="14"/>
      <c r="BO1077" s="14"/>
      <c r="BP1077" s="14"/>
      <c r="BQ1077" s="14"/>
      <c r="BR1077" s="14"/>
      <c r="BS1077" s="14"/>
      <c r="BT1077" s="14"/>
      <c r="BU1077" s="14"/>
      <c r="BV1077" s="14"/>
      <c r="BW1077" s="14"/>
      <c r="BX1077" s="14"/>
      <c r="BY1077" s="14"/>
      <c r="BZ1077" s="14"/>
      <c r="CA1077" s="14"/>
      <c r="CB1077" s="14"/>
      <c r="CC1077" s="14"/>
      <c r="CD1077" s="14"/>
      <c r="CE1077" s="14"/>
      <c r="CF1077" s="14"/>
      <c r="CG1077" s="14"/>
      <c r="CH1077" s="14"/>
    </row>
    <row r="1078" spans="1:86">
      <c r="A1078" s="16"/>
      <c r="B1078" s="16"/>
      <c r="C1078" s="16"/>
      <c r="D1078" s="16"/>
      <c r="E1078" s="16"/>
      <c r="F1078" s="16"/>
      <c r="G1078" s="16"/>
      <c r="H1078" s="16"/>
      <c r="I1078" s="16"/>
      <c r="J1078" s="16"/>
      <c r="K1078" s="16"/>
      <c r="L1078" s="16"/>
      <c r="M1078" s="16"/>
      <c r="N1078" s="16"/>
      <c r="O1078" s="16"/>
      <c r="P1078" s="16"/>
      <c r="Q1078" s="16"/>
      <c r="R1078" s="16"/>
      <c r="S1078" s="16"/>
      <c r="T1078" s="16"/>
      <c r="U1078" s="16"/>
      <c r="V1078" s="16"/>
      <c r="W1078" s="16"/>
      <c r="X1078" s="16"/>
      <c r="Z1078" s="16"/>
      <c r="AA1078" s="16"/>
      <c r="AB1078" s="16"/>
      <c r="AC1078" s="16"/>
      <c r="AD1078" s="16"/>
      <c r="AE1078" s="16"/>
      <c r="AF1078" s="16"/>
      <c r="AG1078" s="16"/>
      <c r="AH1078" s="16"/>
      <c r="AI1078" s="16"/>
      <c r="AJ1078" s="16"/>
      <c r="AK1078" s="16"/>
      <c r="AL1078" s="16"/>
      <c r="AM1078" s="14"/>
      <c r="AN1078" s="14"/>
      <c r="AO1078" s="14"/>
      <c r="AP1078" s="14"/>
      <c r="AQ1078" s="14"/>
      <c r="AR1078" s="14"/>
      <c r="AS1078" s="14"/>
      <c r="AT1078" s="14"/>
      <c r="AU1078" s="14"/>
      <c r="AV1078" s="14"/>
      <c r="AW1078" s="14"/>
      <c r="AX1078" s="14"/>
      <c r="AY1078" s="14"/>
      <c r="AZ1078" s="14"/>
      <c r="BA1078" s="14"/>
      <c r="BB1078" s="14"/>
      <c r="BC1078" s="14"/>
      <c r="BD1078" s="14"/>
      <c r="BE1078" s="14"/>
      <c r="BF1078" s="14"/>
      <c r="BG1078" s="14"/>
      <c r="BH1078" s="14"/>
      <c r="BI1078" s="14"/>
      <c r="BJ1078" s="14"/>
      <c r="BK1078" s="14"/>
      <c r="BL1078" s="14"/>
      <c r="BM1078" s="14"/>
      <c r="BN1078" s="14"/>
      <c r="BO1078" s="14"/>
      <c r="BP1078" s="14"/>
      <c r="BQ1078" s="14"/>
      <c r="BR1078" s="14"/>
      <c r="BS1078" s="14"/>
      <c r="BT1078" s="14"/>
      <c r="BU1078" s="14"/>
      <c r="BV1078" s="14"/>
      <c r="BW1078" s="14"/>
      <c r="BX1078" s="14"/>
      <c r="BY1078" s="14"/>
      <c r="BZ1078" s="14"/>
      <c r="CA1078" s="14"/>
      <c r="CB1078" s="14"/>
      <c r="CC1078" s="14"/>
      <c r="CD1078" s="14"/>
      <c r="CE1078" s="14"/>
      <c r="CF1078" s="14"/>
      <c r="CG1078" s="14"/>
      <c r="CH1078" s="14"/>
    </row>
    <row r="1079" spans="1:86">
      <c r="A1079" s="16"/>
      <c r="B1079" s="16"/>
      <c r="C1079" s="16"/>
      <c r="D1079" s="16"/>
      <c r="E1079" s="16"/>
      <c r="F1079" s="16"/>
      <c r="G1079" s="16"/>
      <c r="H1079" s="16"/>
      <c r="I1079" s="16"/>
      <c r="J1079" s="16"/>
      <c r="K1079" s="16"/>
      <c r="L1079" s="16"/>
      <c r="M1079" s="16"/>
      <c r="N1079" s="16"/>
      <c r="O1079" s="16"/>
      <c r="P1079" s="16"/>
      <c r="Q1079" s="16"/>
      <c r="R1079" s="16"/>
      <c r="S1079" s="16"/>
      <c r="T1079" s="16"/>
      <c r="U1079" s="16"/>
      <c r="V1079" s="16"/>
      <c r="W1079" s="16"/>
      <c r="X1079" s="16"/>
      <c r="Z1079" s="16"/>
      <c r="AA1079" s="16"/>
      <c r="AB1079" s="16"/>
      <c r="AC1079" s="16"/>
      <c r="AD1079" s="16"/>
      <c r="AE1079" s="16"/>
      <c r="AF1079" s="16"/>
      <c r="AG1079" s="16"/>
      <c r="AH1079" s="16"/>
      <c r="AI1079" s="16"/>
      <c r="AJ1079" s="16"/>
      <c r="AK1079" s="16"/>
      <c r="AL1079" s="16"/>
      <c r="AM1079" s="14"/>
      <c r="AN1079" s="14"/>
      <c r="AO1079" s="14"/>
      <c r="AP1079" s="14"/>
      <c r="AQ1079" s="14"/>
      <c r="AR1079" s="14"/>
      <c r="AS1079" s="14"/>
      <c r="AT1079" s="14"/>
      <c r="AU1079" s="14"/>
      <c r="AV1079" s="14"/>
      <c r="AW1079" s="14"/>
      <c r="AX1079" s="14"/>
      <c r="AY1079" s="14"/>
      <c r="AZ1079" s="14"/>
      <c r="BA1079" s="14"/>
      <c r="BB1079" s="14"/>
      <c r="BC1079" s="14"/>
      <c r="BD1079" s="14"/>
      <c r="BE1079" s="14"/>
      <c r="BF1079" s="14"/>
      <c r="BG1079" s="14"/>
      <c r="BH1079" s="14"/>
      <c r="BI1079" s="14"/>
      <c r="BJ1079" s="14"/>
      <c r="BK1079" s="14"/>
      <c r="BL1079" s="14"/>
      <c r="BM1079" s="14"/>
      <c r="BN1079" s="14"/>
      <c r="BO1079" s="14"/>
      <c r="BP1079" s="14"/>
      <c r="BQ1079" s="14"/>
      <c r="BR1079" s="14"/>
      <c r="BS1079" s="14"/>
      <c r="BT1079" s="14"/>
      <c r="BU1079" s="14"/>
      <c r="BV1079" s="14"/>
      <c r="BW1079" s="14"/>
      <c r="BX1079" s="14"/>
      <c r="BY1079" s="14"/>
      <c r="BZ1079" s="14"/>
      <c r="CA1079" s="14"/>
      <c r="CB1079" s="14"/>
      <c r="CC1079" s="14"/>
      <c r="CD1079" s="14"/>
      <c r="CE1079" s="14"/>
      <c r="CF1079" s="14"/>
      <c r="CG1079" s="14"/>
      <c r="CH1079" s="14"/>
    </row>
    <row r="1080" spans="1:86">
      <c r="A1080" s="16"/>
      <c r="B1080" s="16"/>
      <c r="C1080" s="16"/>
      <c r="D1080" s="16"/>
      <c r="E1080" s="16"/>
      <c r="F1080" s="16"/>
      <c r="G1080" s="16"/>
      <c r="H1080" s="16"/>
      <c r="I1080" s="16"/>
      <c r="J1080" s="16"/>
      <c r="K1080" s="16"/>
      <c r="L1080" s="16"/>
      <c r="M1080" s="16"/>
      <c r="N1080" s="16"/>
      <c r="O1080" s="16"/>
      <c r="P1080" s="16"/>
      <c r="Q1080" s="16"/>
      <c r="R1080" s="16"/>
      <c r="S1080" s="16"/>
      <c r="T1080" s="16"/>
      <c r="U1080" s="16"/>
      <c r="V1080" s="16"/>
      <c r="W1080" s="16"/>
      <c r="X1080" s="16"/>
      <c r="Z1080" s="16"/>
      <c r="AA1080" s="16"/>
      <c r="AB1080" s="16"/>
      <c r="AC1080" s="16"/>
      <c r="AD1080" s="16"/>
      <c r="AE1080" s="16"/>
      <c r="AF1080" s="16"/>
      <c r="AG1080" s="16"/>
      <c r="AH1080" s="16"/>
      <c r="AI1080" s="16"/>
      <c r="AJ1080" s="16"/>
      <c r="AK1080" s="16"/>
      <c r="AL1080" s="16"/>
      <c r="AM1080" s="14"/>
      <c r="AN1080" s="14"/>
      <c r="AO1080" s="14"/>
      <c r="AP1080" s="14"/>
      <c r="AQ1080" s="14"/>
      <c r="AR1080" s="14"/>
      <c r="AS1080" s="14"/>
      <c r="AT1080" s="14"/>
      <c r="AU1080" s="14"/>
      <c r="AV1080" s="14"/>
      <c r="AW1080" s="14"/>
      <c r="AX1080" s="14"/>
      <c r="AY1080" s="14"/>
      <c r="AZ1080" s="14"/>
      <c r="BA1080" s="14"/>
      <c r="BB1080" s="14"/>
      <c r="BC1080" s="14"/>
      <c r="BD1080" s="14"/>
      <c r="BE1080" s="14"/>
      <c r="BF1080" s="14"/>
      <c r="BG1080" s="14"/>
      <c r="BH1080" s="14"/>
      <c r="BI1080" s="14"/>
      <c r="BJ1080" s="14"/>
      <c r="BK1080" s="14"/>
      <c r="BL1080" s="14"/>
      <c r="BM1080" s="14"/>
      <c r="BN1080" s="14"/>
      <c r="BO1080" s="14"/>
      <c r="BP1080" s="14"/>
      <c r="BQ1080" s="14"/>
      <c r="BR1080" s="14"/>
      <c r="BS1080" s="14"/>
      <c r="BT1080" s="14"/>
      <c r="BU1080" s="14"/>
      <c r="BV1080" s="14"/>
      <c r="BW1080" s="14"/>
      <c r="BX1080" s="14"/>
      <c r="BY1080" s="14"/>
      <c r="BZ1080" s="14"/>
      <c r="CA1080" s="14"/>
      <c r="CB1080" s="14"/>
      <c r="CC1080" s="14"/>
      <c r="CD1080" s="14"/>
      <c r="CE1080" s="14"/>
      <c r="CF1080" s="14"/>
      <c r="CG1080" s="14"/>
      <c r="CH1080" s="14"/>
    </row>
    <row r="1081" spans="1:86">
      <c r="A1081" s="16"/>
      <c r="B1081" s="16"/>
      <c r="C1081" s="16"/>
      <c r="D1081" s="16"/>
      <c r="E1081" s="16"/>
      <c r="F1081" s="16"/>
      <c r="G1081" s="16"/>
      <c r="H1081" s="16"/>
      <c r="I1081" s="16"/>
      <c r="J1081" s="16"/>
      <c r="K1081" s="16"/>
      <c r="L1081" s="16"/>
      <c r="M1081" s="16"/>
      <c r="N1081" s="16"/>
      <c r="O1081" s="16"/>
      <c r="P1081" s="16"/>
      <c r="Q1081" s="16"/>
      <c r="R1081" s="16"/>
      <c r="S1081" s="16"/>
      <c r="T1081" s="16"/>
      <c r="U1081" s="16"/>
      <c r="V1081" s="16"/>
      <c r="W1081" s="16"/>
      <c r="X1081" s="16"/>
      <c r="Z1081" s="16"/>
      <c r="AA1081" s="16"/>
      <c r="AB1081" s="16"/>
      <c r="AC1081" s="16"/>
      <c r="AD1081" s="16"/>
      <c r="AE1081" s="16"/>
      <c r="AF1081" s="16"/>
      <c r="AG1081" s="16"/>
      <c r="AH1081" s="16"/>
      <c r="AI1081" s="16"/>
      <c r="AJ1081" s="16"/>
      <c r="AK1081" s="16"/>
      <c r="AL1081" s="16"/>
      <c r="AM1081" s="14"/>
      <c r="AN1081" s="14"/>
      <c r="AO1081" s="14"/>
      <c r="AP1081" s="14"/>
      <c r="AQ1081" s="14"/>
      <c r="AR1081" s="14"/>
      <c r="AS1081" s="14"/>
      <c r="AT1081" s="14"/>
      <c r="AU1081" s="14"/>
      <c r="AV1081" s="14"/>
      <c r="AW1081" s="14"/>
      <c r="AX1081" s="14"/>
      <c r="AY1081" s="14"/>
      <c r="AZ1081" s="14"/>
      <c r="BA1081" s="14"/>
      <c r="BB1081" s="14"/>
      <c r="BC1081" s="14"/>
      <c r="BD1081" s="14"/>
      <c r="BE1081" s="14"/>
      <c r="BF1081" s="14"/>
      <c r="BG1081" s="14"/>
      <c r="BH1081" s="14"/>
      <c r="BI1081" s="14"/>
      <c r="BJ1081" s="14"/>
      <c r="BK1081" s="14"/>
      <c r="BL1081" s="14"/>
      <c r="BM1081" s="14"/>
      <c r="BN1081" s="14"/>
      <c r="BO1081" s="14"/>
      <c r="BP1081" s="14"/>
      <c r="BQ1081" s="14"/>
      <c r="BR1081" s="14"/>
      <c r="BS1081" s="14"/>
      <c r="BT1081" s="14"/>
      <c r="BU1081" s="14"/>
      <c r="BV1081" s="14"/>
      <c r="BW1081" s="14"/>
      <c r="BX1081" s="14"/>
      <c r="BY1081" s="14"/>
      <c r="BZ1081" s="14"/>
      <c r="CA1081" s="14"/>
      <c r="CB1081" s="14"/>
      <c r="CC1081" s="14"/>
      <c r="CD1081" s="14"/>
      <c r="CE1081" s="14"/>
      <c r="CF1081" s="14"/>
      <c r="CG1081" s="14"/>
      <c r="CH1081" s="14"/>
    </row>
    <row r="1082" spans="1:86">
      <c r="A1082" s="16"/>
      <c r="B1082" s="16"/>
      <c r="C1082" s="16"/>
      <c r="D1082" s="16"/>
      <c r="E1082" s="16"/>
      <c r="F1082" s="16"/>
      <c r="G1082" s="16"/>
      <c r="H1082" s="16"/>
      <c r="I1082" s="16"/>
      <c r="J1082" s="16"/>
      <c r="K1082" s="16"/>
      <c r="L1082" s="16"/>
      <c r="M1082" s="16"/>
      <c r="N1082" s="16"/>
      <c r="O1082" s="16"/>
      <c r="P1082" s="16"/>
      <c r="Q1082" s="16"/>
      <c r="R1082" s="16"/>
      <c r="S1082" s="16"/>
      <c r="T1082" s="16"/>
      <c r="U1082" s="16"/>
      <c r="V1082" s="16"/>
      <c r="W1082" s="16"/>
      <c r="X1082" s="16"/>
      <c r="Z1082" s="16"/>
      <c r="AA1082" s="16"/>
      <c r="AB1082" s="16"/>
      <c r="AC1082" s="16"/>
      <c r="AD1082" s="16"/>
      <c r="AE1082" s="16"/>
      <c r="AF1082" s="16"/>
      <c r="AG1082" s="16"/>
      <c r="AH1082" s="16"/>
      <c r="AI1082" s="16"/>
      <c r="AJ1082" s="16"/>
      <c r="AK1082" s="16"/>
      <c r="AL1082" s="16"/>
      <c r="AM1082" s="14"/>
      <c r="AN1082" s="14"/>
      <c r="AO1082" s="14"/>
      <c r="AP1082" s="14"/>
      <c r="AQ1082" s="14"/>
      <c r="AR1082" s="14"/>
      <c r="AS1082" s="14"/>
      <c r="AT1082" s="14"/>
      <c r="AU1082" s="14"/>
      <c r="AV1082" s="14"/>
      <c r="AW1082" s="14"/>
      <c r="AX1082" s="14"/>
      <c r="AY1082" s="14"/>
      <c r="AZ1082" s="14"/>
      <c r="BA1082" s="14"/>
      <c r="BB1082" s="14"/>
      <c r="BC1082" s="14"/>
      <c r="BD1082" s="14"/>
      <c r="BE1082" s="14"/>
      <c r="BF1082" s="14"/>
      <c r="BG1082" s="14"/>
      <c r="BH1082" s="14"/>
      <c r="BI1082" s="14"/>
      <c r="BJ1082" s="14"/>
      <c r="BK1082" s="14"/>
      <c r="BL1082" s="14"/>
      <c r="BM1082" s="14"/>
      <c r="BN1082" s="14"/>
      <c r="BO1082" s="14"/>
      <c r="BP1082" s="14"/>
      <c r="BQ1082" s="14"/>
      <c r="BR1082" s="14"/>
      <c r="BS1082" s="14"/>
      <c r="BT1082" s="14"/>
      <c r="BU1082" s="14"/>
      <c r="BV1082" s="14"/>
      <c r="BW1082" s="14"/>
      <c r="BX1082" s="14"/>
      <c r="BY1082" s="14"/>
      <c r="BZ1082" s="14"/>
      <c r="CA1082" s="14"/>
      <c r="CB1082" s="14"/>
      <c r="CC1082" s="14"/>
      <c r="CD1082" s="14"/>
      <c r="CE1082" s="14"/>
      <c r="CF1082" s="14"/>
      <c r="CG1082" s="14"/>
      <c r="CH1082" s="14"/>
    </row>
    <row r="1083" spans="1:86">
      <c r="A1083" s="16"/>
      <c r="B1083" s="16"/>
      <c r="C1083" s="16"/>
      <c r="D1083" s="16"/>
      <c r="E1083" s="16"/>
      <c r="F1083" s="16"/>
      <c r="G1083" s="16"/>
      <c r="H1083" s="16"/>
      <c r="I1083" s="16"/>
      <c r="J1083" s="16"/>
      <c r="K1083" s="16"/>
      <c r="L1083" s="16"/>
      <c r="M1083" s="16"/>
      <c r="N1083" s="16"/>
      <c r="O1083" s="16"/>
      <c r="P1083" s="16"/>
      <c r="Q1083" s="16"/>
      <c r="R1083" s="16"/>
      <c r="S1083" s="16"/>
      <c r="T1083" s="16"/>
      <c r="U1083" s="16"/>
      <c r="V1083" s="16"/>
      <c r="W1083" s="16"/>
      <c r="X1083" s="16"/>
      <c r="Z1083" s="16"/>
      <c r="AA1083" s="16"/>
      <c r="AB1083" s="16"/>
      <c r="AC1083" s="16"/>
      <c r="AD1083" s="16"/>
      <c r="AE1083" s="16"/>
      <c r="AF1083" s="16"/>
      <c r="AG1083" s="16"/>
      <c r="AH1083" s="16"/>
      <c r="AI1083" s="16"/>
      <c r="AJ1083" s="16"/>
      <c r="AK1083" s="16"/>
      <c r="AL1083" s="16"/>
      <c r="AM1083" s="14"/>
      <c r="AN1083" s="14"/>
      <c r="AO1083" s="14"/>
      <c r="AP1083" s="14"/>
      <c r="AQ1083" s="14"/>
      <c r="AR1083" s="14"/>
      <c r="AS1083" s="14"/>
      <c r="AT1083" s="14"/>
      <c r="AU1083" s="14"/>
      <c r="AV1083" s="14"/>
      <c r="AW1083" s="14"/>
      <c r="AX1083" s="14"/>
      <c r="AY1083" s="14"/>
      <c r="AZ1083" s="14"/>
      <c r="BA1083" s="14"/>
      <c r="BB1083" s="14"/>
      <c r="BC1083" s="14"/>
      <c r="BD1083" s="14"/>
      <c r="BE1083" s="14"/>
      <c r="BF1083" s="14"/>
      <c r="BG1083" s="14"/>
      <c r="BH1083" s="14"/>
      <c r="BI1083" s="14"/>
      <c r="BJ1083" s="14"/>
      <c r="BK1083" s="14"/>
      <c r="BL1083" s="14"/>
      <c r="BM1083" s="14"/>
      <c r="BN1083" s="14"/>
      <c r="BO1083" s="14"/>
      <c r="BP1083" s="14"/>
      <c r="BQ1083" s="14"/>
      <c r="BR1083" s="14"/>
      <c r="BS1083" s="14"/>
      <c r="BT1083" s="14"/>
      <c r="BU1083" s="14"/>
      <c r="BV1083" s="14"/>
      <c r="BW1083" s="14"/>
      <c r="BX1083" s="14"/>
      <c r="BY1083" s="14"/>
      <c r="BZ1083" s="14"/>
      <c r="CA1083" s="14"/>
      <c r="CB1083" s="14"/>
      <c r="CC1083" s="14"/>
      <c r="CD1083" s="14"/>
      <c r="CE1083" s="14"/>
      <c r="CF1083" s="14"/>
      <c r="CG1083" s="14"/>
      <c r="CH1083" s="14"/>
    </row>
    <row r="1084" spans="1:86">
      <c r="A1084" s="16"/>
      <c r="B1084" s="16"/>
      <c r="C1084" s="16"/>
      <c r="D1084" s="16"/>
      <c r="E1084" s="16"/>
      <c r="F1084" s="16"/>
      <c r="G1084" s="16"/>
      <c r="H1084" s="16"/>
      <c r="I1084" s="16"/>
      <c r="J1084" s="16"/>
      <c r="K1084" s="16"/>
      <c r="L1084" s="16"/>
      <c r="M1084" s="16"/>
      <c r="N1084" s="16"/>
      <c r="O1084" s="16"/>
      <c r="P1084" s="16"/>
      <c r="Q1084" s="16"/>
      <c r="R1084" s="16"/>
      <c r="S1084" s="16"/>
      <c r="T1084" s="16"/>
      <c r="U1084" s="16"/>
      <c r="V1084" s="16"/>
      <c r="W1084" s="16"/>
      <c r="X1084" s="16"/>
      <c r="Z1084" s="16"/>
      <c r="AA1084" s="16"/>
      <c r="AB1084" s="16"/>
      <c r="AC1084" s="16"/>
      <c r="AD1084" s="16"/>
      <c r="AE1084" s="16"/>
      <c r="AF1084" s="16"/>
      <c r="AG1084" s="16"/>
      <c r="AH1084" s="16"/>
      <c r="AI1084" s="16"/>
      <c r="AJ1084" s="16"/>
      <c r="AK1084" s="16"/>
      <c r="AL1084" s="16"/>
      <c r="AM1084" s="14"/>
      <c r="AN1084" s="14"/>
      <c r="AO1084" s="14"/>
      <c r="AP1084" s="14"/>
      <c r="AQ1084" s="14"/>
      <c r="AR1084" s="14"/>
      <c r="AS1084" s="14"/>
      <c r="AT1084" s="14"/>
      <c r="AU1084" s="14"/>
      <c r="AV1084" s="14"/>
      <c r="AW1084" s="14"/>
      <c r="AX1084" s="14"/>
      <c r="AY1084" s="14"/>
      <c r="AZ1084" s="14"/>
      <c r="BA1084" s="14"/>
      <c r="BB1084" s="14"/>
      <c r="BC1084" s="14"/>
      <c r="BD1084" s="14"/>
      <c r="BE1084" s="14"/>
      <c r="BF1084" s="14"/>
      <c r="BG1084" s="14"/>
      <c r="BH1084" s="14"/>
      <c r="BI1084" s="14"/>
      <c r="BJ1084" s="14"/>
      <c r="BK1084" s="14"/>
      <c r="BL1084" s="14"/>
      <c r="BM1084" s="14"/>
      <c r="BN1084" s="14"/>
      <c r="BO1084" s="14"/>
      <c r="BP1084" s="14"/>
      <c r="BQ1084" s="14"/>
      <c r="BR1084" s="14"/>
      <c r="BS1084" s="14"/>
      <c r="BT1084" s="14"/>
      <c r="BU1084" s="14"/>
      <c r="BV1084" s="14"/>
      <c r="BW1084" s="14"/>
      <c r="BX1084" s="14"/>
      <c r="BY1084" s="14"/>
      <c r="BZ1084" s="14"/>
      <c r="CA1084" s="14"/>
      <c r="CB1084" s="14"/>
      <c r="CC1084" s="14"/>
      <c r="CD1084" s="14"/>
      <c r="CE1084" s="14"/>
      <c r="CF1084" s="14"/>
      <c r="CG1084" s="14"/>
      <c r="CH1084" s="14"/>
    </row>
    <row r="1085" spans="1:86">
      <c r="A1085" s="16"/>
      <c r="B1085" s="16"/>
      <c r="C1085" s="16"/>
      <c r="D1085" s="16"/>
      <c r="E1085" s="16"/>
      <c r="F1085" s="16"/>
      <c r="G1085" s="16"/>
      <c r="H1085" s="16"/>
      <c r="I1085" s="16"/>
      <c r="J1085" s="16"/>
      <c r="K1085" s="16"/>
      <c r="L1085" s="16"/>
      <c r="M1085" s="16"/>
      <c r="N1085" s="16"/>
      <c r="O1085" s="16"/>
      <c r="P1085" s="16"/>
      <c r="Q1085" s="16"/>
      <c r="R1085" s="16"/>
      <c r="S1085" s="16"/>
      <c r="T1085" s="16"/>
      <c r="U1085" s="16"/>
      <c r="V1085" s="16"/>
      <c r="W1085" s="16"/>
      <c r="X1085" s="16"/>
      <c r="Z1085" s="16"/>
      <c r="AA1085" s="16"/>
      <c r="AB1085" s="16"/>
      <c r="AC1085" s="16"/>
      <c r="AD1085" s="16"/>
      <c r="AE1085" s="16"/>
      <c r="AF1085" s="16"/>
      <c r="AG1085" s="16"/>
      <c r="AH1085" s="16"/>
      <c r="AI1085" s="16"/>
      <c r="AJ1085" s="16"/>
      <c r="AK1085" s="16"/>
      <c r="AL1085" s="16"/>
      <c r="AM1085" s="14"/>
      <c r="AN1085" s="14"/>
      <c r="AO1085" s="14"/>
      <c r="AP1085" s="14"/>
      <c r="AQ1085" s="14"/>
      <c r="AR1085" s="14"/>
      <c r="AS1085" s="14"/>
      <c r="AT1085" s="14"/>
      <c r="AU1085" s="14"/>
      <c r="AV1085" s="14"/>
      <c r="AW1085" s="14"/>
      <c r="AX1085" s="14"/>
      <c r="AY1085" s="14"/>
      <c r="AZ1085" s="14"/>
      <c r="BA1085" s="14"/>
      <c r="BB1085" s="14"/>
      <c r="BC1085" s="14"/>
      <c r="BD1085" s="14"/>
      <c r="BE1085" s="14"/>
      <c r="BF1085" s="14"/>
      <c r="BG1085" s="14"/>
      <c r="BH1085" s="14"/>
      <c r="BI1085" s="14"/>
      <c r="BJ1085" s="14"/>
      <c r="BK1085" s="14"/>
      <c r="BL1085" s="14"/>
      <c r="BM1085" s="14"/>
      <c r="BN1085" s="14"/>
      <c r="BO1085" s="14"/>
      <c r="BP1085" s="14"/>
      <c r="BQ1085" s="14"/>
      <c r="BR1085" s="14"/>
      <c r="BS1085" s="14"/>
      <c r="BT1085" s="14"/>
      <c r="BU1085" s="14"/>
      <c r="BV1085" s="14"/>
      <c r="BW1085" s="14"/>
      <c r="BX1085" s="14"/>
      <c r="BY1085" s="14"/>
      <c r="BZ1085" s="14"/>
      <c r="CA1085" s="14"/>
      <c r="CB1085" s="14"/>
      <c r="CC1085" s="14"/>
      <c r="CD1085" s="14"/>
      <c r="CE1085" s="14"/>
      <c r="CF1085" s="14"/>
      <c r="CG1085" s="14"/>
      <c r="CH1085" s="14"/>
    </row>
    <row r="1086" spans="1:86">
      <c r="A1086" s="16"/>
      <c r="B1086" s="16"/>
      <c r="C1086" s="16"/>
      <c r="D1086" s="16"/>
      <c r="E1086" s="16"/>
      <c r="F1086" s="16"/>
      <c r="G1086" s="16"/>
      <c r="H1086" s="16"/>
      <c r="I1086" s="16"/>
      <c r="J1086" s="16"/>
      <c r="K1086" s="16"/>
      <c r="L1086" s="16"/>
      <c r="M1086" s="16"/>
      <c r="N1086" s="16"/>
      <c r="O1086" s="16"/>
      <c r="P1086" s="16"/>
      <c r="Q1086" s="16"/>
      <c r="R1086" s="16"/>
      <c r="S1086" s="16"/>
      <c r="T1086" s="16"/>
      <c r="U1086" s="16"/>
      <c r="V1086" s="16"/>
      <c r="W1086" s="16"/>
      <c r="X1086" s="16"/>
      <c r="Z1086" s="16"/>
      <c r="AA1086" s="16"/>
      <c r="AB1086" s="16"/>
      <c r="AC1086" s="16"/>
      <c r="AD1086" s="16"/>
      <c r="AE1086" s="16"/>
      <c r="AF1086" s="16"/>
      <c r="AG1086" s="16"/>
      <c r="AH1086" s="16"/>
      <c r="AI1086" s="16"/>
      <c r="AJ1086" s="16"/>
      <c r="AK1086" s="16"/>
      <c r="AL1086" s="16"/>
      <c r="AM1086" s="14"/>
      <c r="AN1086" s="14"/>
      <c r="AO1086" s="14"/>
      <c r="AP1086" s="14"/>
      <c r="AQ1086" s="14"/>
      <c r="AR1086" s="14"/>
      <c r="AS1086" s="14"/>
      <c r="AT1086" s="14"/>
      <c r="AU1086" s="14"/>
      <c r="AV1086" s="14"/>
      <c r="AW1086" s="14"/>
      <c r="AX1086" s="14"/>
      <c r="AY1086" s="14"/>
      <c r="AZ1086" s="14"/>
      <c r="BA1086" s="14"/>
      <c r="BB1086" s="14"/>
      <c r="BC1086" s="14"/>
      <c r="BD1086" s="14"/>
      <c r="BE1086" s="14"/>
      <c r="BF1086" s="14"/>
      <c r="BG1086" s="14"/>
      <c r="BH1086" s="14"/>
      <c r="BI1086" s="14"/>
      <c r="BJ1086" s="14"/>
      <c r="BK1086" s="14"/>
      <c r="BL1086" s="14"/>
      <c r="BM1086" s="14"/>
      <c r="BN1086" s="14"/>
      <c r="BO1086" s="14"/>
      <c r="BP1086" s="14"/>
      <c r="BQ1086" s="14"/>
      <c r="BR1086" s="14"/>
      <c r="BS1086" s="14"/>
      <c r="BT1086" s="14"/>
      <c r="BU1086" s="14"/>
      <c r="BV1086" s="14"/>
      <c r="BW1086" s="14"/>
      <c r="BX1086" s="14"/>
      <c r="BY1086" s="14"/>
      <c r="BZ1086" s="14"/>
      <c r="CA1086" s="14"/>
      <c r="CB1086" s="14"/>
      <c r="CC1086" s="14"/>
      <c r="CD1086" s="14"/>
      <c r="CE1086" s="14"/>
      <c r="CF1086" s="14"/>
      <c r="CG1086" s="14"/>
      <c r="CH1086" s="14"/>
    </row>
    <row r="1087" spans="1:86">
      <c r="A1087" s="16"/>
      <c r="B1087" s="16"/>
      <c r="C1087" s="16"/>
      <c r="D1087" s="16"/>
      <c r="E1087" s="16"/>
      <c r="F1087" s="16"/>
      <c r="G1087" s="16"/>
      <c r="H1087" s="16"/>
      <c r="I1087" s="16"/>
      <c r="J1087" s="16"/>
      <c r="K1087" s="16"/>
      <c r="L1087" s="16"/>
      <c r="M1087" s="16"/>
      <c r="N1087" s="16"/>
      <c r="O1087" s="16"/>
      <c r="P1087" s="16"/>
      <c r="Q1087" s="16"/>
      <c r="R1087" s="16"/>
      <c r="S1087" s="16"/>
      <c r="T1087" s="16"/>
      <c r="U1087" s="16"/>
      <c r="V1087" s="16"/>
      <c r="W1087" s="16"/>
      <c r="X1087" s="16"/>
      <c r="Z1087" s="16"/>
      <c r="AA1087" s="16"/>
      <c r="AB1087" s="16"/>
      <c r="AC1087" s="16"/>
      <c r="AD1087" s="16"/>
      <c r="AE1087" s="16"/>
      <c r="AF1087" s="16"/>
      <c r="AG1087" s="16"/>
      <c r="AH1087" s="16"/>
      <c r="AI1087" s="16"/>
      <c r="AJ1087" s="16"/>
      <c r="AK1087" s="16"/>
      <c r="AL1087" s="16"/>
      <c r="AM1087" s="14"/>
      <c r="AN1087" s="14"/>
      <c r="AO1087" s="14"/>
      <c r="AP1087" s="14"/>
      <c r="AQ1087" s="14"/>
      <c r="AR1087" s="14"/>
      <c r="AS1087" s="14"/>
      <c r="AT1087" s="14"/>
      <c r="AU1087" s="14"/>
      <c r="AV1087" s="14"/>
      <c r="AW1087" s="14"/>
      <c r="AX1087" s="14"/>
      <c r="AY1087" s="14"/>
      <c r="AZ1087" s="14"/>
      <c r="BA1087" s="14"/>
      <c r="BB1087" s="14"/>
      <c r="BC1087" s="14"/>
      <c r="BD1087" s="14"/>
      <c r="BE1087" s="14"/>
      <c r="BF1087" s="14"/>
      <c r="BG1087" s="14"/>
      <c r="BH1087" s="14"/>
      <c r="BI1087" s="14"/>
      <c r="BJ1087" s="14"/>
      <c r="BK1087" s="14"/>
      <c r="BL1087" s="14"/>
      <c r="BM1087" s="14"/>
      <c r="BN1087" s="14"/>
      <c r="BO1087" s="14"/>
      <c r="BP1087" s="14"/>
      <c r="BQ1087" s="14"/>
      <c r="BR1087" s="14"/>
      <c r="BS1087" s="14"/>
      <c r="BT1087" s="14"/>
      <c r="BU1087" s="14"/>
      <c r="BV1087" s="14"/>
      <c r="BW1087" s="14"/>
      <c r="BX1087" s="14"/>
      <c r="BY1087" s="14"/>
      <c r="BZ1087" s="14"/>
      <c r="CA1087" s="14"/>
      <c r="CB1087" s="14"/>
      <c r="CC1087" s="14"/>
      <c r="CD1087" s="14"/>
      <c r="CE1087" s="14"/>
      <c r="CF1087" s="14"/>
      <c r="CG1087" s="14"/>
      <c r="CH1087" s="14"/>
    </row>
    <row r="1088" spans="1:86">
      <c r="A1088" s="16"/>
      <c r="B1088" s="16"/>
      <c r="C1088" s="16"/>
      <c r="D1088" s="16"/>
      <c r="E1088" s="16"/>
      <c r="F1088" s="16"/>
      <c r="G1088" s="16"/>
      <c r="H1088" s="16"/>
      <c r="I1088" s="16"/>
      <c r="J1088" s="16"/>
      <c r="K1088" s="16"/>
      <c r="L1088" s="16"/>
      <c r="M1088" s="16"/>
      <c r="N1088" s="16"/>
      <c r="O1088" s="16"/>
      <c r="P1088" s="16"/>
      <c r="Q1088" s="16"/>
      <c r="R1088" s="16"/>
      <c r="S1088" s="16"/>
      <c r="T1088" s="16"/>
      <c r="U1088" s="16"/>
      <c r="V1088" s="16"/>
      <c r="W1088" s="16"/>
      <c r="X1088" s="16"/>
      <c r="Z1088" s="16"/>
      <c r="AA1088" s="16"/>
      <c r="AB1088" s="16"/>
      <c r="AC1088" s="16"/>
      <c r="AD1088" s="16"/>
      <c r="AE1088" s="16"/>
      <c r="AF1088" s="16"/>
      <c r="AG1088" s="16"/>
      <c r="AH1088" s="16"/>
      <c r="AI1088" s="16"/>
      <c r="AJ1088" s="16"/>
      <c r="AK1088" s="16"/>
      <c r="AL1088" s="16"/>
      <c r="AM1088" s="14"/>
      <c r="AN1088" s="14"/>
      <c r="AO1088" s="14"/>
      <c r="AP1088" s="14"/>
      <c r="AQ1088" s="14"/>
      <c r="AR1088" s="14"/>
      <c r="AS1088" s="14"/>
      <c r="AT1088" s="14"/>
      <c r="AU1088" s="14"/>
      <c r="AV1088" s="14"/>
      <c r="AW1088" s="14"/>
      <c r="AX1088" s="14"/>
      <c r="AY1088" s="14"/>
      <c r="AZ1088" s="14"/>
      <c r="BA1088" s="14"/>
      <c r="BB1088" s="14"/>
      <c r="BC1088" s="14"/>
      <c r="BD1088" s="14"/>
      <c r="BE1088" s="14"/>
      <c r="BF1088" s="14"/>
      <c r="BG1088" s="14"/>
      <c r="BH1088" s="14"/>
      <c r="BI1088" s="14"/>
      <c r="BJ1088" s="14"/>
      <c r="BK1088" s="14"/>
      <c r="BL1088" s="14"/>
      <c r="BM1088" s="14"/>
      <c r="BN1088" s="14"/>
      <c r="BO1088" s="14"/>
      <c r="BP1088" s="14"/>
      <c r="BQ1088" s="14"/>
      <c r="BR1088" s="14"/>
      <c r="BS1088" s="14"/>
      <c r="BT1088" s="14"/>
      <c r="BU1088" s="14"/>
      <c r="BV1088" s="14"/>
      <c r="BW1088" s="14"/>
      <c r="BX1088" s="14"/>
      <c r="BY1088" s="14"/>
      <c r="BZ1088" s="14"/>
      <c r="CA1088" s="14"/>
      <c r="CB1088" s="14"/>
      <c r="CC1088" s="14"/>
      <c r="CD1088" s="14"/>
      <c r="CE1088" s="14"/>
      <c r="CF1088" s="14"/>
      <c r="CG1088" s="14"/>
      <c r="CH1088" s="14"/>
    </row>
    <row r="1089" spans="1:86">
      <c r="A1089" s="16"/>
      <c r="B1089" s="16"/>
      <c r="C1089" s="16"/>
      <c r="D1089" s="16"/>
      <c r="E1089" s="16"/>
      <c r="F1089" s="16"/>
      <c r="G1089" s="16"/>
      <c r="H1089" s="16"/>
      <c r="I1089" s="16"/>
      <c r="J1089" s="16"/>
      <c r="K1089" s="16"/>
      <c r="L1089" s="16"/>
      <c r="M1089" s="16"/>
      <c r="N1089" s="16"/>
      <c r="O1089" s="16"/>
      <c r="P1089" s="16"/>
      <c r="Q1089" s="16"/>
      <c r="R1089" s="16"/>
      <c r="S1089" s="16"/>
      <c r="T1089" s="16"/>
      <c r="U1089" s="16"/>
      <c r="V1089" s="16"/>
      <c r="W1089" s="16"/>
      <c r="X1089" s="16"/>
      <c r="Z1089" s="16"/>
      <c r="AA1089" s="16"/>
      <c r="AB1089" s="16"/>
      <c r="AC1089" s="16"/>
      <c r="AD1089" s="16"/>
      <c r="AE1089" s="16"/>
      <c r="AF1089" s="16"/>
      <c r="AG1089" s="16"/>
      <c r="AH1089" s="16"/>
      <c r="AI1089" s="16"/>
      <c r="AJ1089" s="16"/>
      <c r="AK1089" s="16"/>
      <c r="AL1089" s="16"/>
      <c r="AM1089" s="14"/>
      <c r="AN1089" s="14"/>
      <c r="AO1089" s="14"/>
      <c r="AP1089" s="14"/>
      <c r="AQ1089" s="14"/>
      <c r="AR1089" s="14"/>
      <c r="AS1089" s="14"/>
      <c r="AT1089" s="14"/>
      <c r="AU1089" s="14"/>
      <c r="AV1089" s="14"/>
      <c r="AW1089" s="14"/>
      <c r="AX1089" s="14"/>
      <c r="AY1089" s="14"/>
      <c r="AZ1089" s="14"/>
      <c r="BA1089" s="14"/>
      <c r="BB1089" s="14"/>
      <c r="BC1089" s="14"/>
      <c r="BD1089" s="14"/>
      <c r="BE1089" s="14"/>
      <c r="BF1089" s="14"/>
      <c r="BG1089" s="14"/>
      <c r="BH1089" s="14"/>
      <c r="BI1089" s="14"/>
      <c r="BJ1089" s="14"/>
      <c r="BK1089" s="14"/>
      <c r="BL1089" s="14"/>
      <c r="BM1089" s="14"/>
      <c r="BN1089" s="14"/>
      <c r="BO1089" s="14"/>
      <c r="BP1089" s="14"/>
      <c r="BQ1089" s="14"/>
      <c r="BR1089" s="14"/>
      <c r="BS1089" s="14"/>
      <c r="BT1089" s="14"/>
      <c r="BU1089" s="14"/>
      <c r="BV1089" s="14"/>
      <c r="BW1089" s="14"/>
      <c r="BX1089" s="14"/>
      <c r="BY1089" s="14"/>
      <c r="BZ1089" s="14"/>
      <c r="CA1089" s="14"/>
      <c r="CB1089" s="14"/>
      <c r="CC1089" s="14"/>
      <c r="CD1089" s="14"/>
      <c r="CE1089" s="14"/>
      <c r="CF1089" s="14"/>
      <c r="CG1089" s="14"/>
      <c r="CH1089" s="14"/>
    </row>
    <row r="1090" spans="1:86">
      <c r="A1090" s="16"/>
      <c r="B1090" s="16"/>
      <c r="C1090" s="16"/>
      <c r="D1090" s="16"/>
      <c r="E1090" s="16"/>
      <c r="F1090" s="16"/>
      <c r="G1090" s="16"/>
      <c r="H1090" s="16"/>
      <c r="I1090" s="16"/>
      <c r="J1090" s="16"/>
      <c r="K1090" s="16"/>
      <c r="L1090" s="16"/>
      <c r="M1090" s="16"/>
      <c r="N1090" s="16"/>
      <c r="O1090" s="16"/>
      <c r="P1090" s="16"/>
      <c r="Q1090" s="16"/>
      <c r="R1090" s="16"/>
      <c r="S1090" s="16"/>
      <c r="T1090" s="16"/>
      <c r="U1090" s="16"/>
      <c r="V1090" s="16"/>
      <c r="W1090" s="16"/>
      <c r="X1090" s="16"/>
      <c r="Z1090" s="16"/>
      <c r="AA1090" s="16"/>
      <c r="AB1090" s="16"/>
      <c r="AC1090" s="16"/>
      <c r="AD1090" s="16"/>
      <c r="AE1090" s="16"/>
      <c r="AF1090" s="16"/>
      <c r="AG1090" s="16"/>
      <c r="AH1090" s="16"/>
      <c r="AI1090" s="16"/>
      <c r="AJ1090" s="16"/>
      <c r="AK1090" s="16"/>
      <c r="AL1090" s="16"/>
      <c r="AM1090" s="14"/>
      <c r="AN1090" s="14"/>
      <c r="AO1090" s="14"/>
      <c r="AP1090" s="14"/>
      <c r="AQ1090" s="14"/>
      <c r="AR1090" s="14"/>
      <c r="AS1090" s="14"/>
      <c r="AT1090" s="14"/>
      <c r="AU1090" s="14"/>
      <c r="AV1090" s="14"/>
      <c r="AW1090" s="14"/>
      <c r="AX1090" s="14"/>
      <c r="AY1090" s="14"/>
      <c r="AZ1090" s="14"/>
      <c r="BA1090" s="14"/>
      <c r="BB1090" s="14"/>
      <c r="BC1090" s="14"/>
      <c r="BD1090" s="14"/>
      <c r="BE1090" s="14"/>
      <c r="BF1090" s="14"/>
      <c r="BG1090" s="14"/>
      <c r="BH1090" s="14"/>
      <c r="BI1090" s="14"/>
      <c r="BJ1090" s="14"/>
      <c r="BK1090" s="14"/>
      <c r="BL1090" s="14"/>
      <c r="BM1090" s="14"/>
      <c r="BN1090" s="14"/>
      <c r="BO1090" s="14"/>
      <c r="BP1090" s="14"/>
      <c r="BQ1090" s="14"/>
      <c r="BR1090" s="14"/>
      <c r="BS1090" s="14"/>
      <c r="BT1090" s="14"/>
      <c r="BU1090" s="14"/>
      <c r="BV1090" s="14"/>
      <c r="BW1090" s="14"/>
      <c r="BX1090" s="14"/>
      <c r="BY1090" s="14"/>
      <c r="BZ1090" s="14"/>
      <c r="CA1090" s="14"/>
      <c r="CB1090" s="14"/>
      <c r="CC1090" s="14"/>
      <c r="CD1090" s="14"/>
      <c r="CE1090" s="14"/>
      <c r="CF1090" s="14"/>
      <c r="CG1090" s="14"/>
      <c r="CH1090" s="14"/>
    </row>
    <row r="1091" spans="1:86">
      <c r="A1091" s="16"/>
      <c r="B1091" s="16"/>
      <c r="C1091" s="16"/>
      <c r="D1091" s="16"/>
      <c r="E1091" s="16"/>
      <c r="F1091" s="16"/>
      <c r="G1091" s="16"/>
      <c r="H1091" s="16"/>
      <c r="I1091" s="16"/>
      <c r="J1091" s="16"/>
      <c r="K1091" s="16"/>
      <c r="L1091" s="16"/>
      <c r="M1091" s="16"/>
      <c r="N1091" s="16"/>
      <c r="O1091" s="16"/>
      <c r="P1091" s="16"/>
      <c r="Q1091" s="16"/>
      <c r="R1091" s="16"/>
      <c r="S1091" s="16"/>
      <c r="T1091" s="16"/>
      <c r="U1091" s="16"/>
      <c r="V1091" s="16"/>
      <c r="W1091" s="16"/>
      <c r="X1091" s="16"/>
      <c r="Z1091" s="16"/>
      <c r="AA1091" s="16"/>
      <c r="AB1091" s="16"/>
      <c r="AC1091" s="16"/>
      <c r="AD1091" s="16"/>
      <c r="AE1091" s="16"/>
      <c r="AF1091" s="16"/>
      <c r="AG1091" s="16"/>
      <c r="AH1091" s="16"/>
      <c r="AI1091" s="16"/>
      <c r="AJ1091" s="16"/>
      <c r="AK1091" s="16"/>
      <c r="AL1091" s="16"/>
      <c r="AM1091" s="14"/>
      <c r="AN1091" s="14"/>
      <c r="AO1091" s="14"/>
      <c r="AP1091" s="14"/>
      <c r="AQ1091" s="14"/>
      <c r="AR1091" s="14"/>
      <c r="AS1091" s="14"/>
      <c r="AT1091" s="14"/>
      <c r="AU1091" s="14"/>
      <c r="AV1091" s="14"/>
      <c r="AW1091" s="14"/>
      <c r="AX1091" s="14"/>
      <c r="AY1091" s="14"/>
      <c r="AZ1091" s="14"/>
      <c r="BA1091" s="14"/>
      <c r="BB1091" s="14"/>
      <c r="BC1091" s="14"/>
      <c r="BD1091" s="14"/>
      <c r="BE1091" s="14"/>
      <c r="BF1091" s="14"/>
      <c r="BG1091" s="14"/>
      <c r="BH1091" s="14"/>
      <c r="BI1091" s="14"/>
      <c r="BJ1091" s="14"/>
      <c r="BK1091" s="14"/>
      <c r="BL1091" s="14"/>
      <c r="BM1091" s="14"/>
      <c r="BN1091" s="14"/>
      <c r="BO1091" s="14"/>
      <c r="BP1091" s="14"/>
      <c r="BQ1091" s="14"/>
      <c r="BR1091" s="14"/>
      <c r="BS1091" s="14"/>
      <c r="BT1091" s="14"/>
      <c r="BU1091" s="14"/>
      <c r="BV1091" s="14"/>
      <c r="BW1091" s="14"/>
      <c r="BX1091" s="14"/>
      <c r="BY1091" s="14"/>
      <c r="BZ1091" s="14"/>
      <c r="CA1091" s="14"/>
      <c r="CB1091" s="14"/>
      <c r="CC1091" s="14"/>
      <c r="CD1091" s="14"/>
      <c r="CE1091" s="14"/>
      <c r="CF1091" s="14"/>
      <c r="CG1091" s="14"/>
      <c r="CH1091" s="14"/>
    </row>
    <row r="1092" spans="1:86">
      <c r="A1092" s="16"/>
      <c r="B1092" s="16"/>
      <c r="C1092" s="16"/>
      <c r="D1092" s="16"/>
      <c r="E1092" s="16"/>
      <c r="F1092" s="16"/>
      <c r="G1092" s="16"/>
      <c r="H1092" s="16"/>
      <c r="I1092" s="16"/>
      <c r="J1092" s="16"/>
      <c r="K1092" s="16"/>
      <c r="L1092" s="16"/>
      <c r="M1092" s="16"/>
      <c r="N1092" s="16"/>
      <c r="O1092" s="16"/>
      <c r="P1092" s="16"/>
      <c r="Q1092" s="16"/>
      <c r="R1092" s="16"/>
      <c r="S1092" s="16"/>
      <c r="T1092" s="16"/>
      <c r="U1092" s="16"/>
      <c r="V1092" s="16"/>
      <c r="W1092" s="16"/>
      <c r="X1092" s="16"/>
      <c r="Z1092" s="16"/>
      <c r="AA1092" s="16"/>
      <c r="AB1092" s="16"/>
      <c r="AC1092" s="16"/>
      <c r="AD1092" s="16"/>
      <c r="AE1092" s="16"/>
      <c r="AF1092" s="16"/>
      <c r="AG1092" s="16"/>
      <c r="AH1092" s="16"/>
      <c r="AI1092" s="16"/>
      <c r="AJ1092" s="16"/>
      <c r="AK1092" s="16"/>
      <c r="AL1092" s="16"/>
      <c r="AM1092" s="14"/>
      <c r="AN1092" s="14"/>
      <c r="AO1092" s="14"/>
      <c r="AP1092" s="14"/>
      <c r="AQ1092" s="14"/>
      <c r="AR1092" s="14"/>
      <c r="AS1092" s="14"/>
      <c r="AT1092" s="14"/>
      <c r="AU1092" s="14"/>
      <c r="AV1092" s="14"/>
      <c r="AW1092" s="14"/>
      <c r="AX1092" s="14"/>
      <c r="AY1092" s="14"/>
      <c r="AZ1092" s="14"/>
      <c r="BA1092" s="14"/>
      <c r="BB1092" s="14"/>
      <c r="BC1092" s="14"/>
      <c r="BD1092" s="14"/>
      <c r="BE1092" s="14"/>
      <c r="BF1092" s="14"/>
      <c r="BG1092" s="14"/>
      <c r="BH1092" s="14"/>
      <c r="BI1092" s="14"/>
      <c r="BJ1092" s="14"/>
      <c r="BK1092" s="14"/>
      <c r="BL1092" s="14"/>
      <c r="BM1092" s="14"/>
      <c r="BN1092" s="14"/>
      <c r="BO1092" s="14"/>
      <c r="BP1092" s="14"/>
      <c r="BQ1092" s="14"/>
      <c r="BR1092" s="14"/>
      <c r="BS1092" s="14"/>
      <c r="BT1092" s="14"/>
      <c r="BU1092" s="14"/>
      <c r="BV1092" s="14"/>
      <c r="BW1092" s="14"/>
      <c r="BX1092" s="14"/>
      <c r="BY1092" s="14"/>
      <c r="BZ1092" s="14"/>
      <c r="CA1092" s="14"/>
      <c r="CB1092" s="14"/>
      <c r="CC1092" s="14"/>
      <c r="CD1092" s="14"/>
      <c r="CE1092" s="14"/>
      <c r="CF1092" s="14"/>
      <c r="CG1092" s="14"/>
      <c r="CH1092" s="14"/>
    </row>
    <row r="1093" spans="1:86">
      <c r="A1093" s="16"/>
      <c r="B1093" s="16"/>
      <c r="C1093" s="16"/>
      <c r="D1093" s="16"/>
      <c r="E1093" s="16"/>
      <c r="F1093" s="16"/>
      <c r="G1093" s="16"/>
      <c r="H1093" s="16"/>
      <c r="I1093" s="16"/>
      <c r="J1093" s="16"/>
      <c r="K1093" s="16"/>
      <c r="L1093" s="16"/>
      <c r="M1093" s="16"/>
      <c r="N1093" s="16"/>
      <c r="O1093" s="16"/>
      <c r="P1093" s="16"/>
      <c r="Q1093" s="16"/>
      <c r="R1093" s="16"/>
      <c r="S1093" s="16"/>
      <c r="T1093" s="16"/>
      <c r="U1093" s="16"/>
      <c r="V1093" s="16"/>
      <c r="W1093" s="16"/>
      <c r="X1093" s="16"/>
      <c r="Z1093" s="16"/>
      <c r="AA1093" s="16"/>
      <c r="AB1093" s="16"/>
      <c r="AC1093" s="16"/>
      <c r="AD1093" s="16"/>
      <c r="AE1093" s="16"/>
      <c r="AF1093" s="16"/>
      <c r="AG1093" s="16"/>
      <c r="AH1093" s="16"/>
      <c r="AI1093" s="16"/>
      <c r="AJ1093" s="16"/>
      <c r="AK1093" s="16"/>
      <c r="AL1093" s="16"/>
      <c r="AM1093" s="14"/>
      <c r="AN1093" s="14"/>
      <c r="AO1093" s="14"/>
      <c r="AP1093" s="14"/>
      <c r="AQ1093" s="14"/>
      <c r="AR1093" s="14"/>
      <c r="AS1093" s="14"/>
      <c r="AT1093" s="14"/>
      <c r="AU1093" s="14"/>
      <c r="AV1093" s="14"/>
      <c r="AW1093" s="14"/>
      <c r="AX1093" s="14"/>
      <c r="AY1093" s="14"/>
      <c r="AZ1093" s="14"/>
      <c r="BA1093" s="14"/>
      <c r="BB1093" s="14"/>
      <c r="BC1093" s="14"/>
      <c r="BD1093" s="14"/>
      <c r="BE1093" s="14"/>
      <c r="BF1093" s="14"/>
      <c r="BG1093" s="14"/>
      <c r="BH1093" s="14"/>
      <c r="BI1093" s="14"/>
      <c r="BJ1093" s="14"/>
      <c r="BK1093" s="14"/>
      <c r="BL1093" s="14"/>
      <c r="BM1093" s="14"/>
      <c r="BN1093" s="14"/>
      <c r="BO1093" s="14"/>
      <c r="BP1093" s="14"/>
      <c r="BQ1093" s="14"/>
      <c r="BR1093" s="14"/>
      <c r="BS1093" s="14"/>
      <c r="BT1093" s="14"/>
      <c r="BU1093" s="14"/>
      <c r="BV1093" s="14"/>
      <c r="BW1093" s="14"/>
      <c r="BX1093" s="14"/>
      <c r="BY1093" s="14"/>
      <c r="BZ1093" s="14"/>
      <c r="CA1093" s="14"/>
      <c r="CB1093" s="14"/>
      <c r="CC1093" s="14"/>
      <c r="CD1093" s="14"/>
      <c r="CE1093" s="14"/>
      <c r="CF1093" s="14"/>
      <c r="CG1093" s="14"/>
      <c r="CH1093" s="14"/>
    </row>
    <row r="1094" spans="1:86">
      <c r="A1094" s="16"/>
      <c r="B1094" s="16"/>
      <c r="C1094" s="16"/>
      <c r="D1094" s="16"/>
      <c r="E1094" s="16"/>
      <c r="F1094" s="16"/>
      <c r="G1094" s="16"/>
      <c r="H1094" s="16"/>
      <c r="I1094" s="16"/>
      <c r="J1094" s="16"/>
      <c r="K1094" s="16"/>
      <c r="L1094" s="16"/>
      <c r="M1094" s="16"/>
      <c r="N1094" s="16"/>
      <c r="O1094" s="16"/>
      <c r="P1094" s="16"/>
      <c r="Q1094" s="16"/>
      <c r="R1094" s="16"/>
      <c r="S1094" s="16"/>
      <c r="T1094" s="16"/>
      <c r="U1094" s="16"/>
      <c r="V1094" s="16"/>
      <c r="W1094" s="16"/>
      <c r="X1094" s="16"/>
      <c r="Z1094" s="16"/>
      <c r="AA1094" s="16"/>
      <c r="AB1094" s="16"/>
      <c r="AC1094" s="16"/>
      <c r="AD1094" s="16"/>
      <c r="AE1094" s="16"/>
      <c r="AF1094" s="16"/>
      <c r="AG1094" s="16"/>
      <c r="AH1094" s="16"/>
      <c r="AI1094" s="16"/>
      <c r="AJ1094" s="16"/>
      <c r="AK1094" s="16"/>
      <c r="AL1094" s="16"/>
      <c r="AM1094" s="14"/>
      <c r="AN1094" s="14"/>
      <c r="AO1094" s="14"/>
      <c r="AP1094" s="14"/>
      <c r="AQ1094" s="14"/>
      <c r="AR1094" s="14"/>
      <c r="AS1094" s="14"/>
      <c r="AT1094" s="14"/>
      <c r="AU1094" s="14"/>
      <c r="AV1094" s="14"/>
      <c r="AW1094" s="14"/>
      <c r="AX1094" s="14"/>
      <c r="AY1094" s="14"/>
      <c r="AZ1094" s="14"/>
      <c r="BA1094" s="14"/>
      <c r="BB1094" s="14"/>
      <c r="BC1094" s="14"/>
      <c r="BD1094" s="14"/>
      <c r="BE1094" s="14"/>
      <c r="BF1094" s="14"/>
      <c r="BG1094" s="14"/>
      <c r="BH1094" s="14"/>
      <c r="BI1094" s="14"/>
      <c r="BJ1094" s="14"/>
      <c r="BK1094" s="14"/>
      <c r="BL1094" s="14"/>
      <c r="BM1094" s="14"/>
      <c r="BN1094" s="14"/>
      <c r="BO1094" s="14"/>
      <c r="BP1094" s="14"/>
      <c r="BQ1094" s="14"/>
      <c r="BR1094" s="14"/>
      <c r="BS1094" s="14"/>
      <c r="BT1094" s="14"/>
      <c r="BU1094" s="14"/>
      <c r="BV1094" s="14"/>
      <c r="BW1094" s="14"/>
      <c r="BX1094" s="14"/>
      <c r="BY1094" s="14"/>
      <c r="BZ1094" s="14"/>
      <c r="CA1094" s="14"/>
      <c r="CB1094" s="14"/>
      <c r="CC1094" s="14"/>
      <c r="CD1094" s="14"/>
      <c r="CE1094" s="14"/>
      <c r="CF1094" s="14"/>
      <c r="CG1094" s="14"/>
      <c r="CH1094" s="14"/>
    </row>
    <row r="1095" spans="1:86">
      <c r="A1095" s="16"/>
      <c r="B1095" s="16"/>
      <c r="C1095" s="16"/>
      <c r="D1095" s="16"/>
      <c r="E1095" s="16"/>
      <c r="F1095" s="16"/>
      <c r="G1095" s="16"/>
      <c r="H1095" s="16"/>
      <c r="I1095" s="16"/>
      <c r="J1095" s="16"/>
      <c r="K1095" s="16"/>
      <c r="L1095" s="16"/>
      <c r="M1095" s="16"/>
      <c r="N1095" s="16"/>
      <c r="O1095" s="16"/>
      <c r="P1095" s="16"/>
      <c r="Q1095" s="16"/>
      <c r="R1095" s="16"/>
      <c r="S1095" s="16"/>
      <c r="T1095" s="16"/>
      <c r="U1095" s="16"/>
      <c r="V1095" s="16"/>
      <c r="W1095" s="16"/>
      <c r="X1095" s="16"/>
      <c r="Z1095" s="16"/>
      <c r="AA1095" s="16"/>
      <c r="AB1095" s="16"/>
      <c r="AC1095" s="16"/>
      <c r="AD1095" s="16"/>
      <c r="AE1095" s="16"/>
      <c r="AF1095" s="16"/>
      <c r="AG1095" s="16"/>
      <c r="AH1095" s="16"/>
      <c r="AI1095" s="16"/>
      <c r="AJ1095" s="16"/>
      <c r="AK1095" s="16"/>
      <c r="AL1095" s="16"/>
      <c r="AM1095" s="14"/>
      <c r="AN1095" s="14"/>
      <c r="AO1095" s="14"/>
      <c r="AP1095" s="14"/>
      <c r="AQ1095" s="14"/>
      <c r="AR1095" s="14"/>
      <c r="AS1095" s="14"/>
      <c r="AT1095" s="14"/>
      <c r="AU1095" s="14"/>
      <c r="AV1095" s="14"/>
      <c r="AW1095" s="14"/>
      <c r="AX1095" s="14"/>
      <c r="AY1095" s="14"/>
      <c r="AZ1095" s="14"/>
      <c r="BA1095" s="14"/>
      <c r="BB1095" s="14"/>
      <c r="BC1095" s="14"/>
      <c r="BD1095" s="14"/>
      <c r="BE1095" s="14"/>
      <c r="BF1095" s="14"/>
      <c r="BG1095" s="14"/>
      <c r="BH1095" s="14"/>
      <c r="BI1095" s="14"/>
      <c r="BJ1095" s="14"/>
      <c r="BK1095" s="14"/>
      <c r="BL1095" s="14"/>
      <c r="BM1095" s="14"/>
      <c r="BN1095" s="14"/>
      <c r="BO1095" s="14"/>
      <c r="BP1095" s="14"/>
      <c r="BQ1095" s="14"/>
      <c r="BR1095" s="14"/>
      <c r="BS1095" s="14"/>
      <c r="BT1095" s="14"/>
      <c r="BU1095" s="14"/>
      <c r="BV1095" s="14"/>
      <c r="BW1095" s="14"/>
      <c r="BX1095" s="14"/>
      <c r="BY1095" s="14"/>
      <c r="BZ1095" s="14"/>
      <c r="CA1095" s="14"/>
      <c r="CB1095" s="14"/>
      <c r="CC1095" s="14"/>
      <c r="CD1095" s="14"/>
      <c r="CE1095" s="14"/>
      <c r="CF1095" s="14"/>
      <c r="CG1095" s="14"/>
      <c r="CH1095" s="14"/>
    </row>
    <row r="1096" spans="1:86">
      <c r="A1096" s="16"/>
      <c r="B1096" s="16"/>
      <c r="C1096" s="16"/>
      <c r="D1096" s="16"/>
      <c r="E1096" s="16"/>
      <c r="F1096" s="16"/>
      <c r="G1096" s="16"/>
      <c r="H1096" s="16"/>
      <c r="I1096" s="16"/>
      <c r="J1096" s="16"/>
      <c r="K1096" s="16"/>
      <c r="L1096" s="16"/>
      <c r="M1096" s="16"/>
      <c r="N1096" s="16"/>
      <c r="O1096" s="16"/>
      <c r="P1096" s="16"/>
      <c r="Q1096" s="16"/>
      <c r="R1096" s="16"/>
      <c r="S1096" s="16"/>
      <c r="T1096" s="16"/>
      <c r="U1096" s="16"/>
      <c r="V1096" s="16"/>
      <c r="W1096" s="16"/>
      <c r="X1096" s="16"/>
      <c r="Z1096" s="16"/>
      <c r="AA1096" s="16"/>
      <c r="AB1096" s="16"/>
      <c r="AC1096" s="16"/>
      <c r="AD1096" s="16"/>
      <c r="AE1096" s="16"/>
      <c r="AF1096" s="16"/>
      <c r="AG1096" s="16"/>
      <c r="AH1096" s="16"/>
      <c r="AI1096" s="16"/>
      <c r="AJ1096" s="16"/>
      <c r="AK1096" s="16"/>
      <c r="AL1096" s="16"/>
      <c r="AM1096" s="14"/>
      <c r="AN1096" s="14"/>
      <c r="AO1096" s="14"/>
      <c r="AP1096" s="14"/>
      <c r="AQ1096" s="14"/>
      <c r="AR1096" s="14"/>
      <c r="AS1096" s="14"/>
      <c r="AT1096" s="14"/>
      <c r="AU1096" s="14"/>
      <c r="AV1096" s="14"/>
      <c r="AW1096" s="14"/>
      <c r="AX1096" s="14"/>
      <c r="AY1096" s="14"/>
      <c r="AZ1096" s="14"/>
      <c r="BA1096" s="14"/>
      <c r="BB1096" s="14"/>
      <c r="BC1096" s="14"/>
      <c r="BD1096" s="14"/>
      <c r="BE1096" s="14"/>
      <c r="BF1096" s="14"/>
      <c r="BG1096" s="14"/>
      <c r="BH1096" s="14"/>
      <c r="BI1096" s="14"/>
      <c r="BJ1096" s="14"/>
      <c r="BK1096" s="14"/>
      <c r="BL1096" s="14"/>
      <c r="BM1096" s="14"/>
      <c r="BN1096" s="14"/>
      <c r="BO1096" s="14"/>
      <c r="BP1096" s="14"/>
      <c r="BQ1096" s="14"/>
      <c r="BR1096" s="14"/>
      <c r="BS1096" s="14"/>
      <c r="BT1096" s="14"/>
      <c r="BU1096" s="14"/>
      <c r="BV1096" s="14"/>
      <c r="BW1096" s="14"/>
      <c r="BX1096" s="14"/>
      <c r="BY1096" s="14"/>
      <c r="BZ1096" s="14"/>
      <c r="CA1096" s="14"/>
      <c r="CB1096" s="14"/>
      <c r="CC1096" s="14"/>
      <c r="CD1096" s="14"/>
      <c r="CE1096" s="14"/>
      <c r="CF1096" s="14"/>
      <c r="CG1096" s="14"/>
      <c r="CH1096" s="14"/>
    </row>
    <row r="1097" spans="1:86">
      <c r="A1097" s="16"/>
      <c r="B1097" s="16"/>
      <c r="C1097" s="16"/>
      <c r="D1097" s="16"/>
      <c r="E1097" s="16"/>
      <c r="F1097" s="16"/>
      <c r="G1097" s="16"/>
      <c r="H1097" s="16"/>
      <c r="I1097" s="16"/>
      <c r="J1097" s="16"/>
      <c r="K1097" s="16"/>
      <c r="L1097" s="16"/>
      <c r="M1097" s="16"/>
      <c r="N1097" s="16"/>
      <c r="O1097" s="16"/>
      <c r="P1097" s="16"/>
      <c r="Q1097" s="16"/>
      <c r="R1097" s="16"/>
      <c r="S1097" s="16"/>
      <c r="T1097" s="16"/>
      <c r="U1097" s="16"/>
      <c r="V1097" s="16"/>
      <c r="W1097" s="16"/>
      <c r="X1097" s="16"/>
      <c r="Z1097" s="16"/>
      <c r="AA1097" s="16"/>
      <c r="AB1097" s="16"/>
      <c r="AC1097" s="16"/>
      <c r="AD1097" s="16"/>
      <c r="AE1097" s="16"/>
      <c r="AF1097" s="16"/>
      <c r="AG1097" s="16"/>
      <c r="AH1097" s="16"/>
      <c r="AI1097" s="16"/>
      <c r="AJ1097" s="16"/>
      <c r="AK1097" s="16"/>
      <c r="AL1097" s="16"/>
      <c r="AM1097" s="14"/>
      <c r="AN1097" s="14"/>
      <c r="AO1097" s="14"/>
      <c r="AP1097" s="14"/>
      <c r="AQ1097" s="14"/>
      <c r="AR1097" s="14"/>
      <c r="AS1097" s="14"/>
      <c r="AT1097" s="14"/>
      <c r="AU1097" s="14"/>
      <c r="AV1097" s="14"/>
      <c r="AW1097" s="14"/>
      <c r="AX1097" s="14"/>
      <c r="AY1097" s="14"/>
      <c r="AZ1097" s="14"/>
      <c r="BA1097" s="14"/>
      <c r="BB1097" s="14"/>
      <c r="BC1097" s="14"/>
      <c r="BD1097" s="14"/>
      <c r="BE1097" s="14"/>
      <c r="BF1097" s="14"/>
      <c r="BG1097" s="14"/>
      <c r="BH1097" s="14"/>
      <c r="BI1097" s="14"/>
      <c r="BJ1097" s="14"/>
      <c r="BK1097" s="14"/>
      <c r="BL1097" s="14"/>
      <c r="BM1097" s="14"/>
      <c r="BN1097" s="14"/>
      <c r="BO1097" s="14"/>
      <c r="BP1097" s="14"/>
      <c r="BQ1097" s="14"/>
      <c r="BR1097" s="14"/>
      <c r="BS1097" s="14"/>
      <c r="BT1097" s="14"/>
      <c r="BU1097" s="14"/>
      <c r="BV1097" s="14"/>
      <c r="BW1097" s="14"/>
      <c r="BX1097" s="14"/>
      <c r="BY1097" s="14"/>
      <c r="BZ1097" s="14"/>
      <c r="CA1097" s="14"/>
      <c r="CB1097" s="14"/>
      <c r="CC1097" s="14"/>
      <c r="CD1097" s="14"/>
      <c r="CE1097" s="14"/>
      <c r="CF1097" s="14"/>
      <c r="CG1097" s="14"/>
      <c r="CH1097" s="14"/>
    </row>
    <row r="1098" spans="1:86">
      <c r="A1098" s="16"/>
      <c r="B1098" s="16"/>
      <c r="C1098" s="16"/>
      <c r="D1098" s="16"/>
      <c r="E1098" s="16"/>
      <c r="F1098" s="16"/>
      <c r="G1098" s="16"/>
      <c r="H1098" s="16"/>
      <c r="I1098" s="16"/>
      <c r="J1098" s="16"/>
      <c r="K1098" s="16"/>
      <c r="L1098" s="16"/>
      <c r="M1098" s="16"/>
      <c r="N1098" s="16"/>
      <c r="O1098" s="16"/>
      <c r="P1098" s="16"/>
      <c r="Q1098" s="16"/>
      <c r="R1098" s="16"/>
      <c r="S1098" s="16"/>
      <c r="T1098" s="16"/>
      <c r="U1098" s="16"/>
      <c r="V1098" s="16"/>
      <c r="W1098" s="16"/>
      <c r="X1098" s="16"/>
      <c r="Z1098" s="16"/>
      <c r="AA1098" s="16"/>
      <c r="AB1098" s="16"/>
      <c r="AC1098" s="16"/>
      <c r="AD1098" s="16"/>
      <c r="AE1098" s="16"/>
      <c r="AF1098" s="16"/>
      <c r="AG1098" s="16"/>
      <c r="AH1098" s="16"/>
      <c r="AI1098" s="16"/>
      <c r="AJ1098" s="16"/>
      <c r="AK1098" s="16"/>
      <c r="AL1098" s="16"/>
      <c r="AM1098" s="14"/>
      <c r="AN1098" s="14"/>
      <c r="AO1098" s="14"/>
      <c r="AP1098" s="14"/>
      <c r="AQ1098" s="14"/>
      <c r="AR1098" s="14"/>
      <c r="AS1098" s="14"/>
      <c r="AT1098" s="14"/>
      <c r="AU1098" s="14"/>
      <c r="AV1098" s="14"/>
      <c r="AW1098" s="14"/>
      <c r="AX1098" s="14"/>
      <c r="AY1098" s="14"/>
      <c r="AZ1098" s="14"/>
      <c r="BA1098" s="14"/>
      <c r="BB1098" s="14"/>
      <c r="BC1098" s="14"/>
      <c r="BD1098" s="14"/>
      <c r="BE1098" s="14"/>
      <c r="BF1098" s="14"/>
      <c r="BG1098" s="14"/>
      <c r="BH1098" s="14"/>
      <c r="BI1098" s="14"/>
      <c r="BJ1098" s="14"/>
      <c r="BK1098" s="14"/>
      <c r="BL1098" s="14"/>
      <c r="BM1098" s="14"/>
      <c r="BN1098" s="14"/>
      <c r="BO1098" s="14"/>
      <c r="BP1098" s="14"/>
      <c r="BQ1098" s="14"/>
      <c r="BR1098" s="14"/>
      <c r="BS1098" s="14"/>
      <c r="BT1098" s="14"/>
      <c r="BU1098" s="14"/>
      <c r="BV1098" s="14"/>
      <c r="BW1098" s="14"/>
      <c r="BX1098" s="14"/>
      <c r="BY1098" s="14"/>
      <c r="BZ1098" s="14"/>
      <c r="CA1098" s="14"/>
      <c r="CB1098" s="14"/>
      <c r="CC1098" s="14"/>
      <c r="CD1098" s="14"/>
      <c r="CE1098" s="14"/>
      <c r="CF1098" s="14"/>
      <c r="CG1098" s="14"/>
      <c r="CH1098" s="14"/>
    </row>
    <row r="1099" spans="1:86">
      <c r="A1099" s="16"/>
      <c r="B1099" s="16"/>
      <c r="C1099" s="16"/>
      <c r="D1099" s="16"/>
      <c r="E1099" s="16"/>
      <c r="F1099" s="16"/>
      <c r="G1099" s="16"/>
      <c r="H1099" s="16"/>
      <c r="I1099" s="16"/>
      <c r="J1099" s="16"/>
      <c r="K1099" s="16"/>
      <c r="L1099" s="16"/>
      <c r="M1099" s="16"/>
      <c r="N1099" s="16"/>
      <c r="O1099" s="16"/>
      <c r="P1099" s="16"/>
      <c r="Q1099" s="16"/>
      <c r="R1099" s="16"/>
      <c r="S1099" s="16"/>
      <c r="T1099" s="16"/>
      <c r="U1099" s="16"/>
      <c r="V1099" s="16"/>
      <c r="W1099" s="16"/>
      <c r="X1099" s="16"/>
      <c r="Z1099" s="16"/>
      <c r="AA1099" s="16"/>
      <c r="AB1099" s="16"/>
      <c r="AC1099" s="16"/>
      <c r="AD1099" s="16"/>
      <c r="AE1099" s="16"/>
      <c r="AF1099" s="16"/>
      <c r="AG1099" s="16"/>
      <c r="AH1099" s="16"/>
      <c r="AI1099" s="16"/>
      <c r="AJ1099" s="16"/>
      <c r="AK1099" s="16"/>
      <c r="AL1099" s="16"/>
      <c r="AM1099" s="14"/>
      <c r="AN1099" s="14"/>
      <c r="AO1099" s="14"/>
      <c r="AP1099" s="14"/>
      <c r="AQ1099" s="14"/>
      <c r="AR1099" s="14"/>
      <c r="AS1099" s="14"/>
      <c r="AT1099" s="14"/>
      <c r="AU1099" s="14"/>
      <c r="AV1099" s="14"/>
      <c r="AW1099" s="14"/>
      <c r="AX1099" s="14"/>
      <c r="AY1099" s="14"/>
      <c r="AZ1099" s="14"/>
      <c r="BA1099" s="14"/>
      <c r="BB1099" s="14"/>
      <c r="BC1099" s="14"/>
      <c r="BD1099" s="14"/>
      <c r="BE1099" s="14"/>
      <c r="BF1099" s="14"/>
      <c r="BG1099" s="14"/>
      <c r="BH1099" s="14"/>
      <c r="BI1099" s="14"/>
      <c r="BJ1099" s="14"/>
      <c r="BK1099" s="14"/>
      <c r="BL1099" s="14"/>
      <c r="BM1099" s="14"/>
      <c r="BN1099" s="14"/>
      <c r="BO1099" s="14"/>
      <c r="BP1099" s="14"/>
      <c r="BQ1099" s="14"/>
      <c r="BR1099" s="14"/>
      <c r="BS1099" s="14"/>
      <c r="BT1099" s="14"/>
      <c r="BU1099" s="14"/>
      <c r="BV1099" s="14"/>
      <c r="BW1099" s="14"/>
      <c r="BX1099" s="14"/>
      <c r="BY1099" s="14"/>
      <c r="BZ1099" s="14"/>
      <c r="CA1099" s="14"/>
      <c r="CB1099" s="14"/>
      <c r="CC1099" s="14"/>
      <c r="CD1099" s="14"/>
      <c r="CE1099" s="14"/>
      <c r="CF1099" s="14"/>
      <c r="CG1099" s="14"/>
      <c r="CH1099" s="14"/>
    </row>
    <row r="1100" spans="1:86">
      <c r="A1100" s="16"/>
      <c r="B1100" s="16"/>
      <c r="C1100" s="16"/>
      <c r="D1100" s="16"/>
      <c r="E1100" s="16"/>
      <c r="F1100" s="16"/>
      <c r="G1100" s="16"/>
      <c r="H1100" s="16"/>
      <c r="I1100" s="16"/>
      <c r="J1100" s="16"/>
      <c r="K1100" s="16"/>
      <c r="L1100" s="16"/>
      <c r="M1100" s="16"/>
      <c r="N1100" s="16"/>
      <c r="O1100" s="16"/>
      <c r="P1100" s="16"/>
      <c r="Q1100" s="16"/>
      <c r="R1100" s="16"/>
      <c r="S1100" s="16"/>
      <c r="T1100" s="16"/>
      <c r="U1100" s="16"/>
      <c r="V1100" s="16"/>
      <c r="W1100" s="16"/>
      <c r="X1100" s="16"/>
      <c r="Z1100" s="16"/>
      <c r="AA1100" s="16"/>
      <c r="AB1100" s="16"/>
      <c r="AC1100" s="16"/>
      <c r="AD1100" s="16"/>
      <c r="AE1100" s="16"/>
      <c r="AF1100" s="16"/>
      <c r="AG1100" s="16"/>
      <c r="AH1100" s="16"/>
      <c r="AI1100" s="16"/>
      <c r="AJ1100" s="16"/>
      <c r="AK1100" s="16"/>
      <c r="AL1100" s="16"/>
      <c r="AM1100" s="14"/>
      <c r="AN1100" s="14"/>
      <c r="AO1100" s="14"/>
      <c r="AP1100" s="14"/>
      <c r="AQ1100" s="14"/>
      <c r="AR1100" s="14"/>
      <c r="AS1100" s="14"/>
      <c r="AT1100" s="14"/>
      <c r="AU1100" s="14"/>
      <c r="AV1100" s="14"/>
      <c r="AW1100" s="14"/>
      <c r="AX1100" s="14"/>
      <c r="AY1100" s="14"/>
      <c r="AZ1100" s="14"/>
      <c r="BA1100" s="14"/>
      <c r="BB1100" s="14"/>
      <c r="BC1100" s="14"/>
      <c r="BD1100" s="14"/>
      <c r="BE1100" s="14"/>
      <c r="BF1100" s="14"/>
      <c r="BG1100" s="14"/>
      <c r="BH1100" s="14"/>
      <c r="BI1100" s="14"/>
      <c r="BJ1100" s="14"/>
      <c r="BK1100" s="14"/>
      <c r="BL1100" s="14"/>
      <c r="BM1100" s="14"/>
      <c r="BN1100" s="14"/>
      <c r="BO1100" s="14"/>
      <c r="BP1100" s="14"/>
      <c r="BQ1100" s="14"/>
      <c r="BR1100" s="14"/>
      <c r="BS1100" s="14"/>
      <c r="BT1100" s="14"/>
      <c r="BU1100" s="14"/>
      <c r="BV1100" s="14"/>
      <c r="BW1100" s="14"/>
      <c r="BX1100" s="14"/>
      <c r="BY1100" s="14"/>
      <c r="BZ1100" s="14"/>
      <c r="CA1100" s="14"/>
      <c r="CB1100" s="14"/>
      <c r="CC1100" s="14"/>
      <c r="CD1100" s="14"/>
      <c r="CE1100" s="14"/>
      <c r="CF1100" s="14"/>
      <c r="CG1100" s="14"/>
      <c r="CH1100" s="14"/>
    </row>
    <row r="1101" spans="1:86">
      <c r="A1101" s="16"/>
      <c r="B1101" s="16"/>
      <c r="C1101" s="16"/>
      <c r="D1101" s="16"/>
      <c r="E1101" s="16"/>
      <c r="F1101" s="16"/>
      <c r="G1101" s="16"/>
      <c r="H1101" s="16"/>
      <c r="I1101" s="16"/>
      <c r="J1101" s="16"/>
      <c r="K1101" s="16"/>
      <c r="L1101" s="16"/>
      <c r="M1101" s="16"/>
      <c r="N1101" s="16"/>
      <c r="O1101" s="16"/>
      <c r="P1101" s="16"/>
      <c r="Q1101" s="16"/>
      <c r="R1101" s="16"/>
      <c r="S1101" s="16"/>
      <c r="T1101" s="16"/>
      <c r="U1101" s="16"/>
      <c r="V1101" s="16"/>
      <c r="W1101" s="16"/>
      <c r="X1101" s="16"/>
      <c r="Z1101" s="16"/>
      <c r="AA1101" s="16"/>
      <c r="AB1101" s="16"/>
      <c r="AC1101" s="16"/>
      <c r="AD1101" s="16"/>
      <c r="AE1101" s="16"/>
      <c r="AF1101" s="16"/>
      <c r="AG1101" s="16"/>
      <c r="AH1101" s="16"/>
      <c r="AI1101" s="16"/>
      <c r="AJ1101" s="16"/>
      <c r="AK1101" s="16"/>
      <c r="AL1101" s="16"/>
      <c r="AM1101" s="14"/>
      <c r="AN1101" s="14"/>
      <c r="AO1101" s="14"/>
      <c r="AP1101" s="14"/>
      <c r="AQ1101" s="14"/>
      <c r="AR1101" s="14"/>
      <c r="AS1101" s="14"/>
      <c r="AT1101" s="14"/>
      <c r="AU1101" s="14"/>
      <c r="AV1101" s="14"/>
      <c r="AW1101" s="14"/>
      <c r="AX1101" s="14"/>
      <c r="AY1101" s="14"/>
      <c r="AZ1101" s="14"/>
      <c r="BA1101" s="14"/>
      <c r="BB1101" s="14"/>
      <c r="BC1101" s="14"/>
      <c r="BD1101" s="14"/>
      <c r="BE1101" s="14"/>
      <c r="BF1101" s="14"/>
      <c r="BG1101" s="14"/>
      <c r="BH1101" s="14"/>
      <c r="BI1101" s="14"/>
      <c r="BJ1101" s="14"/>
      <c r="BK1101" s="14"/>
      <c r="BL1101" s="14"/>
      <c r="BM1101" s="14"/>
      <c r="BN1101" s="14"/>
      <c r="BO1101" s="14"/>
      <c r="BP1101" s="14"/>
      <c r="BQ1101" s="14"/>
      <c r="BR1101" s="14"/>
      <c r="BS1101" s="14"/>
      <c r="BT1101" s="14"/>
      <c r="BU1101" s="14"/>
      <c r="BV1101" s="14"/>
      <c r="BW1101" s="14"/>
      <c r="BX1101" s="14"/>
      <c r="BY1101" s="14"/>
      <c r="BZ1101" s="14"/>
      <c r="CA1101" s="14"/>
      <c r="CB1101" s="14"/>
      <c r="CC1101" s="14"/>
      <c r="CD1101" s="14"/>
      <c r="CE1101" s="14"/>
      <c r="CF1101" s="14"/>
      <c r="CG1101" s="14"/>
      <c r="CH1101" s="14"/>
    </row>
    <row r="1102" spans="1:86">
      <c r="A1102" s="16"/>
      <c r="B1102" s="16"/>
      <c r="C1102" s="16"/>
      <c r="D1102" s="16"/>
      <c r="E1102" s="16"/>
      <c r="F1102" s="16"/>
      <c r="G1102" s="16"/>
      <c r="H1102" s="16"/>
      <c r="I1102" s="16"/>
      <c r="J1102" s="16"/>
      <c r="K1102" s="16"/>
      <c r="L1102" s="16"/>
      <c r="M1102" s="16"/>
      <c r="N1102" s="16"/>
      <c r="O1102" s="16"/>
      <c r="P1102" s="16"/>
      <c r="Q1102" s="16"/>
      <c r="R1102" s="16"/>
      <c r="S1102" s="16"/>
      <c r="T1102" s="16"/>
      <c r="U1102" s="16"/>
      <c r="V1102" s="16"/>
      <c r="W1102" s="16"/>
      <c r="X1102" s="16"/>
      <c r="Z1102" s="16"/>
      <c r="AA1102" s="16"/>
      <c r="AB1102" s="16"/>
      <c r="AC1102" s="16"/>
      <c r="AD1102" s="16"/>
      <c r="AE1102" s="16"/>
      <c r="AF1102" s="16"/>
      <c r="AG1102" s="16"/>
      <c r="AH1102" s="16"/>
      <c r="AI1102" s="16"/>
      <c r="AJ1102" s="16"/>
      <c r="AK1102" s="16"/>
      <c r="AL1102" s="16"/>
      <c r="AM1102" s="14"/>
      <c r="AN1102" s="14"/>
      <c r="AO1102" s="14"/>
      <c r="AP1102" s="14"/>
      <c r="AQ1102" s="14"/>
      <c r="AR1102" s="14"/>
      <c r="AS1102" s="14"/>
      <c r="AT1102" s="14"/>
      <c r="AU1102" s="14"/>
      <c r="AV1102" s="14"/>
      <c r="AW1102" s="14"/>
      <c r="AX1102" s="14"/>
      <c r="AY1102" s="14"/>
      <c r="AZ1102" s="14"/>
      <c r="BA1102" s="14"/>
      <c r="BB1102" s="14"/>
      <c r="BC1102" s="14"/>
      <c r="BD1102" s="14"/>
      <c r="BE1102" s="14"/>
      <c r="BF1102" s="14"/>
      <c r="BG1102" s="14"/>
      <c r="BH1102" s="14"/>
      <c r="BI1102" s="14"/>
      <c r="BJ1102" s="14"/>
      <c r="BK1102" s="14"/>
      <c r="BL1102" s="14"/>
      <c r="BM1102" s="14"/>
      <c r="BN1102" s="14"/>
      <c r="BO1102" s="14"/>
      <c r="BP1102" s="14"/>
      <c r="BQ1102" s="14"/>
      <c r="BR1102" s="14"/>
      <c r="BS1102" s="14"/>
      <c r="BT1102" s="14"/>
      <c r="BU1102" s="14"/>
      <c r="BV1102" s="14"/>
      <c r="BW1102" s="14"/>
      <c r="BX1102" s="14"/>
      <c r="BY1102" s="14"/>
      <c r="BZ1102" s="14"/>
      <c r="CA1102" s="14"/>
      <c r="CB1102" s="14"/>
      <c r="CC1102" s="14"/>
      <c r="CD1102" s="14"/>
      <c r="CE1102" s="14"/>
      <c r="CF1102" s="14"/>
      <c r="CG1102" s="14"/>
      <c r="CH1102" s="14"/>
    </row>
    <row r="1103" spans="1:86">
      <c r="A1103" s="16"/>
      <c r="B1103" s="16"/>
      <c r="C1103" s="16"/>
      <c r="D1103" s="16"/>
      <c r="E1103" s="16"/>
      <c r="F1103" s="16"/>
      <c r="G1103" s="16"/>
      <c r="H1103" s="16"/>
      <c r="I1103" s="16"/>
      <c r="J1103" s="16"/>
      <c r="K1103" s="16"/>
      <c r="L1103" s="16"/>
      <c r="M1103" s="16"/>
      <c r="N1103" s="16"/>
      <c r="O1103" s="16"/>
      <c r="P1103" s="16"/>
      <c r="Q1103" s="16"/>
      <c r="R1103" s="16"/>
      <c r="S1103" s="16"/>
      <c r="T1103" s="16"/>
      <c r="U1103" s="16"/>
      <c r="V1103" s="16"/>
      <c r="W1103" s="16"/>
      <c r="X1103" s="16"/>
      <c r="Z1103" s="16"/>
      <c r="AA1103" s="16"/>
      <c r="AB1103" s="16"/>
      <c r="AC1103" s="16"/>
      <c r="AD1103" s="16"/>
      <c r="AE1103" s="16"/>
      <c r="AF1103" s="16"/>
      <c r="AG1103" s="16"/>
      <c r="AH1103" s="16"/>
      <c r="AI1103" s="16"/>
      <c r="AJ1103" s="16"/>
      <c r="AK1103" s="16"/>
      <c r="AL1103" s="16"/>
      <c r="AM1103" s="14"/>
      <c r="AN1103" s="14"/>
      <c r="AO1103" s="14"/>
      <c r="AP1103" s="14"/>
      <c r="AQ1103" s="14"/>
      <c r="AR1103" s="14"/>
      <c r="AS1103" s="14"/>
      <c r="AT1103" s="14"/>
      <c r="AU1103" s="14"/>
      <c r="AV1103" s="14"/>
      <c r="AW1103" s="14"/>
      <c r="AX1103" s="14"/>
      <c r="AY1103" s="14"/>
      <c r="AZ1103" s="14"/>
      <c r="BA1103" s="14"/>
      <c r="BB1103" s="14"/>
      <c r="BC1103" s="14"/>
      <c r="BD1103" s="14"/>
      <c r="BE1103" s="14"/>
      <c r="BF1103" s="14"/>
      <c r="BG1103" s="14"/>
      <c r="BH1103" s="14"/>
      <c r="BI1103" s="14"/>
      <c r="BJ1103" s="14"/>
      <c r="BK1103" s="14"/>
      <c r="BL1103" s="14"/>
      <c r="BM1103" s="14"/>
      <c r="BN1103" s="14"/>
      <c r="BO1103" s="14"/>
      <c r="BP1103" s="14"/>
      <c r="BQ1103" s="14"/>
      <c r="BR1103" s="14"/>
      <c r="BS1103" s="14"/>
      <c r="BT1103" s="14"/>
      <c r="BU1103" s="14"/>
      <c r="BV1103" s="14"/>
      <c r="BW1103" s="14"/>
      <c r="BX1103" s="14"/>
      <c r="BY1103" s="14"/>
      <c r="BZ1103" s="14"/>
      <c r="CA1103" s="14"/>
      <c r="CB1103" s="14"/>
      <c r="CC1103" s="14"/>
      <c r="CD1103" s="14"/>
      <c r="CE1103" s="14"/>
      <c r="CF1103" s="14"/>
      <c r="CG1103" s="14"/>
      <c r="CH1103" s="14"/>
    </row>
    <row r="1104" spans="1:86">
      <c r="A1104" s="16"/>
      <c r="B1104" s="16"/>
      <c r="C1104" s="16"/>
      <c r="D1104" s="16"/>
      <c r="E1104" s="16"/>
      <c r="F1104" s="16"/>
      <c r="G1104" s="16"/>
      <c r="H1104" s="16"/>
      <c r="I1104" s="16"/>
      <c r="J1104" s="16"/>
      <c r="K1104" s="16"/>
      <c r="L1104" s="16"/>
      <c r="M1104" s="16"/>
      <c r="N1104" s="16"/>
      <c r="O1104" s="16"/>
      <c r="P1104" s="16"/>
      <c r="Q1104" s="16"/>
      <c r="R1104" s="16"/>
      <c r="S1104" s="16"/>
      <c r="T1104" s="16"/>
      <c r="U1104" s="16"/>
      <c r="V1104" s="16"/>
      <c r="W1104" s="16"/>
      <c r="X1104" s="16"/>
      <c r="Z1104" s="16"/>
      <c r="AA1104" s="16"/>
      <c r="AB1104" s="16"/>
      <c r="AC1104" s="16"/>
      <c r="AD1104" s="16"/>
      <c r="AE1104" s="16"/>
      <c r="AF1104" s="16"/>
      <c r="AG1104" s="16"/>
      <c r="AH1104" s="16"/>
      <c r="AI1104" s="16"/>
      <c r="AJ1104" s="16"/>
      <c r="AK1104" s="16"/>
      <c r="AL1104" s="16"/>
      <c r="AM1104" s="14"/>
      <c r="AN1104" s="14"/>
      <c r="AO1104" s="14"/>
      <c r="AP1104" s="14"/>
      <c r="AQ1104" s="14"/>
      <c r="AR1104" s="14"/>
      <c r="AS1104" s="14"/>
      <c r="AT1104" s="14"/>
      <c r="AU1104" s="14"/>
      <c r="AV1104" s="14"/>
      <c r="AW1104" s="14"/>
      <c r="AX1104" s="14"/>
      <c r="AY1104" s="14"/>
      <c r="AZ1104" s="14"/>
      <c r="BA1104" s="14"/>
      <c r="BB1104" s="14"/>
      <c r="BC1104" s="14"/>
      <c r="BD1104" s="14"/>
      <c r="BE1104" s="14"/>
      <c r="BF1104" s="14"/>
      <c r="BG1104" s="14"/>
      <c r="BH1104" s="14"/>
      <c r="BI1104" s="14"/>
      <c r="BJ1104" s="14"/>
      <c r="BK1104" s="14"/>
      <c r="BL1104" s="14"/>
      <c r="BM1104" s="14"/>
      <c r="BN1104" s="14"/>
      <c r="BO1104" s="14"/>
      <c r="BP1104" s="14"/>
      <c r="BQ1104" s="14"/>
      <c r="BR1104" s="14"/>
      <c r="BS1104" s="14"/>
      <c r="BT1104" s="14"/>
      <c r="BU1104" s="14"/>
      <c r="BV1104" s="14"/>
      <c r="BW1104" s="14"/>
      <c r="BX1104" s="14"/>
      <c r="BY1104" s="14"/>
      <c r="BZ1104" s="14"/>
      <c r="CA1104" s="14"/>
      <c r="CB1104" s="14"/>
      <c r="CC1104" s="14"/>
      <c r="CD1104" s="14"/>
      <c r="CE1104" s="14"/>
      <c r="CF1104" s="14"/>
      <c r="CG1104" s="14"/>
      <c r="CH1104" s="14"/>
    </row>
    <row r="1105" spans="1:86">
      <c r="A1105" s="16"/>
      <c r="B1105" s="16"/>
      <c r="C1105" s="16"/>
      <c r="D1105" s="16"/>
      <c r="E1105" s="16"/>
      <c r="F1105" s="16"/>
      <c r="G1105" s="16"/>
      <c r="H1105" s="16"/>
      <c r="I1105" s="16"/>
      <c r="J1105" s="16"/>
      <c r="K1105" s="16"/>
      <c r="L1105" s="16"/>
      <c r="M1105" s="16"/>
      <c r="N1105" s="16"/>
      <c r="O1105" s="16"/>
      <c r="P1105" s="16"/>
      <c r="Q1105" s="16"/>
      <c r="R1105" s="16"/>
      <c r="S1105" s="16"/>
      <c r="T1105" s="16"/>
      <c r="U1105" s="16"/>
      <c r="V1105" s="16"/>
      <c r="W1105" s="16"/>
      <c r="X1105" s="16"/>
      <c r="Z1105" s="16"/>
      <c r="AA1105" s="16"/>
      <c r="AB1105" s="16"/>
      <c r="AC1105" s="16"/>
      <c r="AD1105" s="16"/>
      <c r="AE1105" s="16"/>
      <c r="AF1105" s="16"/>
      <c r="AG1105" s="16"/>
      <c r="AH1105" s="16"/>
      <c r="AI1105" s="16"/>
      <c r="AJ1105" s="16"/>
      <c r="AK1105" s="16"/>
      <c r="AL1105" s="16"/>
      <c r="AM1105" s="14"/>
      <c r="AN1105" s="14"/>
      <c r="AO1105" s="14"/>
      <c r="AP1105" s="14"/>
      <c r="AQ1105" s="14"/>
      <c r="AR1105" s="14"/>
      <c r="AS1105" s="14"/>
      <c r="AT1105" s="14"/>
      <c r="AU1105" s="14"/>
      <c r="AV1105" s="14"/>
      <c r="AW1105" s="14"/>
      <c r="AX1105" s="14"/>
      <c r="AY1105" s="14"/>
      <c r="AZ1105" s="14"/>
      <c r="BA1105" s="14"/>
      <c r="BB1105" s="14"/>
      <c r="BC1105" s="14"/>
      <c r="BD1105" s="14"/>
      <c r="BE1105" s="14"/>
      <c r="BF1105" s="14"/>
      <c r="BG1105" s="14"/>
      <c r="BH1105" s="14"/>
      <c r="BI1105" s="14"/>
      <c r="BJ1105" s="14"/>
      <c r="BK1105" s="14"/>
      <c r="BL1105" s="14"/>
      <c r="BM1105" s="14"/>
      <c r="BN1105" s="14"/>
      <c r="BO1105" s="14"/>
      <c r="BP1105" s="14"/>
      <c r="BQ1105" s="14"/>
      <c r="BR1105" s="14"/>
      <c r="BS1105" s="14"/>
      <c r="BT1105" s="14"/>
      <c r="BU1105" s="14"/>
      <c r="BV1105" s="14"/>
      <c r="BW1105" s="14"/>
      <c r="BX1105" s="14"/>
      <c r="BY1105" s="14"/>
      <c r="BZ1105" s="14"/>
      <c r="CA1105" s="14"/>
      <c r="CB1105" s="14"/>
      <c r="CC1105" s="14"/>
      <c r="CD1105" s="14"/>
      <c r="CE1105" s="14"/>
      <c r="CF1105" s="14"/>
      <c r="CG1105" s="14"/>
      <c r="CH1105" s="14"/>
    </row>
    <row r="1106" spans="1:86">
      <c r="A1106" s="16"/>
      <c r="B1106" s="16"/>
      <c r="C1106" s="16"/>
      <c r="D1106" s="16"/>
      <c r="E1106" s="16"/>
      <c r="F1106" s="16"/>
      <c r="G1106" s="16"/>
      <c r="H1106" s="16"/>
      <c r="I1106" s="16"/>
      <c r="J1106" s="16"/>
      <c r="K1106" s="16"/>
      <c r="L1106" s="16"/>
      <c r="M1106" s="16"/>
      <c r="N1106" s="16"/>
      <c r="O1106" s="16"/>
      <c r="P1106" s="16"/>
      <c r="Q1106" s="16"/>
      <c r="R1106" s="16"/>
      <c r="S1106" s="16"/>
      <c r="T1106" s="16"/>
      <c r="U1106" s="16"/>
      <c r="V1106" s="16"/>
      <c r="W1106" s="16"/>
      <c r="X1106" s="16"/>
      <c r="Z1106" s="16"/>
      <c r="AA1106" s="16"/>
      <c r="AB1106" s="16"/>
      <c r="AC1106" s="16"/>
      <c r="AD1106" s="16"/>
      <c r="AE1106" s="16"/>
      <c r="AF1106" s="16"/>
      <c r="AG1106" s="16"/>
      <c r="AH1106" s="16"/>
      <c r="AI1106" s="16"/>
      <c r="AJ1106" s="16"/>
      <c r="AK1106" s="16"/>
      <c r="AL1106" s="16"/>
      <c r="AM1106" s="14"/>
      <c r="AN1106" s="14"/>
      <c r="AO1106" s="14"/>
      <c r="AP1106" s="14"/>
      <c r="AQ1106" s="14"/>
      <c r="AR1106" s="14"/>
      <c r="AS1106" s="14"/>
      <c r="AT1106" s="14"/>
      <c r="AU1106" s="14"/>
      <c r="AV1106" s="14"/>
      <c r="AW1106" s="14"/>
      <c r="AX1106" s="14"/>
      <c r="AY1106" s="14"/>
      <c r="AZ1106" s="14"/>
      <c r="BA1106" s="14"/>
      <c r="BB1106" s="14"/>
      <c r="BC1106" s="14"/>
      <c r="BD1106" s="14"/>
      <c r="BE1106" s="14"/>
      <c r="BF1106" s="14"/>
      <c r="BG1106" s="14"/>
      <c r="BH1106" s="14"/>
      <c r="BI1106" s="14"/>
      <c r="BJ1106" s="14"/>
      <c r="BK1106" s="14"/>
      <c r="BL1106" s="14"/>
      <c r="BM1106" s="14"/>
      <c r="BN1106" s="14"/>
      <c r="BO1106" s="14"/>
      <c r="BP1106" s="14"/>
      <c r="BQ1106" s="14"/>
      <c r="BR1106" s="14"/>
      <c r="BS1106" s="14"/>
      <c r="BT1106" s="14"/>
      <c r="BU1106" s="14"/>
      <c r="BV1106" s="14"/>
      <c r="BW1106" s="14"/>
      <c r="BX1106" s="14"/>
      <c r="BY1106" s="14"/>
      <c r="BZ1106" s="14"/>
      <c r="CA1106" s="14"/>
      <c r="CB1106" s="14"/>
      <c r="CC1106" s="14"/>
      <c r="CD1106" s="14"/>
      <c r="CE1106" s="14"/>
      <c r="CF1106" s="14"/>
      <c r="CG1106" s="14"/>
      <c r="CH1106" s="14"/>
    </row>
    <row r="1107" spans="1:86">
      <c r="A1107" s="16"/>
      <c r="B1107" s="16"/>
      <c r="C1107" s="16"/>
      <c r="D1107" s="16"/>
      <c r="E1107" s="16"/>
      <c r="F1107" s="16"/>
      <c r="G1107" s="16"/>
      <c r="H1107" s="16"/>
      <c r="I1107" s="16"/>
      <c r="J1107" s="16"/>
      <c r="K1107" s="16"/>
      <c r="L1107" s="16"/>
      <c r="M1107" s="16"/>
      <c r="N1107" s="16"/>
      <c r="O1107" s="16"/>
      <c r="P1107" s="16"/>
      <c r="Q1107" s="16"/>
      <c r="R1107" s="16"/>
      <c r="S1107" s="16"/>
      <c r="T1107" s="16"/>
      <c r="U1107" s="16"/>
      <c r="V1107" s="16"/>
      <c r="W1107" s="16"/>
      <c r="X1107" s="16"/>
      <c r="Z1107" s="16"/>
      <c r="AA1107" s="16"/>
      <c r="AB1107" s="16"/>
      <c r="AC1107" s="16"/>
      <c r="AD1107" s="16"/>
      <c r="AE1107" s="16"/>
      <c r="AF1107" s="16"/>
      <c r="AG1107" s="16"/>
      <c r="AH1107" s="16"/>
      <c r="AI1107" s="16"/>
      <c r="AJ1107" s="16"/>
      <c r="AK1107" s="16"/>
      <c r="AL1107" s="16"/>
      <c r="AM1107" s="14"/>
      <c r="AN1107" s="14"/>
      <c r="AO1107" s="14"/>
      <c r="AP1107" s="14"/>
      <c r="AQ1107" s="14"/>
      <c r="AR1107" s="14"/>
      <c r="AS1107" s="14"/>
      <c r="AT1107" s="14"/>
      <c r="AU1107" s="14"/>
      <c r="AV1107" s="14"/>
      <c r="AW1107" s="14"/>
      <c r="AX1107" s="14"/>
      <c r="AY1107" s="14"/>
      <c r="AZ1107" s="14"/>
      <c r="BA1107" s="14"/>
      <c r="BB1107" s="14"/>
      <c r="BC1107" s="14"/>
      <c r="BD1107" s="14"/>
      <c r="BE1107" s="14"/>
      <c r="BF1107" s="14"/>
      <c r="BG1107" s="14"/>
      <c r="BH1107" s="14"/>
      <c r="BI1107" s="14"/>
      <c r="BJ1107" s="14"/>
      <c r="BK1107" s="14"/>
      <c r="BL1107" s="14"/>
      <c r="BM1107" s="14"/>
      <c r="BN1107" s="14"/>
      <c r="BO1107" s="14"/>
      <c r="BP1107" s="14"/>
      <c r="BQ1107" s="14"/>
      <c r="BR1107" s="14"/>
      <c r="BS1107" s="14"/>
      <c r="BT1107" s="14"/>
      <c r="BU1107" s="14"/>
      <c r="BV1107" s="14"/>
      <c r="BW1107" s="14"/>
      <c r="BX1107" s="14"/>
      <c r="BY1107" s="14"/>
      <c r="BZ1107" s="14"/>
      <c r="CA1107" s="14"/>
      <c r="CB1107" s="14"/>
      <c r="CC1107" s="14"/>
      <c r="CD1107" s="14"/>
      <c r="CE1107" s="14"/>
      <c r="CF1107" s="14"/>
      <c r="CG1107" s="14"/>
      <c r="CH1107" s="14"/>
    </row>
    <row r="1108" spans="1:86">
      <c r="A1108" s="16"/>
      <c r="B1108" s="16"/>
      <c r="C1108" s="16"/>
      <c r="D1108" s="16"/>
      <c r="E1108" s="16"/>
      <c r="F1108" s="16"/>
      <c r="G1108" s="16"/>
      <c r="H1108" s="16"/>
      <c r="I1108" s="16"/>
      <c r="J1108" s="16"/>
      <c r="K1108" s="16"/>
      <c r="L1108" s="16"/>
      <c r="M1108" s="16"/>
      <c r="N1108" s="16"/>
      <c r="O1108" s="16"/>
      <c r="P1108" s="16"/>
      <c r="Q1108" s="16"/>
      <c r="R1108" s="16"/>
      <c r="S1108" s="16"/>
      <c r="T1108" s="16"/>
      <c r="U1108" s="16"/>
      <c r="V1108" s="16"/>
      <c r="W1108" s="16"/>
      <c r="X1108" s="16"/>
      <c r="Z1108" s="16"/>
      <c r="AA1108" s="16"/>
      <c r="AB1108" s="16"/>
      <c r="AC1108" s="16"/>
      <c r="AD1108" s="16"/>
      <c r="AE1108" s="16"/>
      <c r="AF1108" s="16"/>
      <c r="AG1108" s="16"/>
      <c r="AH1108" s="16"/>
      <c r="AI1108" s="16"/>
      <c r="AJ1108" s="16"/>
      <c r="AK1108" s="16"/>
      <c r="AL1108" s="16"/>
      <c r="AM1108" s="14"/>
      <c r="AN1108" s="14"/>
      <c r="AO1108" s="14"/>
      <c r="AP1108" s="14"/>
      <c r="AQ1108" s="14"/>
      <c r="AR1108" s="14"/>
      <c r="AS1108" s="14"/>
      <c r="AT1108" s="14"/>
      <c r="AU1108" s="14"/>
      <c r="AV1108" s="14"/>
      <c r="AW1108" s="14"/>
      <c r="AX1108" s="14"/>
      <c r="AY1108" s="14"/>
      <c r="AZ1108" s="14"/>
      <c r="BA1108" s="14"/>
      <c r="BB1108" s="14"/>
      <c r="BC1108" s="14"/>
      <c r="BD1108" s="14"/>
      <c r="BE1108" s="14"/>
      <c r="BF1108" s="14"/>
      <c r="BG1108" s="14"/>
      <c r="BH1108" s="14"/>
      <c r="BI1108" s="14"/>
      <c r="BJ1108" s="14"/>
      <c r="BK1108" s="14"/>
      <c r="BL1108" s="14"/>
      <c r="BM1108" s="14"/>
      <c r="BN1108" s="14"/>
      <c r="BO1108" s="14"/>
      <c r="BP1108" s="14"/>
      <c r="BQ1108" s="14"/>
      <c r="BR1108" s="14"/>
      <c r="BS1108" s="14"/>
      <c r="BT1108" s="14"/>
      <c r="BU1108" s="14"/>
      <c r="BV1108" s="14"/>
      <c r="BW1108" s="14"/>
      <c r="BX1108" s="14"/>
      <c r="BY1108" s="14"/>
      <c r="BZ1108" s="14"/>
      <c r="CA1108" s="14"/>
      <c r="CB1108" s="14"/>
      <c r="CC1108" s="14"/>
      <c r="CD1108" s="14"/>
      <c r="CE1108" s="14"/>
      <c r="CF1108" s="14"/>
      <c r="CG1108" s="14"/>
      <c r="CH1108" s="14"/>
    </row>
    <row r="1109" spans="1:86">
      <c r="A1109" s="16"/>
      <c r="B1109" s="16"/>
      <c r="C1109" s="16"/>
      <c r="D1109" s="16"/>
      <c r="E1109" s="16"/>
      <c r="F1109" s="16"/>
      <c r="G1109" s="16"/>
      <c r="H1109" s="16"/>
      <c r="I1109" s="16"/>
      <c r="J1109" s="16"/>
      <c r="K1109" s="16"/>
      <c r="L1109" s="16"/>
      <c r="M1109" s="16"/>
      <c r="N1109" s="16"/>
      <c r="O1109" s="16"/>
      <c r="P1109" s="16"/>
      <c r="Q1109" s="16"/>
      <c r="R1109" s="16"/>
      <c r="S1109" s="16"/>
      <c r="T1109" s="16"/>
      <c r="U1109" s="16"/>
      <c r="V1109" s="16"/>
      <c r="W1109" s="16"/>
      <c r="X1109" s="16"/>
      <c r="Z1109" s="16"/>
      <c r="AA1109" s="16"/>
      <c r="AB1109" s="16"/>
      <c r="AC1109" s="16"/>
      <c r="AD1109" s="16"/>
      <c r="AE1109" s="16"/>
      <c r="AF1109" s="16"/>
      <c r="AG1109" s="16"/>
      <c r="AH1109" s="16"/>
      <c r="AI1109" s="16"/>
      <c r="AJ1109" s="16"/>
      <c r="AK1109" s="16"/>
      <c r="AL1109" s="16"/>
      <c r="AM1109" s="14"/>
      <c r="AN1109" s="14"/>
      <c r="AO1109" s="14"/>
      <c r="AP1109" s="14"/>
      <c r="AQ1109" s="14"/>
      <c r="AR1109" s="14"/>
      <c r="AS1109" s="14"/>
      <c r="AT1109" s="14"/>
      <c r="AU1109" s="14"/>
      <c r="AV1109" s="14"/>
      <c r="AW1109" s="14"/>
      <c r="AX1109" s="14"/>
      <c r="AY1109" s="14"/>
      <c r="AZ1109" s="14"/>
      <c r="BA1109" s="14"/>
      <c r="BB1109" s="14"/>
      <c r="BC1109" s="14"/>
      <c r="BD1109" s="14"/>
      <c r="BE1109" s="14"/>
      <c r="BF1109" s="14"/>
      <c r="BG1109" s="14"/>
      <c r="BH1109" s="14"/>
      <c r="BI1109" s="14"/>
      <c r="BJ1109" s="14"/>
      <c r="BK1109" s="14"/>
      <c r="BL1109" s="14"/>
      <c r="BM1109" s="14"/>
      <c r="BN1109" s="14"/>
      <c r="BO1109" s="14"/>
      <c r="BP1109" s="14"/>
      <c r="BQ1109" s="14"/>
      <c r="BR1109" s="14"/>
      <c r="BS1109" s="14"/>
      <c r="BT1109" s="14"/>
      <c r="BU1109" s="14"/>
      <c r="BV1109" s="14"/>
      <c r="BW1109" s="14"/>
      <c r="BX1109" s="14"/>
      <c r="BY1109" s="14"/>
      <c r="BZ1109" s="14"/>
      <c r="CA1109" s="14"/>
      <c r="CB1109" s="14"/>
      <c r="CC1109" s="14"/>
      <c r="CD1109" s="14"/>
      <c r="CE1109" s="14"/>
      <c r="CF1109" s="14"/>
      <c r="CG1109" s="14"/>
      <c r="CH1109" s="14"/>
    </row>
    <row r="1110" spans="1:86">
      <c r="A1110" s="16"/>
      <c r="B1110" s="16"/>
      <c r="C1110" s="16"/>
      <c r="D1110" s="16"/>
      <c r="E1110" s="16"/>
      <c r="F1110" s="16"/>
      <c r="G1110" s="16"/>
      <c r="H1110" s="16"/>
      <c r="I1110" s="16"/>
      <c r="J1110" s="16"/>
      <c r="K1110" s="16"/>
      <c r="L1110" s="16"/>
      <c r="M1110" s="16"/>
      <c r="N1110" s="16"/>
      <c r="O1110" s="16"/>
      <c r="P1110" s="16"/>
      <c r="Q1110" s="16"/>
      <c r="R1110" s="16"/>
      <c r="S1110" s="16"/>
      <c r="T1110" s="16"/>
      <c r="U1110" s="16"/>
      <c r="V1110" s="16"/>
      <c r="W1110" s="16"/>
      <c r="X1110" s="16"/>
      <c r="Z1110" s="16"/>
      <c r="AA1110" s="16"/>
      <c r="AB1110" s="16"/>
      <c r="AC1110" s="16"/>
      <c r="AD1110" s="16"/>
      <c r="AE1110" s="16"/>
      <c r="AF1110" s="16"/>
      <c r="AG1110" s="16"/>
      <c r="AH1110" s="16"/>
      <c r="AI1110" s="16"/>
      <c r="AJ1110" s="16"/>
      <c r="AK1110" s="16"/>
      <c r="AL1110" s="16"/>
      <c r="AM1110" s="14"/>
      <c r="AN1110" s="14"/>
      <c r="AO1110" s="14"/>
      <c r="AP1110" s="14"/>
      <c r="AQ1110" s="14"/>
      <c r="AR1110" s="14"/>
      <c r="AS1110" s="14"/>
      <c r="AT1110" s="14"/>
      <c r="AU1110" s="14"/>
      <c r="AV1110" s="14"/>
      <c r="AW1110" s="14"/>
      <c r="AX1110" s="14"/>
      <c r="AY1110" s="14"/>
      <c r="AZ1110" s="14"/>
      <c r="BA1110" s="14"/>
      <c r="BB1110" s="14"/>
      <c r="BC1110" s="14"/>
      <c r="BD1110" s="14"/>
      <c r="BE1110" s="14"/>
      <c r="BF1110" s="14"/>
      <c r="BG1110" s="14"/>
      <c r="BH1110" s="14"/>
      <c r="BI1110" s="14"/>
      <c r="BJ1110" s="14"/>
      <c r="BK1110" s="14"/>
      <c r="BL1110" s="14"/>
      <c r="BM1110" s="14"/>
      <c r="BN1110" s="14"/>
      <c r="BO1110" s="14"/>
      <c r="BP1110" s="14"/>
      <c r="BQ1110" s="14"/>
      <c r="BR1110" s="14"/>
      <c r="BS1110" s="14"/>
      <c r="BT1110" s="14"/>
      <c r="BU1110" s="14"/>
      <c r="BV1110" s="14"/>
      <c r="BW1110" s="14"/>
      <c r="BX1110" s="14"/>
      <c r="BY1110" s="14"/>
      <c r="BZ1110" s="14"/>
      <c r="CA1110" s="14"/>
      <c r="CB1110" s="14"/>
      <c r="CC1110" s="14"/>
      <c r="CD1110" s="14"/>
      <c r="CE1110" s="14"/>
      <c r="CF1110" s="14"/>
      <c r="CG1110" s="14"/>
      <c r="CH1110" s="14"/>
    </row>
    <row r="1111" spans="1:86">
      <c r="A1111" s="16"/>
      <c r="B1111" s="16"/>
      <c r="C1111" s="16"/>
      <c r="D1111" s="16"/>
      <c r="E1111" s="16"/>
      <c r="F1111" s="16"/>
      <c r="G1111" s="16"/>
      <c r="H1111" s="16"/>
      <c r="I1111" s="16"/>
      <c r="J1111" s="16"/>
      <c r="K1111" s="16"/>
      <c r="L1111" s="16"/>
      <c r="M1111" s="16"/>
      <c r="N1111" s="16"/>
      <c r="O1111" s="16"/>
      <c r="P1111" s="16"/>
      <c r="Q1111" s="16"/>
      <c r="R1111" s="16"/>
      <c r="S1111" s="16"/>
      <c r="T1111" s="16"/>
      <c r="U1111" s="16"/>
      <c r="V1111" s="16"/>
      <c r="W1111" s="16"/>
      <c r="X1111" s="16"/>
      <c r="Z1111" s="16"/>
      <c r="AA1111" s="16"/>
      <c r="AB1111" s="16"/>
      <c r="AC1111" s="16"/>
      <c r="AD1111" s="16"/>
      <c r="AE1111" s="16"/>
      <c r="AF1111" s="16"/>
      <c r="AG1111" s="16"/>
      <c r="AH1111" s="16"/>
      <c r="AI1111" s="16"/>
      <c r="AJ1111" s="16"/>
      <c r="AK1111" s="16"/>
      <c r="AL1111" s="16"/>
      <c r="AM1111" s="14"/>
      <c r="AN1111" s="14"/>
      <c r="AO1111" s="14"/>
      <c r="AP1111" s="14"/>
      <c r="AQ1111" s="14"/>
      <c r="AR1111" s="14"/>
      <c r="AS1111" s="14"/>
      <c r="AT1111" s="14"/>
      <c r="AU1111" s="14"/>
      <c r="AV1111" s="14"/>
      <c r="AW1111" s="14"/>
      <c r="AX1111" s="14"/>
      <c r="AY1111" s="14"/>
      <c r="AZ1111" s="14"/>
      <c r="BA1111" s="14"/>
      <c r="BB1111" s="14"/>
      <c r="BC1111" s="14"/>
      <c r="BD1111" s="14"/>
      <c r="BE1111" s="14"/>
      <c r="BF1111" s="14"/>
      <c r="BG1111" s="14"/>
      <c r="BH1111" s="14"/>
      <c r="BI1111" s="14"/>
      <c r="BJ1111" s="14"/>
      <c r="BK1111" s="14"/>
      <c r="BL1111" s="14"/>
      <c r="BM1111" s="14"/>
      <c r="BN1111" s="14"/>
      <c r="BO1111" s="14"/>
      <c r="BP1111" s="14"/>
      <c r="BQ1111" s="14"/>
      <c r="BR1111" s="14"/>
      <c r="BS1111" s="14"/>
      <c r="BT1111" s="14"/>
      <c r="BU1111" s="14"/>
      <c r="BV1111" s="14"/>
      <c r="BW1111" s="14"/>
      <c r="BX1111" s="14"/>
      <c r="BY1111" s="14"/>
      <c r="BZ1111" s="14"/>
      <c r="CA1111" s="14"/>
      <c r="CB1111" s="14"/>
      <c r="CC1111" s="14"/>
      <c r="CD1111" s="14"/>
      <c r="CE1111" s="14"/>
      <c r="CF1111" s="14"/>
      <c r="CG1111" s="14"/>
      <c r="CH1111" s="14"/>
    </row>
    <row r="1112" spans="1:86">
      <c r="A1112" s="16"/>
      <c r="B1112" s="16"/>
      <c r="C1112" s="16"/>
      <c r="D1112" s="16"/>
      <c r="E1112" s="16"/>
      <c r="F1112" s="16"/>
      <c r="G1112" s="16"/>
      <c r="H1112" s="16"/>
      <c r="I1112" s="16"/>
      <c r="J1112" s="16"/>
      <c r="K1112" s="16"/>
      <c r="L1112" s="16"/>
      <c r="M1112" s="16"/>
      <c r="N1112" s="16"/>
      <c r="O1112" s="16"/>
      <c r="P1112" s="16"/>
      <c r="Q1112" s="16"/>
      <c r="R1112" s="16"/>
      <c r="S1112" s="16"/>
      <c r="T1112" s="16"/>
      <c r="U1112" s="16"/>
      <c r="V1112" s="16"/>
      <c r="W1112" s="16"/>
      <c r="X1112" s="16"/>
      <c r="Z1112" s="16"/>
      <c r="AA1112" s="16"/>
      <c r="AB1112" s="16"/>
      <c r="AC1112" s="16"/>
      <c r="AD1112" s="16"/>
      <c r="AE1112" s="16"/>
      <c r="AF1112" s="16"/>
      <c r="AG1112" s="16"/>
      <c r="AH1112" s="16"/>
      <c r="AI1112" s="16"/>
      <c r="AJ1112" s="16"/>
      <c r="AK1112" s="16"/>
      <c r="AL1112" s="16"/>
      <c r="AM1112" s="14"/>
      <c r="AN1112" s="14"/>
      <c r="AO1112" s="14"/>
      <c r="AP1112" s="14"/>
      <c r="AQ1112" s="14"/>
      <c r="AR1112" s="14"/>
      <c r="AS1112" s="14"/>
      <c r="AT1112" s="14"/>
      <c r="AU1112" s="14"/>
      <c r="AV1112" s="14"/>
      <c r="AW1112" s="14"/>
      <c r="AX1112" s="14"/>
      <c r="AY1112" s="14"/>
      <c r="AZ1112" s="14"/>
      <c r="BA1112" s="14"/>
      <c r="BB1112" s="14"/>
      <c r="BC1112" s="14"/>
      <c r="BD1112" s="14"/>
      <c r="BE1112" s="14"/>
      <c r="BF1112" s="14"/>
      <c r="BG1112" s="14"/>
      <c r="BH1112" s="14"/>
      <c r="BI1112" s="14"/>
      <c r="BJ1112" s="14"/>
      <c r="BK1112" s="14"/>
      <c r="BL1112" s="14"/>
      <c r="BM1112" s="14"/>
      <c r="BN1112" s="14"/>
      <c r="BO1112" s="14"/>
      <c r="BP1112" s="14"/>
      <c r="BQ1112" s="14"/>
      <c r="BR1112" s="14"/>
      <c r="BS1112" s="14"/>
      <c r="BT1112" s="14"/>
      <c r="BU1112" s="14"/>
      <c r="BV1112" s="14"/>
      <c r="BW1112" s="14"/>
      <c r="BX1112" s="14"/>
      <c r="BY1112" s="14"/>
      <c r="BZ1112" s="14"/>
      <c r="CA1112" s="14"/>
      <c r="CB1112" s="14"/>
      <c r="CC1112" s="14"/>
      <c r="CD1112" s="14"/>
      <c r="CE1112" s="14"/>
      <c r="CF1112" s="14"/>
      <c r="CG1112" s="14"/>
      <c r="CH1112" s="14"/>
    </row>
    <row r="1113" spans="1:86">
      <c r="A1113" s="16"/>
      <c r="B1113" s="16"/>
      <c r="C1113" s="16"/>
      <c r="D1113" s="16"/>
      <c r="E1113" s="16"/>
      <c r="F1113" s="16"/>
      <c r="G1113" s="16"/>
      <c r="H1113" s="16"/>
      <c r="I1113" s="16"/>
      <c r="J1113" s="16"/>
      <c r="K1113" s="16"/>
      <c r="L1113" s="16"/>
      <c r="M1113" s="16"/>
      <c r="N1113" s="16"/>
      <c r="O1113" s="16"/>
      <c r="P1113" s="16"/>
      <c r="Q1113" s="16"/>
      <c r="R1113" s="16"/>
      <c r="S1113" s="16"/>
      <c r="T1113" s="16"/>
      <c r="U1113" s="16"/>
      <c r="V1113" s="16"/>
      <c r="W1113" s="16"/>
      <c r="X1113" s="16"/>
      <c r="Z1113" s="16"/>
      <c r="AA1113" s="16"/>
      <c r="AB1113" s="16"/>
      <c r="AC1113" s="16"/>
      <c r="AD1113" s="16"/>
      <c r="AE1113" s="16"/>
      <c r="AF1113" s="16"/>
      <c r="AG1113" s="16"/>
      <c r="AH1113" s="16"/>
      <c r="AI1113" s="16"/>
      <c r="AJ1113" s="16"/>
      <c r="AK1113" s="16"/>
      <c r="AL1113" s="16"/>
      <c r="AM1113" s="14"/>
      <c r="AN1113" s="14"/>
      <c r="AO1113" s="14"/>
      <c r="AP1113" s="14"/>
      <c r="AQ1113" s="14"/>
      <c r="AR1113" s="14"/>
      <c r="AS1113" s="14"/>
      <c r="AT1113" s="14"/>
      <c r="AU1113" s="14"/>
      <c r="AV1113" s="14"/>
      <c r="AW1113" s="14"/>
      <c r="AX1113" s="14"/>
      <c r="AY1113" s="14"/>
      <c r="AZ1113" s="14"/>
      <c r="BA1113" s="14"/>
      <c r="BB1113" s="14"/>
      <c r="BC1113" s="14"/>
      <c r="BD1113" s="14"/>
      <c r="BE1113" s="14"/>
      <c r="BF1113" s="14"/>
      <c r="BG1113" s="14"/>
      <c r="BH1113" s="14"/>
      <c r="BI1113" s="14"/>
      <c r="BJ1113" s="14"/>
      <c r="BK1113" s="14"/>
      <c r="BL1113" s="14"/>
      <c r="BM1113" s="14"/>
      <c r="BN1113" s="14"/>
      <c r="BO1113" s="14"/>
      <c r="BP1113" s="14"/>
      <c r="BQ1113" s="14"/>
      <c r="BR1113" s="14"/>
      <c r="BS1113" s="14"/>
      <c r="BT1113" s="14"/>
      <c r="BU1113" s="14"/>
      <c r="BV1113" s="14"/>
      <c r="BW1113" s="14"/>
      <c r="BX1113" s="14"/>
      <c r="BY1113" s="14"/>
      <c r="BZ1113" s="14"/>
      <c r="CA1113" s="14"/>
      <c r="CB1113" s="14"/>
      <c r="CC1113" s="14"/>
      <c r="CD1113" s="14"/>
      <c r="CE1113" s="14"/>
      <c r="CF1113" s="14"/>
      <c r="CG1113" s="14"/>
      <c r="CH1113" s="14"/>
    </row>
    <row r="1114" spans="1:86">
      <c r="A1114" s="16"/>
      <c r="B1114" s="16"/>
      <c r="C1114" s="16"/>
      <c r="D1114" s="16"/>
      <c r="E1114" s="16"/>
      <c r="F1114" s="16"/>
      <c r="G1114" s="16"/>
      <c r="H1114" s="16"/>
      <c r="I1114" s="16"/>
      <c r="J1114" s="16"/>
      <c r="K1114" s="16"/>
      <c r="L1114" s="16"/>
      <c r="M1114" s="16"/>
      <c r="N1114" s="16"/>
      <c r="O1114" s="16"/>
      <c r="P1114" s="16"/>
      <c r="Q1114" s="16"/>
      <c r="R1114" s="16"/>
      <c r="S1114" s="16"/>
      <c r="T1114" s="16"/>
      <c r="U1114" s="16"/>
      <c r="V1114" s="16"/>
      <c r="W1114" s="16"/>
      <c r="X1114" s="16"/>
      <c r="Z1114" s="16"/>
      <c r="AA1114" s="16"/>
      <c r="AB1114" s="16"/>
      <c r="AC1114" s="16"/>
      <c r="AD1114" s="16"/>
      <c r="AE1114" s="16"/>
      <c r="AF1114" s="16"/>
      <c r="AG1114" s="16"/>
      <c r="AH1114" s="16"/>
      <c r="AI1114" s="16"/>
      <c r="AJ1114" s="16"/>
      <c r="AK1114" s="16"/>
      <c r="AL1114" s="16"/>
      <c r="AM1114" s="14"/>
      <c r="AN1114" s="14"/>
      <c r="AO1114" s="14"/>
      <c r="AP1114" s="14"/>
      <c r="AQ1114" s="14"/>
      <c r="AR1114" s="14"/>
      <c r="AS1114" s="14"/>
      <c r="AT1114" s="14"/>
      <c r="AU1114" s="14"/>
      <c r="AV1114" s="14"/>
      <c r="AW1114" s="14"/>
      <c r="AX1114" s="14"/>
      <c r="AY1114" s="14"/>
      <c r="AZ1114" s="14"/>
      <c r="BA1114" s="14"/>
      <c r="BB1114" s="14"/>
      <c r="BC1114" s="14"/>
      <c r="BD1114" s="14"/>
      <c r="BE1114" s="14"/>
      <c r="BF1114" s="14"/>
      <c r="BG1114" s="14"/>
      <c r="BH1114" s="14"/>
      <c r="BI1114" s="14"/>
      <c r="BJ1114" s="14"/>
      <c r="BK1114" s="14"/>
      <c r="BL1114" s="14"/>
      <c r="BM1114" s="14"/>
      <c r="BN1114" s="14"/>
      <c r="BO1114" s="14"/>
      <c r="BP1114" s="14"/>
      <c r="BQ1114" s="14"/>
      <c r="BR1114" s="14"/>
      <c r="BS1114" s="14"/>
      <c r="BT1114" s="14"/>
      <c r="BU1114" s="14"/>
      <c r="BV1114" s="14"/>
      <c r="BW1114" s="14"/>
      <c r="BX1114" s="14"/>
      <c r="BY1114" s="14"/>
      <c r="BZ1114" s="14"/>
      <c r="CA1114" s="14"/>
      <c r="CB1114" s="14"/>
      <c r="CC1114" s="14"/>
      <c r="CD1114" s="14"/>
      <c r="CE1114" s="14"/>
      <c r="CF1114" s="14"/>
      <c r="CG1114" s="14"/>
      <c r="CH1114" s="14"/>
    </row>
    <row r="1115" spans="1:86">
      <c r="A1115" s="16"/>
      <c r="B1115" s="16"/>
      <c r="C1115" s="16"/>
      <c r="D1115" s="16"/>
      <c r="E1115" s="16"/>
      <c r="F1115" s="16"/>
      <c r="G1115" s="16"/>
      <c r="H1115" s="16"/>
      <c r="I1115" s="16"/>
      <c r="J1115" s="16"/>
      <c r="K1115" s="16"/>
      <c r="L1115" s="16"/>
      <c r="M1115" s="16"/>
      <c r="N1115" s="16"/>
      <c r="O1115" s="16"/>
      <c r="P1115" s="16"/>
      <c r="Q1115" s="16"/>
      <c r="R1115" s="16"/>
      <c r="S1115" s="16"/>
      <c r="T1115" s="16"/>
      <c r="U1115" s="16"/>
      <c r="V1115" s="16"/>
      <c r="W1115" s="16"/>
      <c r="X1115" s="16"/>
      <c r="Z1115" s="16"/>
      <c r="AA1115" s="16"/>
      <c r="AB1115" s="16"/>
      <c r="AC1115" s="16"/>
      <c r="AD1115" s="16"/>
      <c r="AE1115" s="16"/>
      <c r="AF1115" s="16"/>
      <c r="AG1115" s="16"/>
      <c r="AH1115" s="16"/>
      <c r="AI1115" s="16"/>
      <c r="AJ1115" s="16"/>
      <c r="AK1115" s="16"/>
      <c r="AL1115" s="16"/>
      <c r="AM1115" s="14"/>
      <c r="AN1115" s="14"/>
      <c r="AO1115" s="14"/>
      <c r="AP1115" s="14"/>
      <c r="AQ1115" s="14"/>
      <c r="AR1115" s="14"/>
      <c r="AS1115" s="14"/>
      <c r="AT1115" s="14"/>
      <c r="AU1115" s="14"/>
      <c r="AV1115" s="14"/>
      <c r="AW1115" s="14"/>
      <c r="AX1115" s="14"/>
      <c r="AY1115" s="14"/>
      <c r="AZ1115" s="14"/>
      <c r="BA1115" s="14"/>
      <c r="BB1115" s="14"/>
      <c r="BC1115" s="14"/>
      <c r="BD1115" s="14"/>
      <c r="BE1115" s="14"/>
      <c r="BF1115" s="14"/>
      <c r="BG1115" s="14"/>
      <c r="BH1115" s="14"/>
      <c r="BI1115" s="14"/>
      <c r="BJ1115" s="14"/>
      <c r="BK1115" s="14"/>
      <c r="BL1115" s="14"/>
      <c r="BM1115" s="14"/>
      <c r="BN1115" s="14"/>
      <c r="BO1115" s="14"/>
      <c r="BP1115" s="14"/>
      <c r="BQ1115" s="14"/>
      <c r="BR1115" s="14"/>
      <c r="BS1115" s="14"/>
      <c r="BT1115" s="14"/>
      <c r="BU1115" s="14"/>
      <c r="BV1115" s="14"/>
      <c r="BW1115" s="14"/>
      <c r="BX1115" s="14"/>
      <c r="BY1115" s="14"/>
      <c r="BZ1115" s="14"/>
      <c r="CA1115" s="14"/>
      <c r="CB1115" s="14"/>
      <c r="CC1115" s="14"/>
      <c r="CD1115" s="14"/>
      <c r="CE1115" s="14"/>
      <c r="CF1115" s="14"/>
      <c r="CG1115" s="14"/>
      <c r="CH1115" s="14"/>
    </row>
    <row r="1116" spans="1:86">
      <c r="A1116" s="16"/>
      <c r="B1116" s="16"/>
      <c r="C1116" s="16"/>
      <c r="D1116" s="16"/>
      <c r="E1116" s="16"/>
      <c r="F1116" s="16"/>
      <c r="G1116" s="16"/>
      <c r="H1116" s="16"/>
      <c r="I1116" s="16"/>
      <c r="J1116" s="16"/>
      <c r="K1116" s="16"/>
      <c r="L1116" s="16"/>
      <c r="M1116" s="16"/>
      <c r="N1116" s="16"/>
      <c r="O1116" s="16"/>
      <c r="P1116" s="16"/>
      <c r="Q1116" s="16"/>
      <c r="R1116" s="16"/>
      <c r="S1116" s="16"/>
      <c r="T1116" s="16"/>
      <c r="U1116" s="16"/>
      <c r="V1116" s="16"/>
      <c r="W1116" s="16"/>
      <c r="X1116" s="16"/>
      <c r="Z1116" s="16"/>
      <c r="AA1116" s="16"/>
      <c r="AB1116" s="16"/>
      <c r="AC1116" s="16"/>
      <c r="AD1116" s="16"/>
      <c r="AE1116" s="16"/>
      <c r="AF1116" s="16"/>
      <c r="AG1116" s="16"/>
      <c r="AH1116" s="16"/>
      <c r="AI1116" s="16"/>
      <c r="AJ1116" s="16"/>
      <c r="AK1116" s="16"/>
      <c r="AL1116" s="16"/>
      <c r="AM1116" s="14"/>
      <c r="AN1116" s="14"/>
      <c r="AO1116" s="14"/>
      <c r="AP1116" s="14"/>
      <c r="AQ1116" s="14"/>
      <c r="AR1116" s="14"/>
      <c r="AS1116" s="14"/>
      <c r="AT1116" s="14"/>
      <c r="AU1116" s="14"/>
      <c r="AV1116" s="14"/>
      <c r="AW1116" s="14"/>
      <c r="AX1116" s="14"/>
      <c r="AY1116" s="14"/>
      <c r="AZ1116" s="14"/>
      <c r="BA1116" s="14"/>
      <c r="BB1116" s="14"/>
      <c r="BC1116" s="14"/>
      <c r="BD1116" s="14"/>
      <c r="BE1116" s="14"/>
      <c r="BF1116" s="14"/>
      <c r="BG1116" s="14"/>
      <c r="BH1116" s="14"/>
      <c r="BI1116" s="14"/>
      <c r="BJ1116" s="14"/>
      <c r="BK1116" s="14"/>
      <c r="BL1116" s="14"/>
      <c r="BM1116" s="14"/>
      <c r="BN1116" s="14"/>
      <c r="BO1116" s="14"/>
      <c r="BP1116" s="14"/>
      <c r="BQ1116" s="14"/>
      <c r="BR1116" s="14"/>
      <c r="BS1116" s="14"/>
      <c r="BT1116" s="14"/>
      <c r="BU1116" s="14"/>
      <c r="BV1116" s="14"/>
      <c r="BW1116" s="14"/>
      <c r="BX1116" s="14"/>
      <c r="BY1116" s="14"/>
      <c r="BZ1116" s="14"/>
      <c r="CA1116" s="14"/>
      <c r="CB1116" s="14"/>
      <c r="CC1116" s="14"/>
      <c r="CD1116" s="14"/>
      <c r="CE1116" s="14"/>
      <c r="CF1116" s="14"/>
      <c r="CG1116" s="14"/>
      <c r="CH1116" s="14"/>
    </row>
    <row r="1117" spans="1:86">
      <c r="A1117" s="16"/>
      <c r="B1117" s="16"/>
      <c r="C1117" s="16"/>
      <c r="D1117" s="16"/>
      <c r="E1117" s="16"/>
      <c r="F1117" s="16"/>
      <c r="G1117" s="16"/>
      <c r="H1117" s="16"/>
      <c r="I1117" s="16"/>
      <c r="J1117" s="16"/>
      <c r="K1117" s="16"/>
      <c r="L1117" s="16"/>
      <c r="M1117" s="16"/>
      <c r="N1117" s="16"/>
      <c r="O1117" s="16"/>
      <c r="P1117" s="16"/>
      <c r="Q1117" s="16"/>
      <c r="R1117" s="16"/>
      <c r="S1117" s="16"/>
      <c r="T1117" s="16"/>
      <c r="U1117" s="16"/>
      <c r="V1117" s="16"/>
      <c r="W1117" s="16"/>
      <c r="X1117" s="16"/>
      <c r="Z1117" s="16"/>
      <c r="AA1117" s="16"/>
      <c r="AB1117" s="16"/>
      <c r="AC1117" s="16"/>
      <c r="AD1117" s="16"/>
      <c r="AE1117" s="16"/>
      <c r="AF1117" s="16"/>
      <c r="AG1117" s="16"/>
      <c r="AH1117" s="16"/>
      <c r="AI1117" s="16"/>
      <c r="AJ1117" s="16"/>
      <c r="AK1117" s="16"/>
      <c r="AL1117" s="16"/>
      <c r="AM1117" s="14"/>
      <c r="AN1117" s="14"/>
      <c r="AO1117" s="14"/>
      <c r="AP1117" s="14"/>
      <c r="AQ1117" s="14"/>
      <c r="AR1117" s="14"/>
      <c r="AS1117" s="14"/>
      <c r="AT1117" s="14"/>
      <c r="AU1117" s="14"/>
      <c r="AV1117" s="14"/>
      <c r="AW1117" s="14"/>
      <c r="AX1117" s="14"/>
      <c r="AY1117" s="14"/>
      <c r="AZ1117" s="14"/>
      <c r="BA1117" s="14"/>
      <c r="BB1117" s="14"/>
      <c r="BC1117" s="14"/>
      <c r="BD1117" s="14"/>
      <c r="BE1117" s="14"/>
      <c r="BF1117" s="14"/>
      <c r="BG1117" s="14"/>
      <c r="BH1117" s="14"/>
      <c r="BI1117" s="14"/>
      <c r="BJ1117" s="14"/>
      <c r="BK1117" s="14"/>
      <c r="BL1117" s="14"/>
      <c r="BM1117" s="14"/>
      <c r="BN1117" s="14"/>
      <c r="BO1117" s="14"/>
      <c r="BP1117" s="14"/>
      <c r="BQ1117" s="14"/>
      <c r="BR1117" s="14"/>
      <c r="BS1117" s="14"/>
      <c r="BT1117" s="14"/>
      <c r="BU1117" s="14"/>
      <c r="BV1117" s="14"/>
      <c r="BW1117" s="14"/>
      <c r="BX1117" s="14"/>
      <c r="BY1117" s="14"/>
      <c r="BZ1117" s="14"/>
      <c r="CA1117" s="14"/>
      <c r="CB1117" s="14"/>
      <c r="CC1117" s="14"/>
      <c r="CD1117" s="14"/>
      <c r="CE1117" s="14"/>
      <c r="CF1117" s="14"/>
      <c r="CG1117" s="14"/>
      <c r="CH1117" s="14"/>
    </row>
    <row r="1118" spans="1:86">
      <c r="A1118" s="16"/>
      <c r="B1118" s="16"/>
      <c r="C1118" s="16"/>
      <c r="D1118" s="16"/>
      <c r="E1118" s="16"/>
      <c r="F1118" s="16"/>
      <c r="G1118" s="16"/>
      <c r="H1118" s="16"/>
      <c r="I1118" s="16"/>
      <c r="J1118" s="16"/>
      <c r="K1118" s="16"/>
      <c r="L1118" s="16"/>
      <c r="M1118" s="16"/>
      <c r="N1118" s="16"/>
      <c r="O1118" s="16"/>
      <c r="P1118" s="16"/>
      <c r="Q1118" s="16"/>
      <c r="R1118" s="16"/>
      <c r="S1118" s="16"/>
      <c r="T1118" s="16"/>
      <c r="U1118" s="16"/>
      <c r="V1118" s="16"/>
      <c r="W1118" s="16"/>
      <c r="X1118" s="16"/>
      <c r="Z1118" s="16"/>
      <c r="AA1118" s="16"/>
      <c r="AB1118" s="16"/>
      <c r="AC1118" s="16"/>
      <c r="AD1118" s="16"/>
      <c r="AE1118" s="16"/>
      <c r="AF1118" s="16"/>
      <c r="AG1118" s="16"/>
      <c r="AH1118" s="16"/>
      <c r="AI1118" s="16"/>
      <c r="AJ1118" s="16"/>
      <c r="AK1118" s="16"/>
      <c r="AL1118" s="16"/>
      <c r="AM1118" s="14"/>
      <c r="AN1118" s="14"/>
      <c r="AO1118" s="14"/>
      <c r="AP1118" s="14"/>
      <c r="AQ1118" s="14"/>
      <c r="AR1118" s="14"/>
      <c r="AS1118" s="14"/>
      <c r="AT1118" s="14"/>
      <c r="AU1118" s="14"/>
      <c r="AV1118" s="14"/>
      <c r="AW1118" s="14"/>
      <c r="AX1118" s="14"/>
      <c r="AY1118" s="14"/>
      <c r="AZ1118" s="14"/>
      <c r="BA1118" s="14"/>
      <c r="BB1118" s="14"/>
      <c r="BC1118" s="14"/>
      <c r="BD1118" s="14"/>
      <c r="BE1118" s="14"/>
      <c r="BF1118" s="14"/>
      <c r="BG1118" s="14"/>
      <c r="BH1118" s="14"/>
      <c r="BI1118" s="14"/>
      <c r="BJ1118" s="14"/>
      <c r="BK1118" s="14"/>
      <c r="BL1118" s="14"/>
      <c r="BM1118" s="14"/>
      <c r="BN1118" s="14"/>
      <c r="BO1118" s="14"/>
      <c r="BP1118" s="14"/>
      <c r="BQ1118" s="14"/>
      <c r="BR1118" s="14"/>
      <c r="BS1118" s="14"/>
      <c r="BT1118" s="14"/>
      <c r="BU1118" s="14"/>
      <c r="BV1118" s="14"/>
      <c r="BW1118" s="14"/>
      <c r="BX1118" s="14"/>
      <c r="BY1118" s="14"/>
      <c r="BZ1118" s="14"/>
      <c r="CA1118" s="14"/>
      <c r="CB1118" s="14"/>
      <c r="CC1118" s="14"/>
      <c r="CD1118" s="14"/>
      <c r="CE1118" s="14"/>
      <c r="CF1118" s="14"/>
      <c r="CG1118" s="14"/>
      <c r="CH1118" s="14"/>
    </row>
    <row r="1119" spans="1:86">
      <c r="A1119" s="16"/>
      <c r="B1119" s="16"/>
      <c r="C1119" s="16"/>
      <c r="D1119" s="16"/>
      <c r="E1119" s="16"/>
      <c r="F1119" s="16"/>
      <c r="G1119" s="16"/>
      <c r="H1119" s="16"/>
      <c r="I1119" s="16"/>
      <c r="J1119" s="16"/>
      <c r="K1119" s="16"/>
      <c r="L1119" s="16"/>
      <c r="M1119" s="16"/>
      <c r="N1119" s="16"/>
      <c r="O1119" s="16"/>
      <c r="P1119" s="16"/>
      <c r="Q1119" s="16"/>
      <c r="R1119" s="16"/>
      <c r="S1119" s="16"/>
      <c r="T1119" s="16"/>
      <c r="U1119" s="16"/>
      <c r="V1119" s="16"/>
      <c r="W1119" s="16"/>
      <c r="X1119" s="16"/>
      <c r="Z1119" s="16"/>
      <c r="AA1119" s="16"/>
      <c r="AB1119" s="16"/>
      <c r="AC1119" s="16"/>
      <c r="AD1119" s="16"/>
      <c r="AE1119" s="16"/>
      <c r="AF1119" s="16"/>
      <c r="AG1119" s="16"/>
      <c r="AH1119" s="16"/>
      <c r="AI1119" s="16"/>
      <c r="AJ1119" s="16"/>
      <c r="AK1119" s="16"/>
      <c r="AL1119" s="16"/>
      <c r="AM1119" s="14"/>
      <c r="AN1119" s="14"/>
      <c r="AO1119" s="14"/>
      <c r="AP1119" s="14"/>
      <c r="AQ1119" s="14"/>
      <c r="AR1119" s="14"/>
      <c r="AS1119" s="14"/>
      <c r="AT1119" s="14"/>
      <c r="AU1119" s="14"/>
      <c r="AV1119" s="14"/>
      <c r="AW1119" s="14"/>
      <c r="AX1119" s="14"/>
      <c r="AY1119" s="14"/>
      <c r="AZ1119" s="14"/>
      <c r="BA1119" s="14"/>
      <c r="BB1119" s="14"/>
      <c r="BC1119" s="14"/>
      <c r="BD1119" s="14"/>
      <c r="BE1119" s="14"/>
      <c r="BF1119" s="14"/>
      <c r="BG1119" s="14"/>
      <c r="BH1119" s="14"/>
      <c r="BI1119" s="14"/>
      <c r="BJ1119" s="14"/>
      <c r="BK1119" s="14"/>
      <c r="BL1119" s="14"/>
      <c r="BM1119" s="14"/>
      <c r="BN1119" s="14"/>
      <c r="BO1119" s="14"/>
      <c r="BP1119" s="14"/>
      <c r="BQ1119" s="14"/>
      <c r="BR1119" s="14"/>
      <c r="BS1119" s="14"/>
      <c r="BT1119" s="14"/>
      <c r="BU1119" s="14"/>
      <c r="BV1119" s="14"/>
      <c r="BW1119" s="14"/>
      <c r="BX1119" s="14"/>
      <c r="BY1119" s="14"/>
      <c r="BZ1119" s="14"/>
      <c r="CA1119" s="14"/>
      <c r="CB1119" s="14"/>
      <c r="CC1119" s="14"/>
      <c r="CD1119" s="14"/>
      <c r="CE1119" s="14"/>
      <c r="CF1119" s="14"/>
      <c r="CG1119" s="14"/>
      <c r="CH1119" s="14"/>
    </row>
    <row r="1120" spans="1:86">
      <c r="A1120" s="16"/>
      <c r="B1120" s="16"/>
      <c r="C1120" s="16"/>
      <c r="D1120" s="16"/>
      <c r="E1120" s="16"/>
      <c r="F1120" s="16"/>
      <c r="G1120" s="16"/>
      <c r="H1120" s="16"/>
      <c r="I1120" s="16"/>
      <c r="J1120" s="16"/>
      <c r="K1120" s="16"/>
      <c r="L1120" s="16"/>
      <c r="M1120" s="16"/>
      <c r="N1120" s="16"/>
      <c r="O1120" s="16"/>
      <c r="P1120" s="16"/>
      <c r="Q1120" s="16"/>
      <c r="R1120" s="16"/>
      <c r="S1120" s="16"/>
      <c r="T1120" s="16"/>
      <c r="U1120" s="16"/>
      <c r="V1120" s="16"/>
      <c r="W1120" s="16"/>
      <c r="X1120" s="16"/>
      <c r="Z1120" s="16"/>
      <c r="AA1120" s="16"/>
      <c r="AB1120" s="16"/>
      <c r="AC1120" s="16"/>
      <c r="AD1120" s="16"/>
      <c r="AE1120" s="16"/>
      <c r="AF1120" s="16"/>
      <c r="AG1120" s="16"/>
      <c r="AH1120" s="16"/>
      <c r="AI1120" s="16"/>
      <c r="AJ1120" s="16"/>
      <c r="AK1120" s="16"/>
      <c r="AL1120" s="16"/>
      <c r="AM1120" s="14"/>
      <c r="AN1120" s="14"/>
      <c r="AO1120" s="14"/>
      <c r="AP1120" s="14"/>
      <c r="AQ1120" s="14"/>
      <c r="AR1120" s="14"/>
      <c r="AS1120" s="14"/>
      <c r="AT1120" s="14"/>
      <c r="AU1120" s="14"/>
      <c r="AV1120" s="14"/>
      <c r="AW1120" s="14"/>
      <c r="AX1120" s="14"/>
      <c r="AY1120" s="14"/>
      <c r="AZ1120" s="14"/>
      <c r="BA1120" s="14"/>
      <c r="BB1120" s="14"/>
      <c r="BC1120" s="14"/>
      <c r="BD1120" s="14"/>
      <c r="BE1120" s="14"/>
      <c r="BF1120" s="14"/>
      <c r="BG1120" s="14"/>
      <c r="BH1120" s="14"/>
      <c r="BI1120" s="14"/>
      <c r="BJ1120" s="14"/>
      <c r="BK1120" s="14"/>
      <c r="BL1120" s="14"/>
      <c r="BM1120" s="14"/>
      <c r="BN1120" s="14"/>
      <c r="BO1120" s="14"/>
      <c r="BP1120" s="14"/>
      <c r="BQ1120" s="14"/>
      <c r="BR1120" s="14"/>
      <c r="BS1120" s="14"/>
      <c r="BT1120" s="14"/>
      <c r="BU1120" s="14"/>
      <c r="BV1120" s="14"/>
      <c r="BW1120" s="14"/>
      <c r="BX1120" s="14"/>
      <c r="BY1120" s="14"/>
      <c r="BZ1120" s="14"/>
      <c r="CA1120" s="14"/>
      <c r="CB1120" s="14"/>
      <c r="CC1120" s="14"/>
      <c r="CD1120" s="14"/>
      <c r="CE1120" s="14"/>
      <c r="CF1120" s="14"/>
      <c r="CG1120" s="14"/>
      <c r="CH1120" s="14"/>
    </row>
    <row r="1121" spans="1:86">
      <c r="A1121" s="16"/>
      <c r="B1121" s="16"/>
      <c r="C1121" s="16"/>
      <c r="D1121" s="16"/>
      <c r="E1121" s="16"/>
      <c r="F1121" s="16"/>
      <c r="G1121" s="16"/>
      <c r="H1121" s="16"/>
      <c r="I1121" s="16"/>
      <c r="J1121" s="16"/>
      <c r="K1121" s="16"/>
      <c r="L1121" s="16"/>
      <c r="M1121" s="16"/>
      <c r="N1121" s="16"/>
      <c r="O1121" s="16"/>
      <c r="P1121" s="16"/>
      <c r="Q1121" s="16"/>
      <c r="R1121" s="16"/>
      <c r="S1121" s="16"/>
      <c r="T1121" s="16"/>
      <c r="U1121" s="16"/>
      <c r="V1121" s="16"/>
      <c r="W1121" s="16"/>
      <c r="X1121" s="16"/>
      <c r="Z1121" s="16"/>
      <c r="AA1121" s="16"/>
      <c r="AB1121" s="16"/>
      <c r="AC1121" s="16"/>
      <c r="AD1121" s="16"/>
      <c r="AE1121" s="16"/>
      <c r="AF1121" s="16"/>
      <c r="AG1121" s="16"/>
      <c r="AH1121" s="16"/>
      <c r="AI1121" s="16"/>
      <c r="AJ1121" s="16"/>
      <c r="AK1121" s="16"/>
      <c r="AL1121" s="16"/>
      <c r="AM1121" s="14"/>
      <c r="AN1121" s="14"/>
      <c r="AO1121" s="14"/>
      <c r="AP1121" s="14"/>
      <c r="AQ1121" s="14"/>
      <c r="AR1121" s="14"/>
      <c r="AS1121" s="14"/>
      <c r="AT1121" s="14"/>
      <c r="AU1121" s="14"/>
      <c r="AV1121" s="14"/>
      <c r="AW1121" s="14"/>
      <c r="AX1121" s="14"/>
      <c r="AY1121" s="14"/>
      <c r="AZ1121" s="14"/>
      <c r="BA1121" s="14"/>
      <c r="BB1121" s="14"/>
      <c r="BC1121" s="14"/>
      <c r="BD1121" s="14"/>
      <c r="BE1121" s="14"/>
      <c r="BF1121" s="14"/>
      <c r="BG1121" s="14"/>
      <c r="BH1121" s="14"/>
      <c r="BI1121" s="14"/>
      <c r="BJ1121" s="14"/>
      <c r="BK1121" s="14"/>
      <c r="BL1121" s="14"/>
      <c r="BM1121" s="14"/>
      <c r="BN1121" s="14"/>
      <c r="BO1121" s="14"/>
      <c r="BP1121" s="14"/>
      <c r="BQ1121" s="14"/>
      <c r="BR1121" s="14"/>
      <c r="BS1121" s="14"/>
      <c r="BT1121" s="14"/>
      <c r="BU1121" s="14"/>
      <c r="BV1121" s="14"/>
      <c r="BW1121" s="14"/>
      <c r="BX1121" s="14"/>
      <c r="BY1121" s="14"/>
      <c r="BZ1121" s="14"/>
      <c r="CA1121" s="14"/>
      <c r="CB1121" s="14"/>
      <c r="CC1121" s="14"/>
      <c r="CD1121" s="14"/>
      <c r="CE1121" s="14"/>
      <c r="CF1121" s="14"/>
      <c r="CG1121" s="14"/>
      <c r="CH1121" s="14"/>
    </row>
    <row r="1122" spans="1:86">
      <c r="A1122" s="16"/>
      <c r="B1122" s="16"/>
      <c r="C1122" s="16"/>
      <c r="D1122" s="16"/>
      <c r="E1122" s="16"/>
      <c r="F1122" s="16"/>
      <c r="G1122" s="16"/>
      <c r="H1122" s="16"/>
      <c r="I1122" s="16"/>
      <c r="J1122" s="16"/>
      <c r="K1122" s="16"/>
      <c r="L1122" s="16"/>
      <c r="M1122" s="16"/>
      <c r="N1122" s="16"/>
      <c r="O1122" s="16"/>
      <c r="P1122" s="16"/>
      <c r="Q1122" s="16"/>
      <c r="R1122" s="16"/>
      <c r="S1122" s="16"/>
      <c r="T1122" s="16"/>
      <c r="U1122" s="16"/>
      <c r="V1122" s="16"/>
      <c r="W1122" s="16"/>
      <c r="X1122" s="16"/>
      <c r="Z1122" s="16"/>
      <c r="AA1122" s="16"/>
      <c r="AB1122" s="16"/>
      <c r="AC1122" s="16"/>
      <c r="AD1122" s="16"/>
      <c r="AE1122" s="16"/>
      <c r="AF1122" s="16"/>
      <c r="AG1122" s="16"/>
      <c r="AH1122" s="16"/>
      <c r="AI1122" s="16"/>
      <c r="AJ1122" s="16"/>
      <c r="AK1122" s="16"/>
      <c r="AL1122" s="16"/>
      <c r="AM1122" s="14"/>
      <c r="AN1122" s="14"/>
      <c r="AO1122" s="14"/>
      <c r="AP1122" s="14"/>
      <c r="AQ1122" s="14"/>
      <c r="AR1122" s="14"/>
      <c r="AS1122" s="14"/>
      <c r="AT1122" s="14"/>
      <c r="AU1122" s="14"/>
      <c r="AV1122" s="14"/>
      <c r="AW1122" s="14"/>
      <c r="AX1122" s="14"/>
      <c r="AY1122" s="14"/>
      <c r="AZ1122" s="14"/>
      <c r="BA1122" s="14"/>
      <c r="BB1122" s="14"/>
      <c r="BC1122" s="14"/>
      <c r="BD1122" s="14"/>
      <c r="BE1122" s="14"/>
      <c r="BF1122" s="14"/>
      <c r="BG1122" s="14"/>
      <c r="BH1122" s="14"/>
      <c r="BI1122" s="14"/>
      <c r="BJ1122" s="14"/>
      <c r="BK1122" s="14"/>
      <c r="BL1122" s="14"/>
      <c r="BM1122" s="14"/>
      <c r="BN1122" s="14"/>
      <c r="BO1122" s="14"/>
      <c r="BP1122" s="14"/>
      <c r="BQ1122" s="14"/>
      <c r="BR1122" s="14"/>
      <c r="BS1122" s="14"/>
      <c r="BT1122" s="14"/>
      <c r="BU1122" s="14"/>
      <c r="BV1122" s="14"/>
      <c r="BW1122" s="14"/>
      <c r="BX1122" s="14"/>
      <c r="BY1122" s="14"/>
      <c r="BZ1122" s="14"/>
      <c r="CA1122" s="14"/>
      <c r="CB1122" s="14"/>
      <c r="CC1122" s="14"/>
      <c r="CD1122" s="14"/>
      <c r="CE1122" s="14"/>
      <c r="CF1122" s="14"/>
      <c r="CG1122" s="14"/>
      <c r="CH1122" s="14"/>
    </row>
    <row r="1123" spans="1:86">
      <c r="A1123" s="16"/>
      <c r="B1123" s="16"/>
      <c r="C1123" s="16"/>
      <c r="D1123" s="16"/>
      <c r="E1123" s="16"/>
      <c r="F1123" s="16"/>
      <c r="G1123" s="16"/>
      <c r="H1123" s="16"/>
      <c r="I1123" s="16"/>
      <c r="J1123" s="16"/>
      <c r="K1123" s="16"/>
      <c r="L1123" s="16"/>
      <c r="M1123" s="16"/>
      <c r="N1123" s="16"/>
      <c r="O1123" s="16"/>
      <c r="P1123" s="16"/>
      <c r="Q1123" s="16"/>
      <c r="R1123" s="16"/>
      <c r="S1123" s="16"/>
      <c r="T1123" s="16"/>
      <c r="U1123" s="16"/>
      <c r="V1123" s="16"/>
      <c r="W1123" s="16"/>
      <c r="X1123" s="16"/>
      <c r="Z1123" s="16"/>
      <c r="AA1123" s="16"/>
      <c r="AB1123" s="16"/>
      <c r="AC1123" s="16"/>
      <c r="AD1123" s="16"/>
      <c r="AE1123" s="16"/>
      <c r="AF1123" s="16"/>
      <c r="AG1123" s="16"/>
      <c r="AH1123" s="16"/>
      <c r="AI1123" s="16"/>
      <c r="AJ1123" s="16"/>
      <c r="AK1123" s="16"/>
      <c r="AL1123" s="16"/>
      <c r="AM1123" s="14"/>
      <c r="AN1123" s="14"/>
      <c r="AO1123" s="14"/>
      <c r="AP1123" s="14"/>
      <c r="AQ1123" s="14"/>
      <c r="AR1123" s="14"/>
      <c r="AS1123" s="14"/>
      <c r="AT1123" s="14"/>
      <c r="AU1123" s="14"/>
      <c r="AV1123" s="14"/>
      <c r="AW1123" s="14"/>
      <c r="AX1123" s="14"/>
      <c r="AY1123" s="14"/>
      <c r="AZ1123" s="14"/>
      <c r="BA1123" s="14"/>
      <c r="BB1123" s="14"/>
      <c r="BC1123" s="14"/>
      <c r="BD1123" s="14"/>
      <c r="BE1123" s="14"/>
      <c r="BF1123" s="14"/>
      <c r="BG1123" s="14"/>
      <c r="BH1123" s="14"/>
      <c r="BI1123" s="14"/>
      <c r="BJ1123" s="14"/>
      <c r="BK1123" s="14"/>
      <c r="BL1123" s="14"/>
      <c r="BM1123" s="14"/>
      <c r="BN1123" s="14"/>
      <c r="BO1123" s="14"/>
      <c r="BP1123" s="14"/>
      <c r="BQ1123" s="14"/>
      <c r="BR1123" s="14"/>
      <c r="BS1123" s="14"/>
      <c r="BT1123" s="14"/>
      <c r="BU1123" s="14"/>
      <c r="BV1123" s="14"/>
      <c r="BW1123" s="14"/>
      <c r="BX1123" s="14"/>
      <c r="BY1123" s="14"/>
      <c r="BZ1123" s="14"/>
      <c r="CA1123" s="14"/>
      <c r="CB1123" s="14"/>
      <c r="CC1123" s="14"/>
      <c r="CD1123" s="14"/>
      <c r="CE1123" s="14"/>
      <c r="CF1123" s="14"/>
      <c r="CG1123" s="14"/>
      <c r="CH1123" s="14"/>
    </row>
    <row r="1124" spans="1:86">
      <c r="A1124" s="16"/>
      <c r="B1124" s="16"/>
      <c r="C1124" s="16"/>
      <c r="D1124" s="16"/>
      <c r="E1124" s="16"/>
      <c r="F1124" s="16"/>
      <c r="G1124" s="16"/>
      <c r="H1124" s="16"/>
      <c r="I1124" s="16"/>
      <c r="J1124" s="16"/>
      <c r="K1124" s="16"/>
      <c r="L1124" s="16"/>
      <c r="M1124" s="16"/>
      <c r="N1124" s="16"/>
      <c r="O1124" s="16"/>
      <c r="P1124" s="16"/>
      <c r="Q1124" s="16"/>
      <c r="R1124" s="16"/>
      <c r="S1124" s="16"/>
      <c r="T1124" s="16"/>
      <c r="U1124" s="16"/>
      <c r="V1124" s="16"/>
      <c r="W1124" s="16"/>
      <c r="X1124" s="16"/>
      <c r="Z1124" s="16"/>
      <c r="AA1124" s="16"/>
      <c r="AB1124" s="16"/>
      <c r="AC1124" s="16"/>
      <c r="AD1124" s="16"/>
      <c r="AE1124" s="16"/>
      <c r="AF1124" s="16"/>
      <c r="AG1124" s="16"/>
      <c r="AH1124" s="16"/>
      <c r="AI1124" s="16"/>
      <c r="AJ1124" s="16"/>
      <c r="AK1124" s="16"/>
      <c r="AL1124" s="16"/>
      <c r="AM1124" s="14"/>
      <c r="AN1124" s="14"/>
      <c r="AO1124" s="14"/>
      <c r="AP1124" s="14"/>
      <c r="AQ1124" s="14"/>
      <c r="AR1124" s="14"/>
      <c r="AS1124" s="14"/>
      <c r="AT1124" s="14"/>
      <c r="AU1124" s="14"/>
      <c r="AV1124" s="14"/>
      <c r="AW1124" s="14"/>
      <c r="AX1124" s="14"/>
      <c r="AY1124" s="14"/>
      <c r="AZ1124" s="14"/>
      <c r="BA1124" s="14"/>
      <c r="BB1124" s="14"/>
      <c r="BC1124" s="14"/>
      <c r="BD1124" s="14"/>
      <c r="BE1124" s="14"/>
      <c r="BF1124" s="14"/>
      <c r="BG1124" s="14"/>
      <c r="BH1124" s="14"/>
      <c r="BI1124" s="14"/>
      <c r="BJ1124" s="14"/>
      <c r="BK1124" s="14"/>
      <c r="BL1124" s="14"/>
      <c r="BM1124" s="14"/>
      <c r="BN1124" s="14"/>
      <c r="BO1124" s="14"/>
      <c r="BP1124" s="14"/>
      <c r="BQ1124" s="14"/>
      <c r="BR1124" s="14"/>
      <c r="BS1124" s="14"/>
      <c r="BT1124" s="14"/>
      <c r="BU1124" s="14"/>
      <c r="BV1124" s="14"/>
      <c r="BW1124" s="14"/>
      <c r="BX1124" s="14"/>
      <c r="BY1124" s="14"/>
      <c r="BZ1124" s="14"/>
      <c r="CA1124" s="14"/>
      <c r="CB1124" s="14"/>
      <c r="CC1124" s="14"/>
      <c r="CD1124" s="14"/>
      <c r="CE1124" s="14"/>
      <c r="CF1124" s="14"/>
      <c r="CG1124" s="14"/>
      <c r="CH1124" s="14"/>
    </row>
    <row r="1125" spans="1:86">
      <c r="A1125" s="16"/>
      <c r="B1125" s="16"/>
      <c r="C1125" s="16"/>
      <c r="D1125" s="16"/>
      <c r="E1125" s="16"/>
      <c r="F1125" s="16"/>
      <c r="G1125" s="16"/>
      <c r="H1125" s="16"/>
      <c r="I1125" s="16"/>
      <c r="J1125" s="16"/>
      <c r="K1125" s="16"/>
      <c r="L1125" s="16"/>
      <c r="M1125" s="16"/>
      <c r="N1125" s="16"/>
      <c r="O1125" s="16"/>
      <c r="P1125" s="16"/>
      <c r="Q1125" s="16"/>
      <c r="R1125" s="16"/>
      <c r="S1125" s="16"/>
      <c r="T1125" s="16"/>
      <c r="U1125" s="16"/>
      <c r="V1125" s="16"/>
      <c r="W1125" s="16"/>
      <c r="X1125" s="16"/>
      <c r="Z1125" s="16"/>
      <c r="AA1125" s="16"/>
      <c r="AB1125" s="16"/>
      <c r="AC1125" s="16"/>
      <c r="AD1125" s="16"/>
      <c r="AE1125" s="16"/>
      <c r="AF1125" s="16"/>
      <c r="AG1125" s="16"/>
      <c r="AH1125" s="16"/>
      <c r="AI1125" s="16"/>
      <c r="AJ1125" s="16"/>
      <c r="AK1125" s="16"/>
      <c r="AL1125" s="16"/>
      <c r="AM1125" s="14"/>
      <c r="AN1125" s="14"/>
      <c r="AO1125" s="14"/>
      <c r="AP1125" s="14"/>
      <c r="AQ1125" s="14"/>
      <c r="AR1125" s="14"/>
      <c r="AS1125" s="14"/>
      <c r="AT1125" s="14"/>
      <c r="AU1125" s="14"/>
      <c r="AV1125" s="14"/>
      <c r="AW1125" s="14"/>
      <c r="AX1125" s="14"/>
      <c r="AY1125" s="14"/>
      <c r="AZ1125" s="14"/>
      <c r="BA1125" s="14"/>
      <c r="BB1125" s="14"/>
      <c r="BC1125" s="14"/>
      <c r="BD1125" s="14"/>
      <c r="BE1125" s="14"/>
      <c r="BF1125" s="14"/>
      <c r="BG1125" s="14"/>
      <c r="BH1125" s="14"/>
      <c r="BI1125" s="14"/>
      <c r="BJ1125" s="14"/>
      <c r="BK1125" s="14"/>
      <c r="BL1125" s="14"/>
      <c r="BM1125" s="14"/>
      <c r="BN1125" s="14"/>
      <c r="BO1125" s="14"/>
      <c r="BP1125" s="14"/>
      <c r="BQ1125" s="14"/>
      <c r="BR1125" s="14"/>
      <c r="BS1125" s="14"/>
      <c r="BT1125" s="14"/>
      <c r="BU1125" s="14"/>
      <c r="BV1125" s="14"/>
      <c r="BW1125" s="14"/>
      <c r="BX1125" s="14"/>
      <c r="BY1125" s="14"/>
      <c r="BZ1125" s="14"/>
      <c r="CA1125" s="14"/>
      <c r="CB1125" s="14"/>
      <c r="CC1125" s="14"/>
      <c r="CD1125" s="14"/>
      <c r="CE1125" s="14"/>
      <c r="CF1125" s="14"/>
      <c r="CG1125" s="14"/>
      <c r="CH1125" s="14"/>
    </row>
    <row r="1126" spans="1:86">
      <c r="A1126" s="16"/>
      <c r="B1126" s="16"/>
      <c r="C1126" s="16"/>
      <c r="D1126" s="16"/>
      <c r="E1126" s="16"/>
      <c r="F1126" s="16"/>
      <c r="G1126" s="16"/>
      <c r="H1126" s="16"/>
      <c r="I1126" s="16"/>
      <c r="J1126" s="16"/>
      <c r="K1126" s="16"/>
      <c r="L1126" s="16"/>
      <c r="M1126" s="16"/>
      <c r="N1126" s="16"/>
      <c r="O1126" s="16"/>
      <c r="P1126" s="16"/>
      <c r="Q1126" s="16"/>
      <c r="R1126" s="16"/>
      <c r="S1126" s="16"/>
      <c r="T1126" s="16"/>
      <c r="U1126" s="16"/>
      <c r="V1126" s="16"/>
      <c r="W1126" s="16"/>
      <c r="X1126" s="16"/>
      <c r="Z1126" s="16"/>
      <c r="AA1126" s="16"/>
      <c r="AB1126" s="16"/>
      <c r="AC1126" s="16"/>
      <c r="AD1126" s="16"/>
      <c r="AE1126" s="16"/>
      <c r="AF1126" s="16"/>
      <c r="AG1126" s="16"/>
      <c r="AH1126" s="16"/>
      <c r="AI1126" s="16"/>
      <c r="AJ1126" s="16"/>
      <c r="AK1126" s="16"/>
      <c r="AL1126" s="16"/>
      <c r="AM1126" s="14"/>
      <c r="AN1126" s="14"/>
      <c r="AO1126" s="14"/>
      <c r="AP1126" s="14"/>
      <c r="AQ1126" s="14"/>
      <c r="AR1126" s="14"/>
      <c r="AS1126" s="14"/>
      <c r="AT1126" s="14"/>
      <c r="AU1126" s="14"/>
      <c r="AV1126" s="14"/>
      <c r="AW1126" s="14"/>
      <c r="AX1126" s="14"/>
      <c r="AY1126" s="14"/>
      <c r="AZ1126" s="14"/>
      <c r="BA1126" s="14"/>
      <c r="BB1126" s="14"/>
      <c r="BC1126" s="14"/>
      <c r="BD1126" s="14"/>
      <c r="BE1126" s="14"/>
      <c r="BF1126" s="14"/>
      <c r="BG1126" s="14"/>
      <c r="BH1126" s="14"/>
      <c r="BI1126" s="14"/>
      <c r="BJ1126" s="14"/>
      <c r="BK1126" s="14"/>
      <c r="BL1126" s="14"/>
      <c r="BM1126" s="14"/>
      <c r="BN1126" s="14"/>
      <c r="BO1126" s="14"/>
      <c r="BP1126" s="14"/>
      <c r="BQ1126" s="14"/>
      <c r="BR1126" s="14"/>
      <c r="BS1126" s="14"/>
      <c r="BT1126" s="14"/>
      <c r="BU1126" s="14"/>
      <c r="BV1126" s="14"/>
      <c r="BW1126" s="14"/>
      <c r="BX1126" s="14"/>
      <c r="BY1126" s="14"/>
      <c r="BZ1126" s="14"/>
      <c r="CA1126" s="14"/>
      <c r="CB1126" s="14"/>
      <c r="CC1126" s="14"/>
      <c r="CD1126" s="14"/>
      <c r="CE1126" s="14"/>
      <c r="CF1126" s="14"/>
      <c r="CG1126" s="14"/>
      <c r="CH1126" s="14"/>
    </row>
    <row r="1127" spans="1:86">
      <c r="A1127" s="16"/>
      <c r="B1127" s="16"/>
      <c r="C1127" s="16"/>
      <c r="D1127" s="16"/>
      <c r="E1127" s="16"/>
      <c r="F1127" s="16"/>
      <c r="G1127" s="16"/>
      <c r="H1127" s="16"/>
      <c r="I1127" s="16"/>
      <c r="J1127" s="16"/>
      <c r="K1127" s="16"/>
      <c r="L1127" s="16"/>
      <c r="M1127" s="16"/>
      <c r="N1127" s="16"/>
      <c r="O1127" s="16"/>
      <c r="P1127" s="16"/>
      <c r="Q1127" s="16"/>
      <c r="R1127" s="16"/>
      <c r="S1127" s="16"/>
      <c r="T1127" s="16"/>
      <c r="U1127" s="16"/>
      <c r="V1127" s="16"/>
      <c r="W1127" s="16"/>
      <c r="X1127" s="16"/>
      <c r="Z1127" s="16"/>
      <c r="AA1127" s="16"/>
      <c r="AB1127" s="16"/>
      <c r="AC1127" s="16"/>
      <c r="AD1127" s="16"/>
      <c r="AE1127" s="16"/>
      <c r="AF1127" s="16"/>
      <c r="AG1127" s="16"/>
      <c r="AH1127" s="16"/>
      <c r="AI1127" s="16"/>
      <c r="AJ1127" s="16"/>
      <c r="AK1127" s="16"/>
      <c r="AL1127" s="16"/>
      <c r="AM1127" s="14"/>
      <c r="AN1127" s="14"/>
      <c r="AO1127" s="14"/>
      <c r="AP1127" s="14"/>
      <c r="AQ1127" s="14"/>
      <c r="AR1127" s="14"/>
      <c r="AS1127" s="14"/>
      <c r="AT1127" s="14"/>
      <c r="AU1127" s="14"/>
      <c r="AV1127" s="14"/>
      <c r="AW1127" s="14"/>
      <c r="AX1127" s="14"/>
      <c r="AY1127" s="14"/>
      <c r="AZ1127" s="14"/>
      <c r="BA1127" s="14"/>
      <c r="BB1127" s="14"/>
      <c r="BC1127" s="14"/>
      <c r="BD1127" s="14"/>
      <c r="BE1127" s="14"/>
      <c r="BF1127" s="14"/>
      <c r="BG1127" s="14"/>
      <c r="BH1127" s="14"/>
      <c r="BI1127" s="14"/>
      <c r="BJ1127" s="14"/>
      <c r="BK1127" s="14"/>
      <c r="BL1127" s="14"/>
      <c r="BM1127" s="14"/>
      <c r="BN1127" s="14"/>
      <c r="BO1127" s="14"/>
      <c r="BP1127" s="14"/>
      <c r="BQ1127" s="14"/>
      <c r="BR1127" s="14"/>
      <c r="BS1127" s="14"/>
      <c r="BT1127" s="14"/>
      <c r="BU1127" s="14"/>
      <c r="BV1127" s="14"/>
      <c r="BW1127" s="14"/>
      <c r="BX1127" s="14"/>
      <c r="BY1127" s="14"/>
      <c r="BZ1127" s="14"/>
      <c r="CA1127" s="14"/>
      <c r="CB1127" s="14"/>
      <c r="CC1127" s="14"/>
      <c r="CD1127" s="14"/>
      <c r="CE1127" s="14"/>
      <c r="CF1127" s="14"/>
      <c r="CG1127" s="14"/>
      <c r="CH1127" s="14"/>
    </row>
    <row r="1128" spans="1:86">
      <c r="A1128" s="16"/>
      <c r="B1128" s="16"/>
      <c r="C1128" s="16"/>
      <c r="D1128" s="16"/>
      <c r="E1128" s="16"/>
      <c r="F1128" s="16"/>
      <c r="G1128" s="16"/>
      <c r="H1128" s="16"/>
      <c r="I1128" s="16"/>
      <c r="J1128" s="16"/>
      <c r="K1128" s="16"/>
      <c r="L1128" s="16"/>
      <c r="M1128" s="16"/>
      <c r="N1128" s="16"/>
      <c r="O1128" s="16"/>
      <c r="P1128" s="16"/>
      <c r="Q1128" s="16"/>
      <c r="R1128" s="16"/>
      <c r="S1128" s="16"/>
      <c r="T1128" s="16"/>
      <c r="U1128" s="16"/>
      <c r="V1128" s="16"/>
      <c r="W1128" s="16"/>
      <c r="X1128" s="16"/>
      <c r="Z1128" s="16"/>
      <c r="AA1128" s="16"/>
      <c r="AB1128" s="16"/>
      <c r="AC1128" s="16"/>
      <c r="AD1128" s="16"/>
      <c r="AE1128" s="16"/>
      <c r="AF1128" s="16"/>
      <c r="AG1128" s="16"/>
      <c r="AH1128" s="16"/>
      <c r="AI1128" s="16"/>
      <c r="AJ1128" s="16"/>
      <c r="AK1128" s="16"/>
      <c r="AL1128" s="16"/>
      <c r="AM1128" s="14"/>
      <c r="AN1128" s="14"/>
      <c r="AO1128" s="14"/>
      <c r="AP1128" s="14"/>
      <c r="AQ1128" s="14"/>
      <c r="AR1128" s="14"/>
      <c r="AS1128" s="14"/>
      <c r="AT1128" s="14"/>
      <c r="AU1128" s="14"/>
      <c r="AV1128" s="14"/>
      <c r="AW1128" s="14"/>
      <c r="AX1128" s="14"/>
      <c r="AY1128" s="14"/>
      <c r="AZ1128" s="14"/>
      <c r="BA1128" s="14"/>
      <c r="BB1128" s="14"/>
      <c r="BC1128" s="14"/>
      <c r="BD1128" s="14"/>
      <c r="BE1128" s="14"/>
      <c r="BF1128" s="14"/>
      <c r="BG1128" s="14"/>
      <c r="BH1128" s="14"/>
      <c r="BI1128" s="14"/>
      <c r="BJ1128" s="14"/>
      <c r="BK1128" s="14"/>
      <c r="BL1128" s="14"/>
      <c r="BM1128" s="14"/>
      <c r="BN1128" s="14"/>
      <c r="BO1128" s="14"/>
      <c r="BP1128" s="14"/>
      <c r="BQ1128" s="14"/>
      <c r="BR1128" s="14"/>
      <c r="BS1128" s="14"/>
      <c r="BT1128" s="14"/>
      <c r="BU1128" s="14"/>
      <c r="BV1128" s="14"/>
      <c r="BW1128" s="14"/>
      <c r="BX1128" s="14"/>
      <c r="BY1128" s="14"/>
      <c r="BZ1128" s="14"/>
      <c r="CA1128" s="14"/>
      <c r="CB1128" s="14"/>
      <c r="CC1128" s="14"/>
      <c r="CD1128" s="14"/>
      <c r="CE1128" s="14"/>
      <c r="CF1128" s="14"/>
      <c r="CG1128" s="14"/>
      <c r="CH1128" s="14"/>
    </row>
    <row r="1129" spans="1:86">
      <c r="A1129" s="16"/>
      <c r="B1129" s="16"/>
      <c r="C1129" s="16"/>
      <c r="D1129" s="16"/>
      <c r="E1129" s="16"/>
      <c r="F1129" s="16"/>
      <c r="G1129" s="16"/>
      <c r="H1129" s="16"/>
      <c r="I1129" s="16"/>
      <c r="J1129" s="16"/>
      <c r="K1129" s="16"/>
      <c r="L1129" s="16"/>
      <c r="M1129" s="16"/>
      <c r="N1129" s="16"/>
      <c r="O1129" s="16"/>
      <c r="P1129" s="16"/>
      <c r="Q1129" s="16"/>
      <c r="R1129" s="16"/>
      <c r="S1129" s="16"/>
      <c r="T1129" s="16"/>
      <c r="U1129" s="16"/>
      <c r="V1129" s="16"/>
      <c r="W1129" s="16"/>
      <c r="X1129" s="16"/>
      <c r="Z1129" s="16"/>
      <c r="AA1129" s="16"/>
      <c r="AB1129" s="16"/>
      <c r="AC1129" s="16"/>
      <c r="AD1129" s="16"/>
      <c r="AE1129" s="16"/>
      <c r="AF1129" s="16"/>
      <c r="AG1129" s="16"/>
      <c r="AH1129" s="16"/>
      <c r="AI1129" s="16"/>
      <c r="AJ1129" s="16"/>
      <c r="AK1129" s="16"/>
      <c r="AL1129" s="16"/>
      <c r="AM1129" s="14"/>
      <c r="AN1129" s="14"/>
      <c r="AO1129" s="14"/>
      <c r="AP1129" s="14"/>
      <c r="AQ1129" s="14"/>
      <c r="AR1129" s="14"/>
      <c r="AS1129" s="14"/>
      <c r="AT1129" s="14"/>
      <c r="AU1129" s="14"/>
      <c r="AV1129" s="14"/>
      <c r="AW1129" s="14"/>
      <c r="AX1129" s="14"/>
      <c r="AY1129" s="14"/>
      <c r="AZ1129" s="14"/>
      <c r="BA1129" s="14"/>
      <c r="BB1129" s="14"/>
      <c r="BC1129" s="14"/>
      <c r="BD1129" s="14"/>
      <c r="BE1129" s="14"/>
      <c r="BF1129" s="14"/>
      <c r="BG1129" s="14"/>
      <c r="BH1129" s="14"/>
      <c r="BI1129" s="14"/>
      <c r="BJ1129" s="14"/>
      <c r="BK1129" s="14"/>
      <c r="BL1129" s="14"/>
      <c r="BM1129" s="14"/>
      <c r="BN1129" s="14"/>
      <c r="BO1129" s="14"/>
      <c r="BP1129" s="14"/>
      <c r="BQ1129" s="14"/>
      <c r="BR1129" s="14"/>
      <c r="BS1129" s="14"/>
      <c r="BT1129" s="14"/>
      <c r="BU1129" s="14"/>
      <c r="BV1129" s="14"/>
      <c r="BW1129" s="14"/>
      <c r="BX1129" s="14"/>
      <c r="BY1129" s="14"/>
      <c r="BZ1129" s="14"/>
      <c r="CA1129" s="14"/>
      <c r="CB1129" s="14"/>
      <c r="CC1129" s="14"/>
      <c r="CD1129" s="14"/>
      <c r="CE1129" s="14"/>
      <c r="CF1129" s="14"/>
      <c r="CG1129" s="14"/>
      <c r="CH1129" s="14"/>
    </row>
    <row r="1130" spans="1:86">
      <c r="A1130" s="16"/>
      <c r="B1130" s="16"/>
      <c r="C1130" s="16"/>
      <c r="D1130" s="16"/>
      <c r="E1130" s="16"/>
      <c r="F1130" s="16"/>
      <c r="G1130" s="16"/>
      <c r="H1130" s="16"/>
      <c r="I1130" s="16"/>
      <c r="J1130" s="16"/>
      <c r="K1130" s="16"/>
      <c r="L1130" s="16"/>
      <c r="M1130" s="16"/>
      <c r="N1130" s="16"/>
      <c r="O1130" s="16"/>
      <c r="P1130" s="16"/>
      <c r="Q1130" s="16"/>
      <c r="R1130" s="16"/>
      <c r="S1130" s="16"/>
      <c r="T1130" s="16"/>
      <c r="U1130" s="16"/>
      <c r="V1130" s="16"/>
      <c r="W1130" s="16"/>
      <c r="X1130" s="16"/>
      <c r="Z1130" s="16"/>
      <c r="AA1130" s="16"/>
      <c r="AB1130" s="16"/>
      <c r="AC1130" s="16"/>
      <c r="AD1130" s="16"/>
      <c r="AE1130" s="16"/>
      <c r="AF1130" s="16"/>
      <c r="AG1130" s="16"/>
      <c r="AH1130" s="16"/>
      <c r="AI1130" s="16"/>
      <c r="AJ1130" s="16"/>
      <c r="AK1130" s="16"/>
      <c r="AL1130" s="16"/>
      <c r="AM1130" s="14"/>
      <c r="AN1130" s="14"/>
      <c r="AO1130" s="14"/>
      <c r="AP1130" s="14"/>
      <c r="AQ1130" s="14"/>
      <c r="AR1130" s="14"/>
      <c r="AS1130" s="14"/>
      <c r="AT1130" s="14"/>
      <c r="AU1130" s="14"/>
      <c r="AV1130" s="14"/>
      <c r="AW1130" s="14"/>
      <c r="AX1130" s="14"/>
      <c r="AY1130" s="14"/>
      <c r="AZ1130" s="14"/>
      <c r="BA1130" s="14"/>
      <c r="BB1130" s="14"/>
      <c r="BC1130" s="14"/>
      <c r="BD1130" s="14"/>
      <c r="BE1130" s="14"/>
      <c r="BF1130" s="14"/>
      <c r="BG1130" s="14"/>
      <c r="BH1130" s="14"/>
      <c r="BI1130" s="14"/>
      <c r="BJ1130" s="14"/>
      <c r="BK1130" s="14"/>
      <c r="BL1130" s="14"/>
      <c r="BM1130" s="14"/>
      <c r="BN1130" s="14"/>
      <c r="BO1130" s="14"/>
      <c r="BP1130" s="14"/>
      <c r="BQ1130" s="14"/>
      <c r="BR1130" s="14"/>
      <c r="BS1130" s="14"/>
      <c r="BT1130" s="14"/>
      <c r="BU1130" s="14"/>
      <c r="BV1130" s="14"/>
      <c r="BW1130" s="14"/>
      <c r="BX1130" s="14"/>
      <c r="BY1130" s="14"/>
      <c r="BZ1130" s="14"/>
      <c r="CA1130" s="14"/>
      <c r="CB1130" s="14"/>
      <c r="CC1130" s="14"/>
      <c r="CD1130" s="14"/>
      <c r="CE1130" s="14"/>
      <c r="CF1130" s="14"/>
      <c r="CG1130" s="14"/>
      <c r="CH1130" s="14"/>
    </row>
    <row r="1131" spans="1:86">
      <c r="A1131" s="16"/>
      <c r="B1131" s="16"/>
      <c r="C1131" s="16"/>
      <c r="D1131" s="16"/>
      <c r="E1131" s="16"/>
      <c r="F1131" s="16"/>
      <c r="G1131" s="16"/>
      <c r="H1131" s="16"/>
      <c r="I1131" s="16"/>
      <c r="J1131" s="16"/>
      <c r="K1131" s="16"/>
      <c r="L1131" s="16"/>
      <c r="M1131" s="16"/>
      <c r="N1131" s="16"/>
      <c r="O1131" s="16"/>
      <c r="P1131" s="16"/>
      <c r="Q1131" s="16"/>
      <c r="R1131" s="16"/>
      <c r="S1131" s="16"/>
      <c r="T1131" s="16"/>
      <c r="U1131" s="16"/>
      <c r="V1131" s="16"/>
      <c r="W1131" s="16"/>
      <c r="X1131" s="16"/>
      <c r="Z1131" s="16"/>
      <c r="AA1131" s="16"/>
      <c r="AB1131" s="16"/>
      <c r="AC1131" s="16"/>
      <c r="AD1131" s="16"/>
      <c r="AE1131" s="16"/>
      <c r="AF1131" s="16"/>
      <c r="AG1131" s="16"/>
      <c r="AH1131" s="16"/>
      <c r="AI1131" s="16"/>
      <c r="AJ1131" s="16"/>
      <c r="AK1131" s="16"/>
      <c r="AL1131" s="16"/>
      <c r="AM1131" s="14"/>
      <c r="AN1131" s="14"/>
      <c r="AO1131" s="14"/>
      <c r="AP1131" s="14"/>
      <c r="AQ1131" s="14"/>
      <c r="AR1131" s="14"/>
      <c r="AS1131" s="14"/>
      <c r="AT1131" s="14"/>
      <c r="AU1131" s="14"/>
      <c r="AV1131" s="14"/>
      <c r="AW1131" s="14"/>
      <c r="AX1131" s="14"/>
      <c r="AY1131" s="14"/>
      <c r="AZ1131" s="14"/>
      <c r="BA1131" s="14"/>
      <c r="BB1131" s="14"/>
      <c r="BC1131" s="14"/>
      <c r="BD1131" s="14"/>
      <c r="BE1131" s="14"/>
      <c r="BF1131" s="14"/>
      <c r="BG1131" s="14"/>
      <c r="BH1131" s="14"/>
      <c r="BI1131" s="14"/>
      <c r="BJ1131" s="14"/>
      <c r="BK1131" s="14"/>
      <c r="BL1131" s="14"/>
      <c r="BM1131" s="14"/>
      <c r="BN1131" s="14"/>
      <c r="BO1131" s="14"/>
      <c r="BP1131" s="14"/>
      <c r="BQ1131" s="14"/>
      <c r="BR1131" s="14"/>
      <c r="BS1131" s="14"/>
      <c r="BT1131" s="14"/>
      <c r="BU1131" s="14"/>
      <c r="BV1131" s="14"/>
      <c r="BW1131" s="14"/>
      <c r="BX1131" s="14"/>
      <c r="BY1131" s="14"/>
      <c r="BZ1131" s="14"/>
      <c r="CA1131" s="14"/>
      <c r="CB1131" s="14"/>
      <c r="CC1131" s="14"/>
      <c r="CD1131" s="14"/>
      <c r="CE1131" s="14"/>
      <c r="CF1131" s="14"/>
      <c r="CG1131" s="14"/>
      <c r="CH1131" s="14"/>
    </row>
    <row r="1132" spans="1:86">
      <c r="A1132" s="16"/>
      <c r="B1132" s="16"/>
      <c r="C1132" s="16"/>
      <c r="D1132" s="16"/>
      <c r="E1132" s="16"/>
      <c r="F1132" s="16"/>
      <c r="G1132" s="16"/>
      <c r="H1132" s="16"/>
      <c r="I1132" s="16"/>
      <c r="J1132" s="16"/>
      <c r="K1132" s="16"/>
      <c r="L1132" s="16"/>
      <c r="M1132" s="16"/>
      <c r="N1132" s="16"/>
      <c r="O1132" s="16"/>
      <c r="P1132" s="16"/>
      <c r="Q1132" s="16"/>
      <c r="R1132" s="16"/>
      <c r="S1132" s="16"/>
      <c r="T1132" s="16"/>
      <c r="U1132" s="16"/>
      <c r="V1132" s="16"/>
      <c r="W1132" s="16"/>
      <c r="X1132" s="16"/>
      <c r="Z1132" s="16"/>
      <c r="AA1132" s="16"/>
      <c r="AB1132" s="16"/>
      <c r="AC1132" s="16"/>
      <c r="AD1132" s="16"/>
      <c r="AE1132" s="16"/>
      <c r="AF1132" s="16"/>
      <c r="AG1132" s="16"/>
      <c r="AH1132" s="16"/>
      <c r="AI1132" s="16"/>
      <c r="AJ1132" s="16"/>
      <c r="AK1132" s="16"/>
      <c r="AL1132" s="16"/>
      <c r="AM1132" s="14"/>
      <c r="AN1132" s="14"/>
      <c r="AO1132" s="14"/>
      <c r="AP1132" s="14"/>
      <c r="AQ1132" s="14"/>
      <c r="AR1132" s="14"/>
      <c r="AS1132" s="14"/>
      <c r="AT1132" s="14"/>
      <c r="AU1132" s="14"/>
      <c r="AV1132" s="14"/>
      <c r="AW1132" s="14"/>
      <c r="AX1132" s="14"/>
      <c r="AY1132" s="14"/>
      <c r="AZ1132" s="14"/>
      <c r="BA1132" s="14"/>
      <c r="BB1132" s="14"/>
      <c r="BC1132" s="14"/>
      <c r="BD1132" s="14"/>
      <c r="BE1132" s="14"/>
      <c r="BF1132" s="14"/>
      <c r="BG1132" s="14"/>
      <c r="BH1132" s="14"/>
      <c r="BI1132" s="14"/>
      <c r="BJ1132" s="14"/>
      <c r="BK1132" s="14"/>
      <c r="BL1132" s="14"/>
      <c r="BM1132" s="14"/>
      <c r="BN1132" s="14"/>
      <c r="BO1132" s="14"/>
      <c r="BP1132" s="14"/>
      <c r="BQ1132" s="14"/>
      <c r="BR1132" s="14"/>
      <c r="BS1132" s="14"/>
      <c r="BT1132" s="14"/>
      <c r="BU1132" s="14"/>
      <c r="BV1132" s="14"/>
      <c r="BW1132" s="14"/>
      <c r="BX1132" s="14"/>
      <c r="BY1132" s="14"/>
      <c r="BZ1132" s="14"/>
      <c r="CA1132" s="14"/>
      <c r="CB1132" s="14"/>
      <c r="CC1132" s="14"/>
      <c r="CD1132" s="14"/>
      <c r="CE1132" s="14"/>
      <c r="CF1132" s="14"/>
      <c r="CG1132" s="14"/>
      <c r="CH1132" s="14"/>
    </row>
    <row r="1133" spans="1:86">
      <c r="A1133" s="16"/>
      <c r="B1133" s="16"/>
      <c r="C1133" s="16"/>
      <c r="D1133" s="16"/>
      <c r="E1133" s="16"/>
      <c r="F1133" s="16"/>
      <c r="G1133" s="16"/>
      <c r="H1133" s="16"/>
      <c r="I1133" s="16"/>
      <c r="J1133" s="16"/>
      <c r="K1133" s="16"/>
      <c r="L1133" s="16"/>
      <c r="M1133" s="16"/>
      <c r="N1133" s="16"/>
      <c r="O1133" s="16"/>
      <c r="P1133" s="16"/>
      <c r="Q1133" s="16"/>
      <c r="R1133" s="16"/>
      <c r="S1133" s="16"/>
      <c r="T1133" s="16"/>
      <c r="U1133" s="16"/>
      <c r="V1133" s="16"/>
      <c r="W1133" s="16"/>
      <c r="X1133" s="16"/>
      <c r="Z1133" s="16"/>
      <c r="AA1133" s="16"/>
      <c r="AB1133" s="16"/>
      <c r="AC1133" s="16"/>
      <c r="AD1133" s="16"/>
      <c r="AE1133" s="16"/>
      <c r="AF1133" s="16"/>
      <c r="AG1133" s="16"/>
      <c r="AH1133" s="16"/>
      <c r="AI1133" s="16"/>
      <c r="AJ1133" s="16"/>
      <c r="AK1133" s="16"/>
      <c r="AL1133" s="16"/>
      <c r="AM1133" s="14"/>
      <c r="AN1133" s="14"/>
      <c r="AO1133" s="14"/>
      <c r="AP1133" s="14"/>
      <c r="AQ1133" s="14"/>
      <c r="AR1133" s="14"/>
      <c r="AS1133" s="14"/>
      <c r="AT1133" s="14"/>
      <c r="AU1133" s="14"/>
      <c r="AV1133" s="14"/>
      <c r="AW1133" s="14"/>
      <c r="AX1133" s="14"/>
      <c r="AY1133" s="14"/>
      <c r="AZ1133" s="14"/>
      <c r="BA1133" s="14"/>
      <c r="BB1133" s="14"/>
      <c r="BC1133" s="14"/>
      <c r="BD1133" s="14"/>
      <c r="BE1133" s="14"/>
      <c r="BF1133" s="14"/>
      <c r="BG1133" s="14"/>
      <c r="BH1133" s="14"/>
      <c r="BI1133" s="14"/>
      <c r="BJ1133" s="14"/>
      <c r="BK1133" s="14"/>
      <c r="BL1133" s="14"/>
      <c r="BM1133" s="14"/>
      <c r="BN1133" s="14"/>
      <c r="BO1133" s="14"/>
      <c r="BP1133" s="14"/>
      <c r="BQ1133" s="14"/>
      <c r="BR1133" s="14"/>
      <c r="BS1133" s="14"/>
      <c r="BT1133" s="14"/>
      <c r="BU1133" s="14"/>
      <c r="BV1133" s="14"/>
      <c r="BW1133" s="14"/>
      <c r="BX1133" s="14"/>
      <c r="BY1133" s="14"/>
      <c r="BZ1133" s="14"/>
      <c r="CA1133" s="14"/>
      <c r="CB1133" s="14"/>
      <c r="CC1133" s="14"/>
      <c r="CD1133" s="14"/>
      <c r="CE1133" s="14"/>
      <c r="CF1133" s="14"/>
      <c r="CG1133" s="14"/>
      <c r="CH1133" s="14"/>
    </row>
    <row r="1134" spans="1:86">
      <c r="A1134" s="16"/>
      <c r="B1134" s="16"/>
      <c r="C1134" s="16"/>
      <c r="D1134" s="16"/>
      <c r="E1134" s="16"/>
      <c r="F1134" s="16"/>
      <c r="G1134" s="16"/>
      <c r="H1134" s="16"/>
      <c r="I1134" s="16"/>
      <c r="J1134" s="16"/>
      <c r="K1134" s="16"/>
      <c r="L1134" s="16"/>
      <c r="M1134" s="16"/>
      <c r="N1134" s="16"/>
      <c r="O1134" s="16"/>
      <c r="P1134" s="16"/>
      <c r="Q1134" s="16"/>
      <c r="R1134" s="16"/>
      <c r="S1134" s="16"/>
      <c r="T1134" s="16"/>
      <c r="U1134" s="16"/>
      <c r="V1134" s="16"/>
      <c r="W1134" s="16"/>
      <c r="X1134" s="16"/>
      <c r="Z1134" s="16"/>
      <c r="AA1134" s="16"/>
      <c r="AB1134" s="16"/>
      <c r="AC1134" s="16"/>
      <c r="AD1134" s="16"/>
      <c r="AE1134" s="16"/>
      <c r="AF1134" s="16"/>
      <c r="AG1134" s="16"/>
      <c r="AH1134" s="16"/>
      <c r="AI1134" s="16"/>
      <c r="AJ1134" s="16"/>
      <c r="AK1134" s="16"/>
      <c r="AL1134" s="16"/>
      <c r="AM1134" s="14"/>
      <c r="AN1134" s="14"/>
      <c r="AO1134" s="14"/>
      <c r="AP1134" s="14"/>
      <c r="AQ1134" s="14"/>
      <c r="AR1134" s="14"/>
      <c r="AS1134" s="14"/>
      <c r="AT1134" s="14"/>
      <c r="AU1134" s="14"/>
      <c r="AV1134" s="14"/>
      <c r="AW1134" s="14"/>
      <c r="AX1134" s="14"/>
      <c r="AY1134" s="14"/>
      <c r="AZ1134" s="14"/>
      <c r="BA1134" s="14"/>
      <c r="BB1134" s="14"/>
      <c r="BC1134" s="14"/>
      <c r="BD1134" s="14"/>
      <c r="BE1134" s="14"/>
      <c r="BF1134" s="14"/>
      <c r="BG1134" s="14"/>
      <c r="BH1134" s="14"/>
      <c r="BI1134" s="14"/>
      <c r="BJ1134" s="14"/>
      <c r="BK1134" s="14"/>
      <c r="BL1134" s="14"/>
      <c r="BM1134" s="14"/>
      <c r="BN1134" s="14"/>
      <c r="BO1134" s="14"/>
      <c r="BP1134" s="14"/>
      <c r="BQ1134" s="14"/>
      <c r="BR1134" s="14"/>
      <c r="BS1134" s="14"/>
      <c r="BT1134" s="14"/>
      <c r="BU1134" s="14"/>
      <c r="BV1134" s="14"/>
      <c r="BW1134" s="14"/>
      <c r="BX1134" s="14"/>
      <c r="BY1134" s="14"/>
      <c r="BZ1134" s="14"/>
      <c r="CA1134" s="14"/>
      <c r="CB1134" s="14"/>
      <c r="CC1134" s="14"/>
      <c r="CD1134" s="14"/>
      <c r="CE1134" s="14"/>
      <c r="CF1134" s="14"/>
      <c r="CG1134" s="14"/>
      <c r="CH1134" s="14"/>
    </row>
    <row r="1135" spans="1:86">
      <c r="A1135" s="16"/>
      <c r="B1135" s="16"/>
      <c r="C1135" s="16"/>
      <c r="D1135" s="16"/>
      <c r="E1135" s="16"/>
      <c r="F1135" s="16"/>
      <c r="G1135" s="16"/>
      <c r="H1135" s="16"/>
      <c r="I1135" s="16"/>
      <c r="J1135" s="16"/>
      <c r="K1135" s="16"/>
      <c r="L1135" s="16"/>
      <c r="M1135" s="16"/>
      <c r="N1135" s="16"/>
      <c r="O1135" s="16"/>
      <c r="P1135" s="16"/>
      <c r="Q1135" s="16"/>
      <c r="R1135" s="16"/>
      <c r="S1135" s="16"/>
      <c r="T1135" s="16"/>
      <c r="U1135" s="16"/>
      <c r="V1135" s="16"/>
      <c r="W1135" s="16"/>
      <c r="X1135" s="16"/>
      <c r="Z1135" s="16"/>
      <c r="AA1135" s="16"/>
      <c r="AB1135" s="16"/>
      <c r="AC1135" s="16"/>
      <c r="AD1135" s="16"/>
      <c r="AE1135" s="16"/>
      <c r="AF1135" s="16"/>
      <c r="AG1135" s="16"/>
      <c r="AH1135" s="16"/>
      <c r="AI1135" s="16"/>
      <c r="AJ1135" s="16"/>
      <c r="AK1135" s="16"/>
      <c r="AL1135" s="16"/>
      <c r="AM1135" s="14"/>
      <c r="AN1135" s="14"/>
      <c r="AO1135" s="14"/>
      <c r="AP1135" s="14"/>
      <c r="AQ1135" s="14"/>
      <c r="AR1135" s="14"/>
      <c r="AS1135" s="14"/>
      <c r="AT1135" s="14"/>
      <c r="AU1135" s="14"/>
      <c r="AV1135" s="14"/>
      <c r="AW1135" s="14"/>
      <c r="AX1135" s="14"/>
      <c r="AY1135" s="14"/>
      <c r="AZ1135" s="14"/>
      <c r="BA1135" s="14"/>
      <c r="BB1135" s="14"/>
      <c r="BC1135" s="14"/>
      <c r="BD1135" s="14"/>
      <c r="BE1135" s="14"/>
      <c r="BF1135" s="14"/>
      <c r="BG1135" s="14"/>
      <c r="BH1135" s="14"/>
      <c r="BI1135" s="14"/>
      <c r="BJ1135" s="14"/>
      <c r="BK1135" s="14"/>
      <c r="BL1135" s="14"/>
      <c r="BM1135" s="14"/>
      <c r="BN1135" s="14"/>
      <c r="BO1135" s="14"/>
      <c r="BP1135" s="14"/>
      <c r="BQ1135" s="14"/>
      <c r="BR1135" s="14"/>
      <c r="BS1135" s="14"/>
      <c r="BT1135" s="14"/>
      <c r="BU1135" s="14"/>
      <c r="BV1135" s="14"/>
      <c r="BW1135" s="14"/>
      <c r="BX1135" s="14"/>
      <c r="BY1135" s="14"/>
      <c r="BZ1135" s="14"/>
      <c r="CA1135" s="14"/>
      <c r="CB1135" s="14"/>
      <c r="CC1135" s="14"/>
      <c r="CD1135" s="14"/>
      <c r="CE1135" s="14"/>
      <c r="CF1135" s="14"/>
      <c r="CG1135" s="14"/>
      <c r="CH1135" s="14"/>
    </row>
    <row r="1136" spans="1:86">
      <c r="A1136" s="16"/>
      <c r="B1136" s="16"/>
      <c r="C1136" s="16"/>
      <c r="D1136" s="16"/>
      <c r="E1136" s="16"/>
      <c r="F1136" s="16"/>
      <c r="G1136" s="16"/>
      <c r="H1136" s="16"/>
      <c r="I1136" s="16"/>
      <c r="J1136" s="16"/>
      <c r="K1136" s="16"/>
      <c r="L1136" s="16"/>
      <c r="M1136" s="16"/>
      <c r="N1136" s="16"/>
      <c r="O1136" s="16"/>
      <c r="P1136" s="16"/>
      <c r="Q1136" s="16"/>
      <c r="R1136" s="16"/>
      <c r="S1136" s="16"/>
      <c r="T1136" s="16"/>
      <c r="U1136" s="16"/>
      <c r="V1136" s="16"/>
      <c r="W1136" s="16"/>
      <c r="X1136" s="16"/>
      <c r="Z1136" s="16"/>
      <c r="AA1136" s="16"/>
      <c r="AB1136" s="16"/>
      <c r="AC1136" s="16"/>
      <c r="AD1136" s="16"/>
      <c r="AE1136" s="16"/>
      <c r="AF1136" s="16"/>
      <c r="AG1136" s="16"/>
      <c r="AH1136" s="16"/>
      <c r="AI1136" s="16"/>
      <c r="AJ1136" s="16"/>
      <c r="AK1136" s="16"/>
      <c r="AL1136" s="16"/>
      <c r="AM1136" s="14"/>
      <c r="AN1136" s="14"/>
      <c r="AO1136" s="14"/>
      <c r="AP1136" s="14"/>
      <c r="AQ1136" s="14"/>
      <c r="AR1136" s="14"/>
      <c r="AS1136" s="14"/>
      <c r="AT1136" s="14"/>
      <c r="AU1136" s="14"/>
      <c r="AV1136" s="14"/>
      <c r="AW1136" s="14"/>
      <c r="AX1136" s="14"/>
      <c r="AY1136" s="14"/>
      <c r="AZ1136" s="14"/>
      <c r="BA1136" s="14"/>
      <c r="BB1136" s="14"/>
      <c r="BC1136" s="14"/>
      <c r="BD1136" s="14"/>
      <c r="BE1136" s="14"/>
      <c r="BF1136" s="14"/>
      <c r="BG1136" s="14"/>
      <c r="BH1136" s="14"/>
      <c r="BI1136" s="14"/>
      <c r="BJ1136" s="14"/>
      <c r="BK1136" s="14"/>
      <c r="BL1136" s="14"/>
      <c r="BM1136" s="14"/>
      <c r="BN1136" s="14"/>
      <c r="BO1136" s="14"/>
      <c r="BP1136" s="14"/>
      <c r="BQ1136" s="14"/>
      <c r="BR1136" s="14"/>
      <c r="BS1136" s="14"/>
      <c r="BT1136" s="14"/>
      <c r="BU1136" s="14"/>
      <c r="BV1136" s="14"/>
      <c r="BW1136" s="14"/>
      <c r="BX1136" s="14"/>
      <c r="BY1136" s="14"/>
      <c r="BZ1136" s="14"/>
      <c r="CA1136" s="14"/>
      <c r="CB1136" s="14"/>
      <c r="CC1136" s="14"/>
      <c r="CD1136" s="14"/>
      <c r="CE1136" s="14"/>
      <c r="CF1136" s="14"/>
      <c r="CG1136" s="14"/>
      <c r="CH1136" s="14"/>
    </row>
    <row r="1137" spans="1:86">
      <c r="A1137" s="16"/>
      <c r="B1137" s="16"/>
      <c r="C1137" s="16"/>
      <c r="D1137" s="16"/>
      <c r="E1137" s="16"/>
      <c r="F1137" s="16"/>
      <c r="G1137" s="16"/>
      <c r="H1137" s="16"/>
      <c r="I1137" s="16"/>
      <c r="J1137" s="16"/>
      <c r="K1137" s="16"/>
      <c r="L1137" s="16"/>
      <c r="M1137" s="16"/>
      <c r="N1137" s="16"/>
      <c r="O1137" s="16"/>
      <c r="P1137" s="16"/>
      <c r="Q1137" s="16"/>
      <c r="R1137" s="16"/>
      <c r="S1137" s="16"/>
      <c r="T1137" s="16"/>
      <c r="U1137" s="16"/>
      <c r="V1137" s="16"/>
      <c r="W1137" s="16"/>
      <c r="X1137" s="16"/>
      <c r="Z1137" s="16"/>
      <c r="AA1137" s="16"/>
      <c r="AB1137" s="16"/>
      <c r="AC1137" s="16"/>
      <c r="AD1137" s="16"/>
      <c r="AE1137" s="16"/>
      <c r="AF1137" s="16"/>
      <c r="AG1137" s="16"/>
      <c r="AH1137" s="16"/>
      <c r="AI1137" s="16"/>
      <c r="AJ1137" s="16"/>
      <c r="AK1137" s="16"/>
      <c r="AL1137" s="16"/>
      <c r="AM1137" s="14"/>
      <c r="AN1137" s="14"/>
      <c r="AO1137" s="14"/>
      <c r="AP1137" s="14"/>
      <c r="AQ1137" s="14"/>
      <c r="AR1137" s="14"/>
      <c r="AS1137" s="14"/>
      <c r="AT1137" s="14"/>
      <c r="AU1137" s="14"/>
      <c r="AV1137" s="14"/>
      <c r="AW1137" s="14"/>
      <c r="AX1137" s="14"/>
      <c r="AY1137" s="14"/>
      <c r="AZ1137" s="14"/>
      <c r="BA1137" s="14"/>
      <c r="BB1137" s="14"/>
      <c r="BC1137" s="14"/>
      <c r="BD1137" s="14"/>
      <c r="BE1137" s="14"/>
      <c r="BF1137" s="14"/>
      <c r="BG1137" s="14"/>
      <c r="BH1137" s="14"/>
      <c r="BI1137" s="14"/>
      <c r="BJ1137" s="14"/>
      <c r="BK1137" s="14"/>
      <c r="BL1137" s="14"/>
      <c r="BM1137" s="14"/>
      <c r="BN1137" s="14"/>
      <c r="BO1137" s="14"/>
      <c r="BP1137" s="14"/>
      <c r="BQ1137" s="14"/>
      <c r="BR1137" s="14"/>
      <c r="BS1137" s="14"/>
      <c r="BT1137" s="14"/>
      <c r="BU1137" s="14"/>
      <c r="BV1137" s="14"/>
      <c r="BW1137" s="14"/>
      <c r="BX1137" s="14"/>
      <c r="BY1137" s="14"/>
      <c r="BZ1137" s="14"/>
      <c r="CA1137" s="14"/>
      <c r="CB1137" s="14"/>
      <c r="CC1137" s="14"/>
      <c r="CD1137" s="14"/>
      <c r="CE1137" s="14"/>
      <c r="CF1137" s="14"/>
      <c r="CG1137" s="14"/>
      <c r="CH1137" s="14"/>
    </row>
    <row r="1138" spans="1:86">
      <c r="A1138" s="16"/>
      <c r="B1138" s="16"/>
      <c r="C1138" s="16"/>
      <c r="D1138" s="16"/>
      <c r="E1138" s="16"/>
      <c r="F1138" s="16"/>
      <c r="G1138" s="16"/>
      <c r="H1138" s="16"/>
      <c r="I1138" s="16"/>
      <c r="J1138" s="16"/>
      <c r="K1138" s="16"/>
      <c r="L1138" s="16"/>
      <c r="M1138" s="16"/>
      <c r="N1138" s="16"/>
      <c r="O1138" s="16"/>
      <c r="P1138" s="16"/>
      <c r="Q1138" s="16"/>
      <c r="R1138" s="16"/>
      <c r="S1138" s="16"/>
      <c r="T1138" s="16"/>
      <c r="U1138" s="16"/>
      <c r="V1138" s="16"/>
      <c r="W1138" s="16"/>
      <c r="X1138" s="16"/>
      <c r="Z1138" s="16"/>
      <c r="AA1138" s="16"/>
      <c r="AB1138" s="16"/>
      <c r="AC1138" s="16"/>
      <c r="AD1138" s="16"/>
      <c r="AE1138" s="16"/>
      <c r="AF1138" s="16"/>
      <c r="AG1138" s="16"/>
      <c r="AH1138" s="16"/>
      <c r="AI1138" s="16"/>
      <c r="AJ1138" s="16"/>
      <c r="AK1138" s="16"/>
      <c r="AL1138" s="16"/>
      <c r="AM1138" s="14"/>
      <c r="AN1138" s="14"/>
      <c r="AO1138" s="14"/>
      <c r="AP1138" s="14"/>
      <c r="AQ1138" s="14"/>
      <c r="AR1138" s="14"/>
      <c r="AS1138" s="14"/>
      <c r="AT1138" s="14"/>
      <c r="AU1138" s="14"/>
      <c r="AV1138" s="14"/>
      <c r="AW1138" s="14"/>
      <c r="AX1138" s="14"/>
      <c r="AY1138" s="14"/>
      <c r="AZ1138" s="14"/>
      <c r="BA1138" s="14"/>
      <c r="BB1138" s="14"/>
      <c r="BC1138" s="14"/>
      <c r="BD1138" s="14"/>
      <c r="BE1138" s="14"/>
      <c r="BF1138" s="14"/>
      <c r="BG1138" s="14"/>
      <c r="BH1138" s="14"/>
      <c r="BI1138" s="14"/>
      <c r="BJ1138" s="14"/>
      <c r="BK1138" s="14"/>
      <c r="BL1138" s="14"/>
      <c r="BM1138" s="14"/>
      <c r="BN1138" s="14"/>
      <c r="BO1138" s="14"/>
      <c r="BP1138" s="14"/>
      <c r="BQ1138" s="14"/>
      <c r="BR1138" s="14"/>
      <c r="BS1138" s="14"/>
      <c r="BT1138" s="14"/>
      <c r="BU1138" s="14"/>
      <c r="BV1138" s="14"/>
      <c r="BW1138" s="14"/>
      <c r="BX1138" s="14"/>
      <c r="BY1138" s="14"/>
      <c r="BZ1138" s="14"/>
      <c r="CA1138" s="14"/>
      <c r="CB1138" s="14"/>
      <c r="CC1138" s="14"/>
      <c r="CD1138" s="14"/>
      <c r="CE1138" s="14"/>
      <c r="CF1138" s="14"/>
      <c r="CG1138" s="14"/>
      <c r="CH1138" s="14"/>
    </row>
    <row r="1139" spans="1:86">
      <c r="A1139" s="16"/>
      <c r="B1139" s="16"/>
      <c r="C1139" s="16"/>
      <c r="D1139" s="16"/>
      <c r="E1139" s="16"/>
      <c r="F1139" s="16"/>
      <c r="G1139" s="16"/>
      <c r="H1139" s="16"/>
      <c r="I1139" s="16"/>
      <c r="J1139" s="16"/>
      <c r="K1139" s="16"/>
      <c r="L1139" s="16"/>
      <c r="M1139" s="16"/>
      <c r="N1139" s="16"/>
      <c r="O1139" s="16"/>
      <c r="P1139" s="16"/>
      <c r="Q1139" s="16"/>
      <c r="R1139" s="16"/>
      <c r="S1139" s="16"/>
      <c r="T1139" s="16"/>
      <c r="U1139" s="16"/>
      <c r="V1139" s="16"/>
      <c r="W1139" s="16"/>
      <c r="X1139" s="16"/>
      <c r="Z1139" s="16"/>
      <c r="AA1139" s="16"/>
      <c r="AB1139" s="16"/>
      <c r="AC1139" s="16"/>
      <c r="AD1139" s="16"/>
      <c r="AE1139" s="16"/>
      <c r="AF1139" s="16"/>
      <c r="AG1139" s="16"/>
      <c r="AH1139" s="16"/>
      <c r="AI1139" s="16"/>
      <c r="AJ1139" s="16"/>
      <c r="AK1139" s="16"/>
      <c r="AL1139" s="16"/>
      <c r="AM1139" s="14"/>
      <c r="AN1139" s="14"/>
      <c r="AO1139" s="14"/>
      <c r="AP1139" s="14"/>
      <c r="AQ1139" s="14"/>
      <c r="AR1139" s="14"/>
      <c r="AS1139" s="14"/>
      <c r="AT1139" s="14"/>
      <c r="AU1139" s="14"/>
      <c r="AV1139" s="14"/>
      <c r="AW1139" s="14"/>
      <c r="AX1139" s="14"/>
      <c r="AY1139" s="14"/>
      <c r="AZ1139" s="14"/>
      <c r="BA1139" s="14"/>
      <c r="BB1139" s="14"/>
      <c r="BC1139" s="14"/>
      <c r="BD1139" s="14"/>
      <c r="BE1139" s="14"/>
      <c r="BF1139" s="14"/>
      <c r="BG1139" s="14"/>
      <c r="BH1139" s="14"/>
      <c r="BI1139" s="14"/>
      <c r="BJ1139" s="14"/>
      <c r="BK1139" s="14"/>
      <c r="BL1139" s="14"/>
      <c r="BM1139" s="14"/>
      <c r="BN1139" s="14"/>
      <c r="BO1139" s="14"/>
      <c r="BP1139" s="14"/>
      <c r="BQ1139" s="14"/>
      <c r="BR1139" s="14"/>
      <c r="BS1139" s="14"/>
      <c r="BT1139" s="14"/>
      <c r="BU1139" s="14"/>
      <c r="BV1139" s="14"/>
      <c r="BW1139" s="14"/>
      <c r="BX1139" s="14"/>
      <c r="BY1139" s="14"/>
      <c r="BZ1139" s="14"/>
      <c r="CA1139" s="14"/>
      <c r="CB1139" s="14"/>
      <c r="CC1139" s="14"/>
      <c r="CD1139" s="14"/>
      <c r="CE1139" s="14"/>
      <c r="CF1139" s="14"/>
      <c r="CG1139" s="14"/>
      <c r="CH1139" s="14"/>
    </row>
    <row r="1140" spans="1:86">
      <c r="A1140" s="16"/>
      <c r="B1140" s="16"/>
      <c r="C1140" s="16"/>
      <c r="D1140" s="16"/>
      <c r="E1140" s="16"/>
      <c r="F1140" s="16"/>
      <c r="G1140" s="16"/>
      <c r="H1140" s="16"/>
      <c r="I1140" s="16"/>
      <c r="J1140" s="16"/>
      <c r="K1140" s="16"/>
      <c r="L1140" s="16"/>
      <c r="M1140" s="16"/>
      <c r="N1140" s="16"/>
      <c r="O1140" s="16"/>
      <c r="P1140" s="16"/>
      <c r="Q1140" s="16"/>
      <c r="R1140" s="16"/>
      <c r="S1140" s="16"/>
      <c r="T1140" s="16"/>
      <c r="U1140" s="16"/>
      <c r="V1140" s="16"/>
      <c r="W1140" s="16"/>
      <c r="X1140" s="16"/>
      <c r="Z1140" s="16"/>
      <c r="AA1140" s="16"/>
      <c r="AB1140" s="16"/>
      <c r="AC1140" s="16"/>
      <c r="AD1140" s="16"/>
      <c r="AE1140" s="16"/>
      <c r="AF1140" s="16"/>
      <c r="AG1140" s="16"/>
      <c r="AH1140" s="16"/>
      <c r="AI1140" s="16"/>
      <c r="AJ1140" s="16"/>
      <c r="AK1140" s="16"/>
      <c r="AL1140" s="16"/>
      <c r="AM1140" s="14"/>
      <c r="AN1140" s="14"/>
      <c r="AO1140" s="14"/>
      <c r="AP1140" s="14"/>
      <c r="AQ1140" s="14"/>
      <c r="AR1140" s="14"/>
      <c r="AS1140" s="14"/>
      <c r="AT1140" s="14"/>
      <c r="AU1140" s="14"/>
      <c r="AV1140" s="14"/>
      <c r="AW1140" s="14"/>
      <c r="AX1140" s="14"/>
      <c r="AY1140" s="14"/>
      <c r="AZ1140" s="14"/>
      <c r="BA1140" s="14"/>
      <c r="BB1140" s="14"/>
      <c r="BC1140" s="14"/>
      <c r="BD1140" s="14"/>
      <c r="BE1140" s="14"/>
      <c r="BF1140" s="14"/>
      <c r="BG1140" s="14"/>
      <c r="BH1140" s="14"/>
      <c r="BI1140" s="14"/>
      <c r="BJ1140" s="14"/>
      <c r="BK1140" s="14"/>
      <c r="BL1140" s="14"/>
      <c r="BM1140" s="14"/>
      <c r="BN1140" s="14"/>
      <c r="BO1140" s="14"/>
      <c r="BP1140" s="14"/>
      <c r="BQ1140" s="14"/>
      <c r="BR1140" s="14"/>
      <c r="BS1140" s="14"/>
      <c r="BT1140" s="14"/>
      <c r="BU1140" s="14"/>
      <c r="BV1140" s="14"/>
      <c r="BW1140" s="14"/>
      <c r="BX1140" s="14"/>
      <c r="BY1140" s="14"/>
      <c r="BZ1140" s="14"/>
      <c r="CA1140" s="14"/>
      <c r="CB1140" s="14"/>
      <c r="CC1140" s="14"/>
      <c r="CD1140" s="14"/>
      <c r="CE1140" s="14"/>
      <c r="CF1140" s="14"/>
      <c r="CG1140" s="14"/>
      <c r="CH1140" s="14"/>
    </row>
    <row r="1141" spans="1:86">
      <c r="A1141" s="16"/>
      <c r="B1141" s="16"/>
      <c r="C1141" s="16"/>
      <c r="D1141" s="16"/>
      <c r="E1141" s="16"/>
      <c r="F1141" s="16"/>
      <c r="G1141" s="16"/>
      <c r="H1141" s="16"/>
      <c r="I1141" s="16"/>
      <c r="J1141" s="16"/>
      <c r="K1141" s="16"/>
      <c r="L1141" s="16"/>
      <c r="M1141" s="16"/>
      <c r="N1141" s="16"/>
      <c r="O1141" s="16"/>
      <c r="P1141" s="16"/>
      <c r="Q1141" s="16"/>
      <c r="R1141" s="16"/>
      <c r="S1141" s="16"/>
      <c r="T1141" s="16"/>
      <c r="U1141" s="16"/>
      <c r="V1141" s="16"/>
      <c r="W1141" s="16"/>
      <c r="X1141" s="16"/>
      <c r="Z1141" s="16"/>
      <c r="AA1141" s="16"/>
      <c r="AB1141" s="16"/>
      <c r="AC1141" s="16"/>
      <c r="AD1141" s="16"/>
      <c r="AE1141" s="16"/>
      <c r="AF1141" s="16"/>
      <c r="AG1141" s="16"/>
      <c r="AH1141" s="16"/>
      <c r="AI1141" s="16"/>
      <c r="AJ1141" s="16"/>
      <c r="AK1141" s="16"/>
      <c r="AL1141" s="16"/>
      <c r="AM1141" s="14"/>
      <c r="AN1141" s="14"/>
      <c r="AO1141" s="14"/>
      <c r="AP1141" s="14"/>
      <c r="AQ1141" s="14"/>
      <c r="AR1141" s="14"/>
      <c r="AS1141" s="14"/>
      <c r="AT1141" s="14"/>
      <c r="AU1141" s="14"/>
      <c r="AV1141" s="14"/>
      <c r="AW1141" s="14"/>
      <c r="AX1141" s="14"/>
      <c r="AY1141" s="14"/>
      <c r="AZ1141" s="14"/>
      <c r="BA1141" s="14"/>
      <c r="BB1141" s="14"/>
      <c r="BC1141" s="14"/>
      <c r="BD1141" s="14"/>
      <c r="BE1141" s="14"/>
      <c r="BF1141" s="14"/>
      <c r="BG1141" s="14"/>
      <c r="BH1141" s="14"/>
      <c r="BI1141" s="14"/>
      <c r="BJ1141" s="14"/>
      <c r="BK1141" s="14"/>
      <c r="BL1141" s="14"/>
      <c r="BM1141" s="14"/>
      <c r="BN1141" s="14"/>
      <c r="BO1141" s="14"/>
      <c r="BP1141" s="14"/>
      <c r="BQ1141" s="14"/>
      <c r="BR1141" s="14"/>
      <c r="BS1141" s="14"/>
      <c r="BT1141" s="14"/>
      <c r="BU1141" s="14"/>
      <c r="BV1141" s="14"/>
      <c r="BW1141" s="14"/>
      <c r="BX1141" s="14"/>
      <c r="BY1141" s="14"/>
      <c r="BZ1141" s="14"/>
      <c r="CA1141" s="14"/>
      <c r="CB1141" s="14"/>
      <c r="CC1141" s="14"/>
      <c r="CD1141" s="14"/>
      <c r="CE1141" s="14"/>
      <c r="CF1141" s="14"/>
      <c r="CG1141" s="14"/>
      <c r="CH1141" s="14"/>
    </row>
    <row r="1142" spans="1:86">
      <c r="A1142" s="16"/>
      <c r="B1142" s="16"/>
      <c r="C1142" s="16"/>
      <c r="D1142" s="16"/>
      <c r="E1142" s="16"/>
      <c r="F1142" s="16"/>
      <c r="G1142" s="16"/>
      <c r="H1142" s="16"/>
      <c r="I1142" s="16"/>
      <c r="J1142" s="16"/>
      <c r="K1142" s="16"/>
      <c r="L1142" s="16"/>
      <c r="M1142" s="16"/>
      <c r="N1142" s="16"/>
      <c r="O1142" s="16"/>
      <c r="P1142" s="16"/>
      <c r="Q1142" s="16"/>
      <c r="R1142" s="16"/>
      <c r="S1142" s="16"/>
      <c r="T1142" s="16"/>
      <c r="U1142" s="16"/>
      <c r="V1142" s="16"/>
      <c r="W1142" s="16"/>
      <c r="X1142" s="16"/>
      <c r="Z1142" s="16"/>
      <c r="AA1142" s="16"/>
      <c r="AB1142" s="16"/>
      <c r="AC1142" s="16"/>
      <c r="AD1142" s="16"/>
      <c r="AE1142" s="16"/>
      <c r="AF1142" s="16"/>
      <c r="AG1142" s="16"/>
      <c r="AH1142" s="16"/>
      <c r="AI1142" s="16"/>
      <c r="AJ1142" s="16"/>
      <c r="AK1142" s="16"/>
      <c r="AL1142" s="16"/>
      <c r="AM1142" s="14"/>
      <c r="AN1142" s="14"/>
      <c r="AO1142" s="14"/>
      <c r="AP1142" s="14"/>
      <c r="AQ1142" s="14"/>
      <c r="AR1142" s="14"/>
      <c r="AS1142" s="14"/>
      <c r="AT1142" s="14"/>
      <c r="AU1142" s="14"/>
      <c r="AV1142" s="14"/>
      <c r="AW1142" s="14"/>
      <c r="AX1142" s="14"/>
      <c r="AY1142" s="14"/>
      <c r="AZ1142" s="14"/>
      <c r="BA1142" s="14"/>
      <c r="BB1142" s="14"/>
      <c r="BC1142" s="14"/>
      <c r="BD1142" s="14"/>
      <c r="BE1142" s="14"/>
      <c r="BF1142" s="14"/>
      <c r="BG1142" s="14"/>
      <c r="BH1142" s="14"/>
      <c r="BI1142" s="14"/>
      <c r="BJ1142" s="14"/>
      <c r="BK1142" s="14"/>
      <c r="BL1142" s="14"/>
      <c r="BM1142" s="14"/>
      <c r="BN1142" s="14"/>
      <c r="BO1142" s="14"/>
      <c r="BP1142" s="14"/>
      <c r="BQ1142" s="14"/>
      <c r="BR1142" s="14"/>
      <c r="BS1142" s="14"/>
      <c r="BT1142" s="14"/>
      <c r="BU1142" s="14"/>
      <c r="BV1142" s="14"/>
      <c r="BW1142" s="14"/>
      <c r="BX1142" s="14"/>
      <c r="BY1142" s="14"/>
      <c r="BZ1142" s="14"/>
      <c r="CA1142" s="14"/>
      <c r="CB1142" s="14"/>
      <c r="CC1142" s="14"/>
      <c r="CD1142" s="14"/>
      <c r="CE1142" s="14"/>
      <c r="CF1142" s="14"/>
      <c r="CG1142" s="14"/>
      <c r="CH1142" s="14"/>
    </row>
    <row r="1143" spans="1:86">
      <c r="A1143" s="16"/>
      <c r="B1143" s="16"/>
      <c r="C1143" s="16"/>
      <c r="D1143" s="16"/>
      <c r="E1143" s="16"/>
      <c r="F1143" s="16"/>
      <c r="G1143" s="16"/>
      <c r="H1143" s="16"/>
      <c r="I1143" s="16"/>
      <c r="J1143" s="16"/>
      <c r="K1143" s="16"/>
      <c r="L1143" s="16"/>
      <c r="M1143" s="16"/>
      <c r="N1143" s="16"/>
      <c r="O1143" s="16"/>
      <c r="P1143" s="16"/>
      <c r="Q1143" s="16"/>
      <c r="R1143" s="16"/>
      <c r="S1143" s="16"/>
      <c r="T1143" s="16"/>
      <c r="U1143" s="16"/>
      <c r="V1143" s="16"/>
      <c r="W1143" s="16"/>
      <c r="X1143" s="16"/>
      <c r="Z1143" s="16"/>
      <c r="AA1143" s="16"/>
      <c r="AB1143" s="16"/>
      <c r="AC1143" s="16"/>
      <c r="AD1143" s="16"/>
      <c r="AE1143" s="16"/>
      <c r="AF1143" s="16"/>
      <c r="AG1143" s="16"/>
      <c r="AH1143" s="16"/>
      <c r="AI1143" s="16"/>
      <c r="AJ1143" s="16"/>
      <c r="AK1143" s="16"/>
      <c r="AL1143" s="16"/>
      <c r="AM1143" s="14"/>
      <c r="AN1143" s="14"/>
      <c r="AO1143" s="14"/>
      <c r="AP1143" s="14"/>
      <c r="AQ1143" s="14"/>
      <c r="AR1143" s="14"/>
      <c r="AS1143" s="14"/>
      <c r="AT1143" s="14"/>
      <c r="AU1143" s="14"/>
      <c r="AV1143" s="14"/>
      <c r="AW1143" s="14"/>
      <c r="AX1143" s="14"/>
      <c r="AY1143" s="14"/>
      <c r="AZ1143" s="14"/>
      <c r="BA1143" s="14"/>
      <c r="BB1143" s="14"/>
      <c r="BC1143" s="14"/>
      <c r="BD1143" s="14"/>
      <c r="BE1143" s="14"/>
      <c r="BF1143" s="14"/>
      <c r="BG1143" s="14"/>
      <c r="BH1143" s="14"/>
      <c r="BI1143" s="14"/>
      <c r="BJ1143" s="14"/>
      <c r="BK1143" s="14"/>
      <c r="BL1143" s="14"/>
      <c r="BM1143" s="14"/>
      <c r="BN1143" s="14"/>
      <c r="BO1143" s="14"/>
      <c r="BP1143" s="14"/>
      <c r="BQ1143" s="14"/>
      <c r="BR1143" s="14"/>
      <c r="BS1143" s="14"/>
      <c r="BT1143" s="14"/>
      <c r="BU1143" s="14"/>
      <c r="BV1143" s="14"/>
      <c r="BW1143" s="14"/>
      <c r="BX1143" s="14"/>
      <c r="BY1143" s="14"/>
      <c r="BZ1143" s="14"/>
      <c r="CA1143" s="14"/>
      <c r="CB1143" s="14"/>
      <c r="CC1143" s="14"/>
      <c r="CD1143" s="14"/>
      <c r="CE1143" s="14"/>
      <c r="CF1143" s="14"/>
      <c r="CG1143" s="14"/>
      <c r="CH1143" s="14"/>
    </row>
    <row r="1144" spans="1:86">
      <c r="A1144" s="16"/>
      <c r="B1144" s="16"/>
      <c r="C1144" s="16"/>
      <c r="D1144" s="16"/>
      <c r="E1144" s="16"/>
      <c r="F1144" s="16"/>
      <c r="G1144" s="16"/>
      <c r="H1144" s="16"/>
      <c r="I1144" s="16"/>
      <c r="J1144" s="16"/>
      <c r="K1144" s="16"/>
      <c r="L1144" s="16"/>
      <c r="M1144" s="16"/>
      <c r="N1144" s="16"/>
      <c r="O1144" s="16"/>
      <c r="P1144" s="16"/>
      <c r="Q1144" s="16"/>
      <c r="R1144" s="16"/>
      <c r="S1144" s="16"/>
      <c r="T1144" s="16"/>
      <c r="U1144" s="16"/>
      <c r="V1144" s="16"/>
      <c r="W1144" s="16"/>
      <c r="X1144" s="16"/>
      <c r="Z1144" s="16"/>
      <c r="AA1144" s="16"/>
      <c r="AB1144" s="16"/>
      <c r="AC1144" s="16"/>
      <c r="AD1144" s="16"/>
      <c r="AE1144" s="16"/>
      <c r="AF1144" s="16"/>
      <c r="AG1144" s="16"/>
      <c r="AH1144" s="16"/>
      <c r="AI1144" s="16"/>
      <c r="AJ1144" s="16"/>
      <c r="AK1144" s="16"/>
      <c r="AL1144" s="16"/>
      <c r="AM1144" s="14"/>
      <c r="AN1144" s="14"/>
      <c r="AO1144" s="14"/>
      <c r="AP1144" s="14"/>
      <c r="AQ1144" s="14"/>
      <c r="AR1144" s="14"/>
      <c r="AS1144" s="14"/>
      <c r="AT1144" s="14"/>
      <c r="AU1144" s="14"/>
      <c r="AV1144" s="14"/>
      <c r="AW1144" s="14"/>
      <c r="AX1144" s="14"/>
      <c r="AY1144" s="14"/>
      <c r="AZ1144" s="14"/>
      <c r="BA1144" s="14"/>
      <c r="BB1144" s="14"/>
      <c r="BC1144" s="14"/>
      <c r="BD1144" s="14"/>
      <c r="BE1144" s="14"/>
      <c r="BF1144" s="14"/>
      <c r="BG1144" s="14"/>
      <c r="BH1144" s="14"/>
      <c r="BI1144" s="14"/>
      <c r="BJ1144" s="14"/>
      <c r="BK1144" s="14"/>
      <c r="BL1144" s="14"/>
      <c r="BM1144" s="14"/>
      <c r="BN1144" s="14"/>
      <c r="BO1144" s="14"/>
      <c r="BP1144" s="14"/>
      <c r="BQ1144" s="14"/>
      <c r="BR1144" s="14"/>
      <c r="BS1144" s="14"/>
      <c r="BT1144" s="14"/>
      <c r="BU1144" s="14"/>
      <c r="BV1144" s="14"/>
      <c r="BW1144" s="14"/>
      <c r="BX1144" s="14"/>
      <c r="BY1144" s="14"/>
      <c r="BZ1144" s="14"/>
      <c r="CA1144" s="14"/>
      <c r="CB1144" s="14"/>
      <c r="CC1144" s="14"/>
      <c r="CD1144" s="14"/>
      <c r="CE1144" s="14"/>
      <c r="CF1144" s="14"/>
      <c r="CG1144" s="14"/>
      <c r="CH1144" s="14"/>
    </row>
    <row r="1145" spans="1:86">
      <c r="A1145" s="16"/>
      <c r="B1145" s="16"/>
      <c r="C1145" s="16"/>
      <c r="D1145" s="16"/>
      <c r="E1145" s="16"/>
      <c r="F1145" s="16"/>
      <c r="G1145" s="16"/>
      <c r="H1145" s="16"/>
      <c r="I1145" s="16"/>
      <c r="J1145" s="16"/>
      <c r="K1145" s="16"/>
      <c r="L1145" s="16"/>
      <c r="M1145" s="16"/>
      <c r="N1145" s="16"/>
      <c r="O1145" s="16"/>
      <c r="P1145" s="16"/>
      <c r="Q1145" s="16"/>
      <c r="R1145" s="16"/>
      <c r="S1145" s="16"/>
      <c r="T1145" s="16"/>
      <c r="U1145" s="16"/>
      <c r="V1145" s="16"/>
      <c r="W1145" s="16"/>
      <c r="X1145" s="16"/>
      <c r="Z1145" s="16"/>
      <c r="AA1145" s="16"/>
      <c r="AB1145" s="16"/>
      <c r="AC1145" s="16"/>
      <c r="AD1145" s="16"/>
      <c r="AE1145" s="16"/>
      <c r="AF1145" s="16"/>
      <c r="AG1145" s="16"/>
      <c r="AH1145" s="16"/>
      <c r="AI1145" s="16"/>
      <c r="AJ1145" s="16"/>
      <c r="AK1145" s="16"/>
      <c r="AL1145" s="16"/>
      <c r="AM1145" s="14"/>
      <c r="AN1145" s="14"/>
      <c r="AO1145" s="14"/>
      <c r="AP1145" s="14"/>
      <c r="AQ1145" s="14"/>
      <c r="AR1145" s="14"/>
      <c r="AS1145" s="14"/>
      <c r="AT1145" s="14"/>
      <c r="AU1145" s="14"/>
      <c r="AV1145" s="14"/>
      <c r="AW1145" s="14"/>
      <c r="AX1145" s="14"/>
      <c r="AY1145" s="14"/>
      <c r="AZ1145" s="14"/>
      <c r="BA1145" s="14"/>
      <c r="BB1145" s="14"/>
      <c r="BC1145" s="14"/>
      <c r="BD1145" s="14"/>
      <c r="BE1145" s="14"/>
      <c r="BF1145" s="14"/>
      <c r="BG1145" s="14"/>
      <c r="BH1145" s="14"/>
      <c r="BI1145" s="14"/>
      <c r="BJ1145" s="14"/>
      <c r="BK1145" s="14"/>
      <c r="BL1145" s="14"/>
      <c r="BM1145" s="14"/>
      <c r="BN1145" s="14"/>
      <c r="BO1145" s="14"/>
      <c r="BP1145" s="14"/>
      <c r="BQ1145" s="14"/>
      <c r="BR1145" s="14"/>
      <c r="BS1145" s="14"/>
      <c r="BT1145" s="14"/>
      <c r="BU1145" s="14"/>
      <c r="BV1145" s="14"/>
      <c r="BW1145" s="14"/>
      <c r="BX1145" s="14"/>
      <c r="BY1145" s="14"/>
      <c r="BZ1145" s="14"/>
      <c r="CA1145" s="14"/>
      <c r="CB1145" s="14"/>
      <c r="CC1145" s="14"/>
      <c r="CD1145" s="14"/>
      <c r="CE1145" s="14"/>
      <c r="CF1145" s="14"/>
      <c r="CG1145" s="14"/>
      <c r="CH1145" s="14"/>
    </row>
    <row r="1146" spans="1:86">
      <c r="A1146" s="16"/>
      <c r="B1146" s="16"/>
      <c r="C1146" s="16"/>
      <c r="D1146" s="16"/>
      <c r="E1146" s="16"/>
      <c r="F1146" s="16"/>
      <c r="G1146" s="16"/>
      <c r="H1146" s="16"/>
      <c r="I1146" s="16"/>
      <c r="J1146" s="16"/>
      <c r="K1146" s="16"/>
      <c r="L1146" s="16"/>
      <c r="M1146" s="16"/>
      <c r="N1146" s="16"/>
      <c r="O1146" s="16"/>
      <c r="P1146" s="16"/>
      <c r="Q1146" s="16"/>
      <c r="R1146" s="16"/>
      <c r="S1146" s="16"/>
      <c r="T1146" s="16"/>
      <c r="U1146" s="16"/>
      <c r="V1146" s="16"/>
      <c r="W1146" s="16"/>
      <c r="X1146" s="16"/>
      <c r="Z1146" s="16"/>
      <c r="AA1146" s="16"/>
      <c r="AB1146" s="16"/>
      <c r="AC1146" s="16"/>
      <c r="AD1146" s="16"/>
      <c r="AE1146" s="16"/>
      <c r="AF1146" s="16"/>
      <c r="AG1146" s="16"/>
      <c r="AH1146" s="16"/>
      <c r="AI1146" s="16"/>
      <c r="AJ1146" s="16"/>
      <c r="AK1146" s="16"/>
      <c r="AL1146" s="16"/>
      <c r="AM1146" s="14"/>
      <c r="AN1146" s="14"/>
      <c r="AO1146" s="14"/>
      <c r="AP1146" s="14"/>
      <c r="AQ1146" s="14"/>
      <c r="AR1146" s="14"/>
      <c r="AS1146" s="14"/>
      <c r="AT1146" s="14"/>
      <c r="AU1146" s="14"/>
      <c r="AV1146" s="14"/>
      <c r="AW1146" s="14"/>
      <c r="AX1146" s="14"/>
      <c r="AY1146" s="14"/>
      <c r="AZ1146" s="14"/>
      <c r="BA1146" s="14"/>
      <c r="BB1146" s="14"/>
      <c r="BC1146" s="14"/>
      <c r="BD1146" s="14"/>
      <c r="BE1146" s="14"/>
      <c r="BF1146" s="14"/>
      <c r="BG1146" s="14"/>
      <c r="BH1146" s="14"/>
      <c r="BI1146" s="14"/>
      <c r="BJ1146" s="14"/>
      <c r="BK1146" s="14"/>
      <c r="BL1146" s="14"/>
      <c r="BM1146" s="14"/>
      <c r="BN1146" s="14"/>
      <c r="BO1146" s="14"/>
      <c r="BP1146" s="14"/>
      <c r="BQ1146" s="14"/>
      <c r="BR1146" s="14"/>
      <c r="BS1146" s="14"/>
      <c r="BT1146" s="14"/>
      <c r="BU1146" s="14"/>
      <c r="BV1146" s="14"/>
      <c r="BW1146" s="14"/>
      <c r="BX1146" s="14"/>
      <c r="BY1146" s="14"/>
      <c r="BZ1146" s="14"/>
      <c r="CA1146" s="14"/>
      <c r="CB1146" s="14"/>
      <c r="CC1146" s="14"/>
      <c r="CD1146" s="14"/>
      <c r="CE1146" s="14"/>
      <c r="CF1146" s="14"/>
      <c r="CG1146" s="14"/>
      <c r="CH1146" s="14"/>
    </row>
    <row r="1147" spans="1:86">
      <c r="A1147" s="16"/>
      <c r="B1147" s="16"/>
      <c r="C1147" s="16"/>
      <c r="D1147" s="16"/>
      <c r="E1147" s="16"/>
      <c r="F1147" s="16"/>
      <c r="G1147" s="16"/>
      <c r="H1147" s="16"/>
      <c r="I1147" s="16"/>
      <c r="J1147" s="16"/>
      <c r="K1147" s="16"/>
      <c r="L1147" s="16"/>
      <c r="M1147" s="16"/>
      <c r="N1147" s="16"/>
      <c r="O1147" s="16"/>
      <c r="P1147" s="16"/>
      <c r="Q1147" s="16"/>
      <c r="R1147" s="16"/>
      <c r="S1147" s="16"/>
      <c r="T1147" s="16"/>
      <c r="U1147" s="16"/>
      <c r="V1147" s="16"/>
      <c r="W1147" s="16"/>
      <c r="X1147" s="16"/>
      <c r="Z1147" s="16"/>
      <c r="AA1147" s="16"/>
      <c r="AB1147" s="16"/>
      <c r="AC1147" s="16"/>
      <c r="AD1147" s="16"/>
      <c r="AE1147" s="16"/>
      <c r="AF1147" s="16"/>
      <c r="AG1147" s="16"/>
      <c r="AH1147" s="16"/>
      <c r="AI1147" s="16"/>
      <c r="AJ1147" s="16"/>
      <c r="AK1147" s="16"/>
      <c r="AL1147" s="16"/>
      <c r="AM1147" s="14"/>
      <c r="AN1147" s="14"/>
      <c r="AO1147" s="14"/>
      <c r="AP1147" s="14"/>
      <c r="AQ1147" s="14"/>
      <c r="AR1147" s="14"/>
      <c r="AS1147" s="14"/>
      <c r="AT1147" s="14"/>
      <c r="AU1147" s="14"/>
      <c r="AV1147" s="14"/>
      <c r="AW1147" s="14"/>
      <c r="AX1147" s="14"/>
      <c r="AY1147" s="14"/>
      <c r="AZ1147" s="14"/>
      <c r="BA1147" s="14"/>
      <c r="BB1147" s="14"/>
      <c r="BC1147" s="14"/>
      <c r="BD1147" s="14"/>
      <c r="BE1147" s="14"/>
      <c r="BF1147" s="14"/>
      <c r="BG1147" s="14"/>
      <c r="BH1147" s="14"/>
      <c r="BI1147" s="14"/>
      <c r="BJ1147" s="14"/>
      <c r="BK1147" s="14"/>
      <c r="BL1147" s="14"/>
      <c r="BM1147" s="14"/>
      <c r="BN1147" s="14"/>
      <c r="BO1147" s="14"/>
      <c r="BP1147" s="14"/>
      <c r="BQ1147" s="14"/>
      <c r="BR1147" s="14"/>
      <c r="BS1147" s="14"/>
      <c r="BT1147" s="14"/>
      <c r="BU1147" s="14"/>
      <c r="BV1147" s="14"/>
      <c r="BW1147" s="14"/>
      <c r="BX1147" s="14"/>
      <c r="BY1147" s="14"/>
      <c r="BZ1147" s="14"/>
      <c r="CA1147" s="14"/>
      <c r="CB1147" s="14"/>
      <c r="CC1147" s="14"/>
      <c r="CD1147" s="14"/>
      <c r="CE1147" s="14"/>
      <c r="CF1147" s="14"/>
      <c r="CG1147" s="14"/>
      <c r="CH1147" s="14"/>
    </row>
    <row r="1148" spans="1:86">
      <c r="A1148" s="16"/>
      <c r="B1148" s="16"/>
      <c r="C1148" s="16"/>
      <c r="D1148" s="16"/>
      <c r="E1148" s="16"/>
      <c r="F1148" s="16"/>
      <c r="G1148" s="16"/>
      <c r="H1148" s="16"/>
      <c r="I1148" s="16"/>
      <c r="J1148" s="16"/>
      <c r="K1148" s="16"/>
      <c r="L1148" s="16"/>
      <c r="M1148" s="16"/>
      <c r="N1148" s="16"/>
      <c r="O1148" s="16"/>
      <c r="P1148" s="16"/>
      <c r="Q1148" s="16"/>
      <c r="R1148" s="16"/>
      <c r="S1148" s="16"/>
      <c r="T1148" s="16"/>
      <c r="U1148" s="16"/>
      <c r="V1148" s="16"/>
      <c r="W1148" s="16"/>
      <c r="X1148" s="16"/>
      <c r="Z1148" s="16"/>
      <c r="AA1148" s="16"/>
      <c r="AB1148" s="16"/>
      <c r="AC1148" s="16"/>
      <c r="AD1148" s="16"/>
      <c r="AE1148" s="16"/>
      <c r="AF1148" s="16"/>
      <c r="AG1148" s="16"/>
      <c r="AH1148" s="16"/>
      <c r="AI1148" s="16"/>
      <c r="AJ1148" s="16"/>
      <c r="AK1148" s="16"/>
      <c r="AL1148" s="16"/>
      <c r="AM1148" s="14"/>
      <c r="AN1148" s="14"/>
      <c r="AO1148" s="14"/>
      <c r="AP1148" s="14"/>
      <c r="AQ1148" s="14"/>
      <c r="AR1148" s="14"/>
      <c r="AS1148" s="14"/>
      <c r="AT1148" s="14"/>
      <c r="AU1148" s="14"/>
      <c r="AV1148" s="14"/>
      <c r="AW1148" s="14"/>
      <c r="AX1148" s="14"/>
      <c r="AY1148" s="14"/>
      <c r="AZ1148" s="14"/>
      <c r="BA1148" s="14"/>
      <c r="BB1148" s="14"/>
      <c r="BC1148" s="14"/>
      <c r="BD1148" s="14"/>
      <c r="BE1148" s="14"/>
      <c r="BF1148" s="14"/>
      <c r="BG1148" s="14"/>
      <c r="BH1148" s="14"/>
      <c r="BI1148" s="14"/>
      <c r="BJ1148" s="14"/>
      <c r="BK1148" s="14"/>
      <c r="BL1148" s="14"/>
      <c r="BM1148" s="14"/>
      <c r="BN1148" s="14"/>
      <c r="BO1148" s="14"/>
      <c r="BP1148" s="14"/>
      <c r="BQ1148" s="14"/>
      <c r="BR1148" s="14"/>
      <c r="BS1148" s="14"/>
      <c r="BT1148" s="14"/>
      <c r="BU1148" s="14"/>
      <c r="BV1148" s="14"/>
      <c r="BW1148" s="14"/>
      <c r="BX1148" s="14"/>
      <c r="BY1148" s="14"/>
      <c r="BZ1148" s="14"/>
      <c r="CA1148" s="14"/>
      <c r="CB1148" s="14"/>
      <c r="CC1148" s="14"/>
      <c r="CD1148" s="14"/>
      <c r="CE1148" s="14"/>
      <c r="CF1148" s="14"/>
      <c r="CG1148" s="14"/>
      <c r="CH1148" s="14"/>
    </row>
    <row r="1149" spans="1:86">
      <c r="A1149" s="16"/>
      <c r="B1149" s="16"/>
      <c r="C1149" s="16"/>
      <c r="D1149" s="16"/>
      <c r="E1149" s="16"/>
      <c r="F1149" s="16"/>
      <c r="G1149" s="16"/>
      <c r="H1149" s="16"/>
      <c r="I1149" s="16"/>
      <c r="J1149" s="16"/>
      <c r="K1149" s="16"/>
      <c r="L1149" s="16"/>
      <c r="M1149" s="16"/>
      <c r="N1149" s="16"/>
      <c r="O1149" s="16"/>
      <c r="P1149" s="16"/>
      <c r="Q1149" s="16"/>
      <c r="R1149" s="16"/>
      <c r="S1149" s="16"/>
      <c r="T1149" s="16"/>
      <c r="U1149" s="16"/>
      <c r="V1149" s="16"/>
      <c r="W1149" s="16"/>
      <c r="X1149" s="16"/>
      <c r="Z1149" s="16"/>
      <c r="AA1149" s="16"/>
      <c r="AB1149" s="16"/>
      <c r="AC1149" s="16"/>
      <c r="AD1149" s="16"/>
      <c r="AE1149" s="16"/>
      <c r="AF1149" s="16"/>
      <c r="AG1149" s="16"/>
      <c r="AH1149" s="16"/>
      <c r="AI1149" s="16"/>
      <c r="AJ1149" s="16"/>
      <c r="AK1149" s="16"/>
      <c r="AL1149" s="16"/>
      <c r="AM1149" s="14"/>
      <c r="AN1149" s="14"/>
      <c r="AO1149" s="14"/>
      <c r="AP1149" s="14"/>
      <c r="AQ1149" s="14"/>
      <c r="AR1149" s="14"/>
      <c r="AS1149" s="14"/>
      <c r="AT1149" s="14"/>
      <c r="AU1149" s="14"/>
      <c r="AV1149" s="14"/>
      <c r="AW1149" s="14"/>
      <c r="AX1149" s="14"/>
      <c r="AY1149" s="14"/>
      <c r="AZ1149" s="14"/>
      <c r="BA1149" s="14"/>
      <c r="BB1149" s="14"/>
      <c r="BC1149" s="14"/>
      <c r="BD1149" s="14"/>
      <c r="BE1149" s="14"/>
      <c r="BF1149" s="14"/>
      <c r="BG1149" s="14"/>
      <c r="BH1149" s="14"/>
      <c r="BI1149" s="14"/>
      <c r="BJ1149" s="14"/>
      <c r="BK1149" s="14"/>
      <c r="BL1149" s="14"/>
      <c r="BM1149" s="14"/>
      <c r="BN1149" s="14"/>
      <c r="BO1149" s="14"/>
      <c r="BP1149" s="14"/>
      <c r="BQ1149" s="14"/>
      <c r="BR1149" s="14"/>
      <c r="BS1149" s="14"/>
      <c r="BT1149" s="14"/>
      <c r="BU1149" s="14"/>
      <c r="BV1149" s="14"/>
      <c r="BW1149" s="14"/>
      <c r="BX1149" s="14"/>
      <c r="BY1149" s="14"/>
      <c r="BZ1149" s="14"/>
      <c r="CA1149" s="14"/>
      <c r="CB1149" s="14"/>
      <c r="CC1149" s="14"/>
      <c r="CD1149" s="14"/>
      <c r="CE1149" s="14"/>
      <c r="CF1149" s="14"/>
      <c r="CG1149" s="14"/>
      <c r="CH1149" s="14"/>
    </row>
    <row r="1150" spans="1:86">
      <c r="A1150" s="16"/>
      <c r="B1150" s="16"/>
      <c r="C1150" s="16"/>
      <c r="D1150" s="16"/>
      <c r="E1150" s="16"/>
      <c r="F1150" s="16"/>
      <c r="G1150" s="16"/>
      <c r="H1150" s="16"/>
      <c r="I1150" s="16"/>
      <c r="J1150" s="16"/>
      <c r="K1150" s="16"/>
      <c r="L1150" s="16"/>
      <c r="M1150" s="16"/>
      <c r="N1150" s="16"/>
      <c r="O1150" s="16"/>
      <c r="P1150" s="16"/>
      <c r="Q1150" s="16"/>
      <c r="R1150" s="16"/>
      <c r="S1150" s="16"/>
      <c r="T1150" s="16"/>
      <c r="U1150" s="16"/>
      <c r="V1150" s="16"/>
      <c r="W1150" s="16"/>
      <c r="X1150" s="16"/>
      <c r="Z1150" s="16"/>
      <c r="AA1150" s="16"/>
      <c r="AB1150" s="16"/>
      <c r="AC1150" s="16"/>
      <c r="AD1150" s="16"/>
      <c r="AE1150" s="16"/>
      <c r="AF1150" s="16"/>
      <c r="AG1150" s="16"/>
      <c r="AH1150" s="16"/>
      <c r="AI1150" s="16"/>
      <c r="AJ1150" s="16"/>
      <c r="AK1150" s="16"/>
      <c r="AL1150" s="16"/>
      <c r="AM1150" s="14"/>
      <c r="AN1150" s="14"/>
      <c r="AO1150" s="14"/>
      <c r="AP1150" s="14"/>
      <c r="AQ1150" s="14"/>
      <c r="AR1150" s="14"/>
      <c r="AS1150" s="14"/>
      <c r="AT1150" s="14"/>
      <c r="AU1150" s="14"/>
      <c r="AV1150" s="14"/>
      <c r="AW1150" s="14"/>
      <c r="AX1150" s="14"/>
      <c r="AY1150" s="14"/>
      <c r="AZ1150" s="14"/>
      <c r="BA1150" s="14"/>
      <c r="BB1150" s="14"/>
      <c r="BC1150" s="14"/>
      <c r="BD1150" s="14"/>
      <c r="BE1150" s="14"/>
      <c r="BF1150" s="14"/>
      <c r="BG1150" s="14"/>
      <c r="BH1150" s="14"/>
      <c r="BI1150" s="14"/>
      <c r="BJ1150" s="14"/>
      <c r="BK1150" s="14"/>
      <c r="BL1150" s="14"/>
      <c r="BM1150" s="14"/>
      <c r="BN1150" s="14"/>
      <c r="BO1150" s="14"/>
      <c r="BP1150" s="14"/>
      <c r="BQ1150" s="14"/>
      <c r="BR1150" s="14"/>
      <c r="BS1150" s="14"/>
      <c r="BT1150" s="14"/>
      <c r="BU1150" s="14"/>
      <c r="BV1150" s="14"/>
      <c r="BW1150" s="14"/>
      <c r="BX1150" s="14"/>
      <c r="BY1150" s="14"/>
      <c r="BZ1150" s="14"/>
      <c r="CA1150" s="14"/>
      <c r="CB1150" s="14"/>
      <c r="CC1150" s="14"/>
      <c r="CD1150" s="14"/>
      <c r="CE1150" s="14"/>
      <c r="CF1150" s="14"/>
      <c r="CG1150" s="14"/>
      <c r="CH1150" s="14"/>
    </row>
    <row r="1151" spans="1:86">
      <c r="A1151" s="16"/>
      <c r="B1151" s="16"/>
      <c r="C1151" s="16"/>
      <c r="D1151" s="16"/>
      <c r="E1151" s="16"/>
      <c r="F1151" s="16"/>
      <c r="G1151" s="16"/>
      <c r="H1151" s="16"/>
      <c r="I1151" s="16"/>
      <c r="J1151" s="16"/>
      <c r="K1151" s="16"/>
      <c r="L1151" s="16"/>
      <c r="M1151" s="16"/>
      <c r="N1151" s="16"/>
      <c r="O1151" s="16"/>
      <c r="P1151" s="16"/>
      <c r="Q1151" s="16"/>
      <c r="R1151" s="16"/>
      <c r="S1151" s="16"/>
      <c r="T1151" s="16"/>
      <c r="U1151" s="16"/>
      <c r="V1151" s="16"/>
      <c r="W1151" s="16"/>
      <c r="X1151" s="16"/>
      <c r="Z1151" s="16"/>
      <c r="AA1151" s="16"/>
      <c r="AB1151" s="16"/>
      <c r="AC1151" s="16"/>
      <c r="AD1151" s="16"/>
      <c r="AE1151" s="16"/>
      <c r="AF1151" s="16"/>
      <c r="AG1151" s="16"/>
      <c r="AH1151" s="16"/>
      <c r="AI1151" s="16"/>
      <c r="AJ1151" s="16"/>
      <c r="AK1151" s="16"/>
      <c r="AL1151" s="16"/>
      <c r="AM1151" s="14"/>
      <c r="AN1151" s="14"/>
      <c r="AO1151" s="14"/>
      <c r="AP1151" s="14"/>
      <c r="AQ1151" s="14"/>
      <c r="AR1151" s="14"/>
      <c r="AS1151" s="14"/>
      <c r="AT1151" s="14"/>
      <c r="AU1151" s="14"/>
      <c r="AV1151" s="14"/>
      <c r="AW1151" s="14"/>
      <c r="AX1151" s="14"/>
      <c r="AY1151" s="14"/>
      <c r="AZ1151" s="14"/>
      <c r="BA1151" s="14"/>
      <c r="BB1151" s="14"/>
      <c r="BC1151" s="14"/>
      <c r="BD1151" s="14"/>
      <c r="BE1151" s="14"/>
      <c r="BF1151" s="14"/>
      <c r="BG1151" s="14"/>
      <c r="BH1151" s="14"/>
      <c r="BI1151" s="14"/>
      <c r="BJ1151" s="14"/>
      <c r="BK1151" s="14"/>
      <c r="BL1151" s="14"/>
      <c r="BM1151" s="14"/>
      <c r="BN1151" s="14"/>
      <c r="BO1151" s="14"/>
      <c r="BP1151" s="14"/>
      <c r="BQ1151" s="14"/>
      <c r="BR1151" s="14"/>
      <c r="BS1151" s="14"/>
      <c r="BT1151" s="14"/>
      <c r="BU1151" s="14"/>
      <c r="BV1151" s="14"/>
      <c r="BW1151" s="14"/>
      <c r="BX1151" s="14"/>
      <c r="BY1151" s="14"/>
      <c r="BZ1151" s="14"/>
      <c r="CA1151" s="14"/>
      <c r="CB1151" s="14"/>
      <c r="CC1151" s="14"/>
      <c r="CD1151" s="14"/>
      <c r="CE1151" s="14"/>
      <c r="CF1151" s="14"/>
      <c r="CG1151" s="14"/>
      <c r="CH1151" s="14"/>
    </row>
    <row r="1152" spans="1:86">
      <c r="A1152" s="16"/>
      <c r="B1152" s="16"/>
      <c r="C1152" s="16"/>
      <c r="D1152" s="16"/>
      <c r="E1152" s="16"/>
      <c r="F1152" s="16"/>
      <c r="G1152" s="16"/>
      <c r="H1152" s="16"/>
      <c r="I1152" s="16"/>
      <c r="J1152" s="16"/>
      <c r="K1152" s="16"/>
      <c r="L1152" s="16"/>
      <c r="M1152" s="16"/>
      <c r="N1152" s="16"/>
      <c r="O1152" s="16"/>
      <c r="P1152" s="16"/>
      <c r="Q1152" s="16"/>
      <c r="R1152" s="16"/>
      <c r="S1152" s="16"/>
      <c r="T1152" s="16"/>
      <c r="U1152" s="16"/>
      <c r="V1152" s="16"/>
      <c r="W1152" s="16"/>
      <c r="X1152" s="16"/>
      <c r="Z1152" s="16"/>
      <c r="AA1152" s="16"/>
      <c r="AB1152" s="16"/>
      <c r="AC1152" s="16"/>
      <c r="AD1152" s="16"/>
      <c r="AE1152" s="16"/>
      <c r="AF1152" s="16"/>
      <c r="AG1152" s="16"/>
      <c r="AH1152" s="16"/>
      <c r="AI1152" s="16"/>
      <c r="AJ1152" s="16"/>
      <c r="AK1152" s="16"/>
      <c r="AL1152" s="16"/>
      <c r="AM1152" s="14"/>
      <c r="AN1152" s="14"/>
      <c r="AO1152" s="14"/>
      <c r="AP1152" s="14"/>
      <c r="AQ1152" s="14"/>
      <c r="AR1152" s="14"/>
      <c r="AS1152" s="14"/>
      <c r="AT1152" s="14"/>
      <c r="AU1152" s="14"/>
      <c r="AV1152" s="14"/>
      <c r="AW1152" s="14"/>
      <c r="AX1152" s="14"/>
      <c r="AY1152" s="14"/>
      <c r="AZ1152" s="14"/>
      <c r="BA1152" s="14"/>
      <c r="BB1152" s="14"/>
      <c r="BC1152" s="14"/>
      <c r="BD1152" s="14"/>
      <c r="BE1152" s="14"/>
      <c r="BF1152" s="14"/>
      <c r="BG1152" s="14"/>
      <c r="BH1152" s="14"/>
      <c r="BI1152" s="14"/>
      <c r="BJ1152" s="14"/>
      <c r="BK1152" s="14"/>
      <c r="BL1152" s="14"/>
      <c r="BM1152" s="14"/>
      <c r="BN1152" s="14"/>
      <c r="BO1152" s="14"/>
      <c r="BP1152" s="14"/>
      <c r="BQ1152" s="14"/>
      <c r="BR1152" s="14"/>
      <c r="BS1152" s="14"/>
      <c r="BT1152" s="14"/>
      <c r="BU1152" s="14"/>
      <c r="BV1152" s="14"/>
      <c r="BW1152" s="14"/>
      <c r="BX1152" s="14"/>
      <c r="BY1152" s="14"/>
      <c r="BZ1152" s="14"/>
      <c r="CA1152" s="14"/>
      <c r="CB1152" s="14"/>
      <c r="CC1152" s="14"/>
      <c r="CD1152" s="14"/>
      <c r="CE1152" s="14"/>
      <c r="CF1152" s="14"/>
      <c r="CG1152" s="14"/>
      <c r="CH1152" s="14"/>
    </row>
    <row r="1153" spans="1:86">
      <c r="A1153" s="16"/>
      <c r="B1153" s="16"/>
      <c r="C1153" s="16"/>
      <c r="D1153" s="16"/>
      <c r="E1153" s="16"/>
      <c r="F1153" s="16"/>
      <c r="G1153" s="16"/>
      <c r="H1153" s="16"/>
      <c r="I1153" s="16"/>
      <c r="J1153" s="16"/>
      <c r="K1153" s="16"/>
      <c r="L1153" s="16"/>
      <c r="M1153" s="16"/>
      <c r="N1153" s="16"/>
      <c r="O1153" s="16"/>
      <c r="P1153" s="16"/>
      <c r="Q1153" s="16"/>
      <c r="R1153" s="16"/>
      <c r="S1153" s="16"/>
      <c r="T1153" s="16"/>
      <c r="U1153" s="16"/>
      <c r="V1153" s="16"/>
      <c r="W1153" s="16"/>
      <c r="X1153" s="16"/>
      <c r="Z1153" s="16"/>
      <c r="AA1153" s="16"/>
      <c r="AB1153" s="16"/>
      <c r="AC1153" s="16"/>
      <c r="AD1153" s="16"/>
      <c r="AE1153" s="16"/>
      <c r="AF1153" s="16"/>
      <c r="AG1153" s="16"/>
      <c r="AH1153" s="16"/>
      <c r="AI1153" s="16"/>
      <c r="AJ1153" s="16"/>
      <c r="AK1153" s="16"/>
      <c r="AL1153" s="16"/>
      <c r="AM1153" s="14"/>
      <c r="AN1153" s="14"/>
      <c r="AO1153" s="14"/>
      <c r="AP1153" s="14"/>
      <c r="AQ1153" s="14"/>
      <c r="AR1153" s="14"/>
      <c r="AS1153" s="14"/>
      <c r="AT1153" s="14"/>
      <c r="AU1153" s="14"/>
      <c r="AV1153" s="14"/>
      <c r="AW1153" s="14"/>
      <c r="AX1153" s="14"/>
      <c r="AY1153" s="14"/>
      <c r="AZ1153" s="14"/>
      <c r="BA1153" s="14"/>
      <c r="BB1153" s="14"/>
      <c r="BC1153" s="14"/>
      <c r="BD1153" s="14"/>
      <c r="BE1153" s="14"/>
      <c r="BF1153" s="14"/>
      <c r="BG1153" s="14"/>
      <c r="BH1153" s="14"/>
      <c r="BI1153" s="14"/>
      <c r="BJ1153" s="14"/>
      <c r="BK1153" s="14"/>
      <c r="BL1153" s="14"/>
      <c r="BM1153" s="14"/>
      <c r="BN1153" s="14"/>
      <c r="BO1153" s="14"/>
      <c r="BP1153" s="14"/>
      <c r="BQ1153" s="14"/>
      <c r="BR1153" s="14"/>
      <c r="BS1153" s="14"/>
      <c r="BT1153" s="14"/>
      <c r="BU1153" s="14"/>
      <c r="BV1153" s="14"/>
      <c r="BW1153" s="14"/>
      <c r="BX1153" s="14"/>
      <c r="BY1153" s="14"/>
      <c r="BZ1153" s="14"/>
      <c r="CA1153" s="14"/>
      <c r="CB1153" s="14"/>
      <c r="CC1153" s="14"/>
      <c r="CD1153" s="14"/>
      <c r="CE1153" s="14"/>
      <c r="CF1153" s="14"/>
      <c r="CG1153" s="14"/>
      <c r="CH1153" s="14"/>
    </row>
    <row r="1154" spans="1:86">
      <c r="A1154" s="16"/>
      <c r="B1154" s="16"/>
      <c r="C1154" s="16"/>
      <c r="D1154" s="16"/>
      <c r="E1154" s="16"/>
      <c r="F1154" s="16"/>
      <c r="G1154" s="16"/>
      <c r="H1154" s="16"/>
      <c r="I1154" s="16"/>
      <c r="J1154" s="16"/>
      <c r="K1154" s="16"/>
      <c r="L1154" s="16"/>
      <c r="M1154" s="16"/>
      <c r="N1154" s="16"/>
      <c r="O1154" s="16"/>
      <c r="P1154" s="16"/>
      <c r="Q1154" s="16"/>
      <c r="R1154" s="16"/>
      <c r="S1154" s="16"/>
      <c r="T1154" s="16"/>
      <c r="U1154" s="16"/>
      <c r="V1154" s="16"/>
      <c r="W1154" s="16"/>
      <c r="X1154" s="16"/>
      <c r="Z1154" s="16"/>
      <c r="AA1154" s="16"/>
      <c r="AB1154" s="16"/>
      <c r="AC1154" s="16"/>
      <c r="AD1154" s="16"/>
      <c r="AE1154" s="16"/>
      <c r="AF1154" s="16"/>
      <c r="AG1154" s="16"/>
      <c r="AH1154" s="16"/>
      <c r="AI1154" s="16"/>
      <c r="AJ1154" s="16"/>
      <c r="AK1154" s="16"/>
      <c r="AL1154" s="16"/>
      <c r="AM1154" s="14"/>
      <c r="AN1154" s="14"/>
      <c r="AO1154" s="14"/>
      <c r="AP1154" s="14"/>
      <c r="AQ1154" s="14"/>
      <c r="AR1154" s="14"/>
      <c r="AS1154" s="14"/>
      <c r="AT1154" s="14"/>
      <c r="AU1154" s="14"/>
      <c r="AV1154" s="14"/>
      <c r="AW1154" s="14"/>
      <c r="AX1154" s="14"/>
      <c r="AY1154" s="14"/>
      <c r="AZ1154" s="14"/>
      <c r="BA1154" s="14"/>
      <c r="BB1154" s="14"/>
      <c r="BC1154" s="14"/>
      <c r="BD1154" s="14"/>
      <c r="BE1154" s="14"/>
      <c r="BF1154" s="14"/>
      <c r="BG1154" s="14"/>
      <c r="BH1154" s="14"/>
      <c r="BI1154" s="14"/>
      <c r="BJ1154" s="14"/>
      <c r="BK1154" s="14"/>
      <c r="BL1154" s="14"/>
      <c r="BM1154" s="14"/>
      <c r="BN1154" s="14"/>
      <c r="BO1154" s="14"/>
      <c r="BP1154" s="14"/>
      <c r="BQ1154" s="14"/>
      <c r="BR1154" s="14"/>
      <c r="BS1154" s="14"/>
      <c r="BT1154" s="14"/>
      <c r="BU1154" s="14"/>
      <c r="BV1154" s="14"/>
      <c r="BW1154" s="14"/>
      <c r="BX1154" s="14"/>
      <c r="BY1154" s="14"/>
      <c r="BZ1154" s="14"/>
      <c r="CA1154" s="14"/>
      <c r="CB1154" s="14"/>
      <c r="CC1154" s="14"/>
      <c r="CD1154" s="14"/>
      <c r="CE1154" s="14"/>
      <c r="CF1154" s="14"/>
      <c r="CG1154" s="14"/>
      <c r="CH1154" s="14"/>
    </row>
    <row r="1155" spans="1:86">
      <c r="A1155" s="16"/>
      <c r="B1155" s="16"/>
      <c r="C1155" s="16"/>
      <c r="D1155" s="16"/>
      <c r="E1155" s="16"/>
      <c r="F1155" s="16"/>
      <c r="G1155" s="16"/>
      <c r="H1155" s="16"/>
      <c r="I1155" s="16"/>
      <c r="J1155" s="16"/>
      <c r="K1155" s="16"/>
      <c r="L1155" s="16"/>
      <c r="M1155" s="16"/>
      <c r="N1155" s="16"/>
      <c r="O1155" s="16"/>
      <c r="P1155" s="16"/>
      <c r="Q1155" s="16"/>
      <c r="R1155" s="16"/>
      <c r="S1155" s="16"/>
      <c r="T1155" s="16"/>
      <c r="U1155" s="16"/>
      <c r="V1155" s="16"/>
      <c r="W1155" s="16"/>
      <c r="X1155" s="16"/>
      <c r="Z1155" s="16"/>
      <c r="AA1155" s="16"/>
      <c r="AB1155" s="16"/>
      <c r="AC1155" s="16"/>
      <c r="AD1155" s="16"/>
      <c r="AE1155" s="16"/>
      <c r="AF1155" s="16"/>
      <c r="AG1155" s="16"/>
      <c r="AH1155" s="16"/>
      <c r="AI1155" s="16"/>
      <c r="AJ1155" s="16"/>
      <c r="AK1155" s="16"/>
      <c r="AL1155" s="16"/>
      <c r="AM1155" s="14"/>
      <c r="AN1155" s="14"/>
      <c r="AO1155" s="14"/>
      <c r="AP1155" s="14"/>
      <c r="AQ1155" s="14"/>
      <c r="AR1155" s="14"/>
      <c r="AS1155" s="14"/>
      <c r="AT1155" s="14"/>
      <c r="AU1155" s="14"/>
      <c r="AV1155" s="14"/>
      <c r="AW1155" s="14"/>
      <c r="AX1155" s="14"/>
      <c r="AY1155" s="14"/>
      <c r="AZ1155" s="14"/>
      <c r="BA1155" s="14"/>
      <c r="BB1155" s="14"/>
      <c r="BC1155" s="14"/>
      <c r="BD1155" s="14"/>
      <c r="BE1155" s="14"/>
      <c r="BF1155" s="14"/>
      <c r="BG1155" s="14"/>
      <c r="BH1155" s="14"/>
      <c r="BI1155" s="14"/>
      <c r="BJ1155" s="14"/>
      <c r="BK1155" s="14"/>
      <c r="BL1155" s="14"/>
      <c r="BM1155" s="14"/>
      <c r="BN1155" s="14"/>
      <c r="BO1155" s="14"/>
      <c r="BP1155" s="14"/>
      <c r="BQ1155" s="14"/>
      <c r="BR1155" s="14"/>
      <c r="BS1155" s="14"/>
      <c r="BT1155" s="14"/>
      <c r="BU1155" s="14"/>
      <c r="BV1155" s="14"/>
      <c r="BW1155" s="14"/>
      <c r="BX1155" s="14"/>
      <c r="BY1155" s="14"/>
      <c r="BZ1155" s="14"/>
      <c r="CA1155" s="14"/>
      <c r="CB1155" s="14"/>
      <c r="CC1155" s="14"/>
      <c r="CD1155" s="14"/>
      <c r="CE1155" s="14"/>
      <c r="CF1155" s="14"/>
      <c r="CG1155" s="14"/>
      <c r="CH1155" s="14"/>
    </row>
    <row r="1156" spans="1:86">
      <c r="A1156" s="16"/>
      <c r="B1156" s="16"/>
      <c r="C1156" s="16"/>
      <c r="D1156" s="16"/>
      <c r="E1156" s="16"/>
      <c r="F1156" s="16"/>
      <c r="G1156" s="16"/>
      <c r="H1156" s="16"/>
      <c r="I1156" s="16"/>
      <c r="J1156" s="16"/>
      <c r="K1156" s="16"/>
      <c r="L1156" s="16"/>
      <c r="M1156" s="16"/>
      <c r="N1156" s="16"/>
      <c r="O1156" s="16"/>
      <c r="P1156" s="16"/>
      <c r="Q1156" s="16"/>
      <c r="R1156" s="16"/>
      <c r="S1156" s="16"/>
      <c r="T1156" s="16"/>
      <c r="U1156" s="16"/>
      <c r="V1156" s="16"/>
      <c r="W1156" s="16"/>
      <c r="X1156" s="16"/>
      <c r="Z1156" s="16"/>
      <c r="AA1156" s="16"/>
      <c r="AB1156" s="16"/>
      <c r="AC1156" s="16"/>
      <c r="AD1156" s="16"/>
      <c r="AE1156" s="16"/>
      <c r="AF1156" s="16"/>
      <c r="AG1156" s="16"/>
      <c r="AH1156" s="16"/>
      <c r="AI1156" s="16"/>
      <c r="AJ1156" s="16"/>
      <c r="AK1156" s="16"/>
      <c r="AL1156" s="16"/>
      <c r="AM1156" s="14"/>
      <c r="AN1156" s="14"/>
      <c r="AO1156" s="14"/>
      <c r="AP1156" s="14"/>
      <c r="AQ1156" s="14"/>
      <c r="AR1156" s="14"/>
      <c r="AS1156" s="14"/>
      <c r="AT1156" s="14"/>
      <c r="AU1156" s="14"/>
      <c r="AV1156" s="14"/>
      <c r="AW1156" s="14"/>
      <c r="AX1156" s="14"/>
      <c r="AY1156" s="14"/>
      <c r="AZ1156" s="14"/>
      <c r="BA1156" s="14"/>
      <c r="BB1156" s="14"/>
      <c r="BC1156" s="14"/>
      <c r="BD1156" s="14"/>
      <c r="BE1156" s="14"/>
      <c r="BF1156" s="14"/>
      <c r="BG1156" s="14"/>
      <c r="BH1156" s="14"/>
      <c r="BI1156" s="14"/>
      <c r="BJ1156" s="14"/>
      <c r="BK1156" s="14"/>
      <c r="BL1156" s="14"/>
      <c r="BM1156" s="14"/>
      <c r="BN1156" s="14"/>
      <c r="BO1156" s="14"/>
      <c r="BP1156" s="14"/>
      <c r="BQ1156" s="14"/>
      <c r="BR1156" s="14"/>
      <c r="BS1156" s="14"/>
      <c r="BT1156" s="14"/>
      <c r="BU1156" s="14"/>
      <c r="BV1156" s="14"/>
      <c r="BW1156" s="14"/>
      <c r="BX1156" s="14"/>
      <c r="BY1156" s="14"/>
      <c r="BZ1156" s="14"/>
      <c r="CA1156" s="14"/>
      <c r="CB1156" s="14"/>
      <c r="CC1156" s="14"/>
      <c r="CD1156" s="14"/>
      <c r="CE1156" s="14"/>
      <c r="CF1156" s="14"/>
      <c r="CG1156" s="14"/>
      <c r="CH1156" s="14"/>
    </row>
    <row r="1157" spans="1:86">
      <c r="A1157" s="16"/>
      <c r="B1157" s="16"/>
      <c r="C1157" s="16"/>
      <c r="D1157" s="16"/>
      <c r="E1157" s="16"/>
      <c r="F1157" s="16"/>
      <c r="G1157" s="16"/>
      <c r="H1157" s="16"/>
      <c r="I1157" s="16"/>
      <c r="J1157" s="16"/>
      <c r="K1157" s="16"/>
      <c r="L1157" s="16"/>
      <c r="M1157" s="16"/>
      <c r="N1157" s="16"/>
      <c r="O1157" s="16"/>
      <c r="P1157" s="16"/>
      <c r="Q1157" s="16"/>
      <c r="R1157" s="16"/>
      <c r="S1157" s="16"/>
      <c r="T1157" s="16"/>
      <c r="U1157" s="16"/>
      <c r="V1157" s="16"/>
      <c r="W1157" s="16"/>
      <c r="X1157" s="16"/>
      <c r="Z1157" s="16"/>
      <c r="AA1157" s="16"/>
      <c r="AB1157" s="16"/>
      <c r="AC1157" s="16"/>
      <c r="AD1157" s="16"/>
      <c r="AE1157" s="16"/>
      <c r="AF1157" s="16"/>
      <c r="AG1157" s="16"/>
      <c r="AH1157" s="16"/>
      <c r="AI1157" s="16"/>
      <c r="AJ1157" s="16"/>
      <c r="AK1157" s="16"/>
      <c r="AL1157" s="16"/>
      <c r="AM1157" s="14"/>
      <c r="AN1157" s="14"/>
      <c r="AO1157" s="14"/>
      <c r="AP1157" s="14"/>
      <c r="AQ1157" s="14"/>
      <c r="AR1157" s="14"/>
      <c r="AS1157" s="14"/>
      <c r="AT1157" s="14"/>
      <c r="AU1157" s="14"/>
      <c r="AV1157" s="14"/>
      <c r="AW1157" s="14"/>
      <c r="AX1157" s="14"/>
      <c r="AY1157" s="14"/>
      <c r="AZ1157" s="14"/>
      <c r="BA1157" s="14"/>
      <c r="BB1157" s="14"/>
      <c r="BC1157" s="14"/>
      <c r="BD1157" s="14"/>
      <c r="BE1157" s="14"/>
      <c r="BF1157" s="14"/>
      <c r="BG1157" s="14"/>
      <c r="BH1157" s="14"/>
      <c r="BI1157" s="14"/>
      <c r="BJ1157" s="14"/>
      <c r="BK1157" s="14"/>
      <c r="BL1157" s="14"/>
      <c r="BM1157" s="14"/>
      <c r="BN1157" s="14"/>
      <c r="BO1157" s="14"/>
      <c r="BP1157" s="14"/>
      <c r="BQ1157" s="14"/>
      <c r="BR1157" s="14"/>
      <c r="BS1157" s="14"/>
      <c r="BT1157" s="14"/>
      <c r="BU1157" s="14"/>
      <c r="BV1157" s="14"/>
      <c r="BW1157" s="14"/>
      <c r="BX1157" s="14"/>
      <c r="BY1157" s="14"/>
      <c r="BZ1157" s="14"/>
      <c r="CA1157" s="14"/>
      <c r="CB1157" s="14"/>
      <c r="CC1157" s="14"/>
      <c r="CD1157" s="14"/>
      <c r="CE1157" s="14"/>
      <c r="CF1157" s="14"/>
      <c r="CG1157" s="14"/>
      <c r="CH1157" s="14"/>
    </row>
    <row r="1158" spans="1:86">
      <c r="A1158" s="16"/>
      <c r="B1158" s="16"/>
      <c r="C1158" s="16"/>
      <c r="D1158" s="16"/>
      <c r="E1158" s="16"/>
      <c r="F1158" s="16"/>
      <c r="G1158" s="16"/>
      <c r="H1158" s="16"/>
      <c r="I1158" s="16"/>
      <c r="J1158" s="16"/>
      <c r="K1158" s="16"/>
      <c r="L1158" s="16"/>
      <c r="M1158" s="16"/>
      <c r="N1158" s="16"/>
      <c r="O1158" s="16"/>
      <c r="P1158" s="16"/>
      <c r="Q1158" s="16"/>
      <c r="R1158" s="16"/>
      <c r="S1158" s="16"/>
      <c r="T1158" s="16"/>
      <c r="U1158" s="16"/>
      <c r="V1158" s="16"/>
      <c r="W1158" s="16"/>
      <c r="X1158" s="16"/>
      <c r="Z1158" s="16"/>
      <c r="AA1158" s="16"/>
      <c r="AB1158" s="16"/>
      <c r="AC1158" s="16"/>
      <c r="AD1158" s="16"/>
      <c r="AE1158" s="16"/>
      <c r="AF1158" s="16"/>
      <c r="AG1158" s="16"/>
      <c r="AH1158" s="16"/>
      <c r="AI1158" s="16"/>
      <c r="AJ1158" s="16"/>
      <c r="AK1158" s="16"/>
      <c r="AL1158" s="16"/>
      <c r="AM1158" s="14"/>
      <c r="AN1158" s="14"/>
      <c r="AO1158" s="14"/>
      <c r="AP1158" s="14"/>
      <c r="AQ1158" s="14"/>
      <c r="AR1158" s="14"/>
      <c r="AS1158" s="14"/>
      <c r="AT1158" s="14"/>
      <c r="AU1158" s="14"/>
      <c r="AV1158" s="14"/>
      <c r="AW1158" s="14"/>
      <c r="AX1158" s="14"/>
      <c r="AY1158" s="14"/>
      <c r="AZ1158" s="14"/>
      <c r="BA1158" s="14"/>
      <c r="BB1158" s="14"/>
      <c r="BC1158" s="14"/>
      <c r="BD1158" s="14"/>
      <c r="BE1158" s="14"/>
      <c r="BF1158" s="14"/>
      <c r="BG1158" s="14"/>
      <c r="BH1158" s="14"/>
      <c r="BI1158" s="14"/>
      <c r="BJ1158" s="14"/>
      <c r="BK1158" s="14"/>
      <c r="BL1158" s="14"/>
      <c r="BM1158" s="14"/>
      <c r="BN1158" s="14"/>
      <c r="BO1158" s="14"/>
      <c r="BP1158" s="14"/>
      <c r="BQ1158" s="14"/>
      <c r="BR1158" s="14"/>
      <c r="BS1158" s="14"/>
      <c r="BT1158" s="14"/>
      <c r="BU1158" s="14"/>
      <c r="BV1158" s="14"/>
      <c r="BW1158" s="14"/>
      <c r="BX1158" s="14"/>
      <c r="BY1158" s="14"/>
      <c r="BZ1158" s="14"/>
      <c r="CA1158" s="14"/>
      <c r="CB1158" s="14"/>
      <c r="CC1158" s="14"/>
      <c r="CD1158" s="14"/>
      <c r="CE1158" s="14"/>
      <c r="CF1158" s="14"/>
      <c r="CG1158" s="14"/>
      <c r="CH1158" s="14"/>
    </row>
    <row r="1159" spans="1:86">
      <c r="A1159" s="16"/>
      <c r="B1159" s="16"/>
      <c r="C1159" s="16"/>
      <c r="D1159" s="16"/>
      <c r="E1159" s="16"/>
      <c r="F1159" s="16"/>
      <c r="G1159" s="16"/>
      <c r="H1159" s="16"/>
      <c r="I1159" s="16"/>
      <c r="J1159" s="16"/>
      <c r="K1159" s="16"/>
      <c r="L1159" s="16"/>
      <c r="M1159" s="16"/>
      <c r="N1159" s="16"/>
      <c r="O1159" s="16"/>
      <c r="P1159" s="16"/>
      <c r="Q1159" s="16"/>
      <c r="R1159" s="16"/>
      <c r="S1159" s="16"/>
      <c r="T1159" s="16"/>
      <c r="U1159" s="16"/>
      <c r="V1159" s="16"/>
      <c r="W1159" s="16"/>
      <c r="X1159" s="16"/>
      <c r="Z1159" s="16"/>
      <c r="AA1159" s="16"/>
      <c r="AB1159" s="16"/>
      <c r="AC1159" s="16"/>
      <c r="AD1159" s="16"/>
      <c r="AE1159" s="16"/>
      <c r="AF1159" s="16"/>
      <c r="AG1159" s="16"/>
      <c r="AH1159" s="16"/>
      <c r="AI1159" s="16"/>
      <c r="AJ1159" s="16"/>
      <c r="AK1159" s="16"/>
      <c r="AL1159" s="16"/>
      <c r="AM1159" s="14"/>
      <c r="AN1159" s="14"/>
      <c r="AO1159" s="14"/>
      <c r="AP1159" s="14"/>
      <c r="AQ1159" s="14"/>
      <c r="AR1159" s="14"/>
      <c r="AS1159" s="14"/>
      <c r="AT1159" s="14"/>
      <c r="AU1159" s="14"/>
      <c r="AV1159" s="14"/>
      <c r="AW1159" s="14"/>
      <c r="AX1159" s="14"/>
      <c r="AY1159" s="14"/>
      <c r="AZ1159" s="14"/>
      <c r="BA1159" s="14"/>
      <c r="BB1159" s="14"/>
      <c r="BC1159" s="14"/>
      <c r="BD1159" s="14"/>
      <c r="BE1159" s="14"/>
      <c r="BF1159" s="14"/>
      <c r="BG1159" s="14"/>
      <c r="BH1159" s="14"/>
      <c r="BI1159" s="14"/>
      <c r="BJ1159" s="14"/>
      <c r="BK1159" s="14"/>
      <c r="BL1159" s="14"/>
      <c r="BM1159" s="14"/>
      <c r="BN1159" s="14"/>
      <c r="BO1159" s="14"/>
      <c r="BP1159" s="14"/>
      <c r="BQ1159" s="14"/>
      <c r="BR1159" s="14"/>
      <c r="BS1159" s="14"/>
      <c r="BT1159" s="14"/>
      <c r="BU1159" s="14"/>
      <c r="BV1159" s="14"/>
      <c r="BW1159" s="14"/>
      <c r="BX1159" s="14"/>
      <c r="BY1159" s="14"/>
      <c r="BZ1159" s="14"/>
      <c r="CA1159" s="14"/>
      <c r="CB1159" s="14"/>
      <c r="CC1159" s="14"/>
      <c r="CD1159" s="14"/>
      <c r="CE1159" s="14"/>
      <c r="CF1159" s="14"/>
      <c r="CG1159" s="14"/>
      <c r="CH1159" s="14"/>
    </row>
    <row r="1160" spans="1:86">
      <c r="A1160" s="16"/>
      <c r="B1160" s="16"/>
      <c r="C1160" s="16"/>
      <c r="D1160" s="16"/>
      <c r="E1160" s="16"/>
      <c r="F1160" s="16"/>
      <c r="G1160" s="16"/>
      <c r="H1160" s="16"/>
      <c r="I1160" s="16"/>
      <c r="J1160" s="16"/>
      <c r="K1160" s="16"/>
      <c r="L1160" s="16"/>
      <c r="M1160" s="16"/>
      <c r="N1160" s="16"/>
      <c r="O1160" s="16"/>
      <c r="P1160" s="16"/>
      <c r="Q1160" s="16"/>
      <c r="R1160" s="16"/>
      <c r="S1160" s="16"/>
      <c r="T1160" s="16"/>
      <c r="U1160" s="16"/>
      <c r="V1160" s="16"/>
      <c r="W1160" s="16"/>
      <c r="X1160" s="16"/>
      <c r="Z1160" s="16"/>
      <c r="AA1160" s="16"/>
      <c r="AB1160" s="16"/>
      <c r="AC1160" s="16"/>
      <c r="AD1160" s="16"/>
      <c r="AE1160" s="16"/>
      <c r="AF1160" s="16"/>
      <c r="AG1160" s="16"/>
      <c r="AH1160" s="16"/>
      <c r="AI1160" s="16"/>
      <c r="AJ1160" s="16"/>
      <c r="AK1160" s="16"/>
      <c r="AL1160" s="16"/>
      <c r="AM1160" s="14"/>
      <c r="AN1160" s="14"/>
      <c r="AO1160" s="14"/>
      <c r="AP1160" s="14"/>
      <c r="AQ1160" s="14"/>
      <c r="AR1160" s="14"/>
      <c r="AS1160" s="14"/>
      <c r="AT1160" s="14"/>
      <c r="AU1160" s="14"/>
      <c r="AV1160" s="14"/>
      <c r="AW1160" s="14"/>
      <c r="AX1160" s="14"/>
      <c r="AY1160" s="14"/>
      <c r="AZ1160" s="14"/>
      <c r="BA1160" s="14"/>
      <c r="BB1160" s="14"/>
      <c r="BC1160" s="14"/>
      <c r="BD1160" s="14"/>
      <c r="BE1160" s="14"/>
      <c r="BF1160" s="14"/>
      <c r="BG1160" s="14"/>
      <c r="BH1160" s="14"/>
      <c r="BI1160" s="14"/>
      <c r="BJ1160" s="14"/>
      <c r="BK1160" s="14"/>
      <c r="BL1160" s="14"/>
      <c r="BM1160" s="14"/>
      <c r="BN1160" s="14"/>
      <c r="BO1160" s="14"/>
      <c r="BP1160" s="14"/>
      <c r="BQ1160" s="14"/>
      <c r="BR1160" s="14"/>
      <c r="BS1160" s="14"/>
      <c r="BT1160" s="14"/>
      <c r="BU1160" s="14"/>
      <c r="BV1160" s="14"/>
      <c r="BW1160" s="14"/>
      <c r="BX1160" s="14"/>
      <c r="BY1160" s="14"/>
      <c r="BZ1160" s="14"/>
      <c r="CA1160" s="14"/>
      <c r="CB1160" s="14"/>
      <c r="CC1160" s="14"/>
      <c r="CD1160" s="14"/>
      <c r="CE1160" s="14"/>
      <c r="CF1160" s="14"/>
      <c r="CG1160" s="14"/>
      <c r="CH1160" s="14"/>
    </row>
    <row r="1161" spans="1:86">
      <c r="A1161" s="16"/>
      <c r="B1161" s="16"/>
      <c r="C1161" s="16"/>
      <c r="D1161" s="16"/>
      <c r="E1161" s="16"/>
      <c r="F1161" s="16"/>
      <c r="G1161" s="16"/>
      <c r="H1161" s="16"/>
      <c r="I1161" s="16"/>
      <c r="J1161" s="16"/>
      <c r="K1161" s="16"/>
      <c r="L1161" s="16"/>
      <c r="M1161" s="16"/>
      <c r="N1161" s="16"/>
      <c r="O1161" s="16"/>
      <c r="P1161" s="16"/>
      <c r="Q1161" s="16"/>
      <c r="R1161" s="16"/>
      <c r="S1161" s="16"/>
      <c r="T1161" s="16"/>
      <c r="U1161" s="16"/>
      <c r="V1161" s="16"/>
      <c r="W1161" s="16"/>
      <c r="X1161" s="16"/>
      <c r="Z1161" s="16"/>
      <c r="AA1161" s="16"/>
      <c r="AB1161" s="16"/>
      <c r="AC1161" s="16"/>
      <c r="AD1161" s="16"/>
      <c r="AE1161" s="16"/>
      <c r="AF1161" s="16"/>
      <c r="AG1161" s="16"/>
      <c r="AH1161" s="16"/>
      <c r="AI1161" s="16"/>
      <c r="AJ1161" s="16"/>
      <c r="AK1161" s="16"/>
      <c r="AL1161" s="16"/>
      <c r="AM1161" s="14"/>
      <c r="AN1161" s="14"/>
      <c r="AO1161" s="14"/>
      <c r="AP1161" s="14"/>
      <c r="AQ1161" s="14"/>
      <c r="AR1161" s="14"/>
      <c r="AS1161" s="14"/>
      <c r="AT1161" s="14"/>
      <c r="AU1161" s="14"/>
      <c r="AV1161" s="14"/>
      <c r="AW1161" s="14"/>
      <c r="AX1161" s="14"/>
      <c r="AY1161" s="14"/>
      <c r="AZ1161" s="14"/>
      <c r="BA1161" s="14"/>
      <c r="BB1161" s="14"/>
      <c r="BC1161" s="14"/>
      <c r="BD1161" s="14"/>
      <c r="BE1161" s="14"/>
      <c r="BF1161" s="14"/>
      <c r="BG1161" s="14"/>
      <c r="BH1161" s="14"/>
      <c r="BI1161" s="14"/>
      <c r="BJ1161" s="14"/>
      <c r="BK1161" s="14"/>
      <c r="BL1161" s="14"/>
      <c r="BM1161" s="14"/>
      <c r="BN1161" s="14"/>
      <c r="BO1161" s="14"/>
      <c r="BP1161" s="14"/>
      <c r="BQ1161" s="14"/>
      <c r="BR1161" s="14"/>
      <c r="BS1161" s="14"/>
      <c r="BT1161" s="14"/>
      <c r="BU1161" s="14"/>
      <c r="BV1161" s="14"/>
      <c r="BW1161" s="14"/>
      <c r="BX1161" s="14"/>
      <c r="BY1161" s="14"/>
      <c r="BZ1161" s="14"/>
      <c r="CA1161" s="14"/>
      <c r="CB1161" s="14"/>
      <c r="CC1161" s="14"/>
      <c r="CD1161" s="14"/>
      <c r="CE1161" s="14"/>
      <c r="CF1161" s="14"/>
      <c r="CG1161" s="14"/>
      <c r="CH1161" s="14"/>
    </row>
    <row r="1162" spans="1:86">
      <c r="A1162" s="16"/>
      <c r="B1162" s="16"/>
      <c r="C1162" s="16"/>
      <c r="D1162" s="16"/>
      <c r="E1162" s="16"/>
      <c r="F1162" s="16"/>
      <c r="G1162" s="16"/>
      <c r="H1162" s="16"/>
      <c r="I1162" s="16"/>
      <c r="J1162" s="16"/>
      <c r="K1162" s="16"/>
      <c r="L1162" s="16"/>
      <c r="M1162" s="16"/>
      <c r="N1162" s="16"/>
      <c r="O1162" s="16"/>
      <c r="P1162" s="16"/>
      <c r="Q1162" s="16"/>
      <c r="R1162" s="16"/>
      <c r="S1162" s="16"/>
      <c r="T1162" s="16"/>
      <c r="U1162" s="16"/>
      <c r="V1162" s="16"/>
      <c r="W1162" s="16"/>
      <c r="X1162" s="16"/>
      <c r="Z1162" s="16"/>
      <c r="AA1162" s="16"/>
      <c r="AB1162" s="16"/>
      <c r="AC1162" s="16"/>
      <c r="AD1162" s="16"/>
      <c r="AE1162" s="16"/>
      <c r="AF1162" s="16"/>
      <c r="AG1162" s="16"/>
      <c r="AH1162" s="16"/>
      <c r="AI1162" s="16"/>
      <c r="AJ1162" s="16"/>
      <c r="AK1162" s="16"/>
      <c r="AL1162" s="16"/>
      <c r="AM1162" s="14"/>
      <c r="AN1162" s="14"/>
      <c r="AO1162" s="14"/>
      <c r="AP1162" s="14"/>
      <c r="AQ1162" s="14"/>
      <c r="AR1162" s="14"/>
      <c r="AS1162" s="14"/>
      <c r="AT1162" s="14"/>
      <c r="AU1162" s="14"/>
      <c r="AV1162" s="14"/>
      <c r="AW1162" s="14"/>
      <c r="AX1162" s="14"/>
      <c r="AY1162" s="14"/>
      <c r="AZ1162" s="14"/>
      <c r="BA1162" s="14"/>
      <c r="BB1162" s="14"/>
      <c r="BC1162" s="14"/>
      <c r="BD1162" s="14"/>
      <c r="BE1162" s="14"/>
      <c r="BF1162" s="14"/>
      <c r="BG1162" s="14"/>
      <c r="BH1162" s="14"/>
      <c r="BI1162" s="14"/>
      <c r="BJ1162" s="14"/>
      <c r="BK1162" s="14"/>
      <c r="BL1162" s="14"/>
      <c r="BM1162" s="14"/>
      <c r="BN1162" s="14"/>
      <c r="BO1162" s="14"/>
      <c r="BP1162" s="14"/>
      <c r="BQ1162" s="14"/>
      <c r="BR1162" s="14"/>
      <c r="BS1162" s="14"/>
      <c r="BT1162" s="14"/>
      <c r="BU1162" s="14"/>
      <c r="BV1162" s="14"/>
      <c r="BW1162" s="14"/>
      <c r="BX1162" s="14"/>
      <c r="BY1162" s="14"/>
      <c r="BZ1162" s="14"/>
      <c r="CA1162" s="14"/>
      <c r="CB1162" s="14"/>
      <c r="CC1162" s="14"/>
      <c r="CD1162" s="14"/>
      <c r="CE1162" s="14"/>
      <c r="CF1162" s="14"/>
      <c r="CG1162" s="14"/>
      <c r="CH1162" s="14"/>
    </row>
    <row r="1163" spans="1:86">
      <c r="A1163" s="16"/>
      <c r="B1163" s="16"/>
      <c r="C1163" s="16"/>
      <c r="D1163" s="16"/>
      <c r="E1163" s="16"/>
      <c r="F1163" s="16"/>
      <c r="G1163" s="16"/>
      <c r="H1163" s="16"/>
      <c r="I1163" s="16"/>
      <c r="J1163" s="16"/>
      <c r="K1163" s="16"/>
      <c r="L1163" s="16"/>
      <c r="M1163" s="16"/>
      <c r="N1163" s="16"/>
      <c r="O1163" s="16"/>
      <c r="P1163" s="16"/>
      <c r="Q1163" s="16"/>
      <c r="R1163" s="16"/>
      <c r="S1163" s="16"/>
      <c r="T1163" s="16"/>
      <c r="U1163" s="16"/>
      <c r="V1163" s="16"/>
      <c r="W1163" s="16"/>
      <c r="X1163" s="16"/>
      <c r="Z1163" s="16"/>
      <c r="AA1163" s="16"/>
      <c r="AB1163" s="16"/>
      <c r="AC1163" s="16"/>
      <c r="AD1163" s="16"/>
      <c r="AE1163" s="16"/>
      <c r="AF1163" s="16"/>
      <c r="AG1163" s="16"/>
      <c r="AH1163" s="16"/>
      <c r="AI1163" s="16"/>
      <c r="AJ1163" s="16"/>
      <c r="AK1163" s="16"/>
      <c r="AL1163" s="16"/>
      <c r="AM1163" s="14"/>
      <c r="AN1163" s="14"/>
      <c r="AO1163" s="14"/>
      <c r="AP1163" s="14"/>
      <c r="AQ1163" s="14"/>
      <c r="AR1163" s="14"/>
      <c r="AS1163" s="14"/>
      <c r="AT1163" s="14"/>
      <c r="AU1163" s="14"/>
      <c r="AV1163" s="14"/>
      <c r="AW1163" s="14"/>
      <c r="AX1163" s="14"/>
      <c r="AY1163" s="14"/>
      <c r="AZ1163" s="14"/>
      <c r="BA1163" s="14"/>
      <c r="BB1163" s="14"/>
      <c r="BC1163" s="14"/>
      <c r="BD1163" s="14"/>
      <c r="BE1163" s="14"/>
      <c r="BF1163" s="14"/>
      <c r="BG1163" s="14"/>
      <c r="BH1163" s="14"/>
      <c r="BI1163" s="14"/>
      <c r="BJ1163" s="14"/>
      <c r="BK1163" s="14"/>
      <c r="BL1163" s="14"/>
      <c r="BM1163" s="14"/>
      <c r="BN1163" s="14"/>
      <c r="BO1163" s="14"/>
      <c r="BP1163" s="14"/>
      <c r="BQ1163" s="14"/>
      <c r="BR1163" s="14"/>
      <c r="BS1163" s="14"/>
      <c r="BT1163" s="14"/>
      <c r="BU1163" s="14"/>
      <c r="BV1163" s="14"/>
      <c r="BW1163" s="14"/>
      <c r="BX1163" s="14"/>
      <c r="BY1163" s="14"/>
      <c r="BZ1163" s="14"/>
      <c r="CA1163" s="14"/>
      <c r="CB1163" s="14"/>
      <c r="CC1163" s="14"/>
      <c r="CD1163" s="14"/>
      <c r="CE1163" s="14"/>
      <c r="CF1163" s="14"/>
      <c r="CG1163" s="14"/>
      <c r="CH1163" s="14"/>
    </row>
    <row r="1164" spans="1:86">
      <c r="A1164" s="16"/>
      <c r="B1164" s="16"/>
      <c r="C1164" s="16"/>
      <c r="D1164" s="16"/>
      <c r="E1164" s="16"/>
      <c r="F1164" s="16"/>
      <c r="G1164" s="16"/>
      <c r="H1164" s="16"/>
      <c r="I1164" s="16"/>
      <c r="J1164" s="16"/>
      <c r="K1164" s="16"/>
      <c r="L1164" s="16"/>
      <c r="M1164" s="16"/>
      <c r="N1164" s="16"/>
      <c r="O1164" s="16"/>
      <c r="P1164" s="16"/>
      <c r="Q1164" s="16"/>
      <c r="R1164" s="16"/>
      <c r="S1164" s="16"/>
      <c r="T1164" s="16"/>
      <c r="U1164" s="16"/>
      <c r="V1164" s="16"/>
      <c r="W1164" s="16"/>
      <c r="X1164" s="16"/>
      <c r="Z1164" s="16"/>
      <c r="AA1164" s="16"/>
      <c r="AB1164" s="16"/>
      <c r="AC1164" s="16"/>
      <c r="AD1164" s="16"/>
      <c r="AE1164" s="16"/>
      <c r="AF1164" s="16"/>
      <c r="AG1164" s="16"/>
      <c r="AH1164" s="16"/>
      <c r="AI1164" s="16"/>
      <c r="AJ1164" s="16"/>
      <c r="AK1164" s="16"/>
      <c r="AL1164" s="16"/>
      <c r="AM1164" s="14"/>
      <c r="AN1164" s="14"/>
      <c r="AO1164" s="14"/>
      <c r="AP1164" s="14"/>
      <c r="AQ1164" s="14"/>
      <c r="AR1164" s="14"/>
      <c r="AS1164" s="14"/>
      <c r="AT1164" s="14"/>
      <c r="AU1164" s="14"/>
      <c r="AV1164" s="14"/>
      <c r="AW1164" s="14"/>
      <c r="AX1164" s="14"/>
      <c r="AY1164" s="14"/>
      <c r="AZ1164" s="14"/>
      <c r="BA1164" s="14"/>
      <c r="BB1164" s="14"/>
      <c r="BC1164" s="14"/>
      <c r="BD1164" s="14"/>
      <c r="BE1164" s="14"/>
      <c r="BF1164" s="14"/>
      <c r="BG1164" s="14"/>
      <c r="BH1164" s="14"/>
      <c r="BI1164" s="14"/>
      <c r="BJ1164" s="14"/>
      <c r="BK1164" s="14"/>
      <c r="BL1164" s="14"/>
      <c r="BM1164" s="14"/>
      <c r="BN1164" s="14"/>
      <c r="BO1164" s="14"/>
      <c r="BP1164" s="14"/>
      <c r="BQ1164" s="14"/>
      <c r="BR1164" s="14"/>
      <c r="BS1164" s="14"/>
      <c r="BT1164" s="14"/>
      <c r="BU1164" s="14"/>
      <c r="BV1164" s="14"/>
      <c r="BW1164" s="14"/>
      <c r="BX1164" s="14"/>
      <c r="BY1164" s="14"/>
      <c r="BZ1164" s="14"/>
      <c r="CA1164" s="14"/>
      <c r="CB1164" s="14"/>
      <c r="CC1164" s="14"/>
      <c r="CD1164" s="14"/>
      <c r="CE1164" s="14"/>
      <c r="CF1164" s="14"/>
      <c r="CG1164" s="14"/>
      <c r="CH1164" s="14"/>
    </row>
    <row r="1165" spans="1:86">
      <c r="A1165" s="16"/>
      <c r="B1165" s="16"/>
      <c r="C1165" s="16"/>
      <c r="D1165" s="16"/>
      <c r="E1165" s="16"/>
      <c r="F1165" s="16"/>
      <c r="G1165" s="16"/>
      <c r="H1165" s="16"/>
      <c r="I1165" s="16"/>
      <c r="J1165" s="16"/>
      <c r="K1165" s="16"/>
      <c r="L1165" s="16"/>
      <c r="M1165" s="16"/>
      <c r="N1165" s="16"/>
      <c r="O1165" s="16"/>
      <c r="P1165" s="16"/>
      <c r="Q1165" s="16"/>
      <c r="R1165" s="16"/>
      <c r="S1165" s="16"/>
      <c r="T1165" s="16"/>
      <c r="U1165" s="16"/>
      <c r="V1165" s="16"/>
      <c r="W1165" s="16"/>
      <c r="X1165" s="16"/>
      <c r="Z1165" s="16"/>
      <c r="AA1165" s="16"/>
      <c r="AB1165" s="16"/>
      <c r="AC1165" s="16"/>
      <c r="AD1165" s="16"/>
      <c r="AE1165" s="16"/>
      <c r="AF1165" s="16"/>
      <c r="AG1165" s="16"/>
      <c r="AH1165" s="16"/>
      <c r="AI1165" s="16"/>
      <c r="AJ1165" s="16"/>
      <c r="AK1165" s="16"/>
      <c r="AL1165" s="16"/>
      <c r="AM1165" s="14"/>
      <c r="AN1165" s="14"/>
      <c r="AO1165" s="14"/>
      <c r="AP1165" s="14"/>
      <c r="AQ1165" s="14"/>
      <c r="AR1165" s="14"/>
      <c r="AS1165" s="14"/>
      <c r="AT1165" s="14"/>
      <c r="AU1165" s="14"/>
      <c r="AV1165" s="14"/>
      <c r="AW1165" s="14"/>
      <c r="AX1165" s="14"/>
      <c r="AY1165" s="14"/>
      <c r="AZ1165" s="14"/>
      <c r="BA1165" s="14"/>
      <c r="BB1165" s="14"/>
      <c r="BC1165" s="14"/>
      <c r="BD1165" s="14"/>
      <c r="BE1165" s="14"/>
      <c r="BF1165" s="14"/>
      <c r="BG1165" s="14"/>
      <c r="BH1165" s="14"/>
      <c r="BI1165" s="14"/>
      <c r="BJ1165" s="14"/>
      <c r="BK1165" s="14"/>
      <c r="BL1165" s="14"/>
      <c r="BM1165" s="14"/>
      <c r="BN1165" s="14"/>
      <c r="BO1165" s="14"/>
      <c r="BP1165" s="14"/>
      <c r="BQ1165" s="14"/>
      <c r="BR1165" s="14"/>
      <c r="BS1165" s="14"/>
      <c r="BT1165" s="14"/>
      <c r="BU1165" s="14"/>
      <c r="BV1165" s="14"/>
      <c r="BW1165" s="14"/>
      <c r="BX1165" s="14"/>
      <c r="BY1165" s="14"/>
      <c r="BZ1165" s="14"/>
      <c r="CA1165" s="14"/>
      <c r="CB1165" s="14"/>
      <c r="CC1165" s="14"/>
      <c r="CD1165" s="14"/>
      <c r="CE1165" s="14"/>
      <c r="CF1165" s="14"/>
      <c r="CG1165" s="14"/>
      <c r="CH1165" s="14"/>
    </row>
    <row r="1166" spans="1:86">
      <c r="A1166" s="16"/>
      <c r="B1166" s="16"/>
      <c r="C1166" s="16"/>
      <c r="D1166" s="16"/>
      <c r="E1166" s="16"/>
      <c r="F1166" s="16"/>
      <c r="G1166" s="16"/>
      <c r="H1166" s="16"/>
      <c r="I1166" s="16"/>
      <c r="J1166" s="16"/>
      <c r="K1166" s="16"/>
      <c r="L1166" s="16"/>
      <c r="M1166" s="16"/>
      <c r="N1166" s="16"/>
      <c r="O1166" s="16"/>
      <c r="P1166" s="16"/>
      <c r="Q1166" s="16"/>
      <c r="R1166" s="16"/>
      <c r="S1166" s="16"/>
      <c r="T1166" s="16"/>
      <c r="U1166" s="16"/>
      <c r="V1166" s="16"/>
      <c r="W1166" s="16"/>
      <c r="X1166" s="16"/>
      <c r="Z1166" s="16"/>
      <c r="AA1166" s="16"/>
      <c r="AB1166" s="16"/>
      <c r="AC1166" s="16"/>
      <c r="AD1166" s="16"/>
      <c r="AE1166" s="16"/>
      <c r="AF1166" s="16"/>
      <c r="AG1166" s="16"/>
      <c r="AH1166" s="16"/>
      <c r="AI1166" s="16"/>
      <c r="AJ1166" s="16"/>
      <c r="AK1166" s="16"/>
      <c r="AL1166" s="16"/>
      <c r="AM1166" s="14"/>
      <c r="AN1166" s="14"/>
      <c r="AO1166" s="14"/>
      <c r="AP1166" s="14"/>
      <c r="AQ1166" s="14"/>
      <c r="AR1166" s="14"/>
      <c r="AS1166" s="14"/>
      <c r="AT1166" s="14"/>
      <c r="AU1166" s="14"/>
      <c r="AV1166" s="14"/>
      <c r="AW1166" s="14"/>
      <c r="AX1166" s="14"/>
      <c r="AY1166" s="14"/>
      <c r="AZ1166" s="14"/>
      <c r="BA1166" s="14"/>
      <c r="BB1166" s="14"/>
      <c r="BC1166" s="14"/>
      <c r="BD1166" s="14"/>
      <c r="BE1166" s="14"/>
      <c r="BF1166" s="14"/>
      <c r="BG1166" s="14"/>
      <c r="BH1166" s="14"/>
      <c r="BI1166" s="14"/>
      <c r="BJ1166" s="14"/>
      <c r="BK1166" s="14"/>
      <c r="BL1166" s="14"/>
      <c r="BM1166" s="14"/>
      <c r="BN1166" s="14"/>
      <c r="BO1166" s="14"/>
      <c r="BP1166" s="14"/>
      <c r="BQ1166" s="14"/>
      <c r="BR1166" s="14"/>
      <c r="BS1166" s="14"/>
      <c r="BT1166" s="14"/>
      <c r="BU1166" s="14"/>
      <c r="BV1166" s="14"/>
      <c r="BW1166" s="14"/>
      <c r="BX1166" s="14"/>
      <c r="BY1166" s="14"/>
      <c r="BZ1166" s="14"/>
      <c r="CA1166" s="14"/>
      <c r="CB1166" s="14"/>
      <c r="CC1166" s="14"/>
      <c r="CD1166" s="14"/>
      <c r="CE1166" s="14"/>
      <c r="CF1166" s="14"/>
      <c r="CG1166" s="14"/>
      <c r="CH1166" s="14"/>
    </row>
    <row r="1167" spans="1:86">
      <c r="A1167" s="16"/>
      <c r="B1167" s="16"/>
      <c r="C1167" s="16"/>
      <c r="D1167" s="16"/>
      <c r="E1167" s="16"/>
      <c r="F1167" s="16"/>
      <c r="G1167" s="16"/>
      <c r="H1167" s="16"/>
      <c r="I1167" s="16"/>
      <c r="J1167" s="16"/>
      <c r="K1167" s="16"/>
      <c r="L1167" s="16"/>
      <c r="M1167" s="16"/>
      <c r="N1167" s="16"/>
      <c r="O1167" s="16"/>
      <c r="P1167" s="16"/>
      <c r="Q1167" s="16"/>
      <c r="R1167" s="16"/>
      <c r="S1167" s="16"/>
      <c r="T1167" s="16"/>
      <c r="U1167" s="16"/>
      <c r="V1167" s="16"/>
      <c r="W1167" s="16"/>
      <c r="X1167" s="16"/>
      <c r="Z1167" s="16"/>
      <c r="AA1167" s="16"/>
      <c r="AB1167" s="16"/>
      <c r="AC1167" s="16"/>
      <c r="AD1167" s="16"/>
      <c r="AE1167" s="16"/>
      <c r="AF1167" s="16"/>
      <c r="AG1167" s="16"/>
      <c r="AH1167" s="16"/>
      <c r="AI1167" s="16"/>
      <c r="AJ1167" s="16"/>
      <c r="AK1167" s="16"/>
      <c r="AL1167" s="16"/>
      <c r="AM1167" s="14"/>
      <c r="AN1167" s="14"/>
      <c r="AO1167" s="14"/>
      <c r="AP1167" s="14"/>
      <c r="AQ1167" s="14"/>
      <c r="AR1167" s="14"/>
      <c r="AS1167" s="14"/>
      <c r="AT1167" s="14"/>
      <c r="AU1167" s="14"/>
      <c r="AV1167" s="14"/>
      <c r="AW1167" s="14"/>
      <c r="AX1167" s="14"/>
      <c r="AY1167" s="14"/>
      <c r="AZ1167" s="14"/>
      <c r="BA1167" s="14"/>
      <c r="BB1167" s="14"/>
      <c r="BC1167" s="14"/>
      <c r="BD1167" s="14"/>
      <c r="BE1167" s="14"/>
      <c r="BF1167" s="14"/>
      <c r="BG1167" s="14"/>
      <c r="BH1167" s="14"/>
      <c r="BI1167" s="14"/>
      <c r="BJ1167" s="14"/>
      <c r="BK1167" s="14"/>
      <c r="BL1167" s="14"/>
      <c r="BM1167" s="14"/>
      <c r="BN1167" s="14"/>
      <c r="BO1167" s="14"/>
      <c r="BP1167" s="14"/>
      <c r="BQ1167" s="14"/>
      <c r="BR1167" s="14"/>
      <c r="BS1167" s="14"/>
      <c r="BT1167" s="14"/>
      <c r="BU1167" s="14"/>
      <c r="BV1167" s="14"/>
      <c r="BW1167" s="14"/>
      <c r="BX1167" s="14"/>
      <c r="BY1167" s="14"/>
      <c r="BZ1167" s="14"/>
      <c r="CA1167" s="14"/>
      <c r="CB1167" s="14"/>
      <c r="CC1167" s="14"/>
      <c r="CD1167" s="14"/>
      <c r="CE1167" s="14"/>
      <c r="CF1167" s="14"/>
      <c r="CG1167" s="14"/>
      <c r="CH1167" s="14"/>
    </row>
    <row r="1168" spans="1:86">
      <c r="A1168" s="16"/>
      <c r="B1168" s="16"/>
      <c r="C1168" s="16"/>
      <c r="D1168" s="16"/>
      <c r="E1168" s="16"/>
      <c r="F1168" s="16"/>
      <c r="G1168" s="16"/>
      <c r="H1168" s="16"/>
      <c r="I1168" s="16"/>
      <c r="J1168" s="16"/>
      <c r="K1168" s="16"/>
      <c r="L1168" s="16"/>
      <c r="M1168" s="16"/>
      <c r="N1168" s="16"/>
      <c r="O1168" s="16"/>
      <c r="P1168" s="16"/>
      <c r="Q1168" s="16"/>
      <c r="R1168" s="16"/>
      <c r="S1168" s="16"/>
      <c r="T1168" s="16"/>
      <c r="U1168" s="16"/>
      <c r="V1168" s="16"/>
      <c r="W1168" s="16"/>
      <c r="X1168" s="16"/>
      <c r="Z1168" s="16"/>
      <c r="AA1168" s="16"/>
      <c r="AB1168" s="16"/>
      <c r="AC1168" s="16"/>
      <c r="AD1168" s="16"/>
      <c r="AE1168" s="16"/>
      <c r="AF1168" s="16"/>
      <c r="AG1168" s="16"/>
      <c r="AH1168" s="16"/>
      <c r="AI1168" s="16"/>
      <c r="AJ1168" s="16"/>
      <c r="AK1168" s="16"/>
      <c r="AL1168" s="16"/>
      <c r="AM1168" s="14"/>
      <c r="AN1168" s="14"/>
      <c r="AO1168" s="14"/>
      <c r="AP1168" s="14"/>
      <c r="AQ1168" s="14"/>
      <c r="AR1168" s="14"/>
      <c r="AS1168" s="14"/>
      <c r="AT1168" s="14"/>
      <c r="AU1168" s="14"/>
      <c r="AV1168" s="14"/>
      <c r="AW1168" s="14"/>
      <c r="AX1168" s="14"/>
      <c r="AY1168" s="14"/>
      <c r="AZ1168" s="14"/>
      <c r="BA1168" s="14"/>
      <c r="BB1168" s="14"/>
      <c r="BC1168" s="14"/>
      <c r="BD1168" s="14"/>
      <c r="BE1168" s="14"/>
      <c r="BF1168" s="14"/>
      <c r="BG1168" s="14"/>
      <c r="BH1168" s="14"/>
      <c r="BI1168" s="14"/>
      <c r="BJ1168" s="14"/>
      <c r="BK1168" s="14"/>
      <c r="BL1168" s="14"/>
      <c r="BM1168" s="14"/>
      <c r="BN1168" s="14"/>
      <c r="BO1168" s="14"/>
      <c r="BP1168" s="14"/>
      <c r="BQ1168" s="14"/>
      <c r="BR1168" s="14"/>
      <c r="BS1168" s="14"/>
      <c r="BT1168" s="14"/>
      <c r="BU1168" s="14"/>
      <c r="BV1168" s="14"/>
      <c r="BW1168" s="14"/>
      <c r="BX1168" s="14"/>
      <c r="BY1168" s="14"/>
      <c r="BZ1168" s="14"/>
      <c r="CA1168" s="14"/>
      <c r="CB1168" s="14"/>
      <c r="CC1168" s="14"/>
      <c r="CD1168" s="14"/>
      <c r="CE1168" s="14"/>
      <c r="CF1168" s="14"/>
      <c r="CG1168" s="14"/>
      <c r="CH1168" s="14"/>
    </row>
    <row r="1169" spans="1:86">
      <c r="A1169" s="16"/>
      <c r="B1169" s="16"/>
      <c r="C1169" s="16"/>
      <c r="D1169" s="16"/>
      <c r="E1169" s="16"/>
      <c r="F1169" s="16"/>
      <c r="G1169" s="16"/>
      <c r="H1169" s="16"/>
      <c r="I1169" s="16"/>
      <c r="J1169" s="16"/>
      <c r="K1169" s="16"/>
      <c r="L1169" s="16"/>
      <c r="M1169" s="16"/>
      <c r="N1169" s="16"/>
      <c r="O1169" s="16"/>
      <c r="P1169" s="16"/>
      <c r="Q1169" s="16"/>
      <c r="R1169" s="16"/>
      <c r="S1169" s="16"/>
      <c r="T1169" s="16"/>
      <c r="U1169" s="16"/>
      <c r="V1169" s="16"/>
      <c r="W1169" s="16"/>
      <c r="X1169" s="16"/>
      <c r="Z1169" s="16"/>
      <c r="AA1169" s="16"/>
      <c r="AB1169" s="16"/>
      <c r="AC1169" s="16"/>
      <c r="AD1169" s="16"/>
      <c r="AE1169" s="16"/>
      <c r="AF1169" s="16"/>
      <c r="AG1169" s="16"/>
      <c r="AH1169" s="16"/>
      <c r="AI1169" s="16"/>
      <c r="AJ1169" s="16"/>
      <c r="AK1169" s="16"/>
      <c r="AL1169" s="16"/>
      <c r="AM1169" s="14"/>
      <c r="AN1169" s="14"/>
      <c r="AO1169" s="14"/>
      <c r="AP1169" s="14"/>
      <c r="AQ1169" s="14"/>
      <c r="AR1169" s="14"/>
      <c r="AS1169" s="14"/>
      <c r="AT1169" s="14"/>
      <c r="AU1169" s="14"/>
      <c r="AV1169" s="14"/>
      <c r="AW1169" s="14"/>
      <c r="AX1169" s="14"/>
      <c r="AY1169" s="14"/>
      <c r="AZ1169" s="14"/>
      <c r="BA1169" s="14"/>
      <c r="BB1169" s="14"/>
      <c r="BC1169" s="14"/>
      <c r="BD1169" s="14"/>
      <c r="BE1169" s="14"/>
      <c r="BF1169" s="14"/>
      <c r="BG1169" s="14"/>
      <c r="BH1169" s="14"/>
      <c r="BI1169" s="14"/>
      <c r="BJ1169" s="14"/>
      <c r="BK1169" s="14"/>
      <c r="BL1169" s="14"/>
      <c r="BM1169" s="14"/>
      <c r="BN1169" s="14"/>
      <c r="BO1169" s="14"/>
      <c r="BP1169" s="14"/>
      <c r="BQ1169" s="14"/>
      <c r="BR1169" s="14"/>
      <c r="BS1169" s="14"/>
      <c r="BT1169" s="14"/>
      <c r="BU1169" s="14"/>
      <c r="BV1169" s="14"/>
      <c r="BW1169" s="14"/>
      <c r="BX1169" s="14"/>
      <c r="BY1169" s="14"/>
      <c r="BZ1169" s="14"/>
      <c r="CA1169" s="14"/>
      <c r="CB1169" s="14"/>
      <c r="CC1169" s="14"/>
      <c r="CD1169" s="14"/>
      <c r="CE1169" s="14"/>
      <c r="CF1169" s="14"/>
      <c r="CG1169" s="14"/>
      <c r="CH1169" s="14"/>
    </row>
    <row r="1170" spans="1:86">
      <c r="A1170" s="16"/>
      <c r="B1170" s="16"/>
      <c r="C1170" s="16"/>
      <c r="D1170" s="16"/>
      <c r="E1170" s="16"/>
      <c r="F1170" s="16"/>
      <c r="G1170" s="16"/>
      <c r="H1170" s="16"/>
      <c r="I1170" s="16"/>
      <c r="J1170" s="16"/>
      <c r="K1170" s="16"/>
      <c r="L1170" s="16"/>
      <c r="M1170" s="16"/>
      <c r="N1170" s="16"/>
      <c r="O1170" s="16"/>
      <c r="P1170" s="16"/>
      <c r="Q1170" s="16"/>
      <c r="R1170" s="16"/>
      <c r="S1170" s="16"/>
      <c r="T1170" s="16"/>
      <c r="U1170" s="16"/>
      <c r="V1170" s="16"/>
      <c r="W1170" s="16"/>
      <c r="X1170" s="16"/>
      <c r="Z1170" s="16"/>
      <c r="AA1170" s="16"/>
      <c r="AB1170" s="16"/>
      <c r="AC1170" s="16"/>
      <c r="AD1170" s="16"/>
      <c r="AE1170" s="16"/>
      <c r="AF1170" s="16"/>
      <c r="AG1170" s="16"/>
      <c r="AH1170" s="16"/>
      <c r="AI1170" s="16"/>
      <c r="AJ1170" s="16"/>
      <c r="AK1170" s="16"/>
      <c r="AL1170" s="16"/>
      <c r="AM1170" s="14"/>
      <c r="AN1170" s="14"/>
      <c r="AO1170" s="14"/>
      <c r="AP1170" s="14"/>
      <c r="AQ1170" s="14"/>
      <c r="AR1170" s="14"/>
      <c r="AS1170" s="14"/>
      <c r="AT1170" s="14"/>
      <c r="AU1170" s="14"/>
      <c r="AV1170" s="14"/>
      <c r="AW1170" s="14"/>
      <c r="AX1170" s="14"/>
      <c r="AY1170" s="14"/>
      <c r="AZ1170" s="14"/>
      <c r="BA1170" s="14"/>
      <c r="BB1170" s="14"/>
      <c r="BC1170" s="14"/>
      <c r="BD1170" s="14"/>
      <c r="BE1170" s="14"/>
      <c r="BF1170" s="14"/>
      <c r="BG1170" s="14"/>
      <c r="BH1170" s="14"/>
      <c r="BI1170" s="14"/>
      <c r="BJ1170" s="14"/>
      <c r="BK1170" s="14"/>
      <c r="BL1170" s="14"/>
      <c r="BM1170" s="14"/>
      <c r="BN1170" s="14"/>
      <c r="BO1170" s="14"/>
      <c r="BP1170" s="14"/>
      <c r="BQ1170" s="14"/>
      <c r="BR1170" s="14"/>
      <c r="BS1170" s="14"/>
      <c r="BT1170" s="14"/>
      <c r="BU1170" s="14"/>
      <c r="BV1170" s="14"/>
      <c r="BW1170" s="14"/>
      <c r="BX1170" s="14"/>
      <c r="BY1170" s="14"/>
      <c r="BZ1170" s="14"/>
      <c r="CA1170" s="14"/>
      <c r="CB1170" s="14"/>
      <c r="CC1170" s="14"/>
      <c r="CD1170" s="14"/>
      <c r="CE1170" s="14"/>
      <c r="CF1170" s="14"/>
      <c r="CG1170" s="14"/>
      <c r="CH1170" s="14"/>
    </row>
    <row r="1171" spans="1:86">
      <c r="A1171" s="16"/>
      <c r="B1171" s="16"/>
      <c r="C1171" s="16"/>
      <c r="D1171" s="16"/>
      <c r="E1171" s="16"/>
      <c r="F1171" s="16"/>
      <c r="G1171" s="16"/>
      <c r="H1171" s="16"/>
      <c r="I1171" s="16"/>
      <c r="J1171" s="16"/>
      <c r="K1171" s="16"/>
      <c r="L1171" s="16"/>
      <c r="M1171" s="16"/>
      <c r="N1171" s="16"/>
      <c r="O1171" s="16"/>
      <c r="P1171" s="16"/>
      <c r="Q1171" s="16"/>
      <c r="R1171" s="16"/>
      <c r="S1171" s="16"/>
      <c r="T1171" s="16"/>
      <c r="U1171" s="16"/>
      <c r="V1171" s="16"/>
      <c r="W1171" s="16"/>
      <c r="X1171" s="16"/>
      <c r="Z1171" s="16"/>
      <c r="AA1171" s="16"/>
      <c r="AB1171" s="16"/>
      <c r="AC1171" s="16"/>
      <c r="AD1171" s="16"/>
      <c r="AE1171" s="16"/>
      <c r="AF1171" s="16"/>
      <c r="AG1171" s="16"/>
      <c r="AH1171" s="16"/>
      <c r="AI1171" s="16"/>
      <c r="AJ1171" s="16"/>
      <c r="AK1171" s="16"/>
      <c r="AL1171" s="16"/>
      <c r="AM1171" s="14"/>
      <c r="AN1171" s="14"/>
      <c r="AO1171" s="14"/>
      <c r="AP1171" s="14"/>
      <c r="AQ1171" s="14"/>
      <c r="AR1171" s="14"/>
      <c r="AS1171" s="14"/>
      <c r="AT1171" s="14"/>
      <c r="AU1171" s="14"/>
      <c r="AV1171" s="14"/>
      <c r="AW1171" s="14"/>
      <c r="AX1171" s="14"/>
      <c r="AY1171" s="14"/>
      <c r="AZ1171" s="14"/>
      <c r="BA1171" s="14"/>
      <c r="BB1171" s="14"/>
      <c r="BC1171" s="14"/>
      <c r="BD1171" s="14"/>
      <c r="BE1171" s="14"/>
      <c r="BF1171" s="14"/>
      <c r="BG1171" s="14"/>
      <c r="BH1171" s="14"/>
      <c r="BI1171" s="14"/>
      <c r="BJ1171" s="14"/>
      <c r="BK1171" s="14"/>
      <c r="BL1171" s="14"/>
      <c r="BM1171" s="14"/>
      <c r="BN1171" s="14"/>
      <c r="BO1171" s="14"/>
      <c r="BP1171" s="14"/>
      <c r="BQ1171" s="14"/>
      <c r="BR1171" s="14"/>
      <c r="BS1171" s="14"/>
      <c r="BT1171" s="14"/>
      <c r="BU1171" s="14"/>
      <c r="BV1171" s="14"/>
      <c r="BW1171" s="14"/>
      <c r="BX1171" s="14"/>
      <c r="BY1171" s="14"/>
      <c r="BZ1171" s="14"/>
      <c r="CA1171" s="14"/>
      <c r="CB1171" s="14"/>
      <c r="CC1171" s="14"/>
      <c r="CD1171" s="14"/>
      <c r="CE1171" s="14"/>
      <c r="CF1171" s="14"/>
      <c r="CG1171" s="14"/>
      <c r="CH1171" s="14"/>
    </row>
    <row r="1172" spans="1:86">
      <c r="A1172" s="16"/>
      <c r="B1172" s="16"/>
      <c r="C1172" s="16"/>
      <c r="D1172" s="16"/>
      <c r="E1172" s="16"/>
      <c r="F1172" s="16"/>
      <c r="G1172" s="16"/>
      <c r="H1172" s="16"/>
      <c r="I1172" s="16"/>
      <c r="J1172" s="16"/>
      <c r="K1172" s="16"/>
      <c r="L1172" s="16"/>
      <c r="M1172" s="16"/>
      <c r="N1172" s="16"/>
      <c r="O1172" s="16"/>
      <c r="P1172" s="16"/>
      <c r="Q1172" s="16"/>
      <c r="R1172" s="16"/>
      <c r="S1172" s="16"/>
      <c r="T1172" s="16"/>
      <c r="U1172" s="16"/>
      <c r="V1172" s="16"/>
      <c r="W1172" s="16"/>
      <c r="X1172" s="16"/>
      <c r="Z1172" s="16"/>
      <c r="AA1172" s="16"/>
      <c r="AB1172" s="16"/>
      <c r="AC1172" s="16"/>
      <c r="AD1172" s="16"/>
      <c r="AE1172" s="16"/>
      <c r="AF1172" s="16"/>
      <c r="AG1172" s="16"/>
      <c r="AH1172" s="16"/>
      <c r="AI1172" s="16"/>
      <c r="AJ1172" s="16"/>
      <c r="AK1172" s="16"/>
      <c r="AL1172" s="16"/>
      <c r="AM1172" s="14"/>
      <c r="AN1172" s="14"/>
      <c r="AO1172" s="14"/>
      <c r="AP1172" s="14"/>
      <c r="AQ1172" s="14"/>
      <c r="AR1172" s="14"/>
      <c r="AS1172" s="14"/>
      <c r="AT1172" s="14"/>
      <c r="AU1172" s="14"/>
      <c r="AV1172" s="14"/>
      <c r="AW1172" s="14"/>
      <c r="AX1172" s="14"/>
      <c r="AY1172" s="14"/>
      <c r="AZ1172" s="14"/>
      <c r="BA1172" s="14"/>
      <c r="BB1172" s="14"/>
      <c r="BC1172" s="14"/>
      <c r="BD1172" s="14"/>
      <c r="BE1172" s="14"/>
      <c r="BF1172" s="14"/>
      <c r="BG1172" s="14"/>
      <c r="BH1172" s="14"/>
      <c r="BI1172" s="14"/>
      <c r="BJ1172" s="14"/>
      <c r="BK1172" s="14"/>
      <c r="BL1172" s="14"/>
      <c r="BM1172" s="14"/>
      <c r="BN1172" s="14"/>
      <c r="BO1172" s="14"/>
      <c r="BP1172" s="14"/>
      <c r="BQ1172" s="14"/>
      <c r="BR1172" s="14"/>
      <c r="BS1172" s="14"/>
      <c r="BT1172" s="14"/>
      <c r="BU1172" s="14"/>
      <c r="BV1172" s="14"/>
      <c r="BW1172" s="14"/>
      <c r="BX1172" s="14"/>
      <c r="BY1172" s="14"/>
      <c r="BZ1172" s="14"/>
      <c r="CA1172" s="14"/>
      <c r="CB1172" s="14"/>
      <c r="CC1172" s="14"/>
      <c r="CD1172" s="14"/>
      <c r="CE1172" s="14"/>
      <c r="CF1172" s="14"/>
      <c r="CG1172" s="14"/>
      <c r="CH1172" s="14"/>
    </row>
    <row r="1173" spans="1:86">
      <c r="A1173" s="16"/>
      <c r="B1173" s="16"/>
      <c r="C1173" s="16"/>
      <c r="D1173" s="16"/>
      <c r="E1173" s="16"/>
      <c r="F1173" s="16"/>
      <c r="G1173" s="16"/>
      <c r="H1173" s="16"/>
      <c r="I1173" s="16"/>
      <c r="J1173" s="16"/>
      <c r="K1173" s="16"/>
      <c r="L1173" s="16"/>
      <c r="M1173" s="16"/>
      <c r="N1173" s="16"/>
      <c r="O1173" s="16"/>
      <c r="P1173" s="16"/>
      <c r="Q1173" s="16"/>
      <c r="R1173" s="16"/>
      <c r="S1173" s="16"/>
      <c r="T1173" s="16"/>
      <c r="U1173" s="16"/>
      <c r="V1173" s="16"/>
      <c r="W1173" s="16"/>
      <c r="X1173" s="16"/>
      <c r="Z1173" s="16"/>
      <c r="AA1173" s="16"/>
      <c r="AB1173" s="16"/>
      <c r="AC1173" s="16"/>
      <c r="AD1173" s="16"/>
      <c r="AE1173" s="16"/>
      <c r="AF1173" s="16"/>
      <c r="AG1173" s="16"/>
      <c r="AH1173" s="16"/>
      <c r="AI1173" s="16"/>
      <c r="AJ1173" s="16"/>
      <c r="AK1173" s="16"/>
      <c r="AL1173" s="16"/>
      <c r="AM1173" s="14"/>
      <c r="AN1173" s="14"/>
      <c r="AO1173" s="14"/>
      <c r="AP1173" s="14"/>
      <c r="AQ1173" s="14"/>
      <c r="AR1173" s="14"/>
      <c r="AS1173" s="14"/>
      <c r="AT1173" s="14"/>
      <c r="AU1173" s="14"/>
      <c r="AV1173" s="14"/>
      <c r="AW1173" s="14"/>
      <c r="AX1173" s="14"/>
      <c r="AY1173" s="14"/>
      <c r="AZ1173" s="14"/>
      <c r="BA1173" s="14"/>
      <c r="BB1173" s="14"/>
      <c r="BC1173" s="14"/>
      <c r="BD1173" s="14"/>
      <c r="BE1173" s="14"/>
      <c r="BF1173" s="14"/>
      <c r="BG1173" s="14"/>
      <c r="BH1173" s="14"/>
      <c r="BI1173" s="14"/>
      <c r="BJ1173" s="14"/>
      <c r="BK1173" s="14"/>
      <c r="BL1173" s="14"/>
      <c r="BM1173" s="14"/>
      <c r="BN1173" s="14"/>
      <c r="BO1173" s="14"/>
      <c r="BP1173" s="14"/>
      <c r="BQ1173" s="14"/>
      <c r="BR1173" s="14"/>
      <c r="BS1173" s="14"/>
      <c r="BT1173" s="14"/>
      <c r="BU1173" s="14"/>
      <c r="BV1173" s="14"/>
      <c r="BW1173" s="14"/>
      <c r="BX1173" s="14"/>
      <c r="BY1173" s="14"/>
      <c r="BZ1173" s="14"/>
      <c r="CA1173" s="14"/>
      <c r="CB1173" s="14"/>
      <c r="CC1173" s="14"/>
      <c r="CD1173" s="14"/>
      <c r="CE1173" s="14"/>
      <c r="CF1173" s="14"/>
      <c r="CG1173" s="14"/>
      <c r="CH1173" s="14"/>
    </row>
    <row r="1174" spans="1:86">
      <c r="A1174" s="16"/>
      <c r="B1174" s="16"/>
      <c r="C1174" s="16"/>
      <c r="D1174" s="16"/>
      <c r="E1174" s="16"/>
      <c r="F1174" s="16"/>
      <c r="G1174" s="16"/>
      <c r="H1174" s="16"/>
      <c r="I1174" s="16"/>
      <c r="J1174" s="16"/>
      <c r="K1174" s="16"/>
      <c r="L1174" s="16"/>
      <c r="M1174" s="16"/>
      <c r="N1174" s="16"/>
      <c r="O1174" s="16"/>
      <c r="P1174" s="16"/>
      <c r="Q1174" s="16"/>
      <c r="R1174" s="16"/>
      <c r="S1174" s="16"/>
      <c r="T1174" s="16"/>
      <c r="U1174" s="16"/>
      <c r="V1174" s="16"/>
      <c r="W1174" s="16"/>
      <c r="X1174" s="16"/>
      <c r="Z1174" s="16"/>
      <c r="AA1174" s="16"/>
      <c r="AB1174" s="16"/>
      <c r="AC1174" s="16"/>
      <c r="AD1174" s="16"/>
      <c r="AE1174" s="16"/>
      <c r="AF1174" s="16"/>
      <c r="AG1174" s="16"/>
      <c r="AH1174" s="16"/>
      <c r="AI1174" s="16"/>
      <c r="AJ1174" s="16"/>
      <c r="AK1174" s="16"/>
      <c r="AL1174" s="16"/>
      <c r="AM1174" s="14"/>
      <c r="AN1174" s="14"/>
      <c r="AO1174" s="14"/>
      <c r="AP1174" s="14"/>
      <c r="AQ1174" s="14"/>
      <c r="AR1174" s="14"/>
      <c r="AS1174" s="14"/>
      <c r="AT1174" s="14"/>
      <c r="AU1174" s="14"/>
      <c r="AV1174" s="14"/>
      <c r="AW1174" s="14"/>
      <c r="AX1174" s="14"/>
      <c r="AY1174" s="14"/>
      <c r="AZ1174" s="14"/>
      <c r="BA1174" s="14"/>
      <c r="BB1174" s="14"/>
      <c r="BC1174" s="14"/>
      <c r="BD1174" s="14"/>
      <c r="BE1174" s="14"/>
      <c r="BF1174" s="14"/>
      <c r="BG1174" s="14"/>
      <c r="BH1174" s="14"/>
      <c r="BI1174" s="14"/>
      <c r="BJ1174" s="14"/>
      <c r="BK1174" s="14"/>
      <c r="BL1174" s="14"/>
      <c r="BM1174" s="14"/>
      <c r="BN1174" s="14"/>
      <c r="BO1174" s="14"/>
      <c r="BP1174" s="14"/>
      <c r="BQ1174" s="14"/>
      <c r="BR1174" s="14"/>
      <c r="BS1174" s="14"/>
      <c r="BT1174" s="14"/>
      <c r="BU1174" s="14"/>
      <c r="BV1174" s="14"/>
      <c r="BW1174" s="14"/>
      <c r="BX1174" s="14"/>
      <c r="BY1174" s="14"/>
      <c r="BZ1174" s="14"/>
      <c r="CA1174" s="14"/>
      <c r="CB1174" s="14"/>
      <c r="CC1174" s="14"/>
      <c r="CD1174" s="14"/>
      <c r="CE1174" s="14"/>
      <c r="CF1174" s="14"/>
      <c r="CG1174" s="14"/>
      <c r="CH1174" s="14"/>
    </row>
    <row r="1175" spans="1:86">
      <c r="A1175" s="16"/>
      <c r="B1175" s="16"/>
      <c r="C1175" s="16"/>
      <c r="D1175" s="16"/>
      <c r="E1175" s="16"/>
      <c r="F1175" s="16"/>
      <c r="G1175" s="16"/>
      <c r="H1175" s="16"/>
      <c r="I1175" s="16"/>
      <c r="J1175" s="16"/>
      <c r="K1175" s="16"/>
      <c r="L1175" s="16"/>
      <c r="M1175" s="16"/>
      <c r="N1175" s="16"/>
      <c r="O1175" s="16"/>
      <c r="P1175" s="16"/>
      <c r="Q1175" s="16"/>
      <c r="R1175" s="16"/>
      <c r="S1175" s="16"/>
      <c r="T1175" s="16"/>
      <c r="U1175" s="16"/>
      <c r="V1175" s="16"/>
      <c r="W1175" s="16"/>
      <c r="X1175" s="16"/>
      <c r="Z1175" s="16"/>
      <c r="AA1175" s="16"/>
      <c r="AB1175" s="16"/>
      <c r="AC1175" s="16"/>
      <c r="AD1175" s="16"/>
      <c r="AE1175" s="16"/>
      <c r="AF1175" s="16"/>
      <c r="AG1175" s="16"/>
      <c r="AH1175" s="16"/>
      <c r="AI1175" s="16"/>
      <c r="AJ1175" s="16"/>
      <c r="AK1175" s="16"/>
      <c r="AL1175" s="16"/>
      <c r="AM1175" s="14"/>
      <c r="AN1175" s="14"/>
      <c r="AO1175" s="14"/>
      <c r="AP1175" s="14"/>
      <c r="AQ1175" s="14"/>
      <c r="AR1175" s="14"/>
      <c r="AS1175" s="14"/>
      <c r="AT1175" s="14"/>
      <c r="AU1175" s="14"/>
      <c r="AV1175" s="14"/>
      <c r="AW1175" s="14"/>
      <c r="AX1175" s="14"/>
      <c r="AY1175" s="14"/>
      <c r="AZ1175" s="14"/>
      <c r="BA1175" s="14"/>
      <c r="BB1175" s="14"/>
      <c r="BC1175" s="14"/>
      <c r="BD1175" s="14"/>
      <c r="BE1175" s="14"/>
      <c r="BF1175" s="14"/>
      <c r="BG1175" s="14"/>
      <c r="BH1175" s="14"/>
      <c r="BI1175" s="14"/>
      <c r="BJ1175" s="14"/>
      <c r="BK1175" s="14"/>
      <c r="BL1175" s="14"/>
      <c r="BM1175" s="14"/>
      <c r="BN1175" s="14"/>
      <c r="BO1175" s="14"/>
      <c r="BP1175" s="14"/>
      <c r="BQ1175" s="14"/>
      <c r="BR1175" s="14"/>
      <c r="BS1175" s="14"/>
      <c r="BT1175" s="14"/>
      <c r="BU1175" s="14"/>
      <c r="BV1175" s="14"/>
      <c r="BW1175" s="14"/>
      <c r="BX1175" s="14"/>
      <c r="BY1175" s="14"/>
      <c r="BZ1175" s="14"/>
      <c r="CA1175" s="14"/>
      <c r="CB1175" s="14"/>
      <c r="CC1175" s="14"/>
      <c r="CD1175" s="14"/>
      <c r="CE1175" s="14"/>
      <c r="CF1175" s="14"/>
      <c r="CG1175" s="14"/>
      <c r="CH1175" s="14"/>
    </row>
    <row r="1176" spans="1:86">
      <c r="A1176" s="16"/>
      <c r="B1176" s="16"/>
      <c r="C1176" s="16"/>
      <c r="D1176" s="16"/>
      <c r="E1176" s="16"/>
      <c r="F1176" s="16"/>
      <c r="G1176" s="16"/>
      <c r="H1176" s="16"/>
      <c r="I1176" s="16"/>
      <c r="J1176" s="16"/>
      <c r="K1176" s="16"/>
      <c r="L1176" s="16"/>
      <c r="M1176" s="16"/>
      <c r="N1176" s="16"/>
      <c r="O1176" s="16"/>
      <c r="P1176" s="16"/>
      <c r="Q1176" s="16"/>
      <c r="R1176" s="16"/>
      <c r="S1176" s="16"/>
      <c r="T1176" s="16"/>
      <c r="U1176" s="16"/>
      <c r="V1176" s="16"/>
      <c r="W1176" s="16"/>
      <c r="X1176" s="16"/>
      <c r="Z1176" s="16"/>
      <c r="AA1176" s="16"/>
      <c r="AB1176" s="16"/>
      <c r="AC1176" s="16"/>
      <c r="AD1176" s="16"/>
      <c r="AE1176" s="16"/>
      <c r="AF1176" s="16"/>
      <c r="AG1176" s="16"/>
      <c r="AH1176" s="16"/>
      <c r="AI1176" s="16"/>
      <c r="AJ1176" s="16"/>
      <c r="AK1176" s="16"/>
      <c r="AL1176" s="16"/>
      <c r="AM1176" s="14"/>
      <c r="AN1176" s="14"/>
      <c r="AO1176" s="14"/>
      <c r="AP1176" s="14"/>
      <c r="AQ1176" s="14"/>
      <c r="AR1176" s="14"/>
      <c r="AS1176" s="14"/>
      <c r="AT1176" s="14"/>
      <c r="AU1176" s="14"/>
      <c r="AV1176" s="14"/>
      <c r="AW1176" s="14"/>
      <c r="AX1176" s="14"/>
      <c r="AY1176" s="14"/>
      <c r="AZ1176" s="14"/>
      <c r="BA1176" s="14"/>
      <c r="BB1176" s="14"/>
      <c r="BC1176" s="14"/>
      <c r="BD1176" s="14"/>
      <c r="BE1176" s="14"/>
      <c r="BF1176" s="14"/>
      <c r="BG1176" s="14"/>
      <c r="BH1176" s="14"/>
      <c r="BI1176" s="14"/>
      <c r="BJ1176" s="14"/>
      <c r="BK1176" s="14"/>
      <c r="BL1176" s="14"/>
      <c r="BM1176" s="14"/>
      <c r="BN1176" s="14"/>
      <c r="BO1176" s="14"/>
      <c r="BP1176" s="14"/>
      <c r="BQ1176" s="14"/>
      <c r="BR1176" s="14"/>
      <c r="BS1176" s="14"/>
      <c r="BT1176" s="14"/>
      <c r="BU1176" s="14"/>
      <c r="BV1176" s="14"/>
      <c r="BW1176" s="14"/>
      <c r="BX1176" s="14"/>
      <c r="BY1176" s="14"/>
      <c r="BZ1176" s="14"/>
      <c r="CA1176" s="14"/>
      <c r="CB1176" s="14"/>
      <c r="CC1176" s="14"/>
      <c r="CD1176" s="14"/>
      <c r="CE1176" s="14"/>
      <c r="CF1176" s="14"/>
      <c r="CG1176" s="14"/>
      <c r="CH1176" s="14"/>
    </row>
    <row r="1177" spans="1:86">
      <c r="A1177" s="16"/>
      <c r="B1177" s="16"/>
      <c r="C1177" s="16"/>
      <c r="D1177" s="16"/>
      <c r="E1177" s="16"/>
      <c r="F1177" s="16"/>
      <c r="G1177" s="16"/>
      <c r="H1177" s="16"/>
      <c r="I1177" s="16"/>
      <c r="J1177" s="16"/>
      <c r="K1177" s="16"/>
      <c r="L1177" s="16"/>
      <c r="M1177" s="16"/>
      <c r="N1177" s="16"/>
      <c r="O1177" s="16"/>
      <c r="P1177" s="16"/>
      <c r="Q1177" s="16"/>
      <c r="R1177" s="16"/>
      <c r="S1177" s="16"/>
      <c r="T1177" s="16"/>
      <c r="U1177" s="16"/>
      <c r="V1177" s="16"/>
      <c r="W1177" s="16"/>
      <c r="X1177" s="16"/>
      <c r="Z1177" s="16"/>
      <c r="AA1177" s="16"/>
      <c r="AB1177" s="16"/>
      <c r="AC1177" s="16"/>
      <c r="AD1177" s="16"/>
      <c r="AE1177" s="16"/>
      <c r="AF1177" s="16"/>
      <c r="AG1177" s="16"/>
      <c r="AH1177" s="16"/>
      <c r="AI1177" s="16"/>
      <c r="AJ1177" s="16"/>
      <c r="AK1177" s="16"/>
      <c r="AL1177" s="16"/>
      <c r="AM1177" s="14"/>
      <c r="AN1177" s="14"/>
      <c r="AO1177" s="14"/>
      <c r="AP1177" s="14"/>
      <c r="AQ1177" s="14"/>
      <c r="AR1177" s="14"/>
      <c r="AS1177" s="14"/>
      <c r="AT1177" s="14"/>
      <c r="AU1177" s="14"/>
      <c r="AV1177" s="14"/>
      <c r="AW1177" s="14"/>
      <c r="AX1177" s="14"/>
      <c r="AY1177" s="14"/>
      <c r="AZ1177" s="14"/>
      <c r="BA1177" s="14"/>
      <c r="BB1177" s="14"/>
      <c r="BC1177" s="14"/>
      <c r="BD1177" s="14"/>
      <c r="BE1177" s="14"/>
      <c r="BF1177" s="14"/>
      <c r="BG1177" s="14"/>
      <c r="BH1177" s="14"/>
      <c r="BI1177" s="14"/>
      <c r="BJ1177" s="14"/>
      <c r="BK1177" s="14"/>
      <c r="BL1177" s="14"/>
      <c r="BM1177" s="14"/>
      <c r="BN1177" s="14"/>
      <c r="BO1177" s="14"/>
      <c r="BP1177" s="14"/>
      <c r="BQ1177" s="14"/>
      <c r="BR1177" s="14"/>
      <c r="BS1177" s="14"/>
      <c r="BT1177" s="14"/>
      <c r="BU1177" s="14"/>
      <c r="BV1177" s="14"/>
      <c r="BW1177" s="14"/>
      <c r="BX1177" s="14"/>
      <c r="BY1177" s="14"/>
      <c r="BZ1177" s="14"/>
      <c r="CA1177" s="14"/>
      <c r="CB1177" s="14"/>
      <c r="CC1177" s="14"/>
      <c r="CD1177" s="14"/>
      <c r="CE1177" s="14"/>
      <c r="CF1177" s="14"/>
      <c r="CG1177" s="14"/>
      <c r="CH1177" s="14"/>
    </row>
    <row r="1178" spans="1:86">
      <c r="A1178" s="16"/>
      <c r="B1178" s="16"/>
      <c r="C1178" s="16"/>
      <c r="D1178" s="16"/>
      <c r="E1178" s="16"/>
      <c r="F1178" s="16"/>
      <c r="G1178" s="16"/>
      <c r="H1178" s="16"/>
      <c r="I1178" s="16"/>
      <c r="J1178" s="16"/>
      <c r="K1178" s="16"/>
      <c r="L1178" s="16"/>
      <c r="M1178" s="16"/>
      <c r="N1178" s="16"/>
      <c r="O1178" s="16"/>
      <c r="P1178" s="16"/>
      <c r="Q1178" s="16"/>
      <c r="R1178" s="16"/>
      <c r="S1178" s="16"/>
      <c r="T1178" s="16"/>
      <c r="U1178" s="16"/>
      <c r="V1178" s="16"/>
      <c r="W1178" s="16"/>
      <c r="X1178" s="16"/>
      <c r="Z1178" s="16"/>
      <c r="AA1178" s="16"/>
      <c r="AB1178" s="16"/>
      <c r="AC1178" s="16"/>
      <c r="AD1178" s="16"/>
      <c r="AE1178" s="16"/>
      <c r="AF1178" s="16"/>
      <c r="AG1178" s="16"/>
      <c r="AH1178" s="16"/>
      <c r="AI1178" s="16"/>
      <c r="AJ1178" s="16"/>
      <c r="AK1178" s="16"/>
      <c r="AL1178" s="16"/>
      <c r="AM1178" s="14"/>
      <c r="AN1178" s="14"/>
      <c r="AO1178" s="14"/>
      <c r="AP1178" s="14"/>
      <c r="AQ1178" s="14"/>
      <c r="AR1178" s="14"/>
      <c r="AS1178" s="14"/>
      <c r="AT1178" s="14"/>
      <c r="AU1178" s="14"/>
      <c r="AV1178" s="14"/>
      <c r="AW1178" s="14"/>
      <c r="AX1178" s="14"/>
      <c r="AY1178" s="14"/>
      <c r="AZ1178" s="14"/>
      <c r="BA1178" s="14"/>
      <c r="BB1178" s="14"/>
      <c r="BC1178" s="14"/>
      <c r="BD1178" s="14"/>
      <c r="BE1178" s="14"/>
      <c r="BF1178" s="14"/>
      <c r="BG1178" s="14"/>
      <c r="BH1178" s="14"/>
      <c r="BI1178" s="14"/>
      <c r="BJ1178" s="14"/>
      <c r="BK1178" s="14"/>
      <c r="BL1178" s="14"/>
      <c r="BM1178" s="14"/>
      <c r="BN1178" s="14"/>
      <c r="BO1178" s="14"/>
      <c r="BP1178" s="14"/>
      <c r="BQ1178" s="14"/>
      <c r="BR1178" s="14"/>
      <c r="BS1178" s="14"/>
      <c r="BT1178" s="14"/>
      <c r="BU1178" s="14"/>
      <c r="BV1178" s="14"/>
      <c r="BW1178" s="14"/>
      <c r="BX1178" s="14"/>
      <c r="BY1178" s="14"/>
      <c r="BZ1178" s="14"/>
      <c r="CA1178" s="14"/>
      <c r="CB1178" s="14"/>
      <c r="CC1178" s="14"/>
      <c r="CD1178" s="14"/>
      <c r="CE1178" s="14"/>
      <c r="CF1178" s="14"/>
      <c r="CG1178" s="14"/>
      <c r="CH1178" s="14"/>
    </row>
    <row r="1179" spans="1:86">
      <c r="A1179" s="16"/>
      <c r="B1179" s="16"/>
      <c r="C1179" s="16"/>
      <c r="D1179" s="16"/>
      <c r="E1179" s="16"/>
      <c r="F1179" s="16"/>
      <c r="G1179" s="16"/>
      <c r="H1179" s="16"/>
      <c r="I1179" s="16"/>
      <c r="J1179" s="16"/>
      <c r="K1179" s="16"/>
      <c r="L1179" s="16"/>
      <c r="M1179" s="16"/>
      <c r="N1179" s="16"/>
      <c r="O1179" s="16"/>
      <c r="P1179" s="16"/>
      <c r="Q1179" s="16"/>
      <c r="R1179" s="16"/>
      <c r="S1179" s="16"/>
      <c r="T1179" s="16"/>
      <c r="U1179" s="16"/>
      <c r="V1179" s="16"/>
      <c r="W1179" s="16"/>
      <c r="X1179" s="16"/>
      <c r="Z1179" s="16"/>
      <c r="AA1179" s="16"/>
      <c r="AB1179" s="16"/>
      <c r="AC1179" s="16"/>
      <c r="AD1179" s="16"/>
      <c r="AE1179" s="16"/>
      <c r="AF1179" s="16"/>
      <c r="AG1179" s="16"/>
      <c r="AH1179" s="16"/>
      <c r="AI1179" s="16"/>
      <c r="AJ1179" s="16"/>
      <c r="AK1179" s="16"/>
      <c r="AL1179" s="16"/>
      <c r="AM1179" s="14"/>
      <c r="AN1179" s="14"/>
      <c r="AO1179" s="14"/>
      <c r="AP1179" s="14"/>
      <c r="AQ1179" s="14"/>
      <c r="AR1179" s="14"/>
      <c r="AS1179" s="14"/>
      <c r="AT1179" s="14"/>
      <c r="AU1179" s="14"/>
      <c r="AV1179" s="14"/>
      <c r="AW1179" s="14"/>
      <c r="AX1179" s="14"/>
      <c r="AY1179" s="14"/>
      <c r="AZ1179" s="14"/>
      <c r="BA1179" s="14"/>
      <c r="BB1179" s="14"/>
      <c r="BC1179" s="14"/>
      <c r="BD1179" s="14"/>
      <c r="BE1179" s="14"/>
      <c r="BF1179" s="14"/>
      <c r="BG1179" s="14"/>
      <c r="BH1179" s="14"/>
      <c r="BI1179" s="14"/>
      <c r="BJ1179" s="14"/>
      <c r="BK1179" s="14"/>
      <c r="BL1179" s="14"/>
      <c r="BM1179" s="14"/>
      <c r="BN1179" s="14"/>
      <c r="BO1179" s="14"/>
      <c r="BP1179" s="14"/>
      <c r="BQ1179" s="14"/>
      <c r="BR1179" s="14"/>
      <c r="BS1179" s="14"/>
      <c r="BT1179" s="14"/>
      <c r="BU1179" s="14"/>
      <c r="BV1179" s="14"/>
      <c r="BW1179" s="14"/>
      <c r="BX1179" s="14"/>
      <c r="BY1179" s="14"/>
      <c r="BZ1179" s="14"/>
      <c r="CA1179" s="14"/>
      <c r="CB1179" s="14"/>
      <c r="CC1179" s="14"/>
      <c r="CD1179" s="14"/>
      <c r="CE1179" s="14"/>
      <c r="CF1179" s="14"/>
      <c r="CG1179" s="14"/>
      <c r="CH1179" s="14"/>
    </row>
    <row r="1180" spans="1:86">
      <c r="A1180" s="16"/>
      <c r="B1180" s="16"/>
      <c r="C1180" s="16"/>
      <c r="D1180" s="16"/>
      <c r="E1180" s="16"/>
      <c r="F1180" s="16"/>
      <c r="G1180" s="16"/>
      <c r="H1180" s="16"/>
      <c r="I1180" s="16"/>
      <c r="J1180" s="16"/>
      <c r="K1180" s="16"/>
      <c r="L1180" s="16"/>
      <c r="M1180" s="16"/>
      <c r="N1180" s="16"/>
      <c r="O1180" s="16"/>
      <c r="P1180" s="16"/>
      <c r="Q1180" s="16"/>
      <c r="R1180" s="16"/>
      <c r="S1180" s="16"/>
      <c r="T1180" s="16"/>
      <c r="U1180" s="16"/>
      <c r="V1180" s="16"/>
      <c r="W1180" s="16"/>
      <c r="X1180" s="16"/>
      <c r="Z1180" s="16"/>
      <c r="AA1180" s="16"/>
      <c r="AB1180" s="16"/>
      <c r="AC1180" s="16"/>
      <c r="AD1180" s="16"/>
      <c r="AE1180" s="16"/>
      <c r="AF1180" s="16"/>
      <c r="AG1180" s="16"/>
      <c r="AH1180" s="16"/>
      <c r="AI1180" s="16"/>
      <c r="AJ1180" s="16"/>
      <c r="AK1180" s="16"/>
      <c r="AL1180" s="16"/>
      <c r="AM1180" s="14"/>
      <c r="AN1180" s="14"/>
      <c r="AO1180" s="14"/>
      <c r="AP1180" s="14"/>
      <c r="AQ1180" s="14"/>
      <c r="AR1180" s="14"/>
      <c r="AS1180" s="14"/>
      <c r="AT1180" s="14"/>
      <c r="AU1180" s="14"/>
      <c r="AV1180" s="14"/>
      <c r="AW1180" s="14"/>
      <c r="AX1180" s="14"/>
      <c r="AY1180" s="14"/>
      <c r="AZ1180" s="14"/>
      <c r="BA1180" s="14"/>
      <c r="BB1180" s="14"/>
      <c r="BC1180" s="14"/>
      <c r="BD1180" s="14"/>
      <c r="BE1180" s="14"/>
      <c r="BF1180" s="14"/>
      <c r="BG1180" s="14"/>
      <c r="BH1180" s="14"/>
      <c r="BI1180" s="14"/>
      <c r="BJ1180" s="14"/>
      <c r="BK1180" s="14"/>
      <c r="BL1180" s="14"/>
      <c r="BM1180" s="14"/>
      <c r="BN1180" s="14"/>
      <c r="BO1180" s="14"/>
      <c r="BP1180" s="14"/>
      <c r="BQ1180" s="14"/>
      <c r="BR1180" s="14"/>
      <c r="BS1180" s="14"/>
      <c r="BT1180" s="14"/>
      <c r="BU1180" s="14"/>
      <c r="BV1180" s="14"/>
      <c r="BW1180" s="14"/>
      <c r="BX1180" s="14"/>
      <c r="BY1180" s="14"/>
      <c r="BZ1180" s="14"/>
      <c r="CA1180" s="14"/>
      <c r="CB1180" s="14"/>
      <c r="CC1180" s="14"/>
      <c r="CD1180" s="14"/>
      <c r="CE1180" s="14"/>
      <c r="CF1180" s="14"/>
      <c r="CG1180" s="14"/>
      <c r="CH1180" s="14"/>
    </row>
    <row r="1181" spans="1:86">
      <c r="A1181" s="16"/>
      <c r="B1181" s="16"/>
      <c r="C1181" s="16"/>
      <c r="D1181" s="16"/>
      <c r="E1181" s="16"/>
      <c r="F1181" s="16"/>
      <c r="G1181" s="16"/>
      <c r="H1181" s="16"/>
      <c r="I1181" s="16"/>
      <c r="J1181" s="16"/>
      <c r="K1181" s="16"/>
      <c r="L1181" s="16"/>
      <c r="M1181" s="16"/>
      <c r="N1181" s="16"/>
      <c r="O1181" s="16"/>
      <c r="P1181" s="16"/>
      <c r="Q1181" s="16"/>
      <c r="R1181" s="16"/>
      <c r="S1181" s="16"/>
      <c r="T1181" s="16"/>
      <c r="U1181" s="16"/>
      <c r="V1181" s="16"/>
      <c r="W1181" s="16"/>
      <c r="X1181" s="16"/>
      <c r="Z1181" s="16"/>
      <c r="AA1181" s="16"/>
      <c r="AB1181" s="16"/>
      <c r="AC1181" s="16"/>
      <c r="AD1181" s="16"/>
      <c r="AE1181" s="16"/>
      <c r="AF1181" s="16"/>
      <c r="AG1181" s="16"/>
      <c r="AH1181" s="16"/>
      <c r="AI1181" s="16"/>
      <c r="AJ1181" s="16"/>
      <c r="AK1181" s="16"/>
      <c r="AL1181" s="16"/>
      <c r="AM1181" s="14"/>
      <c r="AN1181" s="14"/>
      <c r="AO1181" s="14"/>
      <c r="AP1181" s="14"/>
      <c r="AQ1181" s="14"/>
      <c r="AR1181" s="14"/>
      <c r="AS1181" s="14"/>
      <c r="AT1181" s="14"/>
      <c r="AU1181" s="14"/>
      <c r="AV1181" s="14"/>
      <c r="AW1181" s="14"/>
      <c r="AX1181" s="14"/>
      <c r="AY1181" s="14"/>
      <c r="AZ1181" s="14"/>
      <c r="BA1181" s="14"/>
      <c r="BB1181" s="14"/>
      <c r="BC1181" s="14"/>
      <c r="BD1181" s="14"/>
      <c r="BE1181" s="14"/>
      <c r="BF1181" s="14"/>
      <c r="BG1181" s="14"/>
      <c r="BH1181" s="14"/>
      <c r="BI1181" s="14"/>
      <c r="BJ1181" s="14"/>
      <c r="BK1181" s="14"/>
      <c r="BL1181" s="14"/>
      <c r="BM1181" s="14"/>
      <c r="BN1181" s="14"/>
      <c r="BO1181" s="14"/>
      <c r="BP1181" s="14"/>
      <c r="BQ1181" s="14"/>
      <c r="BR1181" s="14"/>
      <c r="BS1181" s="14"/>
      <c r="BT1181" s="14"/>
      <c r="BU1181" s="14"/>
      <c r="BV1181" s="14"/>
      <c r="BW1181" s="14"/>
      <c r="BX1181" s="14"/>
      <c r="BY1181" s="14"/>
      <c r="BZ1181" s="14"/>
      <c r="CA1181" s="14"/>
      <c r="CB1181" s="14"/>
      <c r="CC1181" s="14"/>
      <c r="CD1181" s="14"/>
      <c r="CE1181" s="14"/>
      <c r="CF1181" s="14"/>
      <c r="CG1181" s="14"/>
      <c r="CH1181" s="14"/>
    </row>
    <row r="1182" spans="1:86">
      <c r="A1182" s="16"/>
      <c r="B1182" s="16"/>
      <c r="C1182" s="16"/>
      <c r="D1182" s="16"/>
      <c r="E1182" s="16"/>
      <c r="F1182" s="16"/>
      <c r="G1182" s="16"/>
      <c r="H1182" s="16"/>
      <c r="I1182" s="16"/>
      <c r="J1182" s="16"/>
      <c r="K1182" s="16"/>
      <c r="L1182" s="16"/>
      <c r="M1182" s="16"/>
      <c r="N1182" s="16"/>
      <c r="O1182" s="16"/>
      <c r="P1182" s="16"/>
      <c r="Q1182" s="16"/>
      <c r="R1182" s="16"/>
      <c r="S1182" s="16"/>
      <c r="T1182" s="16"/>
      <c r="U1182" s="16"/>
      <c r="V1182" s="16"/>
      <c r="W1182" s="16"/>
      <c r="X1182" s="16"/>
      <c r="Z1182" s="16"/>
      <c r="AA1182" s="16"/>
      <c r="AB1182" s="16"/>
      <c r="AC1182" s="16"/>
      <c r="AD1182" s="16"/>
      <c r="AE1182" s="16"/>
      <c r="AF1182" s="16"/>
      <c r="AG1182" s="16"/>
      <c r="AH1182" s="16"/>
      <c r="AI1182" s="16"/>
      <c r="AJ1182" s="16"/>
      <c r="AK1182" s="16"/>
      <c r="AL1182" s="16"/>
      <c r="AM1182" s="14"/>
      <c r="AN1182" s="14"/>
      <c r="AO1182" s="14"/>
      <c r="AP1182" s="14"/>
      <c r="AQ1182" s="14"/>
      <c r="AR1182" s="14"/>
      <c r="AS1182" s="14"/>
      <c r="AT1182" s="14"/>
      <c r="AU1182" s="14"/>
      <c r="AV1182" s="14"/>
      <c r="AW1182" s="14"/>
      <c r="AX1182" s="14"/>
      <c r="AY1182" s="14"/>
      <c r="AZ1182" s="14"/>
      <c r="BA1182" s="14"/>
      <c r="BB1182" s="14"/>
      <c r="BC1182" s="14"/>
      <c r="BD1182" s="14"/>
      <c r="BE1182" s="14"/>
      <c r="BF1182" s="14"/>
      <c r="BG1182" s="14"/>
      <c r="BH1182" s="14"/>
      <c r="BI1182" s="14"/>
      <c r="BJ1182" s="14"/>
      <c r="BK1182" s="14"/>
      <c r="BL1182" s="14"/>
      <c r="BM1182" s="14"/>
      <c r="BN1182" s="14"/>
      <c r="BO1182" s="14"/>
      <c r="BP1182" s="14"/>
      <c r="BQ1182" s="14"/>
      <c r="BR1182" s="14"/>
      <c r="BS1182" s="14"/>
      <c r="BT1182" s="14"/>
      <c r="BU1182" s="14"/>
      <c r="BV1182" s="14"/>
      <c r="BW1182" s="14"/>
      <c r="BX1182" s="14"/>
      <c r="BY1182" s="14"/>
      <c r="BZ1182" s="14"/>
      <c r="CA1182" s="14"/>
      <c r="CB1182" s="14"/>
      <c r="CC1182" s="14"/>
      <c r="CD1182" s="14"/>
      <c r="CE1182" s="14"/>
      <c r="CF1182" s="14"/>
      <c r="CG1182" s="14"/>
      <c r="CH1182" s="14"/>
    </row>
    <row r="1183" spans="1:86">
      <c r="A1183" s="16"/>
      <c r="B1183" s="16"/>
      <c r="C1183" s="16"/>
      <c r="D1183" s="16"/>
      <c r="E1183" s="16"/>
      <c r="F1183" s="16"/>
      <c r="G1183" s="16"/>
      <c r="H1183" s="16"/>
      <c r="I1183" s="16"/>
      <c r="J1183" s="16"/>
      <c r="K1183" s="16"/>
      <c r="L1183" s="16"/>
      <c r="M1183" s="16"/>
      <c r="N1183" s="16"/>
      <c r="O1183" s="16"/>
      <c r="P1183" s="16"/>
      <c r="Q1183" s="16"/>
      <c r="R1183" s="16"/>
      <c r="S1183" s="16"/>
      <c r="T1183" s="16"/>
      <c r="U1183" s="16"/>
      <c r="V1183" s="16"/>
      <c r="W1183" s="16"/>
      <c r="X1183" s="16"/>
      <c r="Z1183" s="16"/>
      <c r="AA1183" s="16"/>
      <c r="AB1183" s="16"/>
      <c r="AC1183" s="16"/>
      <c r="AD1183" s="16"/>
      <c r="AE1183" s="16"/>
      <c r="AF1183" s="16"/>
      <c r="AG1183" s="16"/>
      <c r="AH1183" s="16"/>
      <c r="AI1183" s="16"/>
      <c r="AJ1183" s="16"/>
      <c r="AK1183" s="16"/>
      <c r="AL1183" s="16"/>
      <c r="AM1183" s="14"/>
      <c r="AN1183" s="14"/>
      <c r="AO1183" s="14"/>
      <c r="AP1183" s="14"/>
      <c r="AQ1183" s="14"/>
      <c r="AR1183" s="14"/>
      <c r="AS1183" s="14"/>
      <c r="AT1183" s="14"/>
      <c r="AU1183" s="14"/>
      <c r="AV1183" s="14"/>
      <c r="AW1183" s="14"/>
      <c r="AX1183" s="14"/>
      <c r="AY1183" s="14"/>
      <c r="AZ1183" s="14"/>
      <c r="BA1183" s="14"/>
      <c r="BB1183" s="14"/>
      <c r="BC1183" s="14"/>
      <c r="BD1183" s="14"/>
      <c r="BE1183" s="14"/>
      <c r="BF1183" s="14"/>
      <c r="BG1183" s="14"/>
      <c r="BH1183" s="14"/>
      <c r="BI1183" s="14"/>
      <c r="BJ1183" s="14"/>
      <c r="BK1183" s="14"/>
      <c r="BL1183" s="14"/>
      <c r="BM1183" s="14"/>
      <c r="BN1183" s="14"/>
      <c r="BO1183" s="14"/>
      <c r="BP1183" s="14"/>
      <c r="BQ1183" s="14"/>
      <c r="BR1183" s="14"/>
      <c r="BS1183" s="14"/>
      <c r="BT1183" s="14"/>
      <c r="BU1183" s="14"/>
      <c r="BV1183" s="14"/>
      <c r="BW1183" s="14"/>
      <c r="BX1183" s="14"/>
      <c r="BY1183" s="14"/>
      <c r="BZ1183" s="14"/>
      <c r="CA1183" s="14"/>
      <c r="CB1183" s="14"/>
      <c r="CC1183" s="14"/>
      <c r="CD1183" s="14"/>
      <c r="CE1183" s="14"/>
      <c r="CF1183" s="14"/>
      <c r="CG1183" s="14"/>
      <c r="CH1183" s="14"/>
    </row>
    <row r="1184" spans="1:86">
      <c r="A1184" s="16"/>
      <c r="B1184" s="16"/>
      <c r="C1184" s="16"/>
      <c r="D1184" s="16"/>
      <c r="E1184" s="16"/>
      <c r="F1184" s="16"/>
      <c r="G1184" s="16"/>
      <c r="H1184" s="16"/>
      <c r="I1184" s="16"/>
      <c r="J1184" s="16"/>
      <c r="K1184" s="16"/>
      <c r="L1184" s="16"/>
      <c r="M1184" s="16"/>
      <c r="N1184" s="16"/>
      <c r="O1184" s="16"/>
      <c r="P1184" s="16"/>
      <c r="Q1184" s="16"/>
      <c r="R1184" s="16"/>
      <c r="S1184" s="16"/>
      <c r="T1184" s="16"/>
      <c r="U1184" s="16"/>
      <c r="V1184" s="16"/>
      <c r="W1184" s="16"/>
      <c r="X1184" s="16"/>
      <c r="Z1184" s="16"/>
      <c r="AA1184" s="16"/>
      <c r="AB1184" s="16"/>
      <c r="AC1184" s="16"/>
      <c r="AD1184" s="16"/>
      <c r="AE1184" s="16"/>
      <c r="AF1184" s="16"/>
      <c r="AG1184" s="16"/>
      <c r="AH1184" s="16"/>
      <c r="AI1184" s="16"/>
      <c r="AJ1184" s="16"/>
      <c r="AK1184" s="16"/>
      <c r="AL1184" s="16"/>
      <c r="AM1184" s="14"/>
      <c r="AN1184" s="14"/>
      <c r="AO1184" s="14"/>
      <c r="AP1184" s="14"/>
      <c r="AQ1184" s="14"/>
      <c r="AR1184" s="14"/>
      <c r="AS1184" s="14"/>
      <c r="AT1184" s="14"/>
      <c r="AU1184" s="14"/>
      <c r="AV1184" s="14"/>
      <c r="AW1184" s="14"/>
      <c r="AX1184" s="14"/>
      <c r="AY1184" s="14"/>
      <c r="AZ1184" s="14"/>
      <c r="BA1184" s="14"/>
      <c r="BB1184" s="14"/>
      <c r="BC1184" s="14"/>
      <c r="BD1184" s="14"/>
      <c r="BE1184" s="14"/>
      <c r="BF1184" s="14"/>
      <c r="BG1184" s="14"/>
      <c r="BH1184" s="14"/>
      <c r="BI1184" s="14"/>
      <c r="BJ1184" s="14"/>
      <c r="BK1184" s="14"/>
      <c r="BL1184" s="14"/>
      <c r="BM1184" s="14"/>
      <c r="BN1184" s="14"/>
      <c r="BO1184" s="14"/>
      <c r="BP1184" s="14"/>
      <c r="BQ1184" s="14"/>
      <c r="BR1184" s="14"/>
      <c r="BS1184" s="14"/>
      <c r="BT1184" s="14"/>
      <c r="BU1184" s="14"/>
      <c r="BV1184" s="14"/>
      <c r="BW1184" s="14"/>
      <c r="BX1184" s="14"/>
      <c r="BY1184" s="14"/>
      <c r="BZ1184" s="14"/>
      <c r="CA1184" s="14"/>
      <c r="CB1184" s="14"/>
      <c r="CC1184" s="14"/>
      <c r="CD1184" s="14"/>
      <c r="CE1184" s="14"/>
      <c r="CF1184" s="14"/>
      <c r="CG1184" s="14"/>
      <c r="CH1184" s="14"/>
    </row>
    <row r="1185" spans="1:86">
      <c r="A1185" s="16"/>
      <c r="B1185" s="16"/>
      <c r="C1185" s="16"/>
      <c r="D1185" s="16"/>
      <c r="E1185" s="16"/>
      <c r="F1185" s="16"/>
      <c r="G1185" s="16"/>
      <c r="H1185" s="16"/>
      <c r="I1185" s="16"/>
      <c r="J1185" s="16"/>
      <c r="K1185" s="16"/>
      <c r="L1185" s="16"/>
      <c r="M1185" s="16"/>
      <c r="N1185" s="16"/>
      <c r="O1185" s="16"/>
      <c r="P1185" s="16"/>
      <c r="Q1185" s="16"/>
      <c r="R1185" s="16"/>
      <c r="S1185" s="16"/>
      <c r="T1185" s="16"/>
      <c r="U1185" s="16"/>
      <c r="V1185" s="16"/>
      <c r="W1185" s="16"/>
      <c r="X1185" s="16"/>
      <c r="Z1185" s="16"/>
      <c r="AA1185" s="16"/>
      <c r="AB1185" s="16"/>
      <c r="AC1185" s="16"/>
      <c r="AD1185" s="16"/>
      <c r="AE1185" s="16"/>
      <c r="AF1185" s="16"/>
      <c r="AG1185" s="16"/>
      <c r="AH1185" s="16"/>
      <c r="AI1185" s="16"/>
      <c r="AJ1185" s="16"/>
      <c r="AK1185" s="16"/>
      <c r="AL1185" s="16"/>
      <c r="AM1185" s="14"/>
      <c r="AN1185" s="14"/>
      <c r="AO1185" s="14"/>
      <c r="AP1185" s="14"/>
      <c r="AQ1185" s="14"/>
      <c r="AR1185" s="14"/>
      <c r="AS1185" s="14"/>
      <c r="AT1185" s="14"/>
      <c r="AU1185" s="14"/>
      <c r="AV1185" s="14"/>
      <c r="AW1185" s="14"/>
      <c r="AX1185" s="14"/>
      <c r="AY1185" s="14"/>
      <c r="AZ1185" s="14"/>
      <c r="BA1185" s="14"/>
      <c r="BB1185" s="14"/>
      <c r="BC1185" s="14"/>
      <c r="BD1185" s="14"/>
      <c r="BE1185" s="14"/>
      <c r="BF1185" s="14"/>
      <c r="BG1185" s="14"/>
      <c r="BH1185" s="14"/>
      <c r="BI1185" s="14"/>
      <c r="BJ1185" s="14"/>
      <c r="BK1185" s="14"/>
      <c r="BL1185" s="14"/>
      <c r="BM1185" s="14"/>
      <c r="BN1185" s="14"/>
      <c r="BO1185" s="14"/>
      <c r="BP1185" s="14"/>
      <c r="BQ1185" s="14"/>
      <c r="BR1185" s="14"/>
      <c r="BS1185" s="14"/>
      <c r="BT1185" s="14"/>
      <c r="BU1185" s="14"/>
      <c r="BV1185" s="14"/>
      <c r="BW1185" s="14"/>
      <c r="BX1185" s="14"/>
      <c r="BY1185" s="14"/>
      <c r="BZ1185" s="14"/>
      <c r="CA1185" s="14"/>
      <c r="CB1185" s="14"/>
      <c r="CC1185" s="14"/>
      <c r="CD1185" s="14"/>
      <c r="CE1185" s="14"/>
      <c r="CF1185" s="14"/>
      <c r="CG1185" s="14"/>
      <c r="CH1185" s="14"/>
    </row>
    <row r="1186" spans="1:86">
      <c r="A1186" s="16"/>
      <c r="B1186" s="16"/>
      <c r="C1186" s="16"/>
      <c r="D1186" s="16"/>
      <c r="E1186" s="16"/>
      <c r="F1186" s="16"/>
      <c r="G1186" s="16"/>
      <c r="H1186" s="16"/>
      <c r="I1186" s="16"/>
      <c r="J1186" s="16"/>
      <c r="K1186" s="16"/>
      <c r="L1186" s="16"/>
      <c r="M1186" s="16"/>
      <c r="N1186" s="16"/>
      <c r="O1186" s="16"/>
      <c r="P1186" s="16"/>
      <c r="Q1186" s="16"/>
      <c r="R1186" s="16"/>
      <c r="S1186" s="16"/>
      <c r="T1186" s="16"/>
      <c r="U1186" s="16"/>
      <c r="V1186" s="16"/>
      <c r="W1186" s="16"/>
      <c r="X1186" s="16"/>
      <c r="Z1186" s="16"/>
      <c r="AA1186" s="16"/>
      <c r="AB1186" s="16"/>
      <c r="AC1186" s="16"/>
      <c r="AD1186" s="16"/>
      <c r="AE1186" s="16"/>
      <c r="AF1186" s="16"/>
      <c r="AG1186" s="16"/>
      <c r="AH1186" s="16"/>
      <c r="AI1186" s="16"/>
      <c r="AJ1186" s="16"/>
      <c r="AK1186" s="16"/>
      <c r="AL1186" s="16"/>
      <c r="AM1186" s="14"/>
      <c r="AN1186" s="14"/>
      <c r="AO1186" s="14"/>
      <c r="AP1186" s="14"/>
      <c r="AQ1186" s="14"/>
      <c r="AR1186" s="14"/>
      <c r="AS1186" s="14"/>
      <c r="AT1186" s="14"/>
      <c r="AU1186" s="14"/>
      <c r="AV1186" s="14"/>
      <c r="AW1186" s="14"/>
      <c r="AX1186" s="14"/>
      <c r="AY1186" s="14"/>
      <c r="AZ1186" s="14"/>
      <c r="BA1186" s="14"/>
      <c r="BB1186" s="14"/>
      <c r="BC1186" s="14"/>
      <c r="BD1186" s="14"/>
      <c r="BE1186" s="14"/>
      <c r="BF1186" s="14"/>
      <c r="BG1186" s="14"/>
      <c r="BH1186" s="14"/>
      <c r="BI1186" s="14"/>
      <c r="BJ1186" s="14"/>
      <c r="BK1186" s="14"/>
      <c r="BL1186" s="14"/>
      <c r="BM1186" s="14"/>
      <c r="BN1186" s="14"/>
      <c r="BO1186" s="14"/>
      <c r="BP1186" s="14"/>
      <c r="BQ1186" s="14"/>
      <c r="BR1186" s="14"/>
      <c r="BS1186" s="14"/>
      <c r="BT1186" s="14"/>
      <c r="BU1186" s="14"/>
      <c r="BV1186" s="14"/>
      <c r="BW1186" s="14"/>
      <c r="BX1186" s="14"/>
      <c r="BY1186" s="14"/>
      <c r="BZ1186" s="14"/>
      <c r="CA1186" s="14"/>
      <c r="CB1186" s="14"/>
      <c r="CC1186" s="14"/>
      <c r="CD1186" s="14"/>
      <c r="CE1186" s="14"/>
      <c r="CF1186" s="14"/>
      <c r="CG1186" s="14"/>
      <c r="CH1186" s="14"/>
    </row>
    <row r="1187" spans="1:86">
      <c r="A1187" s="16"/>
      <c r="B1187" s="16"/>
      <c r="C1187" s="16"/>
      <c r="D1187" s="16"/>
      <c r="E1187" s="16"/>
      <c r="F1187" s="16"/>
      <c r="G1187" s="16"/>
      <c r="H1187" s="16"/>
      <c r="I1187" s="16"/>
      <c r="J1187" s="16"/>
      <c r="K1187" s="16"/>
      <c r="L1187" s="16"/>
      <c r="M1187" s="16"/>
      <c r="N1187" s="16"/>
      <c r="O1187" s="16"/>
      <c r="P1187" s="16"/>
      <c r="Q1187" s="16"/>
      <c r="R1187" s="16"/>
      <c r="S1187" s="16"/>
      <c r="T1187" s="16"/>
      <c r="U1187" s="16"/>
      <c r="V1187" s="16"/>
      <c r="W1187" s="16"/>
      <c r="X1187" s="16"/>
      <c r="Z1187" s="16"/>
      <c r="AA1187" s="16"/>
      <c r="AB1187" s="16"/>
      <c r="AC1187" s="16"/>
      <c r="AD1187" s="16"/>
      <c r="AE1187" s="16"/>
      <c r="AF1187" s="16"/>
      <c r="AG1187" s="16"/>
      <c r="AH1187" s="16"/>
      <c r="AI1187" s="16"/>
      <c r="AJ1187" s="16"/>
      <c r="AK1187" s="16"/>
      <c r="AL1187" s="16"/>
      <c r="AM1187" s="14"/>
      <c r="AN1187" s="14"/>
      <c r="AO1187" s="14"/>
      <c r="AP1187" s="14"/>
      <c r="AQ1187" s="14"/>
      <c r="AR1187" s="14"/>
      <c r="AS1187" s="14"/>
      <c r="AT1187" s="14"/>
      <c r="AU1187" s="14"/>
      <c r="AV1187" s="14"/>
      <c r="AW1187" s="14"/>
      <c r="AX1187" s="14"/>
      <c r="AY1187" s="14"/>
      <c r="AZ1187" s="14"/>
      <c r="BA1187" s="14"/>
      <c r="BB1187" s="14"/>
      <c r="BC1187" s="14"/>
      <c r="BD1187" s="14"/>
      <c r="BE1187" s="14"/>
      <c r="BF1187" s="14"/>
      <c r="BG1187" s="14"/>
      <c r="BH1187" s="14"/>
      <c r="BI1187" s="14"/>
      <c r="BJ1187" s="14"/>
      <c r="BK1187" s="14"/>
      <c r="BL1187" s="14"/>
      <c r="BM1187" s="14"/>
      <c r="BN1187" s="14"/>
      <c r="BO1187" s="14"/>
      <c r="BP1187" s="14"/>
      <c r="BQ1187" s="14"/>
      <c r="BR1187" s="14"/>
      <c r="BS1187" s="14"/>
      <c r="BT1187" s="14"/>
      <c r="BU1187" s="14"/>
      <c r="BV1187" s="14"/>
      <c r="BW1187" s="14"/>
      <c r="BX1187" s="14"/>
      <c r="BY1187" s="14"/>
      <c r="BZ1187" s="14"/>
      <c r="CA1187" s="14"/>
      <c r="CB1187" s="14"/>
      <c r="CC1187" s="14"/>
      <c r="CD1187" s="14"/>
      <c r="CE1187" s="14"/>
      <c r="CF1187" s="14"/>
      <c r="CG1187" s="14"/>
      <c r="CH1187" s="14"/>
    </row>
    <row r="1188" spans="1:86">
      <c r="A1188" s="16"/>
      <c r="B1188" s="16"/>
      <c r="C1188" s="16"/>
      <c r="D1188" s="16"/>
      <c r="E1188" s="16"/>
      <c r="F1188" s="16"/>
      <c r="G1188" s="16"/>
      <c r="H1188" s="16"/>
      <c r="I1188" s="16"/>
      <c r="J1188" s="16"/>
      <c r="K1188" s="16"/>
      <c r="L1188" s="16"/>
      <c r="M1188" s="16"/>
      <c r="N1188" s="16"/>
      <c r="O1188" s="16"/>
      <c r="P1188" s="16"/>
      <c r="Q1188" s="16"/>
      <c r="R1188" s="16"/>
      <c r="S1188" s="16"/>
      <c r="T1188" s="16"/>
      <c r="U1188" s="16"/>
      <c r="V1188" s="16"/>
      <c r="W1188" s="16"/>
      <c r="X1188" s="16"/>
      <c r="Z1188" s="16"/>
      <c r="AA1188" s="16"/>
      <c r="AB1188" s="16"/>
      <c r="AC1188" s="16"/>
      <c r="AD1188" s="16"/>
      <c r="AE1188" s="16"/>
      <c r="AF1188" s="16"/>
      <c r="AG1188" s="16"/>
      <c r="AH1188" s="16"/>
      <c r="AI1188" s="16"/>
      <c r="AJ1188" s="16"/>
      <c r="AK1188" s="16"/>
      <c r="AL1188" s="16"/>
      <c r="AM1188" s="14"/>
      <c r="AN1188" s="14"/>
      <c r="AO1188" s="14"/>
      <c r="AP1188" s="14"/>
      <c r="AQ1188" s="14"/>
      <c r="AR1188" s="14"/>
      <c r="AS1188" s="14"/>
      <c r="AT1188" s="14"/>
      <c r="AU1188" s="14"/>
      <c r="AV1188" s="14"/>
      <c r="AW1188" s="14"/>
      <c r="AX1188" s="14"/>
      <c r="AY1188" s="14"/>
      <c r="AZ1188" s="14"/>
      <c r="BA1188" s="14"/>
      <c r="BB1188" s="14"/>
      <c r="BC1188" s="14"/>
      <c r="BD1188" s="14"/>
      <c r="BE1188" s="14"/>
      <c r="BF1188" s="14"/>
      <c r="BG1188" s="14"/>
      <c r="BH1188" s="14"/>
      <c r="BI1188" s="14"/>
      <c r="BJ1188" s="14"/>
      <c r="BK1188" s="14"/>
      <c r="BL1188" s="14"/>
      <c r="BM1188" s="14"/>
      <c r="BN1188" s="14"/>
      <c r="BO1188" s="14"/>
      <c r="BP1188" s="14"/>
      <c r="BQ1188" s="14"/>
      <c r="BR1188" s="14"/>
      <c r="BS1188" s="14"/>
      <c r="BT1188" s="14"/>
      <c r="BU1188" s="14"/>
      <c r="BV1188" s="14"/>
      <c r="BW1188" s="14"/>
      <c r="BX1188" s="14"/>
      <c r="BY1188" s="14"/>
      <c r="BZ1188" s="14"/>
      <c r="CA1188" s="14"/>
      <c r="CB1188" s="14"/>
      <c r="CC1188" s="14"/>
      <c r="CD1188" s="14"/>
      <c r="CE1188" s="14"/>
      <c r="CF1188" s="14"/>
      <c r="CG1188" s="14"/>
      <c r="CH1188" s="14"/>
    </row>
    <row r="1189" spans="1:86">
      <c r="A1189" s="16"/>
      <c r="B1189" s="16"/>
      <c r="C1189" s="16"/>
      <c r="D1189" s="16"/>
      <c r="E1189" s="16"/>
      <c r="F1189" s="16"/>
      <c r="G1189" s="16"/>
      <c r="H1189" s="16"/>
      <c r="I1189" s="16"/>
      <c r="J1189" s="16"/>
      <c r="K1189" s="16"/>
      <c r="L1189" s="16"/>
      <c r="M1189" s="16"/>
      <c r="N1189" s="16"/>
      <c r="O1189" s="16"/>
      <c r="P1189" s="16"/>
      <c r="Q1189" s="16"/>
      <c r="R1189" s="16"/>
      <c r="S1189" s="16"/>
      <c r="T1189" s="16"/>
      <c r="U1189" s="16"/>
      <c r="V1189" s="16"/>
      <c r="W1189" s="16"/>
      <c r="X1189" s="16"/>
      <c r="Z1189" s="16"/>
      <c r="AA1189" s="16"/>
      <c r="AB1189" s="16"/>
      <c r="AC1189" s="16"/>
      <c r="AD1189" s="16"/>
      <c r="AE1189" s="16"/>
      <c r="AF1189" s="16"/>
      <c r="AG1189" s="16"/>
      <c r="AH1189" s="16"/>
      <c r="AI1189" s="16"/>
      <c r="AJ1189" s="16"/>
      <c r="AK1189" s="16"/>
      <c r="AL1189" s="16"/>
      <c r="AM1189" s="14"/>
      <c r="AN1189" s="14"/>
      <c r="AO1189" s="14"/>
      <c r="AP1189" s="14"/>
      <c r="AQ1189" s="14"/>
      <c r="AR1189" s="14"/>
      <c r="AS1189" s="14"/>
      <c r="AT1189" s="14"/>
      <c r="AU1189" s="14"/>
      <c r="AV1189" s="14"/>
      <c r="AW1189" s="14"/>
      <c r="AX1189" s="14"/>
      <c r="AY1189" s="14"/>
      <c r="AZ1189" s="14"/>
      <c r="BA1189" s="14"/>
      <c r="BB1189" s="14"/>
      <c r="BC1189" s="14"/>
      <c r="BD1189" s="14"/>
      <c r="BE1189" s="14"/>
      <c r="BF1189" s="14"/>
      <c r="BG1189" s="14"/>
      <c r="BH1189" s="14"/>
      <c r="BI1189" s="14"/>
      <c r="BJ1189" s="14"/>
      <c r="BK1189" s="14"/>
      <c r="BL1189" s="14"/>
      <c r="BM1189" s="14"/>
      <c r="BN1189" s="14"/>
      <c r="BO1189" s="14"/>
      <c r="BP1189" s="14"/>
      <c r="BQ1189" s="14"/>
      <c r="BR1189" s="14"/>
      <c r="BS1189" s="14"/>
      <c r="BT1189" s="14"/>
      <c r="BU1189" s="14"/>
      <c r="BV1189" s="14"/>
      <c r="BW1189" s="14"/>
      <c r="BX1189" s="14"/>
      <c r="BY1189" s="14"/>
      <c r="BZ1189" s="14"/>
      <c r="CA1189" s="14"/>
      <c r="CB1189" s="14"/>
      <c r="CC1189" s="14"/>
      <c r="CD1189" s="14"/>
      <c r="CE1189" s="14"/>
      <c r="CF1189" s="14"/>
      <c r="CG1189" s="14"/>
      <c r="CH1189" s="14"/>
    </row>
    <row r="1190" spans="1:86">
      <c r="A1190" s="16"/>
      <c r="B1190" s="16"/>
      <c r="C1190" s="16"/>
      <c r="D1190" s="16"/>
      <c r="E1190" s="16"/>
      <c r="F1190" s="16"/>
      <c r="G1190" s="16"/>
      <c r="H1190" s="16"/>
      <c r="I1190" s="16"/>
      <c r="J1190" s="16"/>
      <c r="K1190" s="16"/>
      <c r="L1190" s="16"/>
      <c r="M1190" s="16"/>
      <c r="N1190" s="16"/>
      <c r="O1190" s="16"/>
      <c r="P1190" s="16"/>
      <c r="Q1190" s="16"/>
      <c r="R1190" s="16"/>
      <c r="S1190" s="16"/>
      <c r="T1190" s="16"/>
      <c r="U1190" s="16"/>
      <c r="V1190" s="16"/>
      <c r="W1190" s="16"/>
      <c r="X1190" s="16"/>
      <c r="Z1190" s="16"/>
      <c r="AA1190" s="16"/>
      <c r="AB1190" s="16"/>
      <c r="AC1190" s="16"/>
      <c r="AD1190" s="16"/>
      <c r="AE1190" s="16"/>
      <c r="AF1190" s="16"/>
      <c r="AG1190" s="16"/>
      <c r="AH1190" s="16"/>
      <c r="AI1190" s="16"/>
      <c r="AJ1190" s="16"/>
      <c r="AK1190" s="16"/>
      <c r="AL1190" s="16"/>
      <c r="AM1190" s="14"/>
      <c r="AN1190" s="14"/>
      <c r="AO1190" s="14"/>
      <c r="AP1190" s="14"/>
      <c r="AQ1190" s="14"/>
      <c r="AR1190" s="14"/>
      <c r="AS1190" s="14"/>
      <c r="AT1190" s="14"/>
      <c r="AU1190" s="14"/>
      <c r="AV1190" s="14"/>
      <c r="AW1190" s="14"/>
      <c r="AX1190" s="14"/>
      <c r="AY1190" s="14"/>
      <c r="AZ1190" s="14"/>
      <c r="BA1190" s="14"/>
      <c r="BB1190" s="14"/>
      <c r="BC1190" s="14"/>
      <c r="BD1190" s="14"/>
      <c r="BE1190" s="14"/>
      <c r="BF1190" s="14"/>
      <c r="BG1190" s="14"/>
      <c r="BH1190" s="14"/>
      <c r="BI1190" s="14"/>
      <c r="BJ1190" s="14"/>
      <c r="BK1190" s="14"/>
      <c r="BL1190" s="14"/>
      <c r="BM1190" s="14"/>
      <c r="BN1190" s="14"/>
      <c r="BO1190" s="14"/>
      <c r="BP1190" s="14"/>
      <c r="BQ1190" s="14"/>
      <c r="BR1190" s="14"/>
      <c r="BS1190" s="14"/>
      <c r="BT1190" s="14"/>
      <c r="BU1190" s="14"/>
      <c r="BV1190" s="14"/>
      <c r="BW1190" s="14"/>
      <c r="BX1190" s="14"/>
      <c r="BY1190" s="14"/>
      <c r="BZ1190" s="14"/>
      <c r="CA1190" s="14"/>
      <c r="CB1190" s="14"/>
      <c r="CC1190" s="14"/>
      <c r="CD1190" s="14"/>
      <c r="CE1190" s="14"/>
      <c r="CF1190" s="14"/>
      <c r="CG1190" s="14"/>
      <c r="CH1190" s="14"/>
    </row>
    <row r="1191" spans="1:86">
      <c r="A1191" s="16"/>
      <c r="B1191" s="16"/>
      <c r="C1191" s="16"/>
      <c r="D1191" s="16"/>
      <c r="E1191" s="16"/>
      <c r="F1191" s="16"/>
      <c r="G1191" s="16"/>
      <c r="H1191" s="16"/>
      <c r="I1191" s="16"/>
      <c r="J1191" s="16"/>
      <c r="K1191" s="16"/>
      <c r="L1191" s="16"/>
      <c r="M1191" s="16"/>
      <c r="N1191" s="16"/>
      <c r="O1191" s="16"/>
      <c r="P1191" s="16"/>
      <c r="Q1191" s="16"/>
      <c r="R1191" s="16"/>
      <c r="S1191" s="16"/>
      <c r="T1191" s="16"/>
      <c r="U1191" s="16"/>
      <c r="V1191" s="16"/>
      <c r="W1191" s="16"/>
      <c r="X1191" s="16"/>
      <c r="Z1191" s="16"/>
      <c r="AA1191" s="16"/>
      <c r="AB1191" s="16"/>
      <c r="AC1191" s="16"/>
      <c r="AD1191" s="16"/>
      <c r="AE1191" s="16"/>
      <c r="AF1191" s="16"/>
      <c r="AG1191" s="16"/>
      <c r="AH1191" s="16"/>
      <c r="AI1191" s="16"/>
      <c r="AJ1191" s="16"/>
      <c r="AK1191" s="16"/>
      <c r="AL1191" s="16"/>
      <c r="AM1191" s="14"/>
      <c r="AN1191" s="14"/>
      <c r="AO1191" s="14"/>
      <c r="AP1191" s="14"/>
      <c r="AQ1191" s="14"/>
      <c r="AR1191" s="14"/>
      <c r="AS1191" s="14"/>
      <c r="AT1191" s="14"/>
      <c r="AU1191" s="14"/>
      <c r="AV1191" s="14"/>
      <c r="AW1191" s="14"/>
      <c r="AX1191" s="14"/>
      <c r="AY1191" s="14"/>
      <c r="AZ1191" s="14"/>
      <c r="BA1191" s="14"/>
      <c r="BB1191" s="14"/>
      <c r="BC1191" s="14"/>
      <c r="BD1191" s="14"/>
      <c r="BE1191" s="14"/>
      <c r="BF1191" s="14"/>
      <c r="BG1191" s="14"/>
      <c r="BH1191" s="14"/>
      <c r="BI1191" s="14"/>
      <c r="BJ1191" s="14"/>
      <c r="BK1191" s="14"/>
      <c r="BL1191" s="14"/>
      <c r="BM1191" s="14"/>
      <c r="BN1191" s="14"/>
      <c r="BO1191" s="14"/>
      <c r="BP1191" s="14"/>
      <c r="BQ1191" s="14"/>
      <c r="BR1191" s="14"/>
      <c r="BS1191" s="14"/>
      <c r="BT1191" s="14"/>
      <c r="BU1191" s="14"/>
      <c r="BV1191" s="14"/>
      <c r="BW1191" s="14"/>
      <c r="BX1191" s="14"/>
      <c r="BY1191" s="14"/>
      <c r="BZ1191" s="14"/>
      <c r="CA1191" s="14"/>
      <c r="CB1191" s="14"/>
      <c r="CC1191" s="14"/>
      <c r="CD1191" s="14"/>
      <c r="CE1191" s="14"/>
      <c r="CF1191" s="14"/>
      <c r="CG1191" s="14"/>
      <c r="CH1191" s="14"/>
    </row>
    <row r="1192" spans="1:86">
      <c r="A1192" s="16"/>
      <c r="B1192" s="16"/>
      <c r="C1192" s="16"/>
      <c r="D1192" s="16"/>
      <c r="E1192" s="16"/>
      <c r="F1192" s="16"/>
      <c r="G1192" s="16"/>
      <c r="H1192" s="16"/>
      <c r="I1192" s="16"/>
      <c r="J1192" s="16"/>
      <c r="K1192" s="16"/>
      <c r="L1192" s="16"/>
      <c r="M1192" s="16"/>
      <c r="N1192" s="16"/>
      <c r="O1192" s="16"/>
      <c r="P1192" s="16"/>
      <c r="Q1192" s="16"/>
      <c r="R1192" s="16"/>
      <c r="S1192" s="16"/>
      <c r="T1192" s="16"/>
      <c r="U1192" s="16"/>
      <c r="V1192" s="16"/>
      <c r="W1192" s="16"/>
      <c r="X1192" s="16"/>
      <c r="Z1192" s="16"/>
      <c r="AA1192" s="16"/>
      <c r="AB1192" s="16"/>
      <c r="AC1192" s="16"/>
      <c r="AD1192" s="16"/>
      <c r="AE1192" s="16"/>
      <c r="AF1192" s="16"/>
      <c r="AG1192" s="16"/>
      <c r="AH1192" s="16"/>
      <c r="AI1192" s="16"/>
      <c r="AJ1192" s="16"/>
      <c r="AK1192" s="16"/>
      <c r="AL1192" s="16"/>
      <c r="AM1192" s="14"/>
      <c r="AN1192" s="14"/>
      <c r="AO1192" s="14"/>
      <c r="AP1192" s="14"/>
      <c r="AQ1192" s="14"/>
      <c r="AR1192" s="14"/>
      <c r="AS1192" s="14"/>
      <c r="AT1192" s="14"/>
      <c r="AU1192" s="14"/>
      <c r="AV1192" s="14"/>
      <c r="AW1192" s="14"/>
      <c r="AX1192" s="14"/>
      <c r="AY1192" s="14"/>
      <c r="AZ1192" s="14"/>
      <c r="BA1192" s="14"/>
      <c r="BB1192" s="14"/>
      <c r="BC1192" s="14"/>
      <c r="BD1192" s="14"/>
      <c r="BE1192" s="14"/>
      <c r="BF1192" s="14"/>
      <c r="BG1192" s="14"/>
      <c r="BH1192" s="14"/>
      <c r="BI1192" s="14"/>
      <c r="BJ1192" s="14"/>
      <c r="BK1192" s="14"/>
      <c r="BL1192" s="14"/>
      <c r="BM1192" s="14"/>
      <c r="BN1192" s="14"/>
      <c r="BO1192" s="14"/>
      <c r="BP1192" s="14"/>
      <c r="BQ1192" s="14"/>
      <c r="BR1192" s="14"/>
      <c r="BS1192" s="14"/>
      <c r="BT1192" s="14"/>
      <c r="BU1192" s="14"/>
      <c r="BV1192" s="14"/>
      <c r="BW1192" s="14"/>
      <c r="BX1192" s="14"/>
      <c r="BY1192" s="14"/>
      <c r="BZ1192" s="14"/>
      <c r="CA1192" s="14"/>
      <c r="CB1192" s="14"/>
      <c r="CC1192" s="14"/>
      <c r="CD1192" s="14"/>
      <c r="CE1192" s="14"/>
      <c r="CF1192" s="14"/>
      <c r="CG1192" s="14"/>
      <c r="CH1192" s="14"/>
    </row>
    <row r="1193" spans="1:86">
      <c r="A1193" s="16"/>
      <c r="B1193" s="16"/>
      <c r="C1193" s="16"/>
      <c r="D1193" s="16"/>
      <c r="E1193" s="16"/>
      <c r="F1193" s="16"/>
      <c r="G1193" s="16"/>
      <c r="H1193" s="16"/>
      <c r="I1193" s="16"/>
      <c r="J1193" s="16"/>
      <c r="K1193" s="16"/>
      <c r="L1193" s="16"/>
      <c r="M1193" s="16"/>
      <c r="N1193" s="16"/>
      <c r="O1193" s="16"/>
      <c r="P1193" s="16"/>
      <c r="Q1193" s="16"/>
      <c r="R1193" s="16"/>
      <c r="S1193" s="16"/>
      <c r="T1193" s="16"/>
      <c r="U1193" s="16"/>
      <c r="V1193" s="16"/>
      <c r="W1193" s="16"/>
      <c r="X1193" s="16"/>
      <c r="Z1193" s="16"/>
      <c r="AA1193" s="16"/>
      <c r="AB1193" s="16"/>
      <c r="AC1193" s="16"/>
      <c r="AD1193" s="16"/>
      <c r="AE1193" s="16"/>
      <c r="AF1193" s="16"/>
      <c r="AG1193" s="16"/>
      <c r="AH1193" s="16"/>
      <c r="AI1193" s="16"/>
      <c r="AJ1193" s="16"/>
      <c r="AK1193" s="16"/>
      <c r="AL1193" s="16"/>
      <c r="AM1193" s="14"/>
      <c r="AN1193" s="14"/>
      <c r="AO1193" s="14"/>
      <c r="AP1193" s="14"/>
      <c r="AQ1193" s="14"/>
      <c r="AR1193" s="14"/>
      <c r="AS1193" s="14"/>
      <c r="AT1193" s="14"/>
      <c r="AU1193" s="14"/>
      <c r="AV1193" s="14"/>
      <c r="AW1193" s="14"/>
      <c r="AX1193" s="14"/>
      <c r="AY1193" s="14"/>
      <c r="AZ1193" s="14"/>
      <c r="BA1193" s="14"/>
      <c r="BB1193" s="14"/>
      <c r="BC1193" s="14"/>
      <c r="BD1193" s="14"/>
      <c r="BE1193" s="14"/>
      <c r="BF1193" s="14"/>
      <c r="BG1193" s="14"/>
      <c r="BH1193" s="14"/>
      <c r="BI1193" s="14"/>
      <c r="BJ1193" s="14"/>
      <c r="BK1193" s="14"/>
      <c r="BL1193" s="14"/>
      <c r="BM1193" s="14"/>
      <c r="BN1193" s="14"/>
      <c r="BO1193" s="14"/>
      <c r="BP1193" s="14"/>
      <c r="BQ1193" s="14"/>
      <c r="BR1193" s="14"/>
      <c r="BS1193" s="14"/>
      <c r="BT1193" s="14"/>
      <c r="BU1193" s="14"/>
      <c r="BV1193" s="14"/>
      <c r="BW1193" s="14"/>
      <c r="BX1193" s="14"/>
      <c r="BY1193" s="14"/>
      <c r="BZ1193" s="14"/>
      <c r="CA1193" s="14"/>
      <c r="CB1193" s="14"/>
      <c r="CC1193" s="14"/>
      <c r="CD1193" s="14"/>
      <c r="CE1193" s="14"/>
      <c r="CF1193" s="14"/>
      <c r="CG1193" s="14"/>
      <c r="CH1193" s="14"/>
    </row>
    <row r="1194" spans="1:86">
      <c r="A1194" s="16"/>
      <c r="B1194" s="16"/>
      <c r="C1194" s="16"/>
      <c r="D1194" s="16"/>
      <c r="E1194" s="16"/>
      <c r="F1194" s="16"/>
      <c r="G1194" s="16"/>
      <c r="H1194" s="16"/>
      <c r="I1194" s="16"/>
      <c r="J1194" s="16"/>
      <c r="K1194" s="16"/>
      <c r="L1194" s="16"/>
      <c r="M1194" s="16"/>
      <c r="N1194" s="16"/>
      <c r="O1194" s="16"/>
      <c r="P1194" s="16"/>
      <c r="Q1194" s="16"/>
      <c r="R1194" s="16"/>
      <c r="S1194" s="16"/>
      <c r="T1194" s="16"/>
      <c r="U1194" s="16"/>
      <c r="V1194" s="16"/>
      <c r="W1194" s="16"/>
      <c r="X1194" s="16"/>
      <c r="Z1194" s="16"/>
      <c r="AA1194" s="16"/>
      <c r="AB1194" s="16"/>
      <c r="AC1194" s="16"/>
      <c r="AD1194" s="16"/>
      <c r="AE1194" s="16"/>
      <c r="AF1194" s="16"/>
      <c r="AG1194" s="16"/>
      <c r="AH1194" s="16"/>
      <c r="AI1194" s="16"/>
      <c r="AJ1194" s="16"/>
      <c r="AK1194" s="16"/>
      <c r="AL1194" s="16"/>
      <c r="AM1194" s="14"/>
      <c r="AN1194" s="14"/>
      <c r="AO1194" s="14"/>
      <c r="AP1194" s="14"/>
      <c r="AQ1194" s="14"/>
      <c r="AR1194" s="14"/>
      <c r="AS1194" s="14"/>
      <c r="AT1194" s="14"/>
      <c r="AU1194" s="14"/>
      <c r="AV1194" s="14"/>
      <c r="AW1194" s="14"/>
      <c r="AX1194" s="14"/>
      <c r="AY1194" s="14"/>
      <c r="AZ1194" s="14"/>
      <c r="BA1194" s="14"/>
      <c r="BB1194" s="14"/>
      <c r="BC1194" s="14"/>
      <c r="BD1194" s="14"/>
      <c r="BE1194" s="14"/>
      <c r="BF1194" s="14"/>
      <c r="BG1194" s="14"/>
      <c r="BH1194" s="14"/>
      <c r="BI1194" s="14"/>
      <c r="BJ1194" s="14"/>
      <c r="BK1194" s="14"/>
      <c r="BL1194" s="14"/>
      <c r="BM1194" s="14"/>
      <c r="BN1194" s="14"/>
      <c r="BO1194" s="14"/>
      <c r="BP1194" s="14"/>
      <c r="BQ1194" s="14"/>
      <c r="BR1194" s="14"/>
      <c r="BS1194" s="14"/>
      <c r="BT1194" s="14"/>
      <c r="BU1194" s="14"/>
      <c r="BV1194" s="14"/>
      <c r="BW1194" s="14"/>
      <c r="BX1194" s="14"/>
      <c r="BY1194" s="14"/>
      <c r="BZ1194" s="14"/>
      <c r="CA1194" s="14"/>
      <c r="CB1194" s="14"/>
      <c r="CC1194" s="14"/>
      <c r="CD1194" s="14"/>
      <c r="CE1194" s="14"/>
      <c r="CF1194" s="14"/>
      <c r="CG1194" s="14"/>
      <c r="CH1194" s="14"/>
    </row>
    <row r="1195" spans="1:86">
      <c r="A1195" s="16"/>
      <c r="B1195" s="16"/>
      <c r="C1195" s="16"/>
      <c r="D1195" s="16"/>
      <c r="E1195" s="16"/>
      <c r="F1195" s="16"/>
      <c r="G1195" s="16"/>
      <c r="H1195" s="16"/>
      <c r="I1195" s="16"/>
      <c r="J1195" s="16"/>
      <c r="K1195" s="16"/>
      <c r="L1195" s="16"/>
      <c r="M1195" s="16"/>
      <c r="N1195" s="16"/>
      <c r="O1195" s="16"/>
      <c r="P1195" s="16"/>
      <c r="Q1195" s="16"/>
      <c r="R1195" s="16"/>
      <c r="S1195" s="16"/>
      <c r="T1195" s="16"/>
      <c r="U1195" s="16"/>
      <c r="V1195" s="16"/>
      <c r="W1195" s="16"/>
      <c r="X1195" s="16"/>
      <c r="Z1195" s="16"/>
      <c r="AA1195" s="16"/>
      <c r="AB1195" s="16"/>
      <c r="AC1195" s="16"/>
      <c r="AD1195" s="16"/>
      <c r="AE1195" s="16"/>
      <c r="AF1195" s="16"/>
      <c r="AG1195" s="16"/>
      <c r="AH1195" s="16"/>
      <c r="AI1195" s="16"/>
      <c r="AJ1195" s="16"/>
      <c r="AK1195" s="16"/>
      <c r="AL1195" s="16"/>
      <c r="AM1195" s="14"/>
      <c r="AN1195" s="14"/>
      <c r="AO1195" s="14"/>
      <c r="AP1195" s="14"/>
      <c r="AQ1195" s="14"/>
      <c r="AR1195" s="14"/>
      <c r="AS1195" s="14"/>
      <c r="AT1195" s="14"/>
      <c r="AU1195" s="14"/>
      <c r="AV1195" s="14"/>
      <c r="AW1195" s="14"/>
      <c r="AX1195" s="14"/>
      <c r="AY1195" s="14"/>
      <c r="AZ1195" s="14"/>
      <c r="BA1195" s="14"/>
      <c r="BB1195" s="14"/>
      <c r="BC1195" s="14"/>
      <c r="BD1195" s="14"/>
      <c r="BE1195" s="14"/>
      <c r="BF1195" s="14"/>
      <c r="BG1195" s="14"/>
      <c r="BH1195" s="14"/>
      <c r="BI1195" s="14"/>
      <c r="BJ1195" s="14"/>
      <c r="BK1195" s="14"/>
      <c r="BL1195" s="14"/>
      <c r="BM1195" s="14"/>
      <c r="BN1195" s="14"/>
      <c r="BO1195" s="14"/>
      <c r="BP1195" s="14"/>
      <c r="BQ1195" s="14"/>
      <c r="BR1195" s="14"/>
      <c r="BS1195" s="14"/>
      <c r="BT1195" s="14"/>
      <c r="BU1195" s="14"/>
      <c r="BV1195" s="14"/>
      <c r="BW1195" s="14"/>
      <c r="BX1195" s="14"/>
      <c r="BY1195" s="14"/>
      <c r="BZ1195" s="14"/>
      <c r="CA1195" s="14"/>
      <c r="CB1195" s="14"/>
      <c r="CC1195" s="14"/>
      <c r="CD1195" s="14"/>
      <c r="CE1195" s="14"/>
      <c r="CF1195" s="14"/>
      <c r="CG1195" s="14"/>
      <c r="CH1195" s="14"/>
    </row>
    <row r="1196" spans="1:86">
      <c r="A1196" s="16"/>
      <c r="B1196" s="16"/>
      <c r="C1196" s="16"/>
      <c r="D1196" s="16"/>
      <c r="E1196" s="16"/>
      <c r="F1196" s="16"/>
      <c r="G1196" s="16"/>
      <c r="H1196" s="16"/>
      <c r="I1196" s="16"/>
      <c r="J1196" s="16"/>
      <c r="K1196" s="16"/>
      <c r="L1196" s="16"/>
      <c r="M1196" s="16"/>
      <c r="N1196" s="16"/>
      <c r="O1196" s="16"/>
      <c r="P1196" s="16"/>
      <c r="Q1196" s="16"/>
      <c r="R1196" s="16"/>
      <c r="S1196" s="16"/>
      <c r="T1196" s="16"/>
      <c r="U1196" s="16"/>
      <c r="V1196" s="16"/>
      <c r="W1196" s="16"/>
      <c r="X1196" s="16"/>
      <c r="Z1196" s="16"/>
      <c r="AA1196" s="16"/>
      <c r="AB1196" s="16"/>
      <c r="AC1196" s="16"/>
      <c r="AD1196" s="16"/>
      <c r="AE1196" s="16"/>
      <c r="AF1196" s="16"/>
      <c r="AG1196" s="16"/>
      <c r="AH1196" s="16"/>
      <c r="AI1196" s="16"/>
      <c r="AJ1196" s="16"/>
      <c r="AK1196" s="16"/>
      <c r="AL1196" s="16"/>
      <c r="AM1196" s="14"/>
      <c r="AN1196" s="14"/>
      <c r="AO1196" s="14"/>
      <c r="AP1196" s="14"/>
      <c r="AQ1196" s="14"/>
      <c r="AR1196" s="14"/>
      <c r="AS1196" s="14"/>
      <c r="AT1196" s="14"/>
      <c r="AU1196" s="14"/>
      <c r="AV1196" s="14"/>
      <c r="AW1196" s="14"/>
      <c r="AX1196" s="14"/>
      <c r="AY1196" s="14"/>
      <c r="AZ1196" s="14"/>
      <c r="BA1196" s="14"/>
      <c r="BB1196" s="14"/>
      <c r="BC1196" s="14"/>
      <c r="BD1196" s="14"/>
      <c r="BE1196" s="14"/>
      <c r="BF1196" s="14"/>
      <c r="BG1196" s="14"/>
      <c r="BH1196" s="14"/>
      <c r="BI1196" s="14"/>
      <c r="BJ1196" s="14"/>
      <c r="BK1196" s="14"/>
      <c r="BL1196" s="14"/>
      <c r="BM1196" s="14"/>
      <c r="BN1196" s="14"/>
      <c r="BO1196" s="14"/>
      <c r="BP1196" s="14"/>
      <c r="BQ1196" s="14"/>
      <c r="BR1196" s="14"/>
      <c r="BS1196" s="14"/>
      <c r="BT1196" s="14"/>
      <c r="BU1196" s="14"/>
      <c r="BV1196" s="14"/>
      <c r="BW1196" s="14"/>
      <c r="BX1196" s="14"/>
      <c r="BY1196" s="14"/>
      <c r="BZ1196" s="14"/>
      <c r="CA1196" s="14"/>
      <c r="CB1196" s="14"/>
      <c r="CC1196" s="14"/>
      <c r="CD1196" s="14"/>
      <c r="CE1196" s="14"/>
      <c r="CF1196" s="14"/>
      <c r="CG1196" s="14"/>
      <c r="CH1196" s="14"/>
    </row>
    <row r="1197" spans="1:86">
      <c r="A1197" s="16"/>
      <c r="B1197" s="16"/>
      <c r="C1197" s="16"/>
      <c r="D1197" s="16"/>
      <c r="E1197" s="16"/>
      <c r="F1197" s="16"/>
      <c r="G1197" s="16"/>
      <c r="H1197" s="16"/>
      <c r="I1197" s="16"/>
      <c r="J1197" s="16"/>
      <c r="K1197" s="16"/>
      <c r="L1197" s="16"/>
      <c r="M1197" s="16"/>
      <c r="N1197" s="16"/>
      <c r="O1197" s="16"/>
      <c r="P1197" s="16"/>
      <c r="Q1197" s="16"/>
      <c r="R1197" s="16"/>
      <c r="S1197" s="16"/>
      <c r="T1197" s="16"/>
      <c r="U1197" s="16"/>
      <c r="V1197" s="16"/>
      <c r="W1197" s="16"/>
      <c r="X1197" s="16"/>
      <c r="Z1197" s="16"/>
      <c r="AA1197" s="16"/>
      <c r="AB1197" s="16"/>
      <c r="AC1197" s="16"/>
      <c r="AD1197" s="16"/>
      <c r="AE1197" s="16"/>
      <c r="AF1197" s="16"/>
      <c r="AG1197" s="16"/>
      <c r="AH1197" s="16"/>
      <c r="AI1197" s="16"/>
      <c r="AJ1197" s="16"/>
      <c r="AK1197" s="16"/>
      <c r="AL1197" s="16"/>
      <c r="AM1197" s="14"/>
      <c r="AN1197" s="14"/>
      <c r="AO1197" s="14"/>
      <c r="AP1197" s="14"/>
      <c r="AQ1197" s="14"/>
      <c r="AR1197" s="14"/>
      <c r="AS1197" s="14"/>
      <c r="AT1197" s="14"/>
      <c r="AU1197" s="14"/>
      <c r="AV1197" s="14"/>
      <c r="AW1197" s="14"/>
      <c r="AX1197" s="14"/>
      <c r="AY1197" s="14"/>
      <c r="AZ1197" s="14"/>
      <c r="BA1197" s="14"/>
      <c r="BB1197" s="14"/>
      <c r="BC1197" s="14"/>
      <c r="BD1197" s="14"/>
      <c r="BE1197" s="14"/>
      <c r="BF1197" s="14"/>
      <c r="BG1197" s="14"/>
      <c r="BH1197" s="14"/>
      <c r="BI1197" s="14"/>
      <c r="BJ1197" s="14"/>
      <c r="BK1197" s="14"/>
      <c r="BL1197" s="14"/>
      <c r="BM1197" s="14"/>
      <c r="BN1197" s="14"/>
      <c r="BO1197" s="14"/>
      <c r="BP1197" s="14"/>
      <c r="BQ1197" s="14"/>
      <c r="BR1197" s="14"/>
      <c r="BS1197" s="14"/>
      <c r="BT1197" s="14"/>
      <c r="BU1197" s="14"/>
      <c r="BV1197" s="14"/>
      <c r="BW1197" s="14"/>
      <c r="BX1197" s="14"/>
      <c r="BY1197" s="14"/>
      <c r="BZ1197" s="14"/>
      <c r="CA1197" s="14"/>
      <c r="CB1197" s="14"/>
      <c r="CC1197" s="14"/>
      <c r="CD1197" s="14"/>
      <c r="CE1197" s="14"/>
      <c r="CF1197" s="14"/>
      <c r="CG1197" s="14"/>
      <c r="CH1197" s="14"/>
    </row>
    <row r="1198" spans="1:86">
      <c r="A1198" s="16"/>
      <c r="B1198" s="16"/>
      <c r="C1198" s="16"/>
      <c r="D1198" s="16"/>
      <c r="E1198" s="16"/>
      <c r="F1198" s="16"/>
      <c r="G1198" s="16"/>
      <c r="H1198" s="16"/>
      <c r="I1198" s="16"/>
      <c r="J1198" s="16"/>
      <c r="K1198" s="16"/>
      <c r="L1198" s="16"/>
      <c r="M1198" s="16"/>
      <c r="N1198" s="16"/>
      <c r="O1198" s="16"/>
      <c r="P1198" s="16"/>
      <c r="Q1198" s="16"/>
      <c r="R1198" s="16"/>
      <c r="S1198" s="16"/>
      <c r="T1198" s="16"/>
      <c r="U1198" s="16"/>
      <c r="V1198" s="16"/>
      <c r="W1198" s="16"/>
      <c r="X1198" s="16"/>
      <c r="Z1198" s="16"/>
      <c r="AA1198" s="16"/>
      <c r="AB1198" s="16"/>
      <c r="AC1198" s="16"/>
      <c r="AD1198" s="16"/>
      <c r="AE1198" s="16"/>
      <c r="AF1198" s="16"/>
      <c r="AG1198" s="16"/>
      <c r="AH1198" s="16"/>
      <c r="AI1198" s="16"/>
      <c r="AJ1198" s="16"/>
      <c r="AK1198" s="16"/>
      <c r="AL1198" s="16"/>
      <c r="AM1198" s="14"/>
      <c r="AN1198" s="14"/>
      <c r="AO1198" s="14"/>
      <c r="AP1198" s="14"/>
      <c r="AQ1198" s="14"/>
      <c r="AR1198" s="14"/>
      <c r="AS1198" s="14"/>
      <c r="AT1198" s="14"/>
      <c r="AU1198" s="14"/>
      <c r="AV1198" s="14"/>
      <c r="AW1198" s="14"/>
      <c r="AX1198" s="14"/>
      <c r="AY1198" s="14"/>
      <c r="AZ1198" s="14"/>
      <c r="BA1198" s="14"/>
      <c r="BB1198" s="14"/>
      <c r="BC1198" s="14"/>
      <c r="BD1198" s="14"/>
      <c r="BE1198" s="14"/>
      <c r="BF1198" s="14"/>
      <c r="BG1198" s="14"/>
      <c r="BH1198" s="14"/>
      <c r="BI1198" s="14"/>
      <c r="BJ1198" s="14"/>
      <c r="BK1198" s="14"/>
      <c r="BL1198" s="14"/>
      <c r="BM1198" s="14"/>
      <c r="BN1198" s="14"/>
      <c r="BO1198" s="14"/>
      <c r="BP1198" s="14"/>
      <c r="BQ1198" s="14"/>
      <c r="BR1198" s="14"/>
      <c r="BS1198" s="14"/>
      <c r="BT1198" s="14"/>
      <c r="BU1198" s="14"/>
      <c r="BV1198" s="14"/>
      <c r="BW1198" s="14"/>
      <c r="BX1198" s="14"/>
      <c r="BY1198" s="14"/>
      <c r="BZ1198" s="14"/>
      <c r="CA1198" s="14"/>
      <c r="CB1198" s="14"/>
      <c r="CC1198" s="14"/>
      <c r="CD1198" s="14"/>
      <c r="CE1198" s="14"/>
      <c r="CF1198" s="14"/>
      <c r="CG1198" s="14"/>
      <c r="CH1198" s="14"/>
    </row>
    <row r="1199" spans="1:86">
      <c r="A1199" s="16"/>
      <c r="B1199" s="16"/>
      <c r="C1199" s="16"/>
      <c r="D1199" s="16"/>
      <c r="E1199" s="16"/>
      <c r="F1199" s="16"/>
      <c r="G1199" s="16"/>
      <c r="H1199" s="16"/>
      <c r="I1199" s="16"/>
      <c r="J1199" s="16"/>
      <c r="K1199" s="16"/>
      <c r="L1199" s="16"/>
      <c r="M1199" s="16"/>
      <c r="N1199" s="16"/>
      <c r="O1199" s="16"/>
      <c r="P1199" s="16"/>
      <c r="Q1199" s="16"/>
      <c r="R1199" s="16"/>
      <c r="S1199" s="16"/>
      <c r="T1199" s="16"/>
      <c r="U1199" s="16"/>
      <c r="V1199" s="16"/>
      <c r="W1199" s="16"/>
      <c r="X1199" s="16"/>
      <c r="Z1199" s="16"/>
      <c r="AA1199" s="16"/>
      <c r="AB1199" s="16"/>
      <c r="AC1199" s="16"/>
      <c r="AD1199" s="16"/>
      <c r="AE1199" s="16"/>
      <c r="AF1199" s="16"/>
      <c r="AG1199" s="16"/>
      <c r="AH1199" s="16"/>
      <c r="AI1199" s="16"/>
      <c r="AJ1199" s="16"/>
      <c r="AK1199" s="16"/>
      <c r="AL1199" s="16"/>
      <c r="AM1199" s="14"/>
      <c r="AN1199" s="14"/>
      <c r="AO1199" s="14"/>
      <c r="AP1199" s="14"/>
      <c r="AQ1199" s="14"/>
      <c r="AR1199" s="14"/>
      <c r="AS1199" s="14"/>
      <c r="AT1199" s="14"/>
      <c r="AU1199" s="14"/>
      <c r="AV1199" s="14"/>
      <c r="AW1199" s="14"/>
      <c r="AX1199" s="14"/>
      <c r="AY1199" s="14"/>
      <c r="AZ1199" s="14"/>
      <c r="BA1199" s="14"/>
      <c r="BB1199" s="14"/>
      <c r="BC1199" s="14"/>
      <c r="BD1199" s="14"/>
      <c r="BE1199" s="14"/>
      <c r="BF1199" s="14"/>
      <c r="BG1199" s="14"/>
      <c r="BH1199" s="14"/>
      <c r="BI1199" s="14"/>
      <c r="BJ1199" s="14"/>
      <c r="BK1199" s="14"/>
      <c r="BL1199" s="14"/>
      <c r="BM1199" s="14"/>
      <c r="BN1199" s="14"/>
      <c r="BO1199" s="14"/>
      <c r="BP1199" s="14"/>
      <c r="BQ1199" s="14"/>
      <c r="BR1199" s="14"/>
      <c r="BS1199" s="14"/>
      <c r="BT1199" s="14"/>
      <c r="BU1199" s="14"/>
      <c r="BV1199" s="14"/>
      <c r="BW1199" s="14"/>
      <c r="BX1199" s="14"/>
      <c r="BY1199" s="14"/>
      <c r="BZ1199" s="14"/>
      <c r="CA1199" s="14"/>
      <c r="CB1199" s="14"/>
      <c r="CC1199" s="14"/>
      <c r="CD1199" s="14"/>
      <c r="CE1199" s="14"/>
      <c r="CF1199" s="14"/>
      <c r="CG1199" s="14"/>
      <c r="CH1199" s="14"/>
    </row>
    <row r="1200" spans="1:86">
      <c r="A1200" s="16"/>
      <c r="B1200" s="16"/>
      <c r="C1200" s="16"/>
      <c r="D1200" s="16"/>
      <c r="E1200" s="16"/>
      <c r="F1200" s="16"/>
      <c r="G1200" s="16"/>
      <c r="H1200" s="16"/>
      <c r="I1200" s="16"/>
      <c r="J1200" s="16"/>
      <c r="K1200" s="16"/>
      <c r="L1200" s="16"/>
      <c r="M1200" s="16"/>
      <c r="N1200" s="16"/>
      <c r="O1200" s="16"/>
      <c r="P1200" s="16"/>
      <c r="Q1200" s="16"/>
      <c r="R1200" s="16"/>
      <c r="S1200" s="16"/>
      <c r="T1200" s="16"/>
      <c r="U1200" s="16"/>
      <c r="V1200" s="16"/>
      <c r="W1200" s="16"/>
      <c r="X1200" s="16"/>
      <c r="Z1200" s="16"/>
      <c r="AA1200" s="16"/>
      <c r="AB1200" s="16"/>
      <c r="AC1200" s="16"/>
      <c r="AD1200" s="16"/>
      <c r="AE1200" s="16"/>
      <c r="AF1200" s="16"/>
      <c r="AG1200" s="16"/>
      <c r="AH1200" s="16"/>
      <c r="AI1200" s="16"/>
      <c r="AJ1200" s="16"/>
      <c r="AK1200" s="16"/>
      <c r="AL1200" s="16"/>
      <c r="AM1200" s="14"/>
      <c r="AN1200" s="14"/>
      <c r="AO1200" s="14"/>
      <c r="AP1200" s="14"/>
      <c r="AQ1200" s="14"/>
      <c r="AR1200" s="14"/>
      <c r="AS1200" s="14"/>
      <c r="AT1200" s="14"/>
      <c r="AU1200" s="14"/>
      <c r="AV1200" s="14"/>
      <c r="AW1200" s="14"/>
      <c r="AX1200" s="14"/>
      <c r="AY1200" s="14"/>
      <c r="AZ1200" s="14"/>
      <c r="BA1200" s="14"/>
      <c r="BB1200" s="14"/>
      <c r="BC1200" s="14"/>
      <c r="BD1200" s="14"/>
      <c r="BE1200" s="14"/>
      <c r="BF1200" s="14"/>
      <c r="BG1200" s="14"/>
      <c r="BH1200" s="14"/>
      <c r="BI1200" s="14"/>
      <c r="BJ1200" s="14"/>
      <c r="BK1200" s="14"/>
      <c r="BL1200" s="14"/>
      <c r="BM1200" s="14"/>
      <c r="BN1200" s="14"/>
      <c r="BO1200" s="14"/>
      <c r="BP1200" s="14"/>
      <c r="BQ1200" s="14"/>
      <c r="BR1200" s="14"/>
      <c r="BS1200" s="14"/>
      <c r="BT1200" s="14"/>
      <c r="BU1200" s="14"/>
      <c r="BV1200" s="14"/>
      <c r="BW1200" s="14"/>
      <c r="BX1200" s="14"/>
      <c r="BY1200" s="14"/>
      <c r="BZ1200" s="14"/>
      <c r="CA1200" s="14"/>
      <c r="CB1200" s="14"/>
      <c r="CC1200" s="14"/>
      <c r="CD1200" s="14"/>
      <c r="CE1200" s="14"/>
      <c r="CF1200" s="14"/>
      <c r="CG1200" s="14"/>
      <c r="CH1200" s="14"/>
    </row>
    <row r="1201" spans="1:86">
      <c r="A1201" s="16"/>
      <c r="B1201" s="16"/>
      <c r="C1201" s="16"/>
      <c r="D1201" s="16"/>
      <c r="E1201" s="16"/>
      <c r="F1201" s="16"/>
      <c r="G1201" s="16"/>
      <c r="H1201" s="16"/>
      <c r="I1201" s="16"/>
      <c r="J1201" s="16"/>
      <c r="K1201" s="16"/>
      <c r="L1201" s="16"/>
      <c r="M1201" s="16"/>
      <c r="N1201" s="16"/>
      <c r="O1201" s="16"/>
      <c r="P1201" s="16"/>
      <c r="Q1201" s="16"/>
      <c r="R1201" s="16"/>
      <c r="S1201" s="16"/>
      <c r="T1201" s="16"/>
      <c r="U1201" s="16"/>
      <c r="V1201" s="16"/>
      <c r="W1201" s="16"/>
      <c r="X1201" s="16"/>
      <c r="Z1201" s="16"/>
      <c r="AA1201" s="16"/>
      <c r="AB1201" s="16"/>
      <c r="AC1201" s="16"/>
      <c r="AD1201" s="16"/>
      <c r="AE1201" s="16"/>
      <c r="AF1201" s="16"/>
      <c r="AG1201" s="16"/>
      <c r="AH1201" s="16"/>
      <c r="AI1201" s="16"/>
      <c r="AJ1201" s="16"/>
      <c r="AK1201" s="16"/>
      <c r="AL1201" s="16"/>
      <c r="AM1201" s="14"/>
      <c r="AN1201" s="14"/>
      <c r="AO1201" s="14"/>
      <c r="AP1201" s="14"/>
      <c r="AQ1201" s="14"/>
      <c r="AR1201" s="14"/>
      <c r="AS1201" s="14"/>
      <c r="AT1201" s="14"/>
      <c r="AU1201" s="14"/>
      <c r="AV1201" s="14"/>
      <c r="AW1201" s="14"/>
      <c r="AX1201" s="14"/>
      <c r="AY1201" s="14"/>
      <c r="AZ1201" s="14"/>
      <c r="BA1201" s="14"/>
      <c r="BB1201" s="14"/>
      <c r="BC1201" s="14"/>
      <c r="BD1201" s="14"/>
      <c r="BE1201" s="14"/>
      <c r="BF1201" s="14"/>
      <c r="BG1201" s="14"/>
      <c r="BH1201" s="14"/>
      <c r="BI1201" s="14"/>
      <c r="BJ1201" s="14"/>
      <c r="BK1201" s="14"/>
      <c r="BL1201" s="14"/>
      <c r="BM1201" s="14"/>
      <c r="BN1201" s="14"/>
      <c r="BO1201" s="14"/>
      <c r="BP1201" s="14"/>
      <c r="BQ1201" s="14"/>
      <c r="BR1201" s="14"/>
      <c r="BS1201" s="14"/>
      <c r="BT1201" s="14"/>
      <c r="BU1201" s="14"/>
      <c r="BV1201" s="14"/>
      <c r="BW1201" s="14"/>
      <c r="BX1201" s="14"/>
      <c r="BY1201" s="14"/>
      <c r="BZ1201" s="14"/>
      <c r="CA1201" s="14"/>
      <c r="CB1201" s="14"/>
      <c r="CC1201" s="14"/>
      <c r="CD1201" s="14"/>
      <c r="CE1201" s="14"/>
      <c r="CF1201" s="14"/>
      <c r="CG1201" s="14"/>
      <c r="CH1201" s="14"/>
    </row>
    <row r="1202" spans="1:86">
      <c r="A1202" s="16"/>
      <c r="B1202" s="16"/>
      <c r="C1202" s="16"/>
      <c r="D1202" s="16"/>
      <c r="E1202" s="16"/>
      <c r="F1202" s="16"/>
      <c r="G1202" s="16"/>
      <c r="H1202" s="16"/>
      <c r="I1202" s="16"/>
      <c r="J1202" s="16"/>
      <c r="K1202" s="16"/>
      <c r="L1202" s="16"/>
      <c r="M1202" s="16"/>
      <c r="N1202" s="16"/>
      <c r="O1202" s="16"/>
      <c r="P1202" s="16"/>
      <c r="Q1202" s="16"/>
      <c r="R1202" s="16"/>
      <c r="S1202" s="16"/>
      <c r="T1202" s="16"/>
      <c r="U1202" s="16"/>
      <c r="V1202" s="16"/>
      <c r="W1202" s="16"/>
      <c r="X1202" s="16"/>
      <c r="Z1202" s="16"/>
      <c r="AA1202" s="16"/>
      <c r="AB1202" s="16"/>
      <c r="AC1202" s="16"/>
      <c r="AD1202" s="16"/>
      <c r="AE1202" s="16"/>
      <c r="AF1202" s="16"/>
      <c r="AG1202" s="16"/>
      <c r="AH1202" s="16"/>
      <c r="AI1202" s="16"/>
      <c r="AJ1202" s="16"/>
      <c r="AK1202" s="16"/>
      <c r="AL1202" s="16"/>
      <c r="AM1202" s="14"/>
      <c r="AN1202" s="14"/>
      <c r="AO1202" s="14"/>
      <c r="AP1202" s="14"/>
      <c r="AQ1202" s="14"/>
      <c r="AR1202" s="14"/>
      <c r="AS1202" s="14"/>
      <c r="AT1202" s="14"/>
      <c r="AU1202" s="14"/>
      <c r="AV1202" s="14"/>
      <c r="AW1202" s="14"/>
      <c r="AX1202" s="14"/>
      <c r="AY1202" s="14"/>
      <c r="AZ1202" s="14"/>
      <c r="BA1202" s="14"/>
      <c r="BB1202" s="14"/>
      <c r="BC1202" s="14"/>
      <c r="BD1202" s="14"/>
      <c r="BE1202" s="14"/>
      <c r="BF1202" s="14"/>
      <c r="BG1202" s="14"/>
      <c r="BH1202" s="14"/>
      <c r="BI1202" s="14"/>
      <c r="BJ1202" s="14"/>
      <c r="BK1202" s="14"/>
      <c r="BL1202" s="14"/>
      <c r="BM1202" s="14"/>
      <c r="BN1202" s="14"/>
      <c r="BO1202" s="14"/>
      <c r="BP1202" s="14"/>
      <c r="BQ1202" s="14"/>
      <c r="BR1202" s="14"/>
      <c r="BS1202" s="14"/>
      <c r="BT1202" s="14"/>
      <c r="BU1202" s="14"/>
      <c r="BV1202" s="14"/>
      <c r="BW1202" s="14"/>
      <c r="BX1202" s="14"/>
      <c r="BY1202" s="14"/>
      <c r="BZ1202" s="14"/>
      <c r="CA1202" s="14"/>
      <c r="CB1202" s="14"/>
      <c r="CC1202" s="14"/>
      <c r="CD1202" s="14"/>
      <c r="CE1202" s="14"/>
      <c r="CF1202" s="14"/>
      <c r="CG1202" s="14"/>
      <c r="CH1202" s="14"/>
    </row>
    <row r="1203" spans="1:86">
      <c r="A1203" s="16"/>
      <c r="B1203" s="16"/>
      <c r="C1203" s="16"/>
      <c r="D1203" s="16"/>
      <c r="E1203" s="16"/>
      <c r="F1203" s="16"/>
      <c r="G1203" s="16"/>
      <c r="H1203" s="16"/>
      <c r="I1203" s="16"/>
      <c r="J1203" s="16"/>
      <c r="K1203" s="16"/>
      <c r="L1203" s="16"/>
      <c r="M1203" s="16"/>
      <c r="N1203" s="16"/>
      <c r="O1203" s="16"/>
      <c r="P1203" s="16"/>
      <c r="Q1203" s="16"/>
      <c r="R1203" s="16"/>
      <c r="S1203" s="16"/>
      <c r="T1203" s="16"/>
      <c r="U1203" s="16"/>
      <c r="V1203" s="16"/>
      <c r="W1203" s="16"/>
      <c r="X1203" s="16"/>
      <c r="Z1203" s="16"/>
      <c r="AA1203" s="16"/>
      <c r="AB1203" s="16"/>
      <c r="AC1203" s="16"/>
      <c r="AD1203" s="16"/>
      <c r="AE1203" s="16"/>
      <c r="AF1203" s="16"/>
      <c r="AG1203" s="16"/>
      <c r="AH1203" s="16"/>
      <c r="AI1203" s="16"/>
      <c r="AJ1203" s="16"/>
      <c r="AK1203" s="16"/>
      <c r="AL1203" s="16"/>
      <c r="AM1203" s="14"/>
      <c r="AN1203" s="14"/>
      <c r="AO1203" s="14"/>
      <c r="AP1203" s="14"/>
      <c r="AQ1203" s="14"/>
      <c r="AR1203" s="14"/>
      <c r="AS1203" s="14"/>
      <c r="AT1203" s="14"/>
      <c r="AU1203" s="14"/>
      <c r="AV1203" s="14"/>
      <c r="AW1203" s="14"/>
      <c r="AX1203" s="14"/>
      <c r="AY1203" s="14"/>
      <c r="AZ1203" s="14"/>
      <c r="BA1203" s="14"/>
      <c r="BB1203" s="14"/>
      <c r="BC1203" s="14"/>
      <c r="BD1203" s="14"/>
      <c r="BE1203" s="14"/>
      <c r="BF1203" s="14"/>
      <c r="BG1203" s="14"/>
      <c r="BH1203" s="14"/>
      <c r="BI1203" s="14"/>
      <c r="BJ1203" s="14"/>
      <c r="BK1203" s="14"/>
      <c r="BL1203" s="14"/>
      <c r="BM1203" s="14"/>
      <c r="BN1203" s="14"/>
      <c r="BO1203" s="14"/>
      <c r="BP1203" s="14"/>
      <c r="BQ1203" s="14"/>
      <c r="BR1203" s="14"/>
      <c r="BS1203" s="14"/>
      <c r="BT1203" s="14"/>
      <c r="BU1203" s="14"/>
      <c r="BV1203" s="14"/>
      <c r="BW1203" s="14"/>
      <c r="BX1203" s="14"/>
      <c r="BY1203" s="14"/>
      <c r="BZ1203" s="14"/>
      <c r="CA1203" s="14"/>
      <c r="CB1203" s="14"/>
      <c r="CC1203" s="14"/>
      <c r="CD1203" s="14"/>
      <c r="CE1203" s="14"/>
      <c r="CF1203" s="14"/>
      <c r="CG1203" s="14"/>
      <c r="CH1203" s="14"/>
    </row>
    <row r="1204" spans="1:86">
      <c r="A1204" s="16"/>
      <c r="B1204" s="16"/>
      <c r="C1204" s="16"/>
      <c r="D1204" s="16"/>
      <c r="E1204" s="16"/>
      <c r="F1204" s="16"/>
      <c r="G1204" s="16"/>
      <c r="H1204" s="16"/>
      <c r="I1204" s="16"/>
      <c r="J1204" s="16"/>
      <c r="K1204" s="16"/>
      <c r="L1204" s="16"/>
      <c r="M1204" s="16"/>
      <c r="N1204" s="16"/>
      <c r="O1204" s="16"/>
      <c r="P1204" s="16"/>
      <c r="Q1204" s="16"/>
      <c r="R1204" s="16"/>
      <c r="S1204" s="16"/>
      <c r="T1204" s="16"/>
      <c r="U1204" s="16"/>
      <c r="V1204" s="16"/>
      <c r="W1204" s="16"/>
      <c r="X1204" s="16"/>
      <c r="Z1204" s="16"/>
      <c r="AA1204" s="16"/>
      <c r="AB1204" s="16"/>
      <c r="AC1204" s="16"/>
      <c r="AD1204" s="16"/>
      <c r="AE1204" s="16"/>
      <c r="AF1204" s="16"/>
      <c r="AG1204" s="16"/>
      <c r="AH1204" s="16"/>
      <c r="AI1204" s="16"/>
      <c r="AJ1204" s="16"/>
      <c r="AK1204" s="16"/>
      <c r="AL1204" s="16"/>
      <c r="AM1204" s="14"/>
      <c r="AN1204" s="14"/>
      <c r="AO1204" s="14"/>
      <c r="AP1204" s="14"/>
      <c r="AQ1204" s="14"/>
      <c r="AR1204" s="14"/>
      <c r="AS1204" s="14"/>
      <c r="AT1204" s="14"/>
      <c r="AU1204" s="14"/>
      <c r="AV1204" s="14"/>
      <c r="AW1204" s="14"/>
      <c r="AX1204" s="14"/>
      <c r="AY1204" s="14"/>
      <c r="AZ1204" s="14"/>
      <c r="BA1204" s="14"/>
      <c r="BB1204" s="14"/>
      <c r="BC1204" s="14"/>
      <c r="BD1204" s="14"/>
      <c r="BE1204" s="14"/>
      <c r="BF1204" s="14"/>
      <c r="BG1204" s="14"/>
      <c r="BH1204" s="14"/>
      <c r="BI1204" s="14"/>
      <c r="BJ1204" s="14"/>
      <c r="BK1204" s="14"/>
      <c r="BL1204" s="14"/>
      <c r="BM1204" s="14"/>
      <c r="BN1204" s="14"/>
      <c r="BO1204" s="14"/>
      <c r="BP1204" s="14"/>
      <c r="BQ1204" s="14"/>
      <c r="BR1204" s="14"/>
      <c r="BS1204" s="14"/>
      <c r="BT1204" s="14"/>
      <c r="BU1204" s="14"/>
      <c r="BV1204" s="14"/>
      <c r="BW1204" s="14"/>
      <c r="BX1204" s="14"/>
      <c r="BY1204" s="14"/>
      <c r="BZ1204" s="14"/>
      <c r="CA1204" s="14"/>
      <c r="CB1204" s="14"/>
      <c r="CC1204" s="14"/>
      <c r="CD1204" s="14"/>
      <c r="CE1204" s="14"/>
      <c r="CF1204" s="14"/>
      <c r="CG1204" s="14"/>
      <c r="CH1204" s="14"/>
    </row>
    <row r="1205" spans="1:86">
      <c r="A1205" s="16"/>
      <c r="B1205" s="16"/>
      <c r="C1205" s="16"/>
      <c r="D1205" s="16"/>
      <c r="E1205" s="16"/>
      <c r="F1205" s="16"/>
      <c r="G1205" s="16"/>
      <c r="H1205" s="16"/>
      <c r="I1205" s="16"/>
      <c r="J1205" s="16"/>
      <c r="K1205" s="16"/>
      <c r="L1205" s="16"/>
      <c r="M1205" s="16"/>
      <c r="N1205" s="16"/>
      <c r="O1205" s="16"/>
      <c r="P1205" s="16"/>
      <c r="Q1205" s="16"/>
      <c r="R1205" s="16"/>
      <c r="S1205" s="16"/>
      <c r="T1205" s="16"/>
      <c r="U1205" s="16"/>
      <c r="V1205" s="16"/>
      <c r="W1205" s="16"/>
      <c r="X1205" s="16"/>
      <c r="Z1205" s="16"/>
      <c r="AA1205" s="16"/>
      <c r="AB1205" s="16"/>
      <c r="AC1205" s="16"/>
      <c r="AD1205" s="16"/>
      <c r="AE1205" s="16"/>
      <c r="AF1205" s="16"/>
      <c r="AG1205" s="16"/>
      <c r="AH1205" s="16"/>
      <c r="AI1205" s="16"/>
      <c r="AJ1205" s="16"/>
      <c r="AK1205" s="16"/>
      <c r="AL1205" s="16"/>
      <c r="AM1205" s="14"/>
      <c r="AN1205" s="14"/>
      <c r="AO1205" s="14"/>
      <c r="AP1205" s="14"/>
      <c r="AQ1205" s="14"/>
      <c r="AR1205" s="14"/>
      <c r="AS1205" s="14"/>
      <c r="AT1205" s="14"/>
      <c r="AU1205" s="14"/>
      <c r="AV1205" s="14"/>
      <c r="AW1205" s="14"/>
      <c r="AX1205" s="14"/>
      <c r="AY1205" s="14"/>
      <c r="AZ1205" s="14"/>
      <c r="BA1205" s="14"/>
      <c r="BB1205" s="14"/>
      <c r="BC1205" s="14"/>
      <c r="BD1205" s="14"/>
      <c r="BE1205" s="14"/>
      <c r="BF1205" s="14"/>
      <c r="BG1205" s="14"/>
      <c r="BH1205" s="14"/>
      <c r="BI1205" s="14"/>
      <c r="BJ1205" s="14"/>
      <c r="BK1205" s="14"/>
      <c r="BL1205" s="14"/>
      <c r="BM1205" s="14"/>
      <c r="BN1205" s="14"/>
      <c r="BO1205" s="14"/>
      <c r="BP1205" s="14"/>
      <c r="BQ1205" s="14"/>
      <c r="BR1205" s="14"/>
      <c r="BS1205" s="14"/>
      <c r="BT1205" s="14"/>
      <c r="BU1205" s="14"/>
      <c r="BV1205" s="14"/>
      <c r="BW1205" s="14"/>
      <c r="BX1205" s="14"/>
      <c r="BY1205" s="14"/>
      <c r="BZ1205" s="14"/>
      <c r="CA1205" s="14"/>
      <c r="CB1205" s="14"/>
      <c r="CC1205" s="14"/>
      <c r="CD1205" s="14"/>
      <c r="CE1205" s="14"/>
      <c r="CF1205" s="14"/>
      <c r="CG1205" s="14"/>
      <c r="CH1205" s="14"/>
    </row>
    <row r="1206" spans="1:86">
      <c r="A1206" s="16"/>
      <c r="B1206" s="16"/>
      <c r="C1206" s="16"/>
      <c r="D1206" s="16"/>
      <c r="E1206" s="16"/>
      <c r="F1206" s="16"/>
      <c r="G1206" s="16"/>
      <c r="H1206" s="16"/>
      <c r="I1206" s="16"/>
      <c r="J1206" s="16"/>
      <c r="K1206" s="16"/>
      <c r="L1206" s="16"/>
      <c r="M1206" s="16"/>
      <c r="N1206" s="16"/>
      <c r="O1206" s="16"/>
      <c r="P1206" s="16"/>
      <c r="Q1206" s="16"/>
      <c r="R1206" s="16"/>
      <c r="S1206" s="16"/>
      <c r="T1206" s="16"/>
      <c r="U1206" s="16"/>
      <c r="V1206" s="16"/>
      <c r="W1206" s="16"/>
      <c r="X1206" s="16"/>
      <c r="Z1206" s="16"/>
      <c r="AA1206" s="16"/>
      <c r="AB1206" s="16"/>
      <c r="AC1206" s="16"/>
      <c r="AD1206" s="16"/>
      <c r="AE1206" s="16"/>
      <c r="AF1206" s="16"/>
      <c r="AG1206" s="16"/>
      <c r="AH1206" s="16"/>
      <c r="AI1206" s="16"/>
      <c r="AJ1206" s="16"/>
      <c r="AK1206" s="16"/>
      <c r="AL1206" s="16"/>
      <c r="AM1206" s="14"/>
      <c r="AN1206" s="14"/>
      <c r="AO1206" s="14"/>
      <c r="AP1206" s="14"/>
      <c r="AQ1206" s="14"/>
      <c r="AR1206" s="14"/>
      <c r="AS1206" s="14"/>
      <c r="AT1206" s="14"/>
      <c r="AU1206" s="14"/>
      <c r="AV1206" s="14"/>
      <c r="AW1206" s="14"/>
      <c r="AX1206" s="14"/>
      <c r="AY1206" s="14"/>
      <c r="AZ1206" s="14"/>
      <c r="BA1206" s="14"/>
      <c r="BB1206" s="14"/>
      <c r="BC1206" s="14"/>
      <c r="BD1206" s="14"/>
      <c r="BE1206" s="14"/>
      <c r="BF1206" s="14"/>
      <c r="BG1206" s="14"/>
      <c r="BH1206" s="14"/>
      <c r="BI1206" s="14"/>
      <c r="BJ1206" s="14"/>
      <c r="BK1206" s="14"/>
      <c r="BL1206" s="14"/>
      <c r="BM1206" s="14"/>
      <c r="BN1206" s="14"/>
      <c r="BO1206" s="14"/>
      <c r="BP1206" s="14"/>
      <c r="BQ1206" s="14"/>
      <c r="BR1206" s="14"/>
      <c r="BS1206" s="14"/>
      <c r="BT1206" s="14"/>
      <c r="BU1206" s="14"/>
      <c r="BV1206" s="14"/>
      <c r="BW1206" s="14"/>
      <c r="BX1206" s="14"/>
      <c r="BY1206" s="14"/>
      <c r="BZ1206" s="14"/>
      <c r="CA1206" s="14"/>
      <c r="CB1206" s="14"/>
      <c r="CC1206" s="14"/>
      <c r="CD1206" s="14"/>
      <c r="CE1206" s="14"/>
      <c r="CF1206" s="14"/>
      <c r="CG1206" s="14"/>
      <c r="CH1206" s="14"/>
    </row>
    <row r="1207" spans="1:86">
      <c r="A1207" s="16"/>
      <c r="B1207" s="16"/>
      <c r="C1207" s="16"/>
      <c r="D1207" s="16"/>
      <c r="E1207" s="16"/>
      <c r="F1207" s="16"/>
      <c r="G1207" s="16"/>
      <c r="H1207" s="16"/>
      <c r="I1207" s="16"/>
      <c r="J1207" s="16"/>
      <c r="K1207" s="16"/>
      <c r="L1207" s="16"/>
      <c r="M1207" s="16"/>
      <c r="N1207" s="16"/>
      <c r="O1207" s="16"/>
      <c r="P1207" s="16"/>
      <c r="Q1207" s="16"/>
      <c r="R1207" s="16"/>
      <c r="S1207" s="16"/>
      <c r="T1207" s="16"/>
      <c r="U1207" s="16"/>
      <c r="V1207" s="16"/>
      <c r="W1207" s="16"/>
      <c r="X1207" s="16"/>
      <c r="Z1207" s="16"/>
      <c r="AA1207" s="16"/>
      <c r="AB1207" s="16"/>
      <c r="AC1207" s="16"/>
      <c r="AD1207" s="16"/>
      <c r="AE1207" s="16"/>
      <c r="AF1207" s="16"/>
      <c r="AG1207" s="16"/>
      <c r="AH1207" s="16"/>
      <c r="AI1207" s="16"/>
      <c r="AJ1207" s="16"/>
      <c r="AK1207" s="16"/>
      <c r="AL1207" s="16"/>
      <c r="AM1207" s="14"/>
      <c r="AN1207" s="14"/>
      <c r="AO1207" s="14"/>
      <c r="AP1207" s="14"/>
      <c r="AQ1207" s="14"/>
      <c r="AR1207" s="14"/>
      <c r="AS1207" s="14"/>
      <c r="AT1207" s="14"/>
      <c r="AU1207" s="14"/>
      <c r="AV1207" s="14"/>
      <c r="AW1207" s="14"/>
      <c r="AX1207" s="14"/>
      <c r="AY1207" s="14"/>
      <c r="AZ1207" s="14"/>
      <c r="BA1207" s="14"/>
      <c r="BB1207" s="14"/>
      <c r="BC1207" s="14"/>
      <c r="BD1207" s="14"/>
      <c r="BE1207" s="14"/>
      <c r="BF1207" s="14"/>
      <c r="BG1207" s="14"/>
      <c r="BH1207" s="14"/>
      <c r="BI1207" s="14"/>
      <c r="BJ1207" s="14"/>
      <c r="BK1207" s="14"/>
      <c r="BL1207" s="14"/>
      <c r="BM1207" s="14"/>
      <c r="BN1207" s="14"/>
      <c r="BO1207" s="14"/>
      <c r="BP1207" s="14"/>
      <c r="BQ1207" s="14"/>
      <c r="BR1207" s="14"/>
      <c r="BS1207" s="14"/>
      <c r="BT1207" s="14"/>
      <c r="BU1207" s="14"/>
      <c r="BV1207" s="14"/>
      <c r="BW1207" s="14"/>
      <c r="BX1207" s="14"/>
      <c r="BY1207" s="14"/>
      <c r="BZ1207" s="14"/>
      <c r="CA1207" s="14"/>
      <c r="CB1207" s="14"/>
      <c r="CC1207" s="14"/>
      <c r="CD1207" s="14"/>
      <c r="CE1207" s="14"/>
      <c r="CF1207" s="14"/>
      <c r="CG1207" s="14"/>
      <c r="CH1207" s="14"/>
    </row>
    <row r="1208" spans="1:86">
      <c r="A1208" s="16"/>
      <c r="B1208" s="16"/>
      <c r="C1208" s="16"/>
      <c r="D1208" s="16"/>
      <c r="E1208" s="16"/>
      <c r="F1208" s="16"/>
      <c r="G1208" s="16"/>
      <c r="H1208" s="16"/>
      <c r="I1208" s="16"/>
      <c r="J1208" s="16"/>
      <c r="K1208" s="16"/>
      <c r="L1208" s="16"/>
      <c r="M1208" s="16"/>
      <c r="N1208" s="16"/>
      <c r="O1208" s="16"/>
      <c r="P1208" s="16"/>
      <c r="Q1208" s="16"/>
      <c r="R1208" s="16"/>
      <c r="S1208" s="16"/>
      <c r="T1208" s="16"/>
      <c r="U1208" s="16"/>
      <c r="V1208" s="16"/>
      <c r="W1208" s="16"/>
      <c r="X1208" s="16"/>
      <c r="Z1208" s="16"/>
      <c r="AA1208" s="16"/>
      <c r="AB1208" s="16"/>
      <c r="AC1208" s="16"/>
      <c r="AD1208" s="16"/>
      <c r="AE1208" s="16"/>
      <c r="AF1208" s="16"/>
      <c r="AG1208" s="16"/>
      <c r="AH1208" s="16"/>
      <c r="AI1208" s="16"/>
      <c r="AJ1208" s="16"/>
      <c r="AK1208" s="16"/>
      <c r="AL1208" s="16"/>
      <c r="AM1208" s="14"/>
      <c r="AN1208" s="14"/>
      <c r="AO1208" s="14"/>
      <c r="AP1208" s="14"/>
      <c r="AQ1208" s="14"/>
      <c r="AR1208" s="14"/>
      <c r="AS1208" s="14"/>
      <c r="AT1208" s="14"/>
      <c r="AU1208" s="14"/>
      <c r="AV1208" s="14"/>
      <c r="AW1208" s="14"/>
      <c r="AX1208" s="14"/>
      <c r="AY1208" s="14"/>
      <c r="AZ1208" s="14"/>
      <c r="BA1208" s="14"/>
      <c r="BB1208" s="14"/>
      <c r="BC1208" s="14"/>
      <c r="BD1208" s="14"/>
      <c r="BE1208" s="14"/>
      <c r="BF1208" s="14"/>
      <c r="BG1208" s="14"/>
      <c r="BH1208" s="14"/>
      <c r="BI1208" s="14"/>
      <c r="BJ1208" s="14"/>
      <c r="BK1208" s="14"/>
      <c r="BL1208" s="14"/>
      <c r="BM1208" s="14"/>
      <c r="BN1208" s="14"/>
      <c r="BO1208" s="14"/>
      <c r="BP1208" s="14"/>
      <c r="BQ1208" s="14"/>
      <c r="BR1208" s="14"/>
      <c r="BS1208" s="14"/>
      <c r="BT1208" s="14"/>
      <c r="BU1208" s="14"/>
      <c r="BV1208" s="14"/>
      <c r="BW1208" s="14"/>
      <c r="BX1208" s="14"/>
      <c r="BY1208" s="14"/>
      <c r="BZ1208" s="14"/>
      <c r="CA1208" s="14"/>
      <c r="CB1208" s="14"/>
      <c r="CC1208" s="14"/>
      <c r="CD1208" s="14"/>
      <c r="CE1208" s="14"/>
      <c r="CF1208" s="14"/>
      <c r="CG1208" s="14"/>
      <c r="CH1208" s="14"/>
    </row>
    <row r="1209" spans="1:86">
      <c r="A1209" s="16"/>
      <c r="B1209" s="16"/>
      <c r="C1209" s="16"/>
      <c r="D1209" s="16"/>
      <c r="E1209" s="16"/>
      <c r="F1209" s="16"/>
      <c r="G1209" s="16"/>
      <c r="H1209" s="16"/>
      <c r="I1209" s="16"/>
      <c r="J1209" s="16"/>
      <c r="K1209" s="16"/>
      <c r="L1209" s="16"/>
      <c r="M1209" s="16"/>
      <c r="N1209" s="16"/>
      <c r="O1209" s="16"/>
      <c r="P1209" s="16"/>
      <c r="Q1209" s="16"/>
      <c r="R1209" s="16"/>
      <c r="S1209" s="16"/>
      <c r="T1209" s="16"/>
      <c r="U1209" s="16"/>
      <c r="V1209" s="16"/>
      <c r="W1209" s="16"/>
      <c r="X1209" s="16"/>
      <c r="Z1209" s="16"/>
      <c r="AA1209" s="16"/>
      <c r="AB1209" s="16"/>
      <c r="AC1209" s="16"/>
      <c r="AD1209" s="16"/>
      <c r="AE1209" s="16"/>
      <c r="AF1209" s="16"/>
      <c r="AG1209" s="16"/>
      <c r="AH1209" s="16"/>
      <c r="AI1209" s="16"/>
      <c r="AJ1209" s="16"/>
      <c r="AK1209" s="16"/>
      <c r="AL1209" s="16"/>
      <c r="AM1209" s="14"/>
      <c r="AN1209" s="14"/>
      <c r="AO1209" s="14"/>
      <c r="AP1209" s="14"/>
      <c r="AQ1209" s="14"/>
      <c r="AR1209" s="14"/>
      <c r="AS1209" s="14"/>
      <c r="AT1209" s="14"/>
      <c r="AU1209" s="14"/>
      <c r="AV1209" s="14"/>
      <c r="AW1209" s="14"/>
      <c r="AX1209" s="14"/>
      <c r="AY1209" s="14"/>
      <c r="AZ1209" s="14"/>
      <c r="BA1209" s="14"/>
      <c r="BB1209" s="14"/>
      <c r="BC1209" s="14"/>
      <c r="BD1209" s="14"/>
      <c r="BE1209" s="14"/>
      <c r="BF1209" s="14"/>
      <c r="BG1209" s="14"/>
      <c r="BH1209" s="14"/>
      <c r="BI1209" s="14"/>
      <c r="BJ1209" s="14"/>
      <c r="BK1209" s="14"/>
      <c r="BL1209" s="14"/>
      <c r="BM1209" s="14"/>
      <c r="BN1209" s="14"/>
      <c r="BO1209" s="14"/>
      <c r="BP1209" s="14"/>
      <c r="BQ1209" s="14"/>
      <c r="BR1209" s="14"/>
      <c r="BS1209" s="14"/>
      <c r="BT1209" s="14"/>
      <c r="BU1209" s="14"/>
      <c r="BV1209" s="14"/>
      <c r="BW1209" s="14"/>
      <c r="BX1209" s="14"/>
      <c r="BY1209" s="14"/>
      <c r="BZ1209" s="14"/>
      <c r="CA1209" s="14"/>
      <c r="CB1209" s="14"/>
      <c r="CC1209" s="14"/>
      <c r="CD1209" s="14"/>
      <c r="CE1209" s="14"/>
      <c r="CF1209" s="14"/>
      <c r="CG1209" s="14"/>
      <c r="CH1209" s="14"/>
    </row>
    <row r="1210" spans="1:86">
      <c r="A1210" s="16"/>
      <c r="B1210" s="16"/>
      <c r="C1210" s="16"/>
      <c r="D1210" s="16"/>
      <c r="E1210" s="16"/>
      <c r="F1210" s="16"/>
      <c r="G1210" s="16"/>
      <c r="H1210" s="16"/>
      <c r="I1210" s="16"/>
      <c r="J1210" s="16"/>
      <c r="K1210" s="16"/>
      <c r="L1210" s="16"/>
      <c r="M1210" s="16"/>
      <c r="N1210" s="16"/>
      <c r="O1210" s="16"/>
      <c r="P1210" s="16"/>
      <c r="Q1210" s="16"/>
      <c r="R1210" s="16"/>
      <c r="S1210" s="16"/>
      <c r="T1210" s="16"/>
      <c r="U1210" s="16"/>
      <c r="V1210" s="16"/>
      <c r="W1210" s="16"/>
      <c r="X1210" s="16"/>
      <c r="Z1210" s="16"/>
      <c r="AA1210" s="16"/>
      <c r="AB1210" s="16"/>
      <c r="AC1210" s="16"/>
      <c r="AD1210" s="16"/>
      <c r="AE1210" s="16"/>
      <c r="AF1210" s="16"/>
      <c r="AG1210" s="16"/>
      <c r="AH1210" s="16"/>
      <c r="AI1210" s="16"/>
      <c r="AJ1210" s="16"/>
      <c r="AK1210" s="16"/>
      <c r="AL1210" s="16"/>
      <c r="AM1210" s="14"/>
      <c r="AN1210" s="14"/>
      <c r="AO1210" s="14"/>
      <c r="AP1210" s="14"/>
      <c r="AQ1210" s="14"/>
      <c r="AR1210" s="14"/>
      <c r="AS1210" s="14"/>
      <c r="AT1210" s="14"/>
      <c r="AU1210" s="14"/>
      <c r="AV1210" s="14"/>
      <c r="AW1210" s="14"/>
      <c r="AX1210" s="14"/>
      <c r="AY1210" s="14"/>
      <c r="AZ1210" s="14"/>
      <c r="BA1210" s="14"/>
      <c r="BB1210" s="14"/>
      <c r="BC1210" s="14"/>
      <c r="BD1210" s="14"/>
      <c r="BE1210" s="14"/>
      <c r="BF1210" s="14"/>
      <c r="BG1210" s="14"/>
      <c r="BH1210" s="14"/>
      <c r="BI1210" s="14"/>
      <c r="BJ1210" s="14"/>
      <c r="BK1210" s="14"/>
      <c r="BL1210" s="14"/>
      <c r="BM1210" s="14"/>
      <c r="BN1210" s="14"/>
      <c r="BO1210" s="14"/>
      <c r="BP1210" s="14"/>
      <c r="BQ1210" s="14"/>
      <c r="BR1210" s="14"/>
      <c r="BS1210" s="14"/>
      <c r="BT1210" s="14"/>
      <c r="BU1210" s="14"/>
      <c r="BV1210" s="14"/>
      <c r="BW1210" s="14"/>
      <c r="BX1210" s="14"/>
      <c r="BY1210" s="14"/>
      <c r="BZ1210" s="14"/>
      <c r="CA1210" s="14"/>
      <c r="CB1210" s="14"/>
      <c r="CC1210" s="14"/>
      <c r="CD1210" s="14"/>
      <c r="CE1210" s="14"/>
      <c r="CF1210" s="14"/>
      <c r="CG1210" s="14"/>
      <c r="CH1210" s="14"/>
    </row>
    <row r="1211" spans="1:86">
      <c r="A1211" s="16"/>
      <c r="B1211" s="16"/>
      <c r="C1211" s="16"/>
      <c r="D1211" s="16"/>
      <c r="E1211" s="16"/>
      <c r="F1211" s="16"/>
      <c r="G1211" s="16"/>
      <c r="H1211" s="16"/>
      <c r="I1211" s="16"/>
      <c r="J1211" s="16"/>
      <c r="K1211" s="16"/>
      <c r="L1211" s="16"/>
      <c r="M1211" s="16"/>
      <c r="N1211" s="16"/>
      <c r="O1211" s="16"/>
      <c r="P1211" s="16"/>
      <c r="Q1211" s="16"/>
      <c r="R1211" s="16"/>
      <c r="S1211" s="16"/>
      <c r="T1211" s="16"/>
      <c r="U1211" s="16"/>
      <c r="V1211" s="16"/>
      <c r="W1211" s="16"/>
      <c r="X1211" s="16"/>
      <c r="Z1211" s="16"/>
      <c r="AA1211" s="16"/>
      <c r="AB1211" s="16"/>
      <c r="AC1211" s="16"/>
      <c r="AD1211" s="16"/>
      <c r="AE1211" s="16"/>
      <c r="AF1211" s="16"/>
      <c r="AG1211" s="16"/>
      <c r="AH1211" s="16"/>
      <c r="AI1211" s="16"/>
      <c r="AJ1211" s="16"/>
      <c r="AK1211" s="16"/>
      <c r="AL1211" s="16"/>
      <c r="AM1211" s="14"/>
      <c r="AN1211" s="14"/>
      <c r="AO1211" s="14"/>
      <c r="AP1211" s="14"/>
      <c r="AQ1211" s="14"/>
      <c r="AR1211" s="14"/>
      <c r="AS1211" s="14"/>
      <c r="AT1211" s="14"/>
      <c r="AU1211" s="14"/>
      <c r="AV1211" s="14"/>
      <c r="AW1211" s="14"/>
      <c r="AX1211" s="14"/>
      <c r="AY1211" s="14"/>
      <c r="AZ1211" s="14"/>
      <c r="BA1211" s="14"/>
      <c r="BB1211" s="14"/>
      <c r="BC1211" s="14"/>
      <c r="BD1211" s="14"/>
      <c r="BE1211" s="14"/>
      <c r="BF1211" s="14"/>
      <c r="BG1211" s="14"/>
      <c r="BH1211" s="14"/>
      <c r="BI1211" s="14"/>
      <c r="BJ1211" s="14"/>
      <c r="BK1211" s="14"/>
      <c r="BL1211" s="14"/>
      <c r="BM1211" s="14"/>
      <c r="BN1211" s="14"/>
      <c r="BO1211" s="14"/>
      <c r="BP1211" s="14"/>
      <c r="BQ1211" s="14"/>
      <c r="BR1211" s="14"/>
      <c r="BS1211" s="14"/>
      <c r="BT1211" s="14"/>
      <c r="BU1211" s="14"/>
      <c r="BV1211" s="14"/>
      <c r="BW1211" s="14"/>
      <c r="BX1211" s="14"/>
      <c r="BY1211" s="14"/>
      <c r="BZ1211" s="14"/>
      <c r="CA1211" s="14"/>
      <c r="CB1211" s="14"/>
      <c r="CC1211" s="14"/>
      <c r="CD1211" s="14"/>
      <c r="CE1211" s="14"/>
      <c r="CF1211" s="14"/>
      <c r="CG1211" s="14"/>
      <c r="CH1211" s="14"/>
    </row>
    <row r="1212" spans="1:86">
      <c r="A1212" s="16"/>
      <c r="B1212" s="16"/>
      <c r="C1212" s="16"/>
      <c r="D1212" s="16"/>
      <c r="E1212" s="16"/>
      <c r="F1212" s="16"/>
      <c r="G1212" s="16"/>
      <c r="H1212" s="16"/>
      <c r="I1212" s="16"/>
      <c r="J1212" s="16"/>
      <c r="K1212" s="16"/>
      <c r="L1212" s="16"/>
      <c r="M1212" s="16"/>
      <c r="N1212" s="16"/>
      <c r="O1212" s="16"/>
      <c r="P1212" s="16"/>
      <c r="Q1212" s="16"/>
      <c r="R1212" s="16"/>
      <c r="S1212" s="16"/>
      <c r="T1212" s="16"/>
      <c r="U1212" s="16"/>
      <c r="V1212" s="16"/>
      <c r="W1212" s="16"/>
      <c r="X1212" s="16"/>
      <c r="Z1212" s="16"/>
      <c r="AA1212" s="16"/>
      <c r="AB1212" s="16"/>
      <c r="AC1212" s="16"/>
      <c r="AD1212" s="16"/>
      <c r="AE1212" s="16"/>
      <c r="AF1212" s="16"/>
      <c r="AG1212" s="16"/>
      <c r="AH1212" s="16"/>
      <c r="AI1212" s="16"/>
      <c r="AJ1212" s="16"/>
      <c r="AK1212" s="16"/>
      <c r="AL1212" s="16"/>
      <c r="AM1212" s="14"/>
      <c r="AN1212" s="14"/>
      <c r="AO1212" s="14"/>
      <c r="AP1212" s="14"/>
      <c r="AQ1212" s="14"/>
      <c r="AR1212" s="14"/>
      <c r="AS1212" s="14"/>
      <c r="AT1212" s="14"/>
      <c r="AU1212" s="14"/>
      <c r="AV1212" s="14"/>
      <c r="AW1212" s="14"/>
      <c r="AX1212" s="14"/>
      <c r="AY1212" s="14"/>
      <c r="AZ1212" s="14"/>
      <c r="BA1212" s="14"/>
      <c r="BB1212" s="14"/>
      <c r="BC1212" s="14"/>
      <c r="BD1212" s="14"/>
      <c r="BE1212" s="14"/>
      <c r="BF1212" s="14"/>
      <c r="BG1212" s="14"/>
      <c r="BH1212" s="14"/>
      <c r="BI1212" s="14"/>
      <c r="BJ1212" s="14"/>
      <c r="BK1212" s="14"/>
      <c r="BL1212" s="14"/>
      <c r="BM1212" s="14"/>
      <c r="BN1212" s="14"/>
      <c r="BO1212" s="14"/>
      <c r="BP1212" s="14"/>
      <c r="BQ1212" s="14"/>
      <c r="BR1212" s="14"/>
      <c r="BS1212" s="14"/>
      <c r="BT1212" s="14"/>
      <c r="BU1212" s="14"/>
      <c r="BV1212" s="14"/>
      <c r="BW1212" s="14"/>
      <c r="BX1212" s="14"/>
      <c r="BY1212" s="14"/>
      <c r="BZ1212" s="14"/>
      <c r="CA1212" s="14"/>
      <c r="CB1212" s="14"/>
      <c r="CC1212" s="14"/>
      <c r="CD1212" s="14"/>
      <c r="CE1212" s="14"/>
      <c r="CF1212" s="14"/>
      <c r="CG1212" s="14"/>
      <c r="CH1212" s="14"/>
    </row>
    <row r="1213" spans="1:86">
      <c r="A1213" s="16"/>
      <c r="B1213" s="16"/>
      <c r="C1213" s="16"/>
      <c r="D1213" s="16"/>
      <c r="E1213" s="16"/>
      <c r="F1213" s="16"/>
      <c r="G1213" s="16"/>
      <c r="H1213" s="16"/>
      <c r="I1213" s="16"/>
      <c r="J1213" s="16"/>
      <c r="K1213" s="16"/>
      <c r="L1213" s="16"/>
      <c r="M1213" s="16"/>
      <c r="N1213" s="16"/>
      <c r="O1213" s="16"/>
      <c r="P1213" s="16"/>
      <c r="Q1213" s="16"/>
      <c r="R1213" s="16"/>
      <c r="S1213" s="16"/>
      <c r="T1213" s="16"/>
      <c r="U1213" s="16"/>
      <c r="V1213" s="16"/>
      <c r="W1213" s="16"/>
      <c r="X1213" s="16"/>
      <c r="Z1213" s="16"/>
      <c r="AA1213" s="16"/>
      <c r="AB1213" s="16"/>
      <c r="AC1213" s="16"/>
      <c r="AD1213" s="16"/>
      <c r="AE1213" s="16"/>
      <c r="AF1213" s="16"/>
      <c r="AG1213" s="16"/>
      <c r="AH1213" s="16"/>
      <c r="AI1213" s="16"/>
      <c r="AJ1213" s="16"/>
      <c r="AK1213" s="16"/>
      <c r="AL1213" s="16"/>
      <c r="AM1213" s="14"/>
      <c r="AN1213" s="14"/>
      <c r="AO1213" s="14"/>
      <c r="AP1213" s="14"/>
      <c r="AQ1213" s="14"/>
      <c r="AR1213" s="14"/>
      <c r="AS1213" s="14"/>
      <c r="AT1213" s="14"/>
      <c r="AU1213" s="14"/>
      <c r="AV1213" s="14"/>
      <c r="AW1213" s="14"/>
      <c r="AX1213" s="14"/>
      <c r="AY1213" s="14"/>
      <c r="AZ1213" s="14"/>
      <c r="BA1213" s="14"/>
      <c r="BB1213" s="14"/>
      <c r="BC1213" s="14"/>
      <c r="BD1213" s="14"/>
      <c r="BE1213" s="14"/>
      <c r="BF1213" s="14"/>
      <c r="BG1213" s="14"/>
      <c r="BH1213" s="14"/>
      <c r="BI1213" s="14"/>
      <c r="BJ1213" s="14"/>
      <c r="BK1213" s="14"/>
      <c r="BL1213" s="14"/>
      <c r="BM1213" s="14"/>
      <c r="BN1213" s="14"/>
      <c r="BO1213" s="14"/>
      <c r="BP1213" s="14"/>
      <c r="BQ1213" s="14"/>
      <c r="BR1213" s="14"/>
      <c r="BS1213" s="14"/>
      <c r="BT1213" s="14"/>
      <c r="BU1213" s="14"/>
      <c r="BV1213" s="14"/>
      <c r="BW1213" s="14"/>
      <c r="BX1213" s="14"/>
      <c r="BY1213" s="14"/>
      <c r="BZ1213" s="14"/>
      <c r="CA1213" s="14"/>
      <c r="CB1213" s="14"/>
      <c r="CC1213" s="14"/>
      <c r="CD1213" s="14"/>
      <c r="CE1213" s="14"/>
      <c r="CF1213" s="14"/>
      <c r="CG1213" s="14"/>
      <c r="CH1213" s="14"/>
    </row>
    <row r="1214" spans="1:86">
      <c r="A1214" s="16"/>
      <c r="B1214" s="16"/>
      <c r="C1214" s="16"/>
      <c r="D1214" s="16"/>
      <c r="E1214" s="16"/>
      <c r="F1214" s="16"/>
      <c r="G1214" s="16"/>
      <c r="H1214" s="16"/>
      <c r="I1214" s="16"/>
      <c r="J1214" s="16"/>
      <c r="K1214" s="16"/>
      <c r="L1214" s="16"/>
      <c r="M1214" s="16"/>
      <c r="N1214" s="16"/>
      <c r="O1214" s="16"/>
      <c r="P1214" s="16"/>
      <c r="Q1214" s="16"/>
      <c r="R1214" s="16"/>
      <c r="S1214" s="16"/>
      <c r="T1214" s="16"/>
      <c r="U1214" s="16"/>
      <c r="V1214" s="16"/>
      <c r="W1214" s="16"/>
      <c r="X1214" s="16"/>
      <c r="Z1214" s="16"/>
      <c r="AA1214" s="16"/>
      <c r="AB1214" s="16"/>
      <c r="AC1214" s="16"/>
      <c r="AD1214" s="16"/>
      <c r="AE1214" s="16"/>
      <c r="AF1214" s="16"/>
      <c r="AG1214" s="16"/>
      <c r="AH1214" s="16"/>
      <c r="AI1214" s="16"/>
      <c r="AJ1214" s="16"/>
      <c r="AK1214" s="16"/>
      <c r="AL1214" s="16"/>
      <c r="AM1214" s="14"/>
      <c r="AN1214" s="14"/>
      <c r="AO1214" s="14"/>
      <c r="AP1214" s="14"/>
      <c r="AQ1214" s="14"/>
      <c r="AR1214" s="14"/>
      <c r="AS1214" s="14"/>
      <c r="AT1214" s="14"/>
      <c r="AU1214" s="14"/>
      <c r="AV1214" s="14"/>
      <c r="AW1214" s="14"/>
      <c r="AX1214" s="14"/>
      <c r="AY1214" s="14"/>
      <c r="AZ1214" s="14"/>
      <c r="BA1214" s="14"/>
      <c r="BB1214" s="14"/>
      <c r="BC1214" s="14"/>
      <c r="BD1214" s="14"/>
      <c r="BE1214" s="14"/>
      <c r="BF1214" s="14"/>
      <c r="BG1214" s="14"/>
      <c r="BH1214" s="14"/>
      <c r="BI1214" s="14"/>
      <c r="BJ1214" s="14"/>
      <c r="BK1214" s="14"/>
      <c r="BL1214" s="14"/>
      <c r="BM1214" s="14"/>
      <c r="BN1214" s="14"/>
      <c r="BO1214" s="14"/>
      <c r="BP1214" s="14"/>
      <c r="BQ1214" s="14"/>
      <c r="BR1214" s="14"/>
      <c r="BS1214" s="14"/>
      <c r="BT1214" s="14"/>
      <c r="BU1214" s="14"/>
      <c r="BV1214" s="14"/>
      <c r="BW1214" s="14"/>
      <c r="BX1214" s="14"/>
      <c r="BY1214" s="14"/>
      <c r="BZ1214" s="14"/>
      <c r="CA1214" s="14"/>
      <c r="CB1214" s="14"/>
      <c r="CC1214" s="14"/>
      <c r="CD1214" s="14"/>
      <c r="CE1214" s="14"/>
      <c r="CF1214" s="14"/>
      <c r="CG1214" s="14"/>
      <c r="CH1214" s="14"/>
    </row>
    <row r="1215" spans="1:86">
      <c r="A1215" s="16"/>
      <c r="B1215" s="16"/>
      <c r="C1215" s="16"/>
      <c r="D1215" s="16"/>
      <c r="E1215" s="16"/>
      <c r="F1215" s="16"/>
      <c r="G1215" s="16"/>
      <c r="H1215" s="16"/>
      <c r="I1215" s="16"/>
      <c r="J1215" s="16"/>
      <c r="K1215" s="16"/>
      <c r="L1215" s="16"/>
      <c r="M1215" s="16"/>
      <c r="N1215" s="16"/>
      <c r="O1215" s="16"/>
      <c r="P1215" s="16"/>
      <c r="Q1215" s="16"/>
      <c r="R1215" s="16"/>
      <c r="S1215" s="16"/>
      <c r="T1215" s="16"/>
      <c r="U1215" s="16"/>
      <c r="V1215" s="16"/>
      <c r="W1215" s="16"/>
      <c r="X1215" s="16"/>
      <c r="Z1215" s="16"/>
      <c r="AA1215" s="16"/>
      <c r="AB1215" s="16"/>
      <c r="AC1215" s="16"/>
      <c r="AD1215" s="16"/>
      <c r="AE1215" s="16"/>
      <c r="AF1215" s="16"/>
      <c r="AG1215" s="16"/>
      <c r="AH1215" s="16"/>
      <c r="AI1215" s="16"/>
      <c r="AJ1215" s="16"/>
      <c r="AK1215" s="16"/>
      <c r="AL1215" s="16"/>
      <c r="AM1215" s="14"/>
      <c r="AN1215" s="14"/>
      <c r="AO1215" s="14"/>
      <c r="AP1215" s="14"/>
      <c r="AQ1215" s="14"/>
      <c r="AR1215" s="14"/>
      <c r="AS1215" s="14"/>
      <c r="AT1215" s="14"/>
      <c r="AU1215" s="14"/>
      <c r="AV1215" s="14"/>
      <c r="AW1215" s="14"/>
      <c r="AX1215" s="14"/>
      <c r="AY1215" s="14"/>
      <c r="AZ1215" s="14"/>
      <c r="BA1215" s="14"/>
      <c r="BB1215" s="14"/>
      <c r="BC1215" s="14"/>
      <c r="BD1215" s="14"/>
      <c r="BE1215" s="14"/>
      <c r="BF1215" s="14"/>
      <c r="BG1215" s="14"/>
      <c r="BH1215" s="14"/>
      <c r="BI1215" s="14"/>
      <c r="BJ1215" s="14"/>
      <c r="BK1215" s="14"/>
      <c r="BL1215" s="14"/>
      <c r="BM1215" s="14"/>
      <c r="BN1215" s="14"/>
      <c r="BO1215" s="14"/>
      <c r="BP1215" s="14"/>
      <c r="BQ1215" s="14"/>
      <c r="BR1215" s="14"/>
      <c r="BS1215" s="14"/>
      <c r="BT1215" s="14"/>
      <c r="BU1215" s="14"/>
      <c r="BV1215" s="14"/>
      <c r="BW1215" s="14"/>
      <c r="BX1215" s="14"/>
      <c r="BY1215" s="14"/>
      <c r="BZ1215" s="14"/>
      <c r="CA1215" s="14"/>
      <c r="CB1215" s="14"/>
      <c r="CC1215" s="14"/>
      <c r="CD1215" s="14"/>
      <c r="CE1215" s="14"/>
      <c r="CF1215" s="14"/>
      <c r="CG1215" s="14"/>
      <c r="CH1215" s="14"/>
    </row>
    <row r="1216" spans="1:86">
      <c r="A1216" s="16"/>
      <c r="B1216" s="16"/>
      <c r="C1216" s="16"/>
      <c r="D1216" s="16"/>
      <c r="E1216" s="16"/>
      <c r="F1216" s="16"/>
      <c r="G1216" s="16"/>
      <c r="H1216" s="16"/>
      <c r="I1216" s="16"/>
      <c r="J1216" s="16"/>
      <c r="K1216" s="16"/>
      <c r="L1216" s="16"/>
      <c r="M1216" s="16"/>
      <c r="N1216" s="16"/>
      <c r="O1216" s="16"/>
      <c r="P1216" s="16"/>
      <c r="Q1216" s="16"/>
      <c r="R1216" s="16"/>
      <c r="S1216" s="16"/>
      <c r="T1216" s="16"/>
      <c r="U1216" s="16"/>
      <c r="V1216" s="16"/>
      <c r="W1216" s="16"/>
      <c r="X1216" s="16"/>
      <c r="Z1216" s="16"/>
      <c r="AA1216" s="16"/>
      <c r="AB1216" s="16"/>
      <c r="AC1216" s="16"/>
      <c r="AD1216" s="16"/>
      <c r="AE1216" s="16"/>
      <c r="AF1216" s="16"/>
      <c r="AG1216" s="16"/>
      <c r="AH1216" s="16"/>
      <c r="AI1216" s="16"/>
      <c r="AJ1216" s="16"/>
      <c r="AK1216" s="16"/>
      <c r="AL1216" s="16"/>
      <c r="AM1216" s="14"/>
      <c r="AN1216" s="14"/>
      <c r="AO1216" s="14"/>
      <c r="AP1216" s="14"/>
      <c r="AQ1216" s="14"/>
      <c r="AR1216" s="14"/>
      <c r="AS1216" s="14"/>
      <c r="AT1216" s="14"/>
      <c r="AU1216" s="14"/>
      <c r="AV1216" s="14"/>
      <c r="AW1216" s="14"/>
      <c r="AX1216" s="14"/>
      <c r="AY1216" s="14"/>
      <c r="AZ1216" s="14"/>
      <c r="BA1216" s="14"/>
      <c r="BB1216" s="14"/>
      <c r="BC1216" s="14"/>
      <c r="BD1216" s="14"/>
      <c r="BE1216" s="14"/>
      <c r="BF1216" s="14"/>
      <c r="BG1216" s="14"/>
      <c r="BH1216" s="14"/>
      <c r="BI1216" s="14"/>
      <c r="BJ1216" s="14"/>
      <c r="BK1216" s="14"/>
      <c r="BL1216" s="14"/>
      <c r="BM1216" s="14"/>
      <c r="BN1216" s="14"/>
      <c r="BO1216" s="14"/>
      <c r="BP1216" s="14"/>
      <c r="BQ1216" s="14"/>
      <c r="BR1216" s="14"/>
      <c r="BS1216" s="14"/>
      <c r="BT1216" s="14"/>
      <c r="BU1216" s="14"/>
      <c r="BV1216" s="14"/>
      <c r="BW1216" s="14"/>
      <c r="BX1216" s="14"/>
      <c r="BY1216" s="14"/>
      <c r="BZ1216" s="14"/>
      <c r="CA1216" s="14"/>
      <c r="CB1216" s="14"/>
      <c r="CC1216" s="14"/>
      <c r="CD1216" s="14"/>
      <c r="CE1216" s="14"/>
      <c r="CF1216" s="14"/>
      <c r="CG1216" s="14"/>
      <c r="CH1216" s="14"/>
    </row>
    <row r="1217" spans="1:86">
      <c r="A1217" s="16"/>
      <c r="B1217" s="16"/>
      <c r="C1217" s="16"/>
      <c r="D1217" s="16"/>
      <c r="E1217" s="16"/>
      <c r="F1217" s="16"/>
      <c r="G1217" s="16"/>
      <c r="H1217" s="16"/>
      <c r="I1217" s="16"/>
      <c r="J1217" s="16"/>
      <c r="K1217" s="16"/>
      <c r="L1217" s="16"/>
      <c r="M1217" s="16"/>
      <c r="N1217" s="16"/>
      <c r="O1217" s="16"/>
      <c r="P1217" s="16"/>
      <c r="Q1217" s="16"/>
      <c r="R1217" s="16"/>
      <c r="S1217" s="16"/>
      <c r="T1217" s="16"/>
      <c r="U1217" s="16"/>
      <c r="V1217" s="16"/>
      <c r="W1217" s="16"/>
      <c r="X1217" s="16"/>
      <c r="Z1217" s="16"/>
      <c r="AA1217" s="16"/>
      <c r="AB1217" s="16"/>
      <c r="AC1217" s="16"/>
      <c r="AD1217" s="16"/>
      <c r="AE1217" s="16"/>
      <c r="AF1217" s="16"/>
      <c r="AG1217" s="16"/>
      <c r="AH1217" s="16"/>
      <c r="AI1217" s="16"/>
      <c r="AJ1217" s="16"/>
      <c r="AK1217" s="16"/>
      <c r="AL1217" s="16"/>
      <c r="AM1217" s="14"/>
      <c r="AN1217" s="14"/>
      <c r="AO1217" s="14"/>
      <c r="AP1217" s="14"/>
      <c r="AQ1217" s="14"/>
      <c r="AR1217" s="14"/>
      <c r="AS1217" s="14"/>
      <c r="AT1217" s="14"/>
      <c r="AU1217" s="14"/>
      <c r="AV1217" s="14"/>
      <c r="AW1217" s="14"/>
      <c r="AX1217" s="14"/>
      <c r="AY1217" s="14"/>
      <c r="AZ1217" s="14"/>
      <c r="BA1217" s="14"/>
      <c r="BB1217" s="14"/>
      <c r="BC1217" s="14"/>
      <c r="BD1217" s="14"/>
      <c r="BE1217" s="14"/>
      <c r="BF1217" s="14"/>
      <c r="BG1217" s="14"/>
      <c r="BH1217" s="14"/>
      <c r="BI1217" s="14"/>
      <c r="BJ1217" s="14"/>
      <c r="BK1217" s="14"/>
      <c r="BL1217" s="14"/>
      <c r="BM1217" s="14"/>
      <c r="BN1217" s="14"/>
      <c r="BO1217" s="14"/>
      <c r="BP1217" s="14"/>
      <c r="BQ1217" s="14"/>
      <c r="BR1217" s="14"/>
      <c r="BS1217" s="14"/>
      <c r="BT1217" s="14"/>
      <c r="BU1217" s="14"/>
      <c r="BV1217" s="14"/>
      <c r="BW1217" s="14"/>
      <c r="BX1217" s="14"/>
      <c r="BY1217" s="14"/>
      <c r="BZ1217" s="14"/>
      <c r="CA1217" s="14"/>
      <c r="CB1217" s="14"/>
      <c r="CC1217" s="14"/>
      <c r="CD1217" s="14"/>
      <c r="CE1217" s="14"/>
      <c r="CF1217" s="14"/>
      <c r="CG1217" s="14"/>
      <c r="CH1217" s="14"/>
    </row>
    <row r="1218" spans="1:86">
      <c r="A1218" s="16"/>
      <c r="B1218" s="16"/>
      <c r="C1218" s="16"/>
      <c r="D1218" s="16"/>
      <c r="E1218" s="16"/>
      <c r="F1218" s="16"/>
      <c r="G1218" s="16"/>
      <c r="H1218" s="16"/>
      <c r="I1218" s="16"/>
      <c r="J1218" s="16"/>
      <c r="K1218" s="16"/>
      <c r="L1218" s="16"/>
      <c r="M1218" s="16"/>
      <c r="N1218" s="16"/>
      <c r="O1218" s="16"/>
      <c r="P1218" s="16"/>
      <c r="Q1218" s="16"/>
      <c r="R1218" s="16"/>
      <c r="S1218" s="16"/>
      <c r="T1218" s="16"/>
      <c r="U1218" s="16"/>
      <c r="V1218" s="16"/>
      <c r="W1218" s="16"/>
      <c r="X1218" s="16"/>
      <c r="Z1218" s="16"/>
      <c r="AA1218" s="16"/>
      <c r="AB1218" s="16"/>
      <c r="AC1218" s="16"/>
      <c r="AD1218" s="16"/>
      <c r="AE1218" s="16"/>
      <c r="AF1218" s="16"/>
      <c r="AG1218" s="16"/>
      <c r="AH1218" s="16"/>
      <c r="AI1218" s="16"/>
      <c r="AJ1218" s="16"/>
      <c r="AK1218" s="16"/>
      <c r="AL1218" s="16"/>
      <c r="AM1218" s="14"/>
      <c r="AN1218" s="14"/>
      <c r="AO1218" s="14"/>
      <c r="AP1218" s="14"/>
      <c r="AQ1218" s="14"/>
      <c r="AR1218" s="14"/>
      <c r="AS1218" s="14"/>
      <c r="AT1218" s="14"/>
      <c r="AU1218" s="14"/>
      <c r="AV1218" s="14"/>
      <c r="AW1218" s="14"/>
      <c r="AX1218" s="14"/>
      <c r="AY1218" s="14"/>
      <c r="AZ1218" s="14"/>
      <c r="BA1218" s="14"/>
      <c r="BB1218" s="14"/>
      <c r="BC1218" s="14"/>
      <c r="BD1218" s="14"/>
      <c r="BE1218" s="14"/>
      <c r="BF1218" s="14"/>
      <c r="BG1218" s="14"/>
      <c r="BH1218" s="14"/>
      <c r="BI1218" s="14"/>
      <c r="BJ1218" s="14"/>
      <c r="BK1218" s="14"/>
      <c r="BL1218" s="14"/>
      <c r="BM1218" s="14"/>
      <c r="BN1218" s="14"/>
      <c r="BO1218" s="14"/>
      <c r="BP1218" s="14"/>
      <c r="BQ1218" s="14"/>
      <c r="BR1218" s="14"/>
      <c r="BS1218" s="14"/>
      <c r="BT1218" s="14"/>
      <c r="BU1218" s="14"/>
      <c r="BV1218" s="14"/>
      <c r="BW1218" s="14"/>
      <c r="BX1218" s="14"/>
      <c r="BY1218" s="14"/>
      <c r="BZ1218" s="14"/>
      <c r="CA1218" s="14"/>
      <c r="CB1218" s="14"/>
      <c r="CC1218" s="14"/>
      <c r="CD1218" s="14"/>
      <c r="CE1218" s="14"/>
      <c r="CF1218" s="14"/>
      <c r="CG1218" s="14"/>
      <c r="CH1218" s="14"/>
    </row>
    <row r="1219" spans="1:86">
      <c r="A1219" s="16"/>
      <c r="B1219" s="16"/>
      <c r="C1219" s="16"/>
      <c r="D1219" s="16"/>
      <c r="E1219" s="16"/>
      <c r="F1219" s="16"/>
      <c r="G1219" s="16"/>
      <c r="H1219" s="16"/>
      <c r="I1219" s="16"/>
      <c r="J1219" s="16"/>
      <c r="K1219" s="16"/>
      <c r="L1219" s="16"/>
      <c r="M1219" s="16"/>
      <c r="N1219" s="16"/>
      <c r="O1219" s="16"/>
      <c r="P1219" s="16"/>
      <c r="Q1219" s="16"/>
      <c r="R1219" s="16"/>
      <c r="S1219" s="16"/>
      <c r="T1219" s="16"/>
      <c r="U1219" s="16"/>
      <c r="V1219" s="16"/>
      <c r="W1219" s="16"/>
      <c r="X1219" s="16"/>
      <c r="Z1219" s="16"/>
      <c r="AA1219" s="16"/>
      <c r="AB1219" s="16"/>
      <c r="AC1219" s="16"/>
      <c r="AD1219" s="16"/>
      <c r="AE1219" s="16"/>
      <c r="AF1219" s="16"/>
      <c r="AG1219" s="16"/>
      <c r="AH1219" s="16"/>
      <c r="AI1219" s="16"/>
      <c r="AJ1219" s="16"/>
      <c r="AK1219" s="16"/>
      <c r="AL1219" s="16"/>
      <c r="AM1219" s="14"/>
      <c r="AN1219" s="14"/>
      <c r="AO1219" s="14"/>
      <c r="AP1219" s="14"/>
      <c r="AQ1219" s="14"/>
      <c r="AR1219" s="14"/>
      <c r="AS1219" s="14"/>
      <c r="AT1219" s="14"/>
      <c r="AU1219" s="14"/>
      <c r="AV1219" s="14"/>
      <c r="AW1219" s="14"/>
      <c r="AX1219" s="14"/>
      <c r="AY1219" s="14"/>
      <c r="AZ1219" s="14"/>
      <c r="BA1219" s="14"/>
      <c r="BB1219" s="14"/>
      <c r="BC1219" s="14"/>
      <c r="BD1219" s="14"/>
      <c r="BE1219" s="14"/>
      <c r="BF1219" s="14"/>
      <c r="BG1219" s="14"/>
      <c r="BH1219" s="14"/>
      <c r="BI1219" s="14"/>
      <c r="BJ1219" s="14"/>
      <c r="BK1219" s="14"/>
      <c r="BL1219" s="14"/>
      <c r="BM1219" s="14"/>
      <c r="BN1219" s="14"/>
      <c r="BO1219" s="14"/>
      <c r="BP1219" s="14"/>
      <c r="BQ1219" s="14"/>
      <c r="BR1219" s="14"/>
      <c r="BS1219" s="14"/>
      <c r="BT1219" s="14"/>
      <c r="BU1219" s="14"/>
      <c r="BV1219" s="14"/>
      <c r="BW1219" s="14"/>
      <c r="BX1219" s="14"/>
      <c r="BY1219" s="14"/>
      <c r="BZ1219" s="14"/>
      <c r="CA1219" s="14"/>
      <c r="CB1219" s="14"/>
      <c r="CC1219" s="14"/>
      <c r="CD1219" s="14"/>
      <c r="CE1219" s="14"/>
      <c r="CF1219" s="14"/>
      <c r="CG1219" s="14"/>
      <c r="CH1219" s="14"/>
    </row>
    <row r="1220" spans="1:86">
      <c r="A1220" s="16"/>
      <c r="B1220" s="16"/>
      <c r="C1220" s="16"/>
      <c r="D1220" s="16"/>
      <c r="E1220" s="16"/>
      <c r="F1220" s="16"/>
      <c r="G1220" s="16"/>
      <c r="H1220" s="16"/>
      <c r="I1220" s="16"/>
      <c r="J1220" s="16"/>
      <c r="K1220" s="16"/>
      <c r="L1220" s="16"/>
      <c r="M1220" s="16"/>
      <c r="N1220" s="16"/>
      <c r="O1220" s="16"/>
      <c r="P1220" s="16"/>
      <c r="Q1220" s="16"/>
      <c r="R1220" s="16"/>
      <c r="S1220" s="16"/>
      <c r="T1220" s="16"/>
      <c r="U1220" s="16"/>
      <c r="V1220" s="16"/>
      <c r="W1220" s="16"/>
      <c r="X1220" s="16"/>
      <c r="Z1220" s="16"/>
      <c r="AA1220" s="16"/>
      <c r="AB1220" s="16"/>
      <c r="AC1220" s="16"/>
      <c r="AD1220" s="16"/>
      <c r="AE1220" s="16"/>
      <c r="AF1220" s="16"/>
      <c r="AG1220" s="16"/>
      <c r="AH1220" s="16"/>
      <c r="AI1220" s="16"/>
      <c r="AJ1220" s="16"/>
      <c r="AK1220" s="16"/>
      <c r="AL1220" s="16"/>
      <c r="AM1220" s="14"/>
      <c r="AN1220" s="14"/>
      <c r="AO1220" s="14"/>
      <c r="AP1220" s="14"/>
      <c r="AQ1220" s="14"/>
      <c r="AR1220" s="14"/>
      <c r="AS1220" s="14"/>
      <c r="AT1220" s="14"/>
      <c r="AU1220" s="14"/>
      <c r="AV1220" s="14"/>
      <c r="AW1220" s="14"/>
      <c r="AX1220" s="14"/>
      <c r="AY1220" s="14"/>
      <c r="AZ1220" s="14"/>
      <c r="BA1220" s="14"/>
      <c r="BB1220" s="14"/>
      <c r="BC1220" s="14"/>
      <c r="BD1220" s="14"/>
      <c r="BE1220" s="14"/>
      <c r="BF1220" s="14"/>
      <c r="BG1220" s="14"/>
      <c r="BH1220" s="14"/>
      <c r="BI1220" s="14"/>
      <c r="BJ1220" s="14"/>
      <c r="BK1220" s="14"/>
      <c r="BL1220" s="14"/>
      <c r="BM1220" s="14"/>
      <c r="BN1220" s="14"/>
      <c r="BO1220" s="14"/>
      <c r="BP1220" s="14"/>
      <c r="BQ1220" s="14"/>
      <c r="BR1220" s="14"/>
      <c r="BS1220" s="14"/>
      <c r="BT1220" s="14"/>
      <c r="BU1220" s="14"/>
      <c r="BV1220" s="14"/>
      <c r="BW1220" s="14"/>
      <c r="BX1220" s="14"/>
      <c r="BY1220" s="14"/>
      <c r="BZ1220" s="14"/>
      <c r="CA1220" s="14"/>
      <c r="CB1220" s="14"/>
      <c r="CC1220" s="14"/>
      <c r="CD1220" s="14"/>
      <c r="CE1220" s="14"/>
      <c r="CF1220" s="14"/>
      <c r="CG1220" s="14"/>
      <c r="CH1220" s="14"/>
    </row>
    <row r="1221" spans="1:86">
      <c r="A1221" s="16"/>
      <c r="B1221" s="16"/>
      <c r="C1221" s="16"/>
      <c r="D1221" s="16"/>
      <c r="E1221" s="16"/>
      <c r="F1221" s="16"/>
      <c r="G1221" s="16"/>
      <c r="H1221" s="16"/>
      <c r="I1221" s="16"/>
      <c r="J1221" s="16"/>
      <c r="K1221" s="16"/>
      <c r="L1221" s="16"/>
      <c r="M1221" s="16"/>
      <c r="N1221" s="16"/>
      <c r="O1221" s="16"/>
      <c r="P1221" s="16"/>
      <c r="Q1221" s="16"/>
      <c r="R1221" s="16"/>
      <c r="S1221" s="16"/>
      <c r="T1221" s="16"/>
      <c r="U1221" s="16"/>
      <c r="V1221" s="16"/>
      <c r="W1221" s="16"/>
      <c r="X1221" s="16"/>
      <c r="Z1221" s="16"/>
      <c r="AA1221" s="16"/>
      <c r="AB1221" s="16"/>
      <c r="AC1221" s="16"/>
      <c r="AD1221" s="16"/>
      <c r="AE1221" s="16"/>
      <c r="AF1221" s="16"/>
      <c r="AG1221" s="16"/>
      <c r="AH1221" s="16"/>
      <c r="AI1221" s="16"/>
      <c r="AJ1221" s="16"/>
      <c r="AK1221" s="16"/>
      <c r="AL1221" s="16"/>
      <c r="AM1221" s="14"/>
      <c r="AN1221" s="14"/>
      <c r="AO1221" s="14"/>
      <c r="AP1221" s="14"/>
      <c r="AQ1221" s="14"/>
      <c r="AR1221" s="14"/>
      <c r="AS1221" s="14"/>
      <c r="AT1221" s="14"/>
      <c r="AU1221" s="14"/>
      <c r="AV1221" s="14"/>
      <c r="AW1221" s="14"/>
      <c r="AX1221" s="14"/>
      <c r="AY1221" s="14"/>
      <c r="AZ1221" s="14"/>
      <c r="BA1221" s="14"/>
      <c r="BB1221" s="14"/>
      <c r="BC1221" s="14"/>
      <c r="BD1221" s="14"/>
      <c r="BE1221" s="14"/>
      <c r="BF1221" s="14"/>
      <c r="BG1221" s="14"/>
      <c r="BH1221" s="14"/>
      <c r="BI1221" s="14"/>
      <c r="BJ1221" s="14"/>
      <c r="BK1221" s="14"/>
      <c r="BL1221" s="14"/>
      <c r="BM1221" s="14"/>
      <c r="BN1221" s="14"/>
      <c r="BO1221" s="14"/>
      <c r="BP1221" s="14"/>
      <c r="BQ1221" s="14"/>
      <c r="BR1221" s="14"/>
      <c r="BS1221" s="14"/>
      <c r="BT1221" s="14"/>
      <c r="BU1221" s="14"/>
      <c r="BV1221" s="14"/>
      <c r="BW1221" s="14"/>
      <c r="BX1221" s="14"/>
      <c r="BY1221" s="14"/>
      <c r="BZ1221" s="14"/>
      <c r="CA1221" s="14"/>
      <c r="CB1221" s="14"/>
      <c r="CC1221" s="14"/>
      <c r="CD1221" s="14"/>
      <c r="CE1221" s="14"/>
      <c r="CF1221" s="14"/>
      <c r="CG1221" s="14"/>
      <c r="CH1221" s="14"/>
    </row>
    <row r="1222" spans="1:86">
      <c r="A1222" s="16"/>
      <c r="B1222" s="16"/>
      <c r="C1222" s="16"/>
      <c r="D1222" s="16"/>
      <c r="E1222" s="16"/>
      <c r="F1222" s="16"/>
      <c r="G1222" s="16"/>
      <c r="H1222" s="16"/>
      <c r="I1222" s="16"/>
      <c r="J1222" s="16"/>
      <c r="K1222" s="16"/>
      <c r="L1222" s="16"/>
      <c r="M1222" s="16"/>
      <c r="N1222" s="16"/>
      <c r="O1222" s="16"/>
      <c r="P1222" s="16"/>
      <c r="Q1222" s="16"/>
      <c r="R1222" s="16"/>
      <c r="S1222" s="16"/>
      <c r="T1222" s="16"/>
      <c r="U1222" s="16"/>
      <c r="V1222" s="16"/>
      <c r="W1222" s="16"/>
      <c r="X1222" s="16"/>
      <c r="Z1222" s="16"/>
      <c r="AA1222" s="16"/>
      <c r="AB1222" s="16"/>
      <c r="AC1222" s="16"/>
      <c r="AD1222" s="16"/>
      <c r="AE1222" s="16"/>
      <c r="AF1222" s="16"/>
      <c r="AG1222" s="16"/>
      <c r="AH1222" s="16"/>
      <c r="AI1222" s="16"/>
      <c r="AJ1222" s="16"/>
      <c r="AK1222" s="16"/>
      <c r="AL1222" s="16"/>
      <c r="AM1222" s="14"/>
      <c r="AN1222" s="14"/>
      <c r="AO1222" s="14"/>
      <c r="AP1222" s="14"/>
      <c r="AQ1222" s="14"/>
      <c r="AR1222" s="14"/>
      <c r="AS1222" s="14"/>
      <c r="AT1222" s="14"/>
      <c r="AU1222" s="14"/>
      <c r="AV1222" s="14"/>
      <c r="AW1222" s="14"/>
      <c r="AX1222" s="14"/>
      <c r="AY1222" s="14"/>
      <c r="AZ1222" s="14"/>
      <c r="BA1222" s="14"/>
      <c r="BB1222" s="14"/>
      <c r="BC1222" s="14"/>
      <c r="BD1222" s="14"/>
      <c r="BE1222" s="14"/>
      <c r="BF1222" s="14"/>
      <c r="BG1222" s="14"/>
      <c r="BH1222" s="14"/>
      <c r="BI1222" s="14"/>
      <c r="BJ1222" s="14"/>
      <c r="BK1222" s="14"/>
      <c r="BL1222" s="14"/>
      <c r="BM1222" s="14"/>
      <c r="BN1222" s="14"/>
      <c r="BO1222" s="14"/>
      <c r="BP1222" s="14"/>
      <c r="BQ1222" s="14"/>
      <c r="BR1222" s="14"/>
      <c r="BS1222" s="14"/>
      <c r="BT1222" s="14"/>
      <c r="BU1222" s="14"/>
      <c r="BV1222" s="14"/>
      <c r="BW1222" s="14"/>
      <c r="BX1222" s="14"/>
      <c r="BY1222" s="14"/>
      <c r="BZ1222" s="14"/>
      <c r="CA1222" s="14"/>
      <c r="CB1222" s="14"/>
      <c r="CC1222" s="14"/>
      <c r="CD1222" s="14"/>
      <c r="CE1222" s="14"/>
      <c r="CF1222" s="14"/>
      <c r="CG1222" s="14"/>
      <c r="CH1222" s="14"/>
    </row>
    <row r="1223" spans="1:86">
      <c r="A1223" s="16"/>
      <c r="B1223" s="16"/>
      <c r="C1223" s="16"/>
      <c r="D1223" s="16"/>
      <c r="E1223" s="16"/>
      <c r="F1223" s="16"/>
      <c r="G1223" s="16"/>
      <c r="H1223" s="16"/>
      <c r="I1223" s="16"/>
      <c r="J1223" s="16"/>
      <c r="K1223" s="16"/>
      <c r="L1223" s="16"/>
      <c r="M1223" s="16"/>
      <c r="N1223" s="16"/>
      <c r="O1223" s="16"/>
      <c r="P1223" s="16"/>
      <c r="Q1223" s="16"/>
      <c r="R1223" s="16"/>
      <c r="S1223" s="16"/>
      <c r="T1223" s="16"/>
      <c r="U1223" s="16"/>
      <c r="V1223" s="16"/>
      <c r="W1223" s="16"/>
      <c r="X1223" s="16"/>
      <c r="Z1223" s="16"/>
      <c r="AA1223" s="16"/>
      <c r="AB1223" s="16"/>
      <c r="AC1223" s="16"/>
      <c r="AD1223" s="16"/>
      <c r="AE1223" s="16"/>
      <c r="AF1223" s="16"/>
      <c r="AG1223" s="16"/>
      <c r="AH1223" s="16"/>
      <c r="AI1223" s="16"/>
      <c r="AJ1223" s="16"/>
      <c r="AK1223" s="16"/>
      <c r="AL1223" s="16"/>
      <c r="AM1223" s="14"/>
      <c r="AN1223" s="14"/>
      <c r="AO1223" s="14"/>
      <c r="AP1223" s="14"/>
      <c r="AQ1223" s="14"/>
      <c r="AR1223" s="14"/>
      <c r="AS1223" s="14"/>
      <c r="AT1223" s="14"/>
      <c r="AU1223" s="14"/>
      <c r="AV1223" s="14"/>
      <c r="AW1223" s="14"/>
      <c r="AX1223" s="14"/>
      <c r="AY1223" s="14"/>
      <c r="AZ1223" s="14"/>
      <c r="BA1223" s="14"/>
      <c r="BB1223" s="14"/>
      <c r="BC1223" s="14"/>
      <c r="BD1223" s="14"/>
      <c r="BE1223" s="14"/>
      <c r="BF1223" s="14"/>
      <c r="BG1223" s="14"/>
      <c r="BH1223" s="14"/>
      <c r="BI1223" s="14"/>
      <c r="BJ1223" s="14"/>
      <c r="BK1223" s="14"/>
      <c r="BL1223" s="14"/>
      <c r="BM1223" s="14"/>
      <c r="BN1223" s="14"/>
      <c r="BO1223" s="14"/>
      <c r="BP1223" s="14"/>
      <c r="BQ1223" s="14"/>
      <c r="BR1223" s="14"/>
      <c r="BS1223" s="14"/>
      <c r="BT1223" s="14"/>
      <c r="BU1223" s="14"/>
      <c r="BV1223" s="14"/>
      <c r="BW1223" s="14"/>
      <c r="BX1223" s="14"/>
      <c r="BY1223" s="14"/>
      <c r="BZ1223" s="14"/>
      <c r="CA1223" s="14"/>
      <c r="CB1223" s="14"/>
      <c r="CC1223" s="14"/>
      <c r="CD1223" s="14"/>
      <c r="CE1223" s="14"/>
      <c r="CF1223" s="14"/>
      <c r="CG1223" s="14"/>
      <c r="CH1223" s="14"/>
    </row>
    <row r="1224" spans="1:86">
      <c r="A1224" s="16"/>
      <c r="B1224" s="16"/>
      <c r="C1224" s="16"/>
      <c r="D1224" s="16"/>
      <c r="E1224" s="16"/>
      <c r="F1224" s="16"/>
      <c r="G1224" s="16"/>
      <c r="H1224" s="16"/>
      <c r="I1224" s="16"/>
      <c r="J1224" s="16"/>
      <c r="K1224" s="16"/>
      <c r="L1224" s="16"/>
      <c r="M1224" s="16"/>
      <c r="N1224" s="16"/>
      <c r="O1224" s="16"/>
      <c r="P1224" s="16"/>
      <c r="Q1224" s="16"/>
      <c r="R1224" s="16"/>
      <c r="S1224" s="16"/>
      <c r="T1224" s="16"/>
      <c r="U1224" s="16"/>
      <c r="V1224" s="16"/>
      <c r="W1224" s="16"/>
      <c r="X1224" s="16"/>
      <c r="Z1224" s="16"/>
      <c r="AA1224" s="16"/>
      <c r="AB1224" s="16"/>
      <c r="AC1224" s="16"/>
      <c r="AD1224" s="16"/>
      <c r="AE1224" s="16"/>
      <c r="AF1224" s="16"/>
      <c r="AG1224" s="16"/>
      <c r="AH1224" s="16"/>
      <c r="AI1224" s="16"/>
      <c r="AJ1224" s="16"/>
      <c r="AK1224" s="16"/>
      <c r="AL1224" s="16"/>
      <c r="AM1224" s="14"/>
      <c r="AN1224" s="14"/>
      <c r="AO1224" s="14"/>
      <c r="AP1224" s="14"/>
      <c r="AQ1224" s="14"/>
      <c r="AR1224" s="14"/>
      <c r="AS1224" s="14"/>
      <c r="AT1224" s="14"/>
      <c r="AU1224" s="14"/>
      <c r="AV1224" s="14"/>
      <c r="AW1224" s="14"/>
      <c r="AX1224" s="14"/>
      <c r="AY1224" s="14"/>
      <c r="AZ1224" s="14"/>
      <c r="BA1224" s="14"/>
      <c r="BB1224" s="14"/>
      <c r="BC1224" s="14"/>
      <c r="BD1224" s="14"/>
      <c r="BE1224" s="14"/>
      <c r="BF1224" s="14"/>
      <c r="BG1224" s="14"/>
      <c r="BH1224" s="14"/>
      <c r="BI1224" s="14"/>
      <c r="BJ1224" s="14"/>
      <c r="BK1224" s="14"/>
      <c r="BL1224" s="14"/>
      <c r="BM1224" s="14"/>
      <c r="BN1224" s="14"/>
      <c r="BO1224" s="14"/>
      <c r="BP1224" s="14"/>
      <c r="BQ1224" s="14"/>
      <c r="BR1224" s="14"/>
      <c r="BS1224" s="14"/>
      <c r="BT1224" s="14"/>
      <c r="BU1224" s="14"/>
      <c r="BV1224" s="14"/>
      <c r="BW1224" s="14"/>
      <c r="BX1224" s="14"/>
      <c r="BY1224" s="14"/>
      <c r="BZ1224" s="14"/>
      <c r="CA1224" s="14"/>
      <c r="CB1224" s="14"/>
      <c r="CC1224" s="14"/>
      <c r="CD1224" s="14"/>
      <c r="CE1224" s="14"/>
      <c r="CF1224" s="14"/>
      <c r="CG1224" s="14"/>
      <c r="CH1224" s="14"/>
    </row>
    <row r="1225" spans="1:86">
      <c r="A1225" s="16"/>
      <c r="B1225" s="16"/>
      <c r="C1225" s="16"/>
      <c r="D1225" s="16"/>
      <c r="E1225" s="16"/>
      <c r="F1225" s="16"/>
      <c r="G1225" s="16"/>
      <c r="H1225" s="16"/>
      <c r="I1225" s="16"/>
      <c r="J1225" s="16"/>
      <c r="K1225" s="16"/>
      <c r="L1225" s="16"/>
      <c r="M1225" s="16"/>
      <c r="N1225" s="16"/>
      <c r="O1225" s="16"/>
      <c r="P1225" s="16"/>
      <c r="Q1225" s="16"/>
      <c r="R1225" s="16"/>
      <c r="S1225" s="16"/>
      <c r="T1225" s="16"/>
      <c r="U1225" s="16"/>
      <c r="V1225" s="16"/>
      <c r="W1225" s="16"/>
      <c r="X1225" s="16"/>
      <c r="Z1225" s="16"/>
      <c r="AA1225" s="16"/>
      <c r="AB1225" s="16"/>
      <c r="AC1225" s="16"/>
      <c r="AD1225" s="16"/>
      <c r="AE1225" s="16"/>
      <c r="AF1225" s="16"/>
      <c r="AG1225" s="16"/>
      <c r="AH1225" s="16"/>
      <c r="AI1225" s="16"/>
      <c r="AJ1225" s="16"/>
      <c r="AK1225" s="16"/>
      <c r="AL1225" s="16"/>
      <c r="AM1225" s="14"/>
      <c r="AN1225" s="14"/>
      <c r="AO1225" s="14"/>
      <c r="AP1225" s="14"/>
      <c r="AQ1225" s="14"/>
      <c r="AR1225" s="14"/>
      <c r="AS1225" s="14"/>
      <c r="AT1225" s="14"/>
      <c r="AU1225" s="14"/>
      <c r="AV1225" s="14"/>
      <c r="AW1225" s="14"/>
      <c r="AX1225" s="14"/>
      <c r="AY1225" s="14"/>
      <c r="AZ1225" s="14"/>
      <c r="BA1225" s="14"/>
      <c r="BB1225" s="14"/>
      <c r="BC1225" s="14"/>
      <c r="BD1225" s="14"/>
      <c r="BE1225" s="14"/>
      <c r="BF1225" s="14"/>
      <c r="BG1225" s="14"/>
      <c r="BH1225" s="14"/>
      <c r="BI1225" s="14"/>
      <c r="BJ1225" s="14"/>
      <c r="BK1225" s="14"/>
      <c r="BL1225" s="14"/>
      <c r="BM1225" s="14"/>
      <c r="BN1225" s="14"/>
      <c r="BO1225" s="14"/>
      <c r="BP1225" s="14"/>
      <c r="BQ1225" s="14"/>
      <c r="BR1225" s="14"/>
      <c r="BS1225" s="14"/>
      <c r="BT1225" s="14"/>
      <c r="BU1225" s="14"/>
      <c r="BV1225" s="14"/>
      <c r="BW1225" s="14"/>
      <c r="BX1225" s="14"/>
      <c r="BY1225" s="14"/>
      <c r="BZ1225" s="14"/>
      <c r="CA1225" s="14"/>
      <c r="CB1225" s="14"/>
      <c r="CC1225" s="14"/>
      <c r="CD1225" s="14"/>
      <c r="CE1225" s="14"/>
      <c r="CF1225" s="14"/>
      <c r="CG1225" s="14"/>
      <c r="CH1225" s="14"/>
    </row>
    <row r="1226" spans="1:86">
      <c r="A1226" s="16"/>
      <c r="B1226" s="16"/>
      <c r="C1226" s="16"/>
      <c r="D1226" s="16"/>
      <c r="E1226" s="16"/>
      <c r="F1226" s="16"/>
      <c r="G1226" s="16"/>
      <c r="H1226" s="16"/>
      <c r="I1226" s="16"/>
      <c r="J1226" s="16"/>
      <c r="K1226" s="16"/>
      <c r="L1226" s="16"/>
      <c r="M1226" s="16"/>
      <c r="N1226" s="16"/>
      <c r="O1226" s="16"/>
      <c r="P1226" s="16"/>
      <c r="Q1226" s="16"/>
      <c r="R1226" s="16"/>
      <c r="S1226" s="16"/>
      <c r="T1226" s="16"/>
      <c r="U1226" s="16"/>
      <c r="V1226" s="16"/>
      <c r="W1226" s="16"/>
      <c r="X1226" s="16"/>
      <c r="Z1226" s="16"/>
      <c r="AA1226" s="16"/>
      <c r="AB1226" s="16"/>
      <c r="AC1226" s="16"/>
      <c r="AD1226" s="16"/>
      <c r="AE1226" s="16"/>
      <c r="AF1226" s="16"/>
      <c r="AG1226" s="16"/>
      <c r="AH1226" s="16"/>
      <c r="AI1226" s="16"/>
      <c r="AJ1226" s="16"/>
      <c r="AK1226" s="16"/>
      <c r="AL1226" s="16"/>
      <c r="AM1226" s="14"/>
      <c r="AN1226" s="14"/>
      <c r="AO1226" s="14"/>
      <c r="AP1226" s="14"/>
      <c r="AQ1226" s="14"/>
      <c r="AR1226" s="14"/>
      <c r="AS1226" s="14"/>
      <c r="AT1226" s="14"/>
      <c r="AU1226" s="14"/>
      <c r="AV1226" s="14"/>
      <c r="AW1226" s="14"/>
      <c r="AX1226" s="14"/>
      <c r="AY1226" s="14"/>
      <c r="AZ1226" s="14"/>
      <c r="BA1226" s="14"/>
      <c r="BB1226" s="14"/>
      <c r="BC1226" s="14"/>
      <c r="BD1226" s="14"/>
      <c r="BE1226" s="14"/>
      <c r="BF1226" s="14"/>
      <c r="BG1226" s="14"/>
      <c r="BH1226" s="14"/>
      <c r="BI1226" s="14"/>
      <c r="BJ1226" s="14"/>
      <c r="BK1226" s="14"/>
      <c r="BL1226" s="14"/>
      <c r="BM1226" s="14"/>
      <c r="BN1226" s="14"/>
      <c r="BO1226" s="14"/>
      <c r="BP1226" s="14"/>
      <c r="BQ1226" s="14"/>
      <c r="BR1226" s="14"/>
      <c r="BS1226" s="14"/>
      <c r="BT1226" s="14"/>
      <c r="BU1226" s="14"/>
      <c r="BV1226" s="14"/>
      <c r="BW1226" s="14"/>
      <c r="BX1226" s="14"/>
      <c r="BY1226" s="14"/>
      <c r="BZ1226" s="14"/>
      <c r="CA1226" s="14"/>
      <c r="CB1226" s="14"/>
      <c r="CC1226" s="14"/>
      <c r="CD1226" s="14"/>
      <c r="CE1226" s="14"/>
      <c r="CF1226" s="14"/>
      <c r="CG1226" s="14"/>
      <c r="CH1226" s="14"/>
    </row>
    <row r="1227" spans="1:86">
      <c r="A1227" s="16"/>
      <c r="B1227" s="16"/>
      <c r="C1227" s="16"/>
      <c r="D1227" s="16"/>
      <c r="E1227" s="16"/>
      <c r="F1227" s="16"/>
      <c r="G1227" s="16"/>
      <c r="H1227" s="16"/>
      <c r="I1227" s="16"/>
      <c r="J1227" s="16"/>
      <c r="K1227" s="16"/>
      <c r="L1227" s="16"/>
      <c r="M1227" s="16"/>
      <c r="N1227" s="16"/>
      <c r="O1227" s="16"/>
      <c r="P1227" s="16"/>
      <c r="Q1227" s="16"/>
      <c r="R1227" s="16"/>
      <c r="S1227" s="16"/>
      <c r="T1227" s="16"/>
      <c r="U1227" s="16"/>
      <c r="V1227" s="16"/>
      <c r="W1227" s="16"/>
      <c r="X1227" s="16"/>
      <c r="Z1227" s="16"/>
      <c r="AA1227" s="16"/>
      <c r="AB1227" s="16"/>
      <c r="AC1227" s="16"/>
      <c r="AD1227" s="16"/>
      <c r="AE1227" s="16"/>
      <c r="AF1227" s="16"/>
      <c r="AG1227" s="16"/>
      <c r="AH1227" s="16"/>
      <c r="AI1227" s="16"/>
      <c r="AJ1227" s="16"/>
      <c r="AK1227" s="16"/>
      <c r="AL1227" s="16"/>
      <c r="AM1227" s="14"/>
      <c r="AN1227" s="14"/>
      <c r="AO1227" s="14"/>
      <c r="AP1227" s="14"/>
      <c r="AQ1227" s="14"/>
      <c r="AR1227" s="14"/>
      <c r="AS1227" s="14"/>
      <c r="AT1227" s="14"/>
      <c r="AU1227" s="14"/>
      <c r="AV1227" s="14"/>
      <c r="AW1227" s="14"/>
      <c r="AX1227" s="14"/>
      <c r="AY1227" s="14"/>
      <c r="AZ1227" s="14"/>
      <c r="BA1227" s="14"/>
      <c r="BB1227" s="14"/>
      <c r="BC1227" s="14"/>
      <c r="BD1227" s="14"/>
      <c r="BE1227" s="14"/>
      <c r="BF1227" s="14"/>
      <c r="BG1227" s="14"/>
      <c r="BH1227" s="14"/>
      <c r="BI1227" s="14"/>
      <c r="BJ1227" s="14"/>
      <c r="BK1227" s="14"/>
      <c r="BL1227" s="14"/>
      <c r="BM1227" s="14"/>
      <c r="BN1227" s="14"/>
      <c r="BO1227" s="14"/>
      <c r="BP1227" s="14"/>
      <c r="BQ1227" s="14"/>
      <c r="BR1227" s="14"/>
      <c r="BS1227" s="14"/>
      <c r="BT1227" s="14"/>
      <c r="BU1227" s="14"/>
      <c r="BV1227" s="14"/>
      <c r="BW1227" s="14"/>
      <c r="BX1227" s="14"/>
      <c r="BY1227" s="14"/>
      <c r="BZ1227" s="14"/>
      <c r="CA1227" s="14"/>
      <c r="CB1227" s="14"/>
      <c r="CC1227" s="14"/>
      <c r="CD1227" s="14"/>
      <c r="CE1227" s="14"/>
      <c r="CF1227" s="14"/>
      <c r="CG1227" s="14"/>
      <c r="CH1227" s="14"/>
    </row>
  </sheetData>
  <mergeCells count="5">
    <mergeCell ref="A35:J35"/>
    <mergeCell ref="A1:J1"/>
    <mergeCell ref="A27:J27"/>
    <mergeCell ref="A31:J31"/>
    <mergeCell ref="A32:J32"/>
  </mergeCells>
  <phoneticPr fontId="15" type="noConversion"/>
  <printOptions horizontalCentered="1" headings="1"/>
  <pageMargins left="0.25" right="0.25" top="0.5" bottom="0.5" header="0.3" footer="0.3"/>
  <pageSetup scale="56" firstPageNumber="63" orientation="portrait" useFirstPageNumber="1" r:id="rId1"/>
  <headerFooter scaleWithDoc="0" alignWithMargins="0">
    <oddFooter xml:space="preserve">&amp;R&amp;12 </oddFooter>
  </headerFooter>
  <colBreaks count="3" manualBreakCount="3">
    <brk id="9" max="36" man="1"/>
    <brk id="18" max="1048575" man="1"/>
    <brk id="28" max="36"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H181"/>
  <sheetViews>
    <sheetView topLeftCell="A166" zoomScale="90" zoomScaleNormal="90" zoomScalePageLayoutView="75" workbookViewId="0">
      <selection activeCell="F188" sqref="F188"/>
    </sheetView>
  </sheetViews>
  <sheetFormatPr defaultColWidth="9" defaultRowHeight="13.8"/>
  <cols>
    <col min="1" max="1" width="33.88671875" style="145" customWidth="1"/>
    <col min="2" max="2" width="8.5546875" style="3" bestFit="1" customWidth="1"/>
    <col min="3" max="3" width="11" style="44" customWidth="1"/>
    <col min="4" max="4" width="14.109375" style="44" customWidth="1"/>
    <col min="5" max="5" width="16" style="44" customWidth="1"/>
    <col min="6" max="6" width="15.88671875" style="3" customWidth="1"/>
    <col min="7" max="7" width="16.5546875" style="7" customWidth="1"/>
    <col min="8" max="8" width="16" style="3" customWidth="1"/>
    <col min="9" max="16384" width="9" style="3"/>
  </cols>
  <sheetData>
    <row r="1" spans="1:8" s="2" customFormat="1" ht="21" customHeight="1">
      <c r="A1" s="1377" t="s">
        <v>102</v>
      </c>
      <c r="B1" s="1378"/>
      <c r="C1" s="1378"/>
      <c r="D1" s="1378"/>
      <c r="E1" s="1378"/>
      <c r="F1" s="1378"/>
      <c r="G1" s="1379"/>
    </row>
    <row r="2" spans="1:8" s="2" customFormat="1" ht="15.75" customHeight="1">
      <c r="A2" s="1436" t="s">
        <v>614</v>
      </c>
      <c r="B2" s="1297"/>
      <c r="C2" s="1297"/>
      <c r="D2" s="1297"/>
      <c r="E2" s="1297"/>
      <c r="F2" s="1297"/>
      <c r="G2" s="1437"/>
    </row>
    <row r="3" spans="1:8" s="2" customFormat="1">
      <c r="A3" s="1436" t="s">
        <v>615</v>
      </c>
      <c r="B3" s="1297"/>
      <c r="C3" s="1297"/>
      <c r="D3" s="1297"/>
      <c r="E3" s="1297"/>
      <c r="F3" s="1297"/>
      <c r="G3" s="1437"/>
    </row>
    <row r="4" spans="1:8" s="2" customFormat="1">
      <c r="A4" s="1407" t="s">
        <v>3</v>
      </c>
      <c r="B4" s="1438"/>
      <c r="C4" s="1438"/>
      <c r="D4" s="1438"/>
      <c r="E4" s="1438"/>
      <c r="F4" s="1438"/>
      <c r="G4" s="1408"/>
    </row>
    <row r="5" spans="1:8" ht="32.25" customHeight="1">
      <c r="A5" s="1062"/>
      <c r="B5" s="1103"/>
      <c r="C5" s="1434" t="s">
        <v>206</v>
      </c>
      <c r="D5" s="1434"/>
      <c r="E5" s="1104"/>
      <c r="F5" s="1105"/>
      <c r="G5" s="1106"/>
    </row>
    <row r="6" spans="1:8" ht="47.25" customHeight="1">
      <c r="A6" s="894" t="s">
        <v>616</v>
      </c>
      <c r="B6" s="1107" t="s">
        <v>617</v>
      </c>
      <c r="C6" s="1108" t="s">
        <v>209</v>
      </c>
      <c r="D6" s="1108" t="s">
        <v>210</v>
      </c>
      <c r="E6" s="1108" t="s">
        <v>618</v>
      </c>
      <c r="F6" s="1109" t="s">
        <v>1024</v>
      </c>
      <c r="G6" s="1108" t="s">
        <v>619</v>
      </c>
      <c r="H6" s="286"/>
    </row>
    <row r="7" spans="1:8">
      <c r="A7" s="1017" t="s">
        <v>620</v>
      </c>
      <c r="B7" s="353">
        <v>4</v>
      </c>
      <c r="C7" s="1018">
        <v>1.9789087802206851</v>
      </c>
      <c r="D7" s="1018">
        <v>0.67969319824016372</v>
      </c>
      <c r="E7" s="641">
        <v>22</v>
      </c>
      <c r="F7" s="321"/>
      <c r="G7" s="321">
        <v>1626.7869317431791</v>
      </c>
    </row>
    <row r="8" spans="1:8">
      <c r="A8" s="1017" t="s">
        <v>620</v>
      </c>
      <c r="B8" s="353">
        <v>5</v>
      </c>
      <c r="C8" s="1018">
        <v>2.3943217235952421</v>
      </c>
      <c r="D8" s="1018">
        <v>1.1702878812812152</v>
      </c>
      <c r="E8" s="641">
        <v>140</v>
      </c>
      <c r="F8" s="321"/>
      <c r="G8" s="321">
        <v>10781.073157114561</v>
      </c>
    </row>
    <row r="9" spans="1:8">
      <c r="A9" s="1017" t="s">
        <v>620</v>
      </c>
      <c r="B9" s="353">
        <v>6</v>
      </c>
      <c r="C9" s="1018">
        <v>9.9192904477309371E-2</v>
      </c>
      <c r="D9" s="1018">
        <v>1.3715662215791414E-2</v>
      </c>
      <c r="E9" s="641">
        <v>468</v>
      </c>
      <c r="F9" s="321"/>
      <c r="G9" s="321">
        <v>921.46672357480782</v>
      </c>
    </row>
    <row r="10" spans="1:8">
      <c r="A10" s="1017" t="s">
        <v>620</v>
      </c>
      <c r="B10" s="353">
        <v>8</v>
      </c>
      <c r="C10" s="1018">
        <v>0.28500842248395436</v>
      </c>
      <c r="D10" s="1018">
        <v>4.1637901358790981E-2</v>
      </c>
      <c r="E10" s="641">
        <v>5008</v>
      </c>
      <c r="F10" s="321"/>
      <c r="G10" s="321">
        <v>25564.211349824676</v>
      </c>
    </row>
    <row r="11" spans="1:8">
      <c r="A11" s="1017" t="s">
        <v>620</v>
      </c>
      <c r="B11" s="353">
        <v>9</v>
      </c>
      <c r="C11" s="1018">
        <v>0.32876331642371953</v>
      </c>
      <c r="D11" s="1018">
        <v>4.8678556299779914E-2</v>
      </c>
      <c r="E11" s="641">
        <v>7399</v>
      </c>
      <c r="F11" s="321"/>
      <c r="G11" s="321">
        <v>41006.873525441617</v>
      </c>
    </row>
    <row r="12" spans="1:8">
      <c r="A12" s="1017" t="s">
        <v>620</v>
      </c>
      <c r="B12" s="353">
        <v>10</v>
      </c>
      <c r="C12" s="1018">
        <v>1.6805188763644747</v>
      </c>
      <c r="D12" s="1018">
        <v>0.42682412418202159</v>
      </c>
      <c r="E12" s="641">
        <v>1805</v>
      </c>
      <c r="F12" s="321"/>
      <c r="G12" s="321">
        <v>82398.931225774184</v>
      </c>
    </row>
    <row r="13" spans="1:8">
      <c r="A13" s="1017" t="s">
        <v>620</v>
      </c>
      <c r="B13" s="353">
        <v>13</v>
      </c>
      <c r="C13" s="1018">
        <v>2.0504348782913131</v>
      </c>
      <c r="D13" s="1018">
        <v>0.64753743983943046</v>
      </c>
      <c r="E13" s="641">
        <v>309</v>
      </c>
      <c r="F13" s="321"/>
      <c r="G13" s="321">
        <v>28076.732281610559</v>
      </c>
    </row>
    <row r="14" spans="1:8">
      <c r="A14" s="1017" t="s">
        <v>620</v>
      </c>
      <c r="B14" s="353">
        <v>14</v>
      </c>
      <c r="C14" s="1018">
        <v>2.4884801180196647</v>
      </c>
      <c r="D14" s="1018">
        <v>1.1041228705825994</v>
      </c>
      <c r="E14" s="641">
        <v>172</v>
      </c>
      <c r="F14" s="321"/>
      <c r="G14" s="321">
        <v>19604.576456074476</v>
      </c>
    </row>
    <row r="15" spans="1:8">
      <c r="A15" s="1017" t="s">
        <v>620</v>
      </c>
      <c r="B15" s="353">
        <v>15</v>
      </c>
      <c r="C15" s="1018">
        <v>0.12756442794394637</v>
      </c>
      <c r="D15" s="1018">
        <v>1.7784032075428599E-2</v>
      </c>
      <c r="E15" s="641">
        <v>411</v>
      </c>
      <c r="F15" s="321"/>
      <c r="G15" s="321">
        <v>899.15200234863721</v>
      </c>
    </row>
    <row r="16" spans="1:8">
      <c r="A16" s="1017" t="s">
        <v>620</v>
      </c>
      <c r="B16" s="353">
        <v>16</v>
      </c>
      <c r="C16" s="1018">
        <v>1.5576154609950996</v>
      </c>
      <c r="D16" s="1018">
        <v>0.37144958856084642</v>
      </c>
      <c r="E16" s="641">
        <v>426</v>
      </c>
      <c r="F16" s="321"/>
      <c r="G16" s="321">
        <v>15532.796147628525</v>
      </c>
    </row>
    <row r="17" spans="1:8">
      <c r="A17" s="1019" t="s">
        <v>621</v>
      </c>
      <c r="B17" s="353">
        <v>4</v>
      </c>
      <c r="C17" s="1018">
        <v>2.0073386139983853</v>
      </c>
      <c r="D17" s="1018">
        <v>0.70377678861069326</v>
      </c>
      <c r="E17" s="641">
        <v>27</v>
      </c>
      <c r="F17" s="321"/>
      <c r="G17" s="321">
        <v>2069.362236062228</v>
      </c>
    </row>
    <row r="18" spans="1:8">
      <c r="A18" s="1019" t="s">
        <v>621</v>
      </c>
      <c r="B18" s="353">
        <v>5</v>
      </c>
      <c r="C18" s="1018">
        <v>1.9526579099028942</v>
      </c>
      <c r="D18" s="1018">
        <v>0.65830962123221304</v>
      </c>
      <c r="E18" s="641">
        <v>86</v>
      </c>
      <c r="F18" s="321"/>
      <c r="G18" s="321">
        <v>6227.5573963154029</v>
      </c>
      <c r="H18" s="285"/>
    </row>
    <row r="19" spans="1:8">
      <c r="A19" s="1019" t="s">
        <v>621</v>
      </c>
      <c r="B19" s="353">
        <v>6</v>
      </c>
      <c r="C19" s="1018">
        <v>2.2134414915925151</v>
      </c>
      <c r="D19" s="1018">
        <v>0.78299981676186636</v>
      </c>
      <c r="E19" s="641">
        <v>189</v>
      </c>
      <c r="F19" s="321"/>
      <c r="G19" s="321">
        <v>16401.32010123536</v>
      </c>
      <c r="H19" s="285"/>
    </row>
    <row r="20" spans="1:8">
      <c r="A20" s="1019" t="s">
        <v>621</v>
      </c>
      <c r="B20" s="353">
        <v>8</v>
      </c>
      <c r="C20" s="1018">
        <v>0.291258229403212</v>
      </c>
      <c r="D20" s="1018">
        <v>4.2632062602184377E-2</v>
      </c>
      <c r="E20" s="641">
        <v>433</v>
      </c>
      <c r="F20" s="321"/>
      <c r="G20" s="321">
        <v>2020.8678255543741</v>
      </c>
      <c r="H20" s="285"/>
    </row>
    <row r="21" spans="1:8">
      <c r="A21" s="1019" t="s">
        <v>621</v>
      </c>
      <c r="B21" s="353">
        <v>9</v>
      </c>
      <c r="C21" s="1018">
        <v>0.81286697206415226</v>
      </c>
      <c r="D21" s="1018">
        <v>0.14148899977446638</v>
      </c>
      <c r="E21" s="641">
        <v>328</v>
      </c>
      <c r="F21" s="321"/>
      <c r="G21" s="321">
        <v>4472.8618991124094</v>
      </c>
      <c r="H21" s="285"/>
    </row>
    <row r="22" spans="1:8">
      <c r="A22" s="1019" t="s">
        <v>621</v>
      </c>
      <c r="B22" s="353">
        <v>10</v>
      </c>
      <c r="C22" s="1018">
        <v>2.304042758896641</v>
      </c>
      <c r="D22" s="1018">
        <v>0.87337264813461901</v>
      </c>
      <c r="E22" s="641">
        <v>3318</v>
      </c>
      <c r="F22" s="321"/>
      <c r="G22" s="321">
        <v>298096.67279421759</v>
      </c>
      <c r="H22" s="285"/>
    </row>
    <row r="23" spans="1:8">
      <c r="A23" s="1019" t="s">
        <v>621</v>
      </c>
      <c r="B23" s="353">
        <v>13</v>
      </c>
      <c r="C23" s="1018">
        <v>1.9639768705514808</v>
      </c>
      <c r="D23" s="1018">
        <v>0.58684784696071057</v>
      </c>
      <c r="E23" s="641">
        <v>267</v>
      </c>
      <c r="F23" s="321"/>
      <c r="G23" s="321">
        <v>21612.463822876369</v>
      </c>
      <c r="H23" s="285"/>
    </row>
    <row r="24" spans="1:8">
      <c r="A24" s="1019" t="s">
        <v>621</v>
      </c>
      <c r="B24" s="353">
        <v>14</v>
      </c>
      <c r="C24" s="1018">
        <v>2.1061154576022889</v>
      </c>
      <c r="D24" s="1018">
        <v>0.69041727134904773</v>
      </c>
      <c r="E24" s="641">
        <v>431</v>
      </c>
      <c r="F24" s="321"/>
      <c r="G24" s="321">
        <v>43939.43626854365</v>
      </c>
      <c r="H24" s="285"/>
    </row>
    <row r="25" spans="1:8">
      <c r="A25" s="1019" t="s">
        <v>621</v>
      </c>
      <c r="B25" s="353">
        <v>15</v>
      </c>
      <c r="C25" s="1018">
        <v>0</v>
      </c>
      <c r="D25" s="1018">
        <v>0</v>
      </c>
      <c r="E25" s="641">
        <v>551</v>
      </c>
      <c r="F25" s="321"/>
      <c r="G25" s="321">
        <v>0</v>
      </c>
      <c r="H25" s="285"/>
    </row>
    <row r="26" spans="1:8">
      <c r="A26" s="1019" t="s">
        <v>621</v>
      </c>
      <c r="B26" s="353">
        <v>16</v>
      </c>
      <c r="C26" s="1018">
        <v>2.3755136285069653</v>
      </c>
      <c r="D26" s="1018">
        <v>0.95433485311876431</v>
      </c>
      <c r="E26" s="641">
        <v>112</v>
      </c>
      <c r="F26" s="321"/>
      <c r="G26" s="321">
        <v>11377.299172621653</v>
      </c>
      <c r="H26" s="285"/>
    </row>
    <row r="27" spans="1:8">
      <c r="A27" s="1020" t="s">
        <v>622</v>
      </c>
      <c r="B27" s="353">
        <v>4</v>
      </c>
      <c r="C27" s="1018">
        <v>1.5593632112237108</v>
      </c>
      <c r="D27" s="1018">
        <v>0.41191617411094594</v>
      </c>
      <c r="E27" s="641">
        <v>135</v>
      </c>
      <c r="F27" s="321"/>
      <c r="G27" s="321">
        <v>10238.519150831198</v>
      </c>
      <c r="H27" s="285"/>
    </row>
    <row r="28" spans="1:8">
      <c r="A28" s="1020" t="s">
        <v>622</v>
      </c>
      <c r="B28" s="353">
        <v>5</v>
      </c>
      <c r="C28" s="1018">
        <v>1.3711351996854344</v>
      </c>
      <c r="D28" s="1018">
        <v>0.32819382532105124</v>
      </c>
      <c r="E28" s="641">
        <v>902</v>
      </c>
      <c r="F28" s="321"/>
      <c r="G28" s="321">
        <v>67421.815391032636</v>
      </c>
      <c r="H28" s="285"/>
    </row>
    <row r="29" spans="1:8">
      <c r="A29" s="1020" t="s">
        <v>622</v>
      </c>
      <c r="B29" s="353">
        <v>6</v>
      </c>
      <c r="C29" s="1018">
        <v>0.14316836058252988</v>
      </c>
      <c r="D29" s="1018">
        <v>2.0050289619090833E-2</v>
      </c>
      <c r="E29" s="641">
        <v>1129</v>
      </c>
      <c r="F29" s="321"/>
      <c r="G29" s="321">
        <v>4528.2111586243818</v>
      </c>
      <c r="H29" s="285"/>
    </row>
    <row r="30" spans="1:8">
      <c r="A30" s="1020" t="s">
        <v>622</v>
      </c>
      <c r="B30" s="353">
        <v>8</v>
      </c>
      <c r="C30" s="1018">
        <v>0.17476597764962826</v>
      </c>
      <c r="D30" s="1018">
        <v>2.4703206814859841E-2</v>
      </c>
      <c r="E30" s="641">
        <v>13925</v>
      </c>
      <c r="F30" s="321"/>
      <c r="G30" s="321">
        <v>69051.665127650005</v>
      </c>
      <c r="H30" s="285"/>
    </row>
    <row r="31" spans="1:8">
      <c r="A31" s="1020" t="s">
        <v>622</v>
      </c>
      <c r="B31" s="353">
        <v>9</v>
      </c>
      <c r="C31" s="1018">
        <v>0.23759216947855871</v>
      </c>
      <c r="D31" s="1018">
        <v>3.421682493182792E-2</v>
      </c>
      <c r="E31" s="641">
        <v>8501</v>
      </c>
      <c r="F31" s="321"/>
      <c r="G31" s="321">
        <v>59512.92396664343</v>
      </c>
      <c r="H31" s="285"/>
    </row>
    <row r="32" spans="1:8">
      <c r="A32" s="1020" t="s">
        <v>622</v>
      </c>
      <c r="B32" s="353">
        <v>10</v>
      </c>
      <c r="C32" s="1018">
        <v>1.1771940095670388</v>
      </c>
      <c r="D32" s="1018">
        <v>0.23610067656251338</v>
      </c>
      <c r="E32" s="641">
        <v>17141</v>
      </c>
      <c r="F32" s="321"/>
      <c r="G32" s="321">
        <v>658744.20737063745</v>
      </c>
      <c r="H32" s="285"/>
    </row>
    <row r="33" spans="1:8">
      <c r="A33" s="1020" t="s">
        <v>622</v>
      </c>
      <c r="B33" s="353">
        <v>13</v>
      </c>
      <c r="C33" s="1018">
        <v>1.4692850095402012</v>
      </c>
      <c r="D33" s="1018">
        <v>0.33565345595753282</v>
      </c>
      <c r="E33" s="641">
        <v>8574</v>
      </c>
      <c r="F33" s="321"/>
      <c r="G33" s="321">
        <v>710283.70223875716</v>
      </c>
      <c r="H33" s="285"/>
    </row>
    <row r="34" spans="1:8">
      <c r="A34" s="1020" t="s">
        <v>622</v>
      </c>
      <c r="B34" s="353">
        <v>14</v>
      </c>
      <c r="C34" s="1018">
        <v>1.8509722929114516</v>
      </c>
      <c r="D34" s="1018">
        <v>0.51672696908647464</v>
      </c>
      <c r="E34" s="641">
        <v>2902</v>
      </c>
      <c r="F34" s="321"/>
      <c r="G34" s="321">
        <v>304740.33410986804</v>
      </c>
      <c r="H34" s="285"/>
    </row>
    <row r="35" spans="1:8">
      <c r="A35" s="1020" t="s">
        <v>622</v>
      </c>
      <c r="B35" s="353">
        <v>15</v>
      </c>
      <c r="C35" s="1018">
        <v>0</v>
      </c>
      <c r="D35" s="1018">
        <v>0</v>
      </c>
      <c r="E35" s="641">
        <v>1915</v>
      </c>
      <c r="F35" s="321"/>
      <c r="G35" s="321">
        <v>0</v>
      </c>
      <c r="H35" s="285"/>
    </row>
    <row r="36" spans="1:8">
      <c r="A36" s="1020" t="s">
        <v>622</v>
      </c>
      <c r="B36" s="353">
        <v>16</v>
      </c>
      <c r="C36" s="1018">
        <v>1.0166965219309254</v>
      </c>
      <c r="D36" s="1018">
        <v>0.19109423938157727</v>
      </c>
      <c r="E36" s="641">
        <v>1631</v>
      </c>
      <c r="F36" s="321"/>
      <c r="G36" s="321">
        <v>63513.38467587631</v>
      </c>
      <c r="H36" s="285"/>
    </row>
    <row r="37" spans="1:8">
      <c r="A37" s="1020" t="s">
        <v>623</v>
      </c>
      <c r="B37" s="353">
        <v>4</v>
      </c>
      <c r="C37" s="1018" t="s">
        <v>14</v>
      </c>
      <c r="D37" s="1018" t="s">
        <v>14</v>
      </c>
      <c r="E37" s="641">
        <v>0</v>
      </c>
      <c r="F37" s="321"/>
      <c r="G37" s="321">
        <v>0</v>
      </c>
      <c r="H37" s="285"/>
    </row>
    <row r="38" spans="1:8">
      <c r="A38" s="1020" t="s">
        <v>623</v>
      </c>
      <c r="B38" s="353">
        <v>5</v>
      </c>
      <c r="C38" s="1018" t="s">
        <v>14</v>
      </c>
      <c r="D38" s="1018" t="s">
        <v>14</v>
      </c>
      <c r="E38" s="641">
        <v>0</v>
      </c>
      <c r="F38" s="321"/>
      <c r="G38" s="321">
        <v>0</v>
      </c>
      <c r="H38" s="285"/>
    </row>
    <row r="39" spans="1:8">
      <c r="A39" s="1020" t="s">
        <v>623</v>
      </c>
      <c r="B39" s="353">
        <v>6</v>
      </c>
      <c r="C39" s="1018">
        <v>0.65507150284312066</v>
      </c>
      <c r="D39" s="1018">
        <v>0.56281263461731346</v>
      </c>
      <c r="E39" s="641">
        <v>25</v>
      </c>
      <c r="F39" s="321"/>
      <c r="G39" s="321">
        <v>7862.815431212025</v>
      </c>
      <c r="H39" s="285"/>
    </row>
    <row r="40" spans="1:8">
      <c r="A40" s="1020" t="s">
        <v>623</v>
      </c>
      <c r="B40" s="353">
        <v>8</v>
      </c>
      <c r="C40" s="1018">
        <v>0.62935897849296929</v>
      </c>
      <c r="D40" s="1018">
        <v>0.51692776560630582</v>
      </c>
      <c r="E40" s="641">
        <v>98</v>
      </c>
      <c r="F40" s="321"/>
      <c r="G40" s="321">
        <v>30833.279928721036</v>
      </c>
      <c r="H40" s="285"/>
    </row>
    <row r="41" spans="1:8">
      <c r="A41" s="1020" t="s">
        <v>623</v>
      </c>
      <c r="B41" s="353">
        <v>9</v>
      </c>
      <c r="C41" s="1018">
        <v>0.63238561473601684</v>
      </c>
      <c r="D41" s="1018">
        <v>0.5221181157556305</v>
      </c>
      <c r="E41" s="641">
        <v>88</v>
      </c>
      <c r="F41" s="321"/>
      <c r="G41" s="321">
        <v>27815.942114516318</v>
      </c>
      <c r="H41" s="285"/>
    </row>
    <row r="42" spans="1:8">
      <c r="A42" s="1020" t="s">
        <v>623</v>
      </c>
      <c r="B42" s="353">
        <v>10</v>
      </c>
      <c r="C42" s="1018">
        <v>0.55892797986083265</v>
      </c>
      <c r="D42" s="1018">
        <v>0.40969680013729221</v>
      </c>
      <c r="E42" s="641">
        <v>10</v>
      </c>
      <c r="F42" s="321"/>
      <c r="G42" s="321">
        <v>2713.5305708862134</v>
      </c>
      <c r="H42" s="285"/>
    </row>
    <row r="43" spans="1:8">
      <c r="A43" s="1020" t="s">
        <v>623</v>
      </c>
      <c r="B43" s="353">
        <v>13</v>
      </c>
      <c r="C43" s="1018">
        <v>0.41494710424567183</v>
      </c>
      <c r="D43" s="1018">
        <v>0.24933065440040694</v>
      </c>
      <c r="E43" s="641">
        <v>2</v>
      </c>
      <c r="F43" s="321"/>
      <c r="G43" s="321">
        <v>496.729350351596</v>
      </c>
      <c r="H43" s="285"/>
    </row>
    <row r="44" spans="1:8">
      <c r="A44" s="1020" t="s">
        <v>623</v>
      </c>
      <c r="B44" s="353">
        <v>14</v>
      </c>
      <c r="C44" s="1018" t="s">
        <v>14</v>
      </c>
      <c r="D44" s="1018" t="s">
        <v>14</v>
      </c>
      <c r="E44" s="641">
        <v>0</v>
      </c>
      <c r="F44" s="321"/>
      <c r="G44" s="321">
        <v>0</v>
      </c>
      <c r="H44" s="285"/>
    </row>
    <row r="45" spans="1:8">
      <c r="A45" s="1020" t="s">
        <v>623</v>
      </c>
      <c r="B45" s="353">
        <v>15</v>
      </c>
      <c r="C45" s="1018">
        <v>0.18611675963258487</v>
      </c>
      <c r="D45" s="1018">
        <v>8.6928540238447288E-2</v>
      </c>
      <c r="E45" s="641">
        <v>2</v>
      </c>
      <c r="F45" s="321"/>
      <c r="G45" s="321">
        <v>98.489440155919908</v>
      </c>
      <c r="H45" s="285"/>
    </row>
    <row r="46" spans="1:8">
      <c r="A46" s="1020" t="s">
        <v>623</v>
      </c>
      <c r="B46" s="353">
        <v>16</v>
      </c>
      <c r="C46" s="1018">
        <v>0.17476544592314999</v>
      </c>
      <c r="D46" s="1018">
        <v>8.0734886513740542E-2</v>
      </c>
      <c r="E46" s="641">
        <v>2</v>
      </c>
      <c r="F46" s="321"/>
      <c r="G46" s="321">
        <v>98.489440155919908</v>
      </c>
      <c r="H46" s="285"/>
    </row>
    <row r="47" spans="1:8">
      <c r="A47" s="1020" t="s">
        <v>624</v>
      </c>
      <c r="B47" s="353">
        <v>4</v>
      </c>
      <c r="C47" s="1018">
        <v>0.23392535191059394</v>
      </c>
      <c r="D47" s="1018">
        <v>0.11878682823827538</v>
      </c>
      <c r="E47" s="641">
        <v>6</v>
      </c>
      <c r="F47" s="321"/>
      <c r="G47" s="321">
        <v>711.28758153794786</v>
      </c>
      <c r="H47" s="285"/>
    </row>
    <row r="48" spans="1:8">
      <c r="A48" s="1020" t="s">
        <v>624</v>
      </c>
      <c r="B48" s="353">
        <v>5</v>
      </c>
      <c r="C48" s="1018">
        <v>0.39356440190007902</v>
      </c>
      <c r="D48" s="1018">
        <v>0.24046722797628584</v>
      </c>
      <c r="E48" s="641">
        <v>66</v>
      </c>
      <c r="F48" s="321"/>
      <c r="G48" s="321">
        <v>17329.183188990119</v>
      </c>
      <c r="H48" s="285"/>
    </row>
    <row r="49" spans="1:8">
      <c r="A49" s="1020" t="s">
        <v>624</v>
      </c>
      <c r="B49" s="353">
        <v>6</v>
      </c>
      <c r="C49" s="1018">
        <v>0.49734006524298568</v>
      </c>
      <c r="D49" s="1018">
        <v>0.33321021076681751</v>
      </c>
      <c r="E49" s="641">
        <v>211</v>
      </c>
      <c r="F49" s="321"/>
      <c r="G49" s="321">
        <v>67241.918600181525</v>
      </c>
      <c r="H49" s="285"/>
    </row>
    <row r="50" spans="1:8">
      <c r="A50" s="1020" t="s">
        <v>624</v>
      </c>
      <c r="B50" s="353">
        <v>8</v>
      </c>
      <c r="C50" s="1018">
        <v>0.53300056655580053</v>
      </c>
      <c r="D50" s="1018">
        <v>0.37581041273723093</v>
      </c>
      <c r="E50" s="641">
        <v>1792</v>
      </c>
      <c r="F50" s="321"/>
      <c r="G50" s="321">
        <v>565625.98169691442</v>
      </c>
      <c r="H50" s="285"/>
    </row>
    <row r="51" spans="1:8">
      <c r="A51" s="1020" t="s">
        <v>624</v>
      </c>
      <c r="B51" s="353">
        <v>9</v>
      </c>
      <c r="C51" s="1018">
        <v>0.51166983943342748</v>
      </c>
      <c r="D51" s="1018">
        <v>0.34980848532846148</v>
      </c>
      <c r="E51" s="641">
        <v>1432</v>
      </c>
      <c r="F51" s="321"/>
      <c r="G51" s="321">
        <v>446993.30995432276</v>
      </c>
      <c r="H51" s="285"/>
    </row>
    <row r="52" spans="1:8">
      <c r="A52" s="1020" t="s">
        <v>624</v>
      </c>
      <c r="B52" s="353">
        <v>10</v>
      </c>
      <c r="C52" s="1018">
        <v>0.45139055928624389</v>
      </c>
      <c r="D52" s="1018">
        <v>0.28419528795854426</v>
      </c>
      <c r="E52" s="641">
        <v>768</v>
      </c>
      <c r="F52" s="321"/>
      <c r="G52" s="321">
        <v>224929.14669714085</v>
      </c>
      <c r="H52" s="285"/>
    </row>
    <row r="53" spans="1:8">
      <c r="A53" s="1020" t="s">
        <v>624</v>
      </c>
      <c r="B53" s="353">
        <v>13</v>
      </c>
      <c r="C53" s="1018">
        <v>0.39719955446285099</v>
      </c>
      <c r="D53" s="1018">
        <v>0.23347886192729847</v>
      </c>
      <c r="E53" s="641">
        <v>749</v>
      </c>
      <c r="F53" s="321"/>
      <c r="G53" s="321">
        <v>191933.38123456153</v>
      </c>
      <c r="H53" s="285"/>
    </row>
    <row r="54" spans="1:8">
      <c r="A54" s="1020" t="s">
        <v>624</v>
      </c>
      <c r="B54" s="353">
        <v>14</v>
      </c>
      <c r="C54" s="1018">
        <v>0.41162561301442141</v>
      </c>
      <c r="D54" s="1018">
        <v>0.24631059851725967</v>
      </c>
      <c r="E54" s="641">
        <v>163</v>
      </c>
      <c r="F54" s="321"/>
      <c r="G54" s="321">
        <v>40024.237856131753</v>
      </c>
      <c r="H54" s="285"/>
    </row>
    <row r="55" spans="1:8">
      <c r="A55" s="1020" t="s">
        <v>624</v>
      </c>
      <c r="B55" s="353">
        <v>15</v>
      </c>
      <c r="C55" s="1018">
        <v>0.50812267682106627</v>
      </c>
      <c r="D55" s="1018">
        <v>0.3456369926867886</v>
      </c>
      <c r="E55" s="641">
        <v>52</v>
      </c>
      <c r="F55" s="321"/>
      <c r="G55" s="321">
        <v>19296.267476589357</v>
      </c>
      <c r="H55" s="285"/>
    </row>
    <row r="56" spans="1:8">
      <c r="A56" s="1020" t="s">
        <v>624</v>
      </c>
      <c r="B56" s="353">
        <v>16</v>
      </c>
      <c r="C56" s="1018">
        <v>0.47441156190458672</v>
      </c>
      <c r="D56" s="1018">
        <v>0.30799046043375888</v>
      </c>
      <c r="E56" s="641">
        <v>191</v>
      </c>
      <c r="F56" s="321"/>
      <c r="G56" s="321">
        <v>55595.035205084147</v>
      </c>
      <c r="H56" s="285"/>
    </row>
    <row r="57" spans="1:8">
      <c r="A57" s="1020" t="s">
        <v>625</v>
      </c>
      <c r="B57" s="1021" t="s">
        <v>626</v>
      </c>
      <c r="C57" s="1018">
        <v>0</v>
      </c>
      <c r="D57" s="1018">
        <v>0</v>
      </c>
      <c r="E57" s="641">
        <v>5</v>
      </c>
      <c r="F57" s="321"/>
      <c r="G57" s="321">
        <v>0</v>
      </c>
      <c r="H57" s="285"/>
    </row>
    <row r="58" spans="1:8">
      <c r="A58" s="1020" t="s">
        <v>627</v>
      </c>
      <c r="B58" s="1021" t="s">
        <v>626</v>
      </c>
      <c r="C58" s="1018" t="s">
        <v>14</v>
      </c>
      <c r="D58" s="1018" t="s">
        <v>14</v>
      </c>
      <c r="E58" s="641">
        <v>0</v>
      </c>
      <c r="F58" s="321"/>
      <c r="G58" s="321">
        <v>0</v>
      </c>
      <c r="H58" s="285"/>
    </row>
    <row r="59" spans="1:8">
      <c r="A59" s="1020" t="s">
        <v>628</v>
      </c>
      <c r="B59" s="1021" t="s">
        <v>626</v>
      </c>
      <c r="C59" s="1018">
        <v>0.60910192982914857</v>
      </c>
      <c r="D59" s="1018">
        <v>0.43529659281901306</v>
      </c>
      <c r="E59" s="641">
        <v>864</v>
      </c>
      <c r="F59" s="321"/>
      <c r="G59" s="321">
        <v>140013.47540055451</v>
      </c>
      <c r="H59" s="285"/>
    </row>
    <row r="60" spans="1:8">
      <c r="A60" s="1020" t="s">
        <v>1050</v>
      </c>
      <c r="B60" s="1021" t="s">
        <v>626</v>
      </c>
      <c r="C60" s="1018">
        <v>0</v>
      </c>
      <c r="D60" s="1018">
        <v>0</v>
      </c>
      <c r="E60" s="641">
        <v>109</v>
      </c>
      <c r="F60" s="321"/>
      <c r="G60" s="321">
        <v>0</v>
      </c>
      <c r="H60" s="285"/>
    </row>
    <row r="61" spans="1:8">
      <c r="A61" s="1020" t="s">
        <v>1051</v>
      </c>
      <c r="B61" s="1021" t="s">
        <v>626</v>
      </c>
      <c r="C61" s="1018">
        <v>0.32634792565950738</v>
      </c>
      <c r="D61" s="1018">
        <v>0.16387222958574355</v>
      </c>
      <c r="E61" s="641">
        <v>169</v>
      </c>
      <c r="F61" s="321"/>
      <c r="G61" s="321">
        <v>1868.281902211352</v>
      </c>
      <c r="H61" s="285"/>
    </row>
    <row r="62" spans="1:8">
      <c r="A62" s="1020" t="s">
        <v>1052</v>
      </c>
      <c r="B62" s="1021" t="s">
        <v>626</v>
      </c>
      <c r="C62" s="1018">
        <v>0.6260992162143868</v>
      </c>
      <c r="D62" s="1018">
        <v>0.45993679950638189</v>
      </c>
      <c r="E62" s="641">
        <v>6384</v>
      </c>
      <c r="F62" s="321"/>
      <c r="G62" s="321">
        <v>198950.77166959137</v>
      </c>
      <c r="H62" s="285"/>
    </row>
    <row r="63" spans="1:8">
      <c r="A63" s="1020" t="s">
        <v>629</v>
      </c>
      <c r="B63" s="1021" t="s">
        <v>626</v>
      </c>
      <c r="C63" s="1018" t="s">
        <v>14</v>
      </c>
      <c r="D63" s="1018" t="s">
        <v>14</v>
      </c>
      <c r="E63" s="641">
        <v>0</v>
      </c>
      <c r="F63" s="321"/>
      <c r="G63" s="321">
        <v>0</v>
      </c>
      <c r="H63" s="285"/>
    </row>
    <row r="64" spans="1:8">
      <c r="A64" s="1020" t="s">
        <v>630</v>
      </c>
      <c r="B64" s="1021" t="s">
        <v>626</v>
      </c>
      <c r="C64" s="1018" t="s">
        <v>14</v>
      </c>
      <c r="D64" s="1018" t="s">
        <v>14</v>
      </c>
      <c r="E64" s="641">
        <v>0</v>
      </c>
      <c r="F64" s="321"/>
      <c r="G64" s="321">
        <v>0</v>
      </c>
      <c r="H64" s="285"/>
    </row>
    <row r="65" spans="1:8">
      <c r="A65" s="1020" t="s">
        <v>631</v>
      </c>
      <c r="B65" s="1021" t="s">
        <v>626</v>
      </c>
      <c r="C65" s="1018">
        <v>0.59263355659855421</v>
      </c>
      <c r="D65" s="1018">
        <v>0.4918924491127375</v>
      </c>
      <c r="E65" s="641">
        <v>2</v>
      </c>
      <c r="F65" s="321"/>
      <c r="G65" s="321">
        <v>365.19058762436953</v>
      </c>
      <c r="H65" s="285"/>
    </row>
    <row r="66" spans="1:8">
      <c r="A66" s="1020" t="s">
        <v>632</v>
      </c>
      <c r="B66" s="353">
        <v>4</v>
      </c>
      <c r="C66" s="1018">
        <v>0.60366980942918347</v>
      </c>
      <c r="D66" s="1018">
        <v>0.12160202591384528</v>
      </c>
      <c r="E66" s="641">
        <v>2</v>
      </c>
      <c r="F66" s="321"/>
      <c r="G66" s="321">
        <v>15.461493248497478</v>
      </c>
      <c r="H66" s="285"/>
    </row>
    <row r="67" spans="1:8">
      <c r="A67" s="1020" t="s">
        <v>632</v>
      </c>
      <c r="B67" s="353">
        <v>5</v>
      </c>
      <c r="C67" s="1018">
        <v>0.62871970341619088</v>
      </c>
      <c r="D67" s="1018">
        <v>0.12799372241391571</v>
      </c>
      <c r="E67" s="641">
        <v>16</v>
      </c>
      <c r="F67" s="321"/>
      <c r="G67" s="321">
        <v>123.69194598797982</v>
      </c>
      <c r="H67" s="285"/>
    </row>
    <row r="68" spans="1:8">
      <c r="A68" s="1020" t="s">
        <v>632</v>
      </c>
      <c r="B68" s="353">
        <v>6</v>
      </c>
      <c r="C68" s="1018">
        <v>0.64810168749394925</v>
      </c>
      <c r="D68" s="1018">
        <v>0.12113342163053566</v>
      </c>
      <c r="E68" s="641">
        <v>250</v>
      </c>
      <c r="F68" s="321"/>
      <c r="G68" s="321">
        <v>1932.6866560621845</v>
      </c>
      <c r="H68" s="285"/>
    </row>
    <row r="69" spans="1:8">
      <c r="A69" s="1020" t="s">
        <v>632</v>
      </c>
      <c r="B69" s="353">
        <v>8</v>
      </c>
      <c r="C69" s="1018">
        <v>0.66218906968260915</v>
      </c>
      <c r="D69" s="1018">
        <v>0.12444916164319959</v>
      </c>
      <c r="E69" s="641">
        <v>2400</v>
      </c>
      <c r="F69" s="321"/>
      <c r="G69" s="321">
        <v>18553.791898196974</v>
      </c>
      <c r="H69" s="285"/>
    </row>
    <row r="70" spans="1:8">
      <c r="A70" s="1020" t="s">
        <v>632</v>
      </c>
      <c r="B70" s="353">
        <v>9</v>
      </c>
      <c r="C70" s="1018">
        <v>0.65491546218496832</v>
      </c>
      <c r="D70" s="1018">
        <v>0.12273262148260333</v>
      </c>
      <c r="E70" s="641">
        <v>3708</v>
      </c>
      <c r="F70" s="321"/>
      <c r="G70" s="321">
        <v>28665.608482714324</v>
      </c>
      <c r="H70" s="285"/>
    </row>
    <row r="71" spans="1:8">
      <c r="A71" s="1020" t="s">
        <v>632</v>
      </c>
      <c r="B71" s="353">
        <v>10</v>
      </c>
      <c r="C71" s="1018">
        <v>0.84333108545585145</v>
      </c>
      <c r="D71" s="1018">
        <v>0.17059269665430876</v>
      </c>
      <c r="E71" s="641">
        <v>1206</v>
      </c>
      <c r="F71" s="321"/>
      <c r="G71" s="321">
        <v>13318.972041205685</v>
      </c>
      <c r="H71" s="285"/>
    </row>
    <row r="72" spans="1:8">
      <c r="A72" s="1020" t="s">
        <v>632</v>
      </c>
      <c r="B72" s="353">
        <v>13</v>
      </c>
      <c r="C72" s="1018">
        <v>0.7950861008269311</v>
      </c>
      <c r="D72" s="1018">
        <v>0.15762825611140407</v>
      </c>
      <c r="E72" s="641">
        <v>78</v>
      </c>
      <c r="F72" s="321"/>
      <c r="G72" s="321">
        <v>861.42605241628814</v>
      </c>
      <c r="H72" s="285"/>
    </row>
    <row r="73" spans="1:8">
      <c r="A73" s="1020" t="s">
        <v>632</v>
      </c>
      <c r="B73" s="353">
        <v>14</v>
      </c>
      <c r="C73" s="1018">
        <v>0.83006414388891447</v>
      </c>
      <c r="D73" s="1018">
        <v>0.16697532477929727</v>
      </c>
      <c r="E73" s="641">
        <v>105</v>
      </c>
      <c r="F73" s="321"/>
      <c r="G73" s="321">
        <v>1159.6119936373109</v>
      </c>
      <c r="H73" s="285"/>
    </row>
    <row r="74" spans="1:8">
      <c r="A74" s="1020" t="s">
        <v>632</v>
      </c>
      <c r="B74" s="353">
        <v>15</v>
      </c>
      <c r="C74" s="1018">
        <v>0.41373192303811351</v>
      </c>
      <c r="D74" s="1018">
        <v>7.0860984530627183E-2</v>
      </c>
      <c r="E74" s="641">
        <v>139</v>
      </c>
      <c r="F74" s="321"/>
      <c r="G74" s="321">
        <v>716.38252051371626</v>
      </c>
      <c r="H74" s="285"/>
    </row>
    <row r="75" spans="1:8">
      <c r="A75" s="1020" t="s">
        <v>632</v>
      </c>
      <c r="B75" s="353">
        <v>16</v>
      </c>
      <c r="C75" s="1018">
        <v>0.47839310785537159</v>
      </c>
      <c r="D75" s="1018">
        <v>8.3871009765597998E-2</v>
      </c>
      <c r="E75" s="641">
        <v>260</v>
      </c>
      <c r="F75" s="321"/>
      <c r="G75" s="321">
        <v>1339.9960815364479</v>
      </c>
      <c r="H75" s="285"/>
    </row>
    <row r="76" spans="1:8">
      <c r="A76" s="1020" t="s">
        <v>633</v>
      </c>
      <c r="B76" s="353">
        <v>4</v>
      </c>
      <c r="C76" s="1018">
        <v>0.95084992611346952</v>
      </c>
      <c r="D76" s="1018">
        <v>0.22420799066869565</v>
      </c>
      <c r="E76" s="641">
        <v>3</v>
      </c>
      <c r="F76" s="321"/>
      <c r="G76" s="321">
        <v>40.862517871029048</v>
      </c>
      <c r="H76" s="285"/>
    </row>
    <row r="77" spans="1:8">
      <c r="A77" s="1020" t="s">
        <v>633</v>
      </c>
      <c r="B77" s="353">
        <v>5</v>
      </c>
      <c r="C77" s="1018">
        <v>0.55928117530919652</v>
      </c>
      <c r="D77" s="1018">
        <v>0.11059993785497334</v>
      </c>
      <c r="E77" s="641">
        <v>6</v>
      </c>
      <c r="F77" s="321"/>
      <c r="G77" s="321">
        <v>42.187788720900265</v>
      </c>
      <c r="H77" s="285"/>
    </row>
    <row r="78" spans="1:8">
      <c r="A78" s="1020" t="s">
        <v>633</v>
      </c>
      <c r="B78" s="353">
        <v>6</v>
      </c>
      <c r="C78" s="1018">
        <v>0</v>
      </c>
      <c r="D78" s="1018">
        <v>0</v>
      </c>
      <c r="E78" s="641">
        <v>17</v>
      </c>
      <c r="F78" s="321"/>
      <c r="G78" s="321">
        <v>0</v>
      </c>
      <c r="H78" s="285"/>
    </row>
    <row r="79" spans="1:8">
      <c r="A79" s="1020" t="s">
        <v>633</v>
      </c>
      <c r="B79" s="353">
        <v>8</v>
      </c>
      <c r="C79" s="1018">
        <v>1.846296188058498</v>
      </c>
      <c r="D79" s="1018">
        <v>0.64696679318669381</v>
      </c>
      <c r="E79" s="641">
        <v>42</v>
      </c>
      <c r="F79" s="321"/>
      <c r="G79" s="321">
        <v>1938.8712533615835</v>
      </c>
      <c r="H79" s="285"/>
    </row>
    <row r="80" spans="1:8">
      <c r="A80" s="1020" t="s">
        <v>633</v>
      </c>
      <c r="B80" s="353">
        <v>9</v>
      </c>
      <c r="C80" s="1018">
        <v>1.8033913334491842</v>
      </c>
      <c r="D80" s="1018">
        <v>0.61273802433985436</v>
      </c>
      <c r="E80" s="641">
        <v>76</v>
      </c>
      <c r="F80" s="321"/>
      <c r="G80" s="321">
        <v>3195.080766722841</v>
      </c>
      <c r="H80" s="285"/>
    </row>
    <row r="81" spans="1:8">
      <c r="A81" s="1020" t="s">
        <v>633</v>
      </c>
      <c r="B81" s="353">
        <v>10</v>
      </c>
      <c r="C81" s="1018">
        <v>0</v>
      </c>
      <c r="D81" s="1018">
        <v>0</v>
      </c>
      <c r="E81" s="641">
        <v>634</v>
      </c>
      <c r="F81" s="321"/>
      <c r="G81" s="321">
        <v>0</v>
      </c>
      <c r="H81" s="285"/>
    </row>
    <row r="82" spans="1:8">
      <c r="A82" s="1020" t="s">
        <v>633</v>
      </c>
      <c r="B82" s="353">
        <v>13</v>
      </c>
      <c r="C82" s="1018">
        <v>0</v>
      </c>
      <c r="D82" s="1018">
        <v>0</v>
      </c>
      <c r="E82" s="641">
        <v>50</v>
      </c>
      <c r="F82" s="321"/>
      <c r="G82" s="321">
        <v>0</v>
      </c>
      <c r="H82" s="285"/>
    </row>
    <row r="83" spans="1:8">
      <c r="A83" s="1020" t="s">
        <v>633</v>
      </c>
      <c r="B83" s="353">
        <v>14</v>
      </c>
      <c r="C83" s="1018">
        <v>0</v>
      </c>
      <c r="D83" s="1018">
        <v>0</v>
      </c>
      <c r="E83" s="641">
        <v>64</v>
      </c>
      <c r="F83" s="321"/>
      <c r="G83" s="321">
        <v>0</v>
      </c>
      <c r="H83" s="285"/>
    </row>
    <row r="84" spans="1:8">
      <c r="A84" s="1020" t="s">
        <v>633</v>
      </c>
      <c r="B84" s="353">
        <v>15</v>
      </c>
      <c r="C84" s="1018">
        <v>2.3351978502085839</v>
      </c>
      <c r="D84" s="1018">
        <v>1.2725148547163578</v>
      </c>
      <c r="E84" s="641">
        <v>107</v>
      </c>
      <c r="F84" s="321"/>
      <c r="G84" s="321">
        <v>10036.570650707996</v>
      </c>
      <c r="H84" s="285"/>
    </row>
    <row r="85" spans="1:8">
      <c r="A85" s="1020" t="s">
        <v>633</v>
      </c>
      <c r="B85" s="353">
        <v>16</v>
      </c>
      <c r="C85" s="1018">
        <v>7.0506942754300223E-2</v>
      </c>
      <c r="D85" s="1018">
        <v>1.0758209475865994E-2</v>
      </c>
      <c r="E85" s="641">
        <v>16</v>
      </c>
      <c r="F85" s="321"/>
      <c r="G85" s="321">
        <v>11.780185332188555</v>
      </c>
      <c r="H85" s="285"/>
    </row>
    <row r="86" spans="1:8">
      <c r="A86" s="1020" t="s">
        <v>634</v>
      </c>
      <c r="B86" s="353">
        <v>4</v>
      </c>
      <c r="C86" s="1018">
        <v>0.58834916541813453</v>
      </c>
      <c r="D86" s="1018">
        <v>0.11775864582019477</v>
      </c>
      <c r="E86" s="641">
        <v>48</v>
      </c>
      <c r="F86" s="321"/>
      <c r="G86" s="321">
        <v>371.07583796393948</v>
      </c>
      <c r="H86" s="285"/>
    </row>
    <row r="87" spans="1:8">
      <c r="A87" s="1020" t="s">
        <v>634</v>
      </c>
      <c r="B87" s="353">
        <v>5</v>
      </c>
      <c r="C87" s="1018">
        <v>0</v>
      </c>
      <c r="D87" s="1018">
        <v>0</v>
      </c>
      <c r="E87" s="641">
        <v>478</v>
      </c>
      <c r="F87" s="321"/>
      <c r="G87" s="321">
        <v>0</v>
      </c>
      <c r="H87" s="285"/>
    </row>
    <row r="88" spans="1:8">
      <c r="A88" s="1020" t="s">
        <v>634</v>
      </c>
      <c r="B88" s="353">
        <v>6</v>
      </c>
      <c r="C88" s="1018">
        <v>1.8380116433766924</v>
      </c>
      <c r="D88" s="1018">
        <v>0.64019146623705148</v>
      </c>
      <c r="E88" s="641">
        <v>401</v>
      </c>
      <c r="F88" s="321"/>
      <c r="G88" s="321">
        <v>19028.275675530032</v>
      </c>
      <c r="H88" s="285"/>
    </row>
    <row r="89" spans="1:8">
      <c r="A89" s="1020" t="s">
        <v>634</v>
      </c>
      <c r="B89" s="353">
        <v>8</v>
      </c>
      <c r="C89" s="1018">
        <v>1.8465503355004853</v>
      </c>
      <c r="D89" s="1018">
        <v>0.64717593792558026</v>
      </c>
      <c r="E89" s="641">
        <v>4544</v>
      </c>
      <c r="F89" s="321"/>
      <c r="G89" s="321">
        <v>195381.44184554648</v>
      </c>
      <c r="H89" s="285"/>
    </row>
    <row r="90" spans="1:8">
      <c r="A90" s="1020" t="s">
        <v>634</v>
      </c>
      <c r="B90" s="353">
        <v>9</v>
      </c>
      <c r="C90" s="1018">
        <v>1.7789470425265632</v>
      </c>
      <c r="D90" s="1018">
        <v>0.5941507669547339</v>
      </c>
      <c r="E90" s="641">
        <v>2646</v>
      </c>
      <c r="F90" s="321"/>
      <c r="G90" s="321">
        <v>110460.00006591568</v>
      </c>
      <c r="H90" s="285"/>
    </row>
    <row r="91" spans="1:8">
      <c r="A91" s="1020" t="s">
        <v>634</v>
      </c>
      <c r="B91" s="353">
        <v>10</v>
      </c>
      <c r="C91" s="1018">
        <v>1.1707932832138794</v>
      </c>
      <c r="D91" s="1018">
        <v>0.27475410310168602</v>
      </c>
      <c r="E91" s="641">
        <v>9326</v>
      </c>
      <c r="F91" s="321"/>
      <c r="G91" s="321">
        <v>187795.37062240869</v>
      </c>
      <c r="H91" s="285"/>
    </row>
    <row r="92" spans="1:8">
      <c r="A92" s="1020" t="s">
        <v>634</v>
      </c>
      <c r="B92" s="353">
        <v>13</v>
      </c>
      <c r="C92" s="1018">
        <v>0</v>
      </c>
      <c r="D92" s="1018">
        <v>0</v>
      </c>
      <c r="E92" s="641">
        <v>1893</v>
      </c>
      <c r="F92" s="321"/>
      <c r="G92" s="321">
        <v>0</v>
      </c>
      <c r="H92" s="285"/>
    </row>
    <row r="93" spans="1:8">
      <c r="A93" s="1020" t="s">
        <v>634</v>
      </c>
      <c r="B93" s="353">
        <v>14</v>
      </c>
      <c r="C93" s="1018">
        <v>0</v>
      </c>
      <c r="D93" s="1018">
        <v>0</v>
      </c>
      <c r="E93" s="641">
        <v>1591</v>
      </c>
      <c r="F93" s="321"/>
      <c r="G93" s="321">
        <v>0</v>
      </c>
      <c r="H93" s="285"/>
    </row>
    <row r="94" spans="1:8">
      <c r="A94" s="1020" t="s">
        <v>634</v>
      </c>
      <c r="B94" s="353">
        <v>15</v>
      </c>
      <c r="C94" s="1018">
        <v>2.284232688684094</v>
      </c>
      <c r="D94" s="1018">
        <v>1.1766541851300698</v>
      </c>
      <c r="E94" s="641">
        <v>1000</v>
      </c>
      <c r="F94" s="321"/>
      <c r="G94" s="321">
        <v>89639.847762122285</v>
      </c>
      <c r="H94" s="285"/>
    </row>
    <row r="95" spans="1:8">
      <c r="A95" s="1020" t="s">
        <v>634</v>
      </c>
      <c r="B95" s="353">
        <v>16</v>
      </c>
      <c r="C95" s="1018">
        <v>1.6014030740206755</v>
      </c>
      <c r="D95" s="1018">
        <v>0.47603733345644189</v>
      </c>
      <c r="E95" s="641">
        <v>634</v>
      </c>
      <c r="F95" s="321"/>
      <c r="G95" s="321">
        <v>21145.579923595105</v>
      </c>
      <c r="H95" s="285"/>
    </row>
    <row r="96" spans="1:8">
      <c r="A96" s="1020" t="s">
        <v>635</v>
      </c>
      <c r="B96" s="1021" t="s">
        <v>626</v>
      </c>
      <c r="C96" s="1018">
        <v>0.63873250109208224</v>
      </c>
      <c r="D96" s="1018">
        <v>0.39222358407807068</v>
      </c>
      <c r="E96" s="641">
        <v>188</v>
      </c>
      <c r="F96" s="321"/>
      <c r="G96" s="321">
        <v>42335.547449431244</v>
      </c>
      <c r="H96" s="285"/>
    </row>
    <row r="97" spans="1:8">
      <c r="A97" s="1020" t="s">
        <v>636</v>
      </c>
      <c r="B97" s="1021" t="s">
        <v>626</v>
      </c>
      <c r="C97" s="1018">
        <v>0.64453075902621237</v>
      </c>
      <c r="D97" s="1018">
        <v>0.39874221316498742</v>
      </c>
      <c r="E97" s="641">
        <v>378</v>
      </c>
      <c r="F97" s="321"/>
      <c r="G97" s="321">
        <v>85121.473063218131</v>
      </c>
      <c r="H97" s="285"/>
    </row>
    <row r="98" spans="1:8">
      <c r="A98" s="1020" t="s">
        <v>637</v>
      </c>
      <c r="B98" s="1021" t="s">
        <v>626</v>
      </c>
      <c r="C98" s="1018">
        <v>0.64253875020754425</v>
      </c>
      <c r="D98" s="1018">
        <v>0.39649175912337153</v>
      </c>
      <c r="E98" s="641">
        <v>4510</v>
      </c>
      <c r="F98" s="321"/>
      <c r="G98" s="321">
        <v>1015602.760621994</v>
      </c>
      <c r="H98" s="285"/>
    </row>
    <row r="99" spans="1:8">
      <c r="A99" s="1020" t="s">
        <v>638</v>
      </c>
      <c r="B99" s="353">
        <v>4</v>
      </c>
      <c r="C99" s="1018" t="s">
        <v>14</v>
      </c>
      <c r="D99" s="1018" t="s">
        <v>14</v>
      </c>
      <c r="E99" s="641">
        <v>0</v>
      </c>
      <c r="F99" s="321"/>
      <c r="G99" s="321">
        <v>0</v>
      </c>
      <c r="H99" s="285"/>
    </row>
    <row r="100" spans="1:8">
      <c r="A100" s="1020" t="s">
        <v>638</v>
      </c>
      <c r="B100" s="353">
        <v>5</v>
      </c>
      <c r="C100" s="1018">
        <v>0</v>
      </c>
      <c r="D100" s="1018">
        <v>0</v>
      </c>
      <c r="E100" s="641">
        <v>3</v>
      </c>
      <c r="F100" s="321"/>
      <c r="G100" s="321">
        <v>0</v>
      </c>
      <c r="H100" s="285"/>
    </row>
    <row r="101" spans="1:8">
      <c r="A101" s="1020" t="s">
        <v>638</v>
      </c>
      <c r="B101" s="353">
        <v>6</v>
      </c>
      <c r="C101" s="1018">
        <v>0</v>
      </c>
      <c r="D101" s="1018">
        <v>0</v>
      </c>
      <c r="E101" s="641">
        <v>24</v>
      </c>
      <c r="F101" s="321"/>
      <c r="G101" s="321">
        <v>0</v>
      </c>
      <c r="H101" s="285"/>
    </row>
    <row r="102" spans="1:8">
      <c r="A102" s="1020" t="s">
        <v>638</v>
      </c>
      <c r="B102" s="353">
        <v>8</v>
      </c>
      <c r="C102" s="1018">
        <v>0</v>
      </c>
      <c r="D102" s="1018">
        <v>0</v>
      </c>
      <c r="E102" s="641">
        <v>22</v>
      </c>
      <c r="F102" s="321"/>
      <c r="G102" s="321">
        <v>0</v>
      </c>
      <c r="H102" s="285"/>
    </row>
    <row r="103" spans="1:8">
      <c r="A103" s="1020" t="s">
        <v>638</v>
      </c>
      <c r="B103" s="353">
        <v>9</v>
      </c>
      <c r="C103" s="1018">
        <v>0</v>
      </c>
      <c r="D103" s="1018">
        <v>0</v>
      </c>
      <c r="E103" s="641">
        <v>25</v>
      </c>
      <c r="F103" s="321"/>
      <c r="G103" s="321">
        <v>0</v>
      </c>
      <c r="H103" s="285"/>
    </row>
    <row r="104" spans="1:8">
      <c r="A104" s="1020" t="s">
        <v>638</v>
      </c>
      <c r="B104" s="353">
        <v>10</v>
      </c>
      <c r="C104" s="1018">
        <v>0</v>
      </c>
      <c r="D104" s="1018">
        <v>0</v>
      </c>
      <c r="E104" s="641">
        <v>6</v>
      </c>
      <c r="F104" s="321"/>
      <c r="G104" s="321">
        <v>0</v>
      </c>
      <c r="H104" s="285"/>
    </row>
    <row r="105" spans="1:8">
      <c r="A105" s="1020" t="s">
        <v>638</v>
      </c>
      <c r="B105" s="353">
        <v>13</v>
      </c>
      <c r="C105" s="1018" t="s">
        <v>14</v>
      </c>
      <c r="D105" s="1018" t="s">
        <v>14</v>
      </c>
      <c r="E105" s="641">
        <v>0</v>
      </c>
      <c r="F105" s="321"/>
      <c r="G105" s="321">
        <v>0</v>
      </c>
      <c r="H105" s="285"/>
    </row>
    <row r="106" spans="1:8">
      <c r="A106" s="1020" t="s">
        <v>638</v>
      </c>
      <c r="B106" s="353">
        <v>14</v>
      </c>
      <c r="C106" s="1018" t="s">
        <v>14</v>
      </c>
      <c r="D106" s="1018" t="s">
        <v>14</v>
      </c>
      <c r="E106" s="641">
        <v>0</v>
      </c>
      <c r="F106" s="321"/>
      <c r="G106" s="321">
        <v>0</v>
      </c>
      <c r="H106" s="285"/>
    </row>
    <row r="107" spans="1:8">
      <c r="A107" s="1020" t="s">
        <v>638</v>
      </c>
      <c r="B107" s="353">
        <v>15</v>
      </c>
      <c r="C107" s="1018" t="s">
        <v>14</v>
      </c>
      <c r="D107" s="1018" t="s">
        <v>14</v>
      </c>
      <c r="E107" s="641">
        <v>0</v>
      </c>
      <c r="F107" s="321"/>
      <c r="G107" s="321">
        <v>0</v>
      </c>
      <c r="H107" s="285"/>
    </row>
    <row r="108" spans="1:8">
      <c r="A108" s="1020" t="s">
        <v>638</v>
      </c>
      <c r="B108" s="353">
        <v>16</v>
      </c>
      <c r="C108" s="1018">
        <v>0</v>
      </c>
      <c r="D108" s="1018">
        <v>0</v>
      </c>
      <c r="E108" s="641">
        <v>1</v>
      </c>
      <c r="F108" s="321"/>
      <c r="G108" s="321">
        <v>0</v>
      </c>
      <c r="H108" s="285"/>
    </row>
    <row r="109" spans="1:8">
      <c r="A109" s="1020" t="s">
        <v>639</v>
      </c>
      <c r="B109" s="353">
        <v>4</v>
      </c>
      <c r="C109" s="1018" t="s">
        <v>14</v>
      </c>
      <c r="D109" s="1018" t="s">
        <v>14</v>
      </c>
      <c r="E109" s="641">
        <v>0</v>
      </c>
      <c r="F109" s="321"/>
      <c r="G109" s="321">
        <v>0</v>
      </c>
      <c r="H109" s="285"/>
    </row>
    <row r="110" spans="1:8">
      <c r="A110" s="1020" t="s">
        <v>639</v>
      </c>
      <c r="B110" s="353">
        <v>5</v>
      </c>
      <c r="C110" s="1018">
        <v>0</v>
      </c>
      <c r="D110" s="1018">
        <v>0</v>
      </c>
      <c r="E110" s="641">
        <v>11</v>
      </c>
      <c r="F110" s="321"/>
      <c r="G110" s="321">
        <v>0</v>
      </c>
      <c r="H110" s="285"/>
    </row>
    <row r="111" spans="1:8">
      <c r="A111" s="1020" t="s">
        <v>639</v>
      </c>
      <c r="B111" s="353">
        <v>6</v>
      </c>
      <c r="C111" s="1018">
        <v>0</v>
      </c>
      <c r="D111" s="1018">
        <v>0</v>
      </c>
      <c r="E111" s="641">
        <v>22</v>
      </c>
      <c r="F111" s="321"/>
      <c r="G111" s="321">
        <v>0</v>
      </c>
      <c r="H111" s="285"/>
    </row>
    <row r="112" spans="1:8">
      <c r="A112" s="1020" t="s">
        <v>639</v>
      </c>
      <c r="B112" s="353">
        <v>8</v>
      </c>
      <c r="C112" s="1018">
        <v>0</v>
      </c>
      <c r="D112" s="1018">
        <v>0</v>
      </c>
      <c r="E112" s="641">
        <v>57</v>
      </c>
      <c r="F112" s="321"/>
      <c r="G112" s="321">
        <v>0</v>
      </c>
      <c r="H112" s="285"/>
    </row>
    <row r="113" spans="1:8">
      <c r="A113" s="1020" t="s">
        <v>639</v>
      </c>
      <c r="B113" s="353">
        <v>9</v>
      </c>
      <c r="C113" s="1018">
        <v>0</v>
      </c>
      <c r="D113" s="1018">
        <v>0</v>
      </c>
      <c r="E113" s="641">
        <v>51</v>
      </c>
      <c r="F113" s="321"/>
      <c r="G113" s="321">
        <v>0</v>
      </c>
      <c r="H113" s="285"/>
    </row>
    <row r="114" spans="1:8">
      <c r="A114" s="1020" t="s">
        <v>639</v>
      </c>
      <c r="B114" s="353">
        <v>10</v>
      </c>
      <c r="C114" s="1018">
        <v>0</v>
      </c>
      <c r="D114" s="1018">
        <v>0</v>
      </c>
      <c r="E114" s="641">
        <v>452</v>
      </c>
      <c r="F114" s="321"/>
      <c r="G114" s="321">
        <v>0</v>
      </c>
      <c r="H114" s="285"/>
    </row>
    <row r="115" spans="1:8">
      <c r="A115" s="1020" t="s">
        <v>639</v>
      </c>
      <c r="B115" s="353">
        <v>13</v>
      </c>
      <c r="C115" s="1018">
        <v>0</v>
      </c>
      <c r="D115" s="1018">
        <v>0</v>
      </c>
      <c r="E115" s="641">
        <v>43</v>
      </c>
      <c r="F115" s="321"/>
      <c r="G115" s="321">
        <v>0</v>
      </c>
      <c r="H115" s="285"/>
    </row>
    <row r="116" spans="1:8">
      <c r="A116" s="1020" t="s">
        <v>639</v>
      </c>
      <c r="B116" s="353">
        <v>14</v>
      </c>
      <c r="C116" s="1018">
        <v>0</v>
      </c>
      <c r="D116" s="1018">
        <v>0</v>
      </c>
      <c r="E116" s="641">
        <v>62</v>
      </c>
      <c r="F116" s="321"/>
      <c r="G116" s="321">
        <v>0</v>
      </c>
      <c r="H116" s="285"/>
    </row>
    <row r="117" spans="1:8">
      <c r="A117" s="1020" t="s">
        <v>639</v>
      </c>
      <c r="B117" s="353">
        <v>15</v>
      </c>
      <c r="C117" s="1018">
        <v>0</v>
      </c>
      <c r="D117" s="1018">
        <v>0</v>
      </c>
      <c r="E117" s="641">
        <v>42</v>
      </c>
      <c r="F117" s="321"/>
      <c r="G117" s="321">
        <v>0</v>
      </c>
      <c r="H117" s="285"/>
    </row>
    <row r="118" spans="1:8">
      <c r="A118" s="1020" t="s">
        <v>639</v>
      </c>
      <c r="B118" s="353">
        <v>16</v>
      </c>
      <c r="C118" s="1018">
        <v>0</v>
      </c>
      <c r="D118" s="1018">
        <v>0</v>
      </c>
      <c r="E118" s="641">
        <v>8</v>
      </c>
      <c r="F118" s="321"/>
      <c r="G118" s="321">
        <v>0</v>
      </c>
      <c r="H118" s="285"/>
    </row>
    <row r="119" spans="1:8">
      <c r="A119" s="1020" t="s">
        <v>640</v>
      </c>
      <c r="B119" s="353">
        <v>4</v>
      </c>
      <c r="C119" s="1018">
        <v>0</v>
      </c>
      <c r="D119" s="1018">
        <v>0</v>
      </c>
      <c r="E119" s="641">
        <v>7</v>
      </c>
      <c r="F119" s="321"/>
      <c r="G119" s="321">
        <v>0</v>
      </c>
      <c r="H119" s="285"/>
    </row>
    <row r="120" spans="1:8">
      <c r="A120" s="1020" t="s">
        <v>640</v>
      </c>
      <c r="B120" s="353">
        <v>5</v>
      </c>
      <c r="C120" s="1018">
        <v>0</v>
      </c>
      <c r="D120" s="1018">
        <v>0</v>
      </c>
      <c r="E120" s="641">
        <v>166</v>
      </c>
      <c r="F120" s="321"/>
      <c r="G120" s="321">
        <v>0</v>
      </c>
      <c r="H120" s="285"/>
    </row>
    <row r="121" spans="1:8">
      <c r="A121" s="1020" t="s">
        <v>640</v>
      </c>
      <c r="B121" s="353">
        <v>6</v>
      </c>
      <c r="C121" s="1018">
        <v>0</v>
      </c>
      <c r="D121" s="1018">
        <v>0</v>
      </c>
      <c r="E121" s="641">
        <v>137</v>
      </c>
      <c r="F121" s="321"/>
      <c r="G121" s="321">
        <v>0</v>
      </c>
      <c r="H121" s="285"/>
    </row>
    <row r="122" spans="1:8">
      <c r="A122" s="1020" t="s">
        <v>640</v>
      </c>
      <c r="B122" s="353">
        <v>8</v>
      </c>
      <c r="C122" s="1018">
        <v>0</v>
      </c>
      <c r="D122" s="1018">
        <v>0</v>
      </c>
      <c r="E122" s="641">
        <v>2309</v>
      </c>
      <c r="F122" s="321"/>
      <c r="G122" s="321">
        <v>0</v>
      </c>
      <c r="H122" s="285"/>
    </row>
    <row r="123" spans="1:8">
      <c r="A123" s="1020" t="s">
        <v>640</v>
      </c>
      <c r="B123" s="353">
        <v>9</v>
      </c>
      <c r="C123" s="1018">
        <v>0</v>
      </c>
      <c r="D123" s="1018">
        <v>0</v>
      </c>
      <c r="E123" s="641">
        <v>1384</v>
      </c>
      <c r="F123" s="321"/>
      <c r="G123" s="321">
        <v>0</v>
      </c>
      <c r="H123" s="285"/>
    </row>
    <row r="124" spans="1:8">
      <c r="A124" s="1020" t="s">
        <v>640</v>
      </c>
      <c r="B124" s="353">
        <v>10</v>
      </c>
      <c r="C124" s="1018">
        <v>0</v>
      </c>
      <c r="D124" s="1018">
        <v>0</v>
      </c>
      <c r="E124" s="641">
        <v>2526</v>
      </c>
      <c r="F124" s="321"/>
      <c r="G124" s="321">
        <v>0</v>
      </c>
      <c r="H124" s="285"/>
    </row>
    <row r="125" spans="1:8">
      <c r="A125" s="1020" t="s">
        <v>640</v>
      </c>
      <c r="B125" s="353">
        <v>13</v>
      </c>
      <c r="C125" s="1018">
        <v>0</v>
      </c>
      <c r="D125" s="1018">
        <v>0</v>
      </c>
      <c r="E125" s="641">
        <v>542</v>
      </c>
      <c r="F125" s="321"/>
      <c r="G125" s="321">
        <v>0</v>
      </c>
      <c r="H125" s="285"/>
    </row>
    <row r="126" spans="1:8">
      <c r="A126" s="1020" t="s">
        <v>640</v>
      </c>
      <c r="B126" s="353">
        <v>14</v>
      </c>
      <c r="C126" s="1018">
        <v>0</v>
      </c>
      <c r="D126" s="1018">
        <v>0</v>
      </c>
      <c r="E126" s="641">
        <v>348</v>
      </c>
      <c r="F126" s="321"/>
      <c r="G126" s="321">
        <v>0</v>
      </c>
      <c r="H126" s="285"/>
    </row>
    <row r="127" spans="1:8">
      <c r="A127" s="1020" t="s">
        <v>640</v>
      </c>
      <c r="B127" s="353">
        <v>15</v>
      </c>
      <c r="C127" s="1018">
        <v>0</v>
      </c>
      <c r="D127" s="1018">
        <v>0</v>
      </c>
      <c r="E127" s="641">
        <v>82</v>
      </c>
      <c r="F127" s="321"/>
      <c r="G127" s="321">
        <v>0</v>
      </c>
      <c r="H127" s="285"/>
    </row>
    <row r="128" spans="1:8">
      <c r="A128" s="1020" t="s">
        <v>640</v>
      </c>
      <c r="B128" s="353">
        <v>16</v>
      </c>
      <c r="C128" s="1018">
        <v>0</v>
      </c>
      <c r="D128" s="1018">
        <v>0</v>
      </c>
      <c r="E128" s="641">
        <v>185</v>
      </c>
      <c r="F128" s="321"/>
      <c r="G128" s="321">
        <v>0</v>
      </c>
      <c r="H128" s="285"/>
    </row>
    <row r="129" spans="1:8">
      <c r="A129" s="1020" t="s">
        <v>641</v>
      </c>
      <c r="B129" s="1021" t="s">
        <v>626</v>
      </c>
      <c r="C129" s="1018">
        <v>0.51286928104350638</v>
      </c>
      <c r="D129" s="1018">
        <v>0.22739830780804746</v>
      </c>
      <c r="E129" s="641">
        <v>22245</v>
      </c>
      <c r="F129" s="321"/>
      <c r="G129" s="321">
        <v>139672.41788117299</v>
      </c>
      <c r="H129" s="285"/>
    </row>
    <row r="130" spans="1:8">
      <c r="A130" s="1020" t="s">
        <v>642</v>
      </c>
      <c r="B130" s="1021" t="s">
        <v>626</v>
      </c>
      <c r="C130" s="1018">
        <v>0.47837865210559594</v>
      </c>
      <c r="D130" s="1018">
        <v>0.20555597287519767</v>
      </c>
      <c r="E130" s="641">
        <v>5569</v>
      </c>
      <c r="F130" s="321"/>
      <c r="G130" s="321">
        <v>44366.433453099169</v>
      </c>
      <c r="H130" s="285"/>
    </row>
    <row r="131" spans="1:8">
      <c r="A131" s="1020" t="s">
        <v>643</v>
      </c>
      <c r="B131" s="1021" t="s">
        <v>626</v>
      </c>
      <c r="C131" s="1018">
        <v>0.6192170065733319</v>
      </c>
      <c r="D131" s="1018">
        <v>0.30446396064415632</v>
      </c>
      <c r="E131" s="641">
        <v>59537</v>
      </c>
      <c r="F131" s="321"/>
      <c r="G131" s="321">
        <v>683331.05971695331</v>
      </c>
      <c r="H131" s="285"/>
    </row>
    <row r="132" spans="1:8">
      <c r="A132" s="1020" t="s">
        <v>644</v>
      </c>
      <c r="B132" s="1021" t="s">
        <v>626</v>
      </c>
      <c r="C132" s="1018">
        <v>0.43016250461611544</v>
      </c>
      <c r="D132" s="1018">
        <v>0.1771889366184613</v>
      </c>
      <c r="E132" s="641">
        <v>17148</v>
      </c>
      <c r="F132" s="321"/>
      <c r="G132" s="321">
        <v>118088.86250929321</v>
      </c>
      <c r="H132" s="285"/>
    </row>
    <row r="133" spans="1:8">
      <c r="A133" s="1020" t="s">
        <v>645</v>
      </c>
      <c r="B133" s="1021" t="s">
        <v>626</v>
      </c>
      <c r="C133" s="1018">
        <v>0.42009865026992466</v>
      </c>
      <c r="D133" s="1018">
        <v>0.17156168284650394</v>
      </c>
      <c r="E133" s="641">
        <v>4581</v>
      </c>
      <c r="F133" s="321"/>
      <c r="G133" s="321">
        <v>41443.87764123849</v>
      </c>
      <c r="H133" s="285"/>
    </row>
    <row r="134" spans="1:8">
      <c r="A134" s="1020" t="s">
        <v>646</v>
      </c>
      <c r="B134" s="1021" t="s">
        <v>626</v>
      </c>
      <c r="C134" s="1018">
        <v>0.69616443321601973</v>
      </c>
      <c r="D134" s="1018">
        <v>0.37159139178420514</v>
      </c>
      <c r="E134" s="641">
        <v>49632</v>
      </c>
      <c r="F134" s="321"/>
      <c r="G134" s="321">
        <v>961698.55954480264</v>
      </c>
      <c r="H134" s="285"/>
    </row>
    <row r="135" spans="1:8">
      <c r="A135" s="1020" t="s">
        <v>647</v>
      </c>
      <c r="B135" s="1021" t="s">
        <v>626</v>
      </c>
      <c r="C135" s="1018">
        <v>0.15274840592375644</v>
      </c>
      <c r="D135" s="1018">
        <v>6.7243029972273799E-2</v>
      </c>
      <c r="E135" s="641">
        <v>200</v>
      </c>
      <c r="F135" s="321"/>
      <c r="G135" s="321">
        <v>543.05188049016999</v>
      </c>
      <c r="H135" s="285"/>
    </row>
    <row r="136" spans="1:8">
      <c r="A136" s="1020" t="s">
        <v>648</v>
      </c>
      <c r="B136" s="1021" t="s">
        <v>626</v>
      </c>
      <c r="C136" s="1018">
        <v>0.21615523633032441</v>
      </c>
      <c r="D136" s="1018">
        <v>0.10103196797660832</v>
      </c>
      <c r="E136" s="641">
        <v>250</v>
      </c>
      <c r="F136" s="321"/>
      <c r="G136" s="321">
        <v>1006.9086950755234</v>
      </c>
      <c r="H136" s="285"/>
    </row>
    <row r="137" spans="1:8">
      <c r="A137" s="1020" t="s">
        <v>649</v>
      </c>
      <c r="B137" s="1021" t="s">
        <v>626</v>
      </c>
      <c r="C137" s="1018">
        <v>0.29407039737575957</v>
      </c>
      <c r="D137" s="1018">
        <v>0.14873593274172123</v>
      </c>
      <c r="E137" s="641">
        <v>1797</v>
      </c>
      <c r="F137" s="321"/>
      <c r="G137" s="321">
        <v>10653.184502545788</v>
      </c>
      <c r="H137" s="285"/>
    </row>
    <row r="138" spans="1:8">
      <c r="A138" s="1020" t="s">
        <v>650</v>
      </c>
      <c r="B138" s="1021" t="s">
        <v>626</v>
      </c>
      <c r="C138" s="1018">
        <v>0.60617552779614436</v>
      </c>
      <c r="D138" s="1018">
        <v>0.4078139516837625</v>
      </c>
      <c r="E138" s="641">
        <v>201</v>
      </c>
      <c r="F138" s="321"/>
      <c r="G138" s="321">
        <v>1392.482358868388</v>
      </c>
      <c r="H138" s="285"/>
    </row>
    <row r="139" spans="1:8">
      <c r="A139" s="1020" t="s">
        <v>651</v>
      </c>
      <c r="B139" s="1021" t="s">
        <v>626</v>
      </c>
      <c r="C139" s="1018">
        <v>0.73598372215121466</v>
      </c>
      <c r="D139" s="1018">
        <v>0.60528175986748045</v>
      </c>
      <c r="E139" s="641">
        <v>423</v>
      </c>
      <c r="F139" s="321"/>
      <c r="G139" s="321">
        <v>4349.4016931127144</v>
      </c>
      <c r="H139" s="285"/>
    </row>
    <row r="140" spans="1:8">
      <c r="A140" s="1020" t="s">
        <v>652</v>
      </c>
      <c r="B140" s="1021" t="s">
        <v>626</v>
      </c>
      <c r="C140" s="1018">
        <v>0.85892268980333042</v>
      </c>
      <c r="D140" s="1018">
        <v>0.89491439655562199</v>
      </c>
      <c r="E140" s="641">
        <v>1092</v>
      </c>
      <c r="F140" s="321"/>
      <c r="G140" s="321">
        <v>16563.648759566917</v>
      </c>
      <c r="H140" s="285"/>
    </row>
    <row r="141" spans="1:8">
      <c r="A141" s="1020" t="s">
        <v>653</v>
      </c>
      <c r="B141" s="1021" t="s">
        <v>626</v>
      </c>
      <c r="C141" s="1018">
        <v>0</v>
      </c>
      <c r="D141" s="1018">
        <v>0</v>
      </c>
      <c r="E141" s="641">
        <v>29</v>
      </c>
      <c r="F141" s="321"/>
      <c r="G141" s="321">
        <v>0</v>
      </c>
      <c r="H141" s="285"/>
    </row>
    <row r="142" spans="1:8">
      <c r="A142" s="1020" t="s">
        <v>654</v>
      </c>
      <c r="B142" s="1021" t="s">
        <v>626</v>
      </c>
      <c r="C142" s="1018">
        <v>4.6001778871326102E-2</v>
      </c>
      <c r="D142" s="1018">
        <v>1.7335796363230856E-2</v>
      </c>
      <c r="E142" s="641">
        <v>273</v>
      </c>
      <c r="F142" s="321"/>
      <c r="G142" s="321">
        <v>7007.6975521244631</v>
      </c>
      <c r="H142" s="285"/>
    </row>
    <row r="143" spans="1:8">
      <c r="A143" s="1020" t="s">
        <v>655</v>
      </c>
      <c r="B143" s="1021" t="s">
        <v>626</v>
      </c>
      <c r="C143" s="1018">
        <v>4.9451745620476668E-2</v>
      </c>
      <c r="D143" s="1018">
        <v>1.8686538516167431E-2</v>
      </c>
      <c r="E143" s="641">
        <v>1682</v>
      </c>
      <c r="F143" s="321"/>
      <c r="G143" s="321">
        <v>43175.631072063545</v>
      </c>
      <c r="H143" s="285"/>
    </row>
    <row r="144" spans="1:8">
      <c r="A144" s="1020" t="s">
        <v>656</v>
      </c>
      <c r="B144" s="1021" t="s">
        <v>626</v>
      </c>
      <c r="C144" s="1018">
        <v>1.1639787819134764</v>
      </c>
      <c r="D144" s="1018">
        <v>1.2951277222723159</v>
      </c>
      <c r="E144" s="641">
        <v>22623</v>
      </c>
      <c r="F144" s="321"/>
      <c r="G144" s="321">
        <v>305474.86662227113</v>
      </c>
      <c r="H144" s="285"/>
    </row>
    <row r="145" spans="1:8">
      <c r="A145" s="1020" t="s">
        <v>657</v>
      </c>
      <c r="B145" s="1021" t="s">
        <v>626</v>
      </c>
      <c r="C145" s="1018">
        <v>1.2371826642624755</v>
      </c>
      <c r="D145" s="1018">
        <v>1.6579547114205775</v>
      </c>
      <c r="E145" s="641">
        <v>5089</v>
      </c>
      <c r="F145" s="321"/>
      <c r="G145" s="321">
        <v>97233.11049288974</v>
      </c>
      <c r="H145" s="285"/>
    </row>
    <row r="146" spans="1:8">
      <c r="A146" s="1020" t="s">
        <v>658</v>
      </c>
      <c r="B146" s="1021" t="s">
        <v>626</v>
      </c>
      <c r="C146" s="1018">
        <v>1.3336081474008292</v>
      </c>
      <c r="D146" s="1018">
        <v>2.4456435121395996</v>
      </c>
      <c r="E146" s="641">
        <v>51910</v>
      </c>
      <c r="F146" s="321"/>
      <c r="G146" s="321">
        <v>1391351.3967125833</v>
      </c>
      <c r="H146" s="285"/>
    </row>
    <row r="147" spans="1:8">
      <c r="A147" s="1020" t="s">
        <v>659</v>
      </c>
      <c r="B147" s="353">
        <v>4</v>
      </c>
      <c r="C147" s="1018">
        <v>0.95588937978594135</v>
      </c>
      <c r="D147" s="1018">
        <v>0.75791124913554764</v>
      </c>
      <c r="E147" s="641">
        <v>1</v>
      </c>
      <c r="F147" s="321"/>
      <c r="G147" s="321">
        <v>65.029025314885459</v>
      </c>
      <c r="H147" s="285"/>
    </row>
    <row r="148" spans="1:8">
      <c r="A148" s="1020" t="s">
        <v>659</v>
      </c>
      <c r="B148" s="353">
        <v>5</v>
      </c>
      <c r="C148" s="1018">
        <v>0.98358026982585922</v>
      </c>
      <c r="D148" s="1018">
        <v>0.81693860498722592</v>
      </c>
      <c r="E148" s="641">
        <v>1</v>
      </c>
      <c r="F148" s="321"/>
      <c r="G148" s="321">
        <v>70.108026278435744</v>
      </c>
      <c r="H148" s="285"/>
    </row>
    <row r="149" spans="1:8">
      <c r="A149" s="1020" t="s">
        <v>659</v>
      </c>
      <c r="B149" s="353">
        <v>6</v>
      </c>
      <c r="C149" s="1018">
        <v>0.95777881374677043</v>
      </c>
      <c r="D149" s="1018">
        <v>0.72113878357854244</v>
      </c>
      <c r="E149" s="641">
        <v>22</v>
      </c>
      <c r="F149" s="321"/>
      <c r="G149" s="321">
        <v>1361.9006398231809</v>
      </c>
      <c r="H149" s="285"/>
    </row>
    <row r="150" spans="1:8">
      <c r="A150" s="1020" t="s">
        <v>659</v>
      </c>
      <c r="B150" s="353">
        <v>8</v>
      </c>
      <c r="C150" s="1018">
        <v>0.9371825642675885</v>
      </c>
      <c r="D150" s="1018">
        <v>0.68317206315992451</v>
      </c>
      <c r="E150" s="641">
        <v>136</v>
      </c>
      <c r="F150" s="321"/>
      <c r="G150" s="321">
        <v>8045.190399672354</v>
      </c>
      <c r="H150" s="285"/>
    </row>
    <row r="151" spans="1:8">
      <c r="A151" s="1020" t="s">
        <v>659</v>
      </c>
      <c r="B151" s="353">
        <v>9</v>
      </c>
      <c r="C151" s="1018">
        <v>0.93903360125267854</v>
      </c>
      <c r="D151" s="1018">
        <v>0.68625478365687032</v>
      </c>
      <c r="E151" s="641">
        <v>266</v>
      </c>
      <c r="F151" s="321"/>
      <c r="G151" s="321">
        <v>15720.132266320697</v>
      </c>
      <c r="H151" s="285"/>
    </row>
    <row r="152" spans="1:8">
      <c r="A152" s="1020" t="s">
        <v>659</v>
      </c>
      <c r="B152" s="353">
        <v>10</v>
      </c>
      <c r="C152" s="1018">
        <v>0.76530772974246475</v>
      </c>
      <c r="D152" s="1018">
        <v>0.44284622647736976</v>
      </c>
      <c r="E152" s="641">
        <v>140</v>
      </c>
      <c r="F152" s="321"/>
      <c r="G152" s="321">
        <v>8218.8279427905418</v>
      </c>
      <c r="H152" s="285"/>
    </row>
    <row r="153" spans="1:8">
      <c r="A153" s="1020" t="s">
        <v>659</v>
      </c>
      <c r="B153" s="353">
        <v>13</v>
      </c>
      <c r="C153" s="1018">
        <v>0.95697035808513176</v>
      </c>
      <c r="D153" s="1018">
        <v>0.71882385575560759</v>
      </c>
      <c r="E153" s="641">
        <v>2</v>
      </c>
      <c r="F153" s="321"/>
      <c r="G153" s="321">
        <v>118.48333663473134</v>
      </c>
      <c r="H153" s="285"/>
    </row>
    <row r="154" spans="1:8">
      <c r="A154" s="1020" t="s">
        <v>659</v>
      </c>
      <c r="B154" s="353">
        <v>14</v>
      </c>
      <c r="C154" s="1018">
        <v>0.92703162785235615</v>
      </c>
      <c r="D154" s="1018">
        <v>0.66526753123608673</v>
      </c>
      <c r="E154" s="641">
        <v>19</v>
      </c>
      <c r="F154" s="321"/>
      <c r="G154" s="321">
        <v>1163.9911810963345</v>
      </c>
      <c r="H154" s="285"/>
    </row>
    <row r="155" spans="1:8">
      <c r="A155" s="1020" t="s">
        <v>659</v>
      </c>
      <c r="B155" s="353">
        <v>15</v>
      </c>
      <c r="C155" s="1018">
        <v>0.76242264621875233</v>
      </c>
      <c r="D155" s="1018">
        <v>0.43916475894782286</v>
      </c>
      <c r="E155" s="641">
        <v>8</v>
      </c>
      <c r="F155" s="321"/>
      <c r="G155" s="321">
        <v>350.63360712015788</v>
      </c>
      <c r="H155" s="285"/>
    </row>
    <row r="156" spans="1:8">
      <c r="A156" s="1020" t="s">
        <v>659</v>
      </c>
      <c r="B156" s="353">
        <v>16</v>
      </c>
      <c r="C156" s="1018">
        <v>1.0349200840871573</v>
      </c>
      <c r="D156" s="1018">
        <v>0.88643261043159594</v>
      </c>
      <c r="E156" s="641">
        <v>9</v>
      </c>
      <c r="F156" s="321"/>
      <c r="G156" s="321">
        <v>685.36604048009008</v>
      </c>
      <c r="H156" s="285"/>
    </row>
    <row r="157" spans="1:8">
      <c r="A157" s="1020" t="s">
        <v>660</v>
      </c>
      <c r="B157" s="353">
        <v>4</v>
      </c>
      <c r="C157" s="1018">
        <v>0.91456819004225776</v>
      </c>
      <c r="D157" s="1018">
        <v>0.67920810799997167</v>
      </c>
      <c r="E157" s="641">
        <v>2</v>
      </c>
      <c r="F157" s="321"/>
      <c r="G157" s="321">
        <v>116.51165308672772</v>
      </c>
      <c r="H157" s="285"/>
    </row>
    <row r="158" spans="1:8">
      <c r="A158" s="1020" t="s">
        <v>660</v>
      </c>
      <c r="B158" s="353">
        <v>5</v>
      </c>
      <c r="C158" s="1018">
        <v>0.94280677212769404</v>
      </c>
      <c r="D158" s="1018">
        <v>0.73193921256080896</v>
      </c>
      <c r="E158" s="641">
        <v>1</v>
      </c>
      <c r="F158" s="321"/>
      <c r="G158" s="321">
        <v>62.790028742242811</v>
      </c>
      <c r="H158" s="285"/>
    </row>
    <row r="159" spans="1:8">
      <c r="A159" s="1020" t="s">
        <v>660</v>
      </c>
      <c r="B159" s="353">
        <v>6</v>
      </c>
      <c r="C159" s="1018">
        <v>0.9309689304382428</v>
      </c>
      <c r="D159" s="1018">
        <v>0.67292404284533036</v>
      </c>
      <c r="E159" s="641">
        <v>2</v>
      </c>
      <c r="F159" s="321"/>
      <c r="G159" s="321">
        <v>110.82189503469829</v>
      </c>
      <c r="H159" s="285"/>
    </row>
    <row r="160" spans="1:8">
      <c r="A160" s="1020" t="s">
        <v>660</v>
      </c>
      <c r="B160" s="353">
        <v>8</v>
      </c>
      <c r="C160" s="1018">
        <v>0.82577833470769468</v>
      </c>
      <c r="D160" s="1018">
        <v>0.51487075721655851</v>
      </c>
      <c r="E160" s="641">
        <v>9</v>
      </c>
      <c r="F160" s="321"/>
      <c r="G160" s="321">
        <v>476.47252811066562</v>
      </c>
      <c r="H160" s="285"/>
    </row>
    <row r="161" spans="1:8">
      <c r="A161" s="1020" t="s">
        <v>660</v>
      </c>
      <c r="B161" s="353">
        <v>9</v>
      </c>
      <c r="C161" s="1018">
        <v>0.79277989413973537</v>
      </c>
      <c r="D161" s="1018">
        <v>0.47398980194690254</v>
      </c>
      <c r="E161" s="641">
        <v>15</v>
      </c>
      <c r="F161" s="321"/>
      <c r="G161" s="321">
        <v>793.09322342587052</v>
      </c>
      <c r="H161" s="285"/>
    </row>
    <row r="162" spans="1:8">
      <c r="A162" s="1020" t="s">
        <v>660</v>
      </c>
      <c r="B162" s="353">
        <v>10</v>
      </c>
      <c r="C162" s="1018">
        <v>0.83150441775760686</v>
      </c>
      <c r="D162" s="1018">
        <v>0.52284911385278032</v>
      </c>
      <c r="E162" s="641">
        <v>135</v>
      </c>
      <c r="F162" s="321"/>
      <c r="G162" s="321">
        <v>7087.5351549415136</v>
      </c>
      <c r="H162" s="285"/>
    </row>
    <row r="163" spans="1:8">
      <c r="A163" s="1020" t="s">
        <v>660</v>
      </c>
      <c r="B163" s="353">
        <v>13</v>
      </c>
      <c r="C163" s="1018">
        <v>0.79977943102506499</v>
      </c>
      <c r="D163" s="1018">
        <v>0.48286350717586374</v>
      </c>
      <c r="E163" s="641">
        <v>11</v>
      </c>
      <c r="F163" s="321"/>
      <c r="G163" s="321">
        <v>581.18704426519116</v>
      </c>
      <c r="H163" s="285"/>
    </row>
    <row r="164" spans="1:8">
      <c r="A164" s="1020" t="s">
        <v>660</v>
      </c>
      <c r="B164" s="353">
        <v>14</v>
      </c>
      <c r="C164" s="1018">
        <v>0.85696408671120228</v>
      </c>
      <c r="D164" s="1018">
        <v>0.55671195318292166</v>
      </c>
      <c r="E164" s="641">
        <v>31</v>
      </c>
      <c r="F164" s="321"/>
      <c r="G164" s="321">
        <v>1693.8474253676934</v>
      </c>
      <c r="H164" s="285"/>
    </row>
    <row r="165" spans="1:8">
      <c r="A165" s="1020" t="s">
        <v>660</v>
      </c>
      <c r="B165" s="353">
        <v>15</v>
      </c>
      <c r="C165" s="1018">
        <v>0.6843509812638946</v>
      </c>
      <c r="D165" s="1018">
        <v>0.36092144487219019</v>
      </c>
      <c r="E165" s="641">
        <v>4</v>
      </c>
      <c r="F165" s="321"/>
      <c r="G165" s="321">
        <v>155.42157070549763</v>
      </c>
      <c r="H165" s="285"/>
    </row>
    <row r="166" spans="1:8">
      <c r="A166" s="1020" t="s">
        <v>660</v>
      </c>
      <c r="B166" s="353">
        <v>16</v>
      </c>
      <c r="C166" s="1018">
        <v>0.93837504886827638</v>
      </c>
      <c r="D166" s="1018">
        <v>0.6860666221957028</v>
      </c>
      <c r="E166" s="641">
        <v>6</v>
      </c>
      <c r="F166" s="321"/>
      <c r="G166" s="321">
        <v>408.5481454545606</v>
      </c>
      <c r="H166" s="285"/>
    </row>
    <row r="167" spans="1:8">
      <c r="A167" s="1020" t="s">
        <v>661</v>
      </c>
      <c r="B167" s="353">
        <v>4</v>
      </c>
      <c r="C167" s="1018">
        <v>0.74414698609314245</v>
      </c>
      <c r="D167" s="1018">
        <v>0.43731977551900669</v>
      </c>
      <c r="E167" s="641">
        <v>8</v>
      </c>
      <c r="F167" s="321"/>
      <c r="G167" s="321">
        <v>466.04661234691088</v>
      </c>
      <c r="H167" s="285"/>
    </row>
    <row r="168" spans="1:8">
      <c r="A168" s="1020" t="s">
        <v>661</v>
      </c>
      <c r="B168" s="353">
        <v>5</v>
      </c>
      <c r="C168" s="1018">
        <v>0.92788379280513777</v>
      </c>
      <c r="D168" s="1018">
        <v>0.70337513308226018</v>
      </c>
      <c r="E168" s="641">
        <v>14</v>
      </c>
      <c r="F168" s="321"/>
      <c r="G168" s="321">
        <v>879.06040239139929</v>
      </c>
      <c r="H168" s="285"/>
    </row>
    <row r="169" spans="1:8">
      <c r="A169" s="1020" t="s">
        <v>661</v>
      </c>
      <c r="B169" s="353">
        <v>6</v>
      </c>
      <c r="C169" s="1018">
        <v>0.88374565273303174</v>
      </c>
      <c r="D169" s="1018">
        <v>0.59637522312580116</v>
      </c>
      <c r="E169" s="641">
        <v>66</v>
      </c>
      <c r="F169" s="321"/>
      <c r="G169" s="321">
        <v>3657.1225361450433</v>
      </c>
      <c r="H169" s="285"/>
    </row>
    <row r="170" spans="1:8">
      <c r="A170" s="1020" t="s">
        <v>661</v>
      </c>
      <c r="B170" s="353">
        <v>8</v>
      </c>
      <c r="C170" s="1018">
        <v>0.85443380159875715</v>
      </c>
      <c r="D170" s="1018">
        <v>0.55333619865155703</v>
      </c>
      <c r="E170" s="641">
        <v>292</v>
      </c>
      <c r="F170" s="321"/>
      <c r="G170" s="321">
        <v>15458.886467590486</v>
      </c>
      <c r="H170" s="285"/>
    </row>
    <row r="171" spans="1:8">
      <c r="A171" s="1020" t="s">
        <v>661</v>
      </c>
      <c r="B171" s="353">
        <v>9</v>
      </c>
      <c r="C171" s="1018">
        <v>0.84411383329235856</v>
      </c>
      <c r="D171" s="1018">
        <v>0.53916012811188418</v>
      </c>
      <c r="E171" s="641">
        <v>216</v>
      </c>
      <c r="F171" s="321"/>
      <c r="G171" s="321">
        <v>11420.542417332535</v>
      </c>
      <c r="H171" s="285"/>
    </row>
    <row r="172" spans="1:8">
      <c r="A172" s="1020" t="s">
        <v>661</v>
      </c>
      <c r="B172" s="353">
        <v>10</v>
      </c>
      <c r="C172" s="1018">
        <v>0.81056763913639907</v>
      </c>
      <c r="D172" s="1018">
        <v>0.49607648939618432</v>
      </c>
      <c r="E172" s="641">
        <v>1163</v>
      </c>
      <c r="F172" s="321"/>
      <c r="G172" s="321">
        <v>61057.802853310961</v>
      </c>
      <c r="H172" s="285"/>
    </row>
    <row r="173" spans="1:8">
      <c r="A173" s="1020" t="s">
        <v>661</v>
      </c>
      <c r="B173" s="353">
        <v>13</v>
      </c>
      <c r="C173" s="1018">
        <v>0.77605729211795005</v>
      </c>
      <c r="D173" s="1018">
        <v>0.45496458390962924</v>
      </c>
      <c r="E173" s="641">
        <v>665</v>
      </c>
      <c r="F173" s="321"/>
      <c r="G173" s="321">
        <v>35135.398585122923</v>
      </c>
      <c r="H173" s="285"/>
    </row>
    <row r="174" spans="1:8">
      <c r="A174" s="1020" t="s">
        <v>661</v>
      </c>
      <c r="B174" s="353">
        <v>14</v>
      </c>
      <c r="C174" s="1018">
        <v>0.81234297118913723</v>
      </c>
      <c r="D174" s="1018">
        <v>0.49766674602715677</v>
      </c>
      <c r="E174" s="641">
        <v>217</v>
      </c>
      <c r="F174" s="321"/>
      <c r="G174" s="321">
        <v>11856.93197757385</v>
      </c>
      <c r="H174" s="285"/>
    </row>
    <row r="175" spans="1:8">
      <c r="A175" s="1020" t="s">
        <v>661</v>
      </c>
      <c r="B175" s="353">
        <v>15</v>
      </c>
      <c r="C175" s="1018">
        <v>0.69491394882890045</v>
      </c>
      <c r="D175" s="1018">
        <v>0.37079621301729243</v>
      </c>
      <c r="E175" s="641">
        <v>40</v>
      </c>
      <c r="F175" s="321"/>
      <c r="G175" s="321">
        <v>1554.2157070549763</v>
      </c>
      <c r="H175" s="285"/>
    </row>
    <row r="176" spans="1:8">
      <c r="A176" s="1020" t="s">
        <v>661</v>
      </c>
      <c r="B176" s="353">
        <v>16</v>
      </c>
      <c r="C176" s="1018">
        <v>0.96759879360263801</v>
      </c>
      <c r="D176" s="1018">
        <v>0.74039368659620275</v>
      </c>
      <c r="E176" s="641">
        <v>65</v>
      </c>
      <c r="F176" s="321"/>
      <c r="G176" s="321">
        <v>4425.9382424244068</v>
      </c>
      <c r="H176" s="285"/>
    </row>
    <row r="177" spans="1:8">
      <c r="A177" s="1020" t="s">
        <v>1053</v>
      </c>
      <c r="B177" s="1021" t="s">
        <v>626</v>
      </c>
      <c r="C177" s="1018">
        <v>1.2670438415780303</v>
      </c>
      <c r="D177" s="1018">
        <v>48.919402524958755</v>
      </c>
      <c r="E177" s="641">
        <v>91</v>
      </c>
      <c r="F177" s="321"/>
      <c r="G177" s="321">
        <v>28363.606507145352</v>
      </c>
      <c r="H177" s="327"/>
    </row>
    <row r="178" spans="1:8">
      <c r="A178" s="327"/>
      <c r="B178" s="327"/>
      <c r="C178" s="327"/>
      <c r="D178" s="327"/>
      <c r="E178" s="69"/>
      <c r="F178" s="327"/>
      <c r="G178" s="1022"/>
      <c r="H178" s="327"/>
    </row>
    <row r="179" spans="1:8" ht="15.6">
      <c r="A179" s="455" t="s">
        <v>662</v>
      </c>
      <c r="B179" s="4"/>
      <c r="C179" s="663"/>
      <c r="D179" s="663"/>
      <c r="E179" s="4"/>
      <c r="F179" s="4"/>
      <c r="G179" s="15"/>
      <c r="H179" s="327"/>
    </row>
    <row r="180" spans="1:8">
      <c r="A180" s="1435" t="s">
        <v>663</v>
      </c>
      <c r="B180" s="1435"/>
      <c r="C180" s="1435"/>
      <c r="D180" s="1435"/>
      <c r="E180" s="1435"/>
      <c r="F180" s="4"/>
      <c r="G180" s="15"/>
      <c r="H180" s="327"/>
    </row>
    <row r="181" spans="1:8" ht="39.75" customHeight="1">
      <c r="A181" s="1294" t="s">
        <v>664</v>
      </c>
      <c r="B181" s="1294"/>
      <c r="C181" s="1294"/>
      <c r="D181" s="1294"/>
      <c r="E181" s="1294"/>
      <c r="F181" s="1294"/>
      <c r="G181" s="1294"/>
      <c r="H181" s="4"/>
    </row>
  </sheetData>
  <mergeCells count="7">
    <mergeCell ref="A181:G181"/>
    <mergeCell ref="C5:D5"/>
    <mergeCell ref="A180:E180"/>
    <mergeCell ref="A1:G1"/>
    <mergeCell ref="A2:G2"/>
    <mergeCell ref="A3:G3"/>
    <mergeCell ref="A4:G4"/>
  </mergeCells>
  <phoneticPr fontId="15" type="noConversion"/>
  <printOptions horizontalCentered="1" headings="1"/>
  <pageMargins left="0.75" right="0.75" top="1" bottom="1" header="0.5" footer="0.5"/>
  <pageSetup scale="70" firstPageNumber="72" fitToHeight="3" orientation="portrait" useFirstPageNumber="1" r:id="rId1"/>
  <headerFooter scaleWithDoc="0" alignWithMargins="0">
    <oddFooter>&amp;L&amp;A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1:O27"/>
  <sheetViews>
    <sheetView zoomScaleNormal="100" workbookViewId="0">
      <selection activeCell="M19" sqref="M19"/>
    </sheetView>
  </sheetViews>
  <sheetFormatPr defaultColWidth="9" defaultRowHeight="13.2"/>
  <cols>
    <col min="1" max="1" width="37" style="287" customWidth="1"/>
    <col min="2" max="10" width="10.6640625" style="287" customWidth="1"/>
    <col min="11" max="16384" width="9" style="287"/>
  </cols>
  <sheetData>
    <row r="1" spans="1:11" ht="21.75" customHeight="1">
      <c r="A1" s="1443" t="s">
        <v>102</v>
      </c>
      <c r="B1" s="1444"/>
      <c r="C1" s="1444"/>
      <c r="D1" s="1444"/>
      <c r="E1" s="1444"/>
      <c r="F1" s="1444"/>
      <c r="G1" s="1444"/>
      <c r="H1" s="1444"/>
      <c r="I1" s="1444"/>
      <c r="J1" s="1445"/>
    </row>
    <row r="2" spans="1:11" ht="18.75" customHeight="1">
      <c r="A2" s="1446" t="s">
        <v>665</v>
      </c>
      <c r="B2" s="1447"/>
      <c r="C2" s="1447"/>
      <c r="D2" s="1447"/>
      <c r="E2" s="1447"/>
      <c r="F2" s="1447"/>
      <c r="G2" s="1447"/>
      <c r="H2" s="1447"/>
      <c r="I2" s="1447"/>
      <c r="J2" s="1448"/>
    </row>
    <row r="3" spans="1:11" ht="19.5" customHeight="1">
      <c r="A3" s="1446" t="s">
        <v>666</v>
      </c>
      <c r="B3" s="1447"/>
      <c r="C3" s="1447"/>
      <c r="D3" s="1447"/>
      <c r="E3" s="1447"/>
      <c r="F3" s="1447"/>
      <c r="G3" s="1447"/>
      <c r="H3" s="1447"/>
      <c r="I3" s="1447"/>
      <c r="J3" s="1448"/>
    </row>
    <row r="4" spans="1:11" ht="18.75" customHeight="1">
      <c r="A4" s="1449" t="s">
        <v>3</v>
      </c>
      <c r="B4" s="1450"/>
      <c r="C4" s="1450"/>
      <c r="D4" s="1450"/>
      <c r="E4" s="1450"/>
      <c r="F4" s="1450"/>
      <c r="G4" s="1450"/>
      <c r="H4" s="1450"/>
      <c r="I4" s="1450"/>
      <c r="J4" s="1451"/>
    </row>
    <row r="5" spans="1:11" ht="4.5" customHeight="1">
      <c r="A5" s="1077"/>
      <c r="B5" s="1078"/>
      <c r="C5" s="1078"/>
      <c r="D5" s="1078"/>
      <c r="E5" s="1078"/>
      <c r="F5" s="1078"/>
      <c r="G5" s="1078"/>
      <c r="H5" s="1078"/>
      <c r="I5" s="1078"/>
      <c r="J5" s="1079"/>
    </row>
    <row r="6" spans="1:11">
      <c r="A6" s="500"/>
      <c r="B6" s="1452" t="s">
        <v>667</v>
      </c>
      <c r="C6" s="1452"/>
      <c r="D6" s="1452"/>
      <c r="E6" s="1452" t="s">
        <v>668</v>
      </c>
      <c r="F6" s="1452"/>
      <c r="G6" s="1452"/>
      <c r="H6" s="1453" t="s">
        <v>669</v>
      </c>
      <c r="I6" s="1454"/>
      <c r="J6" s="1455"/>
    </row>
    <row r="7" spans="1:11">
      <c r="A7" s="500"/>
      <c r="B7" s="1080" t="s">
        <v>63</v>
      </c>
      <c r="C7" s="1080" t="s">
        <v>64</v>
      </c>
      <c r="D7" s="1080" t="s">
        <v>58</v>
      </c>
      <c r="E7" s="1080" t="s">
        <v>63</v>
      </c>
      <c r="F7" s="1080" t="s">
        <v>64</v>
      </c>
      <c r="G7" s="1080" t="s">
        <v>58</v>
      </c>
      <c r="H7" s="1080" t="s">
        <v>63</v>
      </c>
      <c r="I7" s="1080" t="s">
        <v>64</v>
      </c>
      <c r="J7" s="1080" t="s">
        <v>58</v>
      </c>
    </row>
    <row r="8" spans="1:11">
      <c r="A8" s="454" t="s">
        <v>156</v>
      </c>
      <c r="B8" s="415"/>
      <c r="C8" s="415"/>
      <c r="D8" s="415"/>
      <c r="E8" s="415"/>
      <c r="F8" s="415"/>
      <c r="G8" s="415"/>
      <c r="H8" s="415"/>
      <c r="I8" s="415"/>
      <c r="J8" s="415"/>
    </row>
    <row r="9" spans="1:11" ht="15.6">
      <c r="A9" s="353" t="s">
        <v>1038</v>
      </c>
      <c r="B9" s="503">
        <v>0</v>
      </c>
      <c r="C9" s="251">
        <v>500000</v>
      </c>
      <c r="D9" s="251">
        <f>SUM(B9:C9)</f>
        <v>500000</v>
      </c>
      <c r="E9" s="503">
        <v>0</v>
      </c>
      <c r="F9" s="503">
        <v>0</v>
      </c>
      <c r="G9" s="503">
        <v>0</v>
      </c>
      <c r="H9" s="503">
        <v>0</v>
      </c>
      <c r="I9" s="1230">
        <v>0</v>
      </c>
      <c r="J9" s="1230">
        <v>0</v>
      </c>
    </row>
    <row r="10" spans="1:11">
      <c r="A10" s="353"/>
      <c r="B10" s="503"/>
      <c r="C10" s="353"/>
      <c r="D10" s="502"/>
      <c r="E10" s="503"/>
      <c r="F10" s="503"/>
      <c r="G10" s="503"/>
      <c r="H10" s="353"/>
      <c r="I10" s="353"/>
      <c r="J10" s="353"/>
      <c r="K10" s="1231"/>
    </row>
    <row r="11" spans="1:11">
      <c r="A11" s="501"/>
      <c r="B11" s="503"/>
      <c r="C11" s="353"/>
      <c r="D11" s="353"/>
      <c r="E11" s="353"/>
      <c r="F11" s="353"/>
      <c r="G11" s="353"/>
      <c r="H11" s="353"/>
      <c r="I11" s="353"/>
      <c r="J11" s="353"/>
      <c r="K11" s="1231"/>
    </row>
    <row r="12" spans="1:11">
      <c r="A12" s="77" t="s">
        <v>670</v>
      </c>
      <c r="B12" s="504">
        <f>SUM(B10:B11)</f>
        <v>0</v>
      </c>
      <c r="C12" s="504">
        <f>SUM(C9:C11)</f>
        <v>500000</v>
      </c>
      <c r="D12" s="504">
        <f>SUM(B12:C12)</f>
        <v>500000</v>
      </c>
      <c r="E12" s="504">
        <f t="shared" ref="E12:G12" si="0">SUM(E10:E11)</f>
        <v>0</v>
      </c>
      <c r="F12" s="504">
        <f t="shared" si="0"/>
        <v>0</v>
      </c>
      <c r="G12" s="504">
        <f t="shared" si="0"/>
        <v>0</v>
      </c>
      <c r="H12" s="1232">
        <v>0</v>
      </c>
      <c r="I12" s="1232">
        <v>0</v>
      </c>
      <c r="J12" s="504">
        <v>0</v>
      </c>
    </row>
    <row r="13" spans="1:11" ht="18" customHeight="1">
      <c r="A13" s="454" t="s">
        <v>671</v>
      </c>
      <c r="B13" s="415"/>
      <c r="C13" s="415"/>
      <c r="D13" s="415"/>
      <c r="E13" s="415"/>
      <c r="F13" s="415"/>
      <c r="G13" s="415"/>
      <c r="H13" s="415"/>
      <c r="I13" s="415"/>
      <c r="J13" s="415"/>
    </row>
    <row r="14" spans="1:11" ht="18" customHeight="1">
      <c r="A14" s="501"/>
      <c r="B14" s="353"/>
      <c r="C14" s="353"/>
      <c r="D14" s="353"/>
      <c r="E14" s="353"/>
      <c r="F14" s="353"/>
      <c r="G14" s="353"/>
      <c r="H14" s="353"/>
      <c r="I14" s="353"/>
      <c r="J14" s="353"/>
    </row>
    <row r="15" spans="1:11" ht="15.6">
      <c r="A15" s="75" t="s">
        <v>1035</v>
      </c>
      <c r="B15" s="503">
        <v>0</v>
      </c>
      <c r="C15" s="503">
        <v>34375</v>
      </c>
      <c r="D15" s="502">
        <f t="shared" ref="D15:D18" si="1">+B15+C15</f>
        <v>34375</v>
      </c>
      <c r="E15" s="502">
        <v>0</v>
      </c>
      <c r="F15" s="503">
        <v>91389.170000000013</v>
      </c>
      <c r="G15" s="503">
        <f t="shared" ref="G15:G18" si="2">SUM(E15:F15)</f>
        <v>91389.170000000013</v>
      </c>
      <c r="H15" s="503">
        <v>0</v>
      </c>
      <c r="I15" s="613">
        <f>F15/C15</f>
        <v>2.6585940363636369</v>
      </c>
      <c r="J15" s="613">
        <f>I15</f>
        <v>2.6585940363636369</v>
      </c>
    </row>
    <row r="16" spans="1:11" ht="15.6">
      <c r="A16" s="75" t="s">
        <v>1036</v>
      </c>
      <c r="B16" s="503">
        <v>0</v>
      </c>
      <c r="C16" s="503">
        <v>31250</v>
      </c>
      <c r="D16" s="502">
        <f t="shared" si="1"/>
        <v>31250</v>
      </c>
      <c r="E16" s="502">
        <v>0</v>
      </c>
      <c r="F16" s="503">
        <v>0</v>
      </c>
      <c r="G16" s="503">
        <f t="shared" si="2"/>
        <v>0</v>
      </c>
      <c r="H16" s="503">
        <v>0</v>
      </c>
      <c r="I16" s="613">
        <f t="shared" ref="I16:I19" si="3">F16/C16</f>
        <v>0</v>
      </c>
      <c r="J16" s="613">
        <f t="shared" ref="J16:J19" si="4">I16</f>
        <v>0</v>
      </c>
    </row>
    <row r="17" spans="1:15" ht="15.6">
      <c r="A17" s="75" t="s">
        <v>1037</v>
      </c>
      <c r="B17" s="503">
        <v>0</v>
      </c>
      <c r="C17" s="503">
        <v>37500</v>
      </c>
      <c r="D17" s="502">
        <f t="shared" si="1"/>
        <v>37500</v>
      </c>
      <c r="E17" s="502">
        <v>0</v>
      </c>
      <c r="F17" s="503">
        <v>9047.44</v>
      </c>
      <c r="G17" s="503">
        <f t="shared" si="2"/>
        <v>9047.44</v>
      </c>
      <c r="H17" s="503">
        <v>0</v>
      </c>
      <c r="I17" s="613">
        <f t="shared" si="3"/>
        <v>0.24126506666666667</v>
      </c>
      <c r="J17" s="613">
        <f t="shared" si="4"/>
        <v>0.24126506666666667</v>
      </c>
    </row>
    <row r="18" spans="1:15" ht="16.2">
      <c r="A18" s="1235" t="s">
        <v>1034</v>
      </c>
      <c r="B18" s="503">
        <v>0</v>
      </c>
      <c r="C18" s="503">
        <v>50000</v>
      </c>
      <c r="D18" s="502">
        <f t="shared" si="1"/>
        <v>50000</v>
      </c>
      <c r="E18" s="502"/>
      <c r="F18" s="503"/>
      <c r="G18" s="503">
        <f t="shared" si="2"/>
        <v>0</v>
      </c>
      <c r="H18" s="503"/>
      <c r="I18" s="613">
        <v>0</v>
      </c>
      <c r="J18" s="613">
        <v>0</v>
      </c>
    </row>
    <row r="19" spans="1:15">
      <c r="A19" s="77" t="s">
        <v>672</v>
      </c>
      <c r="B19" s="504">
        <f>SUM(B9:B17)</f>
        <v>0</v>
      </c>
      <c r="C19" s="504">
        <f>SUM(C13:C18)</f>
        <v>153125</v>
      </c>
      <c r="D19" s="504">
        <f>SUM(D13:D18)</f>
        <v>153125</v>
      </c>
      <c r="E19" s="504">
        <f>SUM(E13:E17)</f>
        <v>0</v>
      </c>
      <c r="F19" s="504">
        <f>SUM(F13:F17)</f>
        <v>100436.61000000002</v>
      </c>
      <c r="G19" s="504">
        <f>SUM(G13:G17)</f>
        <v>100436.61000000002</v>
      </c>
      <c r="H19" s="1232">
        <v>0</v>
      </c>
      <c r="I19" s="1233">
        <f t="shared" si="3"/>
        <v>0.65591255510204094</v>
      </c>
      <c r="J19" s="1233">
        <f t="shared" si="4"/>
        <v>0.65591255510204094</v>
      </c>
    </row>
    <row r="20" spans="1:15">
      <c r="A20" s="363"/>
      <c r="B20" s="338"/>
      <c r="C20" s="338"/>
      <c r="D20" s="338"/>
      <c r="E20" s="338"/>
      <c r="F20" s="338"/>
      <c r="G20" s="338"/>
      <c r="H20" s="338"/>
      <c r="I20" s="338"/>
      <c r="J20" s="338"/>
      <c r="K20" s="338"/>
      <c r="L20" s="338"/>
      <c r="M20" s="338"/>
      <c r="N20" s="338"/>
      <c r="O20" s="338"/>
    </row>
    <row r="21" spans="1:15" ht="15.6">
      <c r="A21" s="1440" t="s">
        <v>1032</v>
      </c>
      <c r="B21" s="1440"/>
      <c r="C21" s="1440"/>
      <c r="D21" s="1440"/>
      <c r="E21" s="1440"/>
      <c r="F21" s="1440"/>
      <c r="G21" s="1440"/>
      <c r="H21" s="1440"/>
      <c r="I21" s="1440"/>
      <c r="J21" s="1440"/>
      <c r="K21" s="364"/>
      <c r="L21" s="364"/>
      <c r="M21" s="364"/>
      <c r="N21" s="338"/>
      <c r="O21" s="338"/>
    </row>
    <row r="22" spans="1:15" ht="15.6">
      <c r="A22" s="1441" t="s">
        <v>1033</v>
      </c>
      <c r="B22" s="1441"/>
      <c r="C22" s="1441"/>
      <c r="D22" s="1441"/>
      <c r="E22" s="1441"/>
      <c r="F22" s="1441"/>
      <c r="G22" s="1441"/>
      <c r="H22" s="1441"/>
      <c r="I22" s="1441"/>
      <c r="J22" s="1441"/>
      <c r="K22" s="365"/>
      <c r="L22" s="366"/>
      <c r="M22" s="366"/>
      <c r="N22" s="338"/>
      <c r="O22" s="338"/>
    </row>
    <row r="23" spans="1:15" ht="15.6">
      <c r="A23" s="1441" t="s">
        <v>1039</v>
      </c>
      <c r="B23" s="1441"/>
      <c r="C23" s="1441"/>
      <c r="D23" s="1441"/>
      <c r="E23" s="1441"/>
      <c r="F23" s="1441"/>
      <c r="G23" s="1441"/>
      <c r="H23" s="1441"/>
      <c r="I23" s="1441"/>
      <c r="J23" s="1441"/>
    </row>
    <row r="24" spans="1:15" ht="27" customHeight="1">
      <c r="A24" s="1442" t="s">
        <v>1076</v>
      </c>
      <c r="B24" s="1442"/>
      <c r="C24" s="1442"/>
      <c r="D24" s="1442"/>
      <c r="E24" s="1442"/>
      <c r="F24" s="1442"/>
      <c r="G24" s="1442"/>
      <c r="H24" s="1442"/>
      <c r="I24" s="1442"/>
      <c r="J24" s="1442"/>
    </row>
    <row r="25" spans="1:15" ht="25.5" customHeight="1">
      <c r="A25" s="1439" t="s">
        <v>1077</v>
      </c>
      <c r="B25" s="1439"/>
      <c r="C25" s="1439"/>
      <c r="D25" s="1439"/>
      <c r="E25" s="1439"/>
      <c r="F25" s="1439"/>
      <c r="G25" s="1439"/>
      <c r="H25" s="1439"/>
      <c r="I25" s="1439"/>
      <c r="J25" s="1439"/>
    </row>
    <row r="26" spans="1:15">
      <c r="D26" s="286"/>
    </row>
    <row r="27" spans="1:15">
      <c r="D27" s="286"/>
    </row>
  </sheetData>
  <mergeCells count="12">
    <mergeCell ref="A1:J1"/>
    <mergeCell ref="A2:J2"/>
    <mergeCell ref="A4:J4"/>
    <mergeCell ref="B6:D6"/>
    <mergeCell ref="E6:G6"/>
    <mergeCell ref="A3:J3"/>
    <mergeCell ref="H6:J6"/>
    <mergeCell ref="A25:J25"/>
    <mergeCell ref="A21:J21"/>
    <mergeCell ref="A22:J22"/>
    <mergeCell ref="A23:J23"/>
    <mergeCell ref="A24:J24"/>
  </mergeCells>
  <printOptions horizontalCentered="1" verticalCentered="1"/>
  <pageMargins left="0.25" right="0.25" top="0.5" bottom="0.5" header="0.3" footer="0.3"/>
  <pageSetup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N29"/>
  <sheetViews>
    <sheetView topLeftCell="A7" zoomScale="90" zoomScaleNormal="90" workbookViewId="0">
      <selection activeCell="G6" sqref="G6"/>
    </sheetView>
  </sheetViews>
  <sheetFormatPr defaultColWidth="9" defaultRowHeight="13.2"/>
  <cols>
    <col min="1" max="1" width="26.6640625" style="287" customWidth="1"/>
    <col min="2" max="2" width="16.33203125" style="287" customWidth="1"/>
    <col min="3" max="3" width="19.6640625" style="287" customWidth="1"/>
    <col min="4" max="4" width="18.33203125" style="287" customWidth="1"/>
    <col min="5" max="5" width="23.6640625" style="287" customWidth="1"/>
    <col min="6" max="16384" width="9" style="287"/>
  </cols>
  <sheetData>
    <row r="1" spans="1:14" ht="21" customHeight="1">
      <c r="A1" s="1464" t="s">
        <v>102</v>
      </c>
      <c r="B1" s="1465"/>
      <c r="C1" s="1465"/>
      <c r="D1" s="1465"/>
      <c r="E1" s="1465"/>
      <c r="F1" s="367"/>
      <c r="G1" s="367"/>
      <c r="H1" s="367"/>
      <c r="I1" s="367"/>
      <c r="J1" s="367"/>
      <c r="K1" s="367"/>
      <c r="L1" s="367"/>
      <c r="M1" s="367"/>
      <c r="N1" s="367"/>
    </row>
    <row r="2" spans="1:14" ht="19.350000000000001" customHeight="1">
      <c r="A2" s="1466" t="s">
        <v>673</v>
      </c>
      <c r="B2" s="1467"/>
      <c r="C2" s="1467"/>
      <c r="D2" s="1467"/>
      <c r="E2" s="1467"/>
      <c r="F2" s="368"/>
      <c r="G2" s="368"/>
      <c r="H2" s="368"/>
      <c r="I2" s="368"/>
      <c r="J2" s="368"/>
      <c r="K2" s="368"/>
      <c r="L2" s="368"/>
      <c r="M2" s="368"/>
      <c r="N2" s="368"/>
    </row>
    <row r="3" spans="1:14" ht="18.75" customHeight="1">
      <c r="A3" s="1468" t="s">
        <v>3</v>
      </c>
      <c r="B3" s="1469"/>
      <c r="C3" s="1469"/>
      <c r="D3" s="1469"/>
      <c r="E3" s="1469"/>
      <c r="F3" s="369"/>
      <c r="G3" s="369"/>
      <c r="H3" s="369"/>
      <c r="I3" s="369"/>
      <c r="J3" s="369"/>
      <c r="K3" s="369"/>
      <c r="L3" s="369"/>
      <c r="M3" s="369"/>
      <c r="N3" s="369"/>
    </row>
    <row r="4" spans="1:14" ht="7.5" customHeight="1" thickBot="1">
      <c r="A4" s="1081"/>
      <c r="B4" s="1081"/>
      <c r="C4" s="1081"/>
      <c r="D4" s="1081"/>
      <c r="E4" s="550"/>
      <c r="F4" s="369"/>
      <c r="G4" s="369"/>
      <c r="H4" s="369"/>
      <c r="I4" s="369"/>
      <c r="J4" s="369"/>
      <c r="K4" s="369"/>
      <c r="L4" s="369"/>
      <c r="M4" s="369"/>
      <c r="N4" s="369"/>
    </row>
    <row r="5" spans="1:14" ht="55.8" thickBot="1">
      <c r="A5" s="1085" t="s">
        <v>39</v>
      </c>
      <c r="B5" s="1086" t="s">
        <v>110</v>
      </c>
      <c r="C5" s="498" t="s">
        <v>674</v>
      </c>
      <c r="D5" s="498" t="s">
        <v>675</v>
      </c>
      <c r="E5" s="548"/>
      <c r="F5" s="340"/>
    </row>
    <row r="6" spans="1:14" ht="13.8">
      <c r="A6" s="491"/>
      <c r="B6" s="492"/>
      <c r="C6" s="492"/>
      <c r="D6" s="624"/>
      <c r="E6" s="549"/>
    </row>
    <row r="7" spans="1:14" ht="14.4" thickBot="1">
      <c r="A7" s="493" t="s">
        <v>676</v>
      </c>
      <c r="B7" s="494" t="s">
        <v>121</v>
      </c>
      <c r="C7" s="640" t="s">
        <v>14</v>
      </c>
      <c r="D7" s="637" t="s">
        <v>14</v>
      </c>
      <c r="E7" s="490"/>
    </row>
    <row r="8" spans="1:14" ht="14.4" thickBot="1">
      <c r="A8" s="4"/>
      <c r="B8" s="4"/>
      <c r="C8" s="4"/>
      <c r="D8" s="4"/>
      <c r="E8" s="4"/>
    </row>
    <row r="9" spans="1:14" ht="45" customHeight="1" thickBot="1">
      <c r="A9" s="1086" t="s">
        <v>39</v>
      </c>
      <c r="B9" s="1086" t="s">
        <v>110</v>
      </c>
      <c r="C9" s="498" t="s">
        <v>677</v>
      </c>
      <c r="D9" s="1459"/>
      <c r="E9" s="1459"/>
    </row>
    <row r="10" spans="1:14" ht="13.8">
      <c r="A10" s="491"/>
      <c r="B10" s="495"/>
      <c r="C10" s="496"/>
      <c r="D10" s="497"/>
      <c r="E10" s="497"/>
    </row>
    <row r="11" spans="1:14" ht="14.4" thickBot="1">
      <c r="A11" s="493" t="s">
        <v>55</v>
      </c>
      <c r="B11" s="494" t="s">
        <v>124</v>
      </c>
      <c r="C11" s="662">
        <v>1562</v>
      </c>
      <c r="D11" s="4"/>
      <c r="E11" s="4"/>
    </row>
    <row r="12" spans="1:14" ht="13.8" thickBot="1">
      <c r="A12" s="61"/>
      <c r="B12" s="61"/>
      <c r="C12" s="61"/>
      <c r="D12" s="61"/>
      <c r="E12" s="61"/>
    </row>
    <row r="13" spans="1:14" ht="60" customHeight="1" thickBot="1">
      <c r="A13" s="1460" t="s">
        <v>1055</v>
      </c>
      <c r="B13" s="1461"/>
      <c r="C13" s="1462"/>
      <c r="D13" s="61"/>
      <c r="E13" s="498" t="s">
        <v>678</v>
      </c>
    </row>
    <row r="14" spans="1:14" ht="44.25" customHeight="1" thickBot="1">
      <c r="A14" s="1237" t="s">
        <v>679</v>
      </c>
      <c r="B14" s="1238" t="s">
        <v>680</v>
      </c>
      <c r="C14" s="1239" t="s">
        <v>681</v>
      </c>
      <c r="D14" s="61"/>
      <c r="E14" s="498" t="s">
        <v>682</v>
      </c>
    </row>
    <row r="15" spans="1:14" ht="13.8">
      <c r="A15" s="1240"/>
      <c r="B15" s="1240"/>
      <c r="C15" s="1240"/>
      <c r="D15" s="61"/>
      <c r="E15" s="635"/>
    </row>
    <row r="16" spans="1:14" ht="14.4" thickBot="1">
      <c r="A16" s="553">
        <v>16033</v>
      </c>
      <c r="B16" s="553">
        <v>22306</v>
      </c>
      <c r="C16" s="553">
        <v>601</v>
      </c>
      <c r="D16" s="61"/>
      <c r="E16" s="1084" t="s">
        <v>14</v>
      </c>
    </row>
    <row r="17" spans="1:5" ht="13.8">
      <c r="A17" s="1236"/>
      <c r="B17" s="1236"/>
      <c r="C17" s="1236"/>
      <c r="D17" s="61"/>
      <c r="E17" s="4"/>
    </row>
    <row r="18" spans="1:5" ht="27.6" customHeight="1">
      <c r="A18" s="1463" t="s">
        <v>1056</v>
      </c>
      <c r="B18" s="1463"/>
      <c r="C18" s="1463"/>
      <c r="D18" s="1463"/>
      <c r="E18" s="4"/>
    </row>
    <row r="19" spans="1:5" ht="14.4" thickBot="1">
      <c r="A19" s="70"/>
      <c r="B19" s="1236"/>
      <c r="C19" s="1236"/>
      <c r="D19" s="61"/>
      <c r="E19" s="4"/>
    </row>
    <row r="20" spans="1:5" ht="35.25" customHeight="1">
      <c r="A20" s="1456" t="s">
        <v>683</v>
      </c>
      <c r="B20" s="1457"/>
      <c r="C20" s="4"/>
      <c r="D20" s="61"/>
      <c r="E20" s="4"/>
    </row>
    <row r="21" spans="1:5" ht="24" customHeight="1">
      <c r="A21" s="551"/>
      <c r="B21" s="710" t="s">
        <v>684</v>
      </c>
      <c r="C21" s="4"/>
      <c r="D21" s="61"/>
      <c r="E21" s="4"/>
    </row>
    <row r="22" spans="1:5" ht="27.75" customHeight="1" thickBot="1">
      <c r="A22" s="552" t="s">
        <v>1040</v>
      </c>
      <c r="B22" s="636" t="s">
        <v>14</v>
      </c>
      <c r="C22" s="4"/>
      <c r="D22" s="61"/>
      <c r="E22" s="4"/>
    </row>
    <row r="23" spans="1:5" ht="13.8">
      <c r="A23" s="4"/>
      <c r="B23" s="4"/>
      <c r="C23" s="4"/>
      <c r="D23" s="61"/>
      <c r="E23" s="4"/>
    </row>
    <row r="25" spans="1:5">
      <c r="A25" s="61"/>
    </row>
    <row r="26" spans="1:5" ht="41.25" customHeight="1">
      <c r="A26" s="1458"/>
      <c r="B26" s="1458"/>
      <c r="C26" s="370"/>
    </row>
    <row r="27" spans="1:5" ht="13.8">
      <c r="A27" s="490"/>
      <c r="B27" s="339"/>
    </row>
    <row r="28" spans="1:5" ht="13.8">
      <c r="A28" s="490"/>
      <c r="B28" s="339"/>
    </row>
    <row r="29" spans="1:5" ht="13.8">
      <c r="A29" s="490"/>
      <c r="B29" s="339"/>
    </row>
  </sheetData>
  <mergeCells count="8">
    <mergeCell ref="A1:E1"/>
    <mergeCell ref="A2:E2"/>
    <mergeCell ref="A3:E3"/>
    <mergeCell ref="A20:B20"/>
    <mergeCell ref="A26:B26"/>
    <mergeCell ref="D9:E9"/>
    <mergeCell ref="A13:C13"/>
    <mergeCell ref="A18:D18"/>
  </mergeCells>
  <printOptions horizontalCentered="1" verticalCentered="1"/>
  <pageMargins left="0.25" right="0.25" top="0.5" bottom="0.5" header="0.3" footer="0.3"/>
  <pageSetup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pageSetUpPr fitToPage="1"/>
  </sheetPr>
  <dimension ref="A1:I74"/>
  <sheetViews>
    <sheetView zoomScaleNormal="100" workbookViewId="0">
      <selection activeCell="K13" sqref="K13"/>
    </sheetView>
  </sheetViews>
  <sheetFormatPr defaultColWidth="9" defaultRowHeight="13.8"/>
  <cols>
    <col min="1" max="1" width="35.33203125" style="1" customWidth="1"/>
    <col min="2" max="3" width="14.5546875" style="1" customWidth="1"/>
    <col min="4" max="4" width="15.33203125" style="1" customWidth="1"/>
    <col min="5" max="6" width="14.5546875" style="1" customWidth="1"/>
    <col min="7" max="7" width="24" style="1" customWidth="1"/>
    <col min="8" max="8" width="24.6640625" style="1" customWidth="1"/>
    <col min="9" max="9" width="10.6640625" style="1" bestFit="1" customWidth="1"/>
    <col min="10" max="16384" width="9" style="1"/>
  </cols>
  <sheetData>
    <row r="1" spans="1:9" s="6" customFormat="1" ht="27" customHeight="1">
      <c r="A1" s="1447" t="s">
        <v>685</v>
      </c>
      <c r="B1" s="1447"/>
      <c r="C1" s="1447"/>
      <c r="D1" s="1447"/>
      <c r="E1" s="1447"/>
      <c r="F1" s="1447"/>
      <c r="G1" s="1447"/>
      <c r="H1" s="1447"/>
    </row>
    <row r="2" spans="1:9" s="6" customFormat="1" ht="21.75" customHeight="1">
      <c r="A2" s="1446" t="s">
        <v>686</v>
      </c>
      <c r="B2" s="1447"/>
      <c r="C2" s="1447"/>
      <c r="D2" s="1447"/>
      <c r="E2" s="1447"/>
      <c r="F2" s="1447"/>
      <c r="G2" s="1447"/>
      <c r="H2" s="1447"/>
      <c r="I2" s="26"/>
    </row>
    <row r="3" spans="1:9" s="6" customFormat="1" ht="21.75" customHeight="1">
      <c r="A3" s="1446" t="s">
        <v>687</v>
      </c>
      <c r="B3" s="1447"/>
      <c r="C3" s="1447"/>
      <c r="D3" s="1447"/>
      <c r="E3" s="1447"/>
      <c r="F3" s="1447"/>
      <c r="G3" s="1447"/>
      <c r="H3" s="1447"/>
      <c r="I3" s="26"/>
    </row>
    <row r="4" spans="1:9" s="6" customFormat="1" ht="25.5" customHeight="1" thickBot="1">
      <c r="A4" s="489" t="s">
        <v>3</v>
      </c>
      <c r="B4" s="716"/>
      <c r="C4" s="716"/>
      <c r="D4" s="716"/>
      <c r="E4" s="716"/>
      <c r="F4" s="716"/>
      <c r="G4" s="716"/>
      <c r="H4" s="716"/>
      <c r="I4" s="26"/>
    </row>
    <row r="5" spans="1:9" s="62" customFormat="1" thickBot="1">
      <c r="A5" s="1477" t="s">
        <v>688</v>
      </c>
      <c r="B5" s="1479" t="s">
        <v>689</v>
      </c>
      <c r="C5" s="1479"/>
      <c r="D5" s="1471" t="s">
        <v>58</v>
      </c>
      <c r="E5" s="1471" t="s">
        <v>690</v>
      </c>
      <c r="F5" s="1471" t="s">
        <v>691</v>
      </c>
      <c r="G5" s="1473" t="s">
        <v>692</v>
      </c>
      <c r="H5" s="1475" t="s">
        <v>693</v>
      </c>
      <c r="I5" s="285"/>
    </row>
    <row r="6" spans="1:9" s="62" customFormat="1" thickBot="1">
      <c r="A6" s="1478"/>
      <c r="B6" s="728" t="s">
        <v>63</v>
      </c>
      <c r="C6" s="728" t="s">
        <v>64</v>
      </c>
      <c r="D6" s="1472"/>
      <c r="E6" s="1472"/>
      <c r="F6" s="1472"/>
      <c r="G6" s="1474"/>
      <c r="H6" s="1476"/>
      <c r="I6" s="285"/>
    </row>
    <row r="7" spans="1:9" s="62" customFormat="1" ht="13.2">
      <c r="A7" s="711" t="s">
        <v>694</v>
      </c>
      <c r="B7" s="712">
        <v>0</v>
      </c>
      <c r="C7" s="712">
        <v>3712959</v>
      </c>
      <c r="D7" s="713">
        <f>B7+C7</f>
        <v>3712959</v>
      </c>
      <c r="E7" s="713">
        <v>4004885.09</v>
      </c>
      <c r="F7" s="714">
        <f>C7/E7</f>
        <v>0.92710749910679713</v>
      </c>
      <c r="G7" s="715"/>
      <c r="H7" s="717"/>
      <c r="I7" s="304"/>
    </row>
    <row r="8" spans="1:9" s="62" customFormat="1" ht="13.2">
      <c r="A8" s="465" t="s">
        <v>695</v>
      </c>
      <c r="B8" s="303">
        <v>0</v>
      </c>
      <c r="C8" s="303">
        <v>1505054</v>
      </c>
      <c r="D8" s="303">
        <f t="shared" ref="D8:D16" si="0">B8+C8</f>
        <v>1505054</v>
      </c>
      <c r="E8" s="303">
        <v>2966517.9299999997</v>
      </c>
      <c r="F8" s="464">
        <f t="shared" ref="F8:F16" si="1">C8/E8</f>
        <v>0.50734700936056709</v>
      </c>
      <c r="G8" s="609"/>
      <c r="H8" s="718"/>
      <c r="I8" s="304"/>
    </row>
    <row r="9" spans="1:9" s="62" customFormat="1" ht="13.2">
      <c r="A9" s="466" t="s">
        <v>696</v>
      </c>
      <c r="B9" s="303">
        <v>0</v>
      </c>
      <c r="C9" s="303">
        <v>112060</v>
      </c>
      <c r="D9" s="303">
        <f t="shared" si="0"/>
        <v>112060</v>
      </c>
      <c r="E9" s="303">
        <v>154833.29</v>
      </c>
      <c r="F9" s="464">
        <f t="shared" si="1"/>
        <v>0.7237461659569463</v>
      </c>
      <c r="G9" s="398"/>
      <c r="H9" s="719"/>
      <c r="I9" s="304"/>
    </row>
    <row r="10" spans="1:9" s="62" customFormat="1" ht="13.2">
      <c r="A10" s="630" t="s">
        <v>697</v>
      </c>
      <c r="B10" s="303">
        <v>0</v>
      </c>
      <c r="C10" s="303">
        <v>927047</v>
      </c>
      <c r="D10" s="303">
        <f t="shared" si="0"/>
        <v>927047</v>
      </c>
      <c r="E10" s="303">
        <v>1037796.2</v>
      </c>
      <c r="F10" s="464">
        <f t="shared" si="1"/>
        <v>0.89328424983633592</v>
      </c>
      <c r="G10" s="609"/>
      <c r="H10" s="718"/>
      <c r="I10" s="304"/>
    </row>
    <row r="11" spans="1:9" s="62" customFormat="1" ht="13.2">
      <c r="A11" s="466" t="s">
        <v>698</v>
      </c>
      <c r="B11" s="303">
        <v>0</v>
      </c>
      <c r="C11" s="303"/>
      <c r="D11" s="303">
        <f t="shared" si="0"/>
        <v>0</v>
      </c>
      <c r="E11" s="303">
        <v>0</v>
      </c>
      <c r="F11" s="464"/>
      <c r="G11" s="608"/>
      <c r="H11" s="720"/>
      <c r="I11" s="304"/>
    </row>
    <row r="12" spans="1:9" s="62" customFormat="1" ht="13.2">
      <c r="A12" s="629" t="s">
        <v>699</v>
      </c>
      <c r="B12" s="309">
        <v>0</v>
      </c>
      <c r="C12" s="309">
        <v>336933</v>
      </c>
      <c r="D12" s="303">
        <f t="shared" si="0"/>
        <v>336933</v>
      </c>
      <c r="E12" s="303">
        <v>437502</v>
      </c>
      <c r="F12" s="464">
        <f t="shared" si="1"/>
        <v>0.77012905083862471</v>
      </c>
      <c r="G12" s="609"/>
      <c r="H12" s="720"/>
      <c r="I12" s="304"/>
    </row>
    <row r="13" spans="1:9" s="62" customFormat="1" ht="13.2">
      <c r="A13" s="466" t="s">
        <v>700</v>
      </c>
      <c r="B13" s="303">
        <v>0</v>
      </c>
      <c r="C13" s="303"/>
      <c r="D13" s="303">
        <f t="shared" si="0"/>
        <v>0</v>
      </c>
      <c r="E13" s="303">
        <v>0</v>
      </c>
      <c r="F13" s="464"/>
      <c r="G13" s="608"/>
      <c r="H13" s="720"/>
      <c r="I13" s="304"/>
    </row>
    <row r="14" spans="1:9" s="62" customFormat="1" ht="13.2">
      <c r="A14" s="466" t="s">
        <v>82</v>
      </c>
      <c r="B14" s="303">
        <v>0</v>
      </c>
      <c r="C14" s="303">
        <v>384841</v>
      </c>
      <c r="D14" s="303">
        <f t="shared" si="0"/>
        <v>384841</v>
      </c>
      <c r="E14" s="303">
        <v>475858</v>
      </c>
      <c r="F14" s="464">
        <f t="shared" si="1"/>
        <v>0.80873075581370912</v>
      </c>
      <c r="G14" s="608"/>
      <c r="H14" s="720"/>
      <c r="I14" s="304"/>
    </row>
    <row r="15" spans="1:9" s="62" customFormat="1" ht="13.2">
      <c r="A15" s="362" t="s">
        <v>83</v>
      </c>
      <c r="B15" s="309">
        <v>0</v>
      </c>
      <c r="C15" s="309">
        <v>907687</v>
      </c>
      <c r="D15" s="309">
        <f t="shared" si="0"/>
        <v>907687</v>
      </c>
      <c r="E15" s="309">
        <v>953729</v>
      </c>
      <c r="F15" s="464">
        <f t="shared" si="1"/>
        <v>0.95172423193590627</v>
      </c>
      <c r="G15" s="608"/>
      <c r="H15" s="720"/>
      <c r="I15" s="308"/>
    </row>
    <row r="16" spans="1:9" s="62" customFormat="1" ht="13.2">
      <c r="A16" s="466" t="s">
        <v>84</v>
      </c>
      <c r="B16" s="303">
        <v>0</v>
      </c>
      <c r="C16" s="303">
        <v>24410</v>
      </c>
      <c r="D16" s="303">
        <f t="shared" si="0"/>
        <v>24410</v>
      </c>
      <c r="E16" s="303">
        <v>60000</v>
      </c>
      <c r="F16" s="464">
        <f t="shared" si="1"/>
        <v>0.40683333333333332</v>
      </c>
      <c r="G16" s="608"/>
      <c r="H16" s="720"/>
      <c r="I16" s="304"/>
    </row>
    <row r="17" spans="1:9" s="62" customFormat="1" ht="13.2">
      <c r="A17" s="467"/>
      <c r="B17" s="468"/>
      <c r="C17" s="468"/>
      <c r="D17" s="468"/>
      <c r="E17" s="468"/>
      <c r="F17" s="469"/>
      <c r="G17" s="469"/>
      <c r="H17" s="721"/>
      <c r="I17" s="285"/>
    </row>
    <row r="18" spans="1:9" s="62" customFormat="1" ht="13.2">
      <c r="A18" s="470" t="s">
        <v>701</v>
      </c>
      <c r="B18" s="471">
        <f>SUM(B7:B17)</f>
        <v>0</v>
      </c>
      <c r="C18" s="471">
        <f>SUM(C7:C17)</f>
        <v>7910991</v>
      </c>
      <c r="D18" s="471">
        <f>SUM(D7:D16)</f>
        <v>7910991</v>
      </c>
      <c r="E18" s="471">
        <f>SUM(E7:E16)</f>
        <v>10091121.51</v>
      </c>
      <c r="F18" s="572">
        <f>D18/E18</f>
        <v>0.78395557839239616</v>
      </c>
      <c r="G18" s="471">
        <f>SUM(G7:G16)</f>
        <v>0</v>
      </c>
      <c r="H18" s="722"/>
      <c r="I18" s="285"/>
    </row>
    <row r="19" spans="1:9" s="62" customFormat="1" ht="13.2">
      <c r="A19" s="467"/>
      <c r="B19" s="468"/>
      <c r="C19" s="468"/>
      <c r="D19" s="468"/>
      <c r="E19" s="468"/>
      <c r="F19" s="469"/>
      <c r="G19" s="469"/>
      <c r="H19" s="721"/>
      <c r="I19" s="285"/>
    </row>
    <row r="20" spans="1:9" s="62" customFormat="1" ht="13.2">
      <c r="A20" s="362" t="s">
        <v>702</v>
      </c>
      <c r="B20" s="472">
        <v>0</v>
      </c>
      <c r="C20" s="472">
        <v>108348466</v>
      </c>
      <c r="D20" s="473">
        <f t="shared" ref="D20:D21" si="2">B20+C20</f>
        <v>108348466</v>
      </c>
      <c r="E20" s="472">
        <v>128608105</v>
      </c>
      <c r="F20" s="571">
        <f>D20/E20</f>
        <v>0.84246996719219214</v>
      </c>
      <c r="G20" s="303">
        <v>0</v>
      </c>
      <c r="H20" s="723"/>
      <c r="I20" s="285"/>
    </row>
    <row r="21" spans="1:9" s="62" customFormat="1" ht="13.2">
      <c r="A21" s="474" t="s">
        <v>703</v>
      </c>
      <c r="B21" s="303">
        <v>0</v>
      </c>
      <c r="C21" s="303">
        <v>3285834</v>
      </c>
      <c r="D21" s="471">
        <f t="shared" si="2"/>
        <v>3285834</v>
      </c>
      <c r="E21" s="303">
        <v>3743874</v>
      </c>
      <c r="F21" s="571">
        <f>D21/E21</f>
        <v>0.87765613906878281</v>
      </c>
      <c r="G21" s="303">
        <v>0</v>
      </c>
      <c r="H21" s="723"/>
      <c r="I21" s="285"/>
    </row>
    <row r="22" spans="1:9" s="62" customFormat="1" ht="13.2">
      <c r="A22" s="467"/>
      <c r="B22" s="468"/>
      <c r="C22" s="468"/>
      <c r="D22" s="468"/>
      <c r="E22" s="468"/>
      <c r="F22" s="469"/>
      <c r="G22" s="469"/>
      <c r="H22" s="721"/>
      <c r="I22" s="285"/>
    </row>
    <row r="23" spans="1:9" s="62" customFormat="1" ht="27" thickBot="1">
      <c r="A23" s="724" t="s">
        <v>704</v>
      </c>
      <c r="B23" s="725">
        <f>B18+B20+B21</f>
        <v>0</v>
      </c>
      <c r="C23" s="725">
        <f>C18+C20+C21</f>
        <v>119545291</v>
      </c>
      <c r="D23" s="725">
        <f>D18+D20+D21</f>
        <v>119545291</v>
      </c>
      <c r="E23" s="725">
        <f>E18+E20+E21</f>
        <v>142443100.50999999</v>
      </c>
      <c r="F23" s="726">
        <f>D23/E23</f>
        <v>0.83924943062867063</v>
      </c>
      <c r="G23" s="725">
        <f>G18+G20+G21</f>
        <v>0</v>
      </c>
      <c r="H23" s="727"/>
      <c r="I23" s="285"/>
    </row>
    <row r="25" spans="1:9" s="220" customFormat="1" ht="15.6" customHeight="1">
      <c r="A25" s="1056" t="s">
        <v>705</v>
      </c>
      <c r="B25" s="1056"/>
      <c r="C25" s="1056"/>
      <c r="D25" s="1056"/>
      <c r="E25" s="1056"/>
      <c r="F25" s="1056"/>
      <c r="G25" s="1056"/>
      <c r="H25" s="1056"/>
      <c r="I25" s="1068"/>
    </row>
    <row r="26" spans="1:9">
      <c r="A26" s="285"/>
      <c r="B26" s="285"/>
      <c r="C26" s="285"/>
      <c r="D26" s="324"/>
      <c r="E26" s="324"/>
      <c r="F26" s="220"/>
      <c r="G26" s="220"/>
      <c r="H26" s="220"/>
      <c r="I26" s="220"/>
    </row>
    <row r="27" spans="1:9" s="220" customFormat="1">
      <c r="A27" s="285"/>
      <c r="B27" s="285"/>
      <c r="C27" s="285"/>
      <c r="D27" s="324"/>
      <c r="E27" s="324"/>
    </row>
    <row r="28" spans="1:9" s="220" customFormat="1" ht="14.85" customHeight="1">
      <c r="A28" s="1470" t="s">
        <v>90</v>
      </c>
      <c r="B28" s="1470"/>
      <c r="C28" s="1470"/>
      <c r="D28" s="1470"/>
      <c r="E28" s="1470"/>
      <c r="F28" s="1470"/>
      <c r="G28" s="1470"/>
      <c r="H28" s="1470"/>
    </row>
    <row r="29" spans="1:9">
      <c r="A29" s="272"/>
      <c r="B29" s="220"/>
      <c r="C29" s="220"/>
      <c r="D29" s="220"/>
      <c r="E29" s="220"/>
      <c r="F29" s="220"/>
      <c r="G29" s="220"/>
      <c r="H29" s="220"/>
      <c r="I29" s="220"/>
    </row>
    <row r="30" spans="1:9">
      <c r="A30" s="285" t="s">
        <v>181</v>
      </c>
      <c r="B30" s="220"/>
      <c r="C30" s="220"/>
      <c r="D30" s="220"/>
      <c r="E30" s="324"/>
      <c r="F30" s="220"/>
      <c r="G30" s="324"/>
      <c r="H30" s="220"/>
      <c r="I30" s="220"/>
    </row>
    <row r="62" spans="1:3">
      <c r="A62" s="6"/>
      <c r="B62" s="618"/>
      <c r="C62" s="618"/>
    </row>
    <row r="63" spans="1:3">
      <c r="A63" s="285"/>
      <c r="B63" s="591"/>
      <c r="C63" s="591"/>
    </row>
    <row r="64" spans="1:3">
      <c r="A64" s="285"/>
      <c r="B64" s="591"/>
      <c r="C64" s="591"/>
    </row>
    <row r="65" spans="1:3">
      <c r="A65" s="285"/>
      <c r="B65" s="591"/>
      <c r="C65" s="591"/>
    </row>
    <row r="66" spans="1:3">
      <c r="A66" s="285"/>
      <c r="B66" s="591"/>
      <c r="C66" s="591"/>
    </row>
    <row r="67" spans="1:3">
      <c r="A67" s="285"/>
      <c r="B67" s="591"/>
      <c r="C67" s="591"/>
    </row>
    <row r="68" spans="1:3">
      <c r="A68" s="285"/>
      <c r="B68" s="591"/>
      <c r="C68" s="591"/>
    </row>
    <row r="69" spans="1:3">
      <c r="A69" s="285"/>
      <c r="B69" s="591"/>
      <c r="C69" s="591"/>
    </row>
    <row r="70" spans="1:3">
      <c r="A70" s="285"/>
      <c r="B70" s="591"/>
      <c r="C70" s="591"/>
    </row>
    <row r="71" spans="1:3">
      <c r="A71" s="285"/>
      <c r="B71" s="591"/>
      <c r="C71" s="591"/>
    </row>
    <row r="72" spans="1:3">
      <c r="A72" s="285"/>
      <c r="B72" s="591"/>
      <c r="C72" s="591"/>
    </row>
    <row r="74" spans="1:3">
      <c r="A74" s="220"/>
      <c r="B74" s="324"/>
      <c r="C74" s="324"/>
    </row>
  </sheetData>
  <mergeCells count="11">
    <mergeCell ref="A2:H2"/>
    <mergeCell ref="A1:H1"/>
    <mergeCell ref="A28:H28"/>
    <mergeCell ref="A3:H3"/>
    <mergeCell ref="F5:F6"/>
    <mergeCell ref="G5:G6"/>
    <mergeCell ref="H5:H6"/>
    <mergeCell ref="A5:A6"/>
    <mergeCell ref="B5:C5"/>
    <mergeCell ref="D5:D6"/>
    <mergeCell ref="E5:E6"/>
  </mergeCells>
  <printOptions horizontalCentered="1" verticalCentered="1" headings="1"/>
  <pageMargins left="0.25" right="0.25" top="0.5" bottom="0.5" header="0.3" footer="0.3"/>
  <pageSetup scale="64" orientation="portrait" r:id="rId1"/>
  <ignoredErrors>
    <ignoredError sqref="F17 F22:F23 F19" evalError="1"/>
    <ignoredError sqref="F18" evalError="1" formula="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fitToPage="1"/>
  </sheetPr>
  <dimension ref="A1:Z32"/>
  <sheetViews>
    <sheetView zoomScaleNormal="100" workbookViewId="0">
      <selection activeCell="M24" sqref="M24"/>
    </sheetView>
  </sheetViews>
  <sheetFormatPr defaultColWidth="9" defaultRowHeight="13.8"/>
  <cols>
    <col min="1" max="1" width="20.33203125" style="2" customWidth="1"/>
    <col min="2" max="10" width="13.33203125" style="3" customWidth="1"/>
    <col min="11" max="11" width="14.5546875" style="3" bestFit="1" customWidth="1"/>
    <col min="12" max="14" width="13.33203125" style="3" customWidth="1"/>
    <col min="15" max="15" width="13.33203125" style="45" customWidth="1"/>
    <col min="16" max="17" width="13.33203125" style="3" customWidth="1"/>
    <col min="18" max="18" width="14" style="3" customWidth="1"/>
    <col min="19" max="19" width="9" style="3"/>
    <col min="20" max="20" width="10.5546875" style="3" customWidth="1"/>
    <col min="21" max="21" width="13.6640625" style="3" customWidth="1"/>
    <col min="22" max="22" width="9" style="3"/>
    <col min="23" max="24" width="12" style="3" customWidth="1"/>
    <col min="25" max="25" width="11.33203125" style="3" customWidth="1"/>
    <col min="26" max="16384" width="9" style="3"/>
  </cols>
  <sheetData>
    <row r="1" spans="1:26" ht="18" customHeight="1">
      <c r="A1" s="1486" t="s">
        <v>685</v>
      </c>
      <c r="B1" s="1487"/>
      <c r="C1" s="1487"/>
      <c r="D1" s="1487"/>
      <c r="E1" s="1487"/>
      <c r="F1" s="1487"/>
      <c r="G1" s="1487"/>
      <c r="H1" s="1487"/>
      <c r="I1" s="1487"/>
      <c r="J1" s="1487"/>
      <c r="K1" s="1487"/>
      <c r="L1" s="1487"/>
      <c r="M1" s="1487"/>
      <c r="N1" s="1487"/>
      <c r="O1" s="1487"/>
      <c r="P1" s="1487"/>
      <c r="Q1" s="1487"/>
      <c r="R1" s="1487"/>
      <c r="S1" s="1487"/>
      <c r="T1" s="1487"/>
      <c r="U1" s="1487"/>
      <c r="V1" s="1487"/>
      <c r="W1" s="1487"/>
      <c r="X1" s="1487"/>
      <c r="Y1" s="1488"/>
    </row>
    <row r="2" spans="1:26" ht="21" customHeight="1">
      <c r="A2" s="1483" t="s">
        <v>706</v>
      </c>
      <c r="B2" s="1484"/>
      <c r="C2" s="1484"/>
      <c r="D2" s="1484"/>
      <c r="E2" s="1484"/>
      <c r="F2" s="1484"/>
      <c r="G2" s="1484"/>
      <c r="H2" s="1484"/>
      <c r="I2" s="1484"/>
      <c r="J2" s="1484"/>
      <c r="K2" s="1484"/>
      <c r="L2" s="1484"/>
      <c r="M2" s="1484"/>
      <c r="N2" s="1484"/>
      <c r="O2" s="1484"/>
      <c r="P2" s="1484"/>
      <c r="Q2" s="1484"/>
      <c r="R2" s="1484"/>
      <c r="S2" s="1484"/>
      <c r="T2" s="1484"/>
      <c r="U2" s="1484"/>
      <c r="V2" s="1484"/>
      <c r="W2" s="1484"/>
      <c r="X2" s="1484"/>
      <c r="Y2" s="1485"/>
    </row>
    <row r="3" spans="1:26" ht="18" customHeight="1">
      <c r="A3" s="1483" t="s">
        <v>707</v>
      </c>
      <c r="B3" s="1484"/>
      <c r="C3" s="1484"/>
      <c r="D3" s="1484"/>
      <c r="E3" s="1484"/>
      <c r="F3" s="1484"/>
      <c r="G3" s="1484"/>
      <c r="H3" s="1484"/>
      <c r="I3" s="1484"/>
      <c r="J3" s="1484"/>
      <c r="K3" s="1484"/>
      <c r="L3" s="1484"/>
      <c r="M3" s="1484"/>
      <c r="N3" s="1484"/>
      <c r="O3" s="1484"/>
      <c r="P3" s="1484"/>
      <c r="Q3" s="1484"/>
      <c r="R3" s="1484"/>
      <c r="S3" s="1484"/>
      <c r="T3" s="1484"/>
      <c r="U3" s="1484"/>
      <c r="V3" s="1484"/>
      <c r="W3" s="1484"/>
      <c r="X3" s="1484"/>
      <c r="Y3" s="1485"/>
    </row>
    <row r="4" spans="1:26" ht="25.5" customHeight="1">
      <c r="A4" s="1489" t="s">
        <v>3</v>
      </c>
      <c r="B4" s="1490"/>
      <c r="C4" s="1490"/>
      <c r="D4" s="1490"/>
      <c r="E4" s="1490"/>
      <c r="F4" s="1490"/>
      <c r="G4" s="1490"/>
      <c r="H4" s="1490"/>
      <c r="I4" s="1490"/>
      <c r="J4" s="1490"/>
      <c r="K4" s="1490"/>
      <c r="L4" s="1490"/>
      <c r="M4" s="1490"/>
      <c r="N4" s="1490"/>
      <c r="O4" s="1490"/>
      <c r="P4" s="1490"/>
      <c r="Q4" s="1490"/>
      <c r="R4" s="1490"/>
      <c r="S4" s="1490"/>
      <c r="T4" s="1490"/>
      <c r="U4" s="1490"/>
      <c r="V4" s="1490"/>
      <c r="W4" s="1490"/>
      <c r="X4" s="1490"/>
      <c r="Y4" s="1491"/>
    </row>
    <row r="5" spans="1:26">
      <c r="A5" s="1494"/>
      <c r="B5" s="1492" t="s">
        <v>708</v>
      </c>
      <c r="C5" s="1492"/>
      <c r="D5" s="1492"/>
      <c r="E5" s="1492"/>
      <c r="F5" s="1492"/>
      <c r="G5" s="1492"/>
      <c r="H5" s="1492"/>
      <c r="I5" s="1492"/>
      <c r="J5" s="1492"/>
      <c r="K5" s="1492"/>
      <c r="L5" s="1492" t="s">
        <v>709</v>
      </c>
      <c r="M5" s="1492"/>
      <c r="N5" s="1492"/>
      <c r="O5" s="1492"/>
      <c r="P5" s="1492" t="s">
        <v>710</v>
      </c>
      <c r="Q5" s="1492"/>
      <c r="R5" s="1492"/>
      <c r="S5" s="1492"/>
      <c r="T5" s="1492"/>
      <c r="U5" s="1496" t="s">
        <v>711</v>
      </c>
      <c r="V5" s="1496"/>
      <c r="W5" s="1492" t="s">
        <v>712</v>
      </c>
      <c r="X5" s="1492" t="s">
        <v>713</v>
      </c>
      <c r="Y5" s="1492" t="s">
        <v>714</v>
      </c>
      <c r="Z5" s="285"/>
    </row>
    <row r="6" spans="1:26">
      <c r="A6" s="1494"/>
      <c r="B6" s="1495" t="s">
        <v>715</v>
      </c>
      <c r="C6" s="1495"/>
      <c r="D6" s="1495"/>
      <c r="E6" s="1495"/>
      <c r="F6" s="1495" t="s">
        <v>716</v>
      </c>
      <c r="G6" s="1495"/>
      <c r="H6" s="1495"/>
      <c r="I6" s="1495"/>
      <c r="J6" s="1495"/>
      <c r="K6" s="1492" t="s">
        <v>717</v>
      </c>
      <c r="L6" s="1492" t="s">
        <v>718</v>
      </c>
      <c r="M6" s="1492" t="s">
        <v>719</v>
      </c>
      <c r="N6" s="1492" t="s">
        <v>720</v>
      </c>
      <c r="O6" s="1492" t="s">
        <v>721</v>
      </c>
      <c r="P6" s="1492" t="s">
        <v>722</v>
      </c>
      <c r="Q6" s="1492" t="s">
        <v>723</v>
      </c>
      <c r="R6" s="1492" t="s">
        <v>724</v>
      </c>
      <c r="S6" s="1492" t="s">
        <v>725</v>
      </c>
      <c r="T6" s="1492" t="s">
        <v>726</v>
      </c>
      <c r="U6" s="1492" t="s">
        <v>727</v>
      </c>
      <c r="V6" s="1492" t="s">
        <v>728</v>
      </c>
      <c r="W6" s="1492"/>
      <c r="X6" s="1492"/>
      <c r="Y6" s="1492"/>
      <c r="Z6" s="285"/>
    </row>
    <row r="7" spans="1:26" ht="24.6" thickBot="1">
      <c r="A7" s="1494"/>
      <c r="B7" s="1067" t="s">
        <v>729</v>
      </c>
      <c r="C7" s="1067" t="s">
        <v>730</v>
      </c>
      <c r="D7" s="1067" t="s">
        <v>731</v>
      </c>
      <c r="E7" s="1067" t="s">
        <v>732</v>
      </c>
      <c r="F7" s="1067" t="s">
        <v>733</v>
      </c>
      <c r="G7" s="1067" t="s">
        <v>734</v>
      </c>
      <c r="H7" s="1067" t="s">
        <v>735</v>
      </c>
      <c r="I7" s="1067" t="s">
        <v>736</v>
      </c>
      <c r="J7" s="1067" t="s">
        <v>737</v>
      </c>
      <c r="K7" s="1492"/>
      <c r="L7" s="1492"/>
      <c r="M7" s="1492"/>
      <c r="N7" s="1492"/>
      <c r="O7" s="1492"/>
      <c r="P7" s="1492"/>
      <c r="Q7" s="1492"/>
      <c r="R7" s="1492"/>
      <c r="S7" s="1493"/>
      <c r="T7" s="1492"/>
      <c r="U7" s="1492"/>
      <c r="V7" s="1492"/>
      <c r="W7" s="1492"/>
      <c r="X7" s="1492"/>
      <c r="Y7" s="1492"/>
      <c r="Z7" s="285"/>
    </row>
    <row r="8" spans="1:26">
      <c r="A8" s="475" t="s">
        <v>738</v>
      </c>
      <c r="B8" s="902">
        <v>4759</v>
      </c>
      <c r="C8" s="902">
        <v>1778</v>
      </c>
      <c r="D8" s="902">
        <v>109</v>
      </c>
      <c r="E8" s="903">
        <f t="shared" ref="E8:E19" si="0">SUM(B8:D8)</f>
        <v>6646</v>
      </c>
      <c r="F8" s="904">
        <v>8414</v>
      </c>
      <c r="G8" s="902">
        <v>10469</v>
      </c>
      <c r="H8" s="902">
        <v>253</v>
      </c>
      <c r="I8" s="905">
        <v>1</v>
      </c>
      <c r="J8" s="902">
        <f t="shared" ref="J8:J19" si="1">SUM(F8:I8)</f>
        <v>19137</v>
      </c>
      <c r="K8" s="905">
        <f t="shared" ref="K8:K16" si="2">E8+J8</f>
        <v>25783</v>
      </c>
      <c r="L8" s="906">
        <v>14159</v>
      </c>
      <c r="M8" s="906">
        <v>14914</v>
      </c>
      <c r="N8" s="907">
        <v>11886</v>
      </c>
      <c r="O8" s="908">
        <f t="shared" ref="O8:O19" si="3">SUM(L8:N8)</f>
        <v>40959</v>
      </c>
      <c r="P8" s="908">
        <v>12502</v>
      </c>
      <c r="Q8" s="908">
        <v>1410</v>
      </c>
      <c r="R8" s="908">
        <v>320</v>
      </c>
      <c r="S8" s="908">
        <v>9695</v>
      </c>
      <c r="T8" s="907">
        <f t="shared" ref="T8:T19" si="4">SUM(P8:S8)</f>
        <v>23927</v>
      </c>
      <c r="U8" s="907">
        <f t="shared" ref="U8:U16" si="5">K8+O8</f>
        <v>66742</v>
      </c>
      <c r="V8" s="907">
        <f t="shared" ref="V8:V16" si="6">K8-T8</f>
        <v>1856</v>
      </c>
      <c r="W8" s="909">
        <v>1565982</v>
      </c>
      <c r="X8" s="909">
        <v>1789906</v>
      </c>
      <c r="Y8" s="910">
        <f t="shared" ref="Y8" si="7">W8/X8</f>
        <v>0.87489622360056896</v>
      </c>
      <c r="Z8" s="285"/>
    </row>
    <row r="9" spans="1:26">
      <c r="A9" s="475" t="s">
        <v>739</v>
      </c>
      <c r="B9" s="904">
        <v>4063</v>
      </c>
      <c r="C9" s="904">
        <v>1858</v>
      </c>
      <c r="D9" s="904">
        <v>149</v>
      </c>
      <c r="E9" s="903">
        <f t="shared" si="0"/>
        <v>6070</v>
      </c>
      <c r="F9" s="904">
        <v>8749</v>
      </c>
      <c r="G9" s="904">
        <v>8891</v>
      </c>
      <c r="H9" s="904">
        <v>451</v>
      </c>
      <c r="I9" s="905">
        <v>1</v>
      </c>
      <c r="J9" s="904">
        <f t="shared" si="1"/>
        <v>18092</v>
      </c>
      <c r="K9" s="905">
        <f t="shared" si="2"/>
        <v>24162</v>
      </c>
      <c r="L9" s="575">
        <v>18652</v>
      </c>
      <c r="M9" s="575">
        <v>13182</v>
      </c>
      <c r="N9" s="555">
        <v>14523</v>
      </c>
      <c r="O9" s="908">
        <f t="shared" si="3"/>
        <v>46357</v>
      </c>
      <c r="P9" s="908">
        <v>9687</v>
      </c>
      <c r="Q9" s="908">
        <v>1557</v>
      </c>
      <c r="R9" s="908">
        <v>484</v>
      </c>
      <c r="S9" s="908">
        <v>9540</v>
      </c>
      <c r="T9" s="907">
        <f t="shared" si="4"/>
        <v>21268</v>
      </c>
      <c r="U9" s="907">
        <f t="shared" si="5"/>
        <v>70519</v>
      </c>
      <c r="V9" s="907">
        <f t="shared" si="6"/>
        <v>2894</v>
      </c>
      <c r="W9" s="553">
        <v>1568876</v>
      </c>
      <c r="X9" s="555">
        <v>1789906</v>
      </c>
      <c r="Y9" s="911">
        <f t="shared" ref="Y9:Y16" si="8">+W9/X9</f>
        <v>0.87651306828403275</v>
      </c>
      <c r="Z9" s="285"/>
    </row>
    <row r="10" spans="1:26">
      <c r="A10" s="475" t="s">
        <v>740</v>
      </c>
      <c r="B10" s="904">
        <v>3952</v>
      </c>
      <c r="C10" s="904">
        <v>2105</v>
      </c>
      <c r="D10" s="904">
        <v>194</v>
      </c>
      <c r="E10" s="903">
        <f t="shared" si="0"/>
        <v>6251</v>
      </c>
      <c r="F10" s="904">
        <v>8663</v>
      </c>
      <c r="G10" s="904">
        <v>10294</v>
      </c>
      <c r="H10" s="904">
        <v>4127</v>
      </c>
      <c r="I10" s="905">
        <v>4</v>
      </c>
      <c r="J10" s="904">
        <f t="shared" si="1"/>
        <v>23088</v>
      </c>
      <c r="K10" s="905">
        <f t="shared" si="2"/>
        <v>29339</v>
      </c>
      <c r="L10" s="575">
        <v>22632</v>
      </c>
      <c r="M10" s="575">
        <v>18483</v>
      </c>
      <c r="N10" s="555">
        <v>19190</v>
      </c>
      <c r="O10" s="908">
        <f t="shared" si="3"/>
        <v>60305</v>
      </c>
      <c r="P10" s="908">
        <v>4833</v>
      </c>
      <c r="Q10" s="908">
        <v>1801</v>
      </c>
      <c r="R10" s="908">
        <v>555</v>
      </c>
      <c r="S10" s="908">
        <v>11684</v>
      </c>
      <c r="T10" s="907">
        <f t="shared" si="4"/>
        <v>18873</v>
      </c>
      <c r="U10" s="907">
        <f t="shared" si="5"/>
        <v>89644</v>
      </c>
      <c r="V10" s="907">
        <f t="shared" si="6"/>
        <v>10466</v>
      </c>
      <c r="W10" s="904">
        <v>1579342</v>
      </c>
      <c r="X10" s="555">
        <v>1789906</v>
      </c>
      <c r="Y10" s="911">
        <f t="shared" si="8"/>
        <v>0.88236030271980759</v>
      </c>
      <c r="Z10" s="285"/>
    </row>
    <row r="11" spans="1:26">
      <c r="A11" s="475" t="s">
        <v>741</v>
      </c>
      <c r="B11" s="904">
        <v>4144</v>
      </c>
      <c r="C11" s="904">
        <v>1758</v>
      </c>
      <c r="D11" s="904">
        <v>228</v>
      </c>
      <c r="E11" s="903">
        <f t="shared" si="0"/>
        <v>6130</v>
      </c>
      <c r="F11" s="904">
        <v>7712</v>
      </c>
      <c r="G11" s="904">
        <v>11551</v>
      </c>
      <c r="H11" s="904">
        <v>6598</v>
      </c>
      <c r="I11" s="905">
        <v>4</v>
      </c>
      <c r="J11" s="904">
        <f t="shared" si="1"/>
        <v>25865</v>
      </c>
      <c r="K11" s="905">
        <f t="shared" si="2"/>
        <v>31995</v>
      </c>
      <c r="L11" s="575">
        <v>14550</v>
      </c>
      <c r="M11" s="575">
        <v>14959</v>
      </c>
      <c r="N11" s="555">
        <v>18364</v>
      </c>
      <c r="O11" s="908">
        <f t="shared" si="3"/>
        <v>47873</v>
      </c>
      <c r="P11" s="908">
        <v>19590</v>
      </c>
      <c r="Q11" s="908">
        <v>1428</v>
      </c>
      <c r="R11" s="908">
        <v>551</v>
      </c>
      <c r="S11" s="908">
        <v>5113</v>
      </c>
      <c r="T11" s="907">
        <f t="shared" si="4"/>
        <v>26682</v>
      </c>
      <c r="U11" s="907">
        <f t="shared" si="5"/>
        <v>79868</v>
      </c>
      <c r="V11" s="907">
        <f t="shared" si="6"/>
        <v>5313</v>
      </c>
      <c r="W11" s="904">
        <v>1584655</v>
      </c>
      <c r="X11" s="902">
        <v>1793232.8598103914</v>
      </c>
      <c r="Y11" s="911">
        <f t="shared" si="8"/>
        <v>0.88368612661244361</v>
      </c>
      <c r="Z11" s="285"/>
    </row>
    <row r="12" spans="1:26">
      <c r="A12" s="475" t="s">
        <v>742</v>
      </c>
      <c r="B12" s="904">
        <v>4878</v>
      </c>
      <c r="C12" s="904">
        <v>2705</v>
      </c>
      <c r="D12" s="904">
        <v>194</v>
      </c>
      <c r="E12" s="903">
        <f t="shared" si="0"/>
        <v>7777</v>
      </c>
      <c r="F12" s="904">
        <v>5664</v>
      </c>
      <c r="G12" s="904">
        <v>11510</v>
      </c>
      <c r="H12" s="904">
        <v>6811</v>
      </c>
      <c r="I12" s="905">
        <v>1</v>
      </c>
      <c r="J12" s="904">
        <f t="shared" si="1"/>
        <v>23986</v>
      </c>
      <c r="K12" s="905">
        <f t="shared" si="2"/>
        <v>31763</v>
      </c>
      <c r="L12" s="575">
        <v>14975</v>
      </c>
      <c r="M12" s="575">
        <v>15009</v>
      </c>
      <c r="N12" s="555">
        <v>18100</v>
      </c>
      <c r="O12" s="908">
        <f t="shared" si="3"/>
        <v>48084</v>
      </c>
      <c r="P12" s="908">
        <v>10973</v>
      </c>
      <c r="Q12" s="908">
        <v>1676</v>
      </c>
      <c r="R12" s="908">
        <v>416</v>
      </c>
      <c r="S12" s="908">
        <v>5494</v>
      </c>
      <c r="T12" s="907">
        <f t="shared" si="4"/>
        <v>18559</v>
      </c>
      <c r="U12" s="907">
        <f t="shared" si="5"/>
        <v>79847</v>
      </c>
      <c r="V12" s="907">
        <f t="shared" si="6"/>
        <v>13204</v>
      </c>
      <c r="W12" s="904">
        <v>1597859</v>
      </c>
      <c r="X12" s="902">
        <v>1793232.8598103914</v>
      </c>
      <c r="Y12" s="911">
        <f t="shared" si="8"/>
        <v>0.89104936442495852</v>
      </c>
      <c r="Z12" s="285"/>
    </row>
    <row r="13" spans="1:26">
      <c r="A13" s="475" t="s">
        <v>743</v>
      </c>
      <c r="B13" s="904">
        <v>3135</v>
      </c>
      <c r="C13" s="904">
        <v>2863</v>
      </c>
      <c r="D13" s="904">
        <v>217</v>
      </c>
      <c r="E13" s="903">
        <f t="shared" si="0"/>
        <v>6215</v>
      </c>
      <c r="F13" s="904">
        <v>4897</v>
      </c>
      <c r="G13" s="904">
        <v>12075</v>
      </c>
      <c r="H13" s="904">
        <v>5991</v>
      </c>
      <c r="I13" s="905">
        <v>1</v>
      </c>
      <c r="J13" s="904">
        <f t="shared" si="1"/>
        <v>22964</v>
      </c>
      <c r="K13" s="905">
        <f t="shared" si="2"/>
        <v>29179</v>
      </c>
      <c r="L13" s="575">
        <v>14495</v>
      </c>
      <c r="M13" s="575">
        <v>14982</v>
      </c>
      <c r="N13" s="555">
        <v>24052</v>
      </c>
      <c r="O13" s="908">
        <f t="shared" si="3"/>
        <v>53529</v>
      </c>
      <c r="P13" s="908">
        <v>12344</v>
      </c>
      <c r="Q13" s="908">
        <v>2033</v>
      </c>
      <c r="R13" s="908">
        <v>413</v>
      </c>
      <c r="S13" s="908">
        <v>6233</v>
      </c>
      <c r="T13" s="907">
        <f t="shared" si="4"/>
        <v>21023</v>
      </c>
      <c r="U13" s="907">
        <f t="shared" si="5"/>
        <v>82708</v>
      </c>
      <c r="V13" s="907">
        <f t="shared" si="6"/>
        <v>8156</v>
      </c>
      <c r="W13" s="904">
        <v>1606015</v>
      </c>
      <c r="X13" s="902">
        <v>1793232.8598103914</v>
      </c>
      <c r="Y13" s="911">
        <f t="shared" si="8"/>
        <v>0.89559757463390055</v>
      </c>
      <c r="Z13" s="285"/>
    </row>
    <row r="14" spans="1:26">
      <c r="A14" s="475" t="s">
        <v>744</v>
      </c>
      <c r="B14" s="904">
        <v>2811</v>
      </c>
      <c r="C14" s="904">
        <v>1837</v>
      </c>
      <c r="D14" s="904">
        <v>151</v>
      </c>
      <c r="E14" s="903">
        <f t="shared" si="0"/>
        <v>4799</v>
      </c>
      <c r="F14" s="904">
        <v>4852</v>
      </c>
      <c r="G14" s="904">
        <v>9511</v>
      </c>
      <c r="H14" s="904">
        <v>5671</v>
      </c>
      <c r="I14" s="905">
        <v>0</v>
      </c>
      <c r="J14" s="904">
        <f t="shared" si="1"/>
        <v>20034</v>
      </c>
      <c r="K14" s="905">
        <f t="shared" si="2"/>
        <v>24833</v>
      </c>
      <c r="L14" s="575">
        <v>11692</v>
      </c>
      <c r="M14" s="575">
        <v>26520</v>
      </c>
      <c r="N14" s="555">
        <v>16847</v>
      </c>
      <c r="O14" s="908">
        <f t="shared" si="3"/>
        <v>55059</v>
      </c>
      <c r="P14" s="555">
        <v>11683</v>
      </c>
      <c r="Q14" s="555">
        <v>2228</v>
      </c>
      <c r="R14" s="555">
        <v>463</v>
      </c>
      <c r="S14" s="907">
        <v>8067</v>
      </c>
      <c r="T14" s="907">
        <f t="shared" si="4"/>
        <v>22441</v>
      </c>
      <c r="U14" s="907">
        <f t="shared" si="5"/>
        <v>79892</v>
      </c>
      <c r="V14" s="907">
        <f t="shared" si="6"/>
        <v>2392</v>
      </c>
      <c r="W14" s="904">
        <v>1608407</v>
      </c>
      <c r="X14" s="902">
        <v>1792501.7464070283</v>
      </c>
      <c r="Y14" s="911">
        <f t="shared" si="8"/>
        <v>0.89729731266592283</v>
      </c>
      <c r="Z14" s="285"/>
    </row>
    <row r="15" spans="1:26">
      <c r="A15" s="475" t="s">
        <v>745</v>
      </c>
      <c r="B15" s="904">
        <v>4453</v>
      </c>
      <c r="C15" s="904">
        <v>1584</v>
      </c>
      <c r="D15" s="904">
        <v>129</v>
      </c>
      <c r="E15" s="903">
        <f t="shared" si="0"/>
        <v>6166</v>
      </c>
      <c r="F15" s="904">
        <v>5064</v>
      </c>
      <c r="G15" s="904">
        <v>8349</v>
      </c>
      <c r="H15" s="904">
        <v>5768</v>
      </c>
      <c r="I15" s="905">
        <v>3</v>
      </c>
      <c r="J15" s="904">
        <f t="shared" si="1"/>
        <v>19184</v>
      </c>
      <c r="K15" s="905">
        <f t="shared" si="2"/>
        <v>25350</v>
      </c>
      <c r="L15" s="575">
        <v>16374</v>
      </c>
      <c r="M15" s="575">
        <v>29129</v>
      </c>
      <c r="N15" s="555">
        <v>17435</v>
      </c>
      <c r="O15" s="908">
        <f t="shared" si="3"/>
        <v>62938</v>
      </c>
      <c r="P15" s="555">
        <v>11401</v>
      </c>
      <c r="Q15" s="555">
        <v>3111</v>
      </c>
      <c r="R15" s="555">
        <v>581</v>
      </c>
      <c r="S15" s="907">
        <v>7352</v>
      </c>
      <c r="T15" s="907">
        <f t="shared" si="4"/>
        <v>22445</v>
      </c>
      <c r="U15" s="907">
        <f t="shared" si="5"/>
        <v>88288</v>
      </c>
      <c r="V15" s="907">
        <f t="shared" si="6"/>
        <v>2905</v>
      </c>
      <c r="W15" s="904">
        <v>1611312</v>
      </c>
      <c r="X15" s="902">
        <v>1792501.7464070283</v>
      </c>
      <c r="Y15" s="911">
        <f t="shared" si="8"/>
        <v>0.89891795264902075</v>
      </c>
      <c r="Z15" s="285"/>
    </row>
    <row r="16" spans="1:26">
      <c r="A16" s="475" t="s">
        <v>746</v>
      </c>
      <c r="B16" s="904">
        <v>5116</v>
      </c>
      <c r="C16" s="904">
        <v>1563</v>
      </c>
      <c r="D16" s="904">
        <v>108</v>
      </c>
      <c r="E16" s="903">
        <f t="shared" si="0"/>
        <v>6787</v>
      </c>
      <c r="F16" s="904">
        <v>4678</v>
      </c>
      <c r="G16" s="904">
        <v>7551</v>
      </c>
      <c r="H16" s="904">
        <v>5628</v>
      </c>
      <c r="I16" s="905">
        <v>0</v>
      </c>
      <c r="J16" s="904">
        <f t="shared" si="1"/>
        <v>17857</v>
      </c>
      <c r="K16" s="905">
        <f t="shared" si="2"/>
        <v>24644</v>
      </c>
      <c r="L16" s="575">
        <v>12395</v>
      </c>
      <c r="M16" s="575">
        <v>19213</v>
      </c>
      <c r="N16" s="555">
        <v>17032</v>
      </c>
      <c r="O16" s="908">
        <f t="shared" si="3"/>
        <v>48640</v>
      </c>
      <c r="P16" s="555">
        <v>11367</v>
      </c>
      <c r="Q16" s="555">
        <v>2840</v>
      </c>
      <c r="R16" s="555">
        <v>489</v>
      </c>
      <c r="S16" s="907">
        <v>6337</v>
      </c>
      <c r="T16" s="907">
        <f t="shared" si="4"/>
        <v>21033</v>
      </c>
      <c r="U16" s="907">
        <f t="shared" si="5"/>
        <v>73284</v>
      </c>
      <c r="V16" s="907">
        <f t="shared" si="6"/>
        <v>3611</v>
      </c>
      <c r="W16" s="904">
        <v>1614923</v>
      </c>
      <c r="X16" s="902">
        <v>1792501.7464070283</v>
      </c>
      <c r="Y16" s="911">
        <f t="shared" si="8"/>
        <v>0.90093245556776991</v>
      </c>
      <c r="Z16" s="285"/>
    </row>
    <row r="17" spans="1:26">
      <c r="A17" s="475" t="s">
        <v>747</v>
      </c>
      <c r="B17" s="553">
        <v>4137</v>
      </c>
      <c r="C17" s="553">
        <v>3675</v>
      </c>
      <c r="D17" s="553">
        <v>67</v>
      </c>
      <c r="E17" s="903">
        <f t="shared" si="0"/>
        <v>7879</v>
      </c>
      <c r="F17" s="554">
        <v>4462</v>
      </c>
      <c r="G17" s="554">
        <v>6505</v>
      </c>
      <c r="H17" s="904">
        <v>5973</v>
      </c>
      <c r="I17" s="553">
        <v>3</v>
      </c>
      <c r="J17" s="904">
        <f t="shared" si="1"/>
        <v>16943</v>
      </c>
      <c r="K17" s="912">
        <f t="shared" ref="K17:K19" si="9">+E17+J17</f>
        <v>24822</v>
      </c>
      <c r="L17" s="908">
        <v>16203</v>
      </c>
      <c r="M17" s="908">
        <v>15607</v>
      </c>
      <c r="N17" s="908">
        <v>21321</v>
      </c>
      <c r="O17" s="908">
        <f t="shared" si="3"/>
        <v>53131</v>
      </c>
      <c r="P17" s="908">
        <v>14300</v>
      </c>
      <c r="Q17" s="908">
        <v>3069</v>
      </c>
      <c r="R17" s="908">
        <v>482</v>
      </c>
      <c r="S17" s="908">
        <v>4784</v>
      </c>
      <c r="T17" s="908">
        <f t="shared" si="4"/>
        <v>22635</v>
      </c>
      <c r="U17" s="913">
        <f t="shared" ref="U17:U19" si="10">+K17+O17</f>
        <v>77953</v>
      </c>
      <c r="V17" s="913">
        <f t="shared" ref="V17:V19" si="11">+K17-T17</f>
        <v>2187</v>
      </c>
      <c r="W17" s="553">
        <v>1617107</v>
      </c>
      <c r="X17" s="555">
        <v>1793870.2670661155</v>
      </c>
      <c r="Y17" s="914">
        <f t="shared" ref="Y17:Y19" si="12">+W17/X17</f>
        <v>0.90146262507867259</v>
      </c>
      <c r="Z17" s="285"/>
    </row>
    <row r="18" spans="1:26">
      <c r="A18" s="475" t="s">
        <v>748</v>
      </c>
      <c r="B18" s="553">
        <v>2716</v>
      </c>
      <c r="C18" s="553">
        <v>4259</v>
      </c>
      <c r="D18" s="553">
        <v>44</v>
      </c>
      <c r="E18" s="903">
        <f t="shared" si="0"/>
        <v>7019</v>
      </c>
      <c r="F18" s="904">
        <v>4024</v>
      </c>
      <c r="G18" s="904">
        <v>5497</v>
      </c>
      <c r="H18" s="904">
        <v>4911</v>
      </c>
      <c r="I18" s="905">
        <v>1</v>
      </c>
      <c r="J18" s="904">
        <f t="shared" si="1"/>
        <v>14433</v>
      </c>
      <c r="K18" s="912">
        <f t="shared" si="9"/>
        <v>21452</v>
      </c>
      <c r="L18" s="575">
        <v>10525</v>
      </c>
      <c r="M18" s="575">
        <v>8333</v>
      </c>
      <c r="N18" s="555">
        <v>15093</v>
      </c>
      <c r="O18" s="908">
        <f t="shared" si="3"/>
        <v>33951</v>
      </c>
      <c r="P18" s="555">
        <v>12953</v>
      </c>
      <c r="Q18" s="555">
        <v>2964</v>
      </c>
      <c r="R18" s="555">
        <v>367</v>
      </c>
      <c r="S18" s="907">
        <v>5289</v>
      </c>
      <c r="T18" s="908">
        <f t="shared" si="4"/>
        <v>21573</v>
      </c>
      <c r="U18" s="913">
        <f t="shared" si="10"/>
        <v>55403</v>
      </c>
      <c r="V18" s="913">
        <f t="shared" si="11"/>
        <v>-121</v>
      </c>
      <c r="W18" s="904">
        <v>1616986</v>
      </c>
      <c r="X18" s="902">
        <v>1793870</v>
      </c>
      <c r="Y18" s="914">
        <f t="shared" si="12"/>
        <v>0.9013953073522607</v>
      </c>
      <c r="Z18" s="285"/>
    </row>
    <row r="19" spans="1:26">
      <c r="A19" s="475" t="s">
        <v>749</v>
      </c>
      <c r="B19" s="915">
        <v>2221</v>
      </c>
      <c r="C19" s="915">
        <v>2199</v>
      </c>
      <c r="D19" s="915">
        <v>69</v>
      </c>
      <c r="E19" s="903">
        <f t="shared" si="0"/>
        <v>4489</v>
      </c>
      <c r="F19" s="904">
        <v>4632</v>
      </c>
      <c r="G19" s="915">
        <v>4746</v>
      </c>
      <c r="H19" s="915">
        <v>4721</v>
      </c>
      <c r="I19" s="905">
        <v>1</v>
      </c>
      <c r="J19" s="904">
        <f t="shared" si="1"/>
        <v>14100</v>
      </c>
      <c r="K19" s="912">
        <f t="shared" si="9"/>
        <v>18589</v>
      </c>
      <c r="L19" s="916">
        <v>16241</v>
      </c>
      <c r="M19" s="916">
        <v>13969</v>
      </c>
      <c r="N19" s="917">
        <v>16335</v>
      </c>
      <c r="O19" s="908">
        <f t="shared" si="3"/>
        <v>46545</v>
      </c>
      <c r="P19" s="917">
        <v>12897</v>
      </c>
      <c r="Q19" s="917">
        <v>3031</v>
      </c>
      <c r="R19" s="917">
        <v>392</v>
      </c>
      <c r="S19" s="918">
        <v>3728</v>
      </c>
      <c r="T19" s="908">
        <f t="shared" si="4"/>
        <v>20048</v>
      </c>
      <c r="U19" s="913">
        <f t="shared" si="10"/>
        <v>65134</v>
      </c>
      <c r="V19" s="913">
        <f t="shared" si="11"/>
        <v>-1459</v>
      </c>
      <c r="W19" s="904">
        <v>1615527</v>
      </c>
      <c r="X19" s="902">
        <v>1793870</v>
      </c>
      <c r="Y19" s="914">
        <f t="shared" si="12"/>
        <v>0.90058198197193773</v>
      </c>
      <c r="Z19" s="285"/>
    </row>
    <row r="20" spans="1:26">
      <c r="A20" s="476" t="s">
        <v>750</v>
      </c>
      <c r="B20" s="919">
        <f>SUM(B8:B19)</f>
        <v>46385</v>
      </c>
      <c r="C20" s="919">
        <f t="shared" ref="C20:J20" si="13">SUM(C8:C19)</f>
        <v>28184</v>
      </c>
      <c r="D20" s="919">
        <f t="shared" si="13"/>
        <v>1659</v>
      </c>
      <c r="E20" s="919">
        <f t="shared" si="13"/>
        <v>76228</v>
      </c>
      <c r="F20" s="919">
        <f t="shared" si="13"/>
        <v>71811</v>
      </c>
      <c r="G20" s="919">
        <f t="shared" si="13"/>
        <v>106949</v>
      </c>
      <c r="H20" s="919">
        <f t="shared" si="13"/>
        <v>56903</v>
      </c>
      <c r="I20" s="919">
        <f t="shared" si="13"/>
        <v>20</v>
      </c>
      <c r="J20" s="919">
        <f t="shared" si="13"/>
        <v>235683</v>
      </c>
      <c r="K20" s="927">
        <f t="shared" ref="K20:V20" si="14">SUM(K8:K19)</f>
        <v>311911</v>
      </c>
      <c r="L20" s="927">
        <f t="shared" si="14"/>
        <v>182893</v>
      </c>
      <c r="M20" s="927">
        <f t="shared" si="14"/>
        <v>204300</v>
      </c>
      <c r="N20" s="927">
        <f t="shared" si="14"/>
        <v>210178</v>
      </c>
      <c r="O20" s="927">
        <f t="shared" si="14"/>
        <v>597371</v>
      </c>
      <c r="P20" s="927">
        <f t="shared" si="14"/>
        <v>144530</v>
      </c>
      <c r="Q20" s="927">
        <f t="shared" si="14"/>
        <v>27148</v>
      </c>
      <c r="R20" s="927">
        <f t="shared" si="14"/>
        <v>5513</v>
      </c>
      <c r="S20" s="927">
        <f t="shared" si="14"/>
        <v>83316</v>
      </c>
      <c r="T20" s="927">
        <f t="shared" si="14"/>
        <v>260507</v>
      </c>
      <c r="U20" s="927">
        <f t="shared" si="14"/>
        <v>909282</v>
      </c>
      <c r="V20" s="927">
        <f t="shared" si="14"/>
        <v>51404</v>
      </c>
      <c r="W20" s="919">
        <f>W19</f>
        <v>1615527</v>
      </c>
      <c r="X20" s="556">
        <f>X19</f>
        <v>1793870</v>
      </c>
      <c r="Y20" s="558">
        <f>W20/X20</f>
        <v>0.90058198197193773</v>
      </c>
      <c r="Z20" s="285"/>
    </row>
    <row r="21" spans="1:26">
      <c r="A21" s="371"/>
      <c r="B21" s="372"/>
      <c r="C21" s="372"/>
      <c r="D21" s="372"/>
      <c r="E21" s="372"/>
      <c r="F21" s="372"/>
      <c r="G21" s="372"/>
      <c r="H21" s="372"/>
      <c r="I21" s="372"/>
      <c r="J21" s="372"/>
      <c r="K21" s="372"/>
      <c r="L21" s="372"/>
      <c r="M21" s="372"/>
      <c r="N21" s="372"/>
      <c r="O21" s="373"/>
      <c r="P21" s="374"/>
      <c r="Q21" s="374"/>
      <c r="R21" s="374"/>
      <c r="S21" s="374"/>
      <c r="T21" s="374"/>
      <c r="U21" s="375"/>
      <c r="V21" s="286"/>
      <c r="W21" s="375"/>
      <c r="X21" s="286"/>
      <c r="Y21" s="286"/>
      <c r="Z21" s="285"/>
    </row>
    <row r="22" spans="1:26" ht="15.6">
      <c r="A22" s="1480" t="s">
        <v>751</v>
      </c>
      <c r="B22" s="1480"/>
      <c r="C22" s="1480"/>
      <c r="D22" s="1480"/>
      <c r="E22" s="1480"/>
      <c r="F22" s="1480"/>
      <c r="G22" s="1480"/>
      <c r="H22" s="1480"/>
      <c r="I22" s="1480"/>
      <c r="J22" s="1480"/>
      <c r="K22" s="1480"/>
      <c r="L22" s="1480"/>
      <c r="M22" s="377"/>
      <c r="N22" s="377"/>
      <c r="O22" s="1069"/>
      <c r="P22" s="377"/>
      <c r="Q22" s="377"/>
      <c r="R22" s="377"/>
      <c r="S22" s="377"/>
      <c r="T22" s="377"/>
      <c r="U22" s="377"/>
      <c r="V22" s="311"/>
      <c r="W22" s="61"/>
      <c r="X22" s="61"/>
      <c r="Y22" s="61"/>
      <c r="Z22" s="61"/>
    </row>
    <row r="23" spans="1:26" ht="15.6">
      <c r="A23" s="1480" t="s">
        <v>752</v>
      </c>
      <c r="B23" s="1480"/>
      <c r="C23" s="1480"/>
      <c r="D23" s="1480"/>
      <c r="E23" s="1480"/>
      <c r="F23" s="1480"/>
      <c r="G23" s="1480"/>
      <c r="H23" s="1480"/>
      <c r="I23" s="1480"/>
      <c r="J23" s="1480"/>
      <c r="K23" s="1480"/>
      <c r="L23" s="1480"/>
      <c r="M23" s="377"/>
      <c r="N23" s="377"/>
      <c r="O23" s="1069"/>
      <c r="P23" s="377"/>
      <c r="Q23" s="377"/>
      <c r="R23" s="377"/>
      <c r="S23" s="377"/>
      <c r="T23" s="377"/>
      <c r="U23" s="377"/>
      <c r="V23" s="61"/>
      <c r="W23" s="61"/>
      <c r="X23" s="61"/>
      <c r="Y23" s="61"/>
      <c r="Z23" s="61"/>
    </row>
    <row r="24" spans="1:26" ht="15.6">
      <c r="A24" s="1480" t="s">
        <v>753</v>
      </c>
      <c r="B24" s="1480"/>
      <c r="C24" s="1480"/>
      <c r="D24" s="1480"/>
      <c r="E24" s="1480"/>
      <c r="F24" s="1480"/>
      <c r="G24" s="1480"/>
      <c r="H24" s="1480"/>
      <c r="I24" s="1480"/>
      <c r="J24" s="1480"/>
      <c r="K24" s="1480"/>
      <c r="L24" s="1480"/>
      <c r="M24" s="377"/>
      <c r="N24" s="377"/>
      <c r="O24" s="1069"/>
      <c r="P24" s="377"/>
      <c r="Q24" s="377"/>
      <c r="R24" s="377"/>
      <c r="S24" s="377"/>
      <c r="T24" s="377"/>
      <c r="U24" s="377"/>
      <c r="V24" s="285"/>
      <c r="W24" s="285"/>
      <c r="X24" s="285"/>
      <c r="Y24" s="285"/>
      <c r="Z24" s="285"/>
    </row>
    <row r="25" spans="1:26" ht="15.6">
      <c r="A25" s="1481" t="s">
        <v>754</v>
      </c>
      <c r="B25" s="1482"/>
      <c r="C25" s="1482"/>
      <c r="D25" s="1482"/>
      <c r="E25" s="1482"/>
      <c r="F25" s="1482"/>
      <c r="G25" s="1482"/>
      <c r="H25" s="1482"/>
      <c r="I25" s="1482"/>
      <c r="J25" s="1482"/>
      <c r="K25" s="1482"/>
      <c r="L25" s="1482"/>
      <c r="M25" s="377"/>
      <c r="N25" s="377"/>
      <c r="O25" s="1069"/>
      <c r="P25" s="377"/>
      <c r="Q25" s="377"/>
      <c r="R25" s="377"/>
      <c r="S25" s="377"/>
      <c r="T25" s="377"/>
      <c r="U25" s="377"/>
      <c r="V25" s="285"/>
      <c r="W25" s="285"/>
      <c r="X25" s="285"/>
      <c r="Y25" s="285"/>
      <c r="Z25" s="285"/>
    </row>
    <row r="26" spans="1:26">
      <c r="A26" s="377"/>
      <c r="B26" s="377"/>
      <c r="C26" s="377"/>
      <c r="D26" s="377"/>
      <c r="E26" s="377"/>
      <c r="F26" s="377"/>
      <c r="G26" s="377"/>
      <c r="H26" s="377"/>
      <c r="I26" s="377"/>
      <c r="J26" s="377"/>
      <c r="K26" s="377"/>
      <c r="L26" s="377"/>
      <c r="M26" s="377"/>
      <c r="N26" s="377"/>
      <c r="O26" s="1069"/>
      <c r="P26" s="377"/>
      <c r="Q26" s="377"/>
      <c r="R26" s="377"/>
      <c r="S26" s="377"/>
      <c r="T26" s="377"/>
      <c r="U26" s="377"/>
      <c r="V26" s="285"/>
      <c r="W26" s="285"/>
      <c r="X26" s="285"/>
      <c r="Y26" s="285"/>
      <c r="Z26" s="285"/>
    </row>
    <row r="27" spans="1:26" ht="15.6">
      <c r="A27" s="376"/>
      <c r="B27" s="285"/>
      <c r="C27" s="285"/>
      <c r="D27" s="285"/>
      <c r="E27" s="285"/>
      <c r="F27" s="285"/>
      <c r="G27" s="285"/>
      <c r="H27" s="285"/>
      <c r="I27" s="285"/>
      <c r="J27" s="285"/>
      <c r="K27" s="285"/>
      <c r="L27" s="285"/>
      <c r="M27" s="285"/>
      <c r="N27" s="285"/>
      <c r="O27" s="285"/>
      <c r="P27" s="285"/>
      <c r="Q27" s="285"/>
      <c r="R27" s="285"/>
      <c r="S27" s="285"/>
      <c r="T27" s="285"/>
      <c r="U27" s="285"/>
      <c r="V27" s="285"/>
      <c r="W27" s="285"/>
      <c r="X27" s="285"/>
      <c r="Y27" s="285"/>
      <c r="Z27" s="285"/>
    </row>
    <row r="28" spans="1:26">
      <c r="A28" s="285"/>
      <c r="B28" s="377"/>
      <c r="C28" s="377"/>
      <c r="D28" s="377"/>
      <c r="E28" s="377"/>
      <c r="F28" s="377"/>
      <c r="G28" s="377"/>
      <c r="H28" s="377"/>
      <c r="I28" s="377"/>
      <c r="J28" s="377"/>
      <c r="K28" s="377"/>
      <c r="L28" s="377"/>
      <c r="M28" s="377"/>
      <c r="N28" s="377"/>
      <c r="O28" s="1069"/>
      <c r="P28" s="377"/>
      <c r="Q28" s="377"/>
      <c r="R28" s="377"/>
      <c r="S28" s="377"/>
      <c r="T28" s="377"/>
      <c r="U28" s="377"/>
      <c r="V28" s="285"/>
      <c r="W28" s="285"/>
      <c r="X28" s="285"/>
      <c r="Y28" s="285"/>
      <c r="Z28" s="285"/>
    </row>
    <row r="29" spans="1:26">
      <c r="A29" s="285"/>
      <c r="B29" s="285"/>
      <c r="C29" s="285"/>
      <c r="D29" s="285"/>
      <c r="E29" s="285"/>
      <c r="F29" s="285"/>
      <c r="G29" s="285"/>
      <c r="H29" s="285"/>
      <c r="I29" s="285"/>
      <c r="J29" s="285"/>
      <c r="K29" s="285"/>
      <c r="L29" s="285"/>
      <c r="M29" s="285"/>
      <c r="N29" s="285"/>
      <c r="O29" s="285"/>
      <c r="P29" s="285"/>
      <c r="Q29" s="285"/>
      <c r="R29" s="285"/>
      <c r="S29" s="285"/>
      <c r="T29" s="285"/>
      <c r="U29" s="285"/>
      <c r="V29" s="285"/>
      <c r="W29" s="285"/>
      <c r="X29" s="285"/>
      <c r="Y29" s="285"/>
      <c r="Z29" s="285"/>
    </row>
    <row r="30" spans="1:26">
      <c r="A30" s="285"/>
      <c r="B30" s="285"/>
      <c r="C30" s="285"/>
      <c r="D30" s="285"/>
      <c r="E30" s="285"/>
      <c r="F30" s="285"/>
      <c r="G30" s="285"/>
      <c r="H30" s="285"/>
      <c r="I30" s="285"/>
      <c r="J30" s="285"/>
      <c r="K30" s="285"/>
      <c r="L30" s="285"/>
      <c r="M30" s="285"/>
      <c r="N30" s="285"/>
      <c r="O30" s="285"/>
      <c r="P30" s="285"/>
      <c r="Q30" s="285"/>
      <c r="R30" s="285"/>
      <c r="S30" s="285"/>
      <c r="T30" s="285"/>
      <c r="U30" s="285"/>
      <c r="V30" s="285"/>
      <c r="W30" s="285"/>
      <c r="X30" s="285"/>
      <c r="Y30" s="285"/>
      <c r="Z30" s="285"/>
    </row>
    <row r="31" spans="1:26">
      <c r="A31" s="285"/>
      <c r="B31" s="285"/>
      <c r="C31" s="285"/>
      <c r="D31" s="285"/>
      <c r="E31" s="285"/>
      <c r="F31" s="285"/>
      <c r="G31" s="285"/>
      <c r="H31" s="285"/>
      <c r="I31" s="285"/>
      <c r="J31" s="285"/>
      <c r="K31" s="285"/>
      <c r="L31" s="285"/>
      <c r="M31" s="285"/>
      <c r="N31" s="285"/>
      <c r="O31" s="285"/>
      <c r="P31" s="285"/>
      <c r="Q31" s="285"/>
      <c r="R31" s="285"/>
      <c r="S31" s="285"/>
      <c r="T31" s="285"/>
      <c r="U31" s="285"/>
      <c r="V31" s="285"/>
      <c r="W31" s="285"/>
      <c r="X31" s="285"/>
      <c r="Y31" s="285"/>
      <c r="Z31" s="285"/>
    </row>
    <row r="32" spans="1:26">
      <c r="A32" s="285"/>
      <c r="B32" s="285"/>
      <c r="C32" s="285"/>
      <c r="D32" s="285"/>
      <c r="E32" s="285"/>
      <c r="F32" s="285"/>
      <c r="G32" s="285"/>
      <c r="H32" s="285"/>
      <c r="I32" s="285"/>
      <c r="J32" s="285"/>
      <c r="K32" s="285"/>
      <c r="L32" s="285"/>
      <c r="M32" s="285"/>
      <c r="N32" s="285"/>
      <c r="O32" s="285"/>
      <c r="P32" s="285"/>
      <c r="Q32" s="285"/>
      <c r="R32" s="285"/>
      <c r="S32" s="285"/>
      <c r="T32" s="285"/>
      <c r="U32" s="285"/>
      <c r="V32" s="285"/>
      <c r="W32" s="285"/>
      <c r="X32" s="285"/>
      <c r="Y32" s="285"/>
      <c r="Z32" s="285"/>
    </row>
  </sheetData>
  <mergeCells count="30">
    <mergeCell ref="A1:Y1"/>
    <mergeCell ref="A4:Y4"/>
    <mergeCell ref="T6:T7"/>
    <mergeCell ref="L6:L7"/>
    <mergeCell ref="M6:M7"/>
    <mergeCell ref="N6:N7"/>
    <mergeCell ref="O6:O7"/>
    <mergeCell ref="P6:P7"/>
    <mergeCell ref="K6:K7"/>
    <mergeCell ref="Q6:Q7"/>
    <mergeCell ref="R6:R7"/>
    <mergeCell ref="S6:S7"/>
    <mergeCell ref="A5:A7"/>
    <mergeCell ref="B5:K5"/>
    <mergeCell ref="A3:Y3"/>
    <mergeCell ref="B6:E6"/>
    <mergeCell ref="A22:L22"/>
    <mergeCell ref="A23:L23"/>
    <mergeCell ref="A24:L24"/>
    <mergeCell ref="A25:L25"/>
    <mergeCell ref="A2:Y2"/>
    <mergeCell ref="F6:J6"/>
    <mergeCell ref="U6:U7"/>
    <mergeCell ref="V6:V7"/>
    <mergeCell ref="P5:T5"/>
    <mergeCell ref="L5:O5"/>
    <mergeCell ref="U5:V5"/>
    <mergeCell ref="W5:W7"/>
    <mergeCell ref="X5:X7"/>
    <mergeCell ref="Y5:Y7"/>
  </mergeCells>
  <printOptions horizontalCentered="1" verticalCentered="1" headings="1"/>
  <pageMargins left="0.25" right="0.25" top="0.5" bottom="0.5" header="0.3" footer="0.3"/>
  <pageSetup paperSize="5" scale="53" firstPageNumber="98" orientation="landscape" useFirstPageNumber="1" r:id="rId1"/>
  <headerFooter scaleWithDoc="0"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I45"/>
  <sheetViews>
    <sheetView zoomScaleNormal="100" workbookViewId="0">
      <selection activeCell="L6" sqref="L6"/>
    </sheetView>
  </sheetViews>
  <sheetFormatPr defaultRowHeight="13.2"/>
  <cols>
    <col min="1" max="9" width="16.5546875" customWidth="1"/>
  </cols>
  <sheetData>
    <row r="1" spans="1:9" s="140" customFormat="1" ht="24" customHeight="1">
      <c r="A1" s="1504" t="s">
        <v>685</v>
      </c>
      <c r="B1" s="1505"/>
      <c r="C1" s="1505"/>
      <c r="D1" s="1505"/>
      <c r="E1" s="1505"/>
      <c r="F1" s="1505"/>
      <c r="G1" s="1505"/>
      <c r="H1" s="1505"/>
      <c r="I1" s="1505"/>
    </row>
    <row r="2" spans="1:9" s="286" customFormat="1" ht="18" customHeight="1">
      <c r="A2" s="1516" t="s">
        <v>755</v>
      </c>
      <c r="B2" s="1517"/>
      <c r="C2" s="1517"/>
      <c r="D2" s="1517"/>
      <c r="E2" s="1517"/>
      <c r="F2" s="1517"/>
      <c r="G2" s="1517"/>
      <c r="H2" s="1517"/>
      <c r="I2" s="1518"/>
    </row>
    <row r="3" spans="1:9" s="286" customFormat="1" ht="19.5" customHeight="1">
      <c r="A3" s="1516" t="s">
        <v>756</v>
      </c>
      <c r="B3" s="1517"/>
      <c r="C3" s="1517"/>
      <c r="D3" s="1517"/>
      <c r="E3" s="1517"/>
      <c r="F3" s="1517"/>
      <c r="G3" s="1517"/>
      <c r="H3" s="1517"/>
      <c r="I3" s="1518"/>
    </row>
    <row r="4" spans="1:9" ht="24.75" customHeight="1">
      <c r="A4" s="1506" t="s">
        <v>3</v>
      </c>
      <c r="B4" s="1507"/>
      <c r="C4" s="1507"/>
      <c r="D4" s="1507"/>
      <c r="E4" s="1507"/>
      <c r="F4" s="1507"/>
      <c r="G4" s="1507"/>
      <c r="H4" s="1507"/>
      <c r="I4" s="1508"/>
    </row>
    <row r="5" spans="1:9" ht="55.2">
      <c r="A5" s="1066" t="s">
        <v>757</v>
      </c>
      <c r="B5" s="477" t="s">
        <v>758</v>
      </c>
      <c r="C5" s="477" t="s">
        <v>759</v>
      </c>
      <c r="D5" s="1066" t="s">
        <v>760</v>
      </c>
      <c r="E5" s="477" t="s">
        <v>761</v>
      </c>
      <c r="F5" s="477" t="s">
        <v>762</v>
      </c>
      <c r="G5" s="477" t="s">
        <v>763</v>
      </c>
      <c r="H5" s="1066" t="s">
        <v>764</v>
      </c>
      <c r="I5" s="1066" t="s">
        <v>765</v>
      </c>
    </row>
    <row r="6" spans="1:9" ht="13.8">
      <c r="A6" s="478" t="s">
        <v>738</v>
      </c>
      <c r="B6" s="920">
        <v>1565982</v>
      </c>
      <c r="C6" s="921">
        <v>3479</v>
      </c>
      <c r="D6" s="922">
        <f t="shared" ref="D6:D17" si="0">C6/B6</f>
        <v>2.2216091883559327E-3</v>
      </c>
      <c r="E6" s="921">
        <v>1909</v>
      </c>
      <c r="F6" s="921">
        <v>237</v>
      </c>
      <c r="G6" s="921">
        <f>E6+F6</f>
        <v>2146</v>
      </c>
      <c r="H6" s="922">
        <f t="shared" ref="H6:H17" si="1">G6/C6</f>
        <v>0.61684392066685834</v>
      </c>
      <c r="I6" s="923">
        <f t="shared" ref="I6:I17" si="2">G6/B6</f>
        <v>1.3703861219349902E-3</v>
      </c>
    </row>
    <row r="7" spans="1:9" ht="13.8">
      <c r="A7" s="478" t="s">
        <v>739</v>
      </c>
      <c r="B7" s="553">
        <v>1568876</v>
      </c>
      <c r="C7" s="904">
        <v>4147</v>
      </c>
      <c r="D7" s="922">
        <f t="shared" si="0"/>
        <v>2.6432936701179699E-3</v>
      </c>
      <c r="E7" s="921">
        <v>2345</v>
      </c>
      <c r="F7" s="921">
        <v>282</v>
      </c>
      <c r="G7" s="921">
        <f t="shared" ref="G7:G17" si="3">E7+F7</f>
        <v>2627</v>
      </c>
      <c r="H7" s="922">
        <f t="shared" si="1"/>
        <v>0.63346997829756446</v>
      </c>
      <c r="I7" s="923">
        <f t="shared" si="2"/>
        <v>1.6744471838437199E-3</v>
      </c>
    </row>
    <row r="8" spans="1:9" ht="13.8">
      <c r="A8" s="478" t="s">
        <v>740</v>
      </c>
      <c r="B8" s="924">
        <v>1579342</v>
      </c>
      <c r="C8" s="904">
        <v>3998</v>
      </c>
      <c r="D8" s="922">
        <f t="shared" si="0"/>
        <v>2.5314339769346981E-3</v>
      </c>
      <c r="E8" s="921">
        <v>2245</v>
      </c>
      <c r="F8" s="921">
        <v>215</v>
      </c>
      <c r="G8" s="921">
        <f t="shared" si="3"/>
        <v>2460</v>
      </c>
      <c r="H8" s="922">
        <f t="shared" si="1"/>
        <v>0.61530765382691344</v>
      </c>
      <c r="I8" s="923">
        <f t="shared" si="2"/>
        <v>1.557610701165422E-3</v>
      </c>
    </row>
    <row r="9" spans="1:9" ht="13.8">
      <c r="A9" s="478" t="s">
        <v>741</v>
      </c>
      <c r="B9" s="924">
        <v>1584655</v>
      </c>
      <c r="C9" s="904">
        <v>5614</v>
      </c>
      <c r="D9" s="922">
        <f t="shared" si="0"/>
        <v>3.5427269658064374E-3</v>
      </c>
      <c r="E9" s="921">
        <v>3499</v>
      </c>
      <c r="F9" s="921">
        <v>328</v>
      </c>
      <c r="G9" s="921">
        <f t="shared" si="3"/>
        <v>3827</v>
      </c>
      <c r="H9" s="922">
        <f t="shared" si="1"/>
        <v>0.68168863555397219</v>
      </c>
      <c r="I9" s="923">
        <f t="shared" si="2"/>
        <v>2.4150367114608544E-3</v>
      </c>
    </row>
    <row r="10" spans="1:9" ht="13.8">
      <c r="A10" s="478" t="s">
        <v>742</v>
      </c>
      <c r="B10" s="924">
        <v>1597859</v>
      </c>
      <c r="C10" s="904">
        <v>5466</v>
      </c>
      <c r="D10" s="922">
        <f t="shared" si="0"/>
        <v>3.4208274947914678E-3</v>
      </c>
      <c r="E10" s="921">
        <v>3496</v>
      </c>
      <c r="F10" s="921">
        <v>315</v>
      </c>
      <c r="G10" s="921">
        <f t="shared" si="3"/>
        <v>3811</v>
      </c>
      <c r="H10" s="922">
        <f t="shared" si="1"/>
        <v>0.69721917306988657</v>
      </c>
      <c r="I10" s="923">
        <f t="shared" si="2"/>
        <v>2.3850665171332389E-3</v>
      </c>
    </row>
    <row r="11" spans="1:9" ht="13.8">
      <c r="A11" s="478" t="s">
        <v>743</v>
      </c>
      <c r="B11" s="924">
        <v>1606015</v>
      </c>
      <c r="C11" s="904">
        <v>5063</v>
      </c>
      <c r="D11" s="922">
        <f t="shared" si="0"/>
        <v>3.1525234820347259E-3</v>
      </c>
      <c r="E11" s="553">
        <v>3230</v>
      </c>
      <c r="F11" s="921">
        <v>341</v>
      </c>
      <c r="G11" s="921">
        <f t="shared" si="3"/>
        <v>3571</v>
      </c>
      <c r="H11" s="922">
        <f t="shared" si="1"/>
        <v>0.70531305550069134</v>
      </c>
      <c r="I11" s="923">
        <f t="shared" si="2"/>
        <v>2.2235159696515909E-3</v>
      </c>
    </row>
    <row r="12" spans="1:9" ht="13.8">
      <c r="A12" s="478" t="s">
        <v>744</v>
      </c>
      <c r="B12" s="924">
        <v>1608407</v>
      </c>
      <c r="C12" s="904">
        <v>5241</v>
      </c>
      <c r="D12" s="922">
        <f t="shared" si="0"/>
        <v>3.2585036001459831E-3</v>
      </c>
      <c r="E12" s="553">
        <v>3285</v>
      </c>
      <c r="F12" s="921">
        <v>362</v>
      </c>
      <c r="G12" s="921">
        <f t="shared" si="3"/>
        <v>3647</v>
      </c>
      <c r="H12" s="925">
        <f t="shared" si="1"/>
        <v>0.6958595687845831</v>
      </c>
      <c r="I12" s="923">
        <f t="shared" si="2"/>
        <v>2.2674609100805953E-3</v>
      </c>
    </row>
    <row r="13" spans="1:9" ht="13.8">
      <c r="A13" s="478" t="s">
        <v>745</v>
      </c>
      <c r="B13" s="924">
        <v>1611312</v>
      </c>
      <c r="C13" s="904">
        <v>5371</v>
      </c>
      <c r="D13" s="922">
        <f t="shared" si="0"/>
        <v>3.3333085088424834E-3</v>
      </c>
      <c r="E13" s="553">
        <v>3185</v>
      </c>
      <c r="F13" s="921">
        <v>366</v>
      </c>
      <c r="G13" s="921">
        <f t="shared" si="3"/>
        <v>3551</v>
      </c>
      <c r="H13" s="922">
        <f t="shared" si="1"/>
        <v>0.66114317631725938</v>
      </c>
      <c r="I13" s="923">
        <f t="shared" si="2"/>
        <v>2.2037941751814672E-3</v>
      </c>
    </row>
    <row r="14" spans="1:9" ht="13.8">
      <c r="A14" s="478" t="s">
        <v>746</v>
      </c>
      <c r="B14" s="924">
        <v>1614923</v>
      </c>
      <c r="C14" s="904">
        <v>5143</v>
      </c>
      <c r="D14" s="922">
        <f t="shared" si="0"/>
        <v>3.1846719626880044E-3</v>
      </c>
      <c r="E14" s="553">
        <v>3066</v>
      </c>
      <c r="F14" s="921">
        <v>325</v>
      </c>
      <c r="G14" s="921">
        <f t="shared" si="3"/>
        <v>3391</v>
      </c>
      <c r="H14" s="922">
        <f t="shared" si="1"/>
        <v>0.65934279603344348</v>
      </c>
      <c r="I14" s="923">
        <f t="shared" si="2"/>
        <v>2.0997905163280231E-3</v>
      </c>
    </row>
    <row r="15" spans="1:9" ht="13.8">
      <c r="A15" s="478" t="s">
        <v>747</v>
      </c>
      <c r="B15" s="926">
        <v>1617107</v>
      </c>
      <c r="C15" s="904">
        <v>5091</v>
      </c>
      <c r="D15" s="922">
        <f t="shared" si="0"/>
        <v>3.1482146821453375E-3</v>
      </c>
      <c r="E15" s="553">
        <v>2992</v>
      </c>
      <c r="F15" s="553">
        <v>291</v>
      </c>
      <c r="G15" s="553">
        <f t="shared" si="3"/>
        <v>3283</v>
      </c>
      <c r="H15" s="922">
        <f t="shared" si="1"/>
        <v>0.64486348458063247</v>
      </c>
      <c r="I15" s="923">
        <f t="shared" si="2"/>
        <v>2.0301686901361506E-3</v>
      </c>
    </row>
    <row r="16" spans="1:9" ht="13.8">
      <c r="A16" s="478" t="s">
        <v>748</v>
      </c>
      <c r="B16" s="926">
        <v>1616986</v>
      </c>
      <c r="C16" s="904">
        <v>4348</v>
      </c>
      <c r="D16" s="922">
        <f t="shared" si="0"/>
        <v>2.6889533984833509E-3</v>
      </c>
      <c r="E16" s="904">
        <v>2572</v>
      </c>
      <c r="F16" s="904">
        <v>247</v>
      </c>
      <c r="G16" s="553">
        <f t="shared" si="3"/>
        <v>2819</v>
      </c>
      <c r="H16" s="922">
        <f t="shared" si="1"/>
        <v>0.64834406623735052</v>
      </c>
      <c r="I16" s="923">
        <f t="shared" si="2"/>
        <v>1.7433669802954385E-3</v>
      </c>
    </row>
    <row r="17" spans="1:9" ht="13.8">
      <c r="A17" s="478" t="s">
        <v>749</v>
      </c>
      <c r="B17" s="926">
        <v>1615527</v>
      </c>
      <c r="C17" s="915">
        <v>3429</v>
      </c>
      <c r="D17" s="922">
        <f t="shared" si="0"/>
        <v>2.1225272001025052E-3</v>
      </c>
      <c r="E17" s="915">
        <v>1426</v>
      </c>
      <c r="F17" s="915">
        <v>160</v>
      </c>
      <c r="G17" s="553">
        <f t="shared" si="3"/>
        <v>1586</v>
      </c>
      <c r="H17" s="922">
        <f t="shared" si="1"/>
        <v>0.46252551764362787</v>
      </c>
      <c r="I17" s="923">
        <f t="shared" si="2"/>
        <v>9.8172299194009146E-4</v>
      </c>
    </row>
    <row r="18" spans="1:9" ht="13.8">
      <c r="A18" s="476" t="s">
        <v>750</v>
      </c>
      <c r="B18" s="576">
        <f>B17</f>
        <v>1615527</v>
      </c>
      <c r="C18" s="576">
        <f>SUM(C6:C17)</f>
        <v>56390</v>
      </c>
      <c r="D18" s="577">
        <f>C18/B18</f>
        <v>3.4905018610026324E-2</v>
      </c>
      <c r="E18" s="576">
        <f>SUM(E6:E17)</f>
        <v>33250</v>
      </c>
      <c r="F18" s="576">
        <f>SUM(F6:F17)</f>
        <v>3469</v>
      </c>
      <c r="G18" s="576">
        <f>SUM(G6:G17)</f>
        <v>36719</v>
      </c>
      <c r="H18" s="577">
        <f>G18/C18</f>
        <v>0.65116155346692672</v>
      </c>
      <c r="I18" s="578">
        <f>G18/B18</f>
        <v>2.2728806141896731E-2</v>
      </c>
    </row>
    <row r="19" spans="1:9">
      <c r="A19" s="378"/>
      <c r="B19" s="379"/>
      <c r="C19" s="379"/>
      <c r="D19" s="380"/>
      <c r="E19" s="379"/>
      <c r="F19" s="379"/>
      <c r="G19" s="379"/>
      <c r="H19" s="380"/>
      <c r="I19" s="381"/>
    </row>
    <row r="20" spans="1:9">
      <c r="A20" s="1498" t="s">
        <v>766</v>
      </c>
      <c r="B20" s="1499"/>
      <c r="C20" s="1499"/>
      <c r="D20" s="1499"/>
      <c r="E20" s="1499"/>
      <c r="F20" s="1499"/>
      <c r="G20" s="1499"/>
      <c r="H20" s="1499"/>
      <c r="I20" s="1372"/>
    </row>
    <row r="21" spans="1:9">
      <c r="A21" s="1500" t="s">
        <v>767</v>
      </c>
      <c r="B21" s="1501"/>
      <c r="C21" s="1501"/>
      <c r="D21" s="1501"/>
      <c r="E21" s="1501"/>
      <c r="F21" s="1501"/>
      <c r="G21" s="1501"/>
      <c r="H21" s="1501"/>
      <c r="I21" s="1501"/>
    </row>
    <row r="22" spans="1:9" ht="27.75" customHeight="1">
      <c r="A22" s="1287" t="s">
        <v>768</v>
      </c>
      <c r="B22" s="1287"/>
      <c r="C22" s="1287"/>
      <c r="D22" s="1287"/>
      <c r="E22" s="1287"/>
      <c r="F22" s="1287"/>
      <c r="G22" s="1287"/>
      <c r="H22" s="1287"/>
      <c r="I22" s="1287"/>
    </row>
    <row r="23" spans="1:9" ht="12.75" customHeight="1">
      <c r="A23" s="1497" t="s">
        <v>769</v>
      </c>
      <c r="B23" s="1497"/>
      <c r="C23" s="1497"/>
      <c r="D23" s="1497"/>
      <c r="E23" s="1497"/>
      <c r="F23" s="1497"/>
      <c r="G23" s="1497"/>
      <c r="H23" s="1497"/>
      <c r="I23" s="1497"/>
    </row>
    <row r="24" spans="1:9">
      <c r="A24" s="382"/>
      <c r="B24" s="383"/>
      <c r="C24" s="383"/>
      <c r="D24" s="384"/>
      <c r="E24" s="383"/>
      <c r="F24" s="383"/>
      <c r="G24" s="383"/>
      <c r="H24" s="384"/>
      <c r="I24" s="384"/>
    </row>
    <row r="25" spans="1:9" ht="15.6">
      <c r="A25" s="1509" t="s">
        <v>770</v>
      </c>
      <c r="B25" s="1510"/>
      <c r="C25" s="1510"/>
      <c r="D25" s="1510"/>
      <c r="E25" s="1510"/>
      <c r="F25" s="1510"/>
      <c r="G25" s="1510"/>
      <c r="H25" s="1510"/>
      <c r="I25" s="1510"/>
    </row>
    <row r="26" spans="1:9" ht="15.6">
      <c r="A26" s="1511"/>
      <c r="B26" s="1512"/>
      <c r="C26" s="1512"/>
      <c r="D26" s="1512"/>
      <c r="E26" s="1512"/>
      <c r="F26" s="1512"/>
      <c r="G26" s="1512"/>
      <c r="H26" s="1512"/>
      <c r="I26" s="1513"/>
    </row>
    <row r="27" spans="1:9" ht="15.6">
      <c r="A27" s="1514" t="s">
        <v>771</v>
      </c>
      <c r="B27" s="1515"/>
      <c r="C27" s="1515"/>
      <c r="D27" s="1515"/>
      <c r="E27" s="1515"/>
      <c r="F27" s="1515"/>
      <c r="G27" s="1515"/>
      <c r="H27" s="1515"/>
      <c r="I27" s="1515"/>
    </row>
    <row r="28" spans="1:9" ht="68.400000000000006">
      <c r="A28" s="1066" t="s">
        <v>757</v>
      </c>
      <c r="B28" s="477" t="s">
        <v>758</v>
      </c>
      <c r="C28" s="477" t="s">
        <v>772</v>
      </c>
      <c r="D28" s="1066" t="s">
        <v>773</v>
      </c>
      <c r="E28" s="477" t="s">
        <v>774</v>
      </c>
      <c r="F28" s="477" t="s">
        <v>775</v>
      </c>
      <c r="G28" s="477" t="s">
        <v>776</v>
      </c>
      <c r="H28" s="1066" t="s">
        <v>777</v>
      </c>
      <c r="I28" s="1066" t="s">
        <v>778</v>
      </c>
    </row>
    <row r="29" spans="1:9">
      <c r="A29" s="478" t="s">
        <v>738</v>
      </c>
      <c r="B29" s="387"/>
      <c r="C29" s="387"/>
      <c r="D29" s="479"/>
      <c r="E29" s="387"/>
      <c r="F29" s="387"/>
      <c r="G29" s="480"/>
      <c r="H29" s="479"/>
      <c r="I29" s="481"/>
    </row>
    <row r="30" spans="1:9">
      <c r="A30" s="478" t="s">
        <v>739</v>
      </c>
      <c r="B30" s="387"/>
      <c r="C30" s="387"/>
      <c r="D30" s="479"/>
      <c r="E30" s="387"/>
      <c r="F30" s="387"/>
      <c r="G30" s="480"/>
      <c r="H30" s="479"/>
      <c r="I30" s="481"/>
    </row>
    <row r="31" spans="1:9">
      <c r="A31" s="478" t="s">
        <v>740</v>
      </c>
      <c r="B31" s="387"/>
      <c r="C31" s="387"/>
      <c r="D31" s="479"/>
      <c r="E31" s="387"/>
      <c r="F31" s="387"/>
      <c r="G31" s="480"/>
      <c r="H31" s="479"/>
      <c r="I31" s="481"/>
    </row>
    <row r="32" spans="1:9">
      <c r="A32" s="478" t="s">
        <v>741</v>
      </c>
      <c r="B32" s="387"/>
      <c r="C32" s="387"/>
      <c r="D32" s="479"/>
      <c r="E32" s="387"/>
      <c r="F32" s="387"/>
      <c r="G32" s="480"/>
      <c r="H32" s="479"/>
      <c r="I32" s="481"/>
    </row>
    <row r="33" spans="1:9">
      <c r="A33" s="478" t="s">
        <v>742</v>
      </c>
      <c r="B33" s="387"/>
      <c r="C33" s="387"/>
      <c r="D33" s="479"/>
      <c r="E33" s="387"/>
      <c r="F33" s="387"/>
      <c r="G33" s="480"/>
      <c r="H33" s="479"/>
      <c r="I33" s="481"/>
    </row>
    <row r="34" spans="1:9">
      <c r="A34" s="478" t="s">
        <v>743</v>
      </c>
      <c r="B34" s="385"/>
      <c r="C34" s="387"/>
      <c r="D34" s="479"/>
      <c r="E34" s="387"/>
      <c r="F34" s="387"/>
      <c r="G34" s="480"/>
      <c r="H34" s="479"/>
      <c r="I34" s="481"/>
    </row>
    <row r="35" spans="1:9">
      <c r="A35" s="478" t="s">
        <v>744</v>
      </c>
      <c r="B35" s="386"/>
      <c r="C35" s="387"/>
      <c r="D35" s="479"/>
      <c r="E35" s="387"/>
      <c r="F35" s="387"/>
      <c r="G35" s="480"/>
      <c r="H35" s="479"/>
      <c r="I35" s="481"/>
    </row>
    <row r="36" spans="1:9">
      <c r="A36" s="478" t="s">
        <v>745</v>
      </c>
      <c r="B36" s="386"/>
      <c r="C36" s="387"/>
      <c r="D36" s="479"/>
      <c r="E36" s="387"/>
      <c r="F36" s="387"/>
      <c r="G36" s="480"/>
      <c r="H36" s="479"/>
      <c r="I36" s="481"/>
    </row>
    <row r="37" spans="1:9">
      <c r="A37" s="478" t="s">
        <v>746</v>
      </c>
      <c r="B37" s="388"/>
      <c r="C37" s="387"/>
      <c r="D37" s="479"/>
      <c r="E37" s="387"/>
      <c r="F37" s="387"/>
      <c r="G37" s="480"/>
      <c r="H37" s="479"/>
      <c r="I37" s="481"/>
    </row>
    <row r="38" spans="1:9">
      <c r="A38" s="478" t="s">
        <v>747</v>
      </c>
      <c r="B38" s="386"/>
      <c r="C38" s="387"/>
      <c r="D38" s="479"/>
      <c r="E38" s="387"/>
      <c r="F38" s="387"/>
      <c r="G38" s="480"/>
      <c r="H38" s="479"/>
      <c r="I38" s="481"/>
    </row>
    <row r="39" spans="1:9">
      <c r="A39" s="478" t="s">
        <v>748</v>
      </c>
      <c r="B39" s="386"/>
      <c r="C39" s="387"/>
      <c r="D39" s="479"/>
      <c r="E39" s="387"/>
      <c r="F39" s="387"/>
      <c r="G39" s="480"/>
      <c r="H39" s="479"/>
      <c r="I39" s="481"/>
    </row>
    <row r="40" spans="1:9">
      <c r="A40" s="478" t="s">
        <v>749</v>
      </c>
      <c r="B40" s="387"/>
      <c r="C40" s="387"/>
      <c r="D40" s="479"/>
      <c r="E40" s="387"/>
      <c r="F40" s="387"/>
      <c r="G40" s="480"/>
      <c r="H40" s="479"/>
      <c r="I40" s="481"/>
    </row>
    <row r="41" spans="1:9">
      <c r="A41" s="476" t="s">
        <v>750</v>
      </c>
      <c r="B41" s="482">
        <v>0</v>
      </c>
      <c r="C41" s="482">
        <f>SUM(C29:C40)</f>
        <v>0</v>
      </c>
      <c r="D41" s="483">
        <v>0</v>
      </c>
      <c r="E41" s="482">
        <f>SUM(E29:E40)</f>
        <v>0</v>
      </c>
      <c r="F41" s="482">
        <f>SUM(F29:F40)</f>
        <v>0</v>
      </c>
      <c r="G41" s="482">
        <f>SUM(G29:G40)</f>
        <v>0</v>
      </c>
      <c r="H41" s="483">
        <v>0</v>
      </c>
      <c r="I41" s="484">
        <v>0</v>
      </c>
    </row>
    <row r="42" spans="1:9">
      <c r="A42" s="389"/>
      <c r="B42" s="389"/>
      <c r="C42" s="389"/>
      <c r="D42" s="389"/>
      <c r="E42" s="389"/>
      <c r="F42" s="389"/>
      <c r="G42" s="389"/>
      <c r="H42" s="389"/>
      <c r="I42" s="389"/>
    </row>
    <row r="43" spans="1:9">
      <c r="A43" s="1498" t="s">
        <v>779</v>
      </c>
      <c r="B43" s="1499"/>
      <c r="C43" s="1499"/>
      <c r="D43" s="1499"/>
      <c r="E43" s="1499"/>
      <c r="F43" s="1499"/>
      <c r="G43" s="1499"/>
      <c r="H43" s="1499"/>
      <c r="I43" s="1372"/>
    </row>
    <row r="44" spans="1:9">
      <c r="A44" s="1500" t="s">
        <v>780</v>
      </c>
      <c r="B44" s="1501"/>
      <c r="C44" s="1501"/>
      <c r="D44" s="1501"/>
      <c r="E44" s="1501"/>
      <c r="F44" s="1501"/>
      <c r="G44" s="1501"/>
      <c r="H44" s="1501"/>
      <c r="I44" s="1501"/>
    </row>
    <row r="45" spans="1:9" ht="42.75" customHeight="1">
      <c r="A45" s="1502" t="s">
        <v>781</v>
      </c>
      <c r="B45" s="1503"/>
      <c r="C45" s="1503"/>
      <c r="D45" s="1503"/>
      <c r="E45" s="1503"/>
      <c r="F45" s="1503"/>
      <c r="G45" s="1503"/>
      <c r="H45" s="1503"/>
      <c r="I45" s="1503"/>
    </row>
  </sheetData>
  <sheetProtection selectLockedCells="1" selectUnlockedCells="1"/>
  <mergeCells count="14">
    <mergeCell ref="A23:I23"/>
    <mergeCell ref="A43:I43"/>
    <mergeCell ref="A44:I44"/>
    <mergeCell ref="A45:I45"/>
    <mergeCell ref="A1:I1"/>
    <mergeCell ref="A4:I4"/>
    <mergeCell ref="A20:I20"/>
    <mergeCell ref="A21:I21"/>
    <mergeCell ref="A22:I22"/>
    <mergeCell ref="A25:I25"/>
    <mergeCell ref="A26:I26"/>
    <mergeCell ref="A27:I27"/>
    <mergeCell ref="A2:I2"/>
    <mergeCell ref="A3:I3"/>
  </mergeCells>
  <printOptions horizontalCentered="1" verticalCentered="1"/>
  <pageMargins left="0.25" right="0.25" top="0.5" bottom="0.5" header="0.3" footer="0.3"/>
  <pageSetup scale="68"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fitToPage="1"/>
  </sheetPr>
  <dimension ref="A1:P14"/>
  <sheetViews>
    <sheetView zoomScaleNormal="100" workbookViewId="0">
      <selection sqref="A1:G1"/>
    </sheetView>
  </sheetViews>
  <sheetFormatPr defaultColWidth="9" defaultRowHeight="13.2"/>
  <cols>
    <col min="1" max="1" width="30.5546875" style="59" customWidth="1"/>
    <col min="2" max="7" width="15.5546875" style="59" customWidth="1"/>
    <col min="8" max="16384" width="9" style="59"/>
  </cols>
  <sheetData>
    <row r="1" spans="1:16" ht="21.75" customHeight="1">
      <c r="A1" s="1523" t="s">
        <v>685</v>
      </c>
      <c r="B1" s="1524"/>
      <c r="C1" s="1524"/>
      <c r="D1" s="1524"/>
      <c r="E1" s="1524"/>
      <c r="F1" s="1524"/>
      <c r="G1" s="1524"/>
      <c r="H1" s="6"/>
      <c r="I1" s="6"/>
      <c r="J1" s="6"/>
      <c r="K1" s="6"/>
      <c r="L1" s="6"/>
      <c r="M1" s="6"/>
      <c r="N1" s="6"/>
      <c r="O1" s="6"/>
      <c r="P1" s="6"/>
    </row>
    <row r="2" spans="1:16" ht="19.5" customHeight="1">
      <c r="A2" s="1525" t="s">
        <v>782</v>
      </c>
      <c r="B2" s="1526"/>
      <c r="C2" s="1526"/>
      <c r="D2" s="1526"/>
      <c r="E2" s="1526"/>
      <c r="F2" s="1526"/>
      <c r="G2" s="1526"/>
      <c r="H2" s="6"/>
      <c r="I2" s="6"/>
      <c r="J2" s="6"/>
      <c r="K2" s="6"/>
      <c r="L2" s="6"/>
      <c r="M2" s="6"/>
      <c r="N2" s="6"/>
      <c r="O2" s="6"/>
      <c r="P2" s="6"/>
    </row>
    <row r="3" spans="1:16" s="286" customFormat="1" ht="19.5" customHeight="1">
      <c r="A3" s="1527" t="s">
        <v>783</v>
      </c>
      <c r="B3" s="1528"/>
      <c r="C3" s="1528"/>
      <c r="D3" s="1528"/>
      <c r="E3" s="1528"/>
      <c r="F3" s="1528"/>
      <c r="G3" s="1529"/>
      <c r="H3" s="6"/>
      <c r="I3" s="6"/>
      <c r="J3" s="6"/>
      <c r="K3" s="6"/>
      <c r="L3" s="6"/>
      <c r="M3" s="6"/>
      <c r="N3" s="6"/>
      <c r="O3" s="6"/>
      <c r="P3" s="6"/>
    </row>
    <row r="4" spans="1:16" s="64" customFormat="1" ht="17.25" customHeight="1">
      <c r="A4" s="1520" t="s">
        <v>3</v>
      </c>
      <c r="B4" s="1521"/>
      <c r="C4" s="1521"/>
      <c r="D4" s="1521"/>
      <c r="E4" s="1521"/>
      <c r="F4" s="1521"/>
      <c r="G4" s="1522"/>
      <c r="H4" s="65"/>
      <c r="I4" s="26"/>
      <c r="J4" s="26"/>
      <c r="K4" s="26"/>
      <c r="L4" s="26"/>
      <c r="M4" s="26"/>
      <c r="N4" s="26"/>
      <c r="O4" s="26"/>
      <c r="P4" s="26"/>
    </row>
    <row r="5" spans="1:16" ht="28.8">
      <c r="A5" s="485"/>
      <c r="B5" s="485" t="s">
        <v>784</v>
      </c>
      <c r="C5" s="485" t="s">
        <v>785</v>
      </c>
      <c r="D5" s="485" t="s">
        <v>786</v>
      </c>
      <c r="E5" s="485" t="s">
        <v>787</v>
      </c>
      <c r="F5" s="485" t="s">
        <v>788</v>
      </c>
      <c r="G5" s="485" t="s">
        <v>789</v>
      </c>
      <c r="H5" s="220"/>
      <c r="I5" s="220"/>
      <c r="J5" s="220"/>
      <c r="K5" s="220"/>
      <c r="L5" s="220"/>
      <c r="M5" s="220"/>
      <c r="N5" s="220"/>
      <c r="O5" s="220"/>
      <c r="P5" s="220"/>
    </row>
    <row r="6" spans="1:16" ht="14.25" customHeight="1">
      <c r="A6" s="1100" t="s">
        <v>790</v>
      </c>
      <c r="B6" s="565">
        <v>6223519</v>
      </c>
      <c r="C6" s="559">
        <v>702191</v>
      </c>
      <c r="D6" s="559">
        <v>519652</v>
      </c>
      <c r="E6" s="559">
        <v>73750</v>
      </c>
      <c r="F6" s="559">
        <v>30852</v>
      </c>
      <c r="G6" s="559">
        <v>77937</v>
      </c>
      <c r="H6" s="220"/>
      <c r="I6" s="220"/>
      <c r="J6" s="286"/>
      <c r="K6" s="286"/>
      <c r="L6" s="286"/>
      <c r="M6" s="286"/>
      <c r="N6" s="286"/>
      <c r="O6" s="286"/>
      <c r="P6" s="286"/>
    </row>
    <row r="7" spans="1:16" ht="13.8">
      <c r="A7" s="1100" t="s">
        <v>791</v>
      </c>
      <c r="B7" s="391"/>
      <c r="C7" s="564">
        <f>C6/C6</f>
        <v>1</v>
      </c>
      <c r="D7" s="564">
        <f>+D6/C6</f>
        <v>0.74004366333376537</v>
      </c>
      <c r="E7" s="564">
        <f>+E6/C6</f>
        <v>0.10502840395277069</v>
      </c>
      <c r="F7" s="564">
        <f>+F6/C6</f>
        <v>4.3936763644079745E-2</v>
      </c>
      <c r="G7" s="564">
        <f>+G6/C6</f>
        <v>0.11099116906938425</v>
      </c>
      <c r="H7" s="664"/>
      <c r="I7" s="286"/>
      <c r="J7" s="286"/>
      <c r="K7" s="286"/>
      <c r="L7" s="286"/>
      <c r="M7" s="286"/>
      <c r="N7" s="286"/>
      <c r="O7" s="286"/>
      <c r="P7" s="286"/>
    </row>
    <row r="8" spans="1:16">
      <c r="A8" s="286"/>
      <c r="B8" s="286"/>
      <c r="C8" s="286"/>
      <c r="D8" s="286"/>
      <c r="E8" s="286"/>
      <c r="F8" s="286"/>
      <c r="G8" s="286"/>
      <c r="H8" s="286"/>
      <c r="I8" s="286"/>
      <c r="J8" s="286"/>
      <c r="K8" s="286"/>
      <c r="L8" s="286"/>
      <c r="M8" s="286"/>
      <c r="N8" s="286"/>
      <c r="O8" s="286"/>
      <c r="P8" s="286"/>
    </row>
    <row r="9" spans="1:16" ht="13.8">
      <c r="A9" s="274" t="s">
        <v>792</v>
      </c>
      <c r="B9" s="928"/>
      <c r="C9" s="928"/>
      <c r="D9" s="928"/>
      <c r="E9" s="928"/>
      <c r="F9" s="928"/>
      <c r="G9" s="928"/>
      <c r="H9" s="286"/>
      <c r="I9" s="286"/>
      <c r="J9" s="286"/>
      <c r="K9" s="286"/>
      <c r="L9" s="286"/>
      <c r="M9" s="286"/>
      <c r="N9" s="286"/>
      <c r="O9" s="286"/>
      <c r="P9" s="286"/>
    </row>
    <row r="10" spans="1:16" ht="25.35" customHeight="1">
      <c r="A10" s="1519" t="s">
        <v>793</v>
      </c>
      <c r="B10" s="1519"/>
      <c r="C10" s="1519"/>
      <c r="D10" s="1519"/>
      <c r="E10" s="1519"/>
      <c r="F10" s="1519"/>
      <c r="G10" s="1519"/>
      <c r="H10" s="286"/>
      <c r="I10" s="286"/>
      <c r="J10" s="286"/>
      <c r="K10" s="286"/>
      <c r="L10" s="286"/>
      <c r="M10" s="286"/>
      <c r="N10" s="286"/>
      <c r="O10" s="286"/>
      <c r="P10" s="286"/>
    </row>
    <row r="11" spans="1:16">
      <c r="A11" s="1519" t="s">
        <v>794</v>
      </c>
      <c r="B11" s="1519"/>
      <c r="C11" s="1519"/>
      <c r="D11" s="1519"/>
      <c r="E11" s="1519"/>
      <c r="F11" s="1519"/>
      <c r="G11" s="1519"/>
      <c r="H11" s="286"/>
      <c r="I11" s="286"/>
      <c r="J11" s="286"/>
      <c r="K11" s="286"/>
      <c r="L11" s="286"/>
      <c r="M11" s="286"/>
      <c r="N11" s="286"/>
      <c r="O11" s="286"/>
      <c r="P11" s="286"/>
    </row>
    <row r="12" spans="1:16">
      <c r="A12" s="1519" t="s">
        <v>795</v>
      </c>
      <c r="B12" s="1519"/>
      <c r="C12" s="1519"/>
      <c r="D12" s="1519"/>
      <c r="E12" s="1519"/>
      <c r="F12" s="1519"/>
      <c r="G12" s="1519"/>
      <c r="H12" s="286"/>
      <c r="I12" s="286"/>
      <c r="J12" s="286"/>
      <c r="K12" s="286"/>
      <c r="L12" s="286"/>
      <c r="M12" s="286"/>
      <c r="N12" s="286"/>
      <c r="O12" s="286"/>
      <c r="P12" s="286"/>
    </row>
    <row r="13" spans="1:16">
      <c r="A13" s="1519" t="s">
        <v>796</v>
      </c>
      <c r="B13" s="1519"/>
      <c r="C13" s="1519"/>
      <c r="D13" s="1519"/>
      <c r="E13" s="1519"/>
      <c r="F13" s="1519"/>
      <c r="G13" s="1519"/>
      <c r="H13" s="286"/>
      <c r="I13" s="286"/>
      <c r="J13" s="286"/>
      <c r="K13" s="286"/>
      <c r="L13" s="286"/>
      <c r="M13" s="286"/>
      <c r="N13" s="286"/>
      <c r="O13" s="286"/>
      <c r="P13" s="286"/>
    </row>
    <row r="14" spans="1:16">
      <c r="A14" s="1519" t="s">
        <v>797</v>
      </c>
      <c r="B14" s="1519"/>
      <c r="C14" s="1519"/>
      <c r="D14" s="1519"/>
      <c r="E14" s="1519"/>
      <c r="F14" s="1519"/>
      <c r="G14" s="1519"/>
      <c r="H14" s="286"/>
      <c r="I14" s="286"/>
      <c r="J14" s="286"/>
      <c r="K14" s="286"/>
      <c r="L14" s="286"/>
      <c r="M14" s="286"/>
      <c r="N14" s="286"/>
      <c r="O14" s="286"/>
      <c r="P14" s="286"/>
    </row>
  </sheetData>
  <mergeCells count="9">
    <mergeCell ref="A12:G12"/>
    <mergeCell ref="A13:G13"/>
    <mergeCell ref="A14:G14"/>
    <mergeCell ref="A4:G4"/>
    <mergeCell ref="A1:G1"/>
    <mergeCell ref="A2:G2"/>
    <mergeCell ref="A3:G3"/>
    <mergeCell ref="A10:G10"/>
    <mergeCell ref="A11:G11"/>
  </mergeCells>
  <printOptions horizontalCentered="1" verticalCentered="1" headings="1"/>
  <pageMargins left="0.25" right="0.25" top="0.5" bottom="0.5" header="0.3" footer="0.3"/>
  <pageSetup firstPageNumber="100" orientation="landscape" useFirstPageNumber="1" r:id="rId1"/>
  <headerFooter scaleWithDoc="0" alignWithMargins="0">
    <oddFooter xml:space="preserve">&amp;C&amp;12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pageSetUpPr fitToPage="1"/>
  </sheetPr>
  <dimension ref="A1:L23"/>
  <sheetViews>
    <sheetView zoomScaleNormal="100" workbookViewId="0">
      <selection activeCell="A21" sqref="A1:J21"/>
    </sheetView>
  </sheetViews>
  <sheetFormatPr defaultColWidth="9" defaultRowHeight="13.2"/>
  <cols>
    <col min="1" max="1" width="18.5546875" style="62" customWidth="1"/>
    <col min="2" max="10" width="11.5546875" style="62" customWidth="1"/>
    <col min="11" max="16384" width="9" style="62"/>
  </cols>
  <sheetData>
    <row r="1" spans="1:12" ht="21" customHeight="1">
      <c r="A1" s="1443" t="s">
        <v>685</v>
      </c>
      <c r="B1" s="1444"/>
      <c r="C1" s="1444"/>
      <c r="D1" s="1444"/>
      <c r="E1" s="1444"/>
      <c r="F1" s="1444"/>
      <c r="G1" s="1444"/>
      <c r="H1" s="1444"/>
      <c r="I1" s="1444"/>
      <c r="J1" s="1445"/>
      <c r="K1" s="285"/>
      <c r="L1" s="285"/>
    </row>
    <row r="2" spans="1:12" ht="18.75" customHeight="1">
      <c r="A2" s="1446" t="s">
        <v>798</v>
      </c>
      <c r="B2" s="1447"/>
      <c r="C2" s="1447"/>
      <c r="D2" s="1447"/>
      <c r="E2" s="1447"/>
      <c r="F2" s="1447"/>
      <c r="G2" s="1447"/>
      <c r="H2" s="1447"/>
      <c r="I2" s="1447"/>
      <c r="J2" s="1448"/>
      <c r="K2" s="285"/>
      <c r="L2" s="285"/>
    </row>
    <row r="3" spans="1:12" s="285" customFormat="1" ht="18.75" customHeight="1">
      <c r="A3" s="1446" t="s">
        <v>799</v>
      </c>
      <c r="B3" s="1447"/>
      <c r="C3" s="1447"/>
      <c r="D3" s="1447"/>
      <c r="E3" s="1447"/>
      <c r="F3" s="1447"/>
      <c r="G3" s="1447"/>
      <c r="H3" s="1447"/>
      <c r="I3" s="1447"/>
      <c r="J3" s="1448"/>
    </row>
    <row r="4" spans="1:12" ht="25.5" customHeight="1" thickBot="1">
      <c r="A4" s="1530" t="s">
        <v>3</v>
      </c>
      <c r="B4" s="1531"/>
      <c r="C4" s="1531"/>
      <c r="D4" s="1531"/>
      <c r="E4" s="1531"/>
      <c r="F4" s="1531"/>
      <c r="G4" s="1531"/>
      <c r="H4" s="1531"/>
      <c r="I4" s="1531"/>
      <c r="J4" s="1532"/>
      <c r="K4" s="285"/>
      <c r="L4" s="285"/>
    </row>
    <row r="5" spans="1:12" ht="20.25" customHeight="1">
      <c r="A5" s="951" t="s">
        <v>447</v>
      </c>
      <c r="B5" s="1317" t="s">
        <v>800</v>
      </c>
      <c r="C5" s="1318"/>
      <c r="D5" s="1319"/>
      <c r="E5" s="1317" t="s">
        <v>801</v>
      </c>
      <c r="F5" s="1318"/>
      <c r="G5" s="1319"/>
      <c r="H5" s="1317" t="s">
        <v>37</v>
      </c>
      <c r="I5" s="1318"/>
      <c r="J5" s="1319"/>
      <c r="K5" s="285"/>
      <c r="L5" s="285"/>
    </row>
    <row r="6" spans="1:12" ht="15.75" customHeight="1" thickBot="1">
      <c r="A6" s="952"/>
      <c r="B6" s="953" t="s">
        <v>802</v>
      </c>
      <c r="C6" s="954" t="s">
        <v>803</v>
      </c>
      <c r="D6" s="955" t="s">
        <v>58</v>
      </c>
      <c r="E6" s="953" t="s">
        <v>802</v>
      </c>
      <c r="F6" s="954" t="s">
        <v>804</v>
      </c>
      <c r="G6" s="955" t="s">
        <v>58</v>
      </c>
      <c r="H6" s="953" t="s">
        <v>802</v>
      </c>
      <c r="I6" s="954" t="s">
        <v>804</v>
      </c>
      <c r="J6" s="955" t="s">
        <v>58</v>
      </c>
      <c r="K6" s="327"/>
      <c r="L6" s="327"/>
    </row>
    <row r="7" spans="1:12" s="285" customFormat="1" ht="15.75" customHeight="1">
      <c r="A7" s="731" t="s">
        <v>380</v>
      </c>
      <c r="B7" s="933">
        <v>11016.142442632721</v>
      </c>
      <c r="C7" s="729">
        <v>12.347140810752</v>
      </c>
      <c r="D7" s="735">
        <f>SUM(B7:C7)</f>
        <v>11028.489583443474</v>
      </c>
      <c r="E7" s="929">
        <v>11138</v>
      </c>
      <c r="F7" s="930">
        <v>18</v>
      </c>
      <c r="G7" s="735">
        <f>SUM(E7:F7)</f>
        <v>11156</v>
      </c>
      <c r="H7" s="738">
        <f>E7/B7</f>
        <v>1.0110617267343682</v>
      </c>
      <c r="I7" s="730">
        <f>F7/C7</f>
        <v>1.4578273849704086</v>
      </c>
      <c r="J7" s="732">
        <f>G7/D7</f>
        <v>1.0115619111385799</v>
      </c>
      <c r="K7" s="327"/>
      <c r="L7" s="327"/>
    </row>
    <row r="8" spans="1:12" s="285" customFormat="1" ht="13.8">
      <c r="A8" s="733" t="s">
        <v>370</v>
      </c>
      <c r="B8" s="736">
        <v>0</v>
      </c>
      <c r="C8" s="553">
        <v>16418.184744000002</v>
      </c>
      <c r="D8" s="737">
        <f t="shared" ref="D8:D17" si="0">SUM(B8:C8)</f>
        <v>16418.184744000002</v>
      </c>
      <c r="E8" s="929">
        <v>1</v>
      </c>
      <c r="F8" s="931">
        <v>15081</v>
      </c>
      <c r="G8" s="737">
        <f t="shared" ref="G8:G17" si="1">SUM(E8:F8)</f>
        <v>15082</v>
      </c>
      <c r="H8" s="739" t="s">
        <v>14</v>
      </c>
      <c r="I8" s="560">
        <f t="shared" ref="I8:J18" si="2">F8/C8</f>
        <v>0.91855465358381516</v>
      </c>
      <c r="J8" s="734">
        <f t="shared" si="2"/>
        <v>0.91861556165712488</v>
      </c>
      <c r="K8" s="327"/>
      <c r="L8" s="327"/>
    </row>
    <row r="9" spans="1:12" s="285" customFormat="1" ht="15.75" customHeight="1">
      <c r="A9" s="733" t="s">
        <v>376</v>
      </c>
      <c r="B9" s="736">
        <v>12610.925073283996</v>
      </c>
      <c r="C9" s="553">
        <v>28990.159862774992</v>
      </c>
      <c r="D9" s="737">
        <f t="shared" si="0"/>
        <v>41601.084936058985</v>
      </c>
      <c r="E9" s="929">
        <v>12099</v>
      </c>
      <c r="F9" s="931">
        <v>29068</v>
      </c>
      <c r="G9" s="737">
        <f t="shared" si="1"/>
        <v>41167</v>
      </c>
      <c r="H9" s="740">
        <f t="shared" ref="H9:H18" si="3">E9/B9</f>
        <v>0.95940622354750971</v>
      </c>
      <c r="I9" s="560">
        <f t="shared" si="2"/>
        <v>1.0026850537421479</v>
      </c>
      <c r="J9" s="734">
        <f t="shared" si="2"/>
        <v>0.98956553809290848</v>
      </c>
      <c r="K9" s="327"/>
      <c r="L9" s="327"/>
    </row>
    <row r="10" spans="1:12" s="285" customFormat="1" ht="15.75" customHeight="1">
      <c r="A10" s="733" t="s">
        <v>374</v>
      </c>
      <c r="B10" s="736">
        <v>9.52571604038034</v>
      </c>
      <c r="C10" s="553">
        <v>12565.952867747934</v>
      </c>
      <c r="D10" s="737">
        <f t="shared" si="0"/>
        <v>12575.478583788314</v>
      </c>
      <c r="E10" s="929">
        <v>16</v>
      </c>
      <c r="F10" s="931">
        <v>14658</v>
      </c>
      <c r="G10" s="737">
        <f t="shared" si="1"/>
        <v>14674</v>
      </c>
      <c r="H10" s="740">
        <f t="shared" si="3"/>
        <v>1.6796637577872997</v>
      </c>
      <c r="I10" s="560">
        <f t="shared" si="2"/>
        <v>1.1664853556487198</v>
      </c>
      <c r="J10" s="734">
        <f t="shared" si="2"/>
        <v>1.1668740797600337</v>
      </c>
      <c r="K10" s="327"/>
      <c r="L10" s="327"/>
    </row>
    <row r="11" spans="1:12" s="285" customFormat="1" ht="15.75" customHeight="1">
      <c r="A11" s="733" t="s">
        <v>364</v>
      </c>
      <c r="B11" s="736">
        <v>931481.77900478744</v>
      </c>
      <c r="C11" s="553">
        <v>3093.4183381264097</v>
      </c>
      <c r="D11" s="737">
        <f t="shared" si="0"/>
        <v>934575.19734291383</v>
      </c>
      <c r="E11" s="929">
        <v>839979</v>
      </c>
      <c r="F11" s="931">
        <v>1111</v>
      </c>
      <c r="G11" s="737">
        <f t="shared" si="1"/>
        <v>841090</v>
      </c>
      <c r="H11" s="740">
        <f t="shared" si="3"/>
        <v>0.9017664316498486</v>
      </c>
      <c r="I11" s="560">
        <f t="shared" si="2"/>
        <v>0.35914961332805029</v>
      </c>
      <c r="J11" s="734">
        <f t="shared" si="2"/>
        <v>0.89997038482435532</v>
      </c>
      <c r="K11" s="327"/>
      <c r="L11" s="327"/>
    </row>
    <row r="12" spans="1:12" s="285" customFormat="1" ht="15.75" customHeight="1">
      <c r="A12" s="733" t="s">
        <v>455</v>
      </c>
      <c r="B12" s="736">
        <v>193513.36917653613</v>
      </c>
      <c r="C12" s="553">
        <v>24.374922935857999</v>
      </c>
      <c r="D12" s="737">
        <f t="shared" si="0"/>
        <v>193537.74409947198</v>
      </c>
      <c r="E12" s="929">
        <v>155499</v>
      </c>
      <c r="F12" s="931">
        <v>18</v>
      </c>
      <c r="G12" s="737">
        <f t="shared" si="1"/>
        <v>155517</v>
      </c>
      <c r="H12" s="740">
        <f t="shared" si="3"/>
        <v>0.80355688426954719</v>
      </c>
      <c r="I12" s="560">
        <f>F12/C12</f>
        <v>0.73846387319322204</v>
      </c>
      <c r="J12" s="734">
        <f t="shared" si="2"/>
        <v>0.80354868619358</v>
      </c>
      <c r="K12" s="327"/>
      <c r="L12" s="327"/>
    </row>
    <row r="13" spans="1:12" s="285" customFormat="1" ht="15.75" customHeight="1">
      <c r="A13" s="733" t="s">
        <v>369</v>
      </c>
      <c r="B13" s="736">
        <v>106618.08665457656</v>
      </c>
      <c r="C13" s="553">
        <v>130318.60104125917</v>
      </c>
      <c r="D13" s="737">
        <f t="shared" si="0"/>
        <v>236936.68769583572</v>
      </c>
      <c r="E13" s="929">
        <v>94557</v>
      </c>
      <c r="F13" s="931">
        <v>120550</v>
      </c>
      <c r="G13" s="737">
        <f t="shared" si="1"/>
        <v>215107</v>
      </c>
      <c r="H13" s="740">
        <f t="shared" si="3"/>
        <v>0.88687579159385677</v>
      </c>
      <c r="I13" s="560">
        <f t="shared" si="2"/>
        <v>0.92504062380038587</v>
      </c>
      <c r="J13" s="734">
        <f t="shared" si="2"/>
        <v>0.90786700064002213</v>
      </c>
      <c r="K13" s="327"/>
      <c r="L13" s="327"/>
    </row>
    <row r="14" spans="1:12" s="285" customFormat="1" ht="15.75" customHeight="1">
      <c r="A14" s="733" t="s">
        <v>456</v>
      </c>
      <c r="B14" s="736">
        <v>168269.49887257957</v>
      </c>
      <c r="C14" s="553">
        <v>1025.0529453197178</v>
      </c>
      <c r="D14" s="737">
        <f t="shared" si="0"/>
        <v>169294.55181789928</v>
      </c>
      <c r="E14" s="929">
        <v>168578</v>
      </c>
      <c r="F14" s="931">
        <v>855</v>
      </c>
      <c r="G14" s="737">
        <f t="shared" si="1"/>
        <v>169433</v>
      </c>
      <c r="H14" s="740">
        <f t="shared" si="3"/>
        <v>1.0018333752075534</v>
      </c>
      <c r="I14" s="560">
        <f t="shared" si="2"/>
        <v>0.83410325671843455</v>
      </c>
      <c r="J14" s="734">
        <f t="shared" si="2"/>
        <v>1.0008177946697874</v>
      </c>
      <c r="K14" s="327"/>
      <c r="L14" s="327"/>
    </row>
    <row r="15" spans="1:12" s="285" customFormat="1" ht="15.75" customHeight="1">
      <c r="A15" s="733" t="s">
        <v>378</v>
      </c>
      <c r="B15" s="736">
        <v>7849.3003336044439</v>
      </c>
      <c r="C15" s="553">
        <v>14366.956904823855</v>
      </c>
      <c r="D15" s="737">
        <f t="shared" si="0"/>
        <v>22216.257238428298</v>
      </c>
      <c r="E15" s="929">
        <v>3547</v>
      </c>
      <c r="F15" s="931">
        <v>10958</v>
      </c>
      <c r="G15" s="737">
        <f t="shared" si="1"/>
        <v>14505</v>
      </c>
      <c r="H15" s="740">
        <f t="shared" si="3"/>
        <v>0.45188741024656359</v>
      </c>
      <c r="I15" s="560">
        <f t="shared" si="2"/>
        <v>0.76272241036100952</v>
      </c>
      <c r="J15" s="734">
        <f t="shared" si="2"/>
        <v>0.65290025427461085</v>
      </c>
      <c r="K15" s="327"/>
      <c r="L15" s="327"/>
    </row>
    <row r="16" spans="1:12" s="285" customFormat="1" ht="15.75" customHeight="1">
      <c r="A16" s="733" t="s">
        <v>377</v>
      </c>
      <c r="B16" s="736">
        <v>36222.35458157766</v>
      </c>
      <c r="C16" s="553">
        <v>1149.8129699451515</v>
      </c>
      <c r="D16" s="737">
        <f t="shared" si="0"/>
        <v>37372.167551522813</v>
      </c>
      <c r="E16" s="929">
        <v>27494</v>
      </c>
      <c r="F16" s="931">
        <v>562</v>
      </c>
      <c r="G16" s="737">
        <f t="shared" si="1"/>
        <v>28056</v>
      </c>
      <c r="H16" s="740">
        <f t="shared" si="3"/>
        <v>0.75903403623526955</v>
      </c>
      <c r="I16" s="560">
        <f t="shared" si="2"/>
        <v>0.48877514403651978</v>
      </c>
      <c r="J16" s="734">
        <f t="shared" si="2"/>
        <v>0.75071910028554911</v>
      </c>
      <c r="K16" s="327"/>
      <c r="L16" s="327"/>
    </row>
    <row r="17" spans="1:12" s="285" customFormat="1" ht="15.75" customHeight="1">
      <c r="A17" s="733" t="s">
        <v>372</v>
      </c>
      <c r="B17" s="736">
        <v>11496.284466761343</v>
      </c>
      <c r="C17" s="553">
        <v>46607.907226672491</v>
      </c>
      <c r="D17" s="737">
        <f t="shared" si="0"/>
        <v>58104.191693433837</v>
      </c>
      <c r="E17" s="929">
        <v>12100</v>
      </c>
      <c r="F17" s="931">
        <v>48915</v>
      </c>
      <c r="G17" s="737">
        <f t="shared" si="1"/>
        <v>61015</v>
      </c>
      <c r="H17" s="740">
        <f t="shared" si="3"/>
        <v>1.0525139696207197</v>
      </c>
      <c r="I17" s="560">
        <f t="shared" si="2"/>
        <v>1.0495000292999044</v>
      </c>
      <c r="J17" s="734">
        <f t="shared" si="2"/>
        <v>1.050096356592034</v>
      </c>
      <c r="K17" s="327"/>
      <c r="L17" s="327"/>
    </row>
    <row r="18" spans="1:12" ht="14.4" thickBot="1">
      <c r="A18" s="748" t="s">
        <v>366</v>
      </c>
      <c r="B18" s="749">
        <v>57949.411559976128</v>
      </c>
      <c r="C18" s="750">
        <v>2260.8202193427569</v>
      </c>
      <c r="D18" s="751">
        <f>SUM(B18:C18)</f>
        <v>60210.231779318885</v>
      </c>
      <c r="E18" s="932">
        <v>47202</v>
      </c>
      <c r="F18" s="932">
        <v>1523</v>
      </c>
      <c r="G18" s="751">
        <f>SUM(E18:F18)</f>
        <v>48725</v>
      </c>
      <c r="H18" s="752">
        <f t="shared" si="3"/>
        <v>0.81453803808080372</v>
      </c>
      <c r="I18" s="753">
        <f t="shared" si="2"/>
        <v>0.67364931849501564</v>
      </c>
      <c r="J18" s="754">
        <f t="shared" si="2"/>
        <v>0.8092478397788887</v>
      </c>
      <c r="K18" s="328"/>
      <c r="L18" s="329"/>
    </row>
    <row r="19" spans="1:12" s="58" customFormat="1" ht="15.75" customHeight="1" thickBot="1">
      <c r="A19" s="741" t="s">
        <v>58</v>
      </c>
      <c r="B19" s="742">
        <f>+SUM(B7:B18)</f>
        <v>1537036.6778823563</v>
      </c>
      <c r="C19" s="743">
        <f>+SUM(C7:C18)</f>
        <v>256833.58918375906</v>
      </c>
      <c r="D19" s="744">
        <f>+SUM(D7:D18)</f>
        <v>1793870.2670661155</v>
      </c>
      <c r="E19" s="742">
        <f>SUM(E7:E18)</f>
        <v>1372210</v>
      </c>
      <c r="F19" s="743">
        <f>SUM(F7:F18)</f>
        <v>243317</v>
      </c>
      <c r="G19" s="744">
        <f>+SUM(G7:G18)</f>
        <v>1615527</v>
      </c>
      <c r="H19" s="745">
        <f>E19/B19</f>
        <v>0.89276334113936351</v>
      </c>
      <c r="I19" s="746">
        <f>F19/C19</f>
        <v>0.94737219058178479</v>
      </c>
      <c r="J19" s="747">
        <f>G19/D19</f>
        <v>0.90058184789594797</v>
      </c>
      <c r="K19" s="330"/>
      <c r="L19" s="331"/>
    </row>
    <row r="20" spans="1:12">
      <c r="A20" s="285"/>
      <c r="B20" s="285"/>
      <c r="C20" s="285"/>
      <c r="D20" s="285"/>
      <c r="E20" s="61"/>
      <c r="F20" s="285"/>
      <c r="G20" s="285"/>
      <c r="H20" s="285"/>
      <c r="I20" s="285"/>
      <c r="J20" s="285"/>
      <c r="K20" s="285"/>
      <c r="L20" s="285"/>
    </row>
    <row r="21" spans="1:12" ht="27" customHeight="1">
      <c r="A21" s="1503" t="s">
        <v>1078</v>
      </c>
      <c r="B21" s="1503"/>
      <c r="C21" s="1503"/>
      <c r="D21" s="1503"/>
      <c r="E21" s="1503"/>
      <c r="F21" s="1503"/>
      <c r="G21" s="1503"/>
      <c r="H21" s="1503"/>
      <c r="I21" s="1503"/>
      <c r="J21" s="1503"/>
      <c r="K21" s="285"/>
      <c r="L21" s="285"/>
    </row>
    <row r="23" spans="1:12" ht="12.75" customHeight="1">
      <c r="A23" s="285"/>
      <c r="B23" s="285"/>
      <c r="C23" s="285"/>
      <c r="D23" s="285"/>
      <c r="E23" s="285"/>
      <c r="F23" s="285"/>
      <c r="G23" s="285"/>
      <c r="H23" s="285"/>
      <c r="I23" s="285"/>
      <c r="J23" s="285"/>
      <c r="K23" s="285"/>
      <c r="L23" s="285"/>
    </row>
  </sheetData>
  <mergeCells count="8">
    <mergeCell ref="A21:J21"/>
    <mergeCell ref="A1:J1"/>
    <mergeCell ref="A2:J2"/>
    <mergeCell ref="B5:D5"/>
    <mergeCell ref="E5:G5"/>
    <mergeCell ref="H5:J5"/>
    <mergeCell ref="A4:J4"/>
    <mergeCell ref="A3:J3"/>
  </mergeCells>
  <printOptions horizontalCentered="1" verticalCentered="1" headings="1"/>
  <pageMargins left="0.25" right="0.25" top="0.5" bottom="0.5" header="0.3" footer="0.3"/>
  <pageSetup firstPageNumber="101" orientation="landscape" useFirstPageNumber="1" r:id="rId1"/>
  <headerFooter scaleWithDoc="0" alignWithMargins="0">
    <oddFooter xml:space="preserve">&amp;R&amp;12 </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pageSetUpPr fitToPage="1"/>
  </sheetPr>
  <dimension ref="A1:H27"/>
  <sheetViews>
    <sheetView zoomScaleNormal="100" workbookViewId="0">
      <selection activeCell="K12" sqref="K12"/>
    </sheetView>
  </sheetViews>
  <sheetFormatPr defaultColWidth="9" defaultRowHeight="13.8"/>
  <cols>
    <col min="1" max="1" width="19.33203125" style="6" customWidth="1"/>
    <col min="2" max="3" width="14.5546875" style="66" customWidth="1"/>
    <col min="4" max="4" width="14.5546875" style="1" customWidth="1"/>
    <col min="5" max="6" width="14.5546875" style="66" customWidth="1"/>
    <col min="7" max="8" width="14.6640625" style="1" customWidth="1"/>
    <col min="9" max="16384" width="9" style="1"/>
  </cols>
  <sheetData>
    <row r="1" spans="1:8" ht="21" customHeight="1">
      <c r="A1" s="1537" t="s">
        <v>685</v>
      </c>
      <c r="B1" s="1538"/>
      <c r="C1" s="1538"/>
      <c r="D1" s="1538"/>
      <c r="E1" s="1538"/>
      <c r="F1" s="1538"/>
      <c r="G1" s="1538"/>
      <c r="H1" s="1539"/>
    </row>
    <row r="2" spans="1:8" s="6" customFormat="1" ht="20.25" customHeight="1">
      <c r="A2" s="1540" t="s">
        <v>805</v>
      </c>
      <c r="B2" s="1531"/>
      <c r="C2" s="1531"/>
      <c r="D2" s="1531"/>
      <c r="E2" s="1531"/>
      <c r="F2" s="1531"/>
      <c r="G2" s="1531"/>
      <c r="H2" s="1532"/>
    </row>
    <row r="3" spans="1:8" s="6" customFormat="1" ht="20.25" customHeight="1">
      <c r="A3" s="1540" t="s">
        <v>806</v>
      </c>
      <c r="B3" s="1542"/>
      <c r="C3" s="1542"/>
      <c r="D3" s="1542"/>
      <c r="E3" s="1542"/>
      <c r="F3" s="1542"/>
      <c r="G3" s="1542"/>
      <c r="H3" s="1543"/>
    </row>
    <row r="4" spans="1:8" s="6" customFormat="1" ht="20.85" customHeight="1">
      <c r="A4" s="1520" t="s">
        <v>3</v>
      </c>
      <c r="B4" s="1521"/>
      <c r="C4" s="1521"/>
      <c r="D4" s="1521"/>
      <c r="E4" s="1521"/>
      <c r="F4" s="1521"/>
      <c r="G4" s="1521"/>
      <c r="H4" s="1522"/>
    </row>
    <row r="5" spans="1:8" ht="52.8">
      <c r="A5" s="390"/>
      <c r="B5" s="390" t="s">
        <v>807</v>
      </c>
      <c r="C5" s="390" t="s">
        <v>808</v>
      </c>
      <c r="D5" s="390" t="s">
        <v>809</v>
      </c>
      <c r="E5" s="390" t="s">
        <v>810</v>
      </c>
      <c r="F5" s="390" t="s">
        <v>811</v>
      </c>
      <c r="G5" s="392" t="s">
        <v>812</v>
      </c>
      <c r="H5" s="390" t="s">
        <v>813</v>
      </c>
    </row>
    <row r="6" spans="1:8">
      <c r="A6" s="563" t="s">
        <v>738</v>
      </c>
      <c r="B6" s="920">
        <v>1565982</v>
      </c>
      <c r="C6" s="921">
        <v>37134</v>
      </c>
      <c r="D6" s="579">
        <f t="shared" ref="D6:D17" si="0">C6/B6</f>
        <v>2.3712916240416555E-2</v>
      </c>
      <c r="E6" s="553">
        <v>26265</v>
      </c>
      <c r="F6" s="921">
        <v>13853</v>
      </c>
      <c r="G6" s="580">
        <f t="shared" ref="G6:G17" si="1">E6/C6</f>
        <v>0.70730328001292619</v>
      </c>
      <c r="H6" s="580">
        <f t="shared" ref="H6:H17" si="2">F6/B6</f>
        <v>8.8462064059484716E-3</v>
      </c>
    </row>
    <row r="7" spans="1:8">
      <c r="A7" s="563" t="s">
        <v>739</v>
      </c>
      <c r="B7" s="934">
        <v>1568876</v>
      </c>
      <c r="C7" s="921">
        <v>35608</v>
      </c>
      <c r="D7" s="579">
        <f t="shared" si="0"/>
        <v>2.2696503738982559E-2</v>
      </c>
      <c r="E7" s="921">
        <v>24735</v>
      </c>
      <c r="F7" s="921">
        <v>13155</v>
      </c>
      <c r="G7" s="580">
        <f t="shared" si="1"/>
        <v>0.69464727027634243</v>
      </c>
      <c r="H7" s="580">
        <f t="shared" si="2"/>
        <v>8.3849838993011565E-3</v>
      </c>
    </row>
    <row r="8" spans="1:8">
      <c r="A8" s="563" t="s">
        <v>740</v>
      </c>
      <c r="B8" s="924">
        <v>1579342</v>
      </c>
      <c r="C8" s="931">
        <v>31777</v>
      </c>
      <c r="D8" s="579">
        <f t="shared" si="0"/>
        <v>2.012040457355025E-2</v>
      </c>
      <c r="E8" s="935">
        <v>20717</v>
      </c>
      <c r="F8" s="935">
        <v>13137</v>
      </c>
      <c r="G8" s="580">
        <f t="shared" si="1"/>
        <v>0.65194952324007927</v>
      </c>
      <c r="H8" s="580">
        <f t="shared" si="2"/>
        <v>8.3180210492724178E-3</v>
      </c>
    </row>
    <row r="9" spans="1:8">
      <c r="A9" s="563" t="s">
        <v>741</v>
      </c>
      <c r="B9" s="924">
        <v>1584655</v>
      </c>
      <c r="C9" s="931">
        <v>33160</v>
      </c>
      <c r="D9" s="579">
        <f t="shared" si="0"/>
        <v>2.0925690449971762E-2</v>
      </c>
      <c r="E9" s="935">
        <v>21155</v>
      </c>
      <c r="F9" s="935">
        <v>14082</v>
      </c>
      <c r="G9" s="580">
        <f t="shared" si="1"/>
        <v>0.63796743063932448</v>
      </c>
      <c r="H9" s="580">
        <f t="shared" si="2"/>
        <v>8.8864768672045329E-3</v>
      </c>
    </row>
    <row r="10" spans="1:8">
      <c r="A10" s="563" t="s">
        <v>742</v>
      </c>
      <c r="B10" s="924">
        <v>1597859</v>
      </c>
      <c r="C10" s="936">
        <v>31101</v>
      </c>
      <c r="D10" s="579">
        <f t="shared" si="0"/>
        <v>1.9464170493141135E-2</v>
      </c>
      <c r="E10" s="935">
        <v>20071</v>
      </c>
      <c r="F10" s="935">
        <v>12844</v>
      </c>
      <c r="G10" s="580">
        <f t="shared" si="1"/>
        <v>0.64534902414713358</v>
      </c>
      <c r="H10" s="580">
        <f t="shared" si="2"/>
        <v>8.0382561915663397E-3</v>
      </c>
    </row>
    <row r="11" spans="1:8">
      <c r="A11" s="563" t="s">
        <v>743</v>
      </c>
      <c r="B11" s="924">
        <v>1606015</v>
      </c>
      <c r="C11" s="931">
        <v>37743</v>
      </c>
      <c r="D11" s="579">
        <f t="shared" si="0"/>
        <v>2.3501025831016521E-2</v>
      </c>
      <c r="E11" s="931">
        <v>24684</v>
      </c>
      <c r="F11" s="931">
        <v>16196</v>
      </c>
      <c r="G11" s="580">
        <f t="shared" si="1"/>
        <v>0.65400206660837767</v>
      </c>
      <c r="H11" s="580">
        <f t="shared" si="2"/>
        <v>1.0084588251043733E-2</v>
      </c>
    </row>
    <row r="12" spans="1:8">
      <c r="A12" s="563" t="s">
        <v>744</v>
      </c>
      <c r="B12" s="924">
        <v>1608407</v>
      </c>
      <c r="C12" s="931">
        <v>34023</v>
      </c>
      <c r="D12" s="579">
        <f t="shared" si="0"/>
        <v>2.1153228007587632E-2</v>
      </c>
      <c r="E12" s="931">
        <v>22793</v>
      </c>
      <c r="F12" s="931">
        <v>13887</v>
      </c>
      <c r="G12" s="580">
        <f t="shared" si="1"/>
        <v>0.66992916556447113</v>
      </c>
      <c r="H12" s="580">
        <f t="shared" si="2"/>
        <v>8.634008680638669E-3</v>
      </c>
    </row>
    <row r="13" spans="1:8">
      <c r="A13" s="563" t="s">
        <v>745</v>
      </c>
      <c r="B13" s="924">
        <v>1611312</v>
      </c>
      <c r="C13" s="931">
        <v>34476</v>
      </c>
      <c r="D13" s="579">
        <f t="shared" si="0"/>
        <v>2.1396228663350114E-2</v>
      </c>
      <c r="E13" s="931">
        <v>21870</v>
      </c>
      <c r="F13" s="931">
        <v>14781</v>
      </c>
      <c r="G13" s="580">
        <f t="shared" si="1"/>
        <v>0.6343543334493561</v>
      </c>
      <c r="H13" s="580">
        <f t="shared" si="2"/>
        <v>9.1732699812326849E-3</v>
      </c>
    </row>
    <row r="14" spans="1:8">
      <c r="A14" s="563" t="s">
        <v>746</v>
      </c>
      <c r="B14" s="924">
        <v>1614923</v>
      </c>
      <c r="C14" s="931">
        <v>28900</v>
      </c>
      <c r="D14" s="579">
        <f t="shared" si="0"/>
        <v>1.789559006838097E-2</v>
      </c>
      <c r="E14" s="931">
        <v>17818</v>
      </c>
      <c r="F14" s="931">
        <v>12444</v>
      </c>
      <c r="G14" s="580">
        <f t="shared" si="1"/>
        <v>0.61653979238754331</v>
      </c>
      <c r="H14" s="580">
        <f t="shared" si="2"/>
        <v>7.7056305470910996E-3</v>
      </c>
    </row>
    <row r="15" spans="1:8">
      <c r="A15" s="563" t="s">
        <v>747</v>
      </c>
      <c r="B15" s="729">
        <v>1617107</v>
      </c>
      <c r="C15" s="931">
        <v>41593</v>
      </c>
      <c r="D15" s="579">
        <f t="shared" si="0"/>
        <v>2.5720623310640546E-2</v>
      </c>
      <c r="E15" s="554">
        <v>24882</v>
      </c>
      <c r="F15" s="554">
        <v>19041</v>
      </c>
      <c r="G15" s="580">
        <f t="shared" si="1"/>
        <v>0.59822566297213475</v>
      </c>
      <c r="H15" s="580">
        <f t="shared" si="2"/>
        <v>1.1774731047481706E-2</v>
      </c>
    </row>
    <row r="16" spans="1:8">
      <c r="A16" s="563" t="s">
        <v>748</v>
      </c>
      <c r="B16" s="729">
        <v>1616986</v>
      </c>
      <c r="C16" s="931">
        <v>26541</v>
      </c>
      <c r="D16" s="579">
        <f t="shared" si="0"/>
        <v>1.6413871239454144E-2</v>
      </c>
      <c r="E16" s="554">
        <v>15658</v>
      </c>
      <c r="F16" s="554">
        <v>11519</v>
      </c>
      <c r="G16" s="580">
        <f t="shared" si="1"/>
        <v>0.5899551637089786</v>
      </c>
      <c r="H16" s="580">
        <f t="shared" si="2"/>
        <v>7.1237475154392188E-3</v>
      </c>
    </row>
    <row r="17" spans="1:8">
      <c r="A17" s="563" t="s">
        <v>749</v>
      </c>
      <c r="B17" s="729">
        <v>1615527</v>
      </c>
      <c r="C17" s="937">
        <v>26283</v>
      </c>
      <c r="D17" s="579">
        <f t="shared" si="0"/>
        <v>1.626899457576382E-2</v>
      </c>
      <c r="E17" s="1071">
        <v>15813</v>
      </c>
      <c r="F17" s="1071">
        <v>8196</v>
      </c>
      <c r="G17" s="580">
        <f t="shared" si="1"/>
        <v>0.60164364798538983</v>
      </c>
      <c r="H17" s="580">
        <f t="shared" si="2"/>
        <v>5.0732671134558569E-3</v>
      </c>
    </row>
    <row r="18" spans="1:8">
      <c r="A18" s="557" t="s">
        <v>814</v>
      </c>
      <c r="B18" s="581">
        <f>B17</f>
        <v>1615527</v>
      </c>
      <c r="C18" s="581">
        <f>SUM(C6:C17)</f>
        <v>398339</v>
      </c>
      <c r="D18" s="582">
        <f>C18/B18</f>
        <v>0.24656907622094834</v>
      </c>
      <c r="E18" s="581">
        <f>SUM(E6:E17)</f>
        <v>256461</v>
      </c>
      <c r="F18" s="581">
        <f>SUM(F6:F17)</f>
        <v>163135</v>
      </c>
      <c r="G18" s="582">
        <f>E18/C18</f>
        <v>0.64382598741273134</v>
      </c>
      <c r="H18" s="582">
        <f>F18/B18</f>
        <v>0.10097943271762094</v>
      </c>
    </row>
    <row r="19" spans="1:8">
      <c r="A19" s="286"/>
      <c r="B19" s="286"/>
      <c r="C19" s="286"/>
      <c r="D19" s="286"/>
      <c r="E19" s="286"/>
      <c r="F19" s="286"/>
      <c r="G19" s="393"/>
      <c r="H19" s="286"/>
    </row>
    <row r="20" spans="1:8">
      <c r="A20" s="1535" t="s">
        <v>815</v>
      </c>
      <c r="B20" s="1536"/>
      <c r="C20" s="1536"/>
      <c r="D20" s="1536"/>
      <c r="E20" s="1536"/>
      <c r="F20" s="1536"/>
      <c r="G20" s="1536"/>
      <c r="H20" s="1536"/>
    </row>
    <row r="21" spans="1:8" ht="26.25" customHeight="1">
      <c r="A21" s="1535" t="s">
        <v>816</v>
      </c>
      <c r="B21" s="1536"/>
      <c r="C21" s="1536"/>
      <c r="D21" s="1536"/>
      <c r="E21" s="1536"/>
      <c r="F21" s="1536"/>
      <c r="G21" s="1536"/>
      <c r="H21" s="1536"/>
    </row>
    <row r="22" spans="1:8" ht="15.6">
      <c r="A22" s="1541" t="s">
        <v>817</v>
      </c>
      <c r="B22" s="1533"/>
      <c r="C22" s="1533"/>
      <c r="D22" s="1533"/>
      <c r="E22" s="1533"/>
      <c r="F22" s="1533"/>
      <c r="G22" s="1533"/>
      <c r="H22" s="1533"/>
    </row>
    <row r="23" spans="1:8" ht="15.6">
      <c r="A23" s="1384" t="s">
        <v>818</v>
      </c>
      <c r="B23" s="1533"/>
      <c r="C23" s="1533"/>
      <c r="D23" s="1533"/>
      <c r="E23" s="1533"/>
      <c r="F23" s="1533"/>
      <c r="G23" s="1533"/>
      <c r="H23" s="1533"/>
    </row>
    <row r="24" spans="1:8">
      <c r="A24" s="1534"/>
      <c r="B24" s="1534"/>
      <c r="C24" s="1534"/>
      <c r="D24" s="1534"/>
      <c r="E24" s="1534"/>
      <c r="F24" s="1534"/>
      <c r="G24" s="1534"/>
      <c r="H24" s="1534"/>
    </row>
    <row r="25" spans="1:8">
      <c r="A25" s="394"/>
      <c r="B25" s="290"/>
      <c r="C25" s="290"/>
      <c r="D25" s="290"/>
      <c r="E25" s="290"/>
      <c r="F25" s="290"/>
      <c r="G25" s="395"/>
      <c r="H25" s="290"/>
    </row>
    <row r="26" spans="1:8">
      <c r="A26" s="286"/>
      <c r="B26" s="286"/>
      <c r="C26" s="286"/>
      <c r="D26" s="286"/>
      <c r="E26" s="286"/>
      <c r="F26" s="286"/>
      <c r="G26" s="393"/>
      <c r="H26" s="286"/>
    </row>
    <row r="27" spans="1:8">
      <c r="A27" s="286"/>
      <c r="B27" s="286"/>
      <c r="C27" s="286"/>
      <c r="D27" s="286"/>
      <c r="E27" s="286"/>
      <c r="F27" s="286"/>
      <c r="G27" s="393"/>
      <c r="H27" s="286"/>
    </row>
  </sheetData>
  <mergeCells count="9">
    <mergeCell ref="A23:H23"/>
    <mergeCell ref="A24:H24"/>
    <mergeCell ref="A21:H21"/>
    <mergeCell ref="A1:H1"/>
    <mergeCell ref="A2:H2"/>
    <mergeCell ref="A20:H20"/>
    <mergeCell ref="A4:H4"/>
    <mergeCell ref="A22:H22"/>
    <mergeCell ref="A3:H3"/>
  </mergeCells>
  <printOptions horizontalCentered="1" verticalCentered="1" headings="1"/>
  <pageMargins left="0.25" right="0.25" top="0.5" bottom="0.5" header="0.3" footer="0.3"/>
  <pageSetup firstPageNumber="102" orientation="landscape" useFirstPageNumber="1" r:id="rId1"/>
  <headerFooter scaleWithDoc="0"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pageSetUpPr fitToPage="1"/>
  </sheetPr>
  <dimension ref="A1:J50"/>
  <sheetViews>
    <sheetView topLeftCell="A22" zoomScaleNormal="100" workbookViewId="0">
      <selection activeCell="L16" sqref="L16"/>
    </sheetView>
  </sheetViews>
  <sheetFormatPr defaultColWidth="40.5546875" defaultRowHeight="13.2"/>
  <cols>
    <col min="1" max="1" width="58" style="67" bestFit="1" customWidth="1"/>
    <col min="2" max="2" width="8.5546875" style="67" customWidth="1"/>
    <col min="3" max="3" width="6.5546875" style="67" customWidth="1"/>
    <col min="4" max="4" width="10.5546875" style="67" customWidth="1"/>
    <col min="5" max="5" width="8.33203125" style="67" customWidth="1"/>
    <col min="6" max="7" width="6.5546875" style="68" customWidth="1"/>
    <col min="8" max="8" width="10.33203125" style="68" customWidth="1"/>
    <col min="9" max="9" width="13" style="67" customWidth="1"/>
    <col min="10" max="41" width="11.6640625" style="67" customWidth="1"/>
    <col min="42" max="16384" width="40.5546875" style="67"/>
  </cols>
  <sheetData>
    <row r="1" spans="1:10" ht="13.8">
      <c r="A1" s="1537" t="s">
        <v>685</v>
      </c>
      <c r="B1" s="1553"/>
      <c r="C1" s="1553"/>
      <c r="D1" s="1553"/>
      <c r="E1" s="1553"/>
      <c r="F1" s="1553"/>
      <c r="G1" s="1553"/>
      <c r="H1" s="1553"/>
      <c r="I1" s="1553"/>
      <c r="J1" s="755"/>
    </row>
    <row r="2" spans="1:10" ht="13.8">
      <c r="A2" s="1554" t="s">
        <v>819</v>
      </c>
      <c r="B2" s="1555"/>
      <c r="C2" s="1555"/>
      <c r="D2" s="1555"/>
      <c r="E2" s="1555"/>
      <c r="F2" s="1555"/>
      <c r="G2" s="1555"/>
      <c r="H2" s="1555"/>
      <c r="I2" s="1555"/>
      <c r="J2" s="755"/>
    </row>
    <row r="3" spans="1:10" ht="13.8">
      <c r="A3" s="1554" t="s">
        <v>820</v>
      </c>
      <c r="B3" s="1555"/>
      <c r="C3" s="1555"/>
      <c r="D3" s="1555"/>
      <c r="E3" s="1555"/>
      <c r="F3" s="1555"/>
      <c r="G3" s="1555"/>
      <c r="H3" s="1555"/>
      <c r="I3" s="1555"/>
      <c r="J3" s="755"/>
    </row>
    <row r="4" spans="1:10" ht="18" customHeight="1" thickBot="1">
      <c r="A4" s="1554" t="s">
        <v>3</v>
      </c>
      <c r="B4" s="1555"/>
      <c r="C4" s="1555"/>
      <c r="D4" s="1555"/>
      <c r="E4" s="1555"/>
      <c r="F4" s="1555"/>
      <c r="G4" s="1555"/>
      <c r="H4" s="1555"/>
      <c r="I4" s="1555"/>
      <c r="J4" s="755"/>
    </row>
    <row r="5" spans="1:10" ht="27" customHeight="1">
      <c r="A5" s="1545" t="s">
        <v>821</v>
      </c>
      <c r="B5" s="1547" t="s">
        <v>822</v>
      </c>
      <c r="C5" s="1548"/>
      <c r="D5" s="1548"/>
      <c r="E5" s="1549"/>
      <c r="F5" s="1550" t="s">
        <v>823</v>
      </c>
      <c r="G5" s="1551"/>
      <c r="H5" s="1552"/>
      <c r="I5" s="1556" t="s">
        <v>506</v>
      </c>
    </row>
    <row r="6" spans="1:10" ht="15" customHeight="1" thickBot="1">
      <c r="A6" s="1546"/>
      <c r="B6" s="956" t="s">
        <v>260</v>
      </c>
      <c r="C6" s="957" t="s">
        <v>261</v>
      </c>
      <c r="D6" s="957" t="s">
        <v>262</v>
      </c>
      <c r="E6" s="958" t="s">
        <v>263</v>
      </c>
      <c r="F6" s="959" t="s">
        <v>804</v>
      </c>
      <c r="G6" s="960" t="s">
        <v>802</v>
      </c>
      <c r="H6" s="961" t="s">
        <v>58</v>
      </c>
      <c r="I6" s="1557"/>
    </row>
    <row r="7" spans="1:10" ht="12.75" customHeight="1">
      <c r="A7" s="938" t="s">
        <v>824</v>
      </c>
      <c r="B7" s="939"/>
      <c r="C7" s="939" t="s">
        <v>825</v>
      </c>
      <c r="D7" s="939" t="s">
        <v>825</v>
      </c>
      <c r="E7" s="940" t="s">
        <v>825</v>
      </c>
      <c r="F7" s="487">
        <v>0</v>
      </c>
      <c r="G7" s="487">
        <v>0</v>
      </c>
      <c r="H7" s="487">
        <f>SUM(F7:G7)</f>
        <v>0</v>
      </c>
      <c r="I7" s="761">
        <f>(H7*20)</f>
        <v>0</v>
      </c>
    </row>
    <row r="8" spans="1:10" ht="12.75" customHeight="1">
      <c r="A8" s="938" t="s">
        <v>826</v>
      </c>
      <c r="B8" s="939"/>
      <c r="C8" s="939" t="s">
        <v>825</v>
      </c>
      <c r="D8" s="939"/>
      <c r="E8" s="940"/>
      <c r="F8" s="487">
        <v>0</v>
      </c>
      <c r="G8" s="487">
        <v>0</v>
      </c>
      <c r="H8" s="487">
        <f t="shared" ref="H8:H44" si="0">SUM(F8:G8)</f>
        <v>0</v>
      </c>
      <c r="I8" s="762">
        <f t="shared" ref="I8:I33" si="1">(H8*20)</f>
        <v>0</v>
      </c>
    </row>
    <row r="9" spans="1:10" ht="12.75" customHeight="1">
      <c r="A9" s="938" t="s">
        <v>827</v>
      </c>
      <c r="B9" s="939"/>
      <c r="C9" s="939" t="s">
        <v>825</v>
      </c>
      <c r="D9" s="939" t="s">
        <v>825</v>
      </c>
      <c r="E9" s="940" t="s">
        <v>825</v>
      </c>
      <c r="F9" s="487">
        <v>0</v>
      </c>
      <c r="G9" s="487">
        <v>0</v>
      </c>
      <c r="H9" s="487">
        <f t="shared" si="0"/>
        <v>0</v>
      </c>
      <c r="I9" s="762">
        <f t="shared" si="1"/>
        <v>0</v>
      </c>
    </row>
    <row r="10" spans="1:10" ht="12.75" customHeight="1">
      <c r="A10" s="938" t="s">
        <v>828</v>
      </c>
      <c r="B10" s="939"/>
      <c r="C10" s="939" t="s">
        <v>825</v>
      </c>
      <c r="D10" s="939"/>
      <c r="E10" s="940"/>
      <c r="F10" s="487">
        <v>0</v>
      </c>
      <c r="G10" s="487">
        <v>0</v>
      </c>
      <c r="H10" s="487">
        <f t="shared" si="0"/>
        <v>0</v>
      </c>
      <c r="I10" s="762">
        <f t="shared" si="1"/>
        <v>0</v>
      </c>
    </row>
    <row r="11" spans="1:10" ht="12.75" customHeight="1">
      <c r="A11" s="938" t="s">
        <v>829</v>
      </c>
      <c r="B11" s="939"/>
      <c r="C11" s="939" t="s">
        <v>825</v>
      </c>
      <c r="D11" s="939"/>
      <c r="E11" s="940"/>
      <c r="F11" s="487">
        <v>0</v>
      </c>
      <c r="G11" s="487">
        <v>0</v>
      </c>
      <c r="H11" s="487">
        <f t="shared" si="0"/>
        <v>0</v>
      </c>
      <c r="I11" s="762">
        <f t="shared" si="1"/>
        <v>0</v>
      </c>
    </row>
    <row r="12" spans="1:10" ht="12.75" customHeight="1">
      <c r="A12" s="938" t="s">
        <v>830</v>
      </c>
      <c r="B12" s="939"/>
      <c r="C12" s="939" t="s">
        <v>825</v>
      </c>
      <c r="D12" s="939"/>
      <c r="E12" s="940" t="s">
        <v>825</v>
      </c>
      <c r="F12" s="487">
        <v>0</v>
      </c>
      <c r="G12" s="487">
        <v>0</v>
      </c>
      <c r="H12" s="487">
        <f t="shared" si="0"/>
        <v>0</v>
      </c>
      <c r="I12" s="762">
        <f t="shared" si="1"/>
        <v>0</v>
      </c>
    </row>
    <row r="13" spans="1:10" ht="12.75" customHeight="1">
      <c r="A13" s="938" t="s">
        <v>831</v>
      </c>
      <c r="B13" s="939"/>
      <c r="C13" s="939" t="s">
        <v>825</v>
      </c>
      <c r="D13" s="939"/>
      <c r="E13" s="940"/>
      <c r="F13" s="487">
        <v>0</v>
      </c>
      <c r="G13" s="487">
        <v>0</v>
      </c>
      <c r="H13" s="487">
        <f t="shared" si="0"/>
        <v>0</v>
      </c>
      <c r="I13" s="762">
        <f t="shared" si="1"/>
        <v>0</v>
      </c>
    </row>
    <row r="14" spans="1:10" ht="12.75" customHeight="1">
      <c r="A14" s="938" t="s">
        <v>832</v>
      </c>
      <c r="B14" s="939"/>
      <c r="C14" s="939" t="s">
        <v>825</v>
      </c>
      <c r="D14" s="939"/>
      <c r="E14" s="940"/>
      <c r="F14" s="487">
        <v>0</v>
      </c>
      <c r="G14" s="487">
        <v>0</v>
      </c>
      <c r="H14" s="487">
        <f t="shared" si="0"/>
        <v>0</v>
      </c>
      <c r="I14" s="762">
        <f t="shared" si="1"/>
        <v>0</v>
      </c>
    </row>
    <row r="15" spans="1:10" ht="12.75" customHeight="1">
      <c r="A15" s="938" t="s">
        <v>833</v>
      </c>
      <c r="B15" s="939"/>
      <c r="C15" s="939" t="s">
        <v>825</v>
      </c>
      <c r="D15" s="939"/>
      <c r="E15" s="940"/>
      <c r="F15" s="487">
        <v>0</v>
      </c>
      <c r="G15" s="487">
        <v>0</v>
      </c>
      <c r="H15" s="487">
        <f t="shared" si="0"/>
        <v>0</v>
      </c>
      <c r="I15" s="762">
        <f t="shared" si="1"/>
        <v>0</v>
      </c>
    </row>
    <row r="16" spans="1:10" ht="12.75" customHeight="1">
      <c r="A16" s="938" t="s">
        <v>834</v>
      </c>
      <c r="B16" s="939"/>
      <c r="C16" s="939" t="s">
        <v>825</v>
      </c>
      <c r="D16" s="939"/>
      <c r="E16" s="940"/>
      <c r="F16" s="487">
        <v>0</v>
      </c>
      <c r="G16" s="487">
        <v>0</v>
      </c>
      <c r="H16" s="487">
        <f t="shared" si="0"/>
        <v>0</v>
      </c>
      <c r="I16" s="762">
        <f t="shared" si="1"/>
        <v>0</v>
      </c>
    </row>
    <row r="17" spans="1:9" ht="12.75" customHeight="1">
      <c r="A17" s="938" t="s">
        <v>835</v>
      </c>
      <c r="B17" s="939"/>
      <c r="C17" s="939" t="s">
        <v>825</v>
      </c>
      <c r="D17" s="939"/>
      <c r="E17" s="940"/>
      <c r="F17" s="487">
        <v>0</v>
      </c>
      <c r="G17" s="487">
        <v>0</v>
      </c>
      <c r="H17" s="487">
        <f t="shared" si="0"/>
        <v>0</v>
      </c>
      <c r="I17" s="762">
        <f t="shared" si="1"/>
        <v>0</v>
      </c>
    </row>
    <row r="18" spans="1:9" ht="12.75" customHeight="1">
      <c r="A18" s="938" t="s">
        <v>836</v>
      </c>
      <c r="B18" s="939"/>
      <c r="C18" s="939" t="s">
        <v>825</v>
      </c>
      <c r="D18" s="939"/>
      <c r="E18" s="940"/>
      <c r="F18" s="487">
        <v>0</v>
      </c>
      <c r="G18" s="487">
        <v>0</v>
      </c>
      <c r="H18" s="487">
        <f t="shared" si="0"/>
        <v>0</v>
      </c>
      <c r="I18" s="762">
        <f t="shared" si="1"/>
        <v>0</v>
      </c>
    </row>
    <row r="19" spans="1:9" ht="12.75" customHeight="1">
      <c r="A19" s="938" t="s">
        <v>837</v>
      </c>
      <c r="B19" s="939"/>
      <c r="C19" s="939" t="s">
        <v>825</v>
      </c>
      <c r="D19" s="939"/>
      <c r="E19" s="940"/>
      <c r="F19" s="487">
        <v>0</v>
      </c>
      <c r="G19" s="487">
        <v>0</v>
      </c>
      <c r="H19" s="487">
        <f t="shared" si="0"/>
        <v>0</v>
      </c>
      <c r="I19" s="762">
        <f t="shared" si="1"/>
        <v>0</v>
      </c>
    </row>
    <row r="20" spans="1:9" ht="12.75" customHeight="1">
      <c r="A20" s="938" t="s">
        <v>838</v>
      </c>
      <c r="B20" s="939"/>
      <c r="C20" s="939" t="s">
        <v>825</v>
      </c>
      <c r="D20" s="939"/>
      <c r="E20" s="940"/>
      <c r="F20" s="487">
        <v>0</v>
      </c>
      <c r="G20" s="487">
        <v>0</v>
      </c>
      <c r="H20" s="487">
        <f t="shared" si="0"/>
        <v>0</v>
      </c>
      <c r="I20" s="762">
        <f t="shared" si="1"/>
        <v>0</v>
      </c>
    </row>
    <row r="21" spans="1:9" ht="12.75" customHeight="1">
      <c r="A21" s="938" t="s">
        <v>839</v>
      </c>
      <c r="B21" s="939"/>
      <c r="C21" s="939" t="s">
        <v>825</v>
      </c>
      <c r="D21" s="939"/>
      <c r="E21" s="940"/>
      <c r="F21" s="487">
        <v>0</v>
      </c>
      <c r="G21" s="487">
        <v>0</v>
      </c>
      <c r="H21" s="487">
        <f t="shared" si="0"/>
        <v>0</v>
      </c>
      <c r="I21" s="762">
        <f t="shared" si="1"/>
        <v>0</v>
      </c>
    </row>
    <row r="22" spans="1:9" ht="12.75" customHeight="1">
      <c r="A22" s="938" t="s">
        <v>840</v>
      </c>
      <c r="B22" s="939"/>
      <c r="C22" s="939" t="s">
        <v>825</v>
      </c>
      <c r="D22" s="939"/>
      <c r="E22" s="940"/>
      <c r="F22" s="487">
        <v>0</v>
      </c>
      <c r="G22" s="487">
        <v>0</v>
      </c>
      <c r="H22" s="487">
        <f t="shared" si="0"/>
        <v>0</v>
      </c>
      <c r="I22" s="762">
        <f t="shared" si="1"/>
        <v>0</v>
      </c>
    </row>
    <row r="23" spans="1:9" ht="12.75" customHeight="1">
      <c r="A23" s="938" t="s">
        <v>841</v>
      </c>
      <c r="B23" s="939"/>
      <c r="C23" s="939" t="s">
        <v>825</v>
      </c>
      <c r="D23" s="939"/>
      <c r="E23" s="940"/>
      <c r="F23" s="487">
        <v>0</v>
      </c>
      <c r="G23" s="487">
        <v>0</v>
      </c>
      <c r="H23" s="487">
        <f t="shared" si="0"/>
        <v>0</v>
      </c>
      <c r="I23" s="762">
        <f t="shared" si="1"/>
        <v>0</v>
      </c>
    </row>
    <row r="24" spans="1:9" ht="12.75" customHeight="1">
      <c r="A24" s="938" t="s">
        <v>842</v>
      </c>
      <c r="B24" s="939"/>
      <c r="C24" s="939" t="s">
        <v>825</v>
      </c>
      <c r="D24" s="939"/>
      <c r="E24" s="940"/>
      <c r="F24" s="487">
        <v>0</v>
      </c>
      <c r="G24" s="487">
        <v>0</v>
      </c>
      <c r="H24" s="487">
        <f t="shared" si="0"/>
        <v>0</v>
      </c>
      <c r="I24" s="762">
        <f t="shared" si="1"/>
        <v>0</v>
      </c>
    </row>
    <row r="25" spans="1:9" ht="12.75" customHeight="1">
      <c r="A25" s="938" t="s">
        <v>843</v>
      </c>
      <c r="B25" s="939"/>
      <c r="C25" s="939" t="s">
        <v>825</v>
      </c>
      <c r="D25" s="939"/>
      <c r="E25" s="940"/>
      <c r="F25" s="487">
        <v>0</v>
      </c>
      <c r="G25" s="487">
        <v>0</v>
      </c>
      <c r="H25" s="487">
        <f t="shared" si="0"/>
        <v>0</v>
      </c>
      <c r="I25" s="762">
        <f t="shared" si="1"/>
        <v>0</v>
      </c>
    </row>
    <row r="26" spans="1:9" ht="12.75" customHeight="1">
      <c r="A26" s="938" t="s">
        <v>844</v>
      </c>
      <c r="B26" s="939"/>
      <c r="C26" s="939" t="s">
        <v>825</v>
      </c>
      <c r="D26" s="939"/>
      <c r="E26" s="940"/>
      <c r="F26" s="487">
        <v>0</v>
      </c>
      <c r="G26" s="487">
        <v>0</v>
      </c>
      <c r="H26" s="487">
        <f t="shared" si="0"/>
        <v>0</v>
      </c>
      <c r="I26" s="762">
        <f t="shared" si="1"/>
        <v>0</v>
      </c>
    </row>
    <row r="27" spans="1:9" ht="12.75" customHeight="1">
      <c r="A27" s="938" t="s">
        <v>845</v>
      </c>
      <c r="B27" s="939"/>
      <c r="C27" s="939" t="s">
        <v>825</v>
      </c>
      <c r="D27" s="939"/>
      <c r="E27" s="940"/>
      <c r="F27" s="487">
        <v>0</v>
      </c>
      <c r="G27" s="487">
        <v>0</v>
      </c>
      <c r="H27" s="487">
        <f t="shared" si="0"/>
        <v>0</v>
      </c>
      <c r="I27" s="762">
        <f t="shared" si="1"/>
        <v>0</v>
      </c>
    </row>
    <row r="28" spans="1:9" ht="12.75" customHeight="1">
      <c r="A28" s="938" t="s">
        <v>846</v>
      </c>
      <c r="B28" s="939"/>
      <c r="C28" s="939" t="s">
        <v>825</v>
      </c>
      <c r="D28" s="939"/>
      <c r="E28" s="940"/>
      <c r="F28" s="487">
        <v>0</v>
      </c>
      <c r="G28" s="487">
        <v>0</v>
      </c>
      <c r="H28" s="487">
        <f t="shared" si="0"/>
        <v>0</v>
      </c>
      <c r="I28" s="762">
        <f t="shared" si="1"/>
        <v>0</v>
      </c>
    </row>
    <row r="29" spans="1:9" ht="12.75" customHeight="1">
      <c r="A29" s="938" t="s">
        <v>847</v>
      </c>
      <c r="B29" s="939"/>
      <c r="C29" s="939" t="s">
        <v>825</v>
      </c>
      <c r="D29" s="939"/>
      <c r="E29" s="940"/>
      <c r="F29" s="487">
        <v>0</v>
      </c>
      <c r="G29" s="487">
        <v>0</v>
      </c>
      <c r="H29" s="487">
        <f t="shared" si="0"/>
        <v>0</v>
      </c>
      <c r="I29" s="762">
        <f t="shared" si="1"/>
        <v>0</v>
      </c>
    </row>
    <row r="30" spans="1:9" ht="12.75" customHeight="1">
      <c r="A30" s="938" t="s">
        <v>848</v>
      </c>
      <c r="B30" s="939"/>
      <c r="C30" s="939" t="s">
        <v>825</v>
      </c>
      <c r="D30" s="939"/>
      <c r="E30" s="940"/>
      <c r="F30" s="487">
        <v>0</v>
      </c>
      <c r="G30" s="487">
        <v>0</v>
      </c>
      <c r="H30" s="487">
        <f t="shared" si="0"/>
        <v>0</v>
      </c>
      <c r="I30" s="762">
        <f t="shared" si="1"/>
        <v>0</v>
      </c>
    </row>
    <row r="31" spans="1:9" ht="12.75" customHeight="1">
      <c r="A31" s="938" t="s">
        <v>849</v>
      </c>
      <c r="B31" s="939"/>
      <c r="C31" s="939" t="s">
        <v>825</v>
      </c>
      <c r="D31" s="939"/>
      <c r="E31" s="940"/>
      <c r="F31" s="487">
        <v>0</v>
      </c>
      <c r="G31" s="487">
        <v>0</v>
      </c>
      <c r="H31" s="487">
        <f t="shared" si="0"/>
        <v>0</v>
      </c>
      <c r="I31" s="762">
        <f t="shared" si="1"/>
        <v>0</v>
      </c>
    </row>
    <row r="32" spans="1:9" ht="12.75" customHeight="1">
      <c r="A32" s="938" t="s">
        <v>850</v>
      </c>
      <c r="B32" s="939"/>
      <c r="C32" s="939" t="s">
        <v>825</v>
      </c>
      <c r="D32" s="939"/>
      <c r="E32" s="940"/>
      <c r="F32" s="487">
        <v>0</v>
      </c>
      <c r="G32" s="487">
        <v>0</v>
      </c>
      <c r="H32" s="487">
        <f t="shared" si="0"/>
        <v>0</v>
      </c>
      <c r="I32" s="762">
        <f t="shared" si="1"/>
        <v>0</v>
      </c>
    </row>
    <row r="33" spans="1:9" ht="12.75" customHeight="1">
      <c r="A33" s="938" t="s">
        <v>851</v>
      </c>
      <c r="B33" s="939"/>
      <c r="C33" s="939" t="s">
        <v>825</v>
      </c>
      <c r="D33" s="939" t="s">
        <v>825</v>
      </c>
      <c r="E33" s="940" t="s">
        <v>825</v>
      </c>
      <c r="F33" s="487">
        <v>0</v>
      </c>
      <c r="G33" s="487">
        <v>0</v>
      </c>
      <c r="H33" s="487">
        <f t="shared" si="0"/>
        <v>0</v>
      </c>
      <c r="I33" s="762">
        <f t="shared" si="1"/>
        <v>0</v>
      </c>
    </row>
    <row r="34" spans="1:9" ht="12.75" customHeight="1">
      <c r="A34" s="938" t="s">
        <v>852</v>
      </c>
      <c r="B34" s="939"/>
      <c r="C34" s="940" t="s">
        <v>825</v>
      </c>
      <c r="D34" s="940" t="s">
        <v>825</v>
      </c>
      <c r="E34" s="940" t="s">
        <v>825</v>
      </c>
      <c r="F34" s="487">
        <v>0</v>
      </c>
      <c r="G34" s="487">
        <v>0</v>
      </c>
      <c r="H34" s="487">
        <f t="shared" si="0"/>
        <v>0</v>
      </c>
      <c r="I34" s="762">
        <f t="shared" ref="I34:I44" si="2">(H34*20)</f>
        <v>0</v>
      </c>
    </row>
    <row r="35" spans="1:9" ht="12.75" customHeight="1">
      <c r="A35" s="938" t="s">
        <v>853</v>
      </c>
      <c r="B35" s="939"/>
      <c r="C35" s="940" t="s">
        <v>825</v>
      </c>
      <c r="D35" s="940"/>
      <c r="E35" s="940"/>
      <c r="F35" s="487">
        <v>0</v>
      </c>
      <c r="G35" s="487">
        <v>0</v>
      </c>
      <c r="H35" s="487">
        <f t="shared" si="0"/>
        <v>0</v>
      </c>
      <c r="I35" s="762">
        <f t="shared" si="2"/>
        <v>0</v>
      </c>
    </row>
    <row r="36" spans="1:9" ht="12.75" customHeight="1">
      <c r="A36" s="938" t="s">
        <v>854</v>
      </c>
      <c r="B36" s="939"/>
      <c r="C36" s="940" t="s">
        <v>825</v>
      </c>
      <c r="D36" s="940"/>
      <c r="E36" s="940"/>
      <c r="F36" s="487">
        <v>0</v>
      </c>
      <c r="G36" s="487">
        <v>1</v>
      </c>
      <c r="H36" s="487">
        <f t="shared" si="0"/>
        <v>1</v>
      </c>
      <c r="I36" s="762">
        <f t="shared" si="2"/>
        <v>20</v>
      </c>
    </row>
    <row r="37" spans="1:9" ht="12.75" customHeight="1">
      <c r="A37" s="938" t="s">
        <v>855</v>
      </c>
      <c r="B37" s="939"/>
      <c r="C37" s="940" t="s">
        <v>825</v>
      </c>
      <c r="D37" s="940"/>
      <c r="E37" s="940"/>
      <c r="F37" s="487">
        <v>0</v>
      </c>
      <c r="G37" s="487">
        <v>0</v>
      </c>
      <c r="H37" s="487">
        <f t="shared" si="0"/>
        <v>0</v>
      </c>
      <c r="I37" s="762">
        <f t="shared" si="2"/>
        <v>0</v>
      </c>
    </row>
    <row r="38" spans="1:9" ht="12.75" customHeight="1">
      <c r="A38" s="938" t="s">
        <v>856</v>
      </c>
      <c r="B38" s="939"/>
      <c r="C38" s="940" t="s">
        <v>825</v>
      </c>
      <c r="D38" s="940"/>
      <c r="E38" s="940"/>
      <c r="F38" s="487">
        <v>0</v>
      </c>
      <c r="G38" s="487">
        <v>0</v>
      </c>
      <c r="H38" s="487">
        <f t="shared" si="0"/>
        <v>0</v>
      </c>
      <c r="I38" s="762">
        <f t="shared" si="2"/>
        <v>0</v>
      </c>
    </row>
    <row r="39" spans="1:9" ht="12.75" customHeight="1">
      <c r="A39" s="938" t="s">
        <v>857</v>
      </c>
      <c r="B39" s="939"/>
      <c r="C39" s="941" t="s">
        <v>825</v>
      </c>
      <c r="D39" s="940"/>
      <c r="E39" s="940"/>
      <c r="F39" s="487">
        <v>0</v>
      </c>
      <c r="G39" s="487">
        <v>0</v>
      </c>
      <c r="H39" s="487">
        <f t="shared" si="0"/>
        <v>0</v>
      </c>
      <c r="I39" s="762">
        <f t="shared" si="2"/>
        <v>0</v>
      </c>
    </row>
    <row r="40" spans="1:9" ht="12.75" customHeight="1">
      <c r="A40" s="938" t="s">
        <v>858</v>
      </c>
      <c r="B40" s="939"/>
      <c r="C40" s="941" t="s">
        <v>825</v>
      </c>
      <c r="D40" s="940"/>
      <c r="E40" s="940"/>
      <c r="F40" s="487">
        <v>0</v>
      </c>
      <c r="G40" s="487">
        <v>16</v>
      </c>
      <c r="H40" s="487">
        <f t="shared" si="0"/>
        <v>16</v>
      </c>
      <c r="I40" s="762">
        <f t="shared" si="2"/>
        <v>320</v>
      </c>
    </row>
    <row r="41" spans="1:9" ht="12.75" customHeight="1">
      <c r="A41" s="938" t="s">
        <v>859</v>
      </c>
      <c r="B41" s="939"/>
      <c r="C41" s="940" t="s">
        <v>825</v>
      </c>
      <c r="D41" s="940"/>
      <c r="E41" s="940"/>
      <c r="F41" s="487">
        <v>0</v>
      </c>
      <c r="G41" s="487">
        <v>0</v>
      </c>
      <c r="H41" s="487">
        <f t="shared" si="0"/>
        <v>0</v>
      </c>
      <c r="I41" s="762">
        <f t="shared" si="2"/>
        <v>0</v>
      </c>
    </row>
    <row r="42" spans="1:9" ht="12.75" customHeight="1">
      <c r="A42" s="938" t="s">
        <v>860</v>
      </c>
      <c r="B42" s="939" t="s">
        <v>825</v>
      </c>
      <c r="C42" s="940"/>
      <c r="D42" s="940"/>
      <c r="E42" s="940"/>
      <c r="F42" s="487">
        <v>0</v>
      </c>
      <c r="G42" s="487">
        <v>0</v>
      </c>
      <c r="H42" s="487">
        <f t="shared" si="0"/>
        <v>0</v>
      </c>
      <c r="I42" s="762">
        <f t="shared" si="2"/>
        <v>0</v>
      </c>
    </row>
    <row r="43" spans="1:9" ht="12.75" customHeight="1">
      <c r="A43" s="938" t="s">
        <v>861</v>
      </c>
      <c r="B43" s="939"/>
      <c r="C43" s="940" t="s">
        <v>825</v>
      </c>
      <c r="D43" s="940"/>
      <c r="E43" s="940"/>
      <c r="F43" s="487">
        <v>0</v>
      </c>
      <c r="G43" s="487">
        <v>3</v>
      </c>
      <c r="H43" s="487">
        <f t="shared" si="0"/>
        <v>3</v>
      </c>
      <c r="I43" s="762">
        <f t="shared" si="2"/>
        <v>60</v>
      </c>
    </row>
    <row r="44" spans="1:9" ht="12.75" customHeight="1" thickBot="1">
      <c r="A44" s="938" t="s">
        <v>862</v>
      </c>
      <c r="B44" s="939"/>
      <c r="C44" s="940" t="s">
        <v>825</v>
      </c>
      <c r="D44" s="940"/>
      <c r="E44" s="940"/>
      <c r="F44" s="487">
        <v>0</v>
      </c>
      <c r="G44" s="487">
        <v>0</v>
      </c>
      <c r="H44" s="487">
        <f t="shared" si="0"/>
        <v>0</v>
      </c>
      <c r="I44" s="763">
        <f t="shared" si="2"/>
        <v>0</v>
      </c>
    </row>
    <row r="45" spans="1:9" ht="12.75" customHeight="1" thickBot="1">
      <c r="A45" s="758" t="s">
        <v>863</v>
      </c>
      <c r="B45" s="759"/>
      <c r="C45" s="756"/>
      <c r="D45" s="756"/>
      <c r="E45" s="760"/>
      <c r="F45" s="765">
        <f>SUM(F7:F44)</f>
        <v>0</v>
      </c>
      <c r="G45" s="757">
        <f>SUM(G7:G44)</f>
        <v>20</v>
      </c>
      <c r="H45" s="766">
        <f>SUM(H7:H44)</f>
        <v>20</v>
      </c>
      <c r="I45" s="764">
        <f>SUM(I7:I44)</f>
        <v>400</v>
      </c>
    </row>
    <row r="46" spans="1:9" ht="12.75" customHeight="1"/>
    <row r="47" spans="1:9" ht="15.6">
      <c r="A47" s="1544" t="s">
        <v>864</v>
      </c>
      <c r="B47" s="1544"/>
      <c r="C47" s="1544"/>
      <c r="D47" s="1544"/>
      <c r="E47" s="1544"/>
      <c r="F47" s="1544"/>
      <c r="G47" s="1544"/>
      <c r="H47" s="1544"/>
      <c r="I47" s="1544"/>
    </row>
    <row r="48" spans="1:9" ht="15.6">
      <c r="A48" s="1544" t="s">
        <v>865</v>
      </c>
      <c r="B48" s="1544"/>
      <c r="C48" s="1544"/>
      <c r="D48" s="1544"/>
      <c r="E48" s="1544"/>
      <c r="F48" s="1544"/>
      <c r="G48" s="1544"/>
      <c r="H48" s="1544"/>
      <c r="I48" s="1544"/>
    </row>
    <row r="49" spans="1:1">
      <c r="A49" s="268"/>
    </row>
    <row r="50" spans="1:1" ht="14.25" customHeight="1"/>
  </sheetData>
  <mergeCells count="10">
    <mergeCell ref="A1:I1"/>
    <mergeCell ref="A2:I2"/>
    <mergeCell ref="A4:I4"/>
    <mergeCell ref="A3:I3"/>
    <mergeCell ref="I5:I6"/>
    <mergeCell ref="A47:I47"/>
    <mergeCell ref="A48:I48"/>
    <mergeCell ref="A5:A6"/>
    <mergeCell ref="B5:E5"/>
    <mergeCell ref="F5:H5"/>
  </mergeCells>
  <printOptions horizontalCentered="1" verticalCentered="1" headings="1"/>
  <pageMargins left="0.25" right="0.25" top="0.5" bottom="0.5" header="0.3" footer="0.3"/>
  <pageSetup scale="83" firstPageNumber="81" orientation="landscape" useFirstPageNumber="1" r:id="rId1"/>
  <headerFooter scaleWithDoc="0"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CH1218"/>
  <sheetViews>
    <sheetView zoomScale="90" zoomScaleNormal="90" workbookViewId="0">
      <selection activeCell="F16" sqref="F16"/>
    </sheetView>
  </sheetViews>
  <sheetFormatPr defaultColWidth="34.5546875" defaultRowHeight="13.8"/>
  <cols>
    <col min="1" max="1" width="36.6640625" style="3" customWidth="1"/>
    <col min="2" max="2" width="17.33203125" style="3" customWidth="1"/>
    <col min="3" max="3" width="19.6640625" style="3" customWidth="1"/>
    <col min="4" max="4" width="16.6640625" style="3" customWidth="1"/>
    <col min="5" max="5" width="15.5546875" style="3" customWidth="1"/>
    <col min="6" max="6" width="17" style="3" customWidth="1"/>
    <col min="7" max="9" width="14.33203125" style="3" customWidth="1"/>
    <col min="10" max="10" width="12.6640625" style="3" customWidth="1"/>
    <col min="11" max="11" width="15" style="3" customWidth="1"/>
    <col min="12" max="20" width="16.5546875" style="3" customWidth="1"/>
    <col min="21" max="21" width="17.5546875" style="3" customWidth="1"/>
    <col min="22" max="22" width="14.6640625" style="3" customWidth="1"/>
    <col min="23" max="23" width="14.5546875" style="3" customWidth="1"/>
    <col min="24" max="24" width="12" style="3" customWidth="1"/>
    <col min="25" max="25" width="14.5546875" style="7" customWidth="1"/>
    <col min="26" max="26" width="12.5546875" style="3" customWidth="1"/>
    <col min="27" max="27" width="11" style="3" customWidth="1"/>
    <col min="28" max="28" width="14.6640625" style="3" customWidth="1"/>
    <col min="29" max="29" width="16.5546875" style="3" customWidth="1"/>
    <col min="30" max="30" width="16.33203125" style="3" customWidth="1"/>
    <col min="31" max="31" width="15.33203125" style="3" customWidth="1"/>
    <col min="32" max="33" width="14" style="3" customWidth="1"/>
    <col min="34" max="34" width="15.33203125" style="3" customWidth="1"/>
    <col min="35" max="35" width="19.5546875" style="3" customWidth="1"/>
    <col min="36" max="36" width="12" style="3" customWidth="1"/>
    <col min="37" max="37" width="12.5546875" style="3" customWidth="1"/>
    <col min="38" max="38" width="14.5546875" style="3" customWidth="1"/>
    <col min="39" max="16384" width="34.5546875" style="4"/>
  </cols>
  <sheetData>
    <row r="1" spans="1:46" s="11" customFormat="1" ht="86.25" customHeight="1">
      <c r="A1" s="1297" t="s">
        <v>91</v>
      </c>
      <c r="B1" s="1297"/>
      <c r="C1" s="1297"/>
      <c r="D1" s="1297"/>
      <c r="E1" s="1297"/>
      <c r="F1" s="1297"/>
      <c r="G1" s="1297"/>
      <c r="H1" s="1297"/>
      <c r="I1" s="1297"/>
      <c r="J1" s="1298"/>
      <c r="K1" s="397"/>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64"/>
      <c r="AN1" s="1064"/>
      <c r="AO1" s="1064"/>
      <c r="AP1" s="1064"/>
      <c r="AQ1" s="1064"/>
      <c r="AR1" s="1064"/>
      <c r="AS1" s="1064"/>
      <c r="AT1" s="1064"/>
    </row>
    <row r="2" spans="1:46" ht="17.25" customHeight="1">
      <c r="A2" s="76"/>
      <c r="B2" s="1087" t="s">
        <v>1012</v>
      </c>
      <c r="C2" s="1087"/>
      <c r="D2" s="1087"/>
      <c r="E2" s="1087" t="s">
        <v>60</v>
      </c>
      <c r="F2" s="1087"/>
      <c r="G2" s="1087"/>
      <c r="H2" s="1088" t="s">
        <v>61</v>
      </c>
      <c r="I2" s="1089"/>
      <c r="J2" s="1090"/>
      <c r="K2" s="4"/>
      <c r="L2" s="4"/>
      <c r="M2" s="4"/>
      <c r="N2" s="4"/>
      <c r="O2" s="4"/>
      <c r="P2" s="4"/>
      <c r="Q2" s="4"/>
      <c r="R2" s="4"/>
      <c r="S2" s="4"/>
      <c r="T2" s="4"/>
      <c r="U2" s="4"/>
      <c r="V2" s="4"/>
      <c r="W2" s="4"/>
      <c r="X2" s="4"/>
      <c r="Y2" s="4"/>
      <c r="Z2" s="4"/>
      <c r="AA2" s="4"/>
      <c r="AB2" s="4"/>
      <c r="AC2" s="4"/>
      <c r="AD2" s="4"/>
      <c r="AE2" s="4"/>
      <c r="AF2" s="4"/>
      <c r="AG2" s="4"/>
      <c r="AH2" s="4"/>
      <c r="AI2" s="4"/>
      <c r="AJ2" s="4"/>
      <c r="AK2" s="4"/>
      <c r="AL2" s="4"/>
    </row>
    <row r="3" spans="1:46" s="60" customFormat="1" ht="34.5" customHeight="1">
      <c r="A3" s="76" t="s">
        <v>62</v>
      </c>
      <c r="B3" s="107" t="s">
        <v>63</v>
      </c>
      <c r="C3" s="107" t="s">
        <v>64</v>
      </c>
      <c r="D3" s="107" t="s">
        <v>58</v>
      </c>
      <c r="E3" s="107" t="s">
        <v>63</v>
      </c>
      <c r="F3" s="107" t="s">
        <v>64</v>
      </c>
      <c r="G3" s="107" t="s">
        <v>58</v>
      </c>
      <c r="H3" s="107" t="s">
        <v>63</v>
      </c>
      <c r="I3" s="107" t="s">
        <v>64</v>
      </c>
      <c r="J3" s="107" t="s">
        <v>58</v>
      </c>
    </row>
    <row r="4" spans="1:46" ht="17.25" customHeight="1">
      <c r="A4" s="108" t="s">
        <v>65</v>
      </c>
      <c r="B4" s="109"/>
      <c r="C4" s="110"/>
      <c r="D4" s="110"/>
      <c r="E4" s="110"/>
      <c r="F4" s="110"/>
      <c r="G4" s="110"/>
      <c r="H4" s="110"/>
      <c r="I4" s="110"/>
      <c r="J4" s="111"/>
      <c r="K4" s="4"/>
      <c r="L4" s="4"/>
      <c r="M4" s="4"/>
      <c r="N4" s="4"/>
      <c r="O4" s="4"/>
      <c r="P4" s="4"/>
      <c r="Q4" s="4"/>
      <c r="R4" s="4"/>
      <c r="S4" s="4"/>
      <c r="T4" s="4"/>
      <c r="U4" s="4"/>
      <c r="V4" s="4"/>
      <c r="W4" s="4"/>
      <c r="X4" s="4"/>
      <c r="Y4" s="4"/>
      <c r="Z4" s="4"/>
      <c r="AA4" s="4"/>
      <c r="AB4" s="4"/>
      <c r="AC4" s="4"/>
      <c r="AD4" s="4"/>
      <c r="AE4" s="4"/>
      <c r="AF4" s="4"/>
      <c r="AG4" s="4"/>
      <c r="AH4" s="4"/>
      <c r="AI4" s="4"/>
      <c r="AJ4" s="4"/>
      <c r="AK4" s="4"/>
      <c r="AL4" s="4"/>
    </row>
    <row r="5" spans="1:46" ht="17.25" customHeight="1">
      <c r="A5" s="398" t="s">
        <v>92</v>
      </c>
      <c r="B5" s="401" t="s">
        <v>14</v>
      </c>
      <c r="C5" s="258">
        <v>2437664</v>
      </c>
      <c r="D5" s="1007">
        <f t="shared" ref="D5:D19" si="0">C5</f>
        <v>2437664</v>
      </c>
      <c r="E5" s="401" t="s">
        <v>14</v>
      </c>
      <c r="F5" s="258">
        <v>0</v>
      </c>
      <c r="G5" s="1007">
        <f>F5</f>
        <v>0</v>
      </c>
      <c r="H5" s="401" t="s">
        <v>14</v>
      </c>
      <c r="I5" s="1008">
        <f>F5/C5</f>
        <v>0</v>
      </c>
      <c r="J5" s="1008">
        <f>G5/D5</f>
        <v>0</v>
      </c>
      <c r="K5" s="305"/>
      <c r="L5" s="14"/>
      <c r="M5" s="14"/>
      <c r="N5" s="14"/>
      <c r="O5" s="14"/>
      <c r="P5" s="14"/>
      <c r="Q5" s="14"/>
      <c r="R5" s="14"/>
      <c r="S5" s="14"/>
      <c r="T5" s="14"/>
      <c r="U5" s="14"/>
      <c r="V5" s="14"/>
      <c r="W5" s="14"/>
      <c r="X5" s="14"/>
      <c r="Y5" s="14"/>
      <c r="Z5" s="14"/>
      <c r="AA5" s="14"/>
      <c r="AB5" s="14"/>
      <c r="AC5" s="4"/>
      <c r="AD5" s="4"/>
      <c r="AE5" s="4"/>
      <c r="AF5" s="4"/>
      <c r="AG5" s="4"/>
      <c r="AH5" s="4"/>
      <c r="AI5" s="4"/>
      <c r="AJ5" s="4"/>
      <c r="AK5" s="4"/>
      <c r="AL5" s="4"/>
    </row>
    <row r="6" spans="1:46" ht="17.25" customHeight="1">
      <c r="A6" s="398" t="s">
        <v>93</v>
      </c>
      <c r="B6" s="401" t="s">
        <v>14</v>
      </c>
      <c r="C6" s="258">
        <v>10206368</v>
      </c>
      <c r="D6" s="1007">
        <f t="shared" si="0"/>
        <v>10206368</v>
      </c>
      <c r="E6" s="401" t="s">
        <v>14</v>
      </c>
      <c r="F6" s="258">
        <v>0</v>
      </c>
      <c r="G6" s="1007">
        <f>F6</f>
        <v>0</v>
      </c>
      <c r="H6" s="401" t="s">
        <v>14</v>
      </c>
      <c r="I6" s="1008">
        <f t="shared" ref="I6:J20" si="1">F6/C6</f>
        <v>0</v>
      </c>
      <c r="J6" s="1008">
        <f t="shared" si="1"/>
        <v>0</v>
      </c>
      <c r="K6" s="305"/>
      <c r="L6" s="14"/>
      <c r="M6" s="14"/>
      <c r="N6" s="14"/>
      <c r="O6" s="14"/>
      <c r="P6" s="14"/>
      <c r="Q6" s="14"/>
      <c r="R6" s="14"/>
      <c r="S6" s="14"/>
      <c r="T6" s="14"/>
      <c r="U6" s="14"/>
      <c r="V6" s="14"/>
      <c r="W6" s="14"/>
      <c r="X6" s="14"/>
      <c r="Y6" s="14"/>
      <c r="Z6" s="14"/>
      <c r="AA6" s="14"/>
      <c r="AB6" s="14"/>
      <c r="AC6" s="4"/>
      <c r="AD6" s="4"/>
      <c r="AE6" s="4"/>
      <c r="AF6" s="4"/>
      <c r="AG6" s="4"/>
      <c r="AH6" s="4"/>
      <c r="AI6" s="4"/>
      <c r="AJ6" s="4"/>
      <c r="AK6" s="4"/>
      <c r="AL6" s="4"/>
    </row>
    <row r="7" spans="1:46" ht="17.25" customHeight="1">
      <c r="A7" s="398" t="s">
        <v>94</v>
      </c>
      <c r="B7" s="401" t="s">
        <v>14</v>
      </c>
      <c r="C7" s="258">
        <v>16572726</v>
      </c>
      <c r="D7" s="1007">
        <f t="shared" si="0"/>
        <v>16572726</v>
      </c>
      <c r="E7" s="401" t="s">
        <v>14</v>
      </c>
      <c r="F7" s="258">
        <v>0</v>
      </c>
      <c r="G7" s="1007">
        <f t="shared" ref="G7:G19" si="2">F7</f>
        <v>0</v>
      </c>
      <c r="H7" s="401" t="s">
        <v>14</v>
      </c>
      <c r="I7" s="1009">
        <f t="shared" si="1"/>
        <v>0</v>
      </c>
      <c r="J7" s="1009">
        <f t="shared" si="1"/>
        <v>0</v>
      </c>
      <c r="K7" s="305"/>
      <c r="L7" s="14"/>
      <c r="M7" s="14"/>
      <c r="N7" s="14"/>
      <c r="O7" s="14"/>
      <c r="P7" s="14"/>
      <c r="Q7" s="14"/>
      <c r="R7" s="14"/>
      <c r="S7" s="14"/>
      <c r="T7" s="14"/>
      <c r="U7" s="14"/>
      <c r="V7" s="14"/>
      <c r="W7" s="14"/>
      <c r="X7" s="14"/>
      <c r="Y7" s="14"/>
      <c r="Z7" s="14"/>
      <c r="AA7" s="14"/>
      <c r="AB7" s="14"/>
      <c r="AC7" s="4"/>
      <c r="AD7" s="4"/>
      <c r="AE7" s="4"/>
      <c r="AF7" s="4"/>
      <c r="AG7" s="4"/>
      <c r="AH7" s="4"/>
      <c r="AI7" s="4"/>
      <c r="AJ7" s="4"/>
      <c r="AK7" s="4"/>
      <c r="AL7" s="4"/>
    </row>
    <row r="8" spans="1:46" ht="17.25" customHeight="1">
      <c r="A8" s="398" t="s">
        <v>95</v>
      </c>
      <c r="B8" s="401" t="s">
        <v>14</v>
      </c>
      <c r="C8" s="258">
        <v>11609790</v>
      </c>
      <c r="D8" s="1007">
        <f t="shared" si="0"/>
        <v>11609790</v>
      </c>
      <c r="E8" s="401" t="s">
        <v>14</v>
      </c>
      <c r="F8" s="258">
        <v>0</v>
      </c>
      <c r="G8" s="1007">
        <f t="shared" si="2"/>
        <v>0</v>
      </c>
      <c r="H8" s="401" t="s">
        <v>14</v>
      </c>
      <c r="I8" s="1009">
        <f t="shared" si="1"/>
        <v>0</v>
      </c>
      <c r="J8" s="1009">
        <f t="shared" si="1"/>
        <v>0</v>
      </c>
      <c r="K8" s="305"/>
      <c r="L8" s="14"/>
      <c r="M8" s="14"/>
      <c r="N8" s="14"/>
      <c r="O8" s="14"/>
      <c r="P8" s="14"/>
      <c r="Q8" s="14"/>
      <c r="R8" s="14"/>
      <c r="S8" s="14"/>
      <c r="T8" s="14"/>
      <c r="U8" s="14"/>
      <c r="V8" s="14"/>
      <c r="W8" s="14"/>
      <c r="X8" s="14"/>
      <c r="Y8" s="14"/>
      <c r="Z8" s="14"/>
      <c r="AA8" s="14"/>
      <c r="AB8" s="14"/>
      <c r="AC8" s="4"/>
      <c r="AD8" s="4"/>
      <c r="AE8" s="4"/>
      <c r="AF8" s="4"/>
      <c r="AG8" s="4"/>
      <c r="AH8" s="4"/>
      <c r="AI8" s="4"/>
      <c r="AJ8" s="4"/>
      <c r="AK8" s="4"/>
      <c r="AL8" s="4"/>
    </row>
    <row r="9" spans="1:46">
      <c r="A9" s="399" t="s">
        <v>96</v>
      </c>
      <c r="B9" s="401" t="s">
        <v>14</v>
      </c>
      <c r="C9" s="258">
        <v>1152857</v>
      </c>
      <c r="D9" s="1007">
        <f t="shared" si="0"/>
        <v>1152857</v>
      </c>
      <c r="E9" s="401" t="s">
        <v>14</v>
      </c>
      <c r="F9" s="258">
        <v>0</v>
      </c>
      <c r="G9" s="1007">
        <f t="shared" si="2"/>
        <v>0</v>
      </c>
      <c r="H9" s="401" t="s">
        <v>14</v>
      </c>
      <c r="I9" s="1008">
        <f t="shared" si="1"/>
        <v>0</v>
      </c>
      <c r="J9" s="1008">
        <f t="shared" si="1"/>
        <v>0</v>
      </c>
      <c r="K9" s="305"/>
      <c r="L9" s="14"/>
      <c r="M9" s="14"/>
      <c r="N9" s="14"/>
      <c r="O9" s="14"/>
      <c r="P9" s="14"/>
      <c r="Q9" s="14"/>
      <c r="R9" s="14"/>
      <c r="S9" s="14"/>
      <c r="T9" s="14"/>
      <c r="U9" s="14"/>
      <c r="V9" s="14"/>
      <c r="W9" s="14"/>
      <c r="X9" s="14"/>
      <c r="Y9" s="14"/>
      <c r="Z9" s="14"/>
      <c r="AA9" s="14"/>
      <c r="AB9" s="14"/>
      <c r="AC9" s="4"/>
      <c r="AD9" s="4"/>
      <c r="AE9" s="4"/>
      <c r="AF9" s="4"/>
      <c r="AG9" s="4"/>
      <c r="AH9" s="4"/>
      <c r="AI9" s="4"/>
      <c r="AJ9" s="4"/>
      <c r="AK9" s="4"/>
      <c r="AL9" s="4"/>
    </row>
    <row r="10" spans="1:46" ht="17.25" customHeight="1">
      <c r="A10" s="400" t="s">
        <v>97</v>
      </c>
      <c r="B10" s="401" t="s">
        <v>14</v>
      </c>
      <c r="C10" s="258">
        <v>15830640</v>
      </c>
      <c r="D10" s="1007">
        <f t="shared" si="0"/>
        <v>15830640</v>
      </c>
      <c r="E10" s="401" t="s">
        <v>14</v>
      </c>
      <c r="F10" s="258">
        <v>1066848.2300000116</v>
      </c>
      <c r="G10" s="1007">
        <f>F10</f>
        <v>1066848.2300000116</v>
      </c>
      <c r="H10" s="401" t="s">
        <v>14</v>
      </c>
      <c r="I10" s="1008">
        <f t="shared" si="1"/>
        <v>6.7391351834165364E-2</v>
      </c>
      <c r="J10" s="1008">
        <f t="shared" si="1"/>
        <v>6.7391351834165364E-2</v>
      </c>
      <c r="K10" s="305"/>
      <c r="L10" s="14"/>
      <c r="M10" s="14"/>
      <c r="N10" s="14"/>
      <c r="O10" s="14"/>
      <c r="P10" s="14"/>
      <c r="Q10" s="14"/>
      <c r="R10" s="14"/>
      <c r="S10" s="14"/>
      <c r="T10" s="14"/>
      <c r="U10" s="14"/>
      <c r="V10" s="14"/>
      <c r="W10" s="14"/>
      <c r="X10" s="14"/>
      <c r="Y10" s="14"/>
      <c r="Z10" s="14"/>
      <c r="AA10" s="14"/>
      <c r="AB10" s="14"/>
      <c r="AC10" s="4"/>
      <c r="AD10" s="4"/>
      <c r="AE10" s="4"/>
      <c r="AF10" s="4"/>
      <c r="AG10" s="4"/>
      <c r="AH10" s="4"/>
      <c r="AI10" s="4"/>
      <c r="AJ10" s="4"/>
      <c r="AK10" s="4"/>
      <c r="AL10" s="4"/>
    </row>
    <row r="11" spans="1:46" ht="18" customHeight="1">
      <c r="A11" s="255" t="s">
        <v>74</v>
      </c>
      <c r="B11" s="401" t="s">
        <v>14</v>
      </c>
      <c r="C11" s="258">
        <v>4242095</v>
      </c>
      <c r="D11" s="1007">
        <f t="shared" si="0"/>
        <v>4242095</v>
      </c>
      <c r="E11" s="401" t="s">
        <v>14</v>
      </c>
      <c r="F11" s="258">
        <v>0</v>
      </c>
      <c r="G11" s="1007">
        <f t="shared" si="2"/>
        <v>0</v>
      </c>
      <c r="H11" s="401" t="s">
        <v>14</v>
      </c>
      <c r="I11" s="1008">
        <f t="shared" si="1"/>
        <v>0</v>
      </c>
      <c r="J11" s="1008">
        <f t="shared" si="1"/>
        <v>0</v>
      </c>
      <c r="K11" s="305"/>
      <c r="L11" s="14"/>
      <c r="M11" s="14"/>
      <c r="N11" s="14"/>
      <c r="O11" s="14"/>
      <c r="P11" s="14"/>
      <c r="Q11" s="14"/>
      <c r="R11" s="14"/>
      <c r="S11" s="14"/>
      <c r="T11" s="14"/>
      <c r="U11" s="14"/>
      <c r="V11" s="14"/>
      <c r="W11" s="14"/>
      <c r="X11" s="14"/>
      <c r="Y11" s="14"/>
      <c r="Z11" s="14"/>
      <c r="AA11" s="14"/>
      <c r="AB11" s="14"/>
      <c r="AC11" s="4"/>
      <c r="AD11" s="4"/>
      <c r="AE11" s="4"/>
      <c r="AF11" s="4"/>
      <c r="AG11" s="4"/>
      <c r="AH11" s="4"/>
      <c r="AI11" s="4"/>
      <c r="AJ11" s="4"/>
      <c r="AK11" s="4"/>
      <c r="AL11" s="4"/>
    </row>
    <row r="12" spans="1:46" ht="18" customHeight="1">
      <c r="A12" s="326" t="s">
        <v>75</v>
      </c>
      <c r="B12" s="401" t="s">
        <v>14</v>
      </c>
      <c r="C12" s="258">
        <v>500000</v>
      </c>
      <c r="D12" s="1007">
        <f t="shared" si="0"/>
        <v>500000</v>
      </c>
      <c r="E12" s="401" t="s">
        <v>14</v>
      </c>
      <c r="F12" s="258">
        <v>0</v>
      </c>
      <c r="G12" s="1007">
        <v>0</v>
      </c>
      <c r="H12" s="401" t="s">
        <v>14</v>
      </c>
      <c r="I12" s="1008">
        <f t="shared" si="1"/>
        <v>0</v>
      </c>
      <c r="J12" s="1008">
        <f t="shared" si="1"/>
        <v>0</v>
      </c>
      <c r="K12" s="305"/>
      <c r="L12" s="14"/>
      <c r="M12" s="14"/>
      <c r="N12" s="14"/>
      <c r="O12" s="14"/>
      <c r="P12" s="14"/>
      <c r="Q12" s="14"/>
      <c r="R12" s="14"/>
      <c r="S12" s="14"/>
      <c r="T12" s="14"/>
      <c r="U12" s="14"/>
      <c r="V12" s="14"/>
      <c r="W12" s="14"/>
      <c r="X12" s="14"/>
      <c r="Y12" s="14"/>
      <c r="Z12" s="14"/>
      <c r="AA12" s="14"/>
      <c r="AB12" s="14"/>
      <c r="AC12" s="4"/>
      <c r="AD12" s="4"/>
      <c r="AE12" s="4"/>
      <c r="AF12" s="4"/>
      <c r="AG12" s="4"/>
      <c r="AH12" s="4"/>
      <c r="AI12" s="4"/>
      <c r="AJ12" s="4"/>
      <c r="AK12" s="4"/>
      <c r="AL12" s="4"/>
    </row>
    <row r="13" spans="1:46" ht="17.25" customHeight="1">
      <c r="A13" s="326" t="s">
        <v>77</v>
      </c>
      <c r="B13" s="401" t="s">
        <v>14</v>
      </c>
      <c r="C13" s="258">
        <v>18367</v>
      </c>
      <c r="D13" s="1007">
        <f t="shared" si="0"/>
        <v>18367</v>
      </c>
      <c r="E13" s="401" t="s">
        <v>14</v>
      </c>
      <c r="F13" s="258">
        <v>0</v>
      </c>
      <c r="G13" s="1007">
        <f t="shared" si="2"/>
        <v>0</v>
      </c>
      <c r="H13" s="401" t="s">
        <v>14</v>
      </c>
      <c r="I13" s="1008">
        <f t="shared" si="1"/>
        <v>0</v>
      </c>
      <c r="J13" s="1008">
        <f t="shared" si="1"/>
        <v>0</v>
      </c>
      <c r="K13" s="325"/>
      <c r="L13" s="14"/>
      <c r="M13" s="14"/>
      <c r="N13" s="14"/>
      <c r="O13" s="14"/>
      <c r="P13" s="14"/>
      <c r="Q13" s="14"/>
      <c r="R13" s="14"/>
      <c r="S13" s="14"/>
      <c r="T13" s="14"/>
      <c r="U13" s="14"/>
      <c r="V13" s="14"/>
      <c r="W13" s="14"/>
      <c r="X13" s="14"/>
      <c r="Y13" s="14"/>
      <c r="Z13" s="14"/>
      <c r="AA13" s="14"/>
      <c r="AB13" s="14"/>
      <c r="AC13" s="4"/>
      <c r="AD13" s="4"/>
      <c r="AE13" s="4"/>
      <c r="AF13" s="4"/>
      <c r="AG13" s="4"/>
      <c r="AH13" s="4"/>
      <c r="AI13" s="4"/>
      <c r="AJ13" s="4"/>
      <c r="AK13" s="4"/>
      <c r="AL13" s="4"/>
    </row>
    <row r="14" spans="1:46" ht="17.25" customHeight="1">
      <c r="A14" s="255" t="s">
        <v>78</v>
      </c>
      <c r="B14" s="401" t="s">
        <v>14</v>
      </c>
      <c r="C14" s="258">
        <v>1111508</v>
      </c>
      <c r="D14" s="1007">
        <f t="shared" si="0"/>
        <v>1111508</v>
      </c>
      <c r="E14" s="401" t="s">
        <v>14</v>
      </c>
      <c r="F14" s="258">
        <v>0</v>
      </c>
      <c r="G14" s="1007">
        <f t="shared" si="2"/>
        <v>0</v>
      </c>
      <c r="H14" s="401" t="s">
        <v>14</v>
      </c>
      <c r="I14" s="1008">
        <f t="shared" si="1"/>
        <v>0</v>
      </c>
      <c r="J14" s="1008">
        <f t="shared" si="1"/>
        <v>0</v>
      </c>
      <c r="K14" s="305"/>
      <c r="L14" s="14"/>
      <c r="M14" s="14"/>
      <c r="N14" s="14"/>
      <c r="O14" s="14"/>
      <c r="P14" s="14"/>
      <c r="Q14" s="14"/>
      <c r="R14" s="14"/>
      <c r="S14" s="14"/>
      <c r="T14" s="14"/>
      <c r="U14" s="14"/>
      <c r="V14" s="14"/>
      <c r="W14" s="14"/>
      <c r="X14" s="14"/>
      <c r="Y14" s="14"/>
      <c r="Z14" s="14"/>
      <c r="AA14" s="14"/>
      <c r="AB14" s="14"/>
      <c r="AC14" s="4"/>
      <c r="AD14" s="4"/>
      <c r="AE14" s="4"/>
      <c r="AF14" s="4"/>
      <c r="AG14" s="4"/>
      <c r="AH14" s="4"/>
      <c r="AI14" s="4"/>
      <c r="AJ14" s="4"/>
      <c r="AK14" s="4"/>
      <c r="AL14" s="4"/>
    </row>
    <row r="15" spans="1:46" ht="17.25" customHeight="1">
      <c r="A15" s="255" t="s">
        <v>79</v>
      </c>
      <c r="B15" s="401" t="s">
        <v>14</v>
      </c>
      <c r="C15" s="258">
        <v>750000</v>
      </c>
      <c r="D15" s="1007">
        <f t="shared" si="0"/>
        <v>750000</v>
      </c>
      <c r="E15" s="401" t="s">
        <v>14</v>
      </c>
      <c r="F15" s="258">
        <v>0</v>
      </c>
      <c r="G15" s="1007">
        <v>0</v>
      </c>
      <c r="H15" s="401" t="s">
        <v>14</v>
      </c>
      <c r="I15" s="1008">
        <f t="shared" si="1"/>
        <v>0</v>
      </c>
      <c r="J15" s="1008">
        <f t="shared" si="1"/>
        <v>0</v>
      </c>
      <c r="K15" s="305"/>
      <c r="L15" s="14"/>
      <c r="M15" s="14"/>
      <c r="N15" s="14"/>
      <c r="O15" s="14"/>
      <c r="P15" s="14"/>
      <c r="Q15" s="14"/>
      <c r="R15" s="14"/>
      <c r="S15" s="14"/>
      <c r="T15" s="14"/>
      <c r="U15" s="14"/>
      <c r="V15" s="14"/>
      <c r="W15" s="14"/>
      <c r="X15" s="14"/>
      <c r="Y15" s="14"/>
      <c r="Z15" s="14"/>
      <c r="AA15" s="14"/>
      <c r="AB15" s="14"/>
      <c r="AC15" s="4"/>
      <c r="AD15" s="4"/>
      <c r="AE15" s="4"/>
      <c r="AF15" s="4"/>
      <c r="AG15" s="4"/>
      <c r="AH15" s="4"/>
      <c r="AI15" s="4"/>
      <c r="AJ15" s="4"/>
      <c r="AK15" s="4"/>
      <c r="AL15" s="4"/>
    </row>
    <row r="16" spans="1:46" ht="17.25" customHeight="1">
      <c r="A16" s="256" t="s">
        <v>98</v>
      </c>
      <c r="B16" s="401" t="s">
        <v>14</v>
      </c>
      <c r="C16" s="258">
        <v>4500000</v>
      </c>
      <c r="D16" s="1007">
        <f t="shared" si="0"/>
        <v>4500000</v>
      </c>
      <c r="E16" s="401" t="s">
        <v>14</v>
      </c>
      <c r="F16" s="258">
        <f>'[22]ESAP -Table 7 (Draft) (2)'!E29</f>
        <v>223580.89000000004</v>
      </c>
      <c r="G16" s="1007">
        <f t="shared" si="2"/>
        <v>223580.89000000004</v>
      </c>
      <c r="H16" s="401" t="s">
        <v>14</v>
      </c>
      <c r="I16" s="1008">
        <f t="shared" si="1"/>
        <v>4.9684642222222235E-2</v>
      </c>
      <c r="J16" s="1008">
        <f t="shared" si="1"/>
        <v>4.9684642222222235E-2</v>
      </c>
      <c r="K16" s="305"/>
      <c r="L16" s="14"/>
      <c r="M16" s="14"/>
      <c r="N16" s="14"/>
      <c r="O16" s="14"/>
      <c r="P16" s="14"/>
      <c r="Q16" s="14"/>
      <c r="R16" s="14"/>
      <c r="S16" s="14"/>
      <c r="T16" s="14"/>
      <c r="U16" s="14"/>
      <c r="V16" s="14"/>
      <c r="W16" s="14"/>
      <c r="X16" s="14"/>
      <c r="Y16" s="14"/>
      <c r="Z16" s="14"/>
      <c r="AA16" s="14"/>
      <c r="AB16" s="14"/>
      <c r="AC16" s="4"/>
      <c r="AD16" s="4"/>
      <c r="AE16" s="4"/>
      <c r="AF16" s="4"/>
      <c r="AG16" s="4"/>
      <c r="AH16" s="4"/>
      <c r="AI16" s="4"/>
      <c r="AJ16" s="4"/>
      <c r="AK16" s="4"/>
      <c r="AL16" s="4"/>
    </row>
    <row r="17" spans="1:50" ht="17.25" customHeight="1">
      <c r="A17" s="255" t="s">
        <v>99</v>
      </c>
      <c r="B17" s="401" t="s">
        <v>14</v>
      </c>
      <c r="C17" s="258">
        <v>261036</v>
      </c>
      <c r="D17" s="1007">
        <f t="shared" si="0"/>
        <v>261036</v>
      </c>
      <c r="E17" s="401" t="s">
        <v>14</v>
      </c>
      <c r="F17" s="258">
        <v>0</v>
      </c>
      <c r="G17" s="1007">
        <f t="shared" si="2"/>
        <v>0</v>
      </c>
      <c r="H17" s="401" t="s">
        <v>14</v>
      </c>
      <c r="I17" s="1008">
        <f t="shared" si="1"/>
        <v>0</v>
      </c>
      <c r="J17" s="1008">
        <f t="shared" si="1"/>
        <v>0</v>
      </c>
      <c r="K17" s="305"/>
      <c r="L17" s="14"/>
      <c r="M17" s="14"/>
      <c r="N17" s="14"/>
      <c r="O17" s="14"/>
      <c r="P17" s="14"/>
      <c r="Q17" s="14"/>
      <c r="R17" s="14"/>
      <c r="S17" s="14"/>
      <c r="T17" s="14"/>
      <c r="U17" s="14"/>
      <c r="V17" s="14"/>
      <c r="W17" s="14"/>
      <c r="X17" s="14"/>
      <c r="Y17" s="14"/>
      <c r="Z17" s="14"/>
      <c r="AA17" s="14"/>
      <c r="AB17" s="14"/>
      <c r="AC17" s="4"/>
      <c r="AD17" s="4"/>
      <c r="AE17" s="4"/>
      <c r="AF17" s="4"/>
      <c r="AG17" s="4"/>
      <c r="AH17" s="4"/>
      <c r="AI17" s="4"/>
      <c r="AJ17" s="4"/>
      <c r="AK17" s="4"/>
      <c r="AL17" s="4"/>
    </row>
    <row r="18" spans="1:50" ht="17.25" customHeight="1">
      <c r="A18" s="255" t="s">
        <v>82</v>
      </c>
      <c r="B18" s="401" t="s">
        <v>14</v>
      </c>
      <c r="C18" s="258">
        <v>60807</v>
      </c>
      <c r="D18" s="1007">
        <f t="shared" si="0"/>
        <v>60807</v>
      </c>
      <c r="E18" s="401" t="s">
        <v>14</v>
      </c>
      <c r="F18" s="258">
        <v>52226.84</v>
      </c>
      <c r="G18" s="1007">
        <f t="shared" si="2"/>
        <v>52226.84</v>
      </c>
      <c r="H18" s="401" t="s">
        <v>14</v>
      </c>
      <c r="I18" s="1008">
        <f t="shared" si="1"/>
        <v>0.85889519298764938</v>
      </c>
      <c r="J18" s="1008">
        <f t="shared" si="1"/>
        <v>0.85889519298764938</v>
      </c>
      <c r="K18" s="305"/>
      <c r="L18" s="14"/>
      <c r="M18" s="14"/>
      <c r="N18" s="14"/>
      <c r="O18" s="14"/>
      <c r="P18" s="14"/>
      <c r="Q18" s="14"/>
      <c r="R18" s="14"/>
      <c r="S18" s="14"/>
      <c r="T18" s="14"/>
      <c r="U18" s="14"/>
      <c r="V18" s="14"/>
      <c r="W18" s="14"/>
      <c r="X18" s="14"/>
      <c r="Y18" s="14"/>
      <c r="Z18" s="14"/>
      <c r="AA18" s="14"/>
      <c r="AB18" s="14"/>
      <c r="AC18" s="4"/>
      <c r="AD18" s="4"/>
      <c r="AE18" s="4"/>
      <c r="AF18" s="4"/>
      <c r="AG18" s="4"/>
      <c r="AH18" s="4"/>
      <c r="AI18" s="4"/>
      <c r="AJ18" s="4"/>
      <c r="AK18" s="4"/>
      <c r="AL18" s="4"/>
    </row>
    <row r="19" spans="1:50" ht="17.25" customHeight="1">
      <c r="A19" s="136" t="s">
        <v>83</v>
      </c>
      <c r="B19" s="401" t="s">
        <v>14</v>
      </c>
      <c r="C19" s="258">
        <v>300000</v>
      </c>
      <c r="D19" s="1007">
        <f t="shared" si="0"/>
        <v>300000</v>
      </c>
      <c r="E19" s="401" t="s">
        <v>14</v>
      </c>
      <c r="F19" s="258">
        <v>0</v>
      </c>
      <c r="G19" s="1007">
        <f t="shared" si="2"/>
        <v>0</v>
      </c>
      <c r="H19" s="401" t="s">
        <v>14</v>
      </c>
      <c r="I19" s="1008">
        <f t="shared" si="1"/>
        <v>0</v>
      </c>
      <c r="J19" s="1008">
        <f t="shared" si="1"/>
        <v>0</v>
      </c>
      <c r="K19" s="305"/>
      <c r="L19" s="14"/>
      <c r="M19" s="14"/>
      <c r="N19" s="14"/>
      <c r="O19" s="14"/>
      <c r="P19" s="14"/>
      <c r="Q19" s="14"/>
      <c r="R19" s="14"/>
      <c r="S19" s="14"/>
      <c r="T19" s="14"/>
      <c r="U19" s="14"/>
      <c r="V19" s="14"/>
      <c r="W19" s="14"/>
      <c r="X19" s="14"/>
      <c r="Y19" s="14"/>
      <c r="Z19" s="14"/>
      <c r="AA19" s="14"/>
      <c r="AB19" s="14"/>
      <c r="AC19" s="4"/>
      <c r="AD19" s="4"/>
      <c r="AE19" s="4"/>
      <c r="AF19" s="4"/>
      <c r="AG19" s="4"/>
      <c r="AH19" s="4"/>
      <c r="AI19" s="4"/>
      <c r="AJ19" s="4"/>
      <c r="AK19" s="4"/>
      <c r="AL19" s="4"/>
    </row>
    <row r="20" spans="1:50" ht="17.25" customHeight="1">
      <c r="A20" s="116" t="s">
        <v>100</v>
      </c>
      <c r="B20" s="401" t="s">
        <v>14</v>
      </c>
      <c r="C20" s="149">
        <f>SUM(C5:C19)</f>
        <v>69553858</v>
      </c>
      <c r="D20" s="149">
        <f>SUM(D5:D19)</f>
        <v>69553858</v>
      </c>
      <c r="E20" s="401" t="s">
        <v>14</v>
      </c>
      <c r="F20" s="149">
        <f t="shared" ref="F20:G20" si="3">SUM(F5:F19)</f>
        <v>1342655.9600000118</v>
      </c>
      <c r="G20" s="336">
        <f t="shared" si="3"/>
        <v>1342655.9600000118</v>
      </c>
      <c r="H20" s="402" t="s">
        <v>14</v>
      </c>
      <c r="I20" s="1010">
        <f t="shared" si="1"/>
        <v>1.9303831571787316E-2</v>
      </c>
      <c r="J20" s="1010">
        <f t="shared" si="1"/>
        <v>1.9303831571787316E-2</v>
      </c>
      <c r="K20" s="325"/>
      <c r="L20" s="14"/>
      <c r="M20" s="14"/>
      <c r="N20" s="14"/>
      <c r="O20" s="14"/>
      <c r="P20" s="14"/>
      <c r="Q20" s="14"/>
      <c r="R20" s="14"/>
      <c r="S20" s="14"/>
      <c r="T20" s="14"/>
      <c r="U20" s="14"/>
      <c r="V20" s="14"/>
      <c r="W20" s="14"/>
      <c r="X20" s="14"/>
      <c r="Y20" s="14"/>
      <c r="Z20" s="14"/>
      <c r="AA20" s="14"/>
      <c r="AB20" s="14"/>
      <c r="AC20" s="4"/>
      <c r="AD20" s="4"/>
      <c r="AE20" s="4"/>
      <c r="AF20" s="4"/>
      <c r="AG20" s="4"/>
      <c r="AH20" s="4"/>
      <c r="AI20" s="4"/>
      <c r="AJ20" s="4"/>
      <c r="AK20" s="4"/>
      <c r="AL20" s="4"/>
    </row>
    <row r="21" spans="1:50" ht="17.25" customHeight="1">
      <c r="A21" s="76"/>
      <c r="B21" s="76"/>
      <c r="C21" s="76"/>
      <c r="D21" s="76"/>
      <c r="E21" s="76"/>
      <c r="F21" s="76"/>
      <c r="G21" s="76"/>
      <c r="H21" s="76"/>
      <c r="I21" s="76"/>
      <c r="J21" s="76"/>
      <c r="K21" s="305"/>
      <c r="L21" s="14"/>
      <c r="M21" s="14"/>
      <c r="N21" s="14"/>
      <c r="O21" s="14"/>
      <c r="P21" s="14"/>
      <c r="Q21" s="14"/>
      <c r="R21" s="14"/>
      <c r="S21" s="14"/>
      <c r="T21" s="14"/>
      <c r="U21" s="14"/>
      <c r="V21" s="14"/>
      <c r="W21" s="14"/>
      <c r="X21" s="14"/>
      <c r="Y21" s="14"/>
      <c r="Z21" s="14"/>
      <c r="AA21" s="14"/>
      <c r="AB21" s="14"/>
      <c r="AC21" s="4"/>
      <c r="AD21" s="4"/>
      <c r="AE21" s="4"/>
      <c r="AF21" s="4"/>
      <c r="AG21" s="4"/>
      <c r="AH21" s="4"/>
      <c r="AI21" s="4"/>
      <c r="AJ21" s="4"/>
      <c r="AK21" s="4"/>
      <c r="AL21" s="4"/>
    </row>
    <row r="22" spans="1:50" ht="17.25" customHeight="1" thickBot="1">
      <c r="A22" s="1234"/>
      <c r="B22" s="457"/>
      <c r="C22" s="457"/>
      <c r="D22" s="457"/>
      <c r="E22" s="457"/>
      <c r="F22" s="457"/>
      <c r="G22" s="457"/>
      <c r="H22" s="457"/>
      <c r="I22" s="457"/>
      <c r="J22" s="457"/>
      <c r="K22" s="632"/>
      <c r="L22" s="14"/>
      <c r="M22" s="14"/>
      <c r="N22" s="14"/>
      <c r="O22" s="14"/>
      <c r="P22" s="14"/>
      <c r="Q22" s="14"/>
      <c r="R22" s="14"/>
      <c r="S22" s="14"/>
      <c r="T22" s="14"/>
      <c r="U22" s="14"/>
      <c r="V22" s="14"/>
      <c r="W22" s="14"/>
      <c r="X22" s="14"/>
      <c r="Y22" s="14"/>
      <c r="Z22" s="14"/>
      <c r="AA22" s="14"/>
      <c r="AB22" s="14"/>
      <c r="AC22" s="4"/>
      <c r="AD22" s="4"/>
      <c r="AE22" s="4"/>
      <c r="AF22" s="4"/>
      <c r="AG22" s="4"/>
      <c r="AH22" s="4"/>
      <c r="AI22" s="4"/>
      <c r="AJ22" s="4"/>
      <c r="AK22" s="4"/>
      <c r="AL22" s="4"/>
    </row>
    <row r="23" spans="1:50" ht="15.75" customHeight="1">
      <c r="B23" s="1024"/>
      <c r="C23" s="1024"/>
      <c r="D23" s="1024"/>
      <c r="E23" s="1024"/>
      <c r="F23" s="1024"/>
      <c r="G23" s="1024"/>
      <c r="H23" s="1024"/>
      <c r="I23" s="1024"/>
      <c r="J23" s="1024"/>
      <c r="K23" s="16"/>
      <c r="L23" s="16"/>
      <c r="M23" s="16"/>
      <c r="N23" s="16"/>
      <c r="O23" s="16"/>
      <c r="P23" s="16"/>
      <c r="Q23" s="16"/>
      <c r="R23" s="16"/>
      <c r="S23" s="16"/>
      <c r="T23" s="16"/>
      <c r="U23" s="16"/>
      <c r="V23" s="16"/>
      <c r="W23" s="16"/>
      <c r="X23" s="16"/>
      <c r="Y23" s="16"/>
      <c r="Z23" s="16"/>
      <c r="AA23" s="16"/>
      <c r="AB23" s="16"/>
      <c r="AC23" s="14"/>
      <c r="AD23" s="14"/>
      <c r="AE23" s="14"/>
      <c r="AF23" s="14"/>
      <c r="AG23" s="14"/>
      <c r="AH23" s="14"/>
      <c r="AI23" s="14"/>
      <c r="AJ23" s="14"/>
      <c r="AK23" s="14"/>
      <c r="AL23" s="14"/>
      <c r="AM23" s="14"/>
      <c r="AN23" s="14"/>
      <c r="AO23" s="14"/>
      <c r="AP23" s="14"/>
      <c r="AQ23" s="14"/>
      <c r="AR23" s="14"/>
      <c r="AS23" s="14"/>
      <c r="AT23" s="14"/>
      <c r="AU23" s="14"/>
      <c r="AV23" s="14"/>
      <c r="AW23" s="14"/>
      <c r="AX23" s="14"/>
    </row>
    <row r="24" spans="1:50" ht="18" customHeight="1">
      <c r="A24" s="285" t="s">
        <v>101</v>
      </c>
      <c r="K24" s="16"/>
      <c r="L24" s="16"/>
      <c r="M24" s="16"/>
      <c r="N24" s="16"/>
      <c r="O24" s="16"/>
      <c r="P24" s="16"/>
      <c r="Q24" s="16"/>
      <c r="R24" s="16"/>
      <c r="S24" s="16"/>
      <c r="T24" s="16"/>
      <c r="U24" s="16"/>
      <c r="V24" s="16"/>
      <c r="W24" s="16"/>
      <c r="X24" s="16"/>
      <c r="Y24" s="16"/>
      <c r="Z24" s="16"/>
      <c r="AA24" s="16"/>
      <c r="AB24" s="16"/>
      <c r="AC24" s="14"/>
      <c r="AD24" s="14"/>
      <c r="AE24" s="14"/>
      <c r="AF24" s="14"/>
      <c r="AG24" s="14"/>
      <c r="AH24" s="14"/>
      <c r="AI24" s="14"/>
      <c r="AJ24" s="14"/>
      <c r="AK24" s="14"/>
      <c r="AL24" s="14"/>
      <c r="AM24" s="14"/>
      <c r="AN24" s="14"/>
      <c r="AO24" s="14"/>
      <c r="AP24" s="14"/>
      <c r="AQ24" s="14"/>
      <c r="AR24" s="14"/>
      <c r="AS24" s="14"/>
      <c r="AT24" s="14"/>
      <c r="AU24" s="14"/>
      <c r="AV24" s="14"/>
      <c r="AW24" s="14"/>
      <c r="AX24" s="14"/>
    </row>
    <row r="25" spans="1:50">
      <c r="A25" s="1295"/>
      <c r="B25" s="1296"/>
      <c r="C25" s="1296"/>
      <c r="D25" s="1296"/>
      <c r="E25" s="1296"/>
      <c r="F25" s="1296"/>
      <c r="G25" s="1296"/>
      <c r="H25" s="1296"/>
      <c r="I25" s="1296"/>
      <c r="J25" s="16"/>
      <c r="K25" s="16"/>
      <c r="L25" s="16"/>
      <c r="M25" s="16"/>
      <c r="N25" s="16"/>
      <c r="O25" s="16"/>
      <c r="P25" s="16"/>
      <c r="Q25" s="16"/>
      <c r="R25" s="16"/>
      <c r="S25" s="16"/>
      <c r="T25" s="16"/>
      <c r="U25" s="16"/>
      <c r="V25" s="16"/>
      <c r="W25" s="16"/>
      <c r="X25" s="16"/>
      <c r="Y25" s="16"/>
      <c r="Z25" s="16"/>
      <c r="AA25" s="16"/>
      <c r="AB25" s="16"/>
      <c r="AC25" s="14"/>
      <c r="AD25" s="14"/>
      <c r="AE25" s="14"/>
      <c r="AF25" s="14"/>
      <c r="AG25" s="14"/>
      <c r="AH25" s="14"/>
      <c r="AI25" s="14"/>
      <c r="AJ25" s="14"/>
      <c r="AK25" s="14"/>
      <c r="AL25" s="14"/>
      <c r="AM25" s="14"/>
      <c r="AN25" s="14"/>
      <c r="AO25" s="14"/>
      <c r="AP25" s="14"/>
      <c r="AQ25" s="14"/>
      <c r="AR25" s="14"/>
      <c r="AS25" s="14"/>
      <c r="AT25" s="14"/>
      <c r="AU25" s="14"/>
      <c r="AV25" s="14"/>
      <c r="AW25" s="14"/>
      <c r="AX25" s="14"/>
    </row>
    <row r="26" spans="1:50">
      <c r="A26" s="17"/>
      <c r="B26" s="17"/>
      <c r="C26" s="19"/>
      <c r="D26" s="14"/>
      <c r="E26" s="17"/>
      <c r="F26" s="17"/>
      <c r="G26" s="17"/>
      <c r="H26" s="17"/>
      <c r="I26" s="17"/>
      <c r="J26" s="16"/>
      <c r="K26" s="16"/>
      <c r="L26" s="16"/>
      <c r="M26" s="16"/>
      <c r="N26" s="16"/>
      <c r="O26" s="16"/>
      <c r="P26" s="16"/>
      <c r="Q26" s="16"/>
      <c r="R26" s="16"/>
      <c r="S26" s="16"/>
      <c r="T26" s="16"/>
      <c r="U26" s="16"/>
      <c r="V26" s="16"/>
      <c r="W26" s="16"/>
      <c r="X26" s="16"/>
      <c r="Y26" s="16"/>
      <c r="Z26" s="16"/>
      <c r="AA26" s="16"/>
      <c r="AB26" s="16"/>
      <c r="AC26" s="14"/>
      <c r="AD26" s="14"/>
      <c r="AE26" s="14"/>
      <c r="AF26" s="14"/>
      <c r="AG26" s="14"/>
      <c r="AH26" s="14"/>
      <c r="AI26" s="14"/>
      <c r="AJ26" s="14"/>
      <c r="AK26" s="14"/>
      <c r="AL26" s="14"/>
      <c r="AM26" s="14"/>
      <c r="AN26" s="14"/>
      <c r="AO26" s="14"/>
      <c r="AP26" s="14"/>
      <c r="AQ26" s="14"/>
      <c r="AR26" s="14"/>
      <c r="AS26" s="14"/>
      <c r="AT26" s="14"/>
      <c r="AU26" s="14"/>
      <c r="AV26" s="14"/>
      <c r="AW26" s="14"/>
      <c r="AX26" s="14"/>
    </row>
    <row r="27" spans="1:50">
      <c r="A27" s="17"/>
      <c r="B27" s="17"/>
      <c r="C27" s="18"/>
      <c r="D27" s="14"/>
      <c r="E27" s="17"/>
      <c r="F27" s="17"/>
      <c r="G27" s="17"/>
      <c r="H27" s="16"/>
      <c r="I27" s="16"/>
      <c r="J27" s="16"/>
      <c r="K27" s="16"/>
      <c r="L27" s="16"/>
      <c r="M27" s="16"/>
      <c r="N27" s="16"/>
      <c r="O27" s="16"/>
      <c r="P27" s="16"/>
      <c r="Q27" s="16"/>
      <c r="R27" s="16"/>
      <c r="S27" s="16"/>
      <c r="T27" s="16"/>
      <c r="U27" s="16"/>
      <c r="V27" s="16"/>
      <c r="W27" s="16"/>
      <c r="X27" s="16"/>
      <c r="Y27" s="16"/>
      <c r="Z27" s="16"/>
      <c r="AA27" s="16"/>
      <c r="AB27" s="16"/>
      <c r="AC27" s="14"/>
      <c r="AD27" s="14"/>
      <c r="AE27" s="14"/>
      <c r="AF27" s="14"/>
      <c r="AG27" s="14"/>
      <c r="AH27" s="14"/>
      <c r="AI27" s="14"/>
      <c r="AJ27" s="14"/>
      <c r="AK27" s="14"/>
      <c r="AL27" s="14"/>
      <c r="AM27" s="14"/>
      <c r="AN27" s="14"/>
      <c r="AO27" s="14"/>
      <c r="AP27" s="14"/>
      <c r="AQ27" s="14"/>
      <c r="AR27" s="14"/>
      <c r="AS27" s="14"/>
      <c r="AT27" s="14"/>
      <c r="AU27" s="14"/>
      <c r="AV27" s="14"/>
      <c r="AW27" s="14"/>
      <c r="AX27" s="14"/>
    </row>
    <row r="28" spans="1:50">
      <c r="A28" s="17"/>
      <c r="B28" s="17"/>
      <c r="C28" s="18"/>
      <c r="D28" s="14"/>
      <c r="E28" s="17"/>
      <c r="F28" s="17"/>
      <c r="G28" s="17"/>
      <c r="H28" s="16"/>
      <c r="I28" s="16"/>
      <c r="J28" s="16"/>
      <c r="K28" s="16"/>
      <c r="L28" s="16"/>
      <c r="M28" s="16"/>
      <c r="N28" s="16"/>
      <c r="O28" s="16"/>
      <c r="P28" s="16"/>
      <c r="Q28" s="16"/>
      <c r="R28" s="16"/>
      <c r="S28" s="16"/>
      <c r="T28" s="16"/>
      <c r="U28" s="16"/>
      <c r="V28" s="16"/>
      <c r="W28" s="16"/>
      <c r="X28" s="16"/>
      <c r="Y28" s="16"/>
      <c r="Z28" s="16"/>
      <c r="AA28" s="16"/>
      <c r="AB28" s="16"/>
      <c r="AC28" s="14"/>
      <c r="AD28" s="14"/>
      <c r="AE28" s="14"/>
      <c r="AF28" s="14"/>
      <c r="AG28" s="14"/>
      <c r="AH28" s="14"/>
      <c r="AI28" s="14"/>
      <c r="AJ28" s="14"/>
      <c r="AK28" s="14"/>
      <c r="AL28" s="14"/>
      <c r="AM28" s="14"/>
      <c r="AN28" s="14"/>
      <c r="AO28" s="14"/>
      <c r="AP28" s="14"/>
      <c r="AQ28" s="14"/>
      <c r="AR28" s="14"/>
      <c r="AS28" s="14"/>
      <c r="AT28" s="14"/>
      <c r="AU28" s="14"/>
      <c r="AV28" s="14"/>
      <c r="AW28" s="14"/>
      <c r="AX28" s="14"/>
    </row>
    <row r="29" spans="1:50">
      <c r="A29" s="17"/>
      <c r="B29" s="17"/>
      <c r="C29" s="18"/>
      <c r="D29" s="14"/>
      <c r="E29" s="17"/>
      <c r="F29" s="17"/>
      <c r="G29" s="17"/>
      <c r="H29" s="16"/>
      <c r="I29" s="16"/>
      <c r="J29" s="16"/>
      <c r="K29" s="16"/>
      <c r="L29" s="16"/>
      <c r="M29" s="16"/>
      <c r="N29" s="16"/>
      <c r="O29" s="16"/>
      <c r="P29" s="16"/>
      <c r="Q29" s="16"/>
      <c r="R29" s="16"/>
      <c r="S29" s="16"/>
      <c r="T29" s="16"/>
      <c r="U29" s="16"/>
      <c r="V29" s="16"/>
      <c r="W29" s="16"/>
      <c r="X29" s="16"/>
      <c r="Y29" s="16"/>
      <c r="Z29" s="16"/>
      <c r="AA29" s="16"/>
      <c r="AB29" s="16"/>
      <c r="AC29" s="14"/>
      <c r="AD29" s="14"/>
      <c r="AE29" s="14"/>
      <c r="AF29" s="14"/>
      <c r="AG29" s="14"/>
      <c r="AH29" s="14"/>
      <c r="AI29" s="14"/>
      <c r="AJ29" s="14"/>
      <c r="AK29" s="14"/>
      <c r="AL29" s="14"/>
      <c r="AM29" s="14"/>
      <c r="AN29" s="14"/>
      <c r="AO29" s="14"/>
      <c r="AP29" s="14"/>
      <c r="AQ29" s="14"/>
      <c r="AR29" s="14"/>
      <c r="AS29" s="14"/>
      <c r="AT29" s="14"/>
      <c r="AU29" s="14"/>
      <c r="AV29" s="14"/>
      <c r="AW29" s="14"/>
      <c r="AX29" s="14"/>
    </row>
    <row r="30" spans="1:50">
      <c r="A30" s="17"/>
      <c r="B30" s="17"/>
      <c r="C30" s="18"/>
      <c r="D30" s="14"/>
      <c r="E30" s="17"/>
      <c r="F30" s="17"/>
      <c r="G30" s="17"/>
      <c r="H30" s="16"/>
      <c r="I30" s="16"/>
      <c r="J30" s="16"/>
      <c r="K30" s="16"/>
      <c r="L30" s="16"/>
      <c r="M30" s="16"/>
      <c r="N30" s="16"/>
      <c r="O30" s="16"/>
      <c r="P30" s="16"/>
      <c r="Q30" s="16"/>
      <c r="R30" s="16"/>
      <c r="S30" s="16"/>
      <c r="T30" s="16"/>
      <c r="U30" s="16"/>
      <c r="V30" s="16"/>
      <c r="W30" s="16"/>
      <c r="X30" s="16"/>
      <c r="Y30" s="16"/>
      <c r="Z30" s="16"/>
      <c r="AA30" s="16"/>
      <c r="AB30" s="16"/>
      <c r="AC30" s="14"/>
      <c r="AD30" s="14"/>
      <c r="AE30" s="14"/>
      <c r="AF30" s="14"/>
      <c r="AG30" s="14"/>
      <c r="AH30" s="14"/>
      <c r="AI30" s="14"/>
      <c r="AJ30" s="14"/>
      <c r="AK30" s="14"/>
      <c r="AL30" s="14"/>
      <c r="AM30" s="14"/>
      <c r="AN30" s="14"/>
      <c r="AO30" s="14"/>
      <c r="AP30" s="14"/>
      <c r="AQ30" s="14"/>
      <c r="AR30" s="14"/>
      <c r="AS30" s="14"/>
      <c r="AT30" s="14"/>
      <c r="AU30" s="14"/>
      <c r="AV30" s="14"/>
      <c r="AW30" s="14"/>
      <c r="AX30" s="14"/>
    </row>
    <row r="31" spans="1:50">
      <c r="A31" s="17"/>
      <c r="B31" s="17"/>
      <c r="C31" s="18"/>
      <c r="D31" s="14"/>
      <c r="E31" s="17"/>
      <c r="F31" s="17"/>
      <c r="G31" s="17"/>
      <c r="H31" s="16"/>
      <c r="I31" s="16"/>
      <c r="J31" s="16"/>
      <c r="K31" s="16"/>
      <c r="L31" s="16"/>
      <c r="M31" s="16"/>
      <c r="N31" s="16"/>
      <c r="O31" s="16"/>
      <c r="P31" s="16"/>
      <c r="Q31" s="16"/>
      <c r="R31" s="16"/>
      <c r="S31" s="16"/>
      <c r="T31" s="16"/>
      <c r="U31" s="16"/>
      <c r="V31" s="16"/>
      <c r="W31" s="16"/>
      <c r="X31" s="16"/>
      <c r="Y31" s="16"/>
      <c r="Z31" s="16"/>
      <c r="AA31" s="16"/>
      <c r="AB31" s="16"/>
      <c r="AC31" s="14"/>
      <c r="AD31" s="14"/>
      <c r="AE31" s="14"/>
      <c r="AF31" s="14"/>
      <c r="AG31" s="14"/>
      <c r="AH31" s="14"/>
      <c r="AI31" s="14"/>
      <c r="AJ31" s="14"/>
      <c r="AK31" s="14"/>
      <c r="AL31" s="14"/>
      <c r="AM31" s="14"/>
      <c r="AN31" s="14"/>
      <c r="AO31" s="14"/>
      <c r="AP31" s="14"/>
      <c r="AQ31" s="14"/>
      <c r="AR31" s="14"/>
      <c r="AS31" s="14"/>
      <c r="AT31" s="14"/>
      <c r="AU31" s="14"/>
      <c r="AV31" s="14"/>
      <c r="AW31" s="14"/>
      <c r="AX31" s="14"/>
    </row>
    <row r="32" spans="1:50">
      <c r="A32" s="17"/>
      <c r="B32" s="17"/>
      <c r="C32" s="18"/>
      <c r="D32" s="14"/>
      <c r="E32" s="17"/>
      <c r="F32" s="17"/>
      <c r="G32" s="17"/>
      <c r="H32" s="16"/>
      <c r="I32" s="16"/>
      <c r="J32" s="16"/>
      <c r="K32" s="16"/>
      <c r="L32" s="16"/>
      <c r="M32" s="16"/>
      <c r="N32" s="16"/>
      <c r="O32" s="16"/>
      <c r="P32" s="16"/>
      <c r="Q32" s="16"/>
      <c r="R32" s="16"/>
      <c r="S32" s="16"/>
      <c r="T32" s="16"/>
      <c r="U32" s="16"/>
      <c r="V32" s="16"/>
      <c r="W32" s="16"/>
      <c r="X32" s="16"/>
      <c r="Y32" s="16"/>
      <c r="Z32" s="16"/>
      <c r="AA32" s="16"/>
      <c r="AB32" s="16"/>
      <c r="AC32" s="14"/>
      <c r="AD32" s="14"/>
      <c r="AE32" s="14"/>
      <c r="AF32" s="14"/>
      <c r="AG32" s="14"/>
      <c r="AH32" s="14"/>
      <c r="AI32" s="14"/>
      <c r="AJ32" s="14"/>
      <c r="AK32" s="14"/>
      <c r="AL32" s="14"/>
      <c r="AM32" s="14"/>
      <c r="AN32" s="14"/>
      <c r="AO32" s="14"/>
      <c r="AP32" s="14"/>
      <c r="AQ32" s="14"/>
      <c r="AR32" s="14"/>
      <c r="AS32" s="14"/>
      <c r="AT32" s="14"/>
      <c r="AU32" s="14"/>
      <c r="AV32" s="14"/>
      <c r="AW32" s="14"/>
      <c r="AX32" s="14"/>
    </row>
    <row r="33" spans="1:51">
      <c r="A33" s="17"/>
      <c r="B33" s="17"/>
      <c r="C33" s="18"/>
      <c r="D33" s="14"/>
      <c r="E33" s="17"/>
      <c r="F33" s="17"/>
      <c r="G33" s="17"/>
      <c r="H33" s="16"/>
      <c r="I33" s="16"/>
      <c r="J33" s="16"/>
      <c r="K33" s="16"/>
      <c r="L33" s="16"/>
      <c r="M33" s="16"/>
      <c r="N33" s="16"/>
      <c r="O33" s="16"/>
      <c r="P33" s="16"/>
      <c r="Q33" s="16"/>
      <c r="R33" s="16"/>
      <c r="S33" s="16"/>
      <c r="T33" s="16"/>
      <c r="U33" s="16"/>
      <c r="V33" s="16"/>
      <c r="W33" s="16"/>
      <c r="X33" s="16"/>
      <c r="Y33" s="16"/>
      <c r="Z33" s="16"/>
      <c r="AA33" s="16"/>
      <c r="AB33" s="16"/>
      <c r="AC33" s="14"/>
      <c r="AD33" s="14"/>
      <c r="AE33" s="14"/>
      <c r="AF33" s="14"/>
      <c r="AG33" s="14"/>
      <c r="AH33" s="14"/>
      <c r="AI33" s="14"/>
      <c r="AJ33" s="14"/>
      <c r="AK33" s="14"/>
      <c r="AL33" s="14"/>
      <c r="AM33" s="14"/>
      <c r="AN33" s="14"/>
      <c r="AO33" s="14"/>
      <c r="AP33" s="14"/>
      <c r="AQ33" s="14"/>
      <c r="AR33" s="14"/>
      <c r="AS33" s="14"/>
      <c r="AT33" s="14"/>
      <c r="AU33" s="14"/>
      <c r="AV33" s="14"/>
      <c r="AW33" s="14"/>
      <c r="AX33" s="14"/>
    </row>
    <row r="34" spans="1:51">
      <c r="A34" s="17"/>
      <c r="B34" s="17"/>
      <c r="C34" s="18"/>
      <c r="D34" s="14"/>
      <c r="E34" s="17"/>
      <c r="F34" s="17"/>
      <c r="G34" s="17"/>
      <c r="H34" s="16"/>
      <c r="I34" s="16"/>
      <c r="J34" s="16"/>
      <c r="K34" s="16"/>
      <c r="L34" s="16"/>
      <c r="M34" s="16"/>
      <c r="N34" s="16"/>
      <c r="O34" s="16"/>
      <c r="P34" s="16"/>
      <c r="Q34" s="16"/>
      <c r="R34" s="16"/>
      <c r="S34" s="16"/>
      <c r="T34" s="16"/>
      <c r="U34" s="16"/>
      <c r="V34" s="16"/>
      <c r="W34" s="16"/>
      <c r="X34" s="16"/>
      <c r="Y34" s="16"/>
      <c r="Z34" s="16"/>
      <c r="AA34" s="16"/>
      <c r="AB34" s="16"/>
      <c r="AC34" s="14"/>
      <c r="AD34" s="14"/>
      <c r="AE34" s="14"/>
      <c r="AF34" s="14"/>
      <c r="AG34" s="14"/>
      <c r="AH34" s="14"/>
      <c r="AI34" s="14"/>
      <c r="AJ34" s="14"/>
      <c r="AK34" s="14"/>
      <c r="AL34" s="14"/>
      <c r="AM34" s="14"/>
      <c r="AN34" s="14"/>
      <c r="AO34" s="14"/>
      <c r="AP34" s="14"/>
      <c r="AQ34" s="14"/>
      <c r="AR34" s="14"/>
      <c r="AS34" s="14"/>
      <c r="AT34" s="14"/>
      <c r="AU34" s="14"/>
      <c r="AV34" s="14"/>
      <c r="AW34" s="14"/>
      <c r="AX34" s="14"/>
    </row>
    <row r="35" spans="1:51">
      <c r="A35" s="17"/>
      <c r="B35" s="17"/>
      <c r="C35" s="17"/>
      <c r="D35" s="17"/>
      <c r="E35" s="17"/>
      <c r="F35" s="17"/>
      <c r="G35" s="17"/>
      <c r="H35" s="16"/>
      <c r="I35" s="16"/>
      <c r="J35" s="16"/>
      <c r="K35" s="16"/>
      <c r="L35" s="16"/>
      <c r="M35" s="16"/>
      <c r="N35" s="16"/>
      <c r="O35" s="16"/>
      <c r="P35" s="16"/>
      <c r="Q35" s="16"/>
      <c r="R35" s="16"/>
      <c r="S35" s="16"/>
      <c r="T35" s="16"/>
      <c r="U35" s="16"/>
      <c r="V35" s="16"/>
      <c r="W35" s="16"/>
      <c r="X35" s="16"/>
      <c r="Y35" s="16"/>
      <c r="Z35" s="16"/>
      <c r="AA35" s="16"/>
      <c r="AB35" s="16"/>
      <c r="AC35" s="14"/>
      <c r="AD35" s="14"/>
      <c r="AE35" s="14"/>
      <c r="AF35" s="14"/>
      <c r="AG35" s="14"/>
      <c r="AH35" s="14"/>
      <c r="AI35" s="14"/>
      <c r="AJ35" s="14"/>
      <c r="AK35" s="14"/>
      <c r="AL35" s="14"/>
      <c r="AM35" s="14"/>
      <c r="AN35" s="14"/>
      <c r="AO35" s="14"/>
      <c r="AP35" s="14"/>
      <c r="AQ35" s="14"/>
      <c r="AR35" s="14"/>
      <c r="AS35" s="14"/>
      <c r="AT35" s="14"/>
      <c r="AU35" s="14"/>
      <c r="AV35" s="14"/>
      <c r="AW35" s="14"/>
      <c r="AX35" s="14"/>
    </row>
    <row r="36" spans="1:51">
      <c r="A36" s="17"/>
      <c r="B36" s="17"/>
      <c r="C36" s="17"/>
      <c r="D36" s="17"/>
      <c r="E36" s="17"/>
      <c r="F36" s="17"/>
      <c r="G36" s="17"/>
      <c r="H36" s="16"/>
      <c r="I36" s="16"/>
      <c r="J36" s="16"/>
      <c r="K36" s="16"/>
      <c r="L36" s="16"/>
      <c r="M36" s="16"/>
      <c r="N36" s="16"/>
      <c r="O36" s="16"/>
      <c r="P36" s="16"/>
      <c r="Q36" s="16"/>
      <c r="R36" s="16"/>
      <c r="S36" s="16"/>
      <c r="T36" s="16"/>
      <c r="U36" s="16"/>
      <c r="V36" s="16"/>
      <c r="W36" s="16"/>
      <c r="X36" s="16"/>
      <c r="Y36" s="16"/>
      <c r="Z36" s="16"/>
      <c r="AA36" s="16"/>
      <c r="AB36" s="16"/>
      <c r="AC36" s="14"/>
      <c r="AD36" s="14"/>
      <c r="AE36" s="14"/>
      <c r="AF36" s="14"/>
      <c r="AG36" s="14"/>
      <c r="AH36" s="14"/>
      <c r="AI36" s="14"/>
      <c r="AJ36" s="14"/>
      <c r="AK36" s="14"/>
      <c r="AL36" s="14"/>
      <c r="AM36" s="14"/>
      <c r="AN36" s="14"/>
      <c r="AO36" s="14"/>
      <c r="AP36" s="14"/>
      <c r="AQ36" s="14"/>
      <c r="AR36" s="14"/>
      <c r="AS36" s="14"/>
      <c r="AT36" s="14"/>
      <c r="AU36" s="14"/>
      <c r="AV36" s="14"/>
      <c r="AW36" s="14"/>
      <c r="AX36" s="14"/>
    </row>
    <row r="37" spans="1:51">
      <c r="A37" s="17"/>
      <c r="B37" s="17"/>
      <c r="C37" s="17"/>
      <c r="D37" s="17"/>
      <c r="E37" s="17"/>
      <c r="F37" s="17"/>
      <c r="G37" s="17"/>
      <c r="H37" s="16"/>
      <c r="I37" s="16"/>
      <c r="J37" s="16"/>
      <c r="K37" s="16"/>
      <c r="L37" s="16"/>
      <c r="M37" s="16"/>
      <c r="N37" s="16"/>
      <c r="O37" s="16"/>
      <c r="P37" s="16"/>
      <c r="Q37" s="16"/>
      <c r="R37" s="16"/>
      <c r="S37" s="16"/>
      <c r="T37" s="16"/>
      <c r="U37" s="16"/>
      <c r="V37" s="16"/>
      <c r="W37" s="16"/>
      <c r="X37" s="16"/>
      <c r="Y37" s="16"/>
      <c r="Z37" s="16"/>
      <c r="AA37" s="16"/>
      <c r="AB37" s="16"/>
      <c r="AC37" s="14"/>
      <c r="AD37" s="14"/>
      <c r="AE37" s="14"/>
      <c r="AF37" s="14"/>
      <c r="AG37" s="14"/>
      <c r="AH37" s="14"/>
      <c r="AI37" s="14"/>
      <c r="AJ37" s="14"/>
      <c r="AK37" s="14"/>
      <c r="AL37" s="14"/>
      <c r="AM37" s="14"/>
      <c r="AN37" s="14"/>
      <c r="AO37" s="14"/>
      <c r="AP37" s="14"/>
      <c r="AQ37" s="14"/>
      <c r="AR37" s="14"/>
      <c r="AS37" s="14"/>
      <c r="AT37" s="14"/>
      <c r="AU37" s="14"/>
      <c r="AV37" s="14"/>
      <c r="AW37" s="14"/>
      <c r="AX37" s="14"/>
    </row>
    <row r="38" spans="1:51">
      <c r="A38" s="17"/>
      <c r="B38" s="17"/>
      <c r="C38" s="17"/>
      <c r="D38" s="17"/>
      <c r="E38" s="17"/>
      <c r="F38" s="17"/>
      <c r="G38" s="17"/>
      <c r="H38" s="16"/>
      <c r="I38" s="16"/>
      <c r="J38" s="16"/>
      <c r="K38" s="16"/>
      <c r="L38" s="16"/>
      <c r="M38" s="16"/>
      <c r="N38" s="16"/>
      <c r="O38" s="16"/>
      <c r="P38" s="16"/>
      <c r="Q38" s="16"/>
      <c r="R38" s="16"/>
      <c r="S38" s="16"/>
      <c r="T38" s="16"/>
      <c r="U38" s="16"/>
      <c r="V38" s="16"/>
      <c r="W38" s="16"/>
      <c r="X38" s="16"/>
      <c r="Y38" s="16"/>
      <c r="Z38" s="16"/>
      <c r="AA38" s="16"/>
      <c r="AB38" s="16"/>
      <c r="AC38" s="14"/>
      <c r="AD38" s="14"/>
      <c r="AE38" s="14"/>
      <c r="AF38" s="14"/>
      <c r="AG38" s="14"/>
      <c r="AH38" s="14"/>
      <c r="AI38" s="14"/>
      <c r="AJ38" s="14"/>
      <c r="AK38" s="14"/>
      <c r="AL38" s="14"/>
      <c r="AM38" s="14"/>
      <c r="AN38" s="14"/>
      <c r="AO38" s="14"/>
      <c r="AP38" s="14"/>
      <c r="AQ38" s="14"/>
      <c r="AR38" s="14"/>
      <c r="AS38" s="14"/>
      <c r="AT38" s="14"/>
      <c r="AU38" s="14"/>
      <c r="AV38" s="14"/>
      <c r="AW38" s="14"/>
      <c r="AX38" s="14"/>
    </row>
    <row r="39" spans="1:51" ht="16.5" customHeight="1">
      <c r="A39" s="20"/>
      <c r="B39" s="20"/>
      <c r="C39" s="20"/>
      <c r="D39" s="20"/>
      <c r="E39" s="20"/>
      <c r="F39" s="20"/>
      <c r="G39" s="20"/>
      <c r="H39" s="16"/>
      <c r="I39" s="16"/>
      <c r="J39" s="16"/>
      <c r="K39" s="16"/>
      <c r="L39" s="16"/>
      <c r="M39" s="16"/>
      <c r="N39" s="16"/>
      <c r="O39" s="16"/>
      <c r="P39" s="16"/>
      <c r="Q39" s="16"/>
      <c r="R39" s="16"/>
      <c r="S39" s="16"/>
      <c r="T39" s="16"/>
      <c r="U39" s="16"/>
      <c r="V39" s="16"/>
      <c r="W39" s="16"/>
      <c r="X39" s="16"/>
      <c r="Y39" s="16"/>
      <c r="Z39" s="16"/>
      <c r="AA39" s="16"/>
      <c r="AB39" s="16"/>
      <c r="AC39" s="14"/>
      <c r="AD39" s="14"/>
      <c r="AE39" s="14"/>
      <c r="AF39" s="14"/>
      <c r="AG39" s="14"/>
      <c r="AH39" s="14"/>
      <c r="AI39" s="14"/>
      <c r="AJ39" s="14"/>
      <c r="AK39" s="14"/>
      <c r="AL39" s="14"/>
      <c r="AM39" s="14"/>
      <c r="AN39" s="14"/>
      <c r="AO39" s="14"/>
      <c r="AP39" s="14"/>
      <c r="AQ39" s="14"/>
      <c r="AR39" s="14"/>
      <c r="AS39" s="14"/>
      <c r="AT39" s="14"/>
      <c r="AU39" s="14"/>
      <c r="AV39" s="14"/>
      <c r="AW39" s="14"/>
      <c r="AX39" s="14"/>
    </row>
    <row r="40" spans="1:51">
      <c r="A40" s="17"/>
      <c r="B40" s="17"/>
      <c r="C40" s="17"/>
      <c r="D40" s="17"/>
      <c r="E40" s="17"/>
      <c r="F40" s="17"/>
      <c r="G40" s="17"/>
      <c r="H40" s="16"/>
      <c r="I40" s="16"/>
      <c r="J40" s="16"/>
      <c r="K40" s="16"/>
      <c r="L40" s="16"/>
      <c r="M40" s="16"/>
      <c r="N40" s="16"/>
      <c r="O40" s="16"/>
      <c r="P40" s="16"/>
      <c r="Q40" s="16"/>
      <c r="R40" s="16"/>
      <c r="S40" s="16"/>
      <c r="T40" s="16"/>
      <c r="U40" s="16"/>
      <c r="V40" s="16"/>
      <c r="W40" s="16"/>
      <c r="X40" s="16"/>
      <c r="Y40" s="16"/>
      <c r="Z40" s="16"/>
      <c r="AA40" s="16"/>
      <c r="AB40" s="16"/>
      <c r="AC40" s="14"/>
      <c r="AD40" s="14"/>
      <c r="AE40" s="14"/>
      <c r="AF40" s="14"/>
      <c r="AG40" s="14"/>
      <c r="AH40" s="14"/>
      <c r="AI40" s="14"/>
      <c r="AJ40" s="14"/>
      <c r="AK40" s="14"/>
      <c r="AL40" s="14"/>
      <c r="AM40" s="14"/>
      <c r="AN40" s="14"/>
      <c r="AO40" s="14"/>
      <c r="AP40" s="14"/>
      <c r="AQ40" s="14"/>
      <c r="AR40" s="14"/>
      <c r="AS40" s="14"/>
      <c r="AT40" s="14"/>
      <c r="AU40" s="14"/>
      <c r="AV40" s="14"/>
      <c r="AW40" s="14"/>
      <c r="AX40" s="14"/>
    </row>
    <row r="41" spans="1:51">
      <c r="A41" s="14"/>
      <c r="B41" s="14"/>
      <c r="C41" s="14"/>
      <c r="D41" s="14"/>
      <c r="E41" s="14"/>
      <c r="F41" s="14"/>
      <c r="G41" s="14"/>
      <c r="H41" s="16"/>
      <c r="I41" s="16"/>
      <c r="J41" s="16"/>
      <c r="K41" s="16"/>
      <c r="L41" s="16"/>
      <c r="M41" s="16"/>
      <c r="N41" s="16"/>
      <c r="O41" s="16"/>
      <c r="P41" s="16"/>
      <c r="Q41" s="16"/>
      <c r="R41" s="16"/>
      <c r="S41" s="16"/>
      <c r="T41" s="16"/>
      <c r="U41" s="16"/>
      <c r="V41" s="16"/>
      <c r="W41" s="16"/>
      <c r="X41" s="16"/>
      <c r="Y41" s="16"/>
      <c r="Z41" s="16"/>
      <c r="AA41" s="16"/>
      <c r="AB41" s="16"/>
      <c r="AC41" s="14"/>
      <c r="AD41" s="14"/>
      <c r="AE41" s="14"/>
      <c r="AF41" s="14"/>
      <c r="AG41" s="14"/>
      <c r="AH41" s="14"/>
      <c r="AI41" s="14"/>
      <c r="AJ41" s="14"/>
      <c r="AK41" s="14"/>
      <c r="AL41" s="14"/>
      <c r="AM41" s="14"/>
      <c r="AN41" s="14"/>
      <c r="AO41" s="14"/>
      <c r="AP41" s="14"/>
      <c r="AQ41" s="14"/>
      <c r="AR41" s="14"/>
      <c r="AS41" s="14"/>
      <c r="AT41" s="14"/>
      <c r="AU41" s="14"/>
      <c r="AV41" s="14"/>
      <c r="AW41" s="14"/>
      <c r="AX41" s="14"/>
    </row>
    <row r="42" spans="1:51">
      <c r="A42" s="14"/>
      <c r="B42" s="14"/>
      <c r="C42" s="14"/>
      <c r="D42" s="14"/>
      <c r="E42" s="14"/>
      <c r="F42" s="14"/>
      <c r="G42" s="14"/>
      <c r="H42" s="16"/>
      <c r="I42" s="16"/>
      <c r="J42" s="16"/>
      <c r="K42" s="16"/>
      <c r="L42" s="16"/>
      <c r="M42" s="16"/>
      <c r="N42" s="16"/>
      <c r="O42" s="16"/>
      <c r="P42" s="16"/>
      <c r="Q42" s="16"/>
      <c r="R42" s="16"/>
      <c r="S42" s="16"/>
      <c r="T42" s="16"/>
      <c r="U42" s="16"/>
      <c r="V42" s="16"/>
      <c r="W42" s="16"/>
      <c r="X42" s="16"/>
      <c r="Y42" s="16"/>
      <c r="Z42" s="16"/>
      <c r="AA42" s="16"/>
      <c r="AB42" s="16"/>
      <c r="AC42" s="14"/>
      <c r="AD42" s="14"/>
      <c r="AE42" s="14"/>
      <c r="AF42" s="14"/>
      <c r="AG42" s="14"/>
      <c r="AH42" s="14"/>
      <c r="AI42" s="14"/>
      <c r="AJ42" s="14"/>
      <c r="AK42" s="14"/>
      <c r="AL42" s="14"/>
      <c r="AM42" s="14"/>
      <c r="AN42" s="14"/>
      <c r="AO42" s="14"/>
      <c r="AP42" s="14"/>
      <c r="AQ42" s="14"/>
      <c r="AR42" s="14"/>
      <c r="AS42" s="14"/>
      <c r="AT42" s="14"/>
      <c r="AU42" s="14"/>
      <c r="AV42" s="14"/>
      <c r="AW42" s="14"/>
      <c r="AX42" s="14"/>
    </row>
    <row r="43" spans="1:51">
      <c r="A43" s="14"/>
      <c r="B43" s="14"/>
      <c r="C43" s="14"/>
      <c r="D43" s="14"/>
      <c r="E43" s="14"/>
      <c r="F43" s="14"/>
      <c r="G43" s="14"/>
      <c r="H43" s="16"/>
      <c r="I43" s="16"/>
      <c r="J43" s="16"/>
      <c r="K43" s="16"/>
      <c r="L43" s="16"/>
      <c r="M43" s="16"/>
      <c r="N43" s="16"/>
      <c r="O43" s="16"/>
      <c r="P43" s="16"/>
      <c r="Q43" s="16"/>
      <c r="R43" s="16"/>
      <c r="S43" s="16"/>
      <c r="T43" s="16"/>
      <c r="U43" s="16"/>
      <c r="V43" s="16"/>
      <c r="W43" s="16"/>
      <c r="X43" s="16"/>
      <c r="Y43" s="16"/>
      <c r="Z43" s="16"/>
      <c r="AA43" s="16"/>
      <c r="AB43" s="16"/>
      <c r="AC43" s="14"/>
      <c r="AD43" s="14"/>
      <c r="AE43" s="14"/>
      <c r="AF43" s="14"/>
      <c r="AG43" s="14"/>
      <c r="AH43" s="14"/>
      <c r="AI43" s="14"/>
      <c r="AJ43" s="14"/>
      <c r="AK43" s="14"/>
      <c r="AL43" s="14"/>
      <c r="AM43" s="14"/>
      <c r="AN43" s="14"/>
      <c r="AO43" s="14"/>
      <c r="AP43" s="14"/>
      <c r="AQ43" s="14"/>
      <c r="AR43" s="14"/>
      <c r="AS43" s="14"/>
      <c r="AT43" s="14"/>
      <c r="AU43" s="14"/>
      <c r="AV43" s="14"/>
      <c r="AW43" s="14"/>
      <c r="AX43" s="14"/>
    </row>
    <row r="44" spans="1:51" ht="8.25" customHeight="1">
      <c r="A44" s="14"/>
      <c r="B44" s="14"/>
      <c r="C44" s="14"/>
      <c r="D44" s="14"/>
      <c r="E44" s="14"/>
      <c r="F44" s="14"/>
      <c r="G44" s="14"/>
      <c r="H44" s="16"/>
      <c r="I44" s="16"/>
      <c r="J44" s="16"/>
      <c r="K44" s="16"/>
      <c r="L44" s="16"/>
      <c r="M44" s="16"/>
      <c r="N44" s="16"/>
      <c r="O44" s="16"/>
      <c r="P44" s="16"/>
      <c r="Q44" s="16"/>
      <c r="R44" s="16"/>
      <c r="S44" s="16"/>
      <c r="T44" s="16"/>
      <c r="U44" s="16"/>
      <c r="V44" s="16"/>
      <c r="W44" s="16"/>
      <c r="X44" s="16"/>
      <c r="Y44" s="16"/>
      <c r="Z44" s="16"/>
      <c r="AA44" s="16"/>
      <c r="AB44" s="16"/>
      <c r="AC44" s="14"/>
      <c r="AD44" s="14"/>
      <c r="AE44" s="14"/>
      <c r="AF44" s="14"/>
      <c r="AG44" s="14"/>
      <c r="AH44" s="14"/>
      <c r="AI44" s="14"/>
      <c r="AJ44" s="14"/>
      <c r="AK44" s="14"/>
      <c r="AL44" s="14"/>
      <c r="AM44" s="14"/>
      <c r="AN44" s="14"/>
      <c r="AO44" s="14"/>
      <c r="AP44" s="14"/>
      <c r="AQ44" s="14"/>
      <c r="AR44" s="14"/>
      <c r="AS44" s="14"/>
      <c r="AT44" s="14"/>
      <c r="AU44" s="14"/>
      <c r="AV44" s="14"/>
      <c r="AW44" s="14"/>
      <c r="AX44" s="14"/>
    </row>
    <row r="45" spans="1:51" hidden="1">
      <c r="A45" s="14"/>
      <c r="B45" s="14"/>
      <c r="C45" s="14"/>
      <c r="D45" s="14"/>
      <c r="E45" s="14"/>
      <c r="F45" s="14"/>
      <c r="G45" s="14"/>
      <c r="H45" s="16"/>
      <c r="I45" s="16"/>
      <c r="J45" s="16"/>
      <c r="K45" s="16"/>
      <c r="L45" s="16"/>
      <c r="M45" s="16"/>
      <c r="N45" s="16"/>
      <c r="O45" s="16"/>
      <c r="P45" s="16"/>
      <c r="Q45" s="16"/>
      <c r="R45" s="16"/>
      <c r="S45" s="16"/>
      <c r="T45" s="16"/>
      <c r="U45" s="16"/>
      <c r="V45" s="16"/>
      <c r="W45" s="16"/>
      <c r="X45" s="16"/>
      <c r="Y45" s="16"/>
      <c r="Z45" s="16"/>
      <c r="AA45" s="16"/>
      <c r="AB45" s="16"/>
      <c r="AC45" s="14"/>
      <c r="AD45" s="14"/>
      <c r="AE45" s="14"/>
      <c r="AF45" s="14"/>
      <c r="AG45" s="14"/>
      <c r="AH45" s="14"/>
      <c r="AI45" s="14"/>
      <c r="AJ45" s="14"/>
      <c r="AK45" s="14"/>
      <c r="AL45" s="14"/>
      <c r="AM45" s="14"/>
      <c r="AN45" s="14"/>
      <c r="AO45" s="14"/>
      <c r="AP45" s="14"/>
      <c r="AQ45" s="14"/>
      <c r="AR45" s="14"/>
      <c r="AS45" s="14"/>
      <c r="AT45" s="14"/>
      <c r="AU45" s="14"/>
      <c r="AV45" s="14"/>
      <c r="AW45" s="14"/>
      <c r="AX45" s="14"/>
    </row>
    <row r="46" spans="1:51" hidden="1">
      <c r="A46" s="14"/>
      <c r="B46" s="14"/>
      <c r="C46" s="14"/>
      <c r="D46" s="14"/>
      <c r="E46" s="14"/>
      <c r="F46" s="14"/>
      <c r="G46" s="14"/>
      <c r="H46" s="16"/>
      <c r="I46" s="16"/>
      <c r="J46" s="16"/>
      <c r="K46" s="16"/>
      <c r="L46" s="16"/>
      <c r="M46" s="16"/>
      <c r="N46" s="16"/>
      <c r="O46" s="15"/>
      <c r="P46" s="16"/>
      <c r="Q46" s="16"/>
      <c r="R46" s="16"/>
      <c r="S46" s="16"/>
      <c r="T46" s="16"/>
      <c r="U46" s="16"/>
      <c r="V46" s="16"/>
      <c r="W46" s="16"/>
      <c r="X46" s="16"/>
      <c r="Y46" s="16"/>
      <c r="Z46" s="16"/>
      <c r="AA46" s="16"/>
      <c r="AB46" s="16"/>
      <c r="AC46" s="14"/>
      <c r="AD46" s="14"/>
      <c r="AE46" s="14"/>
      <c r="AF46" s="14"/>
      <c r="AG46" s="14"/>
      <c r="AH46" s="14"/>
      <c r="AI46" s="14"/>
      <c r="AJ46" s="14"/>
      <c r="AK46" s="14"/>
      <c r="AL46" s="14"/>
      <c r="AM46" s="14"/>
      <c r="AN46" s="14"/>
      <c r="AO46" s="14"/>
      <c r="AP46" s="14"/>
      <c r="AQ46" s="14"/>
      <c r="AR46" s="14"/>
      <c r="AS46" s="14"/>
      <c r="AT46" s="14"/>
      <c r="AU46" s="14"/>
      <c r="AV46" s="14"/>
      <c r="AW46" s="14"/>
      <c r="AX46" s="14"/>
      <c r="AY46" s="14"/>
    </row>
    <row r="47" spans="1:51" hidden="1">
      <c r="A47" s="14"/>
      <c r="B47" s="14"/>
      <c r="C47" s="14"/>
      <c r="D47" s="14"/>
      <c r="E47" s="14"/>
      <c r="F47" s="14"/>
      <c r="G47" s="14"/>
      <c r="H47" s="16"/>
      <c r="I47" s="16"/>
      <c r="J47" s="16"/>
      <c r="K47" s="16"/>
      <c r="L47" s="16"/>
      <c r="M47" s="16"/>
      <c r="N47" s="16"/>
      <c r="O47" s="15"/>
      <c r="P47" s="16"/>
      <c r="Q47" s="16"/>
      <c r="R47" s="16"/>
      <c r="S47" s="16"/>
      <c r="T47" s="16"/>
      <c r="U47" s="16"/>
      <c r="V47" s="16"/>
      <c r="W47" s="16"/>
      <c r="X47" s="16"/>
      <c r="Y47" s="16"/>
      <c r="Z47" s="16"/>
      <c r="AA47" s="16"/>
      <c r="AB47" s="16"/>
      <c r="AC47" s="14"/>
      <c r="AD47" s="14"/>
      <c r="AE47" s="14"/>
      <c r="AF47" s="14"/>
      <c r="AG47" s="14"/>
      <c r="AH47" s="14"/>
      <c r="AI47" s="14"/>
      <c r="AJ47" s="14"/>
      <c r="AK47" s="14"/>
      <c r="AL47" s="14"/>
      <c r="AM47" s="14"/>
      <c r="AN47" s="14"/>
      <c r="AO47" s="14"/>
      <c r="AP47" s="14"/>
      <c r="AQ47" s="14"/>
      <c r="AR47" s="14"/>
      <c r="AS47" s="14"/>
      <c r="AT47" s="14"/>
      <c r="AU47" s="14"/>
      <c r="AV47" s="14"/>
      <c r="AW47" s="14"/>
      <c r="AX47" s="14"/>
      <c r="AY47" s="14"/>
    </row>
    <row r="48" spans="1:51" hidden="1">
      <c r="A48" s="14"/>
      <c r="B48" s="14"/>
      <c r="C48" s="14"/>
      <c r="D48" s="14"/>
      <c r="E48" s="14"/>
      <c r="F48" s="14"/>
      <c r="G48" s="14"/>
      <c r="H48" s="16"/>
      <c r="I48" s="16"/>
      <c r="J48" s="16"/>
      <c r="K48" s="16"/>
      <c r="L48" s="16"/>
      <c r="M48" s="16"/>
      <c r="N48" s="16"/>
      <c r="O48" s="15"/>
      <c r="P48" s="16"/>
      <c r="Q48" s="16"/>
      <c r="R48" s="16"/>
      <c r="S48" s="16"/>
      <c r="T48" s="16"/>
      <c r="U48" s="16"/>
      <c r="V48" s="16"/>
      <c r="W48" s="16"/>
      <c r="X48" s="16"/>
      <c r="Y48" s="16"/>
      <c r="Z48" s="16"/>
      <c r="AA48" s="16"/>
      <c r="AB48" s="16"/>
      <c r="AC48" s="14"/>
      <c r="AD48" s="14"/>
      <c r="AE48" s="14"/>
      <c r="AF48" s="14"/>
      <c r="AG48" s="14"/>
      <c r="AH48" s="14"/>
      <c r="AI48" s="14"/>
      <c r="AJ48" s="14"/>
      <c r="AK48" s="14"/>
      <c r="AL48" s="14"/>
      <c r="AM48" s="14"/>
      <c r="AN48" s="14"/>
      <c r="AO48" s="14"/>
      <c r="AP48" s="14"/>
      <c r="AQ48" s="14"/>
      <c r="AR48" s="14"/>
      <c r="AS48" s="14"/>
      <c r="AT48" s="14"/>
      <c r="AU48" s="14"/>
      <c r="AV48" s="14"/>
      <c r="AW48" s="14"/>
      <c r="AX48" s="14"/>
      <c r="AY48" s="14"/>
    </row>
    <row r="49" spans="1:51" ht="12.75" hidden="1" customHeight="1">
      <c r="A49" s="14"/>
      <c r="B49" s="14"/>
      <c r="C49" s="14"/>
      <c r="D49" s="14"/>
      <c r="E49" s="14"/>
      <c r="F49" s="14"/>
      <c r="G49" s="14"/>
      <c r="H49" s="16"/>
      <c r="I49" s="16"/>
      <c r="J49" s="16"/>
      <c r="K49" s="16"/>
      <c r="L49" s="16"/>
      <c r="M49" s="16"/>
      <c r="N49" s="16"/>
      <c r="O49" s="15"/>
      <c r="P49" s="16"/>
      <c r="Q49" s="16"/>
      <c r="R49" s="16"/>
      <c r="S49" s="16"/>
      <c r="T49" s="16"/>
      <c r="U49" s="16"/>
      <c r="V49" s="16"/>
      <c r="W49" s="16"/>
      <c r="X49" s="16"/>
      <c r="Y49" s="16"/>
      <c r="Z49" s="16"/>
      <c r="AA49" s="16"/>
      <c r="AB49" s="16"/>
      <c r="AC49" s="14"/>
      <c r="AD49" s="14"/>
      <c r="AE49" s="14"/>
      <c r="AF49" s="14"/>
      <c r="AG49" s="14"/>
      <c r="AH49" s="14"/>
      <c r="AI49" s="14"/>
      <c r="AJ49" s="14"/>
      <c r="AK49" s="14"/>
      <c r="AL49" s="14"/>
      <c r="AM49" s="14"/>
      <c r="AN49" s="14"/>
      <c r="AO49" s="14"/>
      <c r="AP49" s="14"/>
      <c r="AQ49" s="14"/>
      <c r="AR49" s="14"/>
      <c r="AS49" s="14"/>
      <c r="AT49" s="14"/>
      <c r="AU49" s="14"/>
      <c r="AV49" s="14"/>
      <c r="AW49" s="14"/>
      <c r="AX49" s="14"/>
      <c r="AY49" s="14"/>
    </row>
    <row r="50" spans="1:51" hidden="1">
      <c r="A50" s="14"/>
      <c r="B50" s="14"/>
      <c r="C50" s="14"/>
      <c r="D50" s="14"/>
      <c r="E50" s="14"/>
      <c r="F50" s="14"/>
      <c r="G50" s="14"/>
      <c r="H50" s="16"/>
      <c r="I50" s="16"/>
      <c r="J50" s="16"/>
      <c r="K50" s="16"/>
      <c r="L50" s="16"/>
      <c r="M50" s="16"/>
      <c r="N50" s="16"/>
      <c r="O50" s="15"/>
      <c r="P50" s="16"/>
      <c r="Q50" s="16"/>
      <c r="R50" s="16"/>
      <c r="S50" s="16"/>
      <c r="T50" s="16"/>
      <c r="U50" s="16"/>
      <c r="V50" s="16"/>
      <c r="W50" s="16"/>
      <c r="X50" s="16"/>
      <c r="Y50" s="16"/>
      <c r="Z50" s="16"/>
      <c r="AA50" s="16"/>
      <c r="AB50" s="16"/>
      <c r="AC50" s="14"/>
      <c r="AD50" s="14"/>
      <c r="AE50" s="14"/>
      <c r="AF50" s="14"/>
      <c r="AG50" s="14"/>
      <c r="AH50" s="14"/>
      <c r="AI50" s="14"/>
      <c r="AJ50" s="14"/>
      <c r="AK50" s="14"/>
      <c r="AL50" s="14"/>
      <c r="AM50" s="14"/>
      <c r="AN50" s="14"/>
      <c r="AO50" s="14"/>
      <c r="AP50" s="14"/>
      <c r="AQ50" s="14"/>
      <c r="AR50" s="14"/>
      <c r="AS50" s="14"/>
      <c r="AT50" s="14"/>
      <c r="AU50" s="14"/>
      <c r="AV50" s="14"/>
      <c r="AW50" s="14"/>
      <c r="AX50" s="14"/>
      <c r="AY50" s="14"/>
    </row>
    <row r="51" spans="1:51" hidden="1">
      <c r="A51" s="14"/>
      <c r="B51" s="14"/>
      <c r="C51" s="14"/>
      <c r="D51" s="14"/>
      <c r="E51" s="14"/>
      <c r="F51" s="14"/>
      <c r="G51" s="14"/>
      <c r="H51" s="16"/>
      <c r="I51" s="16"/>
      <c r="J51" s="16"/>
      <c r="K51" s="16"/>
      <c r="L51" s="16"/>
      <c r="M51" s="16"/>
      <c r="N51" s="16"/>
      <c r="O51" s="15"/>
      <c r="P51" s="16"/>
      <c r="Q51" s="16"/>
      <c r="R51" s="16"/>
      <c r="S51" s="16"/>
      <c r="T51" s="16"/>
      <c r="U51" s="16"/>
      <c r="V51" s="16"/>
      <c r="W51" s="16"/>
      <c r="X51" s="16"/>
      <c r="Y51" s="16"/>
      <c r="Z51" s="16"/>
      <c r="AA51" s="16"/>
      <c r="AB51" s="16"/>
      <c r="AC51" s="14"/>
      <c r="AD51" s="14"/>
      <c r="AE51" s="14"/>
      <c r="AF51" s="14"/>
      <c r="AG51" s="14"/>
      <c r="AH51" s="14"/>
      <c r="AI51" s="14"/>
      <c r="AJ51" s="14"/>
      <c r="AK51" s="14"/>
      <c r="AL51" s="14"/>
      <c r="AM51" s="14"/>
      <c r="AN51" s="14"/>
      <c r="AO51" s="14"/>
      <c r="AP51" s="14"/>
      <c r="AQ51" s="14"/>
      <c r="AR51" s="14"/>
      <c r="AS51" s="14"/>
      <c r="AT51" s="14"/>
      <c r="AU51" s="14"/>
      <c r="AV51" s="14"/>
      <c r="AW51" s="14"/>
      <c r="AX51" s="14"/>
      <c r="AY51" s="14"/>
    </row>
    <row r="52" spans="1:51" hidden="1">
      <c r="A52" s="14"/>
      <c r="B52" s="14"/>
      <c r="C52" s="14"/>
      <c r="D52" s="14"/>
      <c r="E52" s="14"/>
      <c r="F52" s="14"/>
      <c r="G52" s="14"/>
      <c r="H52" s="16"/>
      <c r="I52" s="16"/>
      <c r="J52" s="16"/>
      <c r="K52" s="16"/>
      <c r="L52" s="16"/>
      <c r="M52" s="16"/>
      <c r="N52" s="16"/>
      <c r="O52" s="15"/>
      <c r="P52" s="16"/>
      <c r="Q52" s="16"/>
      <c r="R52" s="16"/>
      <c r="S52" s="16"/>
      <c r="T52" s="16"/>
      <c r="U52" s="16"/>
      <c r="V52" s="16"/>
      <c r="W52" s="16"/>
      <c r="X52" s="16"/>
      <c r="Y52" s="16"/>
      <c r="Z52" s="16"/>
      <c r="AA52" s="16"/>
      <c r="AB52" s="16"/>
      <c r="AC52" s="14"/>
      <c r="AD52" s="14"/>
      <c r="AE52" s="14"/>
      <c r="AF52" s="14"/>
      <c r="AG52" s="14"/>
      <c r="AH52" s="14"/>
      <c r="AI52" s="14"/>
      <c r="AJ52" s="14"/>
      <c r="AK52" s="14"/>
      <c r="AL52" s="14"/>
      <c r="AM52" s="14"/>
      <c r="AN52" s="14"/>
      <c r="AO52" s="14"/>
      <c r="AP52" s="14"/>
      <c r="AQ52" s="14"/>
      <c r="AR52" s="14"/>
      <c r="AS52" s="14"/>
      <c r="AT52" s="14"/>
      <c r="AU52" s="14"/>
      <c r="AV52" s="14"/>
      <c r="AW52" s="14"/>
      <c r="AX52" s="14"/>
      <c r="AY52" s="14"/>
    </row>
    <row r="53" spans="1:51" hidden="1">
      <c r="A53" s="14"/>
      <c r="B53" s="14"/>
      <c r="C53" s="14"/>
      <c r="D53" s="14"/>
      <c r="E53" s="14"/>
      <c r="F53" s="14"/>
      <c r="G53" s="14"/>
      <c r="H53" s="16"/>
      <c r="I53" s="16"/>
      <c r="J53" s="16"/>
      <c r="K53" s="16"/>
      <c r="L53" s="16"/>
      <c r="M53" s="16"/>
      <c r="N53" s="16"/>
      <c r="O53" s="15"/>
      <c r="P53" s="16"/>
      <c r="Q53" s="16"/>
      <c r="R53" s="16"/>
      <c r="S53" s="16"/>
      <c r="T53" s="16"/>
      <c r="U53" s="16"/>
      <c r="V53" s="16"/>
      <c r="W53" s="16"/>
      <c r="X53" s="16"/>
      <c r="Y53" s="16"/>
      <c r="Z53" s="16"/>
      <c r="AA53" s="16"/>
      <c r="AB53" s="16"/>
      <c r="AC53" s="14"/>
      <c r="AD53" s="14"/>
      <c r="AE53" s="14"/>
      <c r="AF53" s="14"/>
      <c r="AG53" s="14"/>
      <c r="AH53" s="14"/>
      <c r="AI53" s="14"/>
      <c r="AJ53" s="14"/>
      <c r="AK53" s="14"/>
      <c r="AL53" s="14"/>
      <c r="AM53" s="14"/>
      <c r="AN53" s="14"/>
      <c r="AO53" s="14"/>
      <c r="AP53" s="14"/>
      <c r="AQ53" s="14"/>
      <c r="AR53" s="14"/>
      <c r="AS53" s="14"/>
      <c r="AT53" s="14"/>
      <c r="AU53" s="14"/>
      <c r="AV53" s="14"/>
      <c r="AW53" s="14"/>
      <c r="AX53" s="14"/>
      <c r="AY53" s="14"/>
    </row>
    <row r="54" spans="1:51" hidden="1">
      <c r="A54" s="14"/>
      <c r="B54" s="14"/>
      <c r="C54" s="14"/>
      <c r="D54" s="14"/>
      <c r="E54" s="14"/>
      <c r="F54" s="14"/>
      <c r="G54" s="14"/>
      <c r="H54" s="16"/>
      <c r="I54" s="16"/>
      <c r="J54" s="16"/>
      <c r="K54" s="16"/>
      <c r="L54" s="16"/>
      <c r="M54" s="16"/>
      <c r="N54" s="16"/>
      <c r="O54" s="15"/>
      <c r="P54" s="16"/>
      <c r="Q54" s="16"/>
      <c r="R54" s="16"/>
      <c r="S54" s="16"/>
      <c r="T54" s="16"/>
      <c r="U54" s="16"/>
      <c r="V54" s="16"/>
      <c r="W54" s="16"/>
      <c r="X54" s="16"/>
      <c r="Y54" s="16"/>
      <c r="Z54" s="16"/>
      <c r="AA54" s="16"/>
      <c r="AB54" s="16"/>
      <c r="AC54" s="14"/>
      <c r="AD54" s="14"/>
      <c r="AE54" s="14"/>
      <c r="AF54" s="14"/>
      <c r="AG54" s="14"/>
      <c r="AH54" s="14"/>
      <c r="AI54" s="14"/>
      <c r="AJ54" s="14"/>
      <c r="AK54" s="14"/>
      <c r="AL54" s="14"/>
      <c r="AM54" s="14"/>
      <c r="AN54" s="14"/>
      <c r="AO54" s="14"/>
      <c r="AP54" s="14"/>
      <c r="AQ54" s="14"/>
      <c r="AR54" s="14"/>
      <c r="AS54" s="14"/>
      <c r="AT54" s="14"/>
      <c r="AU54" s="14"/>
      <c r="AV54" s="14"/>
      <c r="AW54" s="14"/>
      <c r="AX54" s="14"/>
      <c r="AY54" s="14"/>
    </row>
    <row r="55" spans="1:51" hidden="1">
      <c r="A55" s="14"/>
      <c r="B55" s="14"/>
      <c r="C55" s="14"/>
      <c r="D55" s="14"/>
      <c r="E55" s="14"/>
      <c r="F55" s="14"/>
      <c r="G55" s="14"/>
      <c r="H55" s="16"/>
      <c r="I55" s="16"/>
      <c r="J55" s="16"/>
      <c r="K55" s="16"/>
      <c r="L55" s="16"/>
      <c r="M55" s="16"/>
      <c r="N55" s="16"/>
      <c r="O55" s="15"/>
      <c r="P55" s="16"/>
      <c r="Q55" s="16"/>
      <c r="R55" s="16"/>
      <c r="S55" s="16"/>
      <c r="T55" s="16"/>
      <c r="U55" s="16"/>
      <c r="V55" s="16"/>
      <c r="W55" s="16"/>
      <c r="X55" s="16"/>
      <c r="Y55" s="16"/>
      <c r="Z55" s="16"/>
      <c r="AA55" s="16"/>
      <c r="AB55" s="16"/>
      <c r="AC55" s="14"/>
      <c r="AD55" s="14"/>
      <c r="AE55" s="14"/>
      <c r="AF55" s="14"/>
      <c r="AG55" s="14"/>
      <c r="AH55" s="14"/>
      <c r="AI55" s="14"/>
      <c r="AJ55" s="14"/>
      <c r="AK55" s="14"/>
      <c r="AL55" s="14"/>
      <c r="AM55" s="14"/>
      <c r="AN55" s="14"/>
      <c r="AO55" s="14"/>
      <c r="AP55" s="14"/>
      <c r="AQ55" s="14"/>
      <c r="AR55" s="14"/>
      <c r="AS55" s="14"/>
      <c r="AT55" s="14"/>
      <c r="AU55" s="14"/>
      <c r="AV55" s="14"/>
      <c r="AW55" s="14"/>
      <c r="AX55" s="14"/>
      <c r="AY55" s="14"/>
    </row>
    <row r="56" spans="1:51" hidden="1">
      <c r="A56" s="14"/>
      <c r="B56" s="14"/>
      <c r="C56" s="14"/>
      <c r="D56" s="14"/>
      <c r="E56" s="14"/>
      <c r="F56" s="14"/>
      <c r="G56" s="14"/>
      <c r="H56" s="16"/>
      <c r="I56" s="16"/>
      <c r="J56" s="16"/>
      <c r="K56" s="16"/>
      <c r="L56" s="16"/>
      <c r="M56" s="16"/>
      <c r="N56" s="16"/>
      <c r="O56" s="15"/>
      <c r="P56" s="16"/>
      <c r="Q56" s="16"/>
      <c r="R56" s="16"/>
      <c r="S56" s="16"/>
      <c r="T56" s="16"/>
      <c r="U56" s="16"/>
      <c r="V56" s="16"/>
      <c r="W56" s="16"/>
      <c r="X56" s="16"/>
      <c r="Y56" s="16"/>
      <c r="Z56" s="16"/>
      <c r="AA56" s="16"/>
      <c r="AB56" s="16"/>
      <c r="AC56" s="14"/>
      <c r="AD56" s="14"/>
      <c r="AE56" s="14"/>
      <c r="AF56" s="14"/>
      <c r="AG56" s="14"/>
      <c r="AH56" s="14"/>
      <c r="AI56" s="14"/>
      <c r="AJ56" s="14"/>
      <c r="AK56" s="14"/>
      <c r="AL56" s="14"/>
      <c r="AM56" s="14"/>
      <c r="AN56" s="14"/>
      <c r="AO56" s="14"/>
      <c r="AP56" s="14"/>
      <c r="AQ56" s="14"/>
      <c r="AR56" s="14"/>
      <c r="AS56" s="14"/>
      <c r="AT56" s="14"/>
      <c r="AU56" s="14"/>
      <c r="AV56" s="14"/>
      <c r="AW56" s="14"/>
      <c r="AX56" s="14"/>
      <c r="AY56" s="14"/>
    </row>
    <row r="57" spans="1:51">
      <c r="A57" s="14"/>
      <c r="B57" s="14"/>
      <c r="C57" s="14"/>
      <c r="D57" s="14"/>
      <c r="E57" s="14"/>
      <c r="F57" s="14"/>
      <c r="G57" s="14"/>
      <c r="H57" s="16"/>
      <c r="I57" s="16"/>
      <c r="J57" s="16"/>
      <c r="K57" s="16"/>
      <c r="L57" s="16"/>
      <c r="M57" s="16"/>
      <c r="N57" s="16"/>
      <c r="O57" s="15"/>
      <c r="P57" s="16"/>
      <c r="Q57" s="16"/>
      <c r="R57" s="16"/>
      <c r="S57" s="16"/>
      <c r="T57" s="16"/>
      <c r="U57" s="16"/>
      <c r="V57" s="16"/>
      <c r="W57" s="16"/>
      <c r="X57" s="16"/>
      <c r="Y57" s="16"/>
      <c r="Z57" s="16"/>
      <c r="AA57" s="16"/>
      <c r="AB57" s="16"/>
      <c r="AC57" s="14"/>
      <c r="AD57" s="14"/>
      <c r="AE57" s="14"/>
      <c r="AF57" s="14"/>
      <c r="AG57" s="14"/>
      <c r="AH57" s="14"/>
      <c r="AI57" s="14"/>
      <c r="AJ57" s="14"/>
      <c r="AK57" s="14"/>
      <c r="AL57" s="14"/>
      <c r="AM57" s="14"/>
      <c r="AN57" s="14"/>
      <c r="AO57" s="14"/>
      <c r="AP57" s="14"/>
      <c r="AQ57" s="14"/>
      <c r="AR57" s="14"/>
      <c r="AS57" s="14"/>
      <c r="AT57" s="14"/>
      <c r="AU57" s="14"/>
      <c r="AV57" s="14"/>
      <c r="AW57" s="14"/>
      <c r="AX57" s="14"/>
      <c r="AY57" s="14"/>
    </row>
    <row r="58" spans="1:51">
      <c r="A58" s="14"/>
      <c r="B58" s="14"/>
      <c r="C58" s="14"/>
      <c r="D58" s="14"/>
      <c r="E58" s="14"/>
      <c r="F58" s="14"/>
      <c r="G58" s="14"/>
      <c r="H58" s="16"/>
      <c r="I58" s="16"/>
      <c r="J58" s="16"/>
      <c r="K58" s="16"/>
      <c r="L58" s="16"/>
      <c r="M58" s="16"/>
      <c r="N58" s="16"/>
      <c r="O58" s="15"/>
      <c r="P58" s="16"/>
      <c r="Q58" s="16"/>
      <c r="R58" s="16"/>
      <c r="S58" s="16"/>
      <c r="T58" s="16"/>
      <c r="U58" s="16"/>
      <c r="V58" s="16"/>
      <c r="W58" s="16"/>
      <c r="X58" s="16"/>
      <c r="Y58" s="16"/>
      <c r="Z58" s="16"/>
      <c r="AA58" s="16"/>
      <c r="AB58" s="16"/>
      <c r="AC58" s="14"/>
      <c r="AD58" s="14"/>
      <c r="AE58" s="14"/>
      <c r="AF58" s="14"/>
      <c r="AG58" s="14"/>
      <c r="AH58" s="14"/>
      <c r="AI58" s="14"/>
      <c r="AJ58" s="14"/>
      <c r="AK58" s="14"/>
      <c r="AL58" s="14"/>
      <c r="AM58" s="14"/>
      <c r="AN58" s="14"/>
      <c r="AO58" s="14"/>
      <c r="AP58" s="14"/>
      <c r="AQ58" s="14"/>
      <c r="AR58" s="14"/>
      <c r="AS58" s="14"/>
      <c r="AT58" s="14"/>
      <c r="AU58" s="14"/>
      <c r="AV58" s="14"/>
      <c r="AW58" s="14"/>
      <c r="AX58" s="14"/>
      <c r="AY58" s="14"/>
    </row>
    <row r="59" spans="1:51" ht="2.25" customHeight="1">
      <c r="A59" s="14"/>
      <c r="B59" s="14"/>
      <c r="C59" s="14"/>
      <c r="D59" s="14"/>
      <c r="E59" s="14"/>
      <c r="F59" s="14"/>
      <c r="G59" s="14"/>
      <c r="H59" s="16"/>
      <c r="I59" s="16"/>
      <c r="J59" s="16"/>
      <c r="K59" s="16"/>
      <c r="L59" s="16"/>
      <c r="M59" s="16"/>
      <c r="N59" s="16"/>
      <c r="O59" s="15"/>
      <c r="P59" s="16"/>
      <c r="Q59" s="16"/>
      <c r="R59" s="16"/>
      <c r="S59" s="16"/>
      <c r="T59" s="16"/>
      <c r="U59" s="16"/>
      <c r="V59" s="16"/>
      <c r="W59" s="16"/>
      <c r="X59" s="16"/>
      <c r="Y59" s="16"/>
      <c r="Z59" s="16"/>
      <c r="AA59" s="16"/>
      <c r="AB59" s="16"/>
      <c r="AC59" s="14"/>
      <c r="AD59" s="14"/>
      <c r="AE59" s="14"/>
      <c r="AF59" s="14"/>
      <c r="AG59" s="14"/>
      <c r="AH59" s="14"/>
      <c r="AI59" s="14"/>
      <c r="AJ59" s="14"/>
      <c r="AK59" s="14"/>
      <c r="AL59" s="14"/>
      <c r="AM59" s="14"/>
      <c r="AN59" s="14"/>
      <c r="AO59" s="14"/>
      <c r="AP59" s="14"/>
      <c r="AQ59" s="14"/>
      <c r="AR59" s="14"/>
      <c r="AS59" s="14"/>
      <c r="AT59" s="14"/>
      <c r="AU59" s="14"/>
      <c r="AV59" s="14"/>
      <c r="AW59" s="14"/>
      <c r="AX59" s="14"/>
      <c r="AY59" s="14"/>
    </row>
    <row r="60" spans="1:51" hidden="1">
      <c r="A60" s="14"/>
      <c r="B60" s="14"/>
      <c r="C60" s="14"/>
      <c r="D60" s="14"/>
      <c r="E60" s="14"/>
      <c r="F60" s="14"/>
      <c r="G60" s="14"/>
      <c r="H60" s="16"/>
      <c r="I60" s="16"/>
      <c r="J60" s="16"/>
      <c r="K60" s="16"/>
      <c r="L60" s="16"/>
      <c r="M60" s="16"/>
      <c r="N60" s="16"/>
      <c r="O60" s="15"/>
      <c r="P60" s="16"/>
      <c r="Q60" s="16"/>
      <c r="R60" s="16"/>
      <c r="S60" s="16"/>
      <c r="T60" s="16"/>
      <c r="U60" s="16"/>
      <c r="V60" s="16"/>
      <c r="W60" s="16"/>
      <c r="X60" s="16"/>
      <c r="Y60" s="16"/>
      <c r="Z60" s="16"/>
      <c r="AA60" s="16"/>
      <c r="AB60" s="16"/>
      <c r="AC60" s="14"/>
      <c r="AD60" s="14"/>
      <c r="AE60" s="14"/>
      <c r="AF60" s="14"/>
      <c r="AG60" s="14"/>
      <c r="AH60" s="14"/>
      <c r="AI60" s="14"/>
      <c r="AJ60" s="14"/>
      <c r="AK60" s="14"/>
      <c r="AL60" s="14"/>
      <c r="AM60" s="14"/>
      <c r="AN60" s="14"/>
      <c r="AO60" s="14"/>
      <c r="AP60" s="14"/>
      <c r="AQ60" s="14"/>
      <c r="AR60" s="14"/>
      <c r="AS60" s="14"/>
      <c r="AT60" s="14"/>
      <c r="AU60" s="14"/>
      <c r="AV60" s="14"/>
      <c r="AW60" s="14"/>
      <c r="AX60" s="14"/>
      <c r="AY60" s="14"/>
    </row>
    <row r="61" spans="1:51" hidden="1">
      <c r="A61" s="14"/>
      <c r="B61" s="14"/>
      <c r="C61" s="14"/>
      <c r="D61" s="14"/>
      <c r="E61" s="14"/>
      <c r="F61" s="14"/>
      <c r="G61" s="14"/>
      <c r="H61" s="16"/>
      <c r="I61" s="16"/>
      <c r="J61" s="16"/>
      <c r="K61" s="16"/>
      <c r="L61" s="16"/>
      <c r="M61" s="16"/>
      <c r="N61" s="16"/>
      <c r="O61" s="15"/>
      <c r="P61" s="16"/>
      <c r="Q61" s="16"/>
      <c r="R61" s="16"/>
      <c r="S61" s="16"/>
      <c r="T61" s="16"/>
      <c r="U61" s="16"/>
      <c r="V61" s="16"/>
      <c r="W61" s="16"/>
      <c r="X61" s="16"/>
      <c r="Y61" s="16"/>
      <c r="Z61" s="16"/>
      <c r="AA61" s="16"/>
      <c r="AB61" s="16"/>
      <c r="AC61" s="14"/>
      <c r="AD61" s="14"/>
      <c r="AE61" s="14"/>
      <c r="AF61" s="14"/>
      <c r="AG61" s="14"/>
      <c r="AH61" s="14"/>
      <c r="AI61" s="14"/>
      <c r="AJ61" s="14"/>
      <c r="AK61" s="14"/>
      <c r="AL61" s="14"/>
      <c r="AM61" s="14"/>
      <c r="AN61" s="14"/>
      <c r="AO61" s="14"/>
      <c r="AP61" s="14"/>
      <c r="AQ61" s="14"/>
      <c r="AR61" s="14"/>
      <c r="AS61" s="14"/>
      <c r="AT61" s="14"/>
      <c r="AU61" s="14"/>
      <c r="AV61" s="14"/>
      <c r="AW61" s="14"/>
      <c r="AX61" s="14"/>
      <c r="AY61" s="14"/>
    </row>
    <row r="62" spans="1:51" hidden="1">
      <c r="A62" s="14"/>
      <c r="B62" s="14"/>
      <c r="C62" s="14"/>
      <c r="D62" s="14"/>
      <c r="E62" s="14"/>
      <c r="F62" s="14"/>
      <c r="G62" s="14"/>
      <c r="H62" s="16"/>
      <c r="I62" s="16"/>
      <c r="J62" s="16"/>
      <c r="K62" s="16"/>
      <c r="L62" s="16"/>
      <c r="M62" s="16"/>
      <c r="N62" s="16"/>
      <c r="O62" s="15"/>
      <c r="P62" s="16"/>
      <c r="Q62" s="16"/>
      <c r="R62" s="16"/>
      <c r="S62" s="16"/>
      <c r="T62" s="16"/>
      <c r="U62" s="16"/>
      <c r="V62" s="16"/>
      <c r="W62" s="16"/>
      <c r="X62" s="16"/>
      <c r="Y62" s="16"/>
      <c r="Z62" s="16"/>
      <c r="AA62" s="16"/>
      <c r="AB62" s="16"/>
      <c r="AC62" s="14"/>
      <c r="AD62" s="14"/>
      <c r="AE62" s="14"/>
      <c r="AF62" s="14"/>
      <c r="AG62" s="14"/>
      <c r="AH62" s="14"/>
      <c r="AI62" s="14"/>
      <c r="AJ62" s="14"/>
      <c r="AK62" s="14"/>
      <c r="AL62" s="14"/>
      <c r="AM62" s="14"/>
      <c r="AN62" s="14"/>
      <c r="AO62" s="14"/>
      <c r="AP62" s="14"/>
      <c r="AQ62" s="14"/>
      <c r="AR62" s="14"/>
      <c r="AS62" s="14"/>
      <c r="AT62" s="14"/>
      <c r="AU62" s="14"/>
      <c r="AV62" s="14"/>
      <c r="AW62" s="14"/>
      <c r="AX62" s="14"/>
      <c r="AY62" s="14"/>
    </row>
    <row r="63" spans="1:51">
      <c r="A63" s="14"/>
      <c r="B63" s="14"/>
      <c r="C63" s="14"/>
      <c r="D63" s="14"/>
      <c r="E63" s="14"/>
      <c r="F63" s="14"/>
      <c r="G63" s="14"/>
      <c r="H63" s="16"/>
      <c r="I63" s="16"/>
      <c r="J63" s="16"/>
      <c r="K63" s="16"/>
      <c r="L63" s="16"/>
      <c r="M63" s="16"/>
      <c r="N63" s="16"/>
      <c r="O63" s="15"/>
      <c r="P63" s="16"/>
      <c r="Q63" s="16"/>
      <c r="R63" s="16"/>
      <c r="S63" s="16"/>
      <c r="T63" s="16"/>
      <c r="U63" s="16"/>
      <c r="V63" s="16"/>
      <c r="W63" s="16"/>
      <c r="X63" s="16"/>
      <c r="Y63" s="16"/>
      <c r="Z63" s="16"/>
      <c r="AA63" s="16"/>
      <c r="AB63" s="16"/>
      <c r="AC63" s="14"/>
      <c r="AD63" s="14"/>
      <c r="AE63" s="14"/>
      <c r="AF63" s="14"/>
      <c r="AG63" s="14"/>
      <c r="AH63" s="14"/>
      <c r="AI63" s="14"/>
      <c r="AJ63" s="14"/>
      <c r="AK63" s="14"/>
      <c r="AL63" s="14"/>
      <c r="AM63" s="14"/>
      <c r="AN63" s="14"/>
      <c r="AO63" s="14"/>
      <c r="AP63" s="14"/>
      <c r="AQ63" s="14"/>
      <c r="AR63" s="14"/>
      <c r="AS63" s="14"/>
      <c r="AT63" s="14"/>
      <c r="AU63" s="14"/>
      <c r="AV63" s="14"/>
      <c r="AW63" s="14"/>
      <c r="AX63" s="14"/>
      <c r="AY63" s="14"/>
    </row>
    <row r="64" spans="1:51">
      <c r="A64" s="14"/>
      <c r="B64" s="14"/>
      <c r="C64" s="14"/>
      <c r="D64" s="14"/>
      <c r="E64" s="14"/>
      <c r="F64" s="14"/>
      <c r="G64" s="14"/>
      <c r="H64" s="16"/>
      <c r="I64" s="16"/>
      <c r="J64" s="16"/>
      <c r="K64" s="16"/>
      <c r="L64" s="16"/>
      <c r="M64" s="16"/>
      <c r="N64" s="16"/>
      <c r="O64" s="15"/>
      <c r="P64" s="16"/>
      <c r="Q64" s="16"/>
      <c r="R64" s="16"/>
      <c r="S64" s="16"/>
      <c r="T64" s="16"/>
      <c r="U64" s="16"/>
      <c r="V64" s="16"/>
      <c r="W64" s="16"/>
      <c r="X64" s="16"/>
      <c r="Y64" s="16"/>
      <c r="Z64" s="16"/>
      <c r="AA64" s="16"/>
      <c r="AB64" s="16"/>
      <c r="AC64" s="14"/>
      <c r="AD64" s="14"/>
      <c r="AE64" s="14"/>
      <c r="AF64" s="14"/>
      <c r="AG64" s="14"/>
      <c r="AH64" s="14"/>
      <c r="AI64" s="14"/>
      <c r="AJ64" s="14"/>
      <c r="AK64" s="14"/>
      <c r="AL64" s="14"/>
      <c r="AM64" s="14"/>
      <c r="AN64" s="14"/>
      <c r="AO64" s="14"/>
      <c r="AP64" s="14"/>
      <c r="AQ64" s="14"/>
      <c r="AR64" s="14"/>
      <c r="AS64" s="14"/>
      <c r="AT64" s="14"/>
      <c r="AU64" s="14"/>
      <c r="AV64" s="14"/>
      <c r="AW64" s="14"/>
      <c r="AX64" s="14"/>
      <c r="AY64" s="14"/>
    </row>
    <row r="65" spans="1:61">
      <c r="A65" s="14"/>
      <c r="B65" s="14"/>
      <c r="C65" s="14"/>
      <c r="D65" s="14"/>
      <c r="E65" s="14"/>
      <c r="F65" s="14"/>
      <c r="G65" s="14"/>
      <c r="H65" s="16"/>
      <c r="I65" s="16"/>
      <c r="J65" s="16"/>
      <c r="K65" s="16"/>
      <c r="L65" s="16"/>
      <c r="M65" s="16"/>
      <c r="N65" s="16"/>
      <c r="O65" s="15"/>
      <c r="P65" s="16"/>
      <c r="Q65" s="16"/>
      <c r="R65" s="16"/>
      <c r="S65" s="16"/>
      <c r="T65" s="16"/>
      <c r="U65" s="16"/>
      <c r="V65" s="16"/>
      <c r="W65" s="16"/>
      <c r="X65" s="16"/>
      <c r="Y65" s="16"/>
      <c r="Z65" s="16"/>
      <c r="AA65" s="16"/>
      <c r="AB65" s="16"/>
      <c r="AC65" s="14"/>
      <c r="AD65" s="14"/>
      <c r="AE65" s="14"/>
      <c r="AF65" s="14"/>
      <c r="AG65" s="14"/>
      <c r="AH65" s="14"/>
      <c r="AI65" s="14"/>
      <c r="AJ65" s="14"/>
      <c r="AK65" s="14"/>
      <c r="AL65" s="14"/>
      <c r="AM65" s="14"/>
      <c r="AN65" s="14"/>
      <c r="AO65" s="14"/>
      <c r="AP65" s="14"/>
      <c r="AQ65" s="14"/>
      <c r="AR65" s="14"/>
      <c r="AS65" s="14"/>
      <c r="AT65" s="14"/>
      <c r="AU65" s="14"/>
      <c r="AV65" s="14"/>
      <c r="AW65" s="14"/>
      <c r="AX65" s="14"/>
      <c r="AY65" s="14"/>
    </row>
    <row r="66" spans="1:61">
      <c r="A66" s="14"/>
      <c r="B66" s="14"/>
      <c r="C66" s="14"/>
      <c r="D66" s="14"/>
      <c r="E66" s="14"/>
      <c r="F66" s="14"/>
      <c r="G66" s="14"/>
      <c r="H66" s="16"/>
      <c r="I66" s="16"/>
      <c r="J66" s="16"/>
      <c r="K66" s="16"/>
      <c r="L66" s="16"/>
      <c r="M66" s="16"/>
      <c r="N66" s="16"/>
      <c r="O66" s="15"/>
      <c r="P66" s="16"/>
      <c r="Q66" s="16"/>
      <c r="R66" s="16"/>
      <c r="S66" s="16"/>
      <c r="T66" s="16"/>
      <c r="U66" s="16"/>
      <c r="V66" s="16"/>
      <c r="W66" s="16"/>
      <c r="X66" s="16"/>
      <c r="Y66" s="16"/>
      <c r="Z66" s="16"/>
      <c r="AA66" s="16"/>
      <c r="AB66" s="16"/>
      <c r="AC66" s="14"/>
      <c r="AD66" s="14"/>
      <c r="AE66" s="14"/>
      <c r="AF66" s="14"/>
      <c r="AG66" s="14"/>
      <c r="AH66" s="14"/>
      <c r="AI66" s="14"/>
      <c r="AJ66" s="14"/>
      <c r="AK66" s="14"/>
      <c r="AL66" s="14"/>
      <c r="AM66" s="14"/>
      <c r="AN66" s="14"/>
      <c r="AO66" s="14"/>
      <c r="AP66" s="14"/>
      <c r="AQ66" s="14"/>
      <c r="AR66" s="14"/>
      <c r="AS66" s="14"/>
      <c r="AT66" s="14"/>
      <c r="AU66" s="14"/>
      <c r="AV66" s="14"/>
      <c r="AW66" s="14"/>
      <c r="AX66" s="14"/>
      <c r="AY66" s="14"/>
    </row>
    <row r="67" spans="1:61">
      <c r="A67" s="14"/>
      <c r="B67" s="14"/>
      <c r="C67" s="14"/>
      <c r="D67" s="14"/>
      <c r="E67" s="14"/>
      <c r="F67" s="14"/>
      <c r="G67" s="14"/>
      <c r="H67" s="16"/>
      <c r="I67" s="16"/>
      <c r="J67" s="16"/>
      <c r="K67" s="16"/>
      <c r="L67" s="16"/>
      <c r="M67" s="16"/>
      <c r="N67" s="16"/>
      <c r="O67" s="15"/>
      <c r="P67" s="16"/>
      <c r="Q67" s="16"/>
      <c r="R67" s="16"/>
      <c r="S67" s="16"/>
      <c r="T67" s="16"/>
      <c r="U67" s="16"/>
      <c r="V67" s="16"/>
      <c r="W67" s="16"/>
      <c r="X67" s="16"/>
      <c r="Y67" s="16"/>
      <c r="Z67" s="16"/>
      <c r="AA67" s="16"/>
      <c r="AB67" s="16"/>
      <c r="AC67" s="14"/>
      <c r="AD67" s="14"/>
      <c r="AE67" s="14"/>
      <c r="AF67" s="14"/>
      <c r="AG67" s="14"/>
      <c r="AH67" s="14"/>
      <c r="AI67" s="14"/>
      <c r="AJ67" s="14"/>
      <c r="AK67" s="14"/>
      <c r="AL67" s="14"/>
      <c r="AM67" s="14"/>
      <c r="AN67" s="14"/>
      <c r="AO67" s="14"/>
      <c r="AP67" s="14"/>
      <c r="AQ67" s="14"/>
      <c r="AR67" s="14"/>
      <c r="AS67" s="14"/>
      <c r="AT67" s="14"/>
      <c r="AU67" s="14"/>
      <c r="AV67" s="14"/>
      <c r="AW67" s="14"/>
      <c r="AX67" s="14"/>
      <c r="AY67" s="14"/>
    </row>
    <row r="68" spans="1:61">
      <c r="A68" s="14"/>
      <c r="B68" s="14"/>
      <c r="C68" s="14"/>
      <c r="D68" s="14"/>
      <c r="E68" s="14"/>
      <c r="F68" s="14"/>
      <c r="G68" s="14"/>
      <c r="H68" s="16"/>
      <c r="I68" s="16"/>
      <c r="J68" s="16"/>
      <c r="K68" s="16"/>
      <c r="L68" s="16"/>
      <c r="M68" s="16"/>
      <c r="N68" s="16"/>
      <c r="O68" s="15"/>
      <c r="P68" s="16"/>
      <c r="Q68" s="16"/>
      <c r="R68" s="16"/>
      <c r="S68" s="16"/>
      <c r="T68" s="16"/>
      <c r="U68" s="16"/>
      <c r="V68" s="16"/>
      <c r="W68" s="16"/>
      <c r="X68" s="16"/>
      <c r="Y68" s="16"/>
      <c r="Z68" s="16"/>
      <c r="AA68" s="16"/>
      <c r="AB68" s="16"/>
      <c r="AC68" s="14"/>
      <c r="AD68" s="14"/>
      <c r="AE68" s="14"/>
      <c r="AF68" s="14"/>
      <c r="AG68" s="14"/>
      <c r="AH68" s="14"/>
      <c r="AI68" s="14"/>
      <c r="AJ68" s="14"/>
      <c r="AK68" s="14"/>
      <c r="AL68" s="14"/>
      <c r="AM68" s="14"/>
      <c r="AN68" s="14"/>
      <c r="AO68" s="14"/>
      <c r="AP68" s="14"/>
      <c r="AQ68" s="14"/>
      <c r="AR68" s="14"/>
      <c r="AS68" s="14"/>
      <c r="AT68" s="14"/>
      <c r="AU68" s="14"/>
      <c r="AV68" s="14"/>
      <c r="AW68" s="14"/>
      <c r="AX68" s="14"/>
      <c r="AY68" s="14"/>
    </row>
    <row r="69" spans="1:61">
      <c r="A69" s="16"/>
      <c r="B69" s="16"/>
      <c r="C69" s="16"/>
      <c r="D69" s="16"/>
      <c r="E69" s="16"/>
      <c r="F69" s="16"/>
      <c r="G69" s="14"/>
      <c r="H69" s="14"/>
      <c r="I69" s="14"/>
      <c r="J69" s="14"/>
      <c r="K69" s="14"/>
      <c r="L69" s="14"/>
      <c r="M69" s="14"/>
      <c r="N69" s="14"/>
      <c r="O69" s="14"/>
      <c r="P69" s="14"/>
      <c r="Q69" s="14"/>
      <c r="R69" s="16"/>
      <c r="S69" s="16"/>
      <c r="T69" s="16"/>
      <c r="U69" s="16"/>
      <c r="V69" s="16"/>
      <c r="W69" s="16"/>
      <c r="X69" s="16"/>
      <c r="Y69" s="15"/>
      <c r="Z69" s="16"/>
      <c r="AA69" s="16"/>
      <c r="AB69" s="16"/>
      <c r="AC69" s="16"/>
      <c r="AD69" s="16"/>
      <c r="AE69" s="16"/>
      <c r="AF69" s="16"/>
      <c r="AG69" s="16"/>
      <c r="AH69" s="16"/>
      <c r="AI69" s="16"/>
      <c r="AJ69" s="16"/>
      <c r="AK69" s="16"/>
      <c r="AL69" s="16"/>
      <c r="AM69" s="14"/>
      <c r="AN69" s="14"/>
      <c r="AO69" s="14"/>
      <c r="AP69" s="14"/>
      <c r="AQ69" s="14"/>
      <c r="AR69" s="14"/>
      <c r="AS69" s="14"/>
      <c r="AT69" s="14"/>
      <c r="AU69" s="14"/>
      <c r="AV69" s="14"/>
      <c r="AW69" s="14"/>
      <c r="AX69" s="14"/>
      <c r="AY69" s="14"/>
      <c r="AZ69" s="14"/>
      <c r="BA69" s="14"/>
      <c r="BB69" s="14"/>
      <c r="BC69" s="14"/>
      <c r="BD69" s="14"/>
      <c r="BE69" s="14"/>
      <c r="BF69" s="14"/>
      <c r="BG69" s="14"/>
      <c r="BH69" s="14"/>
      <c r="BI69" s="14"/>
    </row>
    <row r="70" spans="1:61">
      <c r="A70" s="16"/>
      <c r="B70" s="16"/>
      <c r="C70" s="16"/>
      <c r="D70" s="16"/>
      <c r="E70" s="16"/>
      <c r="F70" s="16"/>
      <c r="G70" s="14"/>
      <c r="H70" s="14"/>
      <c r="I70" s="14"/>
      <c r="J70" s="14"/>
      <c r="K70" s="14"/>
      <c r="L70" s="14"/>
      <c r="M70" s="14"/>
      <c r="N70" s="14"/>
      <c r="O70" s="14"/>
      <c r="P70" s="14"/>
      <c r="Q70" s="14"/>
      <c r="R70" s="16"/>
      <c r="S70" s="16"/>
      <c r="T70" s="16"/>
      <c r="U70" s="16"/>
      <c r="V70" s="16"/>
      <c r="W70" s="16"/>
      <c r="X70" s="16"/>
      <c r="Y70" s="15"/>
      <c r="Z70" s="16"/>
      <c r="AA70" s="16"/>
      <c r="AB70" s="16"/>
      <c r="AC70" s="16"/>
      <c r="AD70" s="16"/>
      <c r="AE70" s="16"/>
      <c r="AF70" s="16"/>
      <c r="AG70" s="16"/>
      <c r="AH70" s="16"/>
      <c r="AI70" s="16"/>
      <c r="AJ70" s="16"/>
      <c r="AK70" s="16"/>
      <c r="AL70" s="16"/>
      <c r="AM70" s="14"/>
      <c r="AN70" s="14"/>
      <c r="AO70" s="14"/>
      <c r="AP70" s="14"/>
      <c r="AQ70" s="14"/>
      <c r="AR70" s="14"/>
      <c r="AS70" s="14"/>
      <c r="AT70" s="14"/>
      <c r="AU70" s="14"/>
      <c r="AV70" s="14"/>
      <c r="AW70" s="14"/>
      <c r="AX70" s="14"/>
      <c r="AY70" s="14"/>
      <c r="AZ70" s="14"/>
      <c r="BA70" s="14"/>
      <c r="BB70" s="14"/>
      <c r="BC70" s="14"/>
      <c r="BD70" s="14"/>
      <c r="BE70" s="14"/>
      <c r="BF70" s="14"/>
      <c r="BG70" s="14"/>
      <c r="BH70" s="14"/>
      <c r="BI70" s="14"/>
    </row>
    <row r="71" spans="1:61">
      <c r="A71" s="16"/>
      <c r="B71" s="16"/>
      <c r="C71" s="16"/>
      <c r="D71" s="16"/>
      <c r="E71" s="16"/>
      <c r="F71" s="16"/>
      <c r="G71" s="14"/>
      <c r="H71" s="14"/>
      <c r="I71" s="14"/>
      <c r="J71" s="14"/>
      <c r="K71" s="14"/>
      <c r="L71" s="14"/>
      <c r="M71" s="14"/>
      <c r="N71" s="14"/>
      <c r="O71" s="14"/>
      <c r="P71" s="14"/>
      <c r="Q71" s="14"/>
      <c r="R71" s="16"/>
      <c r="S71" s="16"/>
      <c r="T71" s="16"/>
      <c r="U71" s="16"/>
      <c r="V71" s="16"/>
      <c r="W71" s="16"/>
      <c r="X71" s="16"/>
      <c r="Y71" s="15"/>
      <c r="Z71" s="16"/>
      <c r="AA71" s="16"/>
      <c r="AB71" s="16"/>
      <c r="AC71" s="16"/>
      <c r="AD71" s="16"/>
      <c r="AE71" s="16"/>
      <c r="AF71" s="16"/>
      <c r="AG71" s="16"/>
      <c r="AH71" s="16"/>
      <c r="AI71" s="16"/>
      <c r="AJ71" s="16"/>
      <c r="AK71" s="16"/>
      <c r="AL71" s="16"/>
      <c r="AM71" s="14"/>
      <c r="AN71" s="14"/>
      <c r="AO71" s="14"/>
      <c r="AP71" s="14"/>
      <c r="AQ71" s="14"/>
      <c r="AR71" s="14"/>
      <c r="AS71" s="14"/>
      <c r="AT71" s="14"/>
      <c r="AU71" s="14"/>
      <c r="AV71" s="14"/>
      <c r="AW71" s="14"/>
      <c r="AX71" s="14"/>
      <c r="AY71" s="14"/>
      <c r="AZ71" s="14"/>
      <c r="BA71" s="14"/>
      <c r="BB71" s="14"/>
      <c r="BC71" s="14"/>
      <c r="BD71" s="14"/>
      <c r="BE71" s="14"/>
      <c r="BF71" s="14"/>
      <c r="BG71" s="14"/>
      <c r="BH71" s="14"/>
      <c r="BI71" s="14"/>
    </row>
    <row r="72" spans="1:61">
      <c r="A72" s="16"/>
      <c r="B72" s="16"/>
      <c r="C72" s="16"/>
      <c r="D72" s="16"/>
      <c r="E72" s="16"/>
      <c r="F72" s="16"/>
      <c r="G72" s="14"/>
      <c r="H72" s="14"/>
      <c r="I72" s="14"/>
      <c r="J72" s="14"/>
      <c r="K72" s="14"/>
      <c r="L72" s="14"/>
      <c r="M72" s="14"/>
      <c r="N72" s="14"/>
      <c r="O72" s="14"/>
      <c r="P72" s="14"/>
      <c r="Q72" s="14"/>
      <c r="R72" s="16"/>
      <c r="S72" s="16"/>
      <c r="T72" s="16"/>
      <c r="U72" s="16"/>
      <c r="V72" s="16"/>
      <c r="W72" s="16"/>
      <c r="X72" s="16"/>
      <c r="Y72" s="15"/>
      <c r="Z72" s="16"/>
      <c r="AA72" s="16"/>
      <c r="AB72" s="16"/>
      <c r="AC72" s="16"/>
      <c r="AD72" s="16"/>
      <c r="AE72" s="16"/>
      <c r="AF72" s="16"/>
      <c r="AG72" s="16"/>
      <c r="AH72" s="16"/>
      <c r="AI72" s="16"/>
      <c r="AJ72" s="16"/>
      <c r="AK72" s="16"/>
      <c r="AL72" s="16"/>
      <c r="AM72" s="14"/>
      <c r="AN72" s="14"/>
      <c r="AO72" s="14"/>
      <c r="AP72" s="14"/>
      <c r="AQ72" s="14"/>
      <c r="AR72" s="14"/>
      <c r="AS72" s="14"/>
      <c r="AT72" s="14"/>
      <c r="AU72" s="14"/>
      <c r="AV72" s="14"/>
      <c r="AW72" s="14"/>
      <c r="AX72" s="14"/>
      <c r="AY72" s="14"/>
      <c r="AZ72" s="14"/>
      <c r="BA72" s="14"/>
      <c r="BB72" s="14"/>
      <c r="BC72" s="14"/>
      <c r="BD72" s="14"/>
      <c r="BE72" s="14"/>
      <c r="BF72" s="14"/>
      <c r="BG72" s="14"/>
      <c r="BH72" s="14"/>
      <c r="BI72" s="14"/>
    </row>
    <row r="73" spans="1:61">
      <c r="A73" s="16"/>
      <c r="B73" s="16"/>
      <c r="C73" s="16"/>
      <c r="D73" s="16"/>
      <c r="E73" s="16"/>
      <c r="F73" s="16"/>
      <c r="G73" s="14"/>
      <c r="H73" s="14"/>
      <c r="I73" s="14"/>
      <c r="J73" s="14"/>
      <c r="K73" s="14"/>
      <c r="L73" s="14"/>
      <c r="M73" s="14"/>
      <c r="N73" s="14"/>
      <c r="O73" s="14"/>
      <c r="P73" s="14"/>
      <c r="Q73" s="14"/>
      <c r="R73" s="16"/>
      <c r="S73" s="16"/>
      <c r="T73" s="16"/>
      <c r="U73" s="16"/>
      <c r="V73" s="16"/>
      <c r="W73" s="16"/>
      <c r="X73" s="16"/>
      <c r="Y73" s="15"/>
      <c r="Z73" s="16"/>
      <c r="AA73" s="16"/>
      <c r="AB73" s="16"/>
      <c r="AC73" s="16"/>
      <c r="AD73" s="16"/>
      <c r="AE73" s="16"/>
      <c r="AF73" s="16"/>
      <c r="AG73" s="16"/>
      <c r="AH73" s="16"/>
      <c r="AI73" s="16"/>
      <c r="AJ73" s="16"/>
      <c r="AK73" s="16"/>
      <c r="AL73" s="16"/>
      <c r="AM73" s="14"/>
      <c r="AN73" s="14"/>
      <c r="AO73" s="14"/>
      <c r="AP73" s="14"/>
      <c r="AQ73" s="14"/>
      <c r="AR73" s="14"/>
      <c r="AS73" s="14"/>
      <c r="AT73" s="14"/>
      <c r="AU73" s="14"/>
      <c r="AV73" s="14"/>
      <c r="AW73" s="14"/>
      <c r="AX73" s="14"/>
      <c r="AY73" s="14"/>
      <c r="AZ73" s="14"/>
      <c r="BA73" s="14"/>
      <c r="BB73" s="14"/>
      <c r="BC73" s="14"/>
      <c r="BD73" s="14"/>
      <c r="BE73" s="14"/>
      <c r="BF73" s="14"/>
      <c r="BG73" s="14"/>
      <c r="BH73" s="14"/>
      <c r="BI73" s="14"/>
    </row>
    <row r="74" spans="1:61">
      <c r="A74" s="16"/>
      <c r="B74" s="16"/>
      <c r="C74" s="16"/>
      <c r="D74" s="16"/>
      <c r="E74" s="16"/>
      <c r="F74" s="16"/>
      <c r="G74" s="14"/>
      <c r="H74" s="14"/>
      <c r="I74" s="14"/>
      <c r="J74" s="14"/>
      <c r="K74" s="14"/>
      <c r="L74" s="14"/>
      <c r="M74" s="14"/>
      <c r="N74" s="14"/>
      <c r="O74" s="14"/>
      <c r="P74" s="14"/>
      <c r="Q74" s="14"/>
      <c r="R74" s="16"/>
      <c r="S74" s="16"/>
      <c r="T74" s="16"/>
      <c r="U74" s="16"/>
      <c r="V74" s="16"/>
      <c r="W74" s="16"/>
      <c r="X74" s="16"/>
      <c r="Y74" s="15"/>
      <c r="Z74" s="16"/>
      <c r="AA74" s="16"/>
      <c r="AB74" s="16"/>
      <c r="AC74" s="16"/>
      <c r="AD74" s="16"/>
      <c r="AE74" s="16"/>
      <c r="AF74" s="16"/>
      <c r="AG74" s="16"/>
      <c r="AH74" s="16"/>
      <c r="AI74" s="16"/>
      <c r="AJ74" s="16"/>
      <c r="AK74" s="16"/>
      <c r="AL74" s="16"/>
      <c r="AM74" s="14"/>
      <c r="AN74" s="14"/>
      <c r="AO74" s="14"/>
      <c r="AP74" s="14"/>
      <c r="AQ74" s="14"/>
      <c r="AR74" s="14"/>
      <c r="AS74" s="14"/>
      <c r="AT74" s="14"/>
      <c r="AU74" s="14"/>
      <c r="AV74" s="14"/>
      <c r="AW74" s="14"/>
      <c r="AX74" s="14"/>
      <c r="AY74" s="14"/>
      <c r="AZ74" s="14"/>
      <c r="BA74" s="14"/>
      <c r="BB74" s="14"/>
      <c r="BC74" s="14"/>
      <c r="BD74" s="14"/>
      <c r="BE74" s="14"/>
      <c r="BF74" s="14"/>
      <c r="BG74" s="14"/>
      <c r="BH74" s="14"/>
      <c r="BI74" s="14"/>
    </row>
    <row r="75" spans="1:61">
      <c r="A75" s="16"/>
      <c r="B75" s="16"/>
      <c r="C75" s="16"/>
      <c r="D75" s="16"/>
      <c r="E75" s="16"/>
      <c r="F75" s="16"/>
      <c r="G75" s="14"/>
      <c r="H75" s="14"/>
      <c r="I75" s="14"/>
      <c r="J75" s="14"/>
      <c r="K75" s="14"/>
      <c r="L75" s="14"/>
      <c r="M75" s="14"/>
      <c r="N75" s="14"/>
      <c r="O75" s="14"/>
      <c r="P75" s="14"/>
      <c r="Q75" s="14"/>
      <c r="R75" s="16"/>
      <c r="S75" s="16"/>
      <c r="T75" s="16"/>
      <c r="U75" s="16"/>
      <c r="V75" s="16"/>
      <c r="W75" s="16"/>
      <c r="X75" s="16"/>
      <c r="Y75" s="15"/>
      <c r="Z75" s="16"/>
      <c r="AA75" s="16"/>
      <c r="AB75" s="16"/>
      <c r="AC75" s="16"/>
      <c r="AD75" s="16"/>
      <c r="AE75" s="16"/>
      <c r="AF75" s="16"/>
      <c r="AG75" s="16"/>
      <c r="AH75" s="16"/>
      <c r="AI75" s="16"/>
      <c r="AJ75" s="16"/>
      <c r="AK75" s="16"/>
      <c r="AL75" s="16"/>
      <c r="AM75" s="14"/>
      <c r="AN75" s="14"/>
      <c r="AO75" s="14"/>
      <c r="AP75" s="14"/>
      <c r="AQ75" s="14"/>
      <c r="AR75" s="14"/>
      <c r="AS75" s="14"/>
      <c r="AT75" s="14"/>
      <c r="AU75" s="14"/>
      <c r="AV75" s="14"/>
      <c r="AW75" s="14"/>
      <c r="AX75" s="14"/>
      <c r="AY75" s="14"/>
      <c r="AZ75" s="14"/>
      <c r="BA75" s="14"/>
      <c r="BB75" s="14"/>
      <c r="BC75" s="14"/>
      <c r="BD75" s="14"/>
      <c r="BE75" s="14"/>
      <c r="BF75" s="14"/>
      <c r="BG75" s="14"/>
      <c r="BH75" s="14"/>
      <c r="BI75" s="14"/>
    </row>
    <row r="76" spans="1:61">
      <c r="A76" s="16"/>
      <c r="B76" s="16"/>
      <c r="C76" s="16"/>
      <c r="D76" s="16"/>
      <c r="E76" s="16"/>
      <c r="F76" s="16"/>
      <c r="G76" s="14"/>
      <c r="H76" s="14"/>
      <c r="I76" s="14"/>
      <c r="J76" s="14"/>
      <c r="K76" s="14"/>
      <c r="L76" s="14"/>
      <c r="M76" s="14"/>
      <c r="N76" s="14"/>
      <c r="O76" s="14"/>
      <c r="P76" s="14"/>
      <c r="Q76" s="14"/>
      <c r="R76" s="16"/>
      <c r="S76" s="16"/>
      <c r="T76" s="16"/>
      <c r="U76" s="16"/>
      <c r="V76" s="16"/>
      <c r="W76" s="16"/>
      <c r="X76" s="16"/>
      <c r="Y76" s="15"/>
      <c r="Z76" s="16"/>
      <c r="AA76" s="16"/>
      <c r="AB76" s="16"/>
      <c r="AC76" s="16"/>
      <c r="AD76" s="16"/>
      <c r="AE76" s="16"/>
      <c r="AF76" s="16"/>
      <c r="AG76" s="16"/>
      <c r="AH76" s="16"/>
      <c r="AI76" s="16"/>
      <c r="AJ76" s="16"/>
      <c r="AK76" s="16"/>
      <c r="AL76" s="16"/>
      <c r="AM76" s="14"/>
      <c r="AN76" s="14"/>
      <c r="AO76" s="14"/>
      <c r="AP76" s="14"/>
      <c r="AQ76" s="14"/>
      <c r="AR76" s="14"/>
      <c r="AS76" s="14"/>
      <c r="AT76" s="14"/>
      <c r="AU76" s="14"/>
      <c r="AV76" s="14"/>
      <c r="AW76" s="14"/>
      <c r="AX76" s="14"/>
      <c r="AY76" s="14"/>
      <c r="AZ76" s="14"/>
      <c r="BA76" s="14"/>
      <c r="BB76" s="14"/>
      <c r="BC76" s="14"/>
      <c r="BD76" s="14"/>
      <c r="BE76" s="14"/>
      <c r="BF76" s="14"/>
      <c r="BG76" s="14"/>
      <c r="BH76" s="14"/>
      <c r="BI76" s="14"/>
    </row>
    <row r="77" spans="1:61">
      <c r="A77" s="16"/>
      <c r="B77" s="16"/>
      <c r="C77" s="16"/>
      <c r="D77" s="16"/>
      <c r="E77" s="16"/>
      <c r="F77" s="16"/>
      <c r="G77" s="14"/>
      <c r="H77" s="14"/>
      <c r="I77" s="14"/>
      <c r="J77" s="14"/>
      <c r="K77" s="14"/>
      <c r="L77" s="14"/>
      <c r="M77" s="14"/>
      <c r="N77" s="14"/>
      <c r="O77" s="14"/>
      <c r="P77" s="14"/>
      <c r="Q77" s="14"/>
      <c r="R77" s="16"/>
      <c r="S77" s="16"/>
      <c r="T77" s="16"/>
      <c r="U77" s="16"/>
      <c r="V77" s="16"/>
      <c r="W77" s="16"/>
      <c r="X77" s="16"/>
      <c r="Y77" s="15"/>
      <c r="Z77" s="16"/>
      <c r="AA77" s="16"/>
      <c r="AB77" s="16"/>
      <c r="AC77" s="16"/>
      <c r="AD77" s="16"/>
      <c r="AE77" s="16"/>
      <c r="AF77" s="16"/>
      <c r="AG77" s="16"/>
      <c r="AH77" s="16"/>
      <c r="AI77" s="16"/>
      <c r="AJ77" s="16"/>
      <c r="AK77" s="16"/>
      <c r="AL77" s="16"/>
      <c r="AM77" s="14"/>
      <c r="AN77" s="14"/>
      <c r="AO77" s="14"/>
      <c r="AP77" s="14"/>
      <c r="AQ77" s="14"/>
      <c r="AR77" s="14"/>
      <c r="AS77" s="14"/>
      <c r="AT77" s="14"/>
      <c r="AU77" s="14"/>
      <c r="AV77" s="14"/>
      <c r="AW77" s="14"/>
      <c r="AX77" s="14"/>
      <c r="AY77" s="14"/>
      <c r="AZ77" s="14"/>
      <c r="BA77" s="14"/>
      <c r="BB77" s="14"/>
      <c r="BC77" s="14"/>
      <c r="BD77" s="14"/>
      <c r="BE77" s="14"/>
      <c r="BF77" s="14"/>
      <c r="BG77" s="14"/>
      <c r="BH77" s="14"/>
      <c r="BI77" s="14"/>
    </row>
    <row r="78" spans="1:61">
      <c r="A78" s="16"/>
      <c r="B78" s="16"/>
      <c r="C78" s="16"/>
      <c r="D78" s="16"/>
      <c r="E78" s="16"/>
      <c r="F78" s="16"/>
      <c r="G78" s="14"/>
      <c r="H78" s="14"/>
      <c r="I78" s="14"/>
      <c r="J78" s="14"/>
      <c r="K78" s="14"/>
      <c r="L78" s="14"/>
      <c r="M78" s="14"/>
      <c r="N78" s="14"/>
      <c r="O78" s="14"/>
      <c r="P78" s="14"/>
      <c r="Q78" s="14"/>
      <c r="R78" s="16"/>
      <c r="S78" s="16"/>
      <c r="T78" s="16"/>
      <c r="U78" s="16"/>
      <c r="V78" s="16"/>
      <c r="W78" s="16"/>
      <c r="X78" s="16"/>
      <c r="Y78" s="15"/>
      <c r="Z78" s="16"/>
      <c r="AA78" s="16"/>
      <c r="AB78" s="16"/>
      <c r="AC78" s="16"/>
      <c r="AD78" s="16"/>
      <c r="AE78" s="16"/>
      <c r="AF78" s="16"/>
      <c r="AG78" s="16"/>
      <c r="AH78" s="16"/>
      <c r="AI78" s="16"/>
      <c r="AJ78" s="16"/>
      <c r="AK78" s="16"/>
      <c r="AL78" s="16"/>
      <c r="AM78" s="14"/>
      <c r="AN78" s="14"/>
      <c r="AO78" s="14"/>
      <c r="AP78" s="14"/>
      <c r="AQ78" s="14"/>
      <c r="AR78" s="14"/>
      <c r="AS78" s="14"/>
      <c r="AT78" s="14"/>
      <c r="AU78" s="14"/>
      <c r="AV78" s="14"/>
      <c r="AW78" s="14"/>
      <c r="AX78" s="14"/>
      <c r="AY78" s="14"/>
      <c r="AZ78" s="14"/>
      <c r="BA78" s="14"/>
      <c r="BB78" s="14"/>
      <c r="BC78" s="14"/>
      <c r="BD78" s="14"/>
      <c r="BE78" s="14"/>
      <c r="BF78" s="14"/>
      <c r="BG78" s="14"/>
      <c r="BH78" s="14"/>
      <c r="BI78" s="14"/>
    </row>
    <row r="79" spans="1:61">
      <c r="A79" s="16"/>
      <c r="B79" s="16"/>
      <c r="C79" s="16"/>
      <c r="D79" s="16"/>
      <c r="E79" s="16"/>
      <c r="F79" s="16"/>
      <c r="G79" s="14"/>
      <c r="H79" s="14"/>
      <c r="I79" s="14"/>
      <c r="J79" s="14"/>
      <c r="K79" s="14"/>
      <c r="L79" s="14"/>
      <c r="M79" s="14"/>
      <c r="N79" s="14"/>
      <c r="O79" s="14"/>
      <c r="P79" s="14"/>
      <c r="Q79" s="14"/>
      <c r="R79" s="16"/>
      <c r="S79" s="16"/>
      <c r="T79" s="16"/>
      <c r="U79" s="16"/>
      <c r="V79" s="16"/>
      <c r="W79" s="16"/>
      <c r="X79" s="16"/>
      <c r="Y79" s="15"/>
      <c r="Z79" s="16"/>
      <c r="AA79" s="16"/>
      <c r="AB79" s="16"/>
      <c r="AC79" s="16"/>
      <c r="AD79" s="16"/>
      <c r="AE79" s="16"/>
      <c r="AF79" s="16"/>
      <c r="AG79" s="16"/>
      <c r="AH79" s="16"/>
      <c r="AI79" s="16"/>
      <c r="AJ79" s="16"/>
      <c r="AK79" s="16"/>
      <c r="AL79" s="16"/>
      <c r="AM79" s="14"/>
      <c r="AN79" s="14"/>
      <c r="AO79" s="14"/>
      <c r="AP79" s="14"/>
      <c r="AQ79" s="14"/>
      <c r="AR79" s="14"/>
      <c r="AS79" s="14"/>
      <c r="AT79" s="14"/>
      <c r="AU79" s="14"/>
      <c r="AV79" s="14"/>
      <c r="AW79" s="14"/>
      <c r="AX79" s="14"/>
      <c r="AY79" s="14"/>
      <c r="AZ79" s="14"/>
      <c r="BA79" s="14"/>
      <c r="BB79" s="14"/>
      <c r="BC79" s="14"/>
      <c r="BD79" s="14"/>
      <c r="BE79" s="14"/>
      <c r="BF79" s="14"/>
      <c r="BG79" s="14"/>
      <c r="BH79" s="14"/>
      <c r="BI79" s="14"/>
    </row>
    <row r="80" spans="1:61">
      <c r="A80" s="16"/>
      <c r="B80" s="16"/>
      <c r="C80" s="16"/>
      <c r="D80" s="16"/>
      <c r="E80" s="16"/>
      <c r="F80" s="16"/>
      <c r="G80" s="14"/>
      <c r="H80" s="14"/>
      <c r="I80" s="14"/>
      <c r="J80" s="14"/>
      <c r="K80" s="14"/>
      <c r="L80" s="14"/>
      <c r="M80" s="14"/>
      <c r="N80" s="14"/>
      <c r="O80" s="14"/>
      <c r="P80" s="14"/>
      <c r="Q80" s="14"/>
      <c r="R80" s="16"/>
      <c r="S80" s="16"/>
      <c r="T80" s="16"/>
      <c r="U80" s="16"/>
      <c r="V80" s="16"/>
      <c r="W80" s="16"/>
      <c r="X80" s="16"/>
      <c r="Y80" s="15"/>
      <c r="Z80" s="16"/>
      <c r="AA80" s="16"/>
      <c r="AB80" s="16"/>
      <c r="AC80" s="16"/>
      <c r="AD80" s="16"/>
      <c r="AE80" s="16"/>
      <c r="AF80" s="16"/>
      <c r="AG80" s="16"/>
      <c r="AH80" s="16"/>
      <c r="AI80" s="16"/>
      <c r="AJ80" s="16"/>
      <c r="AK80" s="16"/>
      <c r="AL80" s="16"/>
      <c r="AM80" s="14"/>
      <c r="AN80" s="14"/>
      <c r="AO80" s="14"/>
      <c r="AP80" s="14"/>
      <c r="AQ80" s="14"/>
      <c r="AR80" s="14"/>
      <c r="AS80" s="14"/>
      <c r="AT80" s="14"/>
      <c r="AU80" s="14"/>
      <c r="AV80" s="14"/>
      <c r="AW80" s="14"/>
      <c r="AX80" s="14"/>
      <c r="AY80" s="14"/>
      <c r="AZ80" s="14"/>
      <c r="BA80" s="14"/>
      <c r="BB80" s="14"/>
      <c r="BC80" s="14"/>
      <c r="BD80" s="14"/>
      <c r="BE80" s="14"/>
      <c r="BF80" s="14"/>
      <c r="BG80" s="14"/>
      <c r="BH80" s="14"/>
      <c r="BI80" s="14"/>
    </row>
    <row r="81" spans="1:86">
      <c r="A81" s="16"/>
      <c r="B81" s="16"/>
      <c r="C81" s="16"/>
      <c r="D81" s="16"/>
      <c r="E81" s="16"/>
      <c r="F81" s="16"/>
      <c r="G81" s="14"/>
      <c r="H81" s="14"/>
      <c r="I81" s="14"/>
      <c r="J81" s="14"/>
      <c r="K81" s="14"/>
      <c r="L81" s="14"/>
      <c r="M81" s="14"/>
      <c r="N81" s="14"/>
      <c r="O81" s="14"/>
      <c r="P81" s="14"/>
      <c r="Q81" s="14"/>
      <c r="R81" s="16"/>
      <c r="S81" s="16"/>
      <c r="T81" s="16"/>
      <c r="U81" s="16"/>
      <c r="V81" s="16"/>
      <c r="W81" s="16"/>
      <c r="X81" s="16"/>
      <c r="Y81" s="15"/>
      <c r="Z81" s="16"/>
      <c r="AA81" s="16"/>
      <c r="AB81" s="16"/>
      <c r="AC81" s="16"/>
      <c r="AD81" s="16"/>
      <c r="AE81" s="16"/>
      <c r="AF81" s="16"/>
      <c r="AG81" s="16"/>
      <c r="AH81" s="16"/>
      <c r="AI81" s="16"/>
      <c r="AJ81" s="16"/>
      <c r="AK81" s="16"/>
      <c r="AL81" s="16"/>
      <c r="AM81" s="14"/>
      <c r="AN81" s="14"/>
      <c r="AO81" s="14"/>
      <c r="AP81" s="14"/>
      <c r="AQ81" s="14"/>
      <c r="AR81" s="14"/>
      <c r="AS81" s="14"/>
      <c r="AT81" s="14"/>
      <c r="AU81" s="14"/>
      <c r="AV81" s="14"/>
      <c r="AW81" s="14"/>
      <c r="AX81" s="14"/>
      <c r="AY81" s="14"/>
      <c r="AZ81" s="14"/>
      <c r="BA81" s="14"/>
      <c r="BB81" s="14"/>
      <c r="BC81" s="14"/>
      <c r="BD81" s="14"/>
      <c r="BE81" s="14"/>
      <c r="BF81" s="14"/>
      <c r="BG81" s="14"/>
      <c r="BH81" s="14"/>
      <c r="BI81" s="14"/>
    </row>
    <row r="82" spans="1:86">
      <c r="A82" s="16"/>
      <c r="B82" s="16"/>
      <c r="C82" s="16"/>
      <c r="D82" s="16"/>
      <c r="E82" s="16"/>
      <c r="F82" s="16"/>
      <c r="G82" s="14"/>
      <c r="H82" s="14"/>
      <c r="I82" s="14"/>
      <c r="J82" s="14"/>
      <c r="K82" s="14"/>
      <c r="L82" s="14"/>
      <c r="M82" s="14"/>
      <c r="N82" s="14"/>
      <c r="O82" s="14"/>
      <c r="P82" s="14"/>
      <c r="Q82" s="14"/>
      <c r="R82" s="16"/>
      <c r="S82" s="16"/>
      <c r="T82" s="16"/>
      <c r="U82" s="16"/>
      <c r="V82" s="16"/>
      <c r="W82" s="16"/>
      <c r="X82" s="16"/>
      <c r="Y82" s="15"/>
      <c r="Z82" s="16"/>
      <c r="AA82" s="16"/>
      <c r="AB82" s="16"/>
      <c r="AC82" s="16"/>
      <c r="AD82" s="16"/>
      <c r="AE82" s="16"/>
      <c r="AF82" s="16"/>
      <c r="AG82" s="16"/>
      <c r="AH82" s="16"/>
      <c r="AI82" s="16"/>
      <c r="AJ82" s="16"/>
      <c r="AK82" s="16"/>
      <c r="AL82" s="16"/>
      <c r="AM82" s="14"/>
      <c r="AN82" s="14"/>
      <c r="AO82" s="14"/>
      <c r="AP82" s="14"/>
      <c r="AQ82" s="14"/>
      <c r="AR82" s="14"/>
      <c r="AS82" s="14"/>
      <c r="AT82" s="14"/>
      <c r="AU82" s="14"/>
      <c r="AV82" s="14"/>
      <c r="AW82" s="14"/>
      <c r="AX82" s="14"/>
      <c r="AY82" s="14"/>
      <c r="AZ82" s="14"/>
      <c r="BA82" s="14"/>
      <c r="BB82" s="14"/>
      <c r="BC82" s="14"/>
      <c r="BD82" s="14"/>
      <c r="BE82" s="14"/>
      <c r="BF82" s="14"/>
      <c r="BG82" s="14"/>
      <c r="BH82" s="14"/>
      <c r="BI82" s="14"/>
    </row>
    <row r="83" spans="1:86">
      <c r="A83" s="16"/>
      <c r="B83" s="16"/>
      <c r="C83" s="16"/>
      <c r="D83" s="16"/>
      <c r="E83" s="16"/>
      <c r="F83" s="16"/>
      <c r="G83" s="14"/>
      <c r="H83" s="14"/>
      <c r="I83" s="14"/>
      <c r="J83" s="14"/>
      <c r="K83" s="14"/>
      <c r="L83" s="14"/>
      <c r="M83" s="14"/>
      <c r="N83" s="14"/>
      <c r="O83" s="14"/>
      <c r="P83" s="14"/>
      <c r="Q83" s="14"/>
      <c r="R83" s="16"/>
      <c r="S83" s="16"/>
      <c r="T83" s="16"/>
      <c r="U83" s="16"/>
      <c r="V83" s="16"/>
      <c r="W83" s="16"/>
      <c r="X83" s="16"/>
      <c r="Y83" s="15"/>
      <c r="Z83" s="16"/>
      <c r="AA83" s="16"/>
      <c r="AB83" s="16"/>
      <c r="AC83" s="16"/>
      <c r="AD83" s="16"/>
      <c r="AE83" s="16"/>
      <c r="AF83" s="16"/>
      <c r="AG83" s="16"/>
      <c r="AH83" s="16"/>
      <c r="AI83" s="16"/>
      <c r="AJ83" s="16"/>
      <c r="AK83" s="16"/>
      <c r="AL83" s="16"/>
      <c r="AM83" s="14"/>
      <c r="AN83" s="14"/>
      <c r="AO83" s="14"/>
      <c r="AP83" s="14"/>
      <c r="AQ83" s="14"/>
      <c r="AR83" s="14"/>
      <c r="AS83" s="14"/>
      <c r="AT83" s="14"/>
      <c r="AU83" s="14"/>
      <c r="AV83" s="14"/>
      <c r="AW83" s="14"/>
      <c r="AX83" s="14"/>
      <c r="AY83" s="14"/>
      <c r="AZ83" s="14"/>
      <c r="BA83" s="14"/>
      <c r="BB83" s="14"/>
      <c r="BC83" s="14"/>
      <c r="BD83" s="14"/>
      <c r="BE83" s="14"/>
      <c r="BF83" s="14"/>
      <c r="BG83" s="14"/>
      <c r="BH83" s="14"/>
      <c r="BI83" s="14"/>
    </row>
    <row r="84" spans="1:86">
      <c r="A84" s="16"/>
      <c r="B84" s="16"/>
      <c r="C84" s="16"/>
      <c r="D84" s="16"/>
      <c r="E84" s="16"/>
      <c r="F84" s="16"/>
      <c r="G84" s="14"/>
      <c r="H84" s="14"/>
      <c r="I84" s="14"/>
      <c r="J84" s="14"/>
      <c r="K84" s="14"/>
      <c r="L84" s="14"/>
      <c r="M84" s="14"/>
      <c r="N84" s="14"/>
      <c r="O84" s="14"/>
      <c r="P84" s="14"/>
      <c r="Q84" s="14"/>
      <c r="R84" s="16"/>
      <c r="S84" s="16"/>
      <c r="T84" s="16"/>
      <c r="U84" s="16"/>
      <c r="V84" s="16"/>
      <c r="W84" s="16"/>
      <c r="X84" s="16"/>
      <c r="Y84" s="15"/>
      <c r="Z84" s="16"/>
      <c r="AA84" s="16"/>
      <c r="AB84" s="16"/>
      <c r="AC84" s="16"/>
      <c r="AD84" s="16"/>
      <c r="AE84" s="16"/>
      <c r="AF84" s="16"/>
      <c r="AG84" s="16"/>
      <c r="AH84" s="16"/>
      <c r="AI84" s="16"/>
      <c r="AJ84" s="16"/>
      <c r="AK84" s="16"/>
      <c r="AL84" s="16"/>
      <c r="AM84" s="14"/>
      <c r="AN84" s="14"/>
      <c r="AO84" s="14"/>
      <c r="AP84" s="14"/>
      <c r="AQ84" s="14"/>
      <c r="AR84" s="14"/>
      <c r="AS84" s="14"/>
      <c r="AT84" s="14"/>
      <c r="AU84" s="14"/>
      <c r="AV84" s="14"/>
      <c r="AW84" s="14"/>
      <c r="AX84" s="14"/>
      <c r="AY84" s="14"/>
      <c r="AZ84" s="14"/>
      <c r="BA84" s="14"/>
      <c r="BB84" s="14"/>
      <c r="BC84" s="14"/>
      <c r="BD84" s="14"/>
      <c r="BE84" s="14"/>
      <c r="BF84" s="14"/>
      <c r="BG84" s="14"/>
      <c r="BH84" s="14"/>
      <c r="BI84" s="14"/>
    </row>
    <row r="85" spans="1:86">
      <c r="A85" s="16"/>
      <c r="B85" s="16"/>
      <c r="C85" s="16"/>
      <c r="D85" s="16"/>
      <c r="E85" s="16"/>
      <c r="F85" s="16"/>
      <c r="G85" s="14"/>
      <c r="H85" s="14"/>
      <c r="I85" s="14"/>
      <c r="J85" s="14"/>
      <c r="K85" s="14"/>
      <c r="L85" s="14"/>
      <c r="M85" s="14"/>
      <c r="N85" s="14"/>
      <c r="O85" s="14"/>
      <c r="P85" s="14"/>
      <c r="Q85" s="14"/>
      <c r="R85" s="16"/>
      <c r="S85" s="16"/>
      <c r="T85" s="16"/>
      <c r="U85" s="16"/>
      <c r="V85" s="16"/>
      <c r="W85" s="16"/>
      <c r="X85" s="16"/>
      <c r="Y85" s="15"/>
      <c r="Z85" s="16"/>
      <c r="AA85" s="16"/>
      <c r="AB85" s="16"/>
      <c r="AC85" s="16"/>
      <c r="AD85" s="16"/>
      <c r="AE85" s="16"/>
      <c r="AF85" s="16"/>
      <c r="AG85" s="16"/>
      <c r="AH85" s="16"/>
      <c r="AI85" s="16"/>
      <c r="AJ85" s="16"/>
      <c r="AK85" s="16"/>
      <c r="AL85" s="16"/>
      <c r="AM85" s="14"/>
      <c r="AN85" s="14"/>
      <c r="AO85" s="14"/>
      <c r="AP85" s="14"/>
      <c r="AQ85" s="14"/>
      <c r="AR85" s="14"/>
      <c r="AS85" s="14"/>
      <c r="AT85" s="14"/>
      <c r="AU85" s="14"/>
      <c r="AV85" s="14"/>
      <c r="AW85" s="14"/>
      <c r="AX85" s="14"/>
      <c r="AY85" s="14"/>
      <c r="AZ85" s="14"/>
      <c r="BA85" s="14"/>
      <c r="BB85" s="14"/>
      <c r="BC85" s="14"/>
      <c r="BD85" s="14"/>
      <c r="BE85" s="14"/>
      <c r="BF85" s="14"/>
      <c r="BG85" s="14"/>
      <c r="BH85" s="14"/>
      <c r="BI85" s="14"/>
    </row>
    <row r="86" spans="1:86">
      <c r="A86" s="16"/>
      <c r="B86" s="16"/>
      <c r="C86" s="16"/>
      <c r="D86" s="16"/>
      <c r="E86" s="16"/>
      <c r="F86" s="16"/>
      <c r="G86" s="14"/>
      <c r="H86" s="14"/>
      <c r="I86" s="14"/>
      <c r="J86" s="14"/>
      <c r="K86" s="14"/>
      <c r="L86" s="14"/>
      <c r="M86" s="14"/>
      <c r="N86" s="14"/>
      <c r="O86" s="14"/>
      <c r="P86" s="14"/>
      <c r="Q86" s="14"/>
      <c r="R86" s="16"/>
      <c r="S86" s="16"/>
      <c r="T86" s="16"/>
      <c r="U86" s="16"/>
      <c r="V86" s="16"/>
      <c r="W86" s="16"/>
      <c r="X86" s="16"/>
      <c r="Y86" s="15"/>
      <c r="Z86" s="16"/>
      <c r="AA86" s="16"/>
      <c r="AB86" s="16"/>
      <c r="AC86" s="16"/>
      <c r="AD86" s="16"/>
      <c r="AE86" s="16"/>
      <c r="AF86" s="16"/>
      <c r="AG86" s="16"/>
      <c r="AH86" s="16"/>
      <c r="AI86" s="16"/>
      <c r="AJ86" s="16"/>
      <c r="AK86" s="16"/>
      <c r="AL86" s="16"/>
      <c r="AM86" s="14"/>
      <c r="AN86" s="14"/>
      <c r="AO86" s="14"/>
      <c r="AP86" s="14"/>
      <c r="AQ86" s="14"/>
      <c r="AR86" s="14"/>
      <c r="AS86" s="14"/>
      <c r="AT86" s="14"/>
      <c r="AU86" s="14"/>
      <c r="AV86" s="14"/>
      <c r="AW86" s="14"/>
      <c r="AX86" s="14"/>
      <c r="AY86" s="14"/>
      <c r="AZ86" s="14"/>
      <c r="BA86" s="14"/>
      <c r="BB86" s="14"/>
      <c r="BC86" s="14"/>
      <c r="BD86" s="14"/>
      <c r="BE86" s="14"/>
      <c r="BF86" s="14"/>
      <c r="BG86" s="14"/>
      <c r="BH86" s="14"/>
      <c r="BI86" s="14"/>
    </row>
    <row r="87" spans="1:86">
      <c r="A87" s="16"/>
      <c r="B87" s="16"/>
      <c r="C87" s="16"/>
      <c r="D87" s="16"/>
      <c r="E87" s="16"/>
      <c r="F87" s="16"/>
      <c r="G87" s="14"/>
      <c r="H87" s="14"/>
      <c r="I87" s="14"/>
      <c r="J87" s="14"/>
      <c r="K87" s="14"/>
      <c r="L87" s="14"/>
      <c r="M87" s="14"/>
      <c r="N87" s="14"/>
      <c r="O87" s="14"/>
      <c r="P87" s="14"/>
      <c r="Q87" s="14"/>
      <c r="R87" s="16"/>
      <c r="S87" s="16"/>
      <c r="T87" s="16"/>
      <c r="U87" s="16"/>
      <c r="V87" s="16"/>
      <c r="W87" s="16"/>
      <c r="X87" s="16"/>
      <c r="Y87" s="15"/>
      <c r="Z87" s="16"/>
      <c r="AA87" s="16"/>
      <c r="AB87" s="16"/>
      <c r="AC87" s="16"/>
      <c r="AD87" s="16"/>
      <c r="AE87" s="16"/>
      <c r="AF87" s="16"/>
      <c r="AG87" s="16"/>
      <c r="AH87" s="16"/>
      <c r="AI87" s="16"/>
      <c r="AJ87" s="16"/>
      <c r="AK87" s="16"/>
      <c r="AL87" s="16"/>
      <c r="AM87" s="14"/>
      <c r="AN87" s="14"/>
      <c r="AO87" s="14"/>
      <c r="AP87" s="14"/>
      <c r="AQ87" s="14"/>
      <c r="AR87" s="14"/>
      <c r="AS87" s="14"/>
      <c r="AT87" s="14"/>
      <c r="AU87" s="14"/>
      <c r="AV87" s="14"/>
      <c r="AW87" s="14"/>
      <c r="AX87" s="14"/>
      <c r="AY87" s="14"/>
      <c r="AZ87" s="14"/>
      <c r="BA87" s="14"/>
      <c r="BB87" s="14"/>
      <c r="BC87" s="14"/>
      <c r="BD87" s="14"/>
      <c r="BE87" s="14"/>
      <c r="BF87" s="14"/>
      <c r="BG87" s="14"/>
      <c r="BH87" s="14"/>
      <c r="BI87" s="14"/>
    </row>
    <row r="88" spans="1:86">
      <c r="A88" s="16"/>
      <c r="B88" s="16"/>
      <c r="C88" s="16"/>
      <c r="D88" s="16"/>
      <c r="E88" s="16"/>
      <c r="F88" s="16"/>
      <c r="G88" s="14"/>
      <c r="H88" s="14"/>
      <c r="I88" s="14"/>
      <c r="J88" s="14"/>
      <c r="K88" s="14"/>
      <c r="L88" s="14"/>
      <c r="M88" s="14"/>
      <c r="N88" s="14"/>
      <c r="O88" s="14"/>
      <c r="P88" s="14"/>
      <c r="Q88" s="14"/>
      <c r="R88" s="16"/>
      <c r="S88" s="16"/>
      <c r="T88" s="16"/>
      <c r="U88" s="16"/>
      <c r="V88" s="16"/>
      <c r="W88" s="16"/>
      <c r="X88" s="16"/>
      <c r="Y88" s="15"/>
      <c r="Z88" s="16"/>
      <c r="AA88" s="16"/>
      <c r="AB88" s="16"/>
      <c r="AC88" s="16"/>
      <c r="AD88" s="16"/>
      <c r="AE88" s="16"/>
      <c r="AF88" s="16"/>
      <c r="AG88" s="16"/>
      <c r="AH88" s="16"/>
      <c r="AI88" s="16"/>
      <c r="AJ88" s="16"/>
      <c r="AK88" s="16"/>
      <c r="AL88" s="16"/>
      <c r="AM88" s="14"/>
      <c r="AN88" s="14"/>
      <c r="AO88" s="14"/>
      <c r="AP88" s="14"/>
      <c r="AQ88" s="14"/>
      <c r="AR88" s="14"/>
      <c r="AS88" s="14"/>
      <c r="AT88" s="14"/>
      <c r="AU88" s="14"/>
      <c r="AV88" s="14"/>
      <c r="AW88" s="14"/>
      <c r="AX88" s="14"/>
      <c r="AY88" s="14"/>
      <c r="AZ88" s="14"/>
      <c r="BA88" s="14"/>
      <c r="BB88" s="14"/>
      <c r="BC88" s="14"/>
      <c r="BD88" s="14"/>
      <c r="BE88" s="14"/>
      <c r="BF88" s="14"/>
      <c r="BG88" s="14"/>
      <c r="BH88" s="14"/>
      <c r="BI88" s="14"/>
    </row>
    <row r="89" spans="1:86">
      <c r="A89" s="16"/>
      <c r="B89" s="16"/>
      <c r="C89" s="16"/>
      <c r="D89" s="16"/>
      <c r="E89" s="16"/>
      <c r="F89" s="16"/>
      <c r="G89" s="14"/>
      <c r="H89" s="14"/>
      <c r="I89" s="14"/>
      <c r="J89" s="14"/>
      <c r="K89" s="14"/>
      <c r="L89" s="14"/>
      <c r="M89" s="14"/>
      <c r="N89" s="14"/>
      <c r="O89" s="14"/>
      <c r="P89" s="14"/>
      <c r="Q89" s="14"/>
      <c r="R89" s="16"/>
      <c r="S89" s="16"/>
      <c r="T89" s="16"/>
      <c r="U89" s="16"/>
      <c r="V89" s="16"/>
      <c r="W89" s="16"/>
      <c r="X89" s="16"/>
      <c r="Y89" s="15"/>
      <c r="Z89" s="16"/>
      <c r="AA89" s="16"/>
      <c r="AB89" s="16"/>
      <c r="AC89" s="16"/>
      <c r="AD89" s="16"/>
      <c r="AE89" s="16"/>
      <c r="AF89" s="16"/>
      <c r="AG89" s="16"/>
      <c r="AH89" s="16"/>
      <c r="AI89" s="16"/>
      <c r="AJ89" s="16"/>
      <c r="AK89" s="16"/>
      <c r="AL89" s="16"/>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row>
    <row r="90" spans="1:86">
      <c r="A90" s="16"/>
      <c r="B90" s="16"/>
      <c r="C90" s="16"/>
      <c r="D90" s="16"/>
      <c r="E90" s="16"/>
      <c r="F90" s="16"/>
      <c r="G90" s="14"/>
      <c r="H90" s="14"/>
      <c r="I90" s="14"/>
      <c r="J90" s="14"/>
      <c r="K90" s="14"/>
      <c r="L90" s="14"/>
      <c r="M90" s="14"/>
      <c r="N90" s="14"/>
      <c r="O90" s="14"/>
      <c r="P90" s="14"/>
      <c r="Q90" s="14"/>
      <c r="R90" s="16"/>
      <c r="S90" s="16"/>
      <c r="T90" s="16"/>
      <c r="U90" s="16"/>
      <c r="V90" s="16"/>
      <c r="W90" s="16"/>
      <c r="X90" s="16"/>
      <c r="Y90" s="15"/>
      <c r="Z90" s="16"/>
      <c r="AA90" s="16"/>
      <c r="AB90" s="16"/>
      <c r="AC90" s="16"/>
      <c r="AD90" s="16"/>
      <c r="AE90" s="16"/>
      <c r="AF90" s="16"/>
      <c r="AG90" s="16"/>
      <c r="AH90" s="16"/>
      <c r="AI90" s="16"/>
      <c r="AJ90" s="16"/>
      <c r="AK90" s="16"/>
      <c r="AL90" s="16"/>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row>
    <row r="91" spans="1:86">
      <c r="A91" s="16"/>
      <c r="B91" s="16"/>
      <c r="C91" s="16"/>
      <c r="D91" s="16"/>
      <c r="E91" s="16"/>
      <c r="F91" s="16"/>
      <c r="G91" s="14"/>
      <c r="H91" s="14"/>
      <c r="I91" s="14"/>
      <c r="J91" s="14"/>
      <c r="K91" s="14"/>
      <c r="L91" s="14"/>
      <c r="M91" s="14"/>
      <c r="N91" s="14"/>
      <c r="O91" s="14"/>
      <c r="P91" s="14"/>
      <c r="Q91" s="14"/>
      <c r="R91" s="16"/>
      <c r="S91" s="16"/>
      <c r="T91" s="16"/>
      <c r="U91" s="16"/>
      <c r="V91" s="16"/>
      <c r="W91" s="16"/>
      <c r="X91" s="16"/>
      <c r="Y91" s="15"/>
      <c r="Z91" s="16"/>
      <c r="AA91" s="16"/>
      <c r="AB91" s="16"/>
      <c r="AC91" s="16"/>
      <c r="AD91" s="16"/>
      <c r="AE91" s="16"/>
      <c r="AF91" s="16"/>
      <c r="AG91" s="16"/>
      <c r="AH91" s="16"/>
      <c r="AI91" s="16"/>
      <c r="AJ91" s="16"/>
      <c r="AK91" s="16"/>
      <c r="AL91" s="16"/>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row>
    <row r="92" spans="1:86">
      <c r="A92" s="16"/>
      <c r="B92" s="16"/>
      <c r="C92" s="16"/>
      <c r="D92" s="16"/>
      <c r="E92" s="16"/>
      <c r="F92" s="16"/>
      <c r="G92" s="14"/>
      <c r="H92" s="14"/>
      <c r="I92" s="14"/>
      <c r="J92" s="14"/>
      <c r="K92" s="14"/>
      <c r="L92" s="14"/>
      <c r="M92" s="14"/>
      <c r="N92" s="14"/>
      <c r="O92" s="14"/>
      <c r="P92" s="14"/>
      <c r="Q92" s="14"/>
      <c r="R92" s="16"/>
      <c r="S92" s="16"/>
      <c r="T92" s="16"/>
      <c r="U92" s="16"/>
      <c r="V92" s="16"/>
      <c r="W92" s="16"/>
      <c r="X92" s="16"/>
      <c r="Y92" s="15"/>
      <c r="Z92" s="16"/>
      <c r="AA92" s="16"/>
      <c r="AB92" s="16"/>
      <c r="AC92" s="16"/>
      <c r="AD92" s="16"/>
      <c r="AE92" s="16"/>
      <c r="AF92" s="16"/>
      <c r="AG92" s="16"/>
      <c r="AH92" s="16"/>
      <c r="AI92" s="16"/>
      <c r="AJ92" s="16"/>
      <c r="AK92" s="16"/>
      <c r="AL92" s="16"/>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row>
    <row r="93" spans="1:86">
      <c r="A93" s="16"/>
      <c r="B93" s="16"/>
      <c r="C93" s="16"/>
      <c r="D93" s="16"/>
      <c r="E93" s="16"/>
      <c r="F93" s="16"/>
      <c r="G93" s="14"/>
      <c r="H93" s="14"/>
      <c r="I93" s="14"/>
      <c r="J93" s="14"/>
      <c r="K93" s="14"/>
      <c r="L93" s="14"/>
      <c r="M93" s="14"/>
      <c r="N93" s="14"/>
      <c r="O93" s="14"/>
      <c r="P93" s="14"/>
      <c r="Q93" s="14"/>
      <c r="R93" s="16"/>
      <c r="S93" s="16"/>
      <c r="T93" s="16"/>
      <c r="U93" s="16"/>
      <c r="V93" s="16"/>
      <c r="W93" s="16"/>
      <c r="X93" s="16"/>
      <c r="Y93" s="15"/>
      <c r="Z93" s="16"/>
      <c r="AA93" s="16"/>
      <c r="AB93" s="16"/>
      <c r="AC93" s="16"/>
      <c r="AD93" s="16"/>
      <c r="AE93" s="16"/>
      <c r="AF93" s="16"/>
      <c r="AG93" s="16"/>
      <c r="AH93" s="16"/>
      <c r="AI93" s="16"/>
      <c r="AJ93" s="16"/>
      <c r="AK93" s="16"/>
      <c r="AL93" s="16"/>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row>
    <row r="94" spans="1:86">
      <c r="A94" s="16"/>
      <c r="B94" s="16"/>
      <c r="C94" s="16"/>
      <c r="D94" s="16"/>
      <c r="E94" s="16"/>
      <c r="F94" s="16"/>
      <c r="G94" s="14"/>
      <c r="H94" s="14"/>
      <c r="I94" s="14"/>
      <c r="J94" s="14"/>
      <c r="K94" s="14"/>
      <c r="L94" s="14"/>
      <c r="M94" s="14"/>
      <c r="N94" s="14"/>
      <c r="O94" s="14"/>
      <c r="P94" s="14"/>
      <c r="Q94" s="14"/>
      <c r="R94" s="16"/>
      <c r="S94" s="16"/>
      <c r="T94" s="16"/>
      <c r="U94" s="16"/>
      <c r="V94" s="16"/>
      <c r="W94" s="16"/>
      <c r="X94" s="16"/>
      <c r="Y94" s="15"/>
      <c r="Z94" s="16"/>
      <c r="AA94" s="16"/>
      <c r="AB94" s="16"/>
      <c r="AC94" s="16"/>
      <c r="AD94" s="16"/>
      <c r="AE94" s="16"/>
      <c r="AF94" s="16"/>
      <c r="AG94" s="16"/>
      <c r="AH94" s="16"/>
      <c r="AI94" s="16"/>
      <c r="AJ94" s="16"/>
      <c r="AK94" s="16"/>
      <c r="AL94" s="16"/>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row>
    <row r="95" spans="1:86">
      <c r="A95" s="16"/>
      <c r="B95" s="16"/>
      <c r="C95" s="16"/>
      <c r="D95" s="16"/>
      <c r="E95" s="16"/>
      <c r="F95" s="16"/>
      <c r="G95" s="14"/>
      <c r="H95" s="14"/>
      <c r="I95" s="14"/>
      <c r="J95" s="14"/>
      <c r="K95" s="14"/>
      <c r="L95" s="14"/>
      <c r="M95" s="14"/>
      <c r="N95" s="14"/>
      <c r="O95" s="14"/>
      <c r="P95" s="14"/>
      <c r="Q95" s="14"/>
      <c r="R95" s="16"/>
      <c r="S95" s="16"/>
      <c r="T95" s="16"/>
      <c r="U95" s="16"/>
      <c r="V95" s="16"/>
      <c r="W95" s="16"/>
      <c r="X95" s="16"/>
      <c r="Y95" s="15"/>
      <c r="Z95" s="16"/>
      <c r="AA95" s="16"/>
      <c r="AB95" s="16"/>
      <c r="AC95" s="16"/>
      <c r="AD95" s="16"/>
      <c r="AE95" s="16"/>
      <c r="AF95" s="16"/>
      <c r="AG95" s="16"/>
      <c r="AH95" s="16"/>
      <c r="AI95" s="16"/>
      <c r="AJ95" s="16"/>
      <c r="AK95" s="16"/>
      <c r="AL95" s="16"/>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row>
    <row r="96" spans="1:86">
      <c r="A96" s="16"/>
      <c r="B96" s="16"/>
      <c r="C96" s="16"/>
      <c r="D96" s="16"/>
      <c r="E96" s="16"/>
      <c r="F96" s="16"/>
      <c r="G96" s="14"/>
      <c r="H96" s="14"/>
      <c r="I96" s="14"/>
      <c r="J96" s="14"/>
      <c r="K96" s="14"/>
      <c r="L96" s="14"/>
      <c r="M96" s="14"/>
      <c r="N96" s="14"/>
      <c r="O96" s="14"/>
      <c r="P96" s="14"/>
      <c r="Q96" s="14"/>
      <c r="R96" s="16"/>
      <c r="S96" s="16"/>
      <c r="T96" s="16"/>
      <c r="U96" s="16"/>
      <c r="V96" s="16"/>
      <c r="W96" s="16"/>
      <c r="X96" s="16"/>
      <c r="Y96" s="15"/>
      <c r="Z96" s="16"/>
      <c r="AA96" s="16"/>
      <c r="AB96" s="16"/>
      <c r="AC96" s="16"/>
      <c r="AD96" s="16"/>
      <c r="AE96" s="16"/>
      <c r="AF96" s="16"/>
      <c r="AG96" s="16"/>
      <c r="AH96" s="16"/>
      <c r="AI96" s="16"/>
      <c r="AJ96" s="16"/>
      <c r="AK96" s="16"/>
      <c r="AL96" s="16"/>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row>
    <row r="97" spans="1:86">
      <c r="A97" s="16"/>
      <c r="B97" s="16"/>
      <c r="C97" s="16"/>
      <c r="D97" s="16"/>
      <c r="E97" s="16"/>
      <c r="F97" s="16"/>
      <c r="G97" s="14"/>
      <c r="H97" s="14"/>
      <c r="I97" s="14"/>
      <c r="J97" s="14"/>
      <c r="K97" s="14"/>
      <c r="L97" s="14"/>
      <c r="M97" s="14"/>
      <c r="N97" s="14"/>
      <c r="O97" s="14"/>
      <c r="P97" s="14"/>
      <c r="Q97" s="14"/>
      <c r="R97" s="16"/>
      <c r="S97" s="16"/>
      <c r="T97" s="16"/>
      <c r="U97" s="16"/>
      <c r="V97" s="16"/>
      <c r="W97" s="16"/>
      <c r="X97" s="16"/>
      <c r="Y97" s="15"/>
      <c r="Z97" s="16"/>
      <c r="AA97" s="16"/>
      <c r="AB97" s="16"/>
      <c r="AC97" s="16"/>
      <c r="AD97" s="16"/>
      <c r="AE97" s="16"/>
      <c r="AF97" s="16"/>
      <c r="AG97" s="16"/>
      <c r="AH97" s="16"/>
      <c r="AI97" s="16"/>
      <c r="AJ97" s="16"/>
      <c r="AK97" s="16"/>
      <c r="AL97" s="16"/>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row>
    <row r="98" spans="1:86">
      <c r="A98" s="16"/>
      <c r="B98" s="16"/>
      <c r="C98" s="16"/>
      <c r="D98" s="16"/>
      <c r="E98" s="16"/>
      <c r="F98" s="16"/>
      <c r="G98" s="14"/>
      <c r="H98" s="14"/>
      <c r="I98" s="14"/>
      <c r="J98" s="14"/>
      <c r="K98" s="14"/>
      <c r="L98" s="14"/>
      <c r="M98" s="14"/>
      <c r="N98" s="14"/>
      <c r="O98" s="14"/>
      <c r="P98" s="14"/>
      <c r="Q98" s="14"/>
      <c r="R98" s="16"/>
      <c r="S98" s="16"/>
      <c r="T98" s="16"/>
      <c r="U98" s="16"/>
      <c r="V98" s="16"/>
      <c r="W98" s="16"/>
      <c r="X98" s="16"/>
      <c r="Y98" s="15"/>
      <c r="Z98" s="16"/>
      <c r="AA98" s="16"/>
      <c r="AB98" s="16"/>
      <c r="AC98" s="16"/>
      <c r="AD98" s="16"/>
      <c r="AE98" s="16"/>
      <c r="AF98" s="16"/>
      <c r="AG98" s="16"/>
      <c r="AH98" s="16"/>
      <c r="AI98" s="16"/>
      <c r="AJ98" s="16"/>
      <c r="AK98" s="16"/>
      <c r="AL98" s="16"/>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row>
    <row r="99" spans="1:86">
      <c r="A99" s="16"/>
      <c r="B99" s="16"/>
      <c r="C99" s="16"/>
      <c r="D99" s="16"/>
      <c r="E99" s="16"/>
      <c r="F99" s="16"/>
      <c r="G99" s="14"/>
      <c r="H99" s="14"/>
      <c r="I99" s="14"/>
      <c r="J99" s="14"/>
      <c r="K99" s="14"/>
      <c r="L99" s="14"/>
      <c r="M99" s="14"/>
      <c r="N99" s="14"/>
      <c r="O99" s="14"/>
      <c r="P99" s="14"/>
      <c r="Q99" s="14"/>
      <c r="R99" s="16"/>
      <c r="S99" s="16"/>
      <c r="T99" s="16"/>
      <c r="U99" s="16"/>
      <c r="V99" s="16"/>
      <c r="W99" s="16"/>
      <c r="X99" s="16"/>
      <c r="Y99" s="15"/>
      <c r="Z99" s="16"/>
      <c r="AA99" s="16"/>
      <c r="AB99" s="16"/>
      <c r="AC99" s="16"/>
      <c r="AD99" s="16"/>
      <c r="AE99" s="16"/>
      <c r="AF99" s="16"/>
      <c r="AG99" s="16"/>
      <c r="AH99" s="16"/>
      <c r="AI99" s="16"/>
      <c r="AJ99" s="16"/>
      <c r="AK99" s="16"/>
      <c r="AL99" s="16"/>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row>
    <row r="100" spans="1:86">
      <c r="A100" s="16"/>
      <c r="B100" s="16"/>
      <c r="C100" s="16"/>
      <c r="D100" s="16"/>
      <c r="E100" s="16"/>
      <c r="F100" s="16"/>
      <c r="G100" s="14"/>
      <c r="H100" s="14"/>
      <c r="I100" s="14"/>
      <c r="J100" s="14"/>
      <c r="K100" s="14"/>
      <c r="L100" s="14"/>
      <c r="M100" s="14"/>
      <c r="N100" s="14"/>
      <c r="O100" s="14"/>
      <c r="P100" s="14"/>
      <c r="Q100" s="14"/>
      <c r="R100" s="16"/>
      <c r="S100" s="16"/>
      <c r="T100" s="16"/>
      <c r="U100" s="16"/>
      <c r="V100" s="16"/>
      <c r="W100" s="16"/>
      <c r="X100" s="16"/>
      <c r="Y100" s="15"/>
      <c r="Z100" s="16"/>
      <c r="AA100" s="16"/>
      <c r="AB100" s="16"/>
      <c r="AC100" s="16"/>
      <c r="AD100" s="16"/>
      <c r="AE100" s="16"/>
      <c r="AF100" s="16"/>
      <c r="AG100" s="16"/>
      <c r="AH100" s="16"/>
      <c r="AI100" s="16"/>
      <c r="AJ100" s="16"/>
      <c r="AK100" s="16"/>
      <c r="AL100" s="16"/>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row>
    <row r="101" spans="1:86">
      <c r="A101" s="16"/>
      <c r="B101" s="16"/>
      <c r="C101" s="16"/>
      <c r="D101" s="16"/>
      <c r="E101" s="16"/>
      <c r="F101" s="16"/>
      <c r="G101" s="14"/>
      <c r="H101" s="14"/>
      <c r="I101" s="14"/>
      <c r="J101" s="14"/>
      <c r="K101" s="14"/>
      <c r="L101" s="14"/>
      <c r="M101" s="14"/>
      <c r="N101" s="14"/>
      <c r="O101" s="14"/>
      <c r="P101" s="14"/>
      <c r="Q101" s="14"/>
      <c r="R101" s="16"/>
      <c r="S101" s="16"/>
      <c r="T101" s="16"/>
      <c r="U101" s="16"/>
      <c r="V101" s="16"/>
      <c r="W101" s="16"/>
      <c r="X101" s="16"/>
      <c r="Y101" s="15"/>
      <c r="Z101" s="16"/>
      <c r="AA101" s="16"/>
      <c r="AB101" s="16"/>
      <c r="AC101" s="16"/>
      <c r="AD101" s="16"/>
      <c r="AE101" s="16"/>
      <c r="AF101" s="16"/>
      <c r="AG101" s="16"/>
      <c r="AH101" s="16"/>
      <c r="AI101" s="16"/>
      <c r="AJ101" s="16"/>
      <c r="AK101" s="16"/>
      <c r="AL101" s="16"/>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row>
    <row r="102" spans="1:86">
      <c r="A102" s="16"/>
      <c r="B102" s="16"/>
      <c r="C102" s="16"/>
      <c r="D102" s="16"/>
      <c r="E102" s="16"/>
      <c r="F102" s="16"/>
      <c r="G102" s="14"/>
      <c r="H102" s="14"/>
      <c r="I102" s="14"/>
      <c r="J102" s="14"/>
      <c r="K102" s="14"/>
      <c r="L102" s="14"/>
      <c r="M102" s="14"/>
      <c r="N102" s="14"/>
      <c r="O102" s="14"/>
      <c r="P102" s="14"/>
      <c r="Q102" s="14"/>
      <c r="R102" s="16"/>
      <c r="S102" s="16"/>
      <c r="T102" s="16"/>
      <c r="U102" s="16"/>
      <c r="V102" s="16"/>
      <c r="W102" s="16"/>
      <c r="X102" s="16"/>
      <c r="Y102" s="15"/>
      <c r="Z102" s="16"/>
      <c r="AA102" s="16"/>
      <c r="AB102" s="16"/>
      <c r="AC102" s="16"/>
      <c r="AD102" s="16"/>
      <c r="AE102" s="16"/>
      <c r="AF102" s="16"/>
      <c r="AG102" s="16"/>
      <c r="AH102" s="16"/>
      <c r="AI102" s="16"/>
      <c r="AJ102" s="16"/>
      <c r="AK102" s="16"/>
      <c r="AL102" s="16"/>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row>
    <row r="103" spans="1:86">
      <c r="A103" s="16"/>
      <c r="B103" s="16"/>
      <c r="C103" s="16"/>
      <c r="D103" s="16"/>
      <c r="E103" s="16"/>
      <c r="F103" s="16"/>
      <c r="G103" s="14"/>
      <c r="H103" s="14"/>
      <c r="I103" s="14"/>
      <c r="J103" s="14"/>
      <c r="K103" s="14"/>
      <c r="L103" s="14"/>
      <c r="M103" s="14"/>
      <c r="N103" s="14"/>
      <c r="O103" s="14"/>
      <c r="P103" s="14"/>
      <c r="Q103" s="14"/>
      <c r="R103" s="16"/>
      <c r="S103" s="16"/>
      <c r="T103" s="16"/>
      <c r="U103" s="16"/>
      <c r="V103" s="16"/>
      <c r="W103" s="16"/>
      <c r="X103" s="16"/>
      <c r="Y103" s="15"/>
      <c r="Z103" s="16"/>
      <c r="AA103" s="16"/>
      <c r="AB103" s="16"/>
      <c r="AC103" s="16"/>
      <c r="AD103" s="16"/>
      <c r="AE103" s="16"/>
      <c r="AF103" s="16"/>
      <c r="AG103" s="16"/>
      <c r="AH103" s="16"/>
      <c r="AI103" s="16"/>
      <c r="AJ103" s="16"/>
      <c r="AK103" s="16"/>
      <c r="AL103" s="16"/>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row>
    <row r="104" spans="1:86">
      <c r="A104" s="16"/>
      <c r="B104" s="16"/>
      <c r="C104" s="16"/>
      <c r="D104" s="16"/>
      <c r="E104" s="16"/>
      <c r="F104" s="16"/>
      <c r="G104" s="14"/>
      <c r="H104" s="14"/>
      <c r="I104" s="14"/>
      <c r="J104" s="14"/>
      <c r="K104" s="14"/>
      <c r="L104" s="14"/>
      <c r="M104" s="14"/>
      <c r="N104" s="14"/>
      <c r="O104" s="14"/>
      <c r="P104" s="14"/>
      <c r="Q104" s="14"/>
      <c r="R104" s="16"/>
      <c r="S104" s="16"/>
      <c r="T104" s="16"/>
      <c r="U104" s="16"/>
      <c r="V104" s="16"/>
      <c r="W104" s="16"/>
      <c r="X104" s="16"/>
      <c r="Y104" s="15"/>
      <c r="Z104" s="16"/>
      <c r="AA104" s="16"/>
      <c r="AB104" s="16"/>
      <c r="AC104" s="16"/>
      <c r="AD104" s="16"/>
      <c r="AE104" s="16"/>
      <c r="AF104" s="16"/>
      <c r="AG104" s="16"/>
      <c r="AH104" s="16"/>
      <c r="AI104" s="16"/>
      <c r="AJ104" s="16"/>
      <c r="AK104" s="16"/>
      <c r="AL104" s="16"/>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row>
    <row r="105" spans="1:86">
      <c r="A105" s="16"/>
      <c r="B105" s="16"/>
      <c r="C105" s="16"/>
      <c r="D105" s="16"/>
      <c r="E105" s="16"/>
      <c r="F105" s="16"/>
      <c r="G105" s="14"/>
      <c r="H105" s="14"/>
      <c r="I105" s="14"/>
      <c r="J105" s="14"/>
      <c r="K105" s="14"/>
      <c r="L105" s="14"/>
      <c r="M105" s="14"/>
      <c r="N105" s="14"/>
      <c r="O105" s="14"/>
      <c r="P105" s="14"/>
      <c r="Q105" s="14"/>
      <c r="R105" s="16"/>
      <c r="S105" s="16"/>
      <c r="T105" s="16"/>
      <c r="U105" s="16"/>
      <c r="V105" s="16"/>
      <c r="W105" s="16"/>
      <c r="X105" s="16"/>
      <c r="Y105" s="15"/>
      <c r="Z105" s="16"/>
      <c r="AA105" s="16"/>
      <c r="AB105" s="16"/>
      <c r="AC105" s="16"/>
      <c r="AD105" s="16"/>
      <c r="AE105" s="16"/>
      <c r="AF105" s="16"/>
      <c r="AG105" s="16"/>
      <c r="AH105" s="16"/>
      <c r="AI105" s="16"/>
      <c r="AJ105" s="16"/>
      <c r="AK105" s="16"/>
      <c r="AL105" s="16"/>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row>
    <row r="106" spans="1:86">
      <c r="A106" s="16"/>
      <c r="B106" s="16"/>
      <c r="C106" s="16"/>
      <c r="D106" s="16"/>
      <c r="E106" s="16"/>
      <c r="F106" s="16"/>
      <c r="G106" s="14"/>
      <c r="H106" s="14"/>
      <c r="I106" s="14"/>
      <c r="J106" s="14"/>
      <c r="K106" s="14"/>
      <c r="L106" s="14"/>
      <c r="M106" s="14"/>
      <c r="N106" s="14"/>
      <c r="O106" s="14"/>
      <c r="P106" s="14"/>
      <c r="Q106" s="14"/>
      <c r="R106" s="16"/>
      <c r="S106" s="16"/>
      <c r="T106" s="16"/>
      <c r="U106" s="16"/>
      <c r="V106" s="16"/>
      <c r="W106" s="16"/>
      <c r="X106" s="16"/>
      <c r="Y106" s="15"/>
      <c r="Z106" s="16"/>
      <c r="AA106" s="16"/>
      <c r="AB106" s="16"/>
      <c r="AC106" s="16"/>
      <c r="AD106" s="16"/>
      <c r="AE106" s="16"/>
      <c r="AF106" s="16"/>
      <c r="AG106" s="16"/>
      <c r="AH106" s="16"/>
      <c r="AI106" s="16"/>
      <c r="AJ106" s="16"/>
      <c r="AK106" s="16"/>
      <c r="AL106" s="16"/>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row>
    <row r="107" spans="1:86">
      <c r="A107" s="16"/>
      <c r="B107" s="16"/>
      <c r="C107" s="16"/>
      <c r="D107" s="16"/>
      <c r="E107" s="16"/>
      <c r="F107" s="16"/>
      <c r="G107" s="14"/>
      <c r="H107" s="14"/>
      <c r="I107" s="14"/>
      <c r="J107" s="14"/>
      <c r="K107" s="14"/>
      <c r="L107" s="14"/>
      <c r="M107" s="14"/>
      <c r="N107" s="14"/>
      <c r="O107" s="14"/>
      <c r="P107" s="14"/>
      <c r="Q107" s="14"/>
      <c r="R107" s="16"/>
      <c r="S107" s="16"/>
      <c r="T107" s="16"/>
      <c r="U107" s="16"/>
      <c r="V107" s="16"/>
      <c r="W107" s="16"/>
      <c r="X107" s="16"/>
      <c r="Y107" s="15"/>
      <c r="Z107" s="16"/>
      <c r="AA107" s="16"/>
      <c r="AB107" s="16"/>
      <c r="AC107" s="16"/>
      <c r="AD107" s="16"/>
      <c r="AE107" s="16"/>
      <c r="AF107" s="16"/>
      <c r="AG107" s="16"/>
      <c r="AH107" s="16"/>
      <c r="AI107" s="16"/>
      <c r="AJ107" s="16"/>
      <c r="AK107" s="16"/>
      <c r="AL107" s="16"/>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row>
    <row r="108" spans="1:86">
      <c r="A108" s="16"/>
      <c r="B108" s="16"/>
      <c r="C108" s="16"/>
      <c r="D108" s="16"/>
      <c r="E108" s="16"/>
      <c r="F108" s="16"/>
      <c r="G108" s="14"/>
      <c r="H108" s="14"/>
      <c r="I108" s="14"/>
      <c r="J108" s="14"/>
      <c r="K108" s="14"/>
      <c r="L108" s="14"/>
      <c r="M108" s="14"/>
      <c r="N108" s="14"/>
      <c r="O108" s="14"/>
      <c r="P108" s="14"/>
      <c r="Q108" s="14"/>
      <c r="R108" s="16"/>
      <c r="S108" s="16"/>
      <c r="T108" s="16"/>
      <c r="U108" s="16"/>
      <c r="V108" s="16"/>
      <c r="W108" s="16"/>
      <c r="X108" s="16"/>
      <c r="Y108" s="15"/>
      <c r="Z108" s="16"/>
      <c r="AA108" s="16"/>
      <c r="AB108" s="16"/>
      <c r="AC108" s="16"/>
      <c r="AD108" s="16"/>
      <c r="AE108" s="16"/>
      <c r="AF108" s="16"/>
      <c r="AG108" s="16"/>
      <c r="AH108" s="16"/>
      <c r="AI108" s="16"/>
      <c r="AJ108" s="16"/>
      <c r="AK108" s="16"/>
      <c r="AL108" s="16"/>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row>
    <row r="109" spans="1:86">
      <c r="A109" s="16"/>
      <c r="B109" s="16"/>
      <c r="C109" s="16"/>
      <c r="D109" s="16"/>
      <c r="E109" s="16"/>
      <c r="F109" s="16"/>
      <c r="G109" s="14"/>
      <c r="H109" s="14"/>
      <c r="I109" s="14"/>
      <c r="J109" s="14"/>
      <c r="K109" s="14"/>
      <c r="L109" s="14"/>
      <c r="M109" s="14"/>
      <c r="N109" s="14"/>
      <c r="O109" s="14"/>
      <c r="P109" s="14"/>
      <c r="Q109" s="14"/>
      <c r="R109" s="16"/>
      <c r="S109" s="16"/>
      <c r="T109" s="16"/>
      <c r="U109" s="16"/>
      <c r="V109" s="16"/>
      <c r="W109" s="16"/>
      <c r="X109" s="16"/>
      <c r="Y109" s="15"/>
      <c r="Z109" s="16"/>
      <c r="AA109" s="16"/>
      <c r="AB109" s="16"/>
      <c r="AC109" s="16"/>
      <c r="AD109" s="16"/>
      <c r="AE109" s="16"/>
      <c r="AF109" s="16"/>
      <c r="AG109" s="16"/>
      <c r="AH109" s="16"/>
      <c r="AI109" s="16"/>
      <c r="AJ109" s="16"/>
      <c r="AK109" s="16"/>
      <c r="AL109" s="16"/>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row>
    <row r="110" spans="1:86">
      <c r="A110" s="16"/>
      <c r="B110" s="16"/>
      <c r="C110" s="16"/>
      <c r="D110" s="16"/>
      <c r="E110" s="16"/>
      <c r="F110" s="16"/>
      <c r="G110" s="14"/>
      <c r="H110" s="14"/>
      <c r="I110" s="14"/>
      <c r="J110" s="14"/>
      <c r="K110" s="14"/>
      <c r="L110" s="14"/>
      <c r="M110" s="14"/>
      <c r="N110" s="14"/>
      <c r="O110" s="14"/>
      <c r="P110" s="14"/>
      <c r="Q110" s="14"/>
      <c r="R110" s="16"/>
      <c r="S110" s="16"/>
      <c r="T110" s="16"/>
      <c r="U110" s="16"/>
      <c r="V110" s="16"/>
      <c r="W110" s="16"/>
      <c r="X110" s="16"/>
      <c r="Y110" s="15"/>
      <c r="Z110" s="16"/>
      <c r="AA110" s="16"/>
      <c r="AB110" s="16"/>
      <c r="AC110" s="16"/>
      <c r="AD110" s="16"/>
      <c r="AE110" s="16"/>
      <c r="AF110" s="16"/>
      <c r="AG110" s="16"/>
      <c r="AH110" s="16"/>
      <c r="AI110" s="16"/>
      <c r="AJ110" s="16"/>
      <c r="AK110" s="16"/>
      <c r="AL110" s="16"/>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row>
    <row r="111" spans="1:86">
      <c r="A111" s="16"/>
      <c r="B111" s="16"/>
      <c r="C111" s="16"/>
      <c r="D111" s="16"/>
      <c r="E111" s="16"/>
      <c r="F111" s="16"/>
      <c r="G111" s="14"/>
      <c r="H111" s="14"/>
      <c r="I111" s="14"/>
      <c r="J111" s="14"/>
      <c r="K111" s="14"/>
      <c r="L111" s="14"/>
      <c r="M111" s="14"/>
      <c r="N111" s="14"/>
      <c r="O111" s="14"/>
      <c r="P111" s="14"/>
      <c r="Q111" s="14"/>
      <c r="R111" s="16"/>
      <c r="S111" s="16"/>
      <c r="T111" s="16"/>
      <c r="U111" s="16"/>
      <c r="V111" s="16"/>
      <c r="W111" s="16"/>
      <c r="X111" s="16"/>
      <c r="Y111" s="15"/>
      <c r="Z111" s="16"/>
      <c r="AA111" s="16"/>
      <c r="AB111" s="16"/>
      <c r="AC111" s="16"/>
      <c r="AD111" s="16"/>
      <c r="AE111" s="16"/>
      <c r="AF111" s="16"/>
      <c r="AG111" s="16"/>
      <c r="AH111" s="16"/>
      <c r="AI111" s="16"/>
      <c r="AJ111" s="16"/>
      <c r="AK111" s="16"/>
      <c r="AL111" s="16"/>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row>
    <row r="112" spans="1:86">
      <c r="A112" s="16"/>
      <c r="B112" s="16"/>
      <c r="C112" s="16"/>
      <c r="D112" s="16"/>
      <c r="E112" s="16"/>
      <c r="F112" s="16"/>
      <c r="G112" s="14"/>
      <c r="H112" s="14"/>
      <c r="I112" s="14"/>
      <c r="J112" s="14"/>
      <c r="K112" s="14"/>
      <c r="L112" s="14"/>
      <c r="M112" s="14"/>
      <c r="N112" s="14"/>
      <c r="O112" s="14"/>
      <c r="P112" s="14"/>
      <c r="Q112" s="14"/>
      <c r="R112" s="16"/>
      <c r="S112" s="16"/>
      <c r="T112" s="16"/>
      <c r="U112" s="16"/>
      <c r="V112" s="16"/>
      <c r="W112" s="16"/>
      <c r="X112" s="16"/>
      <c r="Y112" s="15"/>
      <c r="Z112" s="16"/>
      <c r="AA112" s="16"/>
      <c r="AB112" s="16"/>
      <c r="AC112" s="16"/>
      <c r="AD112" s="16"/>
      <c r="AE112" s="16"/>
      <c r="AF112" s="16"/>
      <c r="AG112" s="16"/>
      <c r="AH112" s="16"/>
      <c r="AI112" s="16"/>
      <c r="AJ112" s="16"/>
      <c r="AK112" s="16"/>
      <c r="AL112" s="16"/>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row>
    <row r="113" spans="1:86">
      <c r="A113" s="16"/>
      <c r="B113" s="16"/>
      <c r="C113" s="16"/>
      <c r="D113" s="16"/>
      <c r="E113" s="16"/>
      <c r="F113" s="16"/>
      <c r="G113" s="14"/>
      <c r="H113" s="14"/>
      <c r="I113" s="14"/>
      <c r="J113" s="14"/>
      <c r="K113" s="14"/>
      <c r="L113" s="14"/>
      <c r="M113" s="14"/>
      <c r="N113" s="14"/>
      <c r="O113" s="14"/>
      <c r="P113" s="14"/>
      <c r="Q113" s="14"/>
      <c r="R113" s="16"/>
      <c r="S113" s="16"/>
      <c r="T113" s="16"/>
      <c r="U113" s="16"/>
      <c r="V113" s="16"/>
      <c r="W113" s="16"/>
      <c r="X113" s="16"/>
      <c r="Y113" s="15"/>
      <c r="Z113" s="16"/>
      <c r="AA113" s="16"/>
      <c r="AB113" s="16"/>
      <c r="AC113" s="16"/>
      <c r="AD113" s="16"/>
      <c r="AE113" s="16"/>
      <c r="AF113" s="16"/>
      <c r="AG113" s="16"/>
      <c r="AH113" s="16"/>
      <c r="AI113" s="16"/>
      <c r="AJ113" s="16"/>
      <c r="AK113" s="16"/>
      <c r="AL113" s="16"/>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row>
    <row r="114" spans="1:86">
      <c r="A114" s="16"/>
      <c r="B114" s="16"/>
      <c r="C114" s="16"/>
      <c r="D114" s="16"/>
      <c r="E114" s="16"/>
      <c r="F114" s="16"/>
      <c r="G114" s="14"/>
      <c r="H114" s="14"/>
      <c r="I114" s="14"/>
      <c r="J114" s="14"/>
      <c r="K114" s="14"/>
      <c r="L114" s="14"/>
      <c r="M114" s="14"/>
      <c r="N114" s="14"/>
      <c r="O114" s="14"/>
      <c r="P114" s="14"/>
      <c r="Q114" s="14"/>
      <c r="R114" s="16"/>
      <c r="S114" s="16"/>
      <c r="T114" s="16"/>
      <c r="U114" s="16"/>
      <c r="V114" s="16"/>
      <c r="W114" s="16"/>
      <c r="X114" s="16"/>
      <c r="Y114" s="15"/>
      <c r="Z114" s="16"/>
      <c r="AA114" s="16"/>
      <c r="AB114" s="16"/>
      <c r="AC114" s="16"/>
      <c r="AD114" s="16"/>
      <c r="AE114" s="16"/>
      <c r="AF114" s="16"/>
      <c r="AG114" s="16"/>
      <c r="AH114" s="16"/>
      <c r="AI114" s="16"/>
      <c r="AJ114" s="16"/>
      <c r="AK114" s="16"/>
      <c r="AL114" s="16"/>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row>
    <row r="115" spans="1:86">
      <c r="A115" s="16"/>
      <c r="B115" s="16"/>
      <c r="C115" s="16"/>
      <c r="D115" s="16"/>
      <c r="E115" s="16"/>
      <c r="F115" s="16"/>
      <c r="G115" s="14"/>
      <c r="H115" s="14"/>
      <c r="I115" s="14"/>
      <c r="J115" s="14"/>
      <c r="K115" s="14"/>
      <c r="L115" s="14"/>
      <c r="M115" s="14"/>
      <c r="N115" s="14"/>
      <c r="O115" s="14"/>
      <c r="P115" s="14"/>
      <c r="Q115" s="14"/>
      <c r="R115" s="16"/>
      <c r="S115" s="16"/>
      <c r="T115" s="16"/>
      <c r="U115" s="16"/>
      <c r="V115" s="16"/>
      <c r="W115" s="16"/>
      <c r="X115" s="16"/>
      <c r="Y115" s="15"/>
      <c r="Z115" s="16"/>
      <c r="AA115" s="16"/>
      <c r="AB115" s="16"/>
      <c r="AC115" s="16"/>
      <c r="AD115" s="16"/>
      <c r="AE115" s="16"/>
      <c r="AF115" s="16"/>
      <c r="AG115" s="16"/>
      <c r="AH115" s="16"/>
      <c r="AI115" s="16"/>
      <c r="AJ115" s="16"/>
      <c r="AK115" s="16"/>
      <c r="AL115" s="16"/>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row>
    <row r="116" spans="1:86">
      <c r="A116" s="16"/>
      <c r="B116" s="16"/>
      <c r="C116" s="16"/>
      <c r="D116" s="16"/>
      <c r="E116" s="16"/>
      <c r="F116" s="16"/>
      <c r="G116" s="14"/>
      <c r="H116" s="14"/>
      <c r="I116" s="14"/>
      <c r="J116" s="14"/>
      <c r="K116" s="14"/>
      <c r="L116" s="14"/>
      <c r="M116" s="14"/>
      <c r="N116" s="14"/>
      <c r="O116" s="14"/>
      <c r="P116" s="14"/>
      <c r="Q116" s="14"/>
      <c r="R116" s="16"/>
      <c r="S116" s="16"/>
      <c r="T116" s="16"/>
      <c r="U116" s="16"/>
      <c r="V116" s="16"/>
      <c r="W116" s="16"/>
      <c r="X116" s="16"/>
      <c r="Y116" s="15"/>
      <c r="Z116" s="16"/>
      <c r="AA116" s="16"/>
      <c r="AB116" s="16"/>
      <c r="AC116" s="16"/>
      <c r="AD116" s="16"/>
      <c r="AE116" s="16"/>
      <c r="AF116" s="16"/>
      <c r="AG116" s="16"/>
      <c r="AH116" s="16"/>
      <c r="AI116" s="16"/>
      <c r="AJ116" s="16"/>
      <c r="AK116" s="16"/>
      <c r="AL116" s="16"/>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row>
    <row r="117" spans="1:86">
      <c r="A117" s="16"/>
      <c r="B117" s="16"/>
      <c r="C117" s="16"/>
      <c r="D117" s="16"/>
      <c r="E117" s="16"/>
      <c r="F117" s="16"/>
      <c r="G117" s="14"/>
      <c r="H117" s="14"/>
      <c r="I117" s="14"/>
      <c r="J117" s="14"/>
      <c r="K117" s="14"/>
      <c r="L117" s="14"/>
      <c r="M117" s="14"/>
      <c r="N117" s="14"/>
      <c r="O117" s="14"/>
      <c r="P117" s="14"/>
      <c r="Q117" s="14"/>
      <c r="R117" s="16"/>
      <c r="S117" s="16"/>
      <c r="T117" s="16"/>
      <c r="U117" s="16"/>
      <c r="V117" s="16"/>
      <c r="W117" s="16"/>
      <c r="X117" s="16"/>
      <c r="Y117" s="15"/>
      <c r="Z117" s="16"/>
      <c r="AA117" s="16"/>
      <c r="AB117" s="16"/>
      <c r="AC117" s="16"/>
      <c r="AD117" s="16"/>
      <c r="AE117" s="16"/>
      <c r="AF117" s="16"/>
      <c r="AG117" s="16"/>
      <c r="AH117" s="16"/>
      <c r="AI117" s="16"/>
      <c r="AJ117" s="16"/>
      <c r="AK117" s="16"/>
      <c r="AL117" s="16"/>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row>
    <row r="118" spans="1:86">
      <c r="A118" s="16"/>
      <c r="B118" s="16"/>
      <c r="C118" s="16"/>
      <c r="D118" s="16"/>
      <c r="E118" s="16"/>
      <c r="F118" s="16"/>
      <c r="G118" s="14"/>
      <c r="H118" s="14"/>
      <c r="I118" s="14"/>
      <c r="J118" s="14"/>
      <c r="K118" s="14"/>
      <c r="L118" s="14"/>
      <c r="M118" s="14"/>
      <c r="N118" s="14"/>
      <c r="O118" s="14"/>
      <c r="P118" s="14"/>
      <c r="Q118" s="14"/>
      <c r="R118" s="16"/>
      <c r="S118" s="16"/>
      <c r="T118" s="16"/>
      <c r="U118" s="16"/>
      <c r="V118" s="16"/>
      <c r="W118" s="16"/>
      <c r="X118" s="16"/>
      <c r="Y118" s="15"/>
      <c r="Z118" s="16"/>
      <c r="AA118" s="16"/>
      <c r="AB118" s="16"/>
      <c r="AC118" s="16"/>
      <c r="AD118" s="16"/>
      <c r="AE118" s="16"/>
      <c r="AF118" s="16"/>
      <c r="AG118" s="16"/>
      <c r="AH118" s="16"/>
      <c r="AI118" s="16"/>
      <c r="AJ118" s="16"/>
      <c r="AK118" s="16"/>
      <c r="AL118" s="16"/>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row>
    <row r="119" spans="1:86">
      <c r="A119" s="16"/>
      <c r="B119" s="16"/>
      <c r="C119" s="16"/>
      <c r="D119" s="16"/>
      <c r="E119" s="16"/>
      <c r="F119" s="16"/>
      <c r="G119" s="14"/>
      <c r="H119" s="14"/>
      <c r="I119" s="14"/>
      <c r="J119" s="14"/>
      <c r="K119" s="14"/>
      <c r="L119" s="14"/>
      <c r="M119" s="14"/>
      <c r="N119" s="14"/>
      <c r="O119" s="14"/>
      <c r="P119" s="14"/>
      <c r="Q119" s="14"/>
      <c r="R119" s="16"/>
      <c r="S119" s="16"/>
      <c r="T119" s="16"/>
      <c r="U119" s="16"/>
      <c r="V119" s="16"/>
      <c r="W119" s="16"/>
      <c r="X119" s="16"/>
      <c r="Y119" s="15"/>
      <c r="Z119" s="16"/>
      <c r="AA119" s="16"/>
      <c r="AB119" s="16"/>
      <c r="AC119" s="16"/>
      <c r="AD119" s="16"/>
      <c r="AE119" s="16"/>
      <c r="AF119" s="16"/>
      <c r="AG119" s="16"/>
      <c r="AH119" s="16"/>
      <c r="AI119" s="16"/>
      <c r="AJ119" s="16"/>
      <c r="AK119" s="16"/>
      <c r="AL119" s="16"/>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row>
    <row r="120" spans="1:86">
      <c r="A120" s="16"/>
      <c r="B120" s="16"/>
      <c r="C120" s="16"/>
      <c r="D120" s="16"/>
      <c r="E120" s="16"/>
      <c r="F120" s="16"/>
      <c r="G120" s="14"/>
      <c r="H120" s="14"/>
      <c r="I120" s="14"/>
      <c r="J120" s="14"/>
      <c r="K120" s="14"/>
      <c r="L120" s="14"/>
      <c r="M120" s="14"/>
      <c r="N120" s="14"/>
      <c r="O120" s="14"/>
      <c r="P120" s="14"/>
      <c r="Q120" s="14"/>
      <c r="R120" s="16"/>
      <c r="S120" s="16"/>
      <c r="T120" s="16"/>
      <c r="U120" s="16"/>
      <c r="V120" s="16"/>
      <c r="W120" s="16"/>
      <c r="X120" s="16"/>
      <c r="Y120" s="15"/>
      <c r="Z120" s="16"/>
      <c r="AA120" s="16"/>
      <c r="AB120" s="16"/>
      <c r="AC120" s="16"/>
      <c r="AD120" s="16"/>
      <c r="AE120" s="16"/>
      <c r="AF120" s="16"/>
      <c r="AG120" s="16"/>
      <c r="AH120" s="16"/>
      <c r="AI120" s="16"/>
      <c r="AJ120" s="16"/>
      <c r="AK120" s="16"/>
      <c r="AL120" s="16"/>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row>
    <row r="121" spans="1:86">
      <c r="A121" s="16"/>
      <c r="B121" s="16"/>
      <c r="C121" s="16"/>
      <c r="D121" s="16"/>
      <c r="E121" s="16"/>
      <c r="F121" s="16"/>
      <c r="G121" s="14"/>
      <c r="H121" s="14"/>
      <c r="I121" s="14"/>
      <c r="J121" s="14"/>
      <c r="K121" s="14"/>
      <c r="L121" s="14"/>
      <c r="M121" s="14"/>
      <c r="N121" s="14"/>
      <c r="O121" s="14"/>
      <c r="P121" s="14"/>
      <c r="Q121" s="14"/>
      <c r="R121" s="16"/>
      <c r="S121" s="16"/>
      <c r="T121" s="16"/>
      <c r="U121" s="16"/>
      <c r="V121" s="16"/>
      <c r="W121" s="16"/>
      <c r="X121" s="16"/>
      <c r="Y121" s="15"/>
      <c r="Z121" s="16"/>
      <c r="AA121" s="16"/>
      <c r="AB121" s="16"/>
      <c r="AC121" s="16"/>
      <c r="AD121" s="16"/>
      <c r="AE121" s="16"/>
      <c r="AF121" s="16"/>
      <c r="AG121" s="16"/>
      <c r="AH121" s="16"/>
      <c r="AI121" s="16"/>
      <c r="AJ121" s="16"/>
      <c r="AK121" s="16"/>
      <c r="AL121" s="16"/>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4"/>
      <c r="BY121" s="14"/>
      <c r="BZ121" s="14"/>
      <c r="CA121" s="14"/>
      <c r="CB121" s="14"/>
      <c r="CC121" s="14"/>
      <c r="CD121" s="14"/>
      <c r="CE121" s="14"/>
      <c r="CF121" s="14"/>
      <c r="CG121" s="14"/>
      <c r="CH121" s="14"/>
    </row>
    <row r="122" spans="1:86">
      <c r="A122" s="16"/>
      <c r="B122" s="16"/>
      <c r="C122" s="16"/>
      <c r="D122" s="16"/>
      <c r="E122" s="16"/>
      <c r="F122" s="16"/>
      <c r="G122" s="14"/>
      <c r="H122" s="14"/>
      <c r="I122" s="14"/>
      <c r="J122" s="14"/>
      <c r="K122" s="14"/>
      <c r="L122" s="14"/>
      <c r="M122" s="14"/>
      <c r="N122" s="14"/>
      <c r="O122" s="14"/>
      <c r="P122" s="14"/>
      <c r="Q122" s="14"/>
      <c r="R122" s="16"/>
      <c r="S122" s="16"/>
      <c r="T122" s="16"/>
      <c r="U122" s="16"/>
      <c r="V122" s="16"/>
      <c r="W122" s="16"/>
      <c r="X122" s="16"/>
      <c r="Y122" s="15"/>
      <c r="Z122" s="16"/>
      <c r="AA122" s="16"/>
      <c r="AB122" s="16"/>
      <c r="AC122" s="16"/>
      <c r="AD122" s="16"/>
      <c r="AE122" s="16"/>
      <c r="AF122" s="16"/>
      <c r="AG122" s="16"/>
      <c r="AH122" s="16"/>
      <c r="AI122" s="16"/>
      <c r="AJ122" s="16"/>
      <c r="AK122" s="16"/>
      <c r="AL122" s="16"/>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4"/>
      <c r="BY122" s="14"/>
      <c r="BZ122" s="14"/>
      <c r="CA122" s="14"/>
      <c r="CB122" s="14"/>
      <c r="CC122" s="14"/>
      <c r="CD122" s="14"/>
      <c r="CE122" s="14"/>
      <c r="CF122" s="14"/>
      <c r="CG122" s="14"/>
      <c r="CH122" s="14"/>
    </row>
    <row r="123" spans="1:86">
      <c r="A123" s="16"/>
      <c r="B123" s="16"/>
      <c r="C123" s="16"/>
      <c r="D123" s="16"/>
      <c r="E123" s="16"/>
      <c r="F123" s="16"/>
      <c r="G123" s="14"/>
      <c r="H123" s="14"/>
      <c r="I123" s="14"/>
      <c r="J123" s="14"/>
      <c r="K123" s="14"/>
      <c r="L123" s="14"/>
      <c r="M123" s="14"/>
      <c r="N123" s="14"/>
      <c r="O123" s="14"/>
      <c r="P123" s="14"/>
      <c r="Q123" s="14"/>
      <c r="R123" s="16"/>
      <c r="S123" s="16"/>
      <c r="T123" s="16"/>
      <c r="U123" s="16"/>
      <c r="V123" s="16"/>
      <c r="W123" s="16"/>
      <c r="X123" s="16"/>
      <c r="Y123" s="15"/>
      <c r="Z123" s="16"/>
      <c r="AA123" s="16"/>
      <c r="AB123" s="16"/>
      <c r="AC123" s="16"/>
      <c r="AD123" s="16"/>
      <c r="AE123" s="16"/>
      <c r="AF123" s="16"/>
      <c r="AG123" s="16"/>
      <c r="AH123" s="16"/>
      <c r="AI123" s="16"/>
      <c r="AJ123" s="16"/>
      <c r="AK123" s="16"/>
      <c r="AL123" s="16"/>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4"/>
      <c r="BY123" s="14"/>
      <c r="BZ123" s="14"/>
      <c r="CA123" s="14"/>
      <c r="CB123" s="14"/>
      <c r="CC123" s="14"/>
      <c r="CD123" s="14"/>
      <c r="CE123" s="14"/>
      <c r="CF123" s="14"/>
      <c r="CG123" s="14"/>
      <c r="CH123" s="14"/>
    </row>
    <row r="124" spans="1:86">
      <c r="A124" s="16"/>
      <c r="B124" s="16"/>
      <c r="C124" s="16"/>
      <c r="D124" s="16"/>
      <c r="E124" s="16"/>
      <c r="F124" s="16"/>
      <c r="G124" s="14"/>
      <c r="H124" s="14"/>
      <c r="I124" s="14"/>
      <c r="J124" s="14"/>
      <c r="K124" s="14"/>
      <c r="L124" s="14"/>
      <c r="M124" s="14"/>
      <c r="N124" s="14"/>
      <c r="O124" s="14"/>
      <c r="P124" s="14"/>
      <c r="Q124" s="14"/>
      <c r="R124" s="16"/>
      <c r="S124" s="16"/>
      <c r="T124" s="16"/>
      <c r="U124" s="16"/>
      <c r="V124" s="16"/>
      <c r="W124" s="16"/>
      <c r="X124" s="16"/>
      <c r="Y124" s="15"/>
      <c r="Z124" s="16"/>
      <c r="AA124" s="16"/>
      <c r="AB124" s="16"/>
      <c r="AC124" s="16"/>
      <c r="AD124" s="16"/>
      <c r="AE124" s="16"/>
      <c r="AF124" s="16"/>
      <c r="AG124" s="16"/>
      <c r="AH124" s="16"/>
      <c r="AI124" s="16"/>
      <c r="AJ124" s="16"/>
      <c r="AK124" s="16"/>
      <c r="AL124" s="16"/>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c r="CE124" s="14"/>
      <c r="CF124" s="14"/>
      <c r="CG124" s="14"/>
      <c r="CH124" s="14"/>
    </row>
    <row r="125" spans="1:86">
      <c r="A125" s="16"/>
      <c r="B125" s="16"/>
      <c r="C125" s="16"/>
      <c r="D125" s="16"/>
      <c r="E125" s="16"/>
      <c r="F125" s="16"/>
      <c r="G125" s="14"/>
      <c r="H125" s="14"/>
      <c r="I125" s="14"/>
      <c r="J125" s="14"/>
      <c r="K125" s="14"/>
      <c r="L125" s="14"/>
      <c r="M125" s="14"/>
      <c r="N125" s="14"/>
      <c r="O125" s="14"/>
      <c r="P125" s="14"/>
      <c r="Q125" s="14"/>
      <c r="R125" s="16"/>
      <c r="S125" s="16"/>
      <c r="T125" s="16"/>
      <c r="U125" s="16"/>
      <c r="V125" s="16"/>
      <c r="W125" s="16"/>
      <c r="X125" s="16"/>
      <c r="Y125" s="15"/>
      <c r="Z125" s="16"/>
      <c r="AA125" s="16"/>
      <c r="AB125" s="16"/>
      <c r="AC125" s="16"/>
      <c r="AD125" s="16"/>
      <c r="AE125" s="16"/>
      <c r="AF125" s="16"/>
      <c r="AG125" s="16"/>
      <c r="AH125" s="16"/>
      <c r="AI125" s="16"/>
      <c r="AJ125" s="16"/>
      <c r="AK125" s="16"/>
      <c r="AL125" s="16"/>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14"/>
      <c r="CC125" s="14"/>
      <c r="CD125" s="14"/>
      <c r="CE125" s="14"/>
      <c r="CF125" s="14"/>
      <c r="CG125" s="14"/>
      <c r="CH125" s="14"/>
    </row>
    <row r="126" spans="1:86">
      <c r="A126" s="16"/>
      <c r="B126" s="16"/>
      <c r="C126" s="16"/>
      <c r="D126" s="16"/>
      <c r="E126" s="16"/>
      <c r="F126" s="16"/>
      <c r="G126" s="14"/>
      <c r="H126" s="14"/>
      <c r="I126" s="14"/>
      <c r="J126" s="14"/>
      <c r="K126" s="14"/>
      <c r="L126" s="14"/>
      <c r="M126" s="14"/>
      <c r="N126" s="14"/>
      <c r="O126" s="14"/>
      <c r="P126" s="14"/>
      <c r="Q126" s="14"/>
      <c r="R126" s="16"/>
      <c r="S126" s="16"/>
      <c r="T126" s="16"/>
      <c r="U126" s="16"/>
      <c r="V126" s="16"/>
      <c r="W126" s="16"/>
      <c r="X126" s="16"/>
      <c r="Y126" s="15"/>
      <c r="Z126" s="16"/>
      <c r="AA126" s="16"/>
      <c r="AB126" s="16"/>
      <c r="AC126" s="16"/>
      <c r="AD126" s="16"/>
      <c r="AE126" s="16"/>
      <c r="AF126" s="16"/>
      <c r="AG126" s="16"/>
      <c r="AH126" s="16"/>
      <c r="AI126" s="16"/>
      <c r="AJ126" s="16"/>
      <c r="AK126" s="16"/>
      <c r="AL126" s="16"/>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row>
    <row r="127" spans="1:86">
      <c r="A127" s="16"/>
      <c r="B127" s="16"/>
      <c r="C127" s="16"/>
      <c r="D127" s="16"/>
      <c r="E127" s="16"/>
      <c r="F127" s="16"/>
      <c r="G127" s="14"/>
      <c r="H127" s="14"/>
      <c r="I127" s="14"/>
      <c r="J127" s="14"/>
      <c r="K127" s="14"/>
      <c r="L127" s="14"/>
      <c r="M127" s="14"/>
      <c r="N127" s="14"/>
      <c r="O127" s="14"/>
      <c r="P127" s="14"/>
      <c r="Q127" s="14"/>
      <c r="R127" s="16"/>
      <c r="S127" s="16"/>
      <c r="T127" s="16"/>
      <c r="U127" s="16"/>
      <c r="V127" s="16"/>
      <c r="W127" s="16"/>
      <c r="X127" s="16"/>
      <c r="Y127" s="15"/>
      <c r="Z127" s="16"/>
      <c r="AA127" s="16"/>
      <c r="AB127" s="16"/>
      <c r="AC127" s="16"/>
      <c r="AD127" s="16"/>
      <c r="AE127" s="16"/>
      <c r="AF127" s="16"/>
      <c r="AG127" s="16"/>
      <c r="AH127" s="16"/>
      <c r="AI127" s="16"/>
      <c r="AJ127" s="16"/>
      <c r="AK127" s="16"/>
      <c r="AL127" s="16"/>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4"/>
      <c r="BY127" s="14"/>
      <c r="BZ127" s="14"/>
      <c r="CA127" s="14"/>
      <c r="CB127" s="14"/>
      <c r="CC127" s="14"/>
      <c r="CD127" s="14"/>
      <c r="CE127" s="14"/>
      <c r="CF127" s="14"/>
      <c r="CG127" s="14"/>
      <c r="CH127" s="14"/>
    </row>
    <row r="128" spans="1:86">
      <c r="A128" s="16"/>
      <c r="B128" s="16"/>
      <c r="C128" s="16"/>
      <c r="D128" s="16"/>
      <c r="E128" s="16"/>
      <c r="F128" s="16"/>
      <c r="G128" s="14"/>
      <c r="H128" s="14"/>
      <c r="I128" s="14"/>
      <c r="J128" s="14"/>
      <c r="K128" s="14"/>
      <c r="L128" s="14"/>
      <c r="M128" s="14"/>
      <c r="N128" s="14"/>
      <c r="O128" s="14"/>
      <c r="P128" s="14"/>
      <c r="Q128" s="14"/>
      <c r="R128" s="16"/>
      <c r="S128" s="16"/>
      <c r="T128" s="16"/>
      <c r="U128" s="16"/>
      <c r="V128" s="16"/>
      <c r="W128" s="16"/>
      <c r="X128" s="16"/>
      <c r="Y128" s="15"/>
      <c r="Z128" s="16"/>
      <c r="AA128" s="16"/>
      <c r="AB128" s="16"/>
      <c r="AC128" s="16"/>
      <c r="AD128" s="16"/>
      <c r="AE128" s="16"/>
      <c r="AF128" s="16"/>
      <c r="AG128" s="16"/>
      <c r="AH128" s="16"/>
      <c r="AI128" s="16"/>
      <c r="AJ128" s="16"/>
      <c r="AK128" s="16"/>
      <c r="AL128" s="16"/>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4"/>
      <c r="BY128" s="14"/>
      <c r="BZ128" s="14"/>
      <c r="CA128" s="14"/>
      <c r="CB128" s="14"/>
      <c r="CC128" s="14"/>
      <c r="CD128" s="14"/>
      <c r="CE128" s="14"/>
      <c r="CF128" s="14"/>
      <c r="CG128" s="14"/>
      <c r="CH128" s="14"/>
    </row>
    <row r="129" spans="1:86">
      <c r="A129" s="16"/>
      <c r="B129" s="16"/>
      <c r="C129" s="16"/>
      <c r="D129" s="16"/>
      <c r="E129" s="16"/>
      <c r="F129" s="16"/>
      <c r="G129" s="14"/>
      <c r="H129" s="14"/>
      <c r="I129" s="14"/>
      <c r="J129" s="14"/>
      <c r="K129" s="14"/>
      <c r="L129" s="14"/>
      <c r="M129" s="14"/>
      <c r="N129" s="14"/>
      <c r="O129" s="14"/>
      <c r="P129" s="14"/>
      <c r="Q129" s="14"/>
      <c r="R129" s="16"/>
      <c r="S129" s="16"/>
      <c r="T129" s="16"/>
      <c r="U129" s="16"/>
      <c r="V129" s="16"/>
      <c r="W129" s="16"/>
      <c r="X129" s="16"/>
      <c r="Y129" s="15"/>
      <c r="Z129" s="16"/>
      <c r="AA129" s="16"/>
      <c r="AB129" s="16"/>
      <c r="AC129" s="16"/>
      <c r="AD129" s="16"/>
      <c r="AE129" s="16"/>
      <c r="AF129" s="16"/>
      <c r="AG129" s="16"/>
      <c r="AH129" s="16"/>
      <c r="AI129" s="16"/>
      <c r="AJ129" s="16"/>
      <c r="AK129" s="16"/>
      <c r="AL129" s="16"/>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4"/>
      <c r="BY129" s="14"/>
      <c r="BZ129" s="14"/>
      <c r="CA129" s="14"/>
      <c r="CB129" s="14"/>
      <c r="CC129" s="14"/>
      <c r="CD129" s="14"/>
      <c r="CE129" s="14"/>
      <c r="CF129" s="14"/>
      <c r="CG129" s="14"/>
      <c r="CH129" s="14"/>
    </row>
    <row r="130" spans="1:86">
      <c r="A130" s="16"/>
      <c r="B130" s="16"/>
      <c r="C130" s="16"/>
      <c r="D130" s="16"/>
      <c r="E130" s="16"/>
      <c r="F130" s="16"/>
      <c r="G130" s="14"/>
      <c r="H130" s="14"/>
      <c r="I130" s="14"/>
      <c r="J130" s="14"/>
      <c r="K130" s="14"/>
      <c r="L130" s="14"/>
      <c r="M130" s="14"/>
      <c r="N130" s="14"/>
      <c r="O130" s="14"/>
      <c r="P130" s="14"/>
      <c r="Q130" s="14"/>
      <c r="R130" s="16"/>
      <c r="S130" s="16"/>
      <c r="T130" s="16"/>
      <c r="U130" s="16"/>
      <c r="V130" s="16"/>
      <c r="W130" s="16"/>
      <c r="X130" s="16"/>
      <c r="Y130" s="15"/>
      <c r="Z130" s="16"/>
      <c r="AA130" s="16"/>
      <c r="AB130" s="16"/>
      <c r="AC130" s="16"/>
      <c r="AD130" s="16"/>
      <c r="AE130" s="16"/>
      <c r="AF130" s="16"/>
      <c r="AG130" s="16"/>
      <c r="AH130" s="16"/>
      <c r="AI130" s="16"/>
      <c r="AJ130" s="16"/>
      <c r="AK130" s="16"/>
      <c r="AL130" s="16"/>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4"/>
      <c r="BY130" s="14"/>
      <c r="BZ130" s="14"/>
      <c r="CA130" s="14"/>
      <c r="CB130" s="14"/>
      <c r="CC130" s="14"/>
      <c r="CD130" s="14"/>
      <c r="CE130" s="14"/>
      <c r="CF130" s="14"/>
      <c r="CG130" s="14"/>
      <c r="CH130" s="14"/>
    </row>
    <row r="131" spans="1:86">
      <c r="A131" s="16"/>
      <c r="B131" s="16"/>
      <c r="C131" s="16"/>
      <c r="D131" s="16"/>
      <c r="E131" s="16"/>
      <c r="F131" s="16"/>
      <c r="G131" s="14"/>
      <c r="H131" s="14"/>
      <c r="I131" s="14"/>
      <c r="J131" s="14"/>
      <c r="K131" s="14"/>
      <c r="L131" s="14"/>
      <c r="M131" s="14"/>
      <c r="N131" s="14"/>
      <c r="O131" s="14"/>
      <c r="P131" s="14"/>
      <c r="Q131" s="14"/>
      <c r="R131" s="16"/>
      <c r="S131" s="16"/>
      <c r="T131" s="16"/>
      <c r="U131" s="16"/>
      <c r="V131" s="16"/>
      <c r="W131" s="16"/>
      <c r="X131" s="16"/>
      <c r="Y131" s="15"/>
      <c r="Z131" s="16"/>
      <c r="AA131" s="16"/>
      <c r="AB131" s="16"/>
      <c r="AC131" s="16"/>
      <c r="AD131" s="16"/>
      <c r="AE131" s="16"/>
      <c r="AF131" s="16"/>
      <c r="AG131" s="16"/>
      <c r="AH131" s="16"/>
      <c r="AI131" s="16"/>
      <c r="AJ131" s="16"/>
      <c r="AK131" s="16"/>
      <c r="AL131" s="16"/>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4"/>
      <c r="BY131" s="14"/>
      <c r="BZ131" s="14"/>
      <c r="CA131" s="14"/>
      <c r="CB131" s="14"/>
      <c r="CC131" s="14"/>
      <c r="CD131" s="14"/>
      <c r="CE131" s="14"/>
      <c r="CF131" s="14"/>
      <c r="CG131" s="14"/>
      <c r="CH131" s="14"/>
    </row>
    <row r="132" spans="1:86">
      <c r="A132" s="16"/>
      <c r="B132" s="16"/>
      <c r="C132" s="16"/>
      <c r="D132" s="16"/>
      <c r="E132" s="16"/>
      <c r="F132" s="16"/>
      <c r="G132" s="14"/>
      <c r="H132" s="14"/>
      <c r="I132" s="14"/>
      <c r="J132" s="14"/>
      <c r="K132" s="14"/>
      <c r="L132" s="14"/>
      <c r="M132" s="14"/>
      <c r="N132" s="14"/>
      <c r="O132" s="14"/>
      <c r="P132" s="14"/>
      <c r="Q132" s="14"/>
      <c r="R132" s="16"/>
      <c r="S132" s="16"/>
      <c r="T132" s="16"/>
      <c r="U132" s="16"/>
      <c r="V132" s="16"/>
      <c r="W132" s="16"/>
      <c r="X132" s="16"/>
      <c r="Y132" s="15"/>
      <c r="Z132" s="16"/>
      <c r="AA132" s="16"/>
      <c r="AB132" s="16"/>
      <c r="AC132" s="16"/>
      <c r="AD132" s="16"/>
      <c r="AE132" s="16"/>
      <c r="AF132" s="16"/>
      <c r="AG132" s="16"/>
      <c r="AH132" s="16"/>
      <c r="AI132" s="16"/>
      <c r="AJ132" s="16"/>
      <c r="AK132" s="16"/>
      <c r="AL132" s="16"/>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4"/>
      <c r="BY132" s="14"/>
      <c r="BZ132" s="14"/>
      <c r="CA132" s="14"/>
      <c r="CB132" s="14"/>
      <c r="CC132" s="14"/>
      <c r="CD132" s="14"/>
      <c r="CE132" s="14"/>
      <c r="CF132" s="14"/>
      <c r="CG132" s="14"/>
      <c r="CH132" s="14"/>
    </row>
    <row r="133" spans="1:86">
      <c r="A133" s="16"/>
      <c r="B133" s="16"/>
      <c r="C133" s="16"/>
      <c r="D133" s="16"/>
      <c r="E133" s="16"/>
      <c r="F133" s="16"/>
      <c r="G133" s="14"/>
      <c r="H133" s="14"/>
      <c r="I133" s="14"/>
      <c r="J133" s="14"/>
      <c r="K133" s="14"/>
      <c r="L133" s="14"/>
      <c r="M133" s="14"/>
      <c r="N133" s="14"/>
      <c r="O133" s="14"/>
      <c r="P133" s="14"/>
      <c r="Q133" s="14"/>
      <c r="R133" s="16"/>
      <c r="S133" s="16"/>
      <c r="T133" s="16"/>
      <c r="U133" s="16"/>
      <c r="V133" s="16"/>
      <c r="W133" s="16"/>
      <c r="X133" s="16"/>
      <c r="Y133" s="15"/>
      <c r="Z133" s="16"/>
      <c r="AA133" s="16"/>
      <c r="AB133" s="16"/>
      <c r="AC133" s="16"/>
      <c r="AD133" s="16"/>
      <c r="AE133" s="16"/>
      <c r="AF133" s="16"/>
      <c r="AG133" s="16"/>
      <c r="AH133" s="16"/>
      <c r="AI133" s="16"/>
      <c r="AJ133" s="16"/>
      <c r="AK133" s="16"/>
      <c r="AL133" s="16"/>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c r="BL133" s="14"/>
      <c r="BM133" s="14"/>
      <c r="BN133" s="14"/>
      <c r="BO133" s="14"/>
      <c r="BP133" s="14"/>
      <c r="BQ133" s="14"/>
      <c r="BR133" s="14"/>
      <c r="BS133" s="14"/>
      <c r="BT133" s="14"/>
      <c r="BU133" s="14"/>
      <c r="BV133" s="14"/>
      <c r="BW133" s="14"/>
      <c r="BX133" s="14"/>
      <c r="BY133" s="14"/>
      <c r="BZ133" s="14"/>
      <c r="CA133" s="14"/>
      <c r="CB133" s="14"/>
      <c r="CC133" s="14"/>
      <c r="CD133" s="14"/>
      <c r="CE133" s="14"/>
      <c r="CF133" s="14"/>
      <c r="CG133" s="14"/>
      <c r="CH133" s="14"/>
    </row>
    <row r="134" spans="1:86">
      <c r="A134" s="16"/>
      <c r="B134" s="16"/>
      <c r="C134" s="16"/>
      <c r="D134" s="16"/>
      <c r="E134" s="16"/>
      <c r="F134" s="16"/>
      <c r="G134" s="14"/>
      <c r="H134" s="14"/>
      <c r="I134" s="14"/>
      <c r="J134" s="14"/>
      <c r="K134" s="14"/>
      <c r="L134" s="14"/>
      <c r="M134" s="14"/>
      <c r="N134" s="14"/>
      <c r="O134" s="14"/>
      <c r="P134" s="14"/>
      <c r="Q134" s="14"/>
      <c r="R134" s="16"/>
      <c r="S134" s="16"/>
      <c r="T134" s="16"/>
      <c r="U134" s="16"/>
      <c r="V134" s="16"/>
      <c r="W134" s="16"/>
      <c r="X134" s="16"/>
      <c r="Y134" s="15"/>
      <c r="Z134" s="16"/>
      <c r="AA134" s="16"/>
      <c r="AB134" s="16"/>
      <c r="AC134" s="16"/>
      <c r="AD134" s="16"/>
      <c r="AE134" s="16"/>
      <c r="AF134" s="16"/>
      <c r="AG134" s="16"/>
      <c r="AH134" s="16"/>
      <c r="AI134" s="16"/>
      <c r="AJ134" s="16"/>
      <c r="AK134" s="16"/>
      <c r="AL134" s="16"/>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c r="BL134" s="14"/>
      <c r="BM134" s="14"/>
      <c r="BN134" s="14"/>
      <c r="BO134" s="14"/>
      <c r="BP134" s="14"/>
      <c r="BQ134" s="14"/>
      <c r="BR134" s="14"/>
      <c r="BS134" s="14"/>
      <c r="BT134" s="14"/>
      <c r="BU134" s="14"/>
      <c r="BV134" s="14"/>
      <c r="BW134" s="14"/>
      <c r="BX134" s="14"/>
      <c r="BY134" s="14"/>
      <c r="BZ134" s="14"/>
      <c r="CA134" s="14"/>
      <c r="CB134" s="14"/>
      <c r="CC134" s="14"/>
      <c r="CD134" s="14"/>
      <c r="CE134" s="14"/>
      <c r="CF134" s="14"/>
      <c r="CG134" s="14"/>
      <c r="CH134" s="14"/>
    </row>
    <row r="135" spans="1:86">
      <c r="A135" s="16"/>
      <c r="B135" s="16"/>
      <c r="C135" s="16"/>
      <c r="D135" s="16"/>
      <c r="E135" s="16"/>
      <c r="F135" s="16"/>
      <c r="G135" s="14"/>
      <c r="H135" s="14"/>
      <c r="I135" s="14"/>
      <c r="J135" s="14"/>
      <c r="K135" s="14"/>
      <c r="L135" s="14"/>
      <c r="M135" s="14"/>
      <c r="N135" s="14"/>
      <c r="O135" s="14"/>
      <c r="P135" s="14"/>
      <c r="Q135" s="14"/>
      <c r="R135" s="16"/>
      <c r="S135" s="16"/>
      <c r="T135" s="16"/>
      <c r="U135" s="16"/>
      <c r="V135" s="16"/>
      <c r="W135" s="16"/>
      <c r="X135" s="16"/>
      <c r="Y135" s="15"/>
      <c r="Z135" s="16"/>
      <c r="AA135" s="16"/>
      <c r="AB135" s="16"/>
      <c r="AC135" s="16"/>
      <c r="AD135" s="16"/>
      <c r="AE135" s="16"/>
      <c r="AF135" s="16"/>
      <c r="AG135" s="16"/>
      <c r="AH135" s="16"/>
      <c r="AI135" s="16"/>
      <c r="AJ135" s="16"/>
      <c r="AK135" s="16"/>
      <c r="AL135" s="16"/>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c r="BL135" s="14"/>
      <c r="BM135" s="14"/>
      <c r="BN135" s="14"/>
      <c r="BO135" s="14"/>
      <c r="BP135" s="14"/>
      <c r="BQ135" s="14"/>
      <c r="BR135" s="14"/>
      <c r="BS135" s="14"/>
      <c r="BT135" s="14"/>
      <c r="BU135" s="14"/>
      <c r="BV135" s="14"/>
      <c r="BW135" s="14"/>
      <c r="BX135" s="14"/>
      <c r="BY135" s="14"/>
      <c r="BZ135" s="14"/>
      <c r="CA135" s="14"/>
      <c r="CB135" s="14"/>
      <c r="CC135" s="14"/>
      <c r="CD135" s="14"/>
      <c r="CE135" s="14"/>
      <c r="CF135" s="14"/>
      <c r="CG135" s="14"/>
      <c r="CH135" s="14"/>
    </row>
    <row r="136" spans="1:86">
      <c r="A136" s="16"/>
      <c r="B136" s="16"/>
      <c r="C136" s="16"/>
      <c r="D136" s="16"/>
      <c r="E136" s="16"/>
      <c r="F136" s="16"/>
      <c r="G136" s="14"/>
      <c r="H136" s="14"/>
      <c r="I136" s="14"/>
      <c r="J136" s="14"/>
      <c r="K136" s="14"/>
      <c r="L136" s="14"/>
      <c r="M136" s="14"/>
      <c r="N136" s="14"/>
      <c r="O136" s="14"/>
      <c r="P136" s="14"/>
      <c r="Q136" s="14"/>
      <c r="R136" s="16"/>
      <c r="S136" s="16"/>
      <c r="T136" s="16"/>
      <c r="U136" s="16"/>
      <c r="V136" s="16"/>
      <c r="W136" s="16"/>
      <c r="X136" s="16"/>
      <c r="Y136" s="15"/>
      <c r="Z136" s="16"/>
      <c r="AA136" s="16"/>
      <c r="AB136" s="16"/>
      <c r="AC136" s="16"/>
      <c r="AD136" s="16"/>
      <c r="AE136" s="16"/>
      <c r="AF136" s="16"/>
      <c r="AG136" s="16"/>
      <c r="AH136" s="16"/>
      <c r="AI136" s="16"/>
      <c r="AJ136" s="16"/>
      <c r="AK136" s="16"/>
      <c r="AL136" s="16"/>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c r="BL136" s="14"/>
      <c r="BM136" s="14"/>
      <c r="BN136" s="14"/>
      <c r="BO136" s="14"/>
      <c r="BP136" s="14"/>
      <c r="BQ136" s="14"/>
      <c r="BR136" s="14"/>
      <c r="BS136" s="14"/>
      <c r="BT136" s="14"/>
      <c r="BU136" s="14"/>
      <c r="BV136" s="14"/>
      <c r="BW136" s="14"/>
      <c r="BX136" s="14"/>
      <c r="BY136" s="14"/>
      <c r="BZ136" s="14"/>
      <c r="CA136" s="14"/>
      <c r="CB136" s="14"/>
      <c r="CC136" s="14"/>
      <c r="CD136" s="14"/>
      <c r="CE136" s="14"/>
      <c r="CF136" s="14"/>
      <c r="CG136" s="14"/>
      <c r="CH136" s="14"/>
    </row>
    <row r="137" spans="1:86">
      <c r="A137" s="16"/>
      <c r="B137" s="16"/>
      <c r="C137" s="16"/>
      <c r="D137" s="16"/>
      <c r="E137" s="16"/>
      <c r="F137" s="16"/>
      <c r="G137" s="14"/>
      <c r="H137" s="14"/>
      <c r="I137" s="14"/>
      <c r="J137" s="14"/>
      <c r="K137" s="14"/>
      <c r="L137" s="14"/>
      <c r="M137" s="14"/>
      <c r="N137" s="14"/>
      <c r="O137" s="14"/>
      <c r="P137" s="14"/>
      <c r="Q137" s="14"/>
      <c r="R137" s="16"/>
      <c r="S137" s="16"/>
      <c r="T137" s="16"/>
      <c r="U137" s="16"/>
      <c r="V137" s="16"/>
      <c r="W137" s="16"/>
      <c r="X137" s="16"/>
      <c r="Y137" s="15"/>
      <c r="Z137" s="16"/>
      <c r="AA137" s="16"/>
      <c r="AB137" s="16"/>
      <c r="AC137" s="16"/>
      <c r="AD137" s="16"/>
      <c r="AE137" s="16"/>
      <c r="AF137" s="16"/>
      <c r="AG137" s="16"/>
      <c r="AH137" s="16"/>
      <c r="AI137" s="16"/>
      <c r="AJ137" s="16"/>
      <c r="AK137" s="16"/>
      <c r="AL137" s="16"/>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c r="BI137" s="14"/>
      <c r="BJ137" s="14"/>
      <c r="BK137" s="14"/>
      <c r="BL137" s="14"/>
      <c r="BM137" s="14"/>
      <c r="BN137" s="14"/>
      <c r="BO137" s="14"/>
      <c r="BP137" s="14"/>
      <c r="BQ137" s="14"/>
      <c r="BR137" s="14"/>
      <c r="BS137" s="14"/>
      <c r="BT137" s="14"/>
      <c r="BU137" s="14"/>
      <c r="BV137" s="14"/>
      <c r="BW137" s="14"/>
      <c r="BX137" s="14"/>
      <c r="BY137" s="14"/>
      <c r="BZ137" s="14"/>
      <c r="CA137" s="14"/>
      <c r="CB137" s="14"/>
      <c r="CC137" s="14"/>
      <c r="CD137" s="14"/>
      <c r="CE137" s="14"/>
      <c r="CF137" s="14"/>
      <c r="CG137" s="14"/>
      <c r="CH137" s="14"/>
    </row>
    <row r="138" spans="1:86">
      <c r="A138" s="16"/>
      <c r="B138" s="16"/>
      <c r="C138" s="16"/>
      <c r="D138" s="16"/>
      <c r="E138" s="16"/>
      <c r="F138" s="16"/>
      <c r="G138" s="14"/>
      <c r="H138" s="14"/>
      <c r="I138" s="14"/>
      <c r="J138" s="14"/>
      <c r="K138" s="14"/>
      <c r="L138" s="14"/>
      <c r="M138" s="14"/>
      <c r="N138" s="14"/>
      <c r="O138" s="14"/>
      <c r="P138" s="14"/>
      <c r="Q138" s="14"/>
      <c r="R138" s="16"/>
      <c r="S138" s="16"/>
      <c r="T138" s="16"/>
      <c r="U138" s="16"/>
      <c r="V138" s="16"/>
      <c r="W138" s="16"/>
      <c r="X138" s="16"/>
      <c r="Y138" s="15"/>
      <c r="Z138" s="16"/>
      <c r="AA138" s="16"/>
      <c r="AB138" s="16"/>
      <c r="AC138" s="16"/>
      <c r="AD138" s="16"/>
      <c r="AE138" s="16"/>
      <c r="AF138" s="16"/>
      <c r="AG138" s="16"/>
      <c r="AH138" s="16"/>
      <c r="AI138" s="16"/>
      <c r="AJ138" s="16"/>
      <c r="AK138" s="16"/>
      <c r="AL138" s="16"/>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c r="BI138" s="14"/>
      <c r="BJ138" s="14"/>
      <c r="BK138" s="14"/>
      <c r="BL138" s="14"/>
      <c r="BM138" s="14"/>
      <c r="BN138" s="14"/>
      <c r="BO138" s="14"/>
      <c r="BP138" s="14"/>
      <c r="BQ138" s="14"/>
      <c r="BR138" s="14"/>
      <c r="BS138" s="14"/>
      <c r="BT138" s="14"/>
      <c r="BU138" s="14"/>
      <c r="BV138" s="14"/>
      <c r="BW138" s="14"/>
      <c r="BX138" s="14"/>
      <c r="BY138" s="14"/>
      <c r="BZ138" s="14"/>
      <c r="CA138" s="14"/>
      <c r="CB138" s="14"/>
      <c r="CC138" s="14"/>
      <c r="CD138" s="14"/>
      <c r="CE138" s="14"/>
      <c r="CF138" s="14"/>
      <c r="CG138" s="14"/>
      <c r="CH138" s="14"/>
    </row>
    <row r="139" spans="1:86">
      <c r="A139" s="16"/>
      <c r="B139" s="16"/>
      <c r="C139" s="16"/>
      <c r="D139" s="16"/>
      <c r="E139" s="16"/>
      <c r="F139" s="16"/>
      <c r="G139" s="14"/>
      <c r="H139" s="14"/>
      <c r="I139" s="14"/>
      <c r="J139" s="14"/>
      <c r="K139" s="14"/>
      <c r="L139" s="14"/>
      <c r="M139" s="14"/>
      <c r="N139" s="14"/>
      <c r="O139" s="14"/>
      <c r="P139" s="14"/>
      <c r="Q139" s="14"/>
      <c r="R139" s="16"/>
      <c r="S139" s="16"/>
      <c r="T139" s="16"/>
      <c r="U139" s="16"/>
      <c r="V139" s="16"/>
      <c r="W139" s="16"/>
      <c r="X139" s="16"/>
      <c r="Y139" s="15"/>
      <c r="Z139" s="16"/>
      <c r="AA139" s="16"/>
      <c r="AB139" s="16"/>
      <c r="AC139" s="16"/>
      <c r="AD139" s="16"/>
      <c r="AE139" s="16"/>
      <c r="AF139" s="16"/>
      <c r="AG139" s="16"/>
      <c r="AH139" s="16"/>
      <c r="AI139" s="16"/>
      <c r="AJ139" s="16"/>
      <c r="AK139" s="16"/>
      <c r="AL139" s="16"/>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c r="BI139" s="14"/>
      <c r="BJ139" s="14"/>
      <c r="BK139" s="14"/>
      <c r="BL139" s="14"/>
      <c r="BM139" s="14"/>
      <c r="BN139" s="14"/>
      <c r="BO139" s="14"/>
      <c r="BP139" s="14"/>
      <c r="BQ139" s="14"/>
      <c r="BR139" s="14"/>
      <c r="BS139" s="14"/>
      <c r="BT139" s="14"/>
      <c r="BU139" s="14"/>
      <c r="BV139" s="14"/>
      <c r="BW139" s="14"/>
      <c r="BX139" s="14"/>
      <c r="BY139" s="14"/>
      <c r="BZ139" s="14"/>
      <c r="CA139" s="14"/>
      <c r="CB139" s="14"/>
      <c r="CC139" s="14"/>
      <c r="CD139" s="14"/>
      <c r="CE139" s="14"/>
      <c r="CF139" s="14"/>
      <c r="CG139" s="14"/>
      <c r="CH139" s="14"/>
    </row>
    <row r="140" spans="1:86">
      <c r="A140" s="16"/>
      <c r="B140" s="16"/>
      <c r="C140" s="16"/>
      <c r="D140" s="16"/>
      <c r="E140" s="16"/>
      <c r="F140" s="16"/>
      <c r="G140" s="14"/>
      <c r="H140" s="14"/>
      <c r="I140" s="14"/>
      <c r="J140" s="14"/>
      <c r="K140" s="14"/>
      <c r="L140" s="14"/>
      <c r="M140" s="14"/>
      <c r="N140" s="14"/>
      <c r="O140" s="14"/>
      <c r="P140" s="14"/>
      <c r="Q140" s="14"/>
      <c r="R140" s="16"/>
      <c r="S140" s="16"/>
      <c r="T140" s="16"/>
      <c r="U140" s="16"/>
      <c r="V140" s="16"/>
      <c r="W140" s="16"/>
      <c r="X140" s="16"/>
      <c r="Y140" s="15"/>
      <c r="Z140" s="16"/>
      <c r="AA140" s="16"/>
      <c r="AB140" s="16"/>
      <c r="AC140" s="16"/>
      <c r="AD140" s="16"/>
      <c r="AE140" s="16"/>
      <c r="AF140" s="16"/>
      <c r="AG140" s="16"/>
      <c r="AH140" s="16"/>
      <c r="AI140" s="16"/>
      <c r="AJ140" s="16"/>
      <c r="AK140" s="16"/>
      <c r="AL140" s="16"/>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c r="BI140" s="14"/>
      <c r="BJ140" s="14"/>
      <c r="BK140" s="14"/>
      <c r="BL140" s="14"/>
      <c r="BM140" s="14"/>
      <c r="BN140" s="14"/>
      <c r="BO140" s="14"/>
      <c r="BP140" s="14"/>
      <c r="BQ140" s="14"/>
      <c r="BR140" s="14"/>
      <c r="BS140" s="14"/>
      <c r="BT140" s="14"/>
      <c r="BU140" s="14"/>
      <c r="BV140" s="14"/>
      <c r="BW140" s="14"/>
      <c r="BX140" s="14"/>
      <c r="BY140" s="14"/>
      <c r="BZ140" s="14"/>
      <c r="CA140" s="14"/>
      <c r="CB140" s="14"/>
      <c r="CC140" s="14"/>
      <c r="CD140" s="14"/>
      <c r="CE140" s="14"/>
      <c r="CF140" s="14"/>
      <c r="CG140" s="14"/>
      <c r="CH140" s="14"/>
    </row>
    <row r="141" spans="1:86">
      <c r="A141" s="16"/>
      <c r="B141" s="16"/>
      <c r="C141" s="16"/>
      <c r="D141" s="16"/>
      <c r="E141" s="16"/>
      <c r="F141" s="16"/>
      <c r="G141" s="14"/>
      <c r="H141" s="14"/>
      <c r="I141" s="14"/>
      <c r="J141" s="14"/>
      <c r="K141" s="14"/>
      <c r="L141" s="14"/>
      <c r="M141" s="14"/>
      <c r="N141" s="14"/>
      <c r="O141" s="14"/>
      <c r="P141" s="14"/>
      <c r="Q141" s="14"/>
      <c r="R141" s="16"/>
      <c r="S141" s="16"/>
      <c r="T141" s="16"/>
      <c r="U141" s="16"/>
      <c r="V141" s="16"/>
      <c r="W141" s="16"/>
      <c r="X141" s="16"/>
      <c r="Y141" s="15"/>
      <c r="Z141" s="16"/>
      <c r="AA141" s="16"/>
      <c r="AB141" s="16"/>
      <c r="AC141" s="16"/>
      <c r="AD141" s="16"/>
      <c r="AE141" s="16"/>
      <c r="AF141" s="16"/>
      <c r="AG141" s="16"/>
      <c r="AH141" s="16"/>
      <c r="AI141" s="16"/>
      <c r="AJ141" s="16"/>
      <c r="AK141" s="16"/>
      <c r="AL141" s="16"/>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c r="BP141" s="14"/>
      <c r="BQ141" s="14"/>
      <c r="BR141" s="14"/>
      <c r="BS141" s="14"/>
      <c r="BT141" s="14"/>
      <c r="BU141" s="14"/>
      <c r="BV141" s="14"/>
      <c r="BW141" s="14"/>
      <c r="BX141" s="14"/>
      <c r="BY141" s="14"/>
      <c r="BZ141" s="14"/>
      <c r="CA141" s="14"/>
      <c r="CB141" s="14"/>
      <c r="CC141" s="14"/>
      <c r="CD141" s="14"/>
      <c r="CE141" s="14"/>
      <c r="CF141" s="14"/>
      <c r="CG141" s="14"/>
      <c r="CH141" s="14"/>
    </row>
    <row r="142" spans="1:86">
      <c r="A142" s="16"/>
      <c r="B142" s="16"/>
      <c r="C142" s="16"/>
      <c r="D142" s="16"/>
      <c r="E142" s="16"/>
      <c r="F142" s="16"/>
      <c r="G142" s="14"/>
      <c r="H142" s="14"/>
      <c r="I142" s="14"/>
      <c r="J142" s="14"/>
      <c r="K142" s="14"/>
      <c r="L142" s="14"/>
      <c r="M142" s="14"/>
      <c r="N142" s="14"/>
      <c r="O142" s="14"/>
      <c r="P142" s="14"/>
      <c r="Q142" s="14"/>
      <c r="R142" s="16"/>
      <c r="S142" s="16"/>
      <c r="T142" s="16"/>
      <c r="U142" s="16"/>
      <c r="V142" s="16"/>
      <c r="W142" s="16"/>
      <c r="X142" s="16"/>
      <c r="Y142" s="15"/>
      <c r="Z142" s="16"/>
      <c r="AA142" s="16"/>
      <c r="AB142" s="16"/>
      <c r="AC142" s="16"/>
      <c r="AD142" s="16"/>
      <c r="AE142" s="16"/>
      <c r="AF142" s="16"/>
      <c r="AG142" s="16"/>
      <c r="AH142" s="16"/>
      <c r="AI142" s="16"/>
      <c r="AJ142" s="16"/>
      <c r="AK142" s="16"/>
      <c r="AL142" s="16"/>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c r="BI142" s="14"/>
      <c r="BJ142" s="14"/>
      <c r="BK142" s="14"/>
      <c r="BL142" s="14"/>
      <c r="BM142" s="14"/>
      <c r="BN142" s="14"/>
      <c r="BO142" s="14"/>
      <c r="BP142" s="14"/>
      <c r="BQ142" s="14"/>
      <c r="BR142" s="14"/>
      <c r="BS142" s="14"/>
      <c r="BT142" s="14"/>
      <c r="BU142" s="14"/>
      <c r="BV142" s="14"/>
      <c r="BW142" s="14"/>
      <c r="BX142" s="14"/>
      <c r="BY142" s="14"/>
      <c r="BZ142" s="14"/>
      <c r="CA142" s="14"/>
      <c r="CB142" s="14"/>
      <c r="CC142" s="14"/>
      <c r="CD142" s="14"/>
      <c r="CE142" s="14"/>
      <c r="CF142" s="14"/>
      <c r="CG142" s="14"/>
      <c r="CH142" s="14"/>
    </row>
    <row r="143" spans="1:86">
      <c r="A143" s="16"/>
      <c r="B143" s="16"/>
      <c r="C143" s="16"/>
      <c r="D143" s="16"/>
      <c r="E143" s="16"/>
      <c r="F143" s="16"/>
      <c r="G143" s="14"/>
      <c r="H143" s="14"/>
      <c r="I143" s="14"/>
      <c r="J143" s="14"/>
      <c r="K143" s="14"/>
      <c r="L143" s="14"/>
      <c r="M143" s="14"/>
      <c r="N143" s="14"/>
      <c r="O143" s="14"/>
      <c r="P143" s="14"/>
      <c r="Q143" s="14"/>
      <c r="R143" s="16"/>
      <c r="S143" s="16"/>
      <c r="T143" s="16"/>
      <c r="U143" s="16"/>
      <c r="V143" s="16"/>
      <c r="W143" s="16"/>
      <c r="X143" s="16"/>
      <c r="Y143" s="15"/>
      <c r="Z143" s="16"/>
      <c r="AA143" s="16"/>
      <c r="AB143" s="16"/>
      <c r="AC143" s="16"/>
      <c r="AD143" s="16"/>
      <c r="AE143" s="16"/>
      <c r="AF143" s="16"/>
      <c r="AG143" s="16"/>
      <c r="AH143" s="16"/>
      <c r="AI143" s="16"/>
      <c r="AJ143" s="16"/>
      <c r="AK143" s="16"/>
      <c r="AL143" s="16"/>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c r="BI143" s="14"/>
      <c r="BJ143" s="14"/>
      <c r="BK143" s="14"/>
      <c r="BL143" s="14"/>
      <c r="BM143" s="14"/>
      <c r="BN143" s="14"/>
      <c r="BO143" s="14"/>
      <c r="BP143" s="14"/>
      <c r="BQ143" s="14"/>
      <c r="BR143" s="14"/>
      <c r="BS143" s="14"/>
      <c r="BT143" s="14"/>
      <c r="BU143" s="14"/>
      <c r="BV143" s="14"/>
      <c r="BW143" s="14"/>
      <c r="BX143" s="14"/>
      <c r="BY143" s="14"/>
      <c r="BZ143" s="14"/>
      <c r="CA143" s="14"/>
      <c r="CB143" s="14"/>
      <c r="CC143" s="14"/>
      <c r="CD143" s="14"/>
      <c r="CE143" s="14"/>
      <c r="CF143" s="14"/>
      <c r="CG143" s="14"/>
      <c r="CH143" s="14"/>
    </row>
    <row r="144" spans="1:86">
      <c r="A144" s="16"/>
      <c r="B144" s="16"/>
      <c r="C144" s="16"/>
      <c r="D144" s="16"/>
      <c r="E144" s="16"/>
      <c r="F144" s="16"/>
      <c r="G144" s="14"/>
      <c r="H144" s="14"/>
      <c r="I144" s="14"/>
      <c r="J144" s="14"/>
      <c r="K144" s="14"/>
      <c r="L144" s="14"/>
      <c r="M144" s="14"/>
      <c r="N144" s="14"/>
      <c r="O144" s="14"/>
      <c r="P144" s="14"/>
      <c r="Q144" s="14"/>
      <c r="R144" s="16"/>
      <c r="S144" s="16"/>
      <c r="T144" s="16"/>
      <c r="U144" s="16"/>
      <c r="V144" s="16"/>
      <c r="W144" s="16"/>
      <c r="X144" s="16"/>
      <c r="Y144" s="15"/>
      <c r="Z144" s="16"/>
      <c r="AA144" s="16"/>
      <c r="AB144" s="16"/>
      <c r="AC144" s="16"/>
      <c r="AD144" s="16"/>
      <c r="AE144" s="16"/>
      <c r="AF144" s="16"/>
      <c r="AG144" s="16"/>
      <c r="AH144" s="16"/>
      <c r="AI144" s="16"/>
      <c r="AJ144" s="16"/>
      <c r="AK144" s="16"/>
      <c r="AL144" s="16"/>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c r="BI144" s="14"/>
      <c r="BJ144" s="14"/>
      <c r="BK144" s="14"/>
      <c r="BL144" s="14"/>
      <c r="BM144" s="14"/>
      <c r="BN144" s="14"/>
      <c r="BO144" s="14"/>
      <c r="BP144" s="14"/>
      <c r="BQ144" s="14"/>
      <c r="BR144" s="14"/>
      <c r="BS144" s="14"/>
      <c r="BT144" s="14"/>
      <c r="BU144" s="14"/>
      <c r="BV144" s="14"/>
      <c r="BW144" s="14"/>
      <c r="BX144" s="14"/>
      <c r="BY144" s="14"/>
      <c r="BZ144" s="14"/>
      <c r="CA144" s="14"/>
      <c r="CB144" s="14"/>
      <c r="CC144" s="14"/>
      <c r="CD144" s="14"/>
      <c r="CE144" s="14"/>
      <c r="CF144" s="14"/>
      <c r="CG144" s="14"/>
      <c r="CH144" s="14"/>
    </row>
    <row r="145" spans="1:86">
      <c r="A145" s="16"/>
      <c r="B145" s="16"/>
      <c r="C145" s="16"/>
      <c r="D145" s="16"/>
      <c r="E145" s="16"/>
      <c r="F145" s="16"/>
      <c r="G145" s="14"/>
      <c r="H145" s="14"/>
      <c r="I145" s="14"/>
      <c r="J145" s="14"/>
      <c r="K145" s="14"/>
      <c r="L145" s="14"/>
      <c r="M145" s="14"/>
      <c r="N145" s="14"/>
      <c r="O145" s="14"/>
      <c r="P145" s="14"/>
      <c r="Q145" s="14"/>
      <c r="R145" s="16"/>
      <c r="S145" s="16"/>
      <c r="T145" s="16"/>
      <c r="U145" s="16"/>
      <c r="V145" s="16"/>
      <c r="W145" s="16"/>
      <c r="X145" s="16"/>
      <c r="Y145" s="15"/>
      <c r="Z145" s="16"/>
      <c r="AA145" s="16"/>
      <c r="AB145" s="16"/>
      <c r="AC145" s="16"/>
      <c r="AD145" s="16"/>
      <c r="AE145" s="16"/>
      <c r="AF145" s="16"/>
      <c r="AG145" s="16"/>
      <c r="AH145" s="16"/>
      <c r="AI145" s="16"/>
      <c r="AJ145" s="16"/>
      <c r="AK145" s="16"/>
      <c r="AL145" s="16"/>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c r="BI145" s="14"/>
      <c r="BJ145" s="14"/>
      <c r="BK145" s="14"/>
      <c r="BL145" s="14"/>
      <c r="BM145" s="14"/>
      <c r="BN145" s="14"/>
      <c r="BO145" s="14"/>
      <c r="BP145" s="14"/>
      <c r="BQ145" s="14"/>
      <c r="BR145" s="14"/>
      <c r="BS145" s="14"/>
      <c r="BT145" s="14"/>
      <c r="BU145" s="14"/>
      <c r="BV145" s="14"/>
      <c r="BW145" s="14"/>
      <c r="BX145" s="14"/>
      <c r="BY145" s="14"/>
      <c r="BZ145" s="14"/>
      <c r="CA145" s="14"/>
      <c r="CB145" s="14"/>
      <c r="CC145" s="14"/>
      <c r="CD145" s="14"/>
      <c r="CE145" s="14"/>
      <c r="CF145" s="14"/>
      <c r="CG145" s="14"/>
      <c r="CH145" s="14"/>
    </row>
    <row r="146" spans="1:86">
      <c r="A146" s="16"/>
      <c r="B146" s="16"/>
      <c r="C146" s="16"/>
      <c r="D146" s="16"/>
      <c r="E146" s="16"/>
      <c r="F146" s="16"/>
      <c r="G146" s="14"/>
      <c r="H146" s="14"/>
      <c r="I146" s="14"/>
      <c r="J146" s="14"/>
      <c r="K146" s="14"/>
      <c r="L146" s="14"/>
      <c r="M146" s="14"/>
      <c r="N146" s="14"/>
      <c r="O146" s="14"/>
      <c r="P146" s="14"/>
      <c r="Q146" s="14"/>
      <c r="R146" s="16"/>
      <c r="S146" s="16"/>
      <c r="T146" s="16"/>
      <c r="U146" s="16"/>
      <c r="V146" s="16"/>
      <c r="W146" s="16"/>
      <c r="X146" s="16"/>
      <c r="Y146" s="15"/>
      <c r="Z146" s="16"/>
      <c r="AA146" s="16"/>
      <c r="AB146" s="16"/>
      <c r="AC146" s="16"/>
      <c r="AD146" s="16"/>
      <c r="AE146" s="16"/>
      <c r="AF146" s="16"/>
      <c r="AG146" s="16"/>
      <c r="AH146" s="16"/>
      <c r="AI146" s="16"/>
      <c r="AJ146" s="16"/>
      <c r="AK146" s="16"/>
      <c r="AL146" s="16"/>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c r="BI146" s="14"/>
      <c r="BJ146" s="14"/>
      <c r="BK146" s="14"/>
      <c r="BL146" s="14"/>
      <c r="BM146" s="14"/>
      <c r="BN146" s="14"/>
      <c r="BO146" s="14"/>
      <c r="BP146" s="14"/>
      <c r="BQ146" s="14"/>
      <c r="BR146" s="14"/>
      <c r="BS146" s="14"/>
      <c r="BT146" s="14"/>
      <c r="BU146" s="14"/>
      <c r="BV146" s="14"/>
      <c r="BW146" s="14"/>
      <c r="BX146" s="14"/>
      <c r="BY146" s="14"/>
      <c r="BZ146" s="14"/>
      <c r="CA146" s="14"/>
      <c r="CB146" s="14"/>
      <c r="CC146" s="14"/>
      <c r="CD146" s="14"/>
      <c r="CE146" s="14"/>
      <c r="CF146" s="14"/>
      <c r="CG146" s="14"/>
      <c r="CH146" s="14"/>
    </row>
    <row r="147" spans="1:86">
      <c r="A147" s="16"/>
      <c r="B147" s="16"/>
      <c r="C147" s="16"/>
      <c r="D147" s="16"/>
      <c r="E147" s="16"/>
      <c r="F147" s="16"/>
      <c r="G147" s="14"/>
      <c r="H147" s="14"/>
      <c r="I147" s="14"/>
      <c r="J147" s="14"/>
      <c r="K147" s="14"/>
      <c r="L147" s="14"/>
      <c r="M147" s="14"/>
      <c r="N147" s="14"/>
      <c r="O147" s="14"/>
      <c r="P147" s="14"/>
      <c r="Q147" s="14"/>
      <c r="R147" s="16"/>
      <c r="S147" s="16"/>
      <c r="T147" s="16"/>
      <c r="U147" s="16"/>
      <c r="V147" s="16"/>
      <c r="W147" s="16"/>
      <c r="X147" s="16"/>
      <c r="Y147" s="15"/>
      <c r="Z147" s="16"/>
      <c r="AA147" s="16"/>
      <c r="AB147" s="16"/>
      <c r="AC147" s="16"/>
      <c r="AD147" s="16"/>
      <c r="AE147" s="16"/>
      <c r="AF147" s="16"/>
      <c r="AG147" s="16"/>
      <c r="AH147" s="16"/>
      <c r="AI147" s="16"/>
      <c r="AJ147" s="16"/>
      <c r="AK147" s="16"/>
      <c r="AL147" s="16"/>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c r="BL147" s="14"/>
      <c r="BM147" s="14"/>
      <c r="BN147" s="14"/>
      <c r="BO147" s="14"/>
      <c r="BP147" s="14"/>
      <c r="BQ147" s="14"/>
      <c r="BR147" s="14"/>
      <c r="BS147" s="14"/>
      <c r="BT147" s="14"/>
      <c r="BU147" s="14"/>
      <c r="BV147" s="14"/>
      <c r="BW147" s="14"/>
      <c r="BX147" s="14"/>
      <c r="BY147" s="14"/>
      <c r="BZ147" s="14"/>
      <c r="CA147" s="14"/>
      <c r="CB147" s="14"/>
      <c r="CC147" s="14"/>
      <c r="CD147" s="14"/>
      <c r="CE147" s="14"/>
      <c r="CF147" s="14"/>
      <c r="CG147" s="14"/>
      <c r="CH147" s="14"/>
    </row>
    <row r="148" spans="1:86">
      <c r="A148" s="16"/>
      <c r="B148" s="16"/>
      <c r="C148" s="16"/>
      <c r="D148" s="16"/>
      <c r="E148" s="16"/>
      <c r="F148" s="16"/>
      <c r="G148" s="14"/>
      <c r="H148" s="14"/>
      <c r="I148" s="14"/>
      <c r="J148" s="14"/>
      <c r="K148" s="14"/>
      <c r="L148" s="14"/>
      <c r="M148" s="14"/>
      <c r="N148" s="14"/>
      <c r="O148" s="14"/>
      <c r="P148" s="14"/>
      <c r="Q148" s="14"/>
      <c r="R148" s="16"/>
      <c r="S148" s="16"/>
      <c r="T148" s="16"/>
      <c r="U148" s="16"/>
      <c r="V148" s="16"/>
      <c r="W148" s="16"/>
      <c r="X148" s="16"/>
      <c r="Y148" s="15"/>
      <c r="Z148" s="16"/>
      <c r="AA148" s="16"/>
      <c r="AB148" s="16"/>
      <c r="AC148" s="16"/>
      <c r="AD148" s="16"/>
      <c r="AE148" s="16"/>
      <c r="AF148" s="16"/>
      <c r="AG148" s="16"/>
      <c r="AH148" s="16"/>
      <c r="AI148" s="16"/>
      <c r="AJ148" s="16"/>
      <c r="AK148" s="16"/>
      <c r="AL148" s="16"/>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row>
    <row r="149" spans="1:86">
      <c r="A149" s="16"/>
      <c r="B149" s="16"/>
      <c r="C149" s="16"/>
      <c r="D149" s="16"/>
      <c r="E149" s="16"/>
      <c r="F149" s="16"/>
      <c r="G149" s="14"/>
      <c r="H149" s="14"/>
      <c r="I149" s="14"/>
      <c r="J149" s="14"/>
      <c r="K149" s="14"/>
      <c r="L149" s="14"/>
      <c r="M149" s="14"/>
      <c r="N149" s="14"/>
      <c r="O149" s="14"/>
      <c r="P149" s="14"/>
      <c r="Q149" s="14"/>
      <c r="R149" s="16"/>
      <c r="S149" s="16"/>
      <c r="T149" s="16"/>
      <c r="U149" s="16"/>
      <c r="V149" s="16"/>
      <c r="W149" s="16"/>
      <c r="X149" s="16"/>
      <c r="Y149" s="15"/>
      <c r="Z149" s="16"/>
      <c r="AA149" s="16"/>
      <c r="AB149" s="16"/>
      <c r="AC149" s="16"/>
      <c r="AD149" s="16"/>
      <c r="AE149" s="16"/>
      <c r="AF149" s="16"/>
      <c r="AG149" s="16"/>
      <c r="AH149" s="16"/>
      <c r="AI149" s="16"/>
      <c r="AJ149" s="16"/>
      <c r="AK149" s="16"/>
      <c r="AL149" s="16"/>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c r="BL149" s="14"/>
      <c r="BM149" s="14"/>
      <c r="BN149" s="14"/>
      <c r="BO149" s="14"/>
      <c r="BP149" s="14"/>
      <c r="BQ149" s="14"/>
      <c r="BR149" s="14"/>
      <c r="BS149" s="14"/>
      <c r="BT149" s="14"/>
      <c r="BU149" s="14"/>
      <c r="BV149" s="14"/>
      <c r="BW149" s="14"/>
      <c r="BX149" s="14"/>
      <c r="BY149" s="14"/>
      <c r="BZ149" s="14"/>
      <c r="CA149" s="14"/>
      <c r="CB149" s="14"/>
      <c r="CC149" s="14"/>
      <c r="CD149" s="14"/>
      <c r="CE149" s="14"/>
      <c r="CF149" s="14"/>
      <c r="CG149" s="14"/>
      <c r="CH149" s="14"/>
    </row>
    <row r="150" spans="1:86">
      <c r="A150" s="16"/>
      <c r="B150" s="16"/>
      <c r="C150" s="16"/>
      <c r="D150" s="16"/>
      <c r="E150" s="16"/>
      <c r="F150" s="16"/>
      <c r="G150" s="14"/>
      <c r="H150" s="14"/>
      <c r="I150" s="14"/>
      <c r="J150" s="14"/>
      <c r="K150" s="14"/>
      <c r="L150" s="14"/>
      <c r="M150" s="14"/>
      <c r="N150" s="14"/>
      <c r="O150" s="14"/>
      <c r="P150" s="14"/>
      <c r="Q150" s="14"/>
      <c r="R150" s="16"/>
      <c r="S150" s="16"/>
      <c r="T150" s="16"/>
      <c r="U150" s="16"/>
      <c r="V150" s="16"/>
      <c r="W150" s="16"/>
      <c r="X150" s="16"/>
      <c r="Y150" s="15"/>
      <c r="Z150" s="16"/>
      <c r="AA150" s="16"/>
      <c r="AB150" s="16"/>
      <c r="AC150" s="16"/>
      <c r="AD150" s="16"/>
      <c r="AE150" s="16"/>
      <c r="AF150" s="16"/>
      <c r="AG150" s="16"/>
      <c r="AH150" s="16"/>
      <c r="AI150" s="16"/>
      <c r="AJ150" s="16"/>
      <c r="AK150" s="16"/>
      <c r="AL150" s="16"/>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4"/>
      <c r="BY150" s="14"/>
      <c r="BZ150" s="14"/>
      <c r="CA150" s="14"/>
      <c r="CB150" s="14"/>
      <c r="CC150" s="14"/>
      <c r="CD150" s="14"/>
      <c r="CE150" s="14"/>
      <c r="CF150" s="14"/>
      <c r="CG150" s="14"/>
      <c r="CH150" s="14"/>
    </row>
    <row r="151" spans="1:86">
      <c r="A151" s="16"/>
      <c r="B151" s="16"/>
      <c r="C151" s="16"/>
      <c r="D151" s="16"/>
      <c r="E151" s="16"/>
      <c r="F151" s="16"/>
      <c r="G151" s="14"/>
      <c r="H151" s="14"/>
      <c r="I151" s="14"/>
      <c r="J151" s="14"/>
      <c r="K151" s="14"/>
      <c r="L151" s="14"/>
      <c r="M151" s="14"/>
      <c r="N151" s="14"/>
      <c r="O151" s="14"/>
      <c r="P151" s="14"/>
      <c r="Q151" s="14"/>
      <c r="R151" s="16"/>
      <c r="S151" s="16"/>
      <c r="T151" s="16"/>
      <c r="U151" s="16"/>
      <c r="V151" s="16"/>
      <c r="W151" s="16"/>
      <c r="X151" s="16"/>
      <c r="Y151" s="15"/>
      <c r="Z151" s="16"/>
      <c r="AA151" s="16"/>
      <c r="AB151" s="16"/>
      <c r="AC151" s="16"/>
      <c r="AD151" s="16"/>
      <c r="AE151" s="16"/>
      <c r="AF151" s="16"/>
      <c r="AG151" s="16"/>
      <c r="AH151" s="16"/>
      <c r="AI151" s="16"/>
      <c r="AJ151" s="16"/>
      <c r="AK151" s="16"/>
      <c r="AL151" s="16"/>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c r="BI151" s="14"/>
      <c r="BJ151" s="14"/>
      <c r="BK151" s="14"/>
      <c r="BL151" s="14"/>
      <c r="BM151" s="14"/>
      <c r="BN151" s="14"/>
      <c r="BO151" s="14"/>
      <c r="BP151" s="14"/>
      <c r="BQ151" s="14"/>
      <c r="BR151" s="14"/>
      <c r="BS151" s="14"/>
      <c r="BT151" s="14"/>
      <c r="BU151" s="14"/>
      <c r="BV151" s="14"/>
      <c r="BW151" s="14"/>
      <c r="BX151" s="14"/>
      <c r="BY151" s="14"/>
      <c r="BZ151" s="14"/>
      <c r="CA151" s="14"/>
      <c r="CB151" s="14"/>
      <c r="CC151" s="14"/>
      <c r="CD151" s="14"/>
      <c r="CE151" s="14"/>
      <c r="CF151" s="14"/>
      <c r="CG151" s="14"/>
      <c r="CH151" s="14"/>
    </row>
    <row r="152" spans="1:86">
      <c r="A152" s="16"/>
      <c r="B152" s="16"/>
      <c r="C152" s="16"/>
      <c r="D152" s="16"/>
      <c r="E152" s="16"/>
      <c r="F152" s="16"/>
      <c r="G152" s="14"/>
      <c r="H152" s="14"/>
      <c r="I152" s="14"/>
      <c r="J152" s="14"/>
      <c r="K152" s="14"/>
      <c r="L152" s="14"/>
      <c r="M152" s="14"/>
      <c r="N152" s="14"/>
      <c r="O152" s="14"/>
      <c r="P152" s="14"/>
      <c r="Q152" s="14"/>
      <c r="R152" s="16"/>
      <c r="S152" s="16"/>
      <c r="T152" s="16"/>
      <c r="U152" s="16"/>
      <c r="V152" s="16"/>
      <c r="W152" s="16"/>
      <c r="X152" s="16"/>
      <c r="Y152" s="15"/>
      <c r="Z152" s="16"/>
      <c r="AA152" s="16"/>
      <c r="AB152" s="16"/>
      <c r="AC152" s="16"/>
      <c r="AD152" s="16"/>
      <c r="AE152" s="16"/>
      <c r="AF152" s="16"/>
      <c r="AG152" s="16"/>
      <c r="AH152" s="16"/>
      <c r="AI152" s="16"/>
      <c r="AJ152" s="16"/>
      <c r="AK152" s="16"/>
      <c r="AL152" s="16"/>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c r="BI152" s="14"/>
      <c r="BJ152" s="14"/>
      <c r="BK152" s="14"/>
      <c r="BL152" s="14"/>
      <c r="BM152" s="14"/>
      <c r="BN152" s="14"/>
      <c r="BO152" s="14"/>
      <c r="BP152" s="14"/>
      <c r="BQ152" s="14"/>
      <c r="BR152" s="14"/>
      <c r="BS152" s="14"/>
      <c r="BT152" s="14"/>
      <c r="BU152" s="14"/>
      <c r="BV152" s="14"/>
      <c r="BW152" s="14"/>
      <c r="BX152" s="14"/>
      <c r="BY152" s="14"/>
      <c r="BZ152" s="14"/>
      <c r="CA152" s="14"/>
      <c r="CB152" s="14"/>
      <c r="CC152" s="14"/>
      <c r="CD152" s="14"/>
      <c r="CE152" s="14"/>
      <c r="CF152" s="14"/>
      <c r="CG152" s="14"/>
      <c r="CH152" s="14"/>
    </row>
    <row r="153" spans="1:86">
      <c r="A153" s="16"/>
      <c r="B153" s="16"/>
      <c r="C153" s="16"/>
      <c r="D153" s="16"/>
      <c r="E153" s="16"/>
      <c r="F153" s="16"/>
      <c r="G153" s="14"/>
      <c r="H153" s="14"/>
      <c r="I153" s="14"/>
      <c r="J153" s="14"/>
      <c r="K153" s="14"/>
      <c r="L153" s="14"/>
      <c r="M153" s="14"/>
      <c r="N153" s="14"/>
      <c r="O153" s="14"/>
      <c r="P153" s="14"/>
      <c r="Q153" s="14"/>
      <c r="R153" s="16"/>
      <c r="S153" s="16"/>
      <c r="T153" s="16"/>
      <c r="U153" s="16"/>
      <c r="V153" s="16"/>
      <c r="W153" s="16"/>
      <c r="X153" s="16"/>
      <c r="Y153" s="15"/>
      <c r="Z153" s="16"/>
      <c r="AA153" s="16"/>
      <c r="AB153" s="16"/>
      <c r="AC153" s="16"/>
      <c r="AD153" s="16"/>
      <c r="AE153" s="16"/>
      <c r="AF153" s="16"/>
      <c r="AG153" s="16"/>
      <c r="AH153" s="16"/>
      <c r="AI153" s="16"/>
      <c r="AJ153" s="16"/>
      <c r="AK153" s="16"/>
      <c r="AL153" s="16"/>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c r="BI153" s="14"/>
      <c r="BJ153" s="14"/>
      <c r="BK153" s="14"/>
      <c r="BL153" s="14"/>
      <c r="BM153" s="14"/>
      <c r="BN153" s="14"/>
      <c r="BO153" s="14"/>
      <c r="BP153" s="14"/>
      <c r="BQ153" s="14"/>
      <c r="BR153" s="14"/>
      <c r="BS153" s="14"/>
      <c r="BT153" s="14"/>
      <c r="BU153" s="14"/>
      <c r="BV153" s="14"/>
      <c r="BW153" s="14"/>
      <c r="BX153" s="14"/>
      <c r="BY153" s="14"/>
      <c r="BZ153" s="14"/>
      <c r="CA153" s="14"/>
      <c r="CB153" s="14"/>
      <c r="CC153" s="14"/>
      <c r="CD153" s="14"/>
      <c r="CE153" s="14"/>
      <c r="CF153" s="14"/>
      <c r="CG153" s="14"/>
      <c r="CH153" s="14"/>
    </row>
    <row r="154" spans="1:86">
      <c r="A154" s="16"/>
      <c r="B154" s="16"/>
      <c r="C154" s="16"/>
      <c r="D154" s="16"/>
      <c r="E154" s="16"/>
      <c r="F154" s="16"/>
      <c r="G154" s="14"/>
      <c r="H154" s="14"/>
      <c r="I154" s="14"/>
      <c r="J154" s="14"/>
      <c r="K154" s="14"/>
      <c r="L154" s="14"/>
      <c r="M154" s="14"/>
      <c r="N154" s="14"/>
      <c r="O154" s="14"/>
      <c r="P154" s="14"/>
      <c r="Q154" s="14"/>
      <c r="R154" s="16"/>
      <c r="S154" s="16"/>
      <c r="T154" s="16"/>
      <c r="U154" s="16"/>
      <c r="V154" s="16"/>
      <c r="W154" s="16"/>
      <c r="X154" s="16"/>
      <c r="Y154" s="15"/>
      <c r="Z154" s="16"/>
      <c r="AA154" s="16"/>
      <c r="AB154" s="16"/>
      <c r="AC154" s="16"/>
      <c r="AD154" s="16"/>
      <c r="AE154" s="16"/>
      <c r="AF154" s="16"/>
      <c r="AG154" s="16"/>
      <c r="AH154" s="16"/>
      <c r="AI154" s="16"/>
      <c r="AJ154" s="16"/>
      <c r="AK154" s="16"/>
      <c r="AL154" s="16"/>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c r="BL154" s="14"/>
      <c r="BM154" s="14"/>
      <c r="BN154" s="14"/>
      <c r="BO154" s="14"/>
      <c r="BP154" s="14"/>
      <c r="BQ154" s="14"/>
      <c r="BR154" s="14"/>
      <c r="BS154" s="14"/>
      <c r="BT154" s="14"/>
      <c r="BU154" s="14"/>
      <c r="BV154" s="14"/>
      <c r="BW154" s="14"/>
      <c r="BX154" s="14"/>
      <c r="BY154" s="14"/>
      <c r="BZ154" s="14"/>
      <c r="CA154" s="14"/>
      <c r="CB154" s="14"/>
      <c r="CC154" s="14"/>
      <c r="CD154" s="14"/>
      <c r="CE154" s="14"/>
      <c r="CF154" s="14"/>
      <c r="CG154" s="14"/>
      <c r="CH154" s="14"/>
    </row>
    <row r="155" spans="1:86">
      <c r="A155" s="16"/>
      <c r="B155" s="16"/>
      <c r="C155" s="16"/>
      <c r="D155" s="16"/>
      <c r="E155" s="16"/>
      <c r="F155" s="16"/>
      <c r="G155" s="14"/>
      <c r="H155" s="14"/>
      <c r="I155" s="14"/>
      <c r="J155" s="14"/>
      <c r="K155" s="14"/>
      <c r="L155" s="14"/>
      <c r="M155" s="14"/>
      <c r="N155" s="14"/>
      <c r="O155" s="14"/>
      <c r="P155" s="14"/>
      <c r="Q155" s="14"/>
      <c r="R155" s="16"/>
      <c r="S155" s="16"/>
      <c r="T155" s="16"/>
      <c r="U155" s="16"/>
      <c r="V155" s="16"/>
      <c r="W155" s="16"/>
      <c r="X155" s="16"/>
      <c r="Y155" s="15"/>
      <c r="Z155" s="16"/>
      <c r="AA155" s="16"/>
      <c r="AB155" s="16"/>
      <c r="AC155" s="16"/>
      <c r="AD155" s="16"/>
      <c r="AE155" s="16"/>
      <c r="AF155" s="16"/>
      <c r="AG155" s="16"/>
      <c r="AH155" s="16"/>
      <c r="AI155" s="16"/>
      <c r="AJ155" s="16"/>
      <c r="AK155" s="16"/>
      <c r="AL155" s="16"/>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c r="BL155" s="14"/>
      <c r="BM155" s="14"/>
      <c r="BN155" s="14"/>
      <c r="BO155" s="14"/>
      <c r="BP155" s="14"/>
      <c r="BQ155" s="14"/>
      <c r="BR155" s="14"/>
      <c r="BS155" s="14"/>
      <c r="BT155" s="14"/>
      <c r="BU155" s="14"/>
      <c r="BV155" s="14"/>
      <c r="BW155" s="14"/>
      <c r="BX155" s="14"/>
      <c r="BY155" s="14"/>
      <c r="BZ155" s="14"/>
      <c r="CA155" s="14"/>
      <c r="CB155" s="14"/>
      <c r="CC155" s="14"/>
      <c r="CD155" s="14"/>
      <c r="CE155" s="14"/>
      <c r="CF155" s="14"/>
      <c r="CG155" s="14"/>
      <c r="CH155" s="14"/>
    </row>
    <row r="156" spans="1:86">
      <c r="A156" s="16"/>
      <c r="B156" s="16"/>
      <c r="C156" s="16"/>
      <c r="D156" s="16"/>
      <c r="E156" s="16"/>
      <c r="F156" s="16"/>
      <c r="G156" s="14"/>
      <c r="H156" s="14"/>
      <c r="I156" s="14"/>
      <c r="J156" s="14"/>
      <c r="K156" s="14"/>
      <c r="L156" s="14"/>
      <c r="M156" s="14"/>
      <c r="N156" s="14"/>
      <c r="O156" s="14"/>
      <c r="P156" s="14"/>
      <c r="Q156" s="14"/>
      <c r="R156" s="16"/>
      <c r="S156" s="16"/>
      <c r="T156" s="16"/>
      <c r="U156" s="16"/>
      <c r="V156" s="16"/>
      <c r="W156" s="16"/>
      <c r="X156" s="16"/>
      <c r="Y156" s="15"/>
      <c r="Z156" s="16"/>
      <c r="AA156" s="16"/>
      <c r="AB156" s="16"/>
      <c r="AC156" s="16"/>
      <c r="AD156" s="16"/>
      <c r="AE156" s="16"/>
      <c r="AF156" s="16"/>
      <c r="AG156" s="16"/>
      <c r="AH156" s="16"/>
      <c r="AI156" s="16"/>
      <c r="AJ156" s="16"/>
      <c r="AK156" s="16"/>
      <c r="AL156" s="16"/>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c r="BL156" s="14"/>
      <c r="BM156" s="14"/>
      <c r="BN156" s="14"/>
      <c r="BO156" s="14"/>
      <c r="BP156" s="14"/>
      <c r="BQ156" s="14"/>
      <c r="BR156" s="14"/>
      <c r="BS156" s="14"/>
      <c r="BT156" s="14"/>
      <c r="BU156" s="14"/>
      <c r="BV156" s="14"/>
      <c r="BW156" s="14"/>
      <c r="BX156" s="14"/>
      <c r="BY156" s="14"/>
      <c r="BZ156" s="14"/>
      <c r="CA156" s="14"/>
      <c r="CB156" s="14"/>
      <c r="CC156" s="14"/>
      <c r="CD156" s="14"/>
      <c r="CE156" s="14"/>
      <c r="CF156" s="14"/>
      <c r="CG156" s="14"/>
      <c r="CH156" s="14"/>
    </row>
    <row r="157" spans="1:86">
      <c r="A157" s="16"/>
      <c r="B157" s="16"/>
      <c r="C157" s="16"/>
      <c r="D157" s="16"/>
      <c r="E157" s="16"/>
      <c r="F157" s="16"/>
      <c r="G157" s="14"/>
      <c r="H157" s="14"/>
      <c r="I157" s="14"/>
      <c r="J157" s="14"/>
      <c r="K157" s="14"/>
      <c r="L157" s="14"/>
      <c r="M157" s="14"/>
      <c r="N157" s="14"/>
      <c r="O157" s="14"/>
      <c r="P157" s="14"/>
      <c r="Q157" s="14"/>
      <c r="R157" s="16"/>
      <c r="S157" s="16"/>
      <c r="T157" s="16"/>
      <c r="U157" s="16"/>
      <c r="V157" s="16"/>
      <c r="W157" s="16"/>
      <c r="X157" s="16"/>
      <c r="Y157" s="15"/>
      <c r="Z157" s="16"/>
      <c r="AA157" s="16"/>
      <c r="AB157" s="16"/>
      <c r="AC157" s="16"/>
      <c r="AD157" s="16"/>
      <c r="AE157" s="16"/>
      <c r="AF157" s="16"/>
      <c r="AG157" s="16"/>
      <c r="AH157" s="16"/>
      <c r="AI157" s="16"/>
      <c r="AJ157" s="16"/>
      <c r="AK157" s="16"/>
      <c r="AL157" s="16"/>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c r="BI157" s="14"/>
      <c r="BJ157" s="14"/>
      <c r="BK157" s="14"/>
      <c r="BL157" s="14"/>
      <c r="BM157" s="14"/>
      <c r="BN157" s="14"/>
      <c r="BO157" s="14"/>
      <c r="BP157" s="14"/>
      <c r="BQ157" s="14"/>
      <c r="BR157" s="14"/>
      <c r="BS157" s="14"/>
      <c r="BT157" s="14"/>
      <c r="BU157" s="14"/>
      <c r="BV157" s="14"/>
      <c r="BW157" s="14"/>
      <c r="BX157" s="14"/>
      <c r="BY157" s="14"/>
      <c r="BZ157" s="14"/>
      <c r="CA157" s="14"/>
      <c r="CB157" s="14"/>
      <c r="CC157" s="14"/>
      <c r="CD157" s="14"/>
      <c r="CE157" s="14"/>
      <c r="CF157" s="14"/>
      <c r="CG157" s="14"/>
      <c r="CH157" s="14"/>
    </row>
    <row r="158" spans="1:86">
      <c r="A158" s="16"/>
      <c r="B158" s="16"/>
      <c r="C158" s="16"/>
      <c r="D158" s="16"/>
      <c r="E158" s="16"/>
      <c r="F158" s="16"/>
      <c r="G158" s="14"/>
      <c r="H158" s="14"/>
      <c r="I158" s="14"/>
      <c r="J158" s="14"/>
      <c r="K158" s="14"/>
      <c r="L158" s="14"/>
      <c r="M158" s="14"/>
      <c r="N158" s="14"/>
      <c r="O158" s="14"/>
      <c r="P158" s="14"/>
      <c r="Q158" s="14"/>
      <c r="R158" s="16"/>
      <c r="S158" s="16"/>
      <c r="T158" s="16"/>
      <c r="U158" s="16"/>
      <c r="V158" s="16"/>
      <c r="W158" s="16"/>
      <c r="X158" s="16"/>
      <c r="Y158" s="15"/>
      <c r="Z158" s="16"/>
      <c r="AA158" s="16"/>
      <c r="AB158" s="16"/>
      <c r="AC158" s="16"/>
      <c r="AD158" s="16"/>
      <c r="AE158" s="16"/>
      <c r="AF158" s="16"/>
      <c r="AG158" s="16"/>
      <c r="AH158" s="16"/>
      <c r="AI158" s="16"/>
      <c r="AJ158" s="16"/>
      <c r="AK158" s="16"/>
      <c r="AL158" s="16"/>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4"/>
      <c r="BY158" s="14"/>
      <c r="BZ158" s="14"/>
      <c r="CA158" s="14"/>
      <c r="CB158" s="14"/>
      <c r="CC158" s="14"/>
      <c r="CD158" s="14"/>
      <c r="CE158" s="14"/>
      <c r="CF158" s="14"/>
      <c r="CG158" s="14"/>
      <c r="CH158" s="14"/>
    </row>
    <row r="159" spans="1:86">
      <c r="A159" s="16"/>
      <c r="B159" s="16"/>
      <c r="C159" s="16"/>
      <c r="D159" s="16"/>
      <c r="E159" s="16"/>
      <c r="F159" s="16"/>
      <c r="G159" s="14"/>
      <c r="H159" s="14"/>
      <c r="I159" s="14"/>
      <c r="J159" s="14"/>
      <c r="K159" s="14"/>
      <c r="L159" s="14"/>
      <c r="M159" s="14"/>
      <c r="N159" s="14"/>
      <c r="O159" s="14"/>
      <c r="P159" s="14"/>
      <c r="Q159" s="14"/>
      <c r="R159" s="16"/>
      <c r="S159" s="16"/>
      <c r="T159" s="16"/>
      <c r="U159" s="16"/>
      <c r="V159" s="16"/>
      <c r="W159" s="16"/>
      <c r="X159" s="16"/>
      <c r="Y159" s="15"/>
      <c r="Z159" s="16"/>
      <c r="AA159" s="16"/>
      <c r="AB159" s="16"/>
      <c r="AC159" s="16"/>
      <c r="AD159" s="16"/>
      <c r="AE159" s="16"/>
      <c r="AF159" s="16"/>
      <c r="AG159" s="16"/>
      <c r="AH159" s="16"/>
      <c r="AI159" s="16"/>
      <c r="AJ159" s="16"/>
      <c r="AK159" s="16"/>
      <c r="AL159" s="16"/>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c r="BI159" s="14"/>
      <c r="BJ159" s="14"/>
      <c r="BK159" s="14"/>
      <c r="BL159" s="14"/>
      <c r="BM159" s="14"/>
      <c r="BN159" s="14"/>
      <c r="BO159" s="14"/>
      <c r="BP159" s="14"/>
      <c r="BQ159" s="14"/>
      <c r="BR159" s="14"/>
      <c r="BS159" s="14"/>
      <c r="BT159" s="14"/>
      <c r="BU159" s="14"/>
      <c r="BV159" s="14"/>
      <c r="BW159" s="14"/>
      <c r="BX159" s="14"/>
      <c r="BY159" s="14"/>
      <c r="BZ159" s="14"/>
      <c r="CA159" s="14"/>
      <c r="CB159" s="14"/>
      <c r="CC159" s="14"/>
      <c r="CD159" s="14"/>
      <c r="CE159" s="14"/>
      <c r="CF159" s="14"/>
      <c r="CG159" s="14"/>
      <c r="CH159" s="14"/>
    </row>
    <row r="160" spans="1:86">
      <c r="A160" s="16"/>
      <c r="B160" s="16"/>
      <c r="C160" s="16"/>
      <c r="D160" s="16"/>
      <c r="E160" s="16"/>
      <c r="F160" s="16"/>
      <c r="G160" s="14"/>
      <c r="H160" s="14"/>
      <c r="I160" s="14"/>
      <c r="J160" s="14"/>
      <c r="K160" s="14"/>
      <c r="L160" s="14"/>
      <c r="M160" s="14"/>
      <c r="N160" s="14"/>
      <c r="O160" s="14"/>
      <c r="P160" s="14"/>
      <c r="Q160" s="14"/>
      <c r="R160" s="16"/>
      <c r="S160" s="16"/>
      <c r="T160" s="16"/>
      <c r="U160" s="16"/>
      <c r="V160" s="16"/>
      <c r="W160" s="16"/>
      <c r="X160" s="16"/>
      <c r="Y160" s="15"/>
      <c r="Z160" s="16"/>
      <c r="AA160" s="16"/>
      <c r="AB160" s="16"/>
      <c r="AC160" s="16"/>
      <c r="AD160" s="16"/>
      <c r="AE160" s="16"/>
      <c r="AF160" s="16"/>
      <c r="AG160" s="16"/>
      <c r="AH160" s="16"/>
      <c r="AI160" s="16"/>
      <c r="AJ160" s="16"/>
      <c r="AK160" s="16"/>
      <c r="AL160" s="16"/>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c r="BI160" s="14"/>
      <c r="BJ160" s="14"/>
      <c r="BK160" s="14"/>
      <c r="BL160" s="14"/>
      <c r="BM160" s="14"/>
      <c r="BN160" s="14"/>
      <c r="BO160" s="14"/>
      <c r="BP160" s="14"/>
      <c r="BQ160" s="14"/>
      <c r="BR160" s="14"/>
      <c r="BS160" s="14"/>
      <c r="BT160" s="14"/>
      <c r="BU160" s="14"/>
      <c r="BV160" s="14"/>
      <c r="BW160" s="14"/>
      <c r="BX160" s="14"/>
      <c r="BY160" s="14"/>
      <c r="BZ160" s="14"/>
      <c r="CA160" s="14"/>
      <c r="CB160" s="14"/>
      <c r="CC160" s="14"/>
      <c r="CD160" s="14"/>
      <c r="CE160" s="14"/>
      <c r="CF160" s="14"/>
      <c r="CG160" s="14"/>
      <c r="CH160" s="14"/>
    </row>
    <row r="161" spans="1:86">
      <c r="A161" s="16"/>
      <c r="B161" s="16"/>
      <c r="C161" s="16"/>
      <c r="D161" s="16"/>
      <c r="E161" s="16"/>
      <c r="F161" s="16"/>
      <c r="G161" s="14"/>
      <c r="H161" s="14"/>
      <c r="I161" s="14"/>
      <c r="J161" s="14"/>
      <c r="K161" s="14"/>
      <c r="L161" s="14"/>
      <c r="M161" s="14"/>
      <c r="N161" s="14"/>
      <c r="O161" s="14"/>
      <c r="P161" s="14"/>
      <c r="Q161" s="14"/>
      <c r="R161" s="16"/>
      <c r="S161" s="16"/>
      <c r="T161" s="16"/>
      <c r="U161" s="16"/>
      <c r="V161" s="16"/>
      <c r="W161" s="16"/>
      <c r="X161" s="16"/>
      <c r="Y161" s="15"/>
      <c r="Z161" s="16"/>
      <c r="AA161" s="16"/>
      <c r="AB161" s="16"/>
      <c r="AC161" s="16"/>
      <c r="AD161" s="16"/>
      <c r="AE161" s="16"/>
      <c r="AF161" s="16"/>
      <c r="AG161" s="16"/>
      <c r="AH161" s="16"/>
      <c r="AI161" s="16"/>
      <c r="AJ161" s="16"/>
      <c r="AK161" s="16"/>
      <c r="AL161" s="16"/>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row>
    <row r="162" spans="1:86">
      <c r="A162" s="16"/>
      <c r="B162" s="16"/>
      <c r="C162" s="16"/>
      <c r="D162" s="16"/>
      <c r="E162" s="16"/>
      <c r="F162" s="16"/>
      <c r="G162" s="14"/>
      <c r="H162" s="14"/>
      <c r="I162" s="14"/>
      <c r="J162" s="14"/>
      <c r="K162" s="14"/>
      <c r="L162" s="14"/>
      <c r="M162" s="14"/>
      <c r="N162" s="14"/>
      <c r="O162" s="14"/>
      <c r="P162" s="14"/>
      <c r="Q162" s="14"/>
      <c r="R162" s="16"/>
      <c r="S162" s="16"/>
      <c r="T162" s="16"/>
      <c r="U162" s="16"/>
      <c r="V162" s="16"/>
      <c r="W162" s="16"/>
      <c r="X162" s="16"/>
      <c r="Y162" s="15"/>
      <c r="Z162" s="16"/>
      <c r="AA162" s="16"/>
      <c r="AB162" s="16"/>
      <c r="AC162" s="16"/>
      <c r="AD162" s="16"/>
      <c r="AE162" s="16"/>
      <c r="AF162" s="16"/>
      <c r="AG162" s="16"/>
      <c r="AH162" s="16"/>
      <c r="AI162" s="16"/>
      <c r="AJ162" s="16"/>
      <c r="AK162" s="16"/>
      <c r="AL162" s="16"/>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row>
    <row r="163" spans="1:86">
      <c r="A163" s="16"/>
      <c r="B163" s="16"/>
      <c r="C163" s="16"/>
      <c r="D163" s="16"/>
      <c r="E163" s="16"/>
      <c r="F163" s="16"/>
      <c r="G163" s="14"/>
      <c r="H163" s="14"/>
      <c r="I163" s="14"/>
      <c r="J163" s="14"/>
      <c r="K163" s="14"/>
      <c r="L163" s="14"/>
      <c r="M163" s="14"/>
      <c r="N163" s="14"/>
      <c r="O163" s="14"/>
      <c r="P163" s="14"/>
      <c r="Q163" s="14"/>
      <c r="R163" s="16"/>
      <c r="S163" s="16"/>
      <c r="T163" s="16"/>
      <c r="U163" s="16"/>
      <c r="V163" s="16"/>
      <c r="W163" s="16"/>
      <c r="X163" s="16"/>
      <c r="Y163" s="15"/>
      <c r="Z163" s="16"/>
      <c r="AA163" s="16"/>
      <c r="AB163" s="16"/>
      <c r="AC163" s="16"/>
      <c r="AD163" s="16"/>
      <c r="AE163" s="16"/>
      <c r="AF163" s="16"/>
      <c r="AG163" s="16"/>
      <c r="AH163" s="16"/>
      <c r="AI163" s="16"/>
      <c r="AJ163" s="16"/>
      <c r="AK163" s="16"/>
      <c r="AL163" s="16"/>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row>
    <row r="164" spans="1:86">
      <c r="A164" s="16"/>
      <c r="B164" s="16"/>
      <c r="C164" s="16"/>
      <c r="D164" s="16"/>
      <c r="E164" s="16"/>
      <c r="F164" s="16"/>
      <c r="G164" s="14"/>
      <c r="H164" s="14"/>
      <c r="I164" s="14"/>
      <c r="J164" s="14"/>
      <c r="K164" s="14"/>
      <c r="L164" s="14"/>
      <c r="M164" s="14"/>
      <c r="N164" s="14"/>
      <c r="O164" s="14"/>
      <c r="P164" s="14"/>
      <c r="Q164" s="14"/>
      <c r="R164" s="16"/>
      <c r="S164" s="16"/>
      <c r="T164" s="16"/>
      <c r="U164" s="16"/>
      <c r="V164" s="16"/>
      <c r="W164" s="16"/>
      <c r="X164" s="16"/>
      <c r="Y164" s="15"/>
      <c r="Z164" s="16"/>
      <c r="AA164" s="16"/>
      <c r="AB164" s="16"/>
      <c r="AC164" s="16"/>
      <c r="AD164" s="16"/>
      <c r="AE164" s="16"/>
      <c r="AF164" s="16"/>
      <c r="AG164" s="16"/>
      <c r="AH164" s="16"/>
      <c r="AI164" s="16"/>
      <c r="AJ164" s="16"/>
      <c r="AK164" s="16"/>
      <c r="AL164" s="16"/>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row>
    <row r="165" spans="1:86">
      <c r="A165" s="16"/>
      <c r="B165" s="16"/>
      <c r="C165" s="16"/>
      <c r="D165" s="16"/>
      <c r="E165" s="16"/>
      <c r="F165" s="16"/>
      <c r="G165" s="14"/>
      <c r="H165" s="14"/>
      <c r="I165" s="14"/>
      <c r="J165" s="14"/>
      <c r="K165" s="14"/>
      <c r="L165" s="14"/>
      <c r="M165" s="14"/>
      <c r="N165" s="14"/>
      <c r="O165" s="14"/>
      <c r="P165" s="14"/>
      <c r="Q165" s="14"/>
      <c r="R165" s="16"/>
      <c r="S165" s="16"/>
      <c r="T165" s="16"/>
      <c r="U165" s="16"/>
      <c r="V165" s="16"/>
      <c r="W165" s="16"/>
      <c r="X165" s="16"/>
      <c r="Y165" s="15"/>
      <c r="Z165" s="16"/>
      <c r="AA165" s="16"/>
      <c r="AB165" s="16"/>
      <c r="AC165" s="16"/>
      <c r="AD165" s="16"/>
      <c r="AE165" s="16"/>
      <c r="AF165" s="16"/>
      <c r="AG165" s="16"/>
      <c r="AH165" s="16"/>
      <c r="AI165" s="16"/>
      <c r="AJ165" s="16"/>
      <c r="AK165" s="16"/>
      <c r="AL165" s="16"/>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row>
    <row r="166" spans="1:86">
      <c r="A166" s="16"/>
      <c r="B166" s="16"/>
      <c r="C166" s="16"/>
      <c r="D166" s="16"/>
      <c r="E166" s="16"/>
      <c r="F166" s="16"/>
      <c r="G166" s="14"/>
      <c r="H166" s="14"/>
      <c r="I166" s="14"/>
      <c r="J166" s="14"/>
      <c r="K166" s="14"/>
      <c r="L166" s="14"/>
      <c r="M166" s="14"/>
      <c r="N166" s="14"/>
      <c r="O166" s="14"/>
      <c r="P166" s="14"/>
      <c r="Q166" s="14"/>
      <c r="R166" s="16"/>
      <c r="S166" s="16"/>
      <c r="T166" s="16"/>
      <c r="U166" s="16"/>
      <c r="V166" s="16"/>
      <c r="W166" s="16"/>
      <c r="X166" s="16"/>
      <c r="Y166" s="15"/>
      <c r="Z166" s="16"/>
      <c r="AA166" s="16"/>
      <c r="AB166" s="16"/>
      <c r="AC166" s="16"/>
      <c r="AD166" s="16"/>
      <c r="AE166" s="16"/>
      <c r="AF166" s="16"/>
      <c r="AG166" s="16"/>
      <c r="AH166" s="16"/>
      <c r="AI166" s="16"/>
      <c r="AJ166" s="16"/>
      <c r="AK166" s="16"/>
      <c r="AL166" s="16"/>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row>
    <row r="167" spans="1:86">
      <c r="A167" s="16"/>
      <c r="B167" s="16"/>
      <c r="C167" s="16"/>
      <c r="D167" s="16"/>
      <c r="E167" s="16"/>
      <c r="F167" s="16"/>
      <c r="G167" s="14"/>
      <c r="H167" s="14"/>
      <c r="I167" s="14"/>
      <c r="J167" s="14"/>
      <c r="K167" s="14"/>
      <c r="L167" s="14"/>
      <c r="M167" s="14"/>
      <c r="N167" s="14"/>
      <c r="O167" s="14"/>
      <c r="P167" s="14"/>
      <c r="Q167" s="14"/>
      <c r="R167" s="16"/>
      <c r="S167" s="16"/>
      <c r="T167" s="16"/>
      <c r="U167" s="16"/>
      <c r="V167" s="16"/>
      <c r="W167" s="16"/>
      <c r="X167" s="16"/>
      <c r="Y167" s="15"/>
      <c r="Z167" s="16"/>
      <c r="AA167" s="16"/>
      <c r="AB167" s="16"/>
      <c r="AC167" s="16"/>
      <c r="AD167" s="16"/>
      <c r="AE167" s="16"/>
      <c r="AF167" s="16"/>
      <c r="AG167" s="16"/>
      <c r="AH167" s="16"/>
      <c r="AI167" s="16"/>
      <c r="AJ167" s="16"/>
      <c r="AK167" s="16"/>
      <c r="AL167" s="16"/>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row>
    <row r="168" spans="1:86">
      <c r="A168" s="16"/>
      <c r="B168" s="16"/>
      <c r="C168" s="16"/>
      <c r="D168" s="16"/>
      <c r="E168" s="16"/>
      <c r="F168" s="16"/>
      <c r="G168" s="14"/>
      <c r="H168" s="14"/>
      <c r="I168" s="14"/>
      <c r="J168" s="14"/>
      <c r="K168" s="14"/>
      <c r="L168" s="14"/>
      <c r="M168" s="14"/>
      <c r="N168" s="14"/>
      <c r="O168" s="14"/>
      <c r="P168" s="14"/>
      <c r="Q168" s="14"/>
      <c r="R168" s="16"/>
      <c r="S168" s="16"/>
      <c r="T168" s="16"/>
      <c r="U168" s="16"/>
      <c r="V168" s="16"/>
      <c r="W168" s="16"/>
      <c r="X168" s="16"/>
      <c r="Y168" s="15"/>
      <c r="Z168" s="16"/>
      <c r="AA168" s="16"/>
      <c r="AB168" s="16"/>
      <c r="AC168" s="16"/>
      <c r="AD168" s="16"/>
      <c r="AE168" s="16"/>
      <c r="AF168" s="16"/>
      <c r="AG168" s="16"/>
      <c r="AH168" s="16"/>
      <c r="AI168" s="16"/>
      <c r="AJ168" s="16"/>
      <c r="AK168" s="16"/>
      <c r="AL168" s="16"/>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row>
    <row r="169" spans="1:86">
      <c r="A169" s="16"/>
      <c r="B169" s="16"/>
      <c r="C169" s="16"/>
      <c r="D169" s="16"/>
      <c r="E169" s="16"/>
      <c r="F169" s="16"/>
      <c r="G169" s="14"/>
      <c r="H169" s="14"/>
      <c r="I169" s="14"/>
      <c r="J169" s="14"/>
      <c r="K169" s="14"/>
      <c r="L169" s="14"/>
      <c r="M169" s="14"/>
      <c r="N169" s="14"/>
      <c r="O169" s="14"/>
      <c r="P169" s="14"/>
      <c r="Q169" s="14"/>
      <c r="R169" s="16"/>
      <c r="S169" s="16"/>
      <c r="T169" s="16"/>
      <c r="U169" s="16"/>
      <c r="V169" s="16"/>
      <c r="W169" s="16"/>
      <c r="X169" s="16"/>
      <c r="Y169" s="15"/>
      <c r="Z169" s="16"/>
      <c r="AA169" s="16"/>
      <c r="AB169" s="16"/>
      <c r="AC169" s="16"/>
      <c r="AD169" s="16"/>
      <c r="AE169" s="16"/>
      <c r="AF169" s="16"/>
      <c r="AG169" s="16"/>
      <c r="AH169" s="16"/>
      <c r="AI169" s="16"/>
      <c r="AJ169" s="16"/>
      <c r="AK169" s="16"/>
      <c r="AL169" s="16"/>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row>
    <row r="170" spans="1:86">
      <c r="A170" s="16"/>
      <c r="B170" s="16"/>
      <c r="C170" s="16"/>
      <c r="D170" s="16"/>
      <c r="E170" s="16"/>
      <c r="F170" s="16"/>
      <c r="G170" s="14"/>
      <c r="H170" s="14"/>
      <c r="I170" s="14"/>
      <c r="J170" s="14"/>
      <c r="K170" s="14"/>
      <c r="L170" s="14"/>
      <c r="M170" s="14"/>
      <c r="N170" s="14"/>
      <c r="O170" s="14"/>
      <c r="P170" s="14"/>
      <c r="Q170" s="14"/>
      <c r="R170" s="16"/>
      <c r="S170" s="16"/>
      <c r="T170" s="16"/>
      <c r="U170" s="16"/>
      <c r="V170" s="16"/>
      <c r="W170" s="16"/>
      <c r="X170" s="16"/>
      <c r="Y170" s="15"/>
      <c r="Z170" s="16"/>
      <c r="AA170" s="16"/>
      <c r="AB170" s="16"/>
      <c r="AC170" s="16"/>
      <c r="AD170" s="16"/>
      <c r="AE170" s="16"/>
      <c r="AF170" s="16"/>
      <c r="AG170" s="16"/>
      <c r="AH170" s="16"/>
      <c r="AI170" s="16"/>
      <c r="AJ170" s="16"/>
      <c r="AK170" s="16"/>
      <c r="AL170" s="16"/>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row>
    <row r="171" spans="1:86">
      <c r="A171" s="16"/>
      <c r="B171" s="16"/>
      <c r="C171" s="16"/>
      <c r="D171" s="16"/>
      <c r="E171" s="16"/>
      <c r="F171" s="16"/>
      <c r="G171" s="14"/>
      <c r="H171" s="14"/>
      <c r="I171" s="14"/>
      <c r="J171" s="14"/>
      <c r="K171" s="14"/>
      <c r="L171" s="14"/>
      <c r="M171" s="14"/>
      <c r="N171" s="14"/>
      <c r="O171" s="14"/>
      <c r="P171" s="14"/>
      <c r="Q171" s="14"/>
      <c r="R171" s="16"/>
      <c r="S171" s="16"/>
      <c r="T171" s="16"/>
      <c r="U171" s="16"/>
      <c r="V171" s="16"/>
      <c r="W171" s="16"/>
      <c r="X171" s="16"/>
      <c r="Y171" s="15"/>
      <c r="Z171" s="16"/>
      <c r="AA171" s="16"/>
      <c r="AB171" s="16"/>
      <c r="AC171" s="16"/>
      <c r="AD171" s="16"/>
      <c r="AE171" s="16"/>
      <c r="AF171" s="16"/>
      <c r="AG171" s="16"/>
      <c r="AH171" s="16"/>
      <c r="AI171" s="16"/>
      <c r="AJ171" s="16"/>
      <c r="AK171" s="16"/>
      <c r="AL171" s="16"/>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row>
    <row r="172" spans="1:86">
      <c r="A172" s="16"/>
      <c r="B172" s="16"/>
      <c r="C172" s="16"/>
      <c r="D172" s="16"/>
      <c r="E172" s="16"/>
      <c r="F172" s="16"/>
      <c r="G172" s="14"/>
      <c r="H172" s="14"/>
      <c r="I172" s="14"/>
      <c r="J172" s="14"/>
      <c r="K172" s="14"/>
      <c r="L172" s="14"/>
      <c r="M172" s="14"/>
      <c r="N172" s="14"/>
      <c r="O172" s="14"/>
      <c r="P172" s="14"/>
      <c r="Q172" s="14"/>
      <c r="R172" s="16"/>
      <c r="S172" s="16"/>
      <c r="T172" s="16"/>
      <c r="U172" s="16"/>
      <c r="V172" s="16"/>
      <c r="W172" s="16"/>
      <c r="X172" s="16"/>
      <c r="Y172" s="15"/>
      <c r="Z172" s="16"/>
      <c r="AA172" s="16"/>
      <c r="AB172" s="16"/>
      <c r="AC172" s="16"/>
      <c r="AD172" s="16"/>
      <c r="AE172" s="16"/>
      <c r="AF172" s="16"/>
      <c r="AG172" s="16"/>
      <c r="AH172" s="16"/>
      <c r="AI172" s="16"/>
      <c r="AJ172" s="16"/>
      <c r="AK172" s="16"/>
      <c r="AL172" s="16"/>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row>
    <row r="173" spans="1:86">
      <c r="A173" s="16"/>
      <c r="B173" s="16"/>
      <c r="C173" s="16"/>
      <c r="D173" s="16"/>
      <c r="E173" s="16"/>
      <c r="F173" s="16"/>
      <c r="G173" s="14"/>
      <c r="H173" s="14"/>
      <c r="I173" s="14"/>
      <c r="J173" s="14"/>
      <c r="K173" s="14"/>
      <c r="L173" s="14"/>
      <c r="M173" s="14"/>
      <c r="N173" s="14"/>
      <c r="O173" s="14"/>
      <c r="P173" s="14"/>
      <c r="Q173" s="14"/>
      <c r="R173" s="16"/>
      <c r="S173" s="16"/>
      <c r="T173" s="16"/>
      <c r="U173" s="16"/>
      <c r="V173" s="16"/>
      <c r="W173" s="16"/>
      <c r="X173" s="16"/>
      <c r="Y173" s="15"/>
      <c r="Z173" s="16"/>
      <c r="AA173" s="16"/>
      <c r="AB173" s="16"/>
      <c r="AC173" s="16"/>
      <c r="AD173" s="16"/>
      <c r="AE173" s="16"/>
      <c r="AF173" s="16"/>
      <c r="AG173" s="16"/>
      <c r="AH173" s="16"/>
      <c r="AI173" s="16"/>
      <c r="AJ173" s="16"/>
      <c r="AK173" s="16"/>
      <c r="AL173" s="16"/>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row>
    <row r="174" spans="1:86">
      <c r="A174" s="16"/>
      <c r="B174" s="16"/>
      <c r="C174" s="16"/>
      <c r="D174" s="16"/>
      <c r="E174" s="16"/>
      <c r="F174" s="16"/>
      <c r="G174" s="14"/>
      <c r="H174" s="14"/>
      <c r="I174" s="14"/>
      <c r="J174" s="14"/>
      <c r="K174" s="14"/>
      <c r="L174" s="14"/>
      <c r="M174" s="14"/>
      <c r="N174" s="14"/>
      <c r="O174" s="14"/>
      <c r="P174" s="14"/>
      <c r="Q174" s="14"/>
      <c r="R174" s="16"/>
      <c r="S174" s="16"/>
      <c r="T174" s="16"/>
      <c r="U174" s="16"/>
      <c r="V174" s="16"/>
      <c r="W174" s="16"/>
      <c r="X174" s="16"/>
      <c r="Y174" s="15"/>
      <c r="Z174" s="16"/>
      <c r="AA174" s="16"/>
      <c r="AB174" s="16"/>
      <c r="AC174" s="16"/>
      <c r="AD174" s="16"/>
      <c r="AE174" s="16"/>
      <c r="AF174" s="16"/>
      <c r="AG174" s="16"/>
      <c r="AH174" s="16"/>
      <c r="AI174" s="16"/>
      <c r="AJ174" s="16"/>
      <c r="AK174" s="16"/>
      <c r="AL174" s="16"/>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row>
    <row r="175" spans="1:86">
      <c r="A175" s="16"/>
      <c r="B175" s="16"/>
      <c r="C175" s="16"/>
      <c r="D175" s="16"/>
      <c r="E175" s="16"/>
      <c r="F175" s="16"/>
      <c r="G175" s="14"/>
      <c r="H175" s="14"/>
      <c r="I175" s="14"/>
      <c r="J175" s="14"/>
      <c r="K175" s="14"/>
      <c r="L175" s="14"/>
      <c r="M175" s="14"/>
      <c r="N175" s="14"/>
      <c r="O175" s="14"/>
      <c r="P175" s="14"/>
      <c r="Q175" s="14"/>
      <c r="R175" s="16"/>
      <c r="S175" s="16"/>
      <c r="T175" s="16"/>
      <c r="U175" s="16"/>
      <c r="V175" s="16"/>
      <c r="W175" s="16"/>
      <c r="X175" s="16"/>
      <c r="Y175" s="15"/>
      <c r="Z175" s="16"/>
      <c r="AA175" s="16"/>
      <c r="AB175" s="16"/>
      <c r="AC175" s="16"/>
      <c r="AD175" s="16"/>
      <c r="AE175" s="16"/>
      <c r="AF175" s="16"/>
      <c r="AG175" s="16"/>
      <c r="AH175" s="16"/>
      <c r="AI175" s="16"/>
      <c r="AJ175" s="16"/>
      <c r="AK175" s="16"/>
      <c r="AL175" s="16"/>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row>
    <row r="176" spans="1:86">
      <c r="A176" s="16"/>
      <c r="B176" s="16"/>
      <c r="C176" s="16"/>
      <c r="D176" s="16"/>
      <c r="E176" s="16"/>
      <c r="F176" s="16"/>
      <c r="G176" s="14"/>
      <c r="H176" s="14"/>
      <c r="I176" s="14"/>
      <c r="J176" s="14"/>
      <c r="K176" s="14"/>
      <c r="L176" s="14"/>
      <c r="M176" s="14"/>
      <c r="N176" s="14"/>
      <c r="O176" s="14"/>
      <c r="P176" s="14"/>
      <c r="Q176" s="14"/>
      <c r="R176" s="16"/>
      <c r="S176" s="16"/>
      <c r="T176" s="16"/>
      <c r="U176" s="16"/>
      <c r="V176" s="16"/>
      <c r="W176" s="16"/>
      <c r="X176" s="16"/>
      <c r="Y176" s="15"/>
      <c r="Z176" s="16"/>
      <c r="AA176" s="16"/>
      <c r="AB176" s="16"/>
      <c r="AC176" s="16"/>
      <c r="AD176" s="16"/>
      <c r="AE176" s="16"/>
      <c r="AF176" s="16"/>
      <c r="AG176" s="16"/>
      <c r="AH176" s="16"/>
      <c r="AI176" s="16"/>
      <c r="AJ176" s="16"/>
      <c r="AK176" s="16"/>
      <c r="AL176" s="16"/>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row>
    <row r="177" spans="1:86">
      <c r="A177" s="16"/>
      <c r="B177" s="16"/>
      <c r="C177" s="16"/>
      <c r="D177" s="16"/>
      <c r="E177" s="16"/>
      <c r="F177" s="16"/>
      <c r="G177" s="14"/>
      <c r="H177" s="14"/>
      <c r="I177" s="14"/>
      <c r="J177" s="14"/>
      <c r="K177" s="14"/>
      <c r="L177" s="14"/>
      <c r="M177" s="14"/>
      <c r="N177" s="14"/>
      <c r="O177" s="14"/>
      <c r="P177" s="14"/>
      <c r="Q177" s="14"/>
      <c r="R177" s="16"/>
      <c r="S177" s="16"/>
      <c r="T177" s="16"/>
      <c r="U177" s="16"/>
      <c r="V177" s="16"/>
      <c r="W177" s="16"/>
      <c r="X177" s="16"/>
      <c r="Y177" s="15"/>
      <c r="Z177" s="16"/>
      <c r="AA177" s="16"/>
      <c r="AB177" s="16"/>
      <c r="AC177" s="16"/>
      <c r="AD177" s="16"/>
      <c r="AE177" s="16"/>
      <c r="AF177" s="16"/>
      <c r="AG177" s="16"/>
      <c r="AH177" s="16"/>
      <c r="AI177" s="16"/>
      <c r="AJ177" s="16"/>
      <c r="AK177" s="16"/>
      <c r="AL177" s="16"/>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row>
    <row r="178" spans="1:86">
      <c r="A178" s="16"/>
      <c r="B178" s="16"/>
      <c r="C178" s="16"/>
      <c r="D178" s="16"/>
      <c r="E178" s="16"/>
      <c r="F178" s="16"/>
      <c r="G178" s="14"/>
      <c r="H178" s="14"/>
      <c r="I178" s="14"/>
      <c r="J178" s="14"/>
      <c r="K178" s="14"/>
      <c r="L178" s="14"/>
      <c r="M178" s="14"/>
      <c r="N178" s="14"/>
      <c r="O178" s="14"/>
      <c r="P178" s="14"/>
      <c r="Q178" s="14"/>
      <c r="R178" s="16"/>
      <c r="S178" s="16"/>
      <c r="T178" s="16"/>
      <c r="U178" s="16"/>
      <c r="V178" s="16"/>
      <c r="W178" s="16"/>
      <c r="X178" s="16"/>
      <c r="Y178" s="15"/>
      <c r="Z178" s="16"/>
      <c r="AA178" s="16"/>
      <c r="AB178" s="16"/>
      <c r="AC178" s="16"/>
      <c r="AD178" s="16"/>
      <c r="AE178" s="16"/>
      <c r="AF178" s="16"/>
      <c r="AG178" s="16"/>
      <c r="AH178" s="16"/>
      <c r="AI178" s="16"/>
      <c r="AJ178" s="16"/>
      <c r="AK178" s="16"/>
      <c r="AL178" s="16"/>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row>
    <row r="179" spans="1:86">
      <c r="A179" s="16"/>
      <c r="B179" s="16"/>
      <c r="C179" s="16"/>
      <c r="D179" s="16"/>
      <c r="E179" s="16"/>
      <c r="F179" s="16"/>
      <c r="G179" s="14"/>
      <c r="H179" s="14"/>
      <c r="I179" s="14"/>
      <c r="J179" s="14"/>
      <c r="K179" s="14"/>
      <c r="L179" s="14"/>
      <c r="M179" s="14"/>
      <c r="N179" s="14"/>
      <c r="O179" s="14"/>
      <c r="P179" s="14"/>
      <c r="Q179" s="14"/>
      <c r="R179" s="16"/>
      <c r="S179" s="16"/>
      <c r="T179" s="16"/>
      <c r="U179" s="16"/>
      <c r="V179" s="16"/>
      <c r="W179" s="16"/>
      <c r="X179" s="16"/>
      <c r="Y179" s="15"/>
      <c r="Z179" s="16"/>
      <c r="AA179" s="16"/>
      <c r="AB179" s="16"/>
      <c r="AC179" s="16"/>
      <c r="AD179" s="16"/>
      <c r="AE179" s="16"/>
      <c r="AF179" s="16"/>
      <c r="AG179" s="16"/>
      <c r="AH179" s="16"/>
      <c r="AI179" s="16"/>
      <c r="AJ179" s="16"/>
      <c r="AK179" s="16"/>
      <c r="AL179" s="16"/>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row>
    <row r="180" spans="1:86">
      <c r="A180" s="16"/>
      <c r="B180" s="16"/>
      <c r="C180" s="16"/>
      <c r="D180" s="16"/>
      <c r="E180" s="16"/>
      <c r="F180" s="16"/>
      <c r="G180" s="14"/>
      <c r="H180" s="14"/>
      <c r="I180" s="14"/>
      <c r="J180" s="14"/>
      <c r="K180" s="14"/>
      <c r="L180" s="14"/>
      <c r="M180" s="14"/>
      <c r="N180" s="14"/>
      <c r="O180" s="14"/>
      <c r="P180" s="14"/>
      <c r="Q180" s="14"/>
      <c r="R180" s="16"/>
      <c r="S180" s="16"/>
      <c r="T180" s="16"/>
      <c r="U180" s="16"/>
      <c r="V180" s="16"/>
      <c r="W180" s="16"/>
      <c r="X180" s="16"/>
      <c r="Y180" s="15"/>
      <c r="Z180" s="16"/>
      <c r="AA180" s="16"/>
      <c r="AB180" s="16"/>
      <c r="AC180" s="16"/>
      <c r="AD180" s="16"/>
      <c r="AE180" s="16"/>
      <c r="AF180" s="16"/>
      <c r="AG180" s="16"/>
      <c r="AH180" s="16"/>
      <c r="AI180" s="16"/>
      <c r="AJ180" s="16"/>
      <c r="AK180" s="16"/>
      <c r="AL180" s="16"/>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row>
    <row r="181" spans="1:86">
      <c r="A181" s="16"/>
      <c r="B181" s="16"/>
      <c r="C181" s="16"/>
      <c r="D181" s="16"/>
      <c r="E181" s="16"/>
      <c r="F181" s="16"/>
      <c r="G181" s="14"/>
      <c r="H181" s="14"/>
      <c r="I181" s="14"/>
      <c r="J181" s="14"/>
      <c r="K181" s="14"/>
      <c r="L181" s="14"/>
      <c r="M181" s="14"/>
      <c r="N181" s="14"/>
      <c r="O181" s="14"/>
      <c r="P181" s="14"/>
      <c r="Q181" s="14"/>
      <c r="R181" s="16"/>
      <c r="S181" s="16"/>
      <c r="T181" s="16"/>
      <c r="U181" s="16"/>
      <c r="V181" s="16"/>
      <c r="W181" s="16"/>
      <c r="X181" s="16"/>
      <c r="Y181" s="15"/>
      <c r="Z181" s="16"/>
      <c r="AA181" s="16"/>
      <c r="AB181" s="16"/>
      <c r="AC181" s="16"/>
      <c r="AD181" s="16"/>
      <c r="AE181" s="16"/>
      <c r="AF181" s="16"/>
      <c r="AG181" s="16"/>
      <c r="AH181" s="16"/>
      <c r="AI181" s="16"/>
      <c r="AJ181" s="16"/>
      <c r="AK181" s="16"/>
      <c r="AL181" s="16"/>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row>
    <row r="182" spans="1:86">
      <c r="A182" s="16"/>
      <c r="B182" s="16"/>
      <c r="C182" s="16"/>
      <c r="D182" s="16"/>
      <c r="E182" s="16"/>
      <c r="F182" s="16"/>
      <c r="G182" s="14"/>
      <c r="H182" s="14"/>
      <c r="I182" s="14"/>
      <c r="J182" s="14"/>
      <c r="K182" s="14"/>
      <c r="L182" s="14"/>
      <c r="M182" s="14"/>
      <c r="N182" s="14"/>
      <c r="O182" s="14"/>
      <c r="P182" s="14"/>
      <c r="Q182" s="14"/>
      <c r="R182" s="16"/>
      <c r="S182" s="16"/>
      <c r="T182" s="16"/>
      <c r="U182" s="16"/>
      <c r="V182" s="16"/>
      <c r="W182" s="16"/>
      <c r="X182" s="16"/>
      <c r="Y182" s="15"/>
      <c r="Z182" s="16"/>
      <c r="AA182" s="16"/>
      <c r="AB182" s="16"/>
      <c r="AC182" s="16"/>
      <c r="AD182" s="16"/>
      <c r="AE182" s="16"/>
      <c r="AF182" s="16"/>
      <c r="AG182" s="16"/>
      <c r="AH182" s="16"/>
      <c r="AI182" s="16"/>
      <c r="AJ182" s="16"/>
      <c r="AK182" s="16"/>
      <c r="AL182" s="16"/>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row>
    <row r="183" spans="1:86">
      <c r="A183" s="16"/>
      <c r="B183" s="16"/>
      <c r="C183" s="16"/>
      <c r="D183" s="16"/>
      <c r="E183" s="16"/>
      <c r="F183" s="16"/>
      <c r="G183" s="14"/>
      <c r="H183" s="14"/>
      <c r="I183" s="14"/>
      <c r="J183" s="14"/>
      <c r="K183" s="14"/>
      <c r="L183" s="14"/>
      <c r="M183" s="14"/>
      <c r="N183" s="14"/>
      <c r="O183" s="14"/>
      <c r="P183" s="14"/>
      <c r="Q183" s="14"/>
      <c r="R183" s="16"/>
      <c r="S183" s="16"/>
      <c r="T183" s="16"/>
      <c r="U183" s="16"/>
      <c r="V183" s="16"/>
      <c r="W183" s="16"/>
      <c r="X183" s="16"/>
      <c r="Y183" s="15"/>
      <c r="Z183" s="16"/>
      <c r="AA183" s="16"/>
      <c r="AB183" s="16"/>
      <c r="AC183" s="16"/>
      <c r="AD183" s="16"/>
      <c r="AE183" s="16"/>
      <c r="AF183" s="16"/>
      <c r="AG183" s="16"/>
      <c r="AH183" s="16"/>
      <c r="AI183" s="16"/>
      <c r="AJ183" s="16"/>
      <c r="AK183" s="16"/>
      <c r="AL183" s="16"/>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row>
    <row r="184" spans="1:86">
      <c r="A184" s="16"/>
      <c r="B184" s="16"/>
      <c r="C184" s="16"/>
      <c r="D184" s="16"/>
      <c r="E184" s="16"/>
      <c r="F184" s="16"/>
      <c r="G184" s="14"/>
      <c r="H184" s="14"/>
      <c r="I184" s="14"/>
      <c r="J184" s="14"/>
      <c r="K184" s="14"/>
      <c r="L184" s="14"/>
      <c r="M184" s="14"/>
      <c r="N184" s="14"/>
      <c r="O184" s="14"/>
      <c r="P184" s="14"/>
      <c r="Q184" s="14"/>
      <c r="R184" s="16"/>
      <c r="S184" s="16"/>
      <c r="T184" s="16"/>
      <c r="U184" s="16"/>
      <c r="V184" s="16"/>
      <c r="W184" s="16"/>
      <c r="X184" s="16"/>
      <c r="Y184" s="15"/>
      <c r="Z184" s="16"/>
      <c r="AA184" s="16"/>
      <c r="AB184" s="16"/>
      <c r="AC184" s="16"/>
      <c r="AD184" s="16"/>
      <c r="AE184" s="16"/>
      <c r="AF184" s="16"/>
      <c r="AG184" s="16"/>
      <c r="AH184" s="16"/>
      <c r="AI184" s="16"/>
      <c r="AJ184" s="16"/>
      <c r="AK184" s="16"/>
      <c r="AL184" s="16"/>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row>
    <row r="185" spans="1:86">
      <c r="A185" s="16"/>
      <c r="B185" s="16"/>
      <c r="C185" s="16"/>
      <c r="D185" s="16"/>
      <c r="E185" s="16"/>
      <c r="F185" s="16"/>
      <c r="G185" s="14"/>
      <c r="H185" s="14"/>
      <c r="I185" s="14"/>
      <c r="J185" s="14"/>
      <c r="K185" s="14"/>
      <c r="L185" s="14"/>
      <c r="M185" s="14"/>
      <c r="N185" s="14"/>
      <c r="O185" s="14"/>
      <c r="P185" s="14"/>
      <c r="Q185" s="14"/>
      <c r="R185" s="16"/>
      <c r="S185" s="16"/>
      <c r="T185" s="16"/>
      <c r="U185" s="16"/>
      <c r="V185" s="16"/>
      <c r="W185" s="16"/>
      <c r="X185" s="16"/>
      <c r="Y185" s="15"/>
      <c r="Z185" s="16"/>
      <c r="AA185" s="16"/>
      <c r="AB185" s="16"/>
      <c r="AC185" s="16"/>
      <c r="AD185" s="16"/>
      <c r="AE185" s="16"/>
      <c r="AF185" s="16"/>
      <c r="AG185" s="16"/>
      <c r="AH185" s="16"/>
      <c r="AI185" s="16"/>
      <c r="AJ185" s="16"/>
      <c r="AK185" s="16"/>
      <c r="AL185" s="16"/>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row>
    <row r="186" spans="1:86">
      <c r="A186" s="16"/>
      <c r="B186" s="16"/>
      <c r="C186" s="16"/>
      <c r="D186" s="16"/>
      <c r="E186" s="16"/>
      <c r="F186" s="16"/>
      <c r="G186" s="14"/>
      <c r="H186" s="14"/>
      <c r="I186" s="14"/>
      <c r="J186" s="14"/>
      <c r="K186" s="14"/>
      <c r="L186" s="14"/>
      <c r="M186" s="14"/>
      <c r="N186" s="14"/>
      <c r="O186" s="14"/>
      <c r="P186" s="14"/>
      <c r="Q186" s="14"/>
      <c r="R186" s="16"/>
      <c r="S186" s="16"/>
      <c r="T186" s="16"/>
      <c r="U186" s="16"/>
      <c r="V186" s="16"/>
      <c r="W186" s="16"/>
      <c r="X186" s="16"/>
      <c r="Y186" s="15"/>
      <c r="Z186" s="16"/>
      <c r="AA186" s="16"/>
      <c r="AB186" s="16"/>
      <c r="AC186" s="16"/>
      <c r="AD186" s="16"/>
      <c r="AE186" s="16"/>
      <c r="AF186" s="16"/>
      <c r="AG186" s="16"/>
      <c r="AH186" s="16"/>
      <c r="AI186" s="16"/>
      <c r="AJ186" s="16"/>
      <c r="AK186" s="16"/>
      <c r="AL186" s="16"/>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row>
    <row r="187" spans="1:86">
      <c r="A187" s="16"/>
      <c r="B187" s="16"/>
      <c r="C187" s="16"/>
      <c r="D187" s="16"/>
      <c r="E187" s="16"/>
      <c r="F187" s="16"/>
      <c r="G187" s="14"/>
      <c r="H187" s="14"/>
      <c r="I187" s="14"/>
      <c r="J187" s="14"/>
      <c r="K187" s="14"/>
      <c r="L187" s="14"/>
      <c r="M187" s="14"/>
      <c r="N187" s="14"/>
      <c r="O187" s="14"/>
      <c r="P187" s="14"/>
      <c r="Q187" s="14"/>
      <c r="R187" s="16"/>
      <c r="S187" s="16"/>
      <c r="T187" s="16"/>
      <c r="U187" s="16"/>
      <c r="V187" s="16"/>
      <c r="W187" s="16"/>
      <c r="X187" s="16"/>
      <c r="Y187" s="15"/>
      <c r="Z187" s="16"/>
      <c r="AA187" s="16"/>
      <c r="AB187" s="16"/>
      <c r="AC187" s="16"/>
      <c r="AD187" s="16"/>
      <c r="AE187" s="16"/>
      <c r="AF187" s="16"/>
      <c r="AG187" s="16"/>
      <c r="AH187" s="16"/>
      <c r="AI187" s="16"/>
      <c r="AJ187" s="16"/>
      <c r="AK187" s="16"/>
      <c r="AL187" s="16"/>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row>
    <row r="188" spans="1:86">
      <c r="A188" s="16"/>
      <c r="B188" s="16"/>
      <c r="C188" s="16"/>
      <c r="D188" s="16"/>
      <c r="E188" s="16"/>
      <c r="F188" s="16"/>
      <c r="G188" s="14"/>
      <c r="H188" s="14"/>
      <c r="I188" s="14"/>
      <c r="J188" s="14"/>
      <c r="K188" s="14"/>
      <c r="L188" s="14"/>
      <c r="M188" s="14"/>
      <c r="N188" s="14"/>
      <c r="O188" s="14"/>
      <c r="P188" s="14"/>
      <c r="Q188" s="14"/>
      <c r="R188" s="16"/>
      <c r="S188" s="16"/>
      <c r="T188" s="16"/>
      <c r="U188" s="16"/>
      <c r="V188" s="16"/>
      <c r="W188" s="16"/>
      <c r="X188" s="16"/>
      <c r="Y188" s="15"/>
      <c r="Z188" s="16"/>
      <c r="AA188" s="16"/>
      <c r="AB188" s="16"/>
      <c r="AC188" s="16"/>
      <c r="AD188" s="16"/>
      <c r="AE188" s="16"/>
      <c r="AF188" s="16"/>
      <c r="AG188" s="16"/>
      <c r="AH188" s="16"/>
      <c r="AI188" s="16"/>
      <c r="AJ188" s="16"/>
      <c r="AK188" s="16"/>
      <c r="AL188" s="16"/>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row>
    <row r="189" spans="1:86">
      <c r="A189" s="16"/>
      <c r="B189" s="16"/>
      <c r="C189" s="16"/>
      <c r="D189" s="16"/>
      <c r="E189" s="16"/>
      <c r="F189" s="16"/>
      <c r="G189" s="14"/>
      <c r="H189" s="14"/>
      <c r="I189" s="14"/>
      <c r="J189" s="14"/>
      <c r="K189" s="14"/>
      <c r="L189" s="14"/>
      <c r="M189" s="14"/>
      <c r="N189" s="14"/>
      <c r="O189" s="14"/>
      <c r="P189" s="14"/>
      <c r="Q189" s="14"/>
      <c r="R189" s="16"/>
      <c r="S189" s="16"/>
      <c r="T189" s="16"/>
      <c r="U189" s="16"/>
      <c r="V189" s="16"/>
      <c r="W189" s="16"/>
      <c r="X189" s="16"/>
      <c r="Y189" s="15"/>
      <c r="Z189" s="16"/>
      <c r="AA189" s="16"/>
      <c r="AB189" s="16"/>
      <c r="AC189" s="16"/>
      <c r="AD189" s="16"/>
      <c r="AE189" s="16"/>
      <c r="AF189" s="16"/>
      <c r="AG189" s="16"/>
      <c r="AH189" s="16"/>
      <c r="AI189" s="16"/>
      <c r="AJ189" s="16"/>
      <c r="AK189" s="16"/>
      <c r="AL189" s="16"/>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row>
    <row r="190" spans="1:86">
      <c r="A190" s="16"/>
      <c r="B190" s="16"/>
      <c r="C190" s="16"/>
      <c r="D190" s="16"/>
      <c r="E190" s="16"/>
      <c r="F190" s="16"/>
      <c r="G190" s="14"/>
      <c r="H190" s="14"/>
      <c r="I190" s="14"/>
      <c r="J190" s="14"/>
      <c r="K190" s="14"/>
      <c r="L190" s="14"/>
      <c r="M190" s="14"/>
      <c r="N190" s="14"/>
      <c r="O190" s="14"/>
      <c r="P190" s="14"/>
      <c r="Q190" s="14"/>
      <c r="R190" s="16"/>
      <c r="S190" s="16"/>
      <c r="T190" s="16"/>
      <c r="U190" s="16"/>
      <c r="V190" s="16"/>
      <c r="W190" s="16"/>
      <c r="X190" s="16"/>
      <c r="Y190" s="15"/>
      <c r="Z190" s="16"/>
      <c r="AA190" s="16"/>
      <c r="AB190" s="16"/>
      <c r="AC190" s="16"/>
      <c r="AD190" s="16"/>
      <c r="AE190" s="16"/>
      <c r="AF190" s="16"/>
      <c r="AG190" s="16"/>
      <c r="AH190" s="16"/>
      <c r="AI190" s="16"/>
      <c r="AJ190" s="16"/>
      <c r="AK190" s="16"/>
      <c r="AL190" s="16"/>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row>
    <row r="191" spans="1:86">
      <c r="A191" s="16"/>
      <c r="B191" s="16"/>
      <c r="C191" s="16"/>
      <c r="D191" s="16"/>
      <c r="E191" s="16"/>
      <c r="F191" s="16"/>
      <c r="G191" s="14"/>
      <c r="H191" s="14"/>
      <c r="I191" s="14"/>
      <c r="J191" s="14"/>
      <c r="K191" s="14"/>
      <c r="L191" s="14"/>
      <c r="M191" s="14"/>
      <c r="N191" s="14"/>
      <c r="O191" s="14"/>
      <c r="P191" s="14"/>
      <c r="Q191" s="14"/>
      <c r="R191" s="16"/>
      <c r="S191" s="16"/>
      <c r="T191" s="16"/>
      <c r="U191" s="16"/>
      <c r="V191" s="16"/>
      <c r="W191" s="16"/>
      <c r="X191" s="16"/>
      <c r="Y191" s="15"/>
      <c r="Z191" s="16"/>
      <c r="AA191" s="16"/>
      <c r="AB191" s="16"/>
      <c r="AC191" s="16"/>
      <c r="AD191" s="16"/>
      <c r="AE191" s="16"/>
      <c r="AF191" s="16"/>
      <c r="AG191" s="16"/>
      <c r="AH191" s="16"/>
      <c r="AI191" s="16"/>
      <c r="AJ191" s="16"/>
      <c r="AK191" s="16"/>
      <c r="AL191" s="16"/>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row>
    <row r="192" spans="1:86">
      <c r="A192" s="16"/>
      <c r="B192" s="16"/>
      <c r="C192" s="16"/>
      <c r="D192" s="16"/>
      <c r="E192" s="16"/>
      <c r="F192" s="16"/>
      <c r="G192" s="14"/>
      <c r="H192" s="14"/>
      <c r="I192" s="14"/>
      <c r="J192" s="14"/>
      <c r="K192" s="14"/>
      <c r="L192" s="14"/>
      <c r="M192" s="14"/>
      <c r="N192" s="14"/>
      <c r="O192" s="14"/>
      <c r="P192" s="14"/>
      <c r="Q192" s="14"/>
      <c r="R192" s="16"/>
      <c r="S192" s="16"/>
      <c r="T192" s="16"/>
      <c r="U192" s="16"/>
      <c r="V192" s="16"/>
      <c r="W192" s="16"/>
      <c r="X192" s="16"/>
      <c r="Y192" s="15"/>
      <c r="Z192" s="16"/>
      <c r="AA192" s="16"/>
      <c r="AB192" s="16"/>
      <c r="AC192" s="16"/>
      <c r="AD192" s="16"/>
      <c r="AE192" s="16"/>
      <c r="AF192" s="16"/>
      <c r="AG192" s="16"/>
      <c r="AH192" s="16"/>
      <c r="AI192" s="16"/>
      <c r="AJ192" s="16"/>
      <c r="AK192" s="16"/>
      <c r="AL192" s="16"/>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row>
    <row r="193" spans="1:86">
      <c r="A193" s="16"/>
      <c r="B193" s="16"/>
      <c r="C193" s="16"/>
      <c r="D193" s="16"/>
      <c r="E193" s="16"/>
      <c r="F193" s="16"/>
      <c r="G193" s="14"/>
      <c r="H193" s="14"/>
      <c r="I193" s="14"/>
      <c r="J193" s="14"/>
      <c r="K193" s="14"/>
      <c r="L193" s="14"/>
      <c r="M193" s="14"/>
      <c r="N193" s="14"/>
      <c r="O193" s="14"/>
      <c r="P193" s="14"/>
      <c r="Q193" s="14"/>
      <c r="R193" s="16"/>
      <c r="S193" s="16"/>
      <c r="T193" s="16"/>
      <c r="U193" s="16"/>
      <c r="V193" s="16"/>
      <c r="W193" s="16"/>
      <c r="X193" s="16"/>
      <c r="Y193" s="15"/>
      <c r="Z193" s="16"/>
      <c r="AA193" s="16"/>
      <c r="AB193" s="16"/>
      <c r="AC193" s="16"/>
      <c r="AD193" s="16"/>
      <c r="AE193" s="16"/>
      <c r="AF193" s="16"/>
      <c r="AG193" s="16"/>
      <c r="AH193" s="16"/>
      <c r="AI193" s="16"/>
      <c r="AJ193" s="16"/>
      <c r="AK193" s="16"/>
      <c r="AL193" s="16"/>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row>
    <row r="194" spans="1:86">
      <c r="A194" s="16"/>
      <c r="B194" s="16"/>
      <c r="C194" s="16"/>
      <c r="D194" s="16"/>
      <c r="E194" s="16"/>
      <c r="F194" s="16"/>
      <c r="G194" s="14"/>
      <c r="H194" s="14"/>
      <c r="I194" s="14"/>
      <c r="J194" s="14"/>
      <c r="K194" s="14"/>
      <c r="L194" s="14"/>
      <c r="M194" s="14"/>
      <c r="N194" s="14"/>
      <c r="O194" s="14"/>
      <c r="P194" s="14"/>
      <c r="Q194" s="14"/>
      <c r="R194" s="16"/>
      <c r="S194" s="16"/>
      <c r="T194" s="16"/>
      <c r="U194" s="16"/>
      <c r="V194" s="16"/>
      <c r="W194" s="16"/>
      <c r="X194" s="16"/>
      <c r="Y194" s="15"/>
      <c r="Z194" s="16"/>
      <c r="AA194" s="16"/>
      <c r="AB194" s="16"/>
      <c r="AC194" s="16"/>
      <c r="AD194" s="16"/>
      <c r="AE194" s="16"/>
      <c r="AF194" s="16"/>
      <c r="AG194" s="16"/>
      <c r="AH194" s="16"/>
      <c r="AI194" s="16"/>
      <c r="AJ194" s="16"/>
      <c r="AK194" s="16"/>
      <c r="AL194" s="16"/>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row>
    <row r="195" spans="1:86">
      <c r="A195" s="16"/>
      <c r="B195" s="16"/>
      <c r="C195" s="16"/>
      <c r="D195" s="16"/>
      <c r="E195" s="16"/>
      <c r="F195" s="16"/>
      <c r="G195" s="14"/>
      <c r="H195" s="14"/>
      <c r="I195" s="14"/>
      <c r="J195" s="14"/>
      <c r="K195" s="14"/>
      <c r="L195" s="14"/>
      <c r="M195" s="14"/>
      <c r="N195" s="14"/>
      <c r="O195" s="14"/>
      <c r="P195" s="14"/>
      <c r="Q195" s="14"/>
      <c r="R195" s="16"/>
      <c r="S195" s="16"/>
      <c r="T195" s="16"/>
      <c r="U195" s="16"/>
      <c r="V195" s="16"/>
      <c r="W195" s="16"/>
      <c r="X195" s="16"/>
      <c r="Y195" s="15"/>
      <c r="Z195" s="16"/>
      <c r="AA195" s="16"/>
      <c r="AB195" s="16"/>
      <c r="AC195" s="16"/>
      <c r="AD195" s="16"/>
      <c r="AE195" s="16"/>
      <c r="AF195" s="16"/>
      <c r="AG195" s="16"/>
      <c r="AH195" s="16"/>
      <c r="AI195" s="16"/>
      <c r="AJ195" s="16"/>
      <c r="AK195" s="16"/>
      <c r="AL195" s="16"/>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row>
    <row r="196" spans="1:86">
      <c r="A196" s="16"/>
      <c r="B196" s="16"/>
      <c r="C196" s="16"/>
      <c r="D196" s="16"/>
      <c r="E196" s="16"/>
      <c r="F196" s="16"/>
      <c r="G196" s="14"/>
      <c r="H196" s="14"/>
      <c r="I196" s="14"/>
      <c r="J196" s="14"/>
      <c r="K196" s="14"/>
      <c r="L196" s="14"/>
      <c r="M196" s="14"/>
      <c r="N196" s="14"/>
      <c r="O196" s="14"/>
      <c r="P196" s="14"/>
      <c r="Q196" s="14"/>
      <c r="R196" s="16"/>
      <c r="S196" s="16"/>
      <c r="T196" s="16"/>
      <c r="U196" s="16"/>
      <c r="V196" s="16"/>
      <c r="W196" s="16"/>
      <c r="X196" s="16"/>
      <c r="Y196" s="15"/>
      <c r="Z196" s="16"/>
      <c r="AA196" s="16"/>
      <c r="AB196" s="16"/>
      <c r="AC196" s="16"/>
      <c r="AD196" s="16"/>
      <c r="AE196" s="16"/>
      <c r="AF196" s="16"/>
      <c r="AG196" s="16"/>
      <c r="AH196" s="16"/>
      <c r="AI196" s="16"/>
      <c r="AJ196" s="16"/>
      <c r="AK196" s="16"/>
      <c r="AL196" s="16"/>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row>
    <row r="197" spans="1:86">
      <c r="A197" s="16"/>
      <c r="B197" s="16"/>
      <c r="C197" s="16"/>
      <c r="D197" s="16"/>
      <c r="E197" s="16"/>
      <c r="F197" s="16"/>
      <c r="G197" s="14"/>
      <c r="H197" s="14"/>
      <c r="I197" s="14"/>
      <c r="J197" s="14"/>
      <c r="K197" s="14"/>
      <c r="L197" s="14"/>
      <c r="M197" s="14"/>
      <c r="N197" s="14"/>
      <c r="O197" s="14"/>
      <c r="P197" s="14"/>
      <c r="Q197" s="14"/>
      <c r="R197" s="16"/>
      <c r="S197" s="16"/>
      <c r="T197" s="16"/>
      <c r="U197" s="16"/>
      <c r="V197" s="16"/>
      <c r="W197" s="16"/>
      <c r="X197" s="16"/>
      <c r="Y197" s="15"/>
      <c r="Z197" s="16"/>
      <c r="AA197" s="16"/>
      <c r="AB197" s="16"/>
      <c r="AC197" s="16"/>
      <c r="AD197" s="16"/>
      <c r="AE197" s="16"/>
      <c r="AF197" s="16"/>
      <c r="AG197" s="16"/>
      <c r="AH197" s="16"/>
      <c r="AI197" s="16"/>
      <c r="AJ197" s="16"/>
      <c r="AK197" s="16"/>
      <c r="AL197" s="16"/>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row>
    <row r="198" spans="1:86">
      <c r="A198" s="16"/>
      <c r="B198" s="16"/>
      <c r="C198" s="16"/>
      <c r="D198" s="16"/>
      <c r="E198" s="16"/>
      <c r="F198" s="16"/>
      <c r="G198" s="14"/>
      <c r="H198" s="14"/>
      <c r="I198" s="14"/>
      <c r="J198" s="14"/>
      <c r="K198" s="14"/>
      <c r="L198" s="14"/>
      <c r="M198" s="14"/>
      <c r="N198" s="14"/>
      <c r="O198" s="14"/>
      <c r="P198" s="14"/>
      <c r="Q198" s="14"/>
      <c r="R198" s="16"/>
      <c r="S198" s="16"/>
      <c r="T198" s="16"/>
      <c r="U198" s="16"/>
      <c r="V198" s="16"/>
      <c r="W198" s="16"/>
      <c r="X198" s="16"/>
      <c r="Y198" s="15"/>
      <c r="Z198" s="16"/>
      <c r="AA198" s="16"/>
      <c r="AB198" s="16"/>
      <c r="AC198" s="16"/>
      <c r="AD198" s="16"/>
      <c r="AE198" s="16"/>
      <c r="AF198" s="16"/>
      <c r="AG198" s="16"/>
      <c r="AH198" s="16"/>
      <c r="AI198" s="16"/>
      <c r="AJ198" s="16"/>
      <c r="AK198" s="16"/>
      <c r="AL198" s="16"/>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row>
    <row r="199" spans="1:86">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5"/>
      <c r="Z199" s="16"/>
      <c r="AA199" s="16"/>
      <c r="AB199" s="16"/>
      <c r="AC199" s="16"/>
      <c r="AD199" s="16"/>
      <c r="AE199" s="16"/>
      <c r="AF199" s="16"/>
      <c r="AG199" s="16"/>
      <c r="AH199" s="16"/>
      <c r="AI199" s="16"/>
      <c r="AJ199" s="16"/>
      <c r="AK199" s="16"/>
      <c r="AL199" s="16"/>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row>
    <row r="200" spans="1:86">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5"/>
      <c r="Z200" s="16"/>
      <c r="AA200" s="16"/>
      <c r="AB200" s="16"/>
      <c r="AC200" s="16"/>
      <c r="AD200" s="16"/>
      <c r="AE200" s="16"/>
      <c r="AF200" s="16"/>
      <c r="AG200" s="16"/>
      <c r="AH200" s="16"/>
      <c r="AI200" s="16"/>
      <c r="AJ200" s="16"/>
      <c r="AK200" s="16"/>
      <c r="AL200" s="16"/>
      <c r="AM200" s="14"/>
      <c r="AN200" s="14"/>
      <c r="AO200" s="14"/>
      <c r="AP200" s="14"/>
      <c r="AQ200" s="14"/>
      <c r="AR200" s="14"/>
      <c r="AS200" s="14"/>
      <c r="AT200" s="14"/>
      <c r="AU200" s="14"/>
      <c r="AV200" s="14"/>
      <c r="AW200" s="14"/>
      <c r="AX200" s="14"/>
      <c r="AY200" s="14"/>
      <c r="AZ200" s="14"/>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row>
    <row r="201" spans="1:86">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5"/>
      <c r="Z201" s="16"/>
      <c r="AA201" s="16"/>
      <c r="AB201" s="16"/>
      <c r="AC201" s="16"/>
      <c r="AD201" s="16"/>
      <c r="AE201" s="16"/>
      <c r="AF201" s="16"/>
      <c r="AG201" s="16"/>
      <c r="AH201" s="16"/>
      <c r="AI201" s="16"/>
      <c r="AJ201" s="16"/>
      <c r="AK201" s="16"/>
      <c r="AL201" s="16"/>
      <c r="AM201" s="14"/>
      <c r="AN201" s="14"/>
      <c r="AO201" s="14"/>
      <c r="AP201" s="14"/>
      <c r="AQ201" s="14"/>
      <c r="AR201" s="14"/>
      <c r="AS201" s="14"/>
      <c r="AT201" s="14"/>
      <c r="AU201" s="14"/>
      <c r="AV201" s="14"/>
      <c r="AW201" s="14"/>
      <c r="AX201" s="14"/>
      <c r="AY201" s="14"/>
      <c r="AZ201" s="14"/>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row>
    <row r="202" spans="1:86">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5"/>
      <c r="Z202" s="16"/>
      <c r="AA202" s="16"/>
      <c r="AB202" s="16"/>
      <c r="AC202" s="16"/>
      <c r="AD202" s="16"/>
      <c r="AE202" s="16"/>
      <c r="AF202" s="16"/>
      <c r="AG202" s="16"/>
      <c r="AH202" s="16"/>
      <c r="AI202" s="16"/>
      <c r="AJ202" s="16"/>
      <c r="AK202" s="16"/>
      <c r="AL202" s="16"/>
      <c r="AM202" s="14"/>
      <c r="AN202" s="14"/>
      <c r="AO202" s="14"/>
      <c r="AP202" s="14"/>
      <c r="AQ202" s="14"/>
      <c r="AR202" s="14"/>
      <c r="AS202" s="14"/>
      <c r="AT202" s="14"/>
      <c r="AU202" s="14"/>
      <c r="AV202" s="14"/>
      <c r="AW202" s="14"/>
      <c r="AX202" s="14"/>
      <c r="AY202" s="14"/>
      <c r="AZ202" s="14"/>
      <c r="BA202" s="14"/>
      <c r="BB202" s="14"/>
      <c r="BC202" s="14"/>
      <c r="BD202" s="14"/>
      <c r="BE202" s="14"/>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row>
    <row r="203" spans="1:86">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5"/>
      <c r="Z203" s="16"/>
      <c r="AA203" s="16"/>
      <c r="AB203" s="16"/>
      <c r="AC203" s="16"/>
      <c r="AD203" s="16"/>
      <c r="AE203" s="16"/>
      <c r="AF203" s="16"/>
      <c r="AG203" s="16"/>
      <c r="AH203" s="16"/>
      <c r="AI203" s="16"/>
      <c r="AJ203" s="16"/>
      <c r="AK203" s="16"/>
      <c r="AL203" s="16"/>
      <c r="AM203" s="14"/>
      <c r="AN203" s="14"/>
      <c r="AO203" s="14"/>
      <c r="AP203" s="14"/>
      <c r="AQ203" s="14"/>
      <c r="AR203" s="14"/>
      <c r="AS203" s="14"/>
      <c r="AT203" s="14"/>
      <c r="AU203" s="14"/>
      <c r="AV203" s="14"/>
      <c r="AW203" s="14"/>
      <c r="AX203" s="14"/>
      <c r="AY203" s="14"/>
      <c r="AZ203" s="14"/>
      <c r="BA203" s="14"/>
      <c r="BB203" s="14"/>
      <c r="BC203" s="14"/>
      <c r="BD203" s="14"/>
      <c r="BE203" s="14"/>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row>
    <row r="204" spans="1:86">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5"/>
      <c r="Z204" s="16"/>
      <c r="AA204" s="16"/>
      <c r="AB204" s="16"/>
      <c r="AC204" s="16"/>
      <c r="AD204" s="16"/>
      <c r="AE204" s="16"/>
      <c r="AF204" s="16"/>
      <c r="AG204" s="16"/>
      <c r="AH204" s="16"/>
      <c r="AI204" s="16"/>
      <c r="AJ204" s="16"/>
      <c r="AK204" s="16"/>
      <c r="AL204" s="16"/>
      <c r="AM204" s="14"/>
      <c r="AN204" s="14"/>
      <c r="AO204" s="14"/>
      <c r="AP204" s="14"/>
      <c r="AQ204" s="14"/>
      <c r="AR204" s="14"/>
      <c r="AS204" s="14"/>
      <c r="AT204" s="14"/>
      <c r="AU204" s="14"/>
      <c r="AV204" s="14"/>
      <c r="AW204" s="14"/>
      <c r="AX204" s="14"/>
      <c r="AY204" s="14"/>
      <c r="AZ204" s="14"/>
      <c r="BA204" s="14"/>
      <c r="BB204" s="14"/>
      <c r="BC204" s="14"/>
      <c r="BD204" s="14"/>
      <c r="BE204" s="14"/>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row>
    <row r="205" spans="1:86">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5"/>
      <c r="Z205" s="16"/>
      <c r="AA205" s="16"/>
      <c r="AB205" s="16"/>
      <c r="AC205" s="16"/>
      <c r="AD205" s="16"/>
      <c r="AE205" s="16"/>
      <c r="AF205" s="16"/>
      <c r="AG205" s="16"/>
      <c r="AH205" s="16"/>
      <c r="AI205" s="16"/>
      <c r="AJ205" s="16"/>
      <c r="AK205" s="16"/>
      <c r="AL205" s="16"/>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row>
    <row r="206" spans="1:86">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5"/>
      <c r="Z206" s="16"/>
      <c r="AA206" s="16"/>
      <c r="AB206" s="16"/>
      <c r="AC206" s="16"/>
      <c r="AD206" s="16"/>
      <c r="AE206" s="16"/>
      <c r="AF206" s="16"/>
      <c r="AG206" s="16"/>
      <c r="AH206" s="16"/>
      <c r="AI206" s="16"/>
      <c r="AJ206" s="16"/>
      <c r="AK206" s="16"/>
      <c r="AL206" s="16"/>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row>
    <row r="207" spans="1:86">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5"/>
      <c r="Z207" s="16"/>
      <c r="AA207" s="16"/>
      <c r="AB207" s="16"/>
      <c r="AC207" s="16"/>
      <c r="AD207" s="16"/>
      <c r="AE207" s="16"/>
      <c r="AF207" s="16"/>
      <c r="AG207" s="16"/>
      <c r="AH207" s="16"/>
      <c r="AI207" s="16"/>
      <c r="AJ207" s="16"/>
      <c r="AK207" s="16"/>
      <c r="AL207" s="16"/>
      <c r="AM207" s="14"/>
      <c r="AN207" s="14"/>
      <c r="AO207" s="14"/>
      <c r="AP207" s="14"/>
      <c r="AQ207" s="14"/>
      <c r="AR207" s="14"/>
      <c r="AS207" s="14"/>
      <c r="AT207" s="14"/>
      <c r="AU207" s="14"/>
      <c r="AV207" s="14"/>
      <c r="AW207" s="14"/>
      <c r="AX207" s="14"/>
      <c r="AY207" s="14"/>
      <c r="AZ207" s="14"/>
      <c r="BA207" s="14"/>
      <c r="BB207" s="14"/>
      <c r="BC207" s="14"/>
      <c r="BD207" s="14"/>
      <c r="BE207" s="14"/>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row>
    <row r="208" spans="1:86">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5"/>
      <c r="Z208" s="16"/>
      <c r="AA208" s="16"/>
      <c r="AB208" s="16"/>
      <c r="AC208" s="16"/>
      <c r="AD208" s="16"/>
      <c r="AE208" s="16"/>
      <c r="AF208" s="16"/>
      <c r="AG208" s="16"/>
      <c r="AH208" s="16"/>
      <c r="AI208" s="16"/>
      <c r="AJ208" s="16"/>
      <c r="AK208" s="16"/>
      <c r="AL208" s="16"/>
      <c r="AM208" s="14"/>
      <c r="AN208" s="14"/>
      <c r="AO208" s="14"/>
      <c r="AP208" s="14"/>
      <c r="AQ208" s="14"/>
      <c r="AR208" s="14"/>
      <c r="AS208" s="14"/>
      <c r="AT208" s="14"/>
      <c r="AU208" s="14"/>
      <c r="AV208" s="14"/>
      <c r="AW208" s="14"/>
      <c r="AX208" s="14"/>
      <c r="AY208" s="14"/>
      <c r="AZ208" s="14"/>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row>
    <row r="209" spans="1:86">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5"/>
      <c r="Z209" s="16"/>
      <c r="AA209" s="16"/>
      <c r="AB209" s="16"/>
      <c r="AC209" s="16"/>
      <c r="AD209" s="16"/>
      <c r="AE209" s="16"/>
      <c r="AF209" s="16"/>
      <c r="AG209" s="16"/>
      <c r="AH209" s="16"/>
      <c r="AI209" s="16"/>
      <c r="AJ209" s="16"/>
      <c r="AK209" s="16"/>
      <c r="AL209" s="16"/>
      <c r="AM209" s="14"/>
      <c r="AN209" s="14"/>
      <c r="AO209" s="14"/>
      <c r="AP209" s="14"/>
      <c r="AQ209" s="14"/>
      <c r="AR209" s="14"/>
      <c r="AS209" s="14"/>
      <c r="AT209" s="14"/>
      <c r="AU209" s="14"/>
      <c r="AV209" s="14"/>
      <c r="AW209" s="14"/>
      <c r="AX209" s="14"/>
      <c r="AY209" s="14"/>
      <c r="AZ209" s="14"/>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row>
    <row r="210" spans="1:86">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5"/>
      <c r="Z210" s="16"/>
      <c r="AA210" s="16"/>
      <c r="AB210" s="16"/>
      <c r="AC210" s="16"/>
      <c r="AD210" s="16"/>
      <c r="AE210" s="16"/>
      <c r="AF210" s="16"/>
      <c r="AG210" s="16"/>
      <c r="AH210" s="16"/>
      <c r="AI210" s="16"/>
      <c r="AJ210" s="16"/>
      <c r="AK210" s="16"/>
      <c r="AL210" s="16"/>
      <c r="AM210" s="14"/>
      <c r="AN210" s="14"/>
      <c r="AO210" s="14"/>
      <c r="AP210" s="14"/>
      <c r="AQ210" s="14"/>
      <c r="AR210" s="14"/>
      <c r="AS210" s="14"/>
      <c r="AT210" s="14"/>
      <c r="AU210" s="14"/>
      <c r="AV210" s="14"/>
      <c r="AW210" s="14"/>
      <c r="AX210" s="14"/>
      <c r="AY210" s="14"/>
      <c r="AZ210" s="14"/>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row>
    <row r="211" spans="1:86">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5"/>
      <c r="Z211" s="16"/>
      <c r="AA211" s="16"/>
      <c r="AB211" s="16"/>
      <c r="AC211" s="16"/>
      <c r="AD211" s="16"/>
      <c r="AE211" s="16"/>
      <c r="AF211" s="16"/>
      <c r="AG211" s="16"/>
      <c r="AH211" s="16"/>
      <c r="AI211" s="16"/>
      <c r="AJ211" s="16"/>
      <c r="AK211" s="16"/>
      <c r="AL211" s="16"/>
      <c r="AM211" s="14"/>
      <c r="AN211" s="14"/>
      <c r="AO211" s="14"/>
      <c r="AP211" s="14"/>
      <c r="AQ211" s="14"/>
      <c r="AR211" s="14"/>
      <c r="AS211" s="14"/>
      <c r="AT211" s="14"/>
      <c r="AU211" s="14"/>
      <c r="AV211" s="14"/>
      <c r="AW211" s="14"/>
      <c r="AX211" s="14"/>
      <c r="AY211" s="14"/>
      <c r="AZ211" s="14"/>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row>
    <row r="212" spans="1:86">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5"/>
      <c r="Z212" s="16"/>
      <c r="AA212" s="16"/>
      <c r="AB212" s="16"/>
      <c r="AC212" s="16"/>
      <c r="AD212" s="16"/>
      <c r="AE212" s="16"/>
      <c r="AF212" s="16"/>
      <c r="AG212" s="16"/>
      <c r="AH212" s="16"/>
      <c r="AI212" s="16"/>
      <c r="AJ212" s="16"/>
      <c r="AK212" s="16"/>
      <c r="AL212" s="16"/>
      <c r="AM212" s="14"/>
      <c r="AN212" s="14"/>
      <c r="AO212" s="14"/>
      <c r="AP212" s="14"/>
      <c r="AQ212" s="14"/>
      <c r="AR212" s="14"/>
      <c r="AS212" s="14"/>
      <c r="AT212" s="14"/>
      <c r="AU212" s="14"/>
      <c r="AV212" s="14"/>
      <c r="AW212" s="14"/>
      <c r="AX212" s="14"/>
      <c r="AY212" s="14"/>
      <c r="AZ212" s="14"/>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row>
    <row r="213" spans="1:86">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5"/>
      <c r="Z213" s="16"/>
      <c r="AA213" s="16"/>
      <c r="AB213" s="16"/>
      <c r="AC213" s="16"/>
      <c r="AD213" s="16"/>
      <c r="AE213" s="16"/>
      <c r="AF213" s="16"/>
      <c r="AG213" s="16"/>
      <c r="AH213" s="16"/>
      <c r="AI213" s="16"/>
      <c r="AJ213" s="16"/>
      <c r="AK213" s="16"/>
      <c r="AL213" s="16"/>
      <c r="AM213" s="14"/>
      <c r="AN213" s="14"/>
      <c r="AO213" s="14"/>
      <c r="AP213" s="14"/>
      <c r="AQ213" s="14"/>
      <c r="AR213" s="14"/>
      <c r="AS213" s="14"/>
      <c r="AT213" s="14"/>
      <c r="AU213" s="14"/>
      <c r="AV213" s="14"/>
      <c r="AW213" s="14"/>
      <c r="AX213" s="14"/>
      <c r="AY213" s="14"/>
      <c r="AZ213" s="14"/>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row>
    <row r="214" spans="1:86">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5"/>
      <c r="Z214" s="16"/>
      <c r="AA214" s="16"/>
      <c r="AB214" s="16"/>
      <c r="AC214" s="16"/>
      <c r="AD214" s="16"/>
      <c r="AE214" s="16"/>
      <c r="AF214" s="16"/>
      <c r="AG214" s="16"/>
      <c r="AH214" s="16"/>
      <c r="AI214" s="16"/>
      <c r="AJ214" s="16"/>
      <c r="AK214" s="16"/>
      <c r="AL214" s="16"/>
      <c r="AM214" s="14"/>
      <c r="AN214" s="14"/>
      <c r="AO214" s="14"/>
      <c r="AP214" s="14"/>
      <c r="AQ214" s="14"/>
      <c r="AR214" s="14"/>
      <c r="AS214" s="14"/>
      <c r="AT214" s="14"/>
      <c r="AU214" s="14"/>
      <c r="AV214" s="14"/>
      <c r="AW214" s="14"/>
      <c r="AX214" s="14"/>
      <c r="AY214" s="14"/>
      <c r="AZ214" s="14"/>
      <c r="BA214" s="14"/>
      <c r="BB214" s="14"/>
      <c r="BC214" s="14"/>
      <c r="BD214" s="14"/>
      <c r="BE214" s="14"/>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row>
    <row r="215" spans="1:86">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5"/>
      <c r="Z215" s="16"/>
      <c r="AA215" s="16"/>
      <c r="AB215" s="16"/>
      <c r="AC215" s="16"/>
      <c r="AD215" s="16"/>
      <c r="AE215" s="16"/>
      <c r="AF215" s="16"/>
      <c r="AG215" s="16"/>
      <c r="AH215" s="16"/>
      <c r="AI215" s="16"/>
      <c r="AJ215" s="16"/>
      <c r="AK215" s="16"/>
      <c r="AL215" s="16"/>
      <c r="AM215" s="14"/>
      <c r="AN215" s="14"/>
      <c r="AO215" s="14"/>
      <c r="AP215" s="14"/>
      <c r="AQ215" s="14"/>
      <c r="AR215" s="14"/>
      <c r="AS215" s="14"/>
      <c r="AT215" s="14"/>
      <c r="AU215" s="14"/>
      <c r="AV215" s="14"/>
      <c r="AW215" s="14"/>
      <c r="AX215" s="14"/>
      <c r="AY215" s="14"/>
      <c r="AZ215" s="14"/>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row>
    <row r="216" spans="1:86">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5"/>
      <c r="Z216" s="16"/>
      <c r="AA216" s="16"/>
      <c r="AB216" s="16"/>
      <c r="AC216" s="16"/>
      <c r="AD216" s="16"/>
      <c r="AE216" s="16"/>
      <c r="AF216" s="16"/>
      <c r="AG216" s="16"/>
      <c r="AH216" s="16"/>
      <c r="AI216" s="16"/>
      <c r="AJ216" s="16"/>
      <c r="AK216" s="16"/>
      <c r="AL216" s="16"/>
      <c r="AM216" s="14"/>
      <c r="AN216" s="14"/>
      <c r="AO216" s="14"/>
      <c r="AP216" s="14"/>
      <c r="AQ216" s="14"/>
      <c r="AR216" s="14"/>
      <c r="AS216" s="14"/>
      <c r="AT216" s="14"/>
      <c r="AU216" s="14"/>
      <c r="AV216" s="14"/>
      <c r="AW216" s="14"/>
      <c r="AX216" s="14"/>
      <c r="AY216" s="14"/>
      <c r="AZ216" s="14"/>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row>
    <row r="217" spans="1:86">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5"/>
      <c r="Z217" s="16"/>
      <c r="AA217" s="16"/>
      <c r="AB217" s="16"/>
      <c r="AC217" s="16"/>
      <c r="AD217" s="16"/>
      <c r="AE217" s="16"/>
      <c r="AF217" s="16"/>
      <c r="AG217" s="16"/>
      <c r="AH217" s="16"/>
      <c r="AI217" s="16"/>
      <c r="AJ217" s="16"/>
      <c r="AK217" s="16"/>
      <c r="AL217" s="16"/>
      <c r="AM217" s="14"/>
      <c r="AN217" s="14"/>
      <c r="AO217" s="14"/>
      <c r="AP217" s="14"/>
      <c r="AQ217" s="14"/>
      <c r="AR217" s="14"/>
      <c r="AS217" s="14"/>
      <c r="AT217" s="14"/>
      <c r="AU217" s="14"/>
      <c r="AV217" s="14"/>
      <c r="AW217" s="14"/>
      <c r="AX217" s="14"/>
      <c r="AY217" s="14"/>
      <c r="AZ217" s="14"/>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row>
    <row r="218" spans="1:86">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5"/>
      <c r="Z218" s="16"/>
      <c r="AA218" s="16"/>
      <c r="AB218" s="16"/>
      <c r="AC218" s="16"/>
      <c r="AD218" s="16"/>
      <c r="AE218" s="16"/>
      <c r="AF218" s="16"/>
      <c r="AG218" s="16"/>
      <c r="AH218" s="16"/>
      <c r="AI218" s="16"/>
      <c r="AJ218" s="16"/>
      <c r="AK218" s="16"/>
      <c r="AL218" s="16"/>
      <c r="AM218" s="14"/>
      <c r="AN218" s="14"/>
      <c r="AO218" s="14"/>
      <c r="AP218" s="14"/>
      <c r="AQ218" s="14"/>
      <c r="AR218" s="14"/>
      <c r="AS218" s="14"/>
      <c r="AT218" s="14"/>
      <c r="AU218" s="14"/>
      <c r="AV218" s="14"/>
      <c r="AW218" s="14"/>
      <c r="AX218" s="14"/>
      <c r="AY218" s="14"/>
      <c r="AZ218" s="14"/>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row>
    <row r="219" spans="1:86">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5"/>
      <c r="Z219" s="16"/>
      <c r="AA219" s="16"/>
      <c r="AB219" s="16"/>
      <c r="AC219" s="16"/>
      <c r="AD219" s="16"/>
      <c r="AE219" s="16"/>
      <c r="AF219" s="16"/>
      <c r="AG219" s="16"/>
      <c r="AH219" s="16"/>
      <c r="AI219" s="16"/>
      <c r="AJ219" s="16"/>
      <c r="AK219" s="16"/>
      <c r="AL219" s="16"/>
      <c r="AM219" s="14"/>
      <c r="AN219" s="14"/>
      <c r="AO219" s="14"/>
      <c r="AP219" s="14"/>
      <c r="AQ219" s="14"/>
      <c r="AR219" s="14"/>
      <c r="AS219" s="14"/>
      <c r="AT219" s="14"/>
      <c r="AU219" s="14"/>
      <c r="AV219" s="14"/>
      <c r="AW219" s="14"/>
      <c r="AX219" s="14"/>
      <c r="AY219" s="14"/>
      <c r="AZ219" s="14"/>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row>
    <row r="220" spans="1:86">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5"/>
      <c r="Z220" s="16"/>
      <c r="AA220" s="16"/>
      <c r="AB220" s="16"/>
      <c r="AC220" s="16"/>
      <c r="AD220" s="16"/>
      <c r="AE220" s="16"/>
      <c r="AF220" s="16"/>
      <c r="AG220" s="16"/>
      <c r="AH220" s="16"/>
      <c r="AI220" s="16"/>
      <c r="AJ220" s="16"/>
      <c r="AK220" s="16"/>
      <c r="AL220" s="16"/>
      <c r="AM220" s="14"/>
      <c r="AN220" s="14"/>
      <c r="AO220" s="14"/>
      <c r="AP220" s="14"/>
      <c r="AQ220" s="14"/>
      <c r="AR220" s="14"/>
      <c r="AS220" s="14"/>
      <c r="AT220" s="14"/>
      <c r="AU220" s="14"/>
      <c r="AV220" s="14"/>
      <c r="AW220" s="14"/>
      <c r="AX220" s="14"/>
      <c r="AY220" s="14"/>
      <c r="AZ220" s="14"/>
      <c r="BA220" s="14"/>
      <c r="BB220" s="14"/>
      <c r="BC220" s="14"/>
      <c r="BD220" s="14"/>
      <c r="BE220" s="14"/>
      <c r="BF220" s="14"/>
      <c r="BG220" s="14"/>
      <c r="BH220" s="14"/>
      <c r="BI220" s="14"/>
      <c r="BJ220" s="14"/>
      <c r="BK220" s="14"/>
      <c r="BL220" s="14"/>
      <c r="BM220" s="14"/>
      <c r="BN220" s="14"/>
      <c r="BO220" s="14"/>
      <c r="BP220" s="14"/>
      <c r="BQ220" s="14"/>
      <c r="BR220" s="14"/>
      <c r="BS220" s="14"/>
      <c r="BT220" s="14"/>
      <c r="BU220" s="14"/>
      <c r="BV220" s="14"/>
      <c r="BW220" s="14"/>
      <c r="BX220" s="14"/>
      <c r="BY220" s="14"/>
      <c r="BZ220" s="14"/>
      <c r="CA220" s="14"/>
      <c r="CB220" s="14"/>
      <c r="CC220" s="14"/>
      <c r="CD220" s="14"/>
      <c r="CE220" s="14"/>
      <c r="CF220" s="14"/>
      <c r="CG220" s="14"/>
      <c r="CH220" s="14"/>
    </row>
    <row r="221" spans="1:86">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5"/>
      <c r="Z221" s="16"/>
      <c r="AA221" s="16"/>
      <c r="AB221" s="16"/>
      <c r="AC221" s="16"/>
      <c r="AD221" s="16"/>
      <c r="AE221" s="16"/>
      <c r="AF221" s="16"/>
      <c r="AG221" s="16"/>
      <c r="AH221" s="16"/>
      <c r="AI221" s="16"/>
      <c r="AJ221" s="16"/>
      <c r="AK221" s="16"/>
      <c r="AL221" s="16"/>
      <c r="AM221" s="14"/>
      <c r="AN221" s="14"/>
      <c r="AO221" s="14"/>
      <c r="AP221" s="14"/>
      <c r="AQ221" s="14"/>
      <c r="AR221" s="14"/>
      <c r="AS221" s="14"/>
      <c r="AT221" s="14"/>
      <c r="AU221" s="14"/>
      <c r="AV221" s="14"/>
      <c r="AW221" s="14"/>
      <c r="AX221" s="14"/>
      <c r="AY221" s="14"/>
      <c r="AZ221" s="14"/>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row>
    <row r="222" spans="1:86">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5"/>
      <c r="Z222" s="16"/>
      <c r="AA222" s="16"/>
      <c r="AB222" s="16"/>
      <c r="AC222" s="16"/>
      <c r="AD222" s="16"/>
      <c r="AE222" s="16"/>
      <c r="AF222" s="16"/>
      <c r="AG222" s="16"/>
      <c r="AH222" s="16"/>
      <c r="AI222" s="16"/>
      <c r="AJ222" s="16"/>
      <c r="AK222" s="16"/>
      <c r="AL222" s="16"/>
      <c r="AM222" s="14"/>
      <c r="AN222" s="14"/>
      <c r="AO222" s="14"/>
      <c r="AP222" s="14"/>
      <c r="AQ222" s="14"/>
      <c r="AR222" s="14"/>
      <c r="AS222" s="14"/>
      <c r="AT222" s="14"/>
      <c r="AU222" s="14"/>
      <c r="AV222" s="14"/>
      <c r="AW222" s="14"/>
      <c r="AX222" s="14"/>
      <c r="AY222" s="14"/>
      <c r="AZ222" s="14"/>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row>
    <row r="223" spans="1:86">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5"/>
      <c r="Z223" s="16"/>
      <c r="AA223" s="16"/>
      <c r="AB223" s="16"/>
      <c r="AC223" s="16"/>
      <c r="AD223" s="16"/>
      <c r="AE223" s="16"/>
      <c r="AF223" s="16"/>
      <c r="AG223" s="16"/>
      <c r="AH223" s="16"/>
      <c r="AI223" s="16"/>
      <c r="AJ223" s="16"/>
      <c r="AK223" s="16"/>
      <c r="AL223" s="16"/>
      <c r="AM223" s="14"/>
      <c r="AN223" s="14"/>
      <c r="AO223" s="14"/>
      <c r="AP223" s="14"/>
      <c r="AQ223" s="14"/>
      <c r="AR223" s="14"/>
      <c r="AS223" s="14"/>
      <c r="AT223" s="14"/>
      <c r="AU223" s="14"/>
      <c r="AV223" s="14"/>
      <c r="AW223" s="14"/>
      <c r="AX223" s="14"/>
      <c r="AY223" s="14"/>
      <c r="AZ223" s="14"/>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row>
    <row r="224" spans="1:86">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5"/>
      <c r="Z224" s="16"/>
      <c r="AA224" s="16"/>
      <c r="AB224" s="16"/>
      <c r="AC224" s="16"/>
      <c r="AD224" s="16"/>
      <c r="AE224" s="16"/>
      <c r="AF224" s="16"/>
      <c r="AG224" s="16"/>
      <c r="AH224" s="16"/>
      <c r="AI224" s="16"/>
      <c r="AJ224" s="16"/>
      <c r="AK224" s="16"/>
      <c r="AL224" s="16"/>
      <c r="AM224" s="14"/>
      <c r="AN224" s="14"/>
      <c r="AO224" s="14"/>
      <c r="AP224" s="14"/>
      <c r="AQ224" s="14"/>
      <c r="AR224" s="14"/>
      <c r="AS224" s="14"/>
      <c r="AT224" s="14"/>
      <c r="AU224" s="14"/>
      <c r="AV224" s="14"/>
      <c r="AW224" s="14"/>
      <c r="AX224" s="14"/>
      <c r="AY224" s="14"/>
      <c r="AZ224" s="14"/>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row>
    <row r="225" spans="1:86">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5"/>
      <c r="Z225" s="16"/>
      <c r="AA225" s="16"/>
      <c r="AB225" s="16"/>
      <c r="AC225" s="16"/>
      <c r="AD225" s="16"/>
      <c r="AE225" s="16"/>
      <c r="AF225" s="16"/>
      <c r="AG225" s="16"/>
      <c r="AH225" s="16"/>
      <c r="AI225" s="16"/>
      <c r="AJ225" s="16"/>
      <c r="AK225" s="16"/>
      <c r="AL225" s="16"/>
      <c r="AM225" s="14"/>
      <c r="AN225" s="14"/>
      <c r="AO225" s="14"/>
      <c r="AP225" s="14"/>
      <c r="AQ225" s="14"/>
      <c r="AR225" s="14"/>
      <c r="AS225" s="14"/>
      <c r="AT225" s="14"/>
      <c r="AU225" s="14"/>
      <c r="AV225" s="14"/>
      <c r="AW225" s="14"/>
      <c r="AX225" s="14"/>
      <c r="AY225" s="14"/>
      <c r="AZ225" s="14"/>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row>
    <row r="226" spans="1:86">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5"/>
      <c r="Z226" s="16"/>
      <c r="AA226" s="16"/>
      <c r="AB226" s="16"/>
      <c r="AC226" s="16"/>
      <c r="AD226" s="16"/>
      <c r="AE226" s="16"/>
      <c r="AF226" s="16"/>
      <c r="AG226" s="16"/>
      <c r="AH226" s="16"/>
      <c r="AI226" s="16"/>
      <c r="AJ226" s="16"/>
      <c r="AK226" s="16"/>
      <c r="AL226" s="16"/>
      <c r="AM226" s="14"/>
      <c r="AN226" s="14"/>
      <c r="AO226" s="14"/>
      <c r="AP226" s="14"/>
      <c r="AQ226" s="14"/>
      <c r="AR226" s="14"/>
      <c r="AS226" s="14"/>
      <c r="AT226" s="14"/>
      <c r="AU226" s="14"/>
      <c r="AV226" s="14"/>
      <c r="AW226" s="14"/>
      <c r="AX226" s="14"/>
      <c r="AY226" s="14"/>
      <c r="AZ226" s="14"/>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row>
    <row r="227" spans="1:86">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5"/>
      <c r="Z227" s="16"/>
      <c r="AA227" s="16"/>
      <c r="AB227" s="16"/>
      <c r="AC227" s="16"/>
      <c r="AD227" s="16"/>
      <c r="AE227" s="16"/>
      <c r="AF227" s="16"/>
      <c r="AG227" s="16"/>
      <c r="AH227" s="16"/>
      <c r="AI227" s="16"/>
      <c r="AJ227" s="16"/>
      <c r="AK227" s="16"/>
      <c r="AL227" s="16"/>
      <c r="AM227" s="14"/>
      <c r="AN227" s="14"/>
      <c r="AO227" s="14"/>
      <c r="AP227" s="14"/>
      <c r="AQ227" s="14"/>
      <c r="AR227" s="14"/>
      <c r="AS227" s="14"/>
      <c r="AT227" s="14"/>
      <c r="AU227" s="14"/>
      <c r="AV227" s="14"/>
      <c r="AW227" s="14"/>
      <c r="AX227" s="14"/>
      <c r="AY227" s="14"/>
      <c r="AZ227" s="14"/>
      <c r="BA227" s="14"/>
      <c r="BB227" s="14"/>
      <c r="BC227" s="14"/>
      <c r="BD227" s="14"/>
      <c r="BE227" s="14"/>
      <c r="BF227" s="14"/>
      <c r="BG227" s="14"/>
      <c r="BH227" s="14"/>
      <c r="BI227" s="14"/>
      <c r="BJ227" s="14"/>
      <c r="BK227" s="14"/>
      <c r="BL227" s="14"/>
      <c r="BM227" s="14"/>
      <c r="BN227" s="14"/>
      <c r="BO227" s="14"/>
      <c r="BP227" s="14"/>
      <c r="BQ227" s="14"/>
      <c r="BR227" s="14"/>
      <c r="BS227" s="14"/>
      <c r="BT227" s="14"/>
      <c r="BU227" s="14"/>
      <c r="BV227" s="14"/>
      <c r="BW227" s="14"/>
      <c r="BX227" s="14"/>
      <c r="BY227" s="14"/>
      <c r="BZ227" s="14"/>
      <c r="CA227" s="14"/>
      <c r="CB227" s="14"/>
      <c r="CC227" s="14"/>
      <c r="CD227" s="14"/>
      <c r="CE227" s="14"/>
      <c r="CF227" s="14"/>
      <c r="CG227" s="14"/>
      <c r="CH227" s="14"/>
    </row>
    <row r="228" spans="1:86">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5"/>
      <c r="Z228" s="16"/>
      <c r="AA228" s="16"/>
      <c r="AB228" s="16"/>
      <c r="AC228" s="16"/>
      <c r="AD228" s="16"/>
      <c r="AE228" s="16"/>
      <c r="AF228" s="16"/>
      <c r="AG228" s="16"/>
      <c r="AH228" s="16"/>
      <c r="AI228" s="16"/>
      <c r="AJ228" s="16"/>
      <c r="AK228" s="16"/>
      <c r="AL228" s="16"/>
      <c r="AM228" s="14"/>
      <c r="AN228" s="14"/>
      <c r="AO228" s="14"/>
      <c r="AP228" s="14"/>
      <c r="AQ228" s="14"/>
      <c r="AR228" s="14"/>
      <c r="AS228" s="14"/>
      <c r="AT228" s="14"/>
      <c r="AU228" s="14"/>
      <c r="AV228" s="14"/>
      <c r="AW228" s="14"/>
      <c r="AX228" s="14"/>
      <c r="AY228" s="14"/>
      <c r="AZ228" s="14"/>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row>
    <row r="229" spans="1:86">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5"/>
      <c r="Z229" s="16"/>
      <c r="AA229" s="16"/>
      <c r="AB229" s="16"/>
      <c r="AC229" s="16"/>
      <c r="AD229" s="16"/>
      <c r="AE229" s="16"/>
      <c r="AF229" s="16"/>
      <c r="AG229" s="16"/>
      <c r="AH229" s="16"/>
      <c r="AI229" s="16"/>
      <c r="AJ229" s="16"/>
      <c r="AK229" s="16"/>
      <c r="AL229" s="16"/>
      <c r="AM229" s="14"/>
      <c r="AN229" s="14"/>
      <c r="AO229" s="14"/>
      <c r="AP229" s="14"/>
      <c r="AQ229" s="14"/>
      <c r="AR229" s="14"/>
      <c r="AS229" s="14"/>
      <c r="AT229" s="14"/>
      <c r="AU229" s="14"/>
      <c r="AV229" s="14"/>
      <c r="AW229" s="14"/>
      <c r="AX229" s="14"/>
      <c r="AY229" s="14"/>
      <c r="AZ229" s="14"/>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row>
    <row r="230" spans="1:86">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5"/>
      <c r="Z230" s="16"/>
      <c r="AA230" s="16"/>
      <c r="AB230" s="16"/>
      <c r="AC230" s="16"/>
      <c r="AD230" s="16"/>
      <c r="AE230" s="16"/>
      <c r="AF230" s="16"/>
      <c r="AG230" s="16"/>
      <c r="AH230" s="16"/>
      <c r="AI230" s="16"/>
      <c r="AJ230" s="16"/>
      <c r="AK230" s="16"/>
      <c r="AL230" s="16"/>
      <c r="AM230" s="14"/>
      <c r="AN230" s="14"/>
      <c r="AO230" s="14"/>
      <c r="AP230" s="14"/>
      <c r="AQ230" s="14"/>
      <c r="AR230" s="14"/>
      <c r="AS230" s="14"/>
      <c r="AT230" s="14"/>
      <c r="AU230" s="14"/>
      <c r="AV230" s="14"/>
      <c r="AW230" s="14"/>
      <c r="AX230" s="14"/>
      <c r="AY230" s="14"/>
      <c r="AZ230" s="14"/>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row>
    <row r="231" spans="1:86">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5"/>
      <c r="Z231" s="16"/>
      <c r="AA231" s="16"/>
      <c r="AB231" s="16"/>
      <c r="AC231" s="16"/>
      <c r="AD231" s="16"/>
      <c r="AE231" s="16"/>
      <c r="AF231" s="16"/>
      <c r="AG231" s="16"/>
      <c r="AH231" s="16"/>
      <c r="AI231" s="16"/>
      <c r="AJ231" s="16"/>
      <c r="AK231" s="16"/>
      <c r="AL231" s="16"/>
      <c r="AM231" s="14"/>
      <c r="AN231" s="14"/>
      <c r="AO231" s="14"/>
      <c r="AP231" s="14"/>
      <c r="AQ231" s="14"/>
      <c r="AR231" s="14"/>
      <c r="AS231" s="14"/>
      <c r="AT231" s="14"/>
      <c r="AU231" s="14"/>
      <c r="AV231" s="14"/>
      <c r="AW231" s="14"/>
      <c r="AX231" s="14"/>
      <c r="AY231" s="14"/>
      <c r="AZ231" s="14"/>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row>
    <row r="232" spans="1:86">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5"/>
      <c r="Z232" s="16"/>
      <c r="AA232" s="16"/>
      <c r="AB232" s="16"/>
      <c r="AC232" s="16"/>
      <c r="AD232" s="16"/>
      <c r="AE232" s="16"/>
      <c r="AF232" s="16"/>
      <c r="AG232" s="16"/>
      <c r="AH232" s="16"/>
      <c r="AI232" s="16"/>
      <c r="AJ232" s="16"/>
      <c r="AK232" s="16"/>
      <c r="AL232" s="16"/>
      <c r="AM232" s="14"/>
      <c r="AN232" s="14"/>
      <c r="AO232" s="14"/>
      <c r="AP232" s="14"/>
      <c r="AQ232" s="14"/>
      <c r="AR232" s="14"/>
      <c r="AS232" s="14"/>
      <c r="AT232" s="14"/>
      <c r="AU232" s="14"/>
      <c r="AV232" s="14"/>
      <c r="AW232" s="14"/>
      <c r="AX232" s="14"/>
      <c r="AY232" s="14"/>
      <c r="AZ232" s="14"/>
      <c r="BA232" s="14"/>
      <c r="BB232" s="14"/>
      <c r="BC232" s="14"/>
      <c r="BD232" s="14"/>
      <c r="BE232" s="14"/>
      <c r="BF232" s="14"/>
      <c r="BG232" s="14"/>
      <c r="BH232" s="14"/>
      <c r="BI232" s="14"/>
      <c r="BJ232" s="14"/>
      <c r="BK232" s="14"/>
      <c r="BL232" s="14"/>
      <c r="BM232" s="14"/>
      <c r="BN232" s="14"/>
      <c r="BO232" s="14"/>
      <c r="BP232" s="14"/>
      <c r="BQ232" s="14"/>
      <c r="BR232" s="14"/>
      <c r="BS232" s="14"/>
      <c r="BT232" s="14"/>
      <c r="BU232" s="14"/>
      <c r="BV232" s="14"/>
      <c r="BW232" s="14"/>
      <c r="BX232" s="14"/>
      <c r="BY232" s="14"/>
      <c r="BZ232" s="14"/>
      <c r="CA232" s="14"/>
      <c r="CB232" s="14"/>
      <c r="CC232" s="14"/>
      <c r="CD232" s="14"/>
      <c r="CE232" s="14"/>
      <c r="CF232" s="14"/>
      <c r="CG232" s="14"/>
      <c r="CH232" s="14"/>
    </row>
    <row r="233" spans="1:86">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5"/>
      <c r="Z233" s="16"/>
      <c r="AA233" s="16"/>
      <c r="AB233" s="16"/>
      <c r="AC233" s="16"/>
      <c r="AD233" s="16"/>
      <c r="AE233" s="16"/>
      <c r="AF233" s="16"/>
      <c r="AG233" s="16"/>
      <c r="AH233" s="16"/>
      <c r="AI233" s="16"/>
      <c r="AJ233" s="16"/>
      <c r="AK233" s="16"/>
      <c r="AL233" s="16"/>
      <c r="AM233" s="14"/>
      <c r="AN233" s="14"/>
      <c r="AO233" s="14"/>
      <c r="AP233" s="14"/>
      <c r="AQ233" s="14"/>
      <c r="AR233" s="14"/>
      <c r="AS233" s="14"/>
      <c r="AT233" s="14"/>
      <c r="AU233" s="14"/>
      <c r="AV233" s="14"/>
      <c r="AW233" s="14"/>
      <c r="AX233" s="14"/>
      <c r="AY233" s="14"/>
      <c r="AZ233" s="14"/>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row>
    <row r="234" spans="1:86">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5"/>
      <c r="Z234" s="16"/>
      <c r="AA234" s="16"/>
      <c r="AB234" s="16"/>
      <c r="AC234" s="16"/>
      <c r="AD234" s="16"/>
      <c r="AE234" s="16"/>
      <c r="AF234" s="16"/>
      <c r="AG234" s="16"/>
      <c r="AH234" s="16"/>
      <c r="AI234" s="16"/>
      <c r="AJ234" s="16"/>
      <c r="AK234" s="16"/>
      <c r="AL234" s="16"/>
      <c r="AM234" s="14"/>
      <c r="AN234" s="14"/>
      <c r="AO234" s="14"/>
      <c r="AP234" s="14"/>
      <c r="AQ234" s="14"/>
      <c r="AR234" s="14"/>
      <c r="AS234" s="14"/>
      <c r="AT234" s="14"/>
      <c r="AU234" s="14"/>
      <c r="AV234" s="14"/>
      <c r="AW234" s="14"/>
      <c r="AX234" s="14"/>
      <c r="AY234" s="14"/>
      <c r="AZ234" s="14"/>
      <c r="BA234" s="14"/>
      <c r="BB234" s="14"/>
      <c r="BC234" s="14"/>
      <c r="BD234" s="14"/>
      <c r="BE234" s="14"/>
      <c r="BF234" s="14"/>
      <c r="BG234" s="14"/>
      <c r="BH234" s="14"/>
      <c r="BI234" s="14"/>
      <c r="BJ234" s="14"/>
      <c r="BK234" s="14"/>
      <c r="BL234" s="14"/>
      <c r="BM234" s="14"/>
      <c r="BN234" s="14"/>
      <c r="BO234" s="14"/>
      <c r="BP234" s="14"/>
      <c r="BQ234" s="14"/>
      <c r="BR234" s="14"/>
      <c r="BS234" s="14"/>
      <c r="BT234" s="14"/>
      <c r="BU234" s="14"/>
      <c r="BV234" s="14"/>
      <c r="BW234" s="14"/>
      <c r="BX234" s="14"/>
      <c r="BY234" s="14"/>
      <c r="BZ234" s="14"/>
      <c r="CA234" s="14"/>
      <c r="CB234" s="14"/>
      <c r="CC234" s="14"/>
      <c r="CD234" s="14"/>
      <c r="CE234" s="14"/>
      <c r="CF234" s="14"/>
      <c r="CG234" s="14"/>
      <c r="CH234" s="14"/>
    </row>
    <row r="235" spans="1:86">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5"/>
      <c r="Z235" s="16"/>
      <c r="AA235" s="16"/>
      <c r="AB235" s="16"/>
      <c r="AC235" s="16"/>
      <c r="AD235" s="16"/>
      <c r="AE235" s="16"/>
      <c r="AF235" s="16"/>
      <c r="AG235" s="16"/>
      <c r="AH235" s="16"/>
      <c r="AI235" s="16"/>
      <c r="AJ235" s="16"/>
      <c r="AK235" s="16"/>
      <c r="AL235" s="16"/>
      <c r="AM235" s="14"/>
      <c r="AN235" s="14"/>
      <c r="AO235" s="14"/>
      <c r="AP235" s="14"/>
      <c r="AQ235" s="14"/>
      <c r="AR235" s="14"/>
      <c r="AS235" s="14"/>
      <c r="AT235" s="14"/>
      <c r="AU235" s="14"/>
      <c r="AV235" s="14"/>
      <c r="AW235" s="14"/>
      <c r="AX235" s="14"/>
      <c r="AY235" s="14"/>
      <c r="AZ235" s="14"/>
      <c r="BA235" s="14"/>
      <c r="BB235" s="14"/>
      <c r="BC235" s="14"/>
      <c r="BD235" s="14"/>
      <c r="BE235" s="14"/>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row>
    <row r="236" spans="1:86">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5"/>
      <c r="Z236" s="16"/>
      <c r="AA236" s="16"/>
      <c r="AB236" s="16"/>
      <c r="AC236" s="16"/>
      <c r="AD236" s="16"/>
      <c r="AE236" s="16"/>
      <c r="AF236" s="16"/>
      <c r="AG236" s="16"/>
      <c r="AH236" s="16"/>
      <c r="AI236" s="16"/>
      <c r="AJ236" s="16"/>
      <c r="AK236" s="16"/>
      <c r="AL236" s="16"/>
      <c r="AM236" s="14"/>
      <c r="AN236" s="14"/>
      <c r="AO236" s="14"/>
      <c r="AP236" s="14"/>
      <c r="AQ236" s="14"/>
      <c r="AR236" s="14"/>
      <c r="AS236" s="14"/>
      <c r="AT236" s="14"/>
      <c r="AU236" s="14"/>
      <c r="AV236" s="14"/>
      <c r="AW236" s="14"/>
      <c r="AX236" s="14"/>
      <c r="AY236" s="14"/>
      <c r="AZ236" s="14"/>
      <c r="BA236" s="14"/>
      <c r="BB236" s="14"/>
      <c r="BC236" s="14"/>
      <c r="BD236" s="14"/>
      <c r="BE236" s="14"/>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row>
    <row r="237" spans="1:86">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5"/>
      <c r="Z237" s="16"/>
      <c r="AA237" s="16"/>
      <c r="AB237" s="16"/>
      <c r="AC237" s="16"/>
      <c r="AD237" s="16"/>
      <c r="AE237" s="16"/>
      <c r="AF237" s="16"/>
      <c r="AG237" s="16"/>
      <c r="AH237" s="16"/>
      <c r="AI237" s="16"/>
      <c r="AJ237" s="16"/>
      <c r="AK237" s="16"/>
      <c r="AL237" s="16"/>
      <c r="AM237" s="14"/>
      <c r="AN237" s="14"/>
      <c r="AO237" s="14"/>
      <c r="AP237" s="14"/>
      <c r="AQ237" s="14"/>
      <c r="AR237" s="14"/>
      <c r="AS237" s="14"/>
      <c r="AT237" s="14"/>
      <c r="AU237" s="14"/>
      <c r="AV237" s="14"/>
      <c r="AW237" s="14"/>
      <c r="AX237" s="14"/>
      <c r="AY237" s="14"/>
      <c r="AZ237" s="14"/>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row>
    <row r="238" spans="1:86">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5"/>
      <c r="Z238" s="16"/>
      <c r="AA238" s="16"/>
      <c r="AB238" s="16"/>
      <c r="AC238" s="16"/>
      <c r="AD238" s="16"/>
      <c r="AE238" s="16"/>
      <c r="AF238" s="16"/>
      <c r="AG238" s="16"/>
      <c r="AH238" s="16"/>
      <c r="AI238" s="16"/>
      <c r="AJ238" s="16"/>
      <c r="AK238" s="16"/>
      <c r="AL238" s="16"/>
      <c r="AM238" s="14"/>
      <c r="AN238" s="14"/>
      <c r="AO238" s="14"/>
      <c r="AP238" s="14"/>
      <c r="AQ238" s="14"/>
      <c r="AR238" s="14"/>
      <c r="AS238" s="14"/>
      <c r="AT238" s="14"/>
      <c r="AU238" s="14"/>
      <c r="AV238" s="14"/>
      <c r="AW238" s="14"/>
      <c r="AX238" s="14"/>
      <c r="AY238" s="14"/>
      <c r="AZ238" s="14"/>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row>
    <row r="239" spans="1:86">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5"/>
      <c r="Z239" s="16"/>
      <c r="AA239" s="16"/>
      <c r="AB239" s="16"/>
      <c r="AC239" s="16"/>
      <c r="AD239" s="16"/>
      <c r="AE239" s="16"/>
      <c r="AF239" s="16"/>
      <c r="AG239" s="16"/>
      <c r="AH239" s="16"/>
      <c r="AI239" s="16"/>
      <c r="AJ239" s="16"/>
      <c r="AK239" s="16"/>
      <c r="AL239" s="16"/>
      <c r="AM239" s="14"/>
      <c r="AN239" s="14"/>
      <c r="AO239" s="14"/>
      <c r="AP239" s="14"/>
      <c r="AQ239" s="14"/>
      <c r="AR239" s="14"/>
      <c r="AS239" s="14"/>
      <c r="AT239" s="14"/>
      <c r="AU239" s="14"/>
      <c r="AV239" s="14"/>
      <c r="AW239" s="14"/>
      <c r="AX239" s="14"/>
      <c r="AY239" s="14"/>
      <c r="AZ239" s="14"/>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row>
    <row r="240" spans="1:86">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5"/>
      <c r="Z240" s="16"/>
      <c r="AA240" s="16"/>
      <c r="AB240" s="16"/>
      <c r="AC240" s="16"/>
      <c r="AD240" s="16"/>
      <c r="AE240" s="16"/>
      <c r="AF240" s="16"/>
      <c r="AG240" s="16"/>
      <c r="AH240" s="16"/>
      <c r="AI240" s="16"/>
      <c r="AJ240" s="16"/>
      <c r="AK240" s="16"/>
      <c r="AL240" s="16"/>
      <c r="AM240" s="14"/>
      <c r="AN240" s="14"/>
      <c r="AO240" s="14"/>
      <c r="AP240" s="14"/>
      <c r="AQ240" s="14"/>
      <c r="AR240" s="14"/>
      <c r="AS240" s="14"/>
      <c r="AT240" s="14"/>
      <c r="AU240" s="14"/>
      <c r="AV240" s="14"/>
      <c r="AW240" s="14"/>
      <c r="AX240" s="14"/>
      <c r="AY240" s="14"/>
      <c r="AZ240" s="14"/>
      <c r="BA240" s="14"/>
      <c r="BB240" s="14"/>
      <c r="BC240" s="14"/>
      <c r="BD240" s="14"/>
      <c r="BE240" s="14"/>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row>
    <row r="241" spans="1:86">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5"/>
      <c r="Z241" s="16"/>
      <c r="AA241" s="16"/>
      <c r="AB241" s="16"/>
      <c r="AC241" s="16"/>
      <c r="AD241" s="16"/>
      <c r="AE241" s="16"/>
      <c r="AF241" s="16"/>
      <c r="AG241" s="16"/>
      <c r="AH241" s="16"/>
      <c r="AI241" s="16"/>
      <c r="AJ241" s="16"/>
      <c r="AK241" s="16"/>
      <c r="AL241" s="16"/>
      <c r="AM241" s="14"/>
      <c r="AN241" s="14"/>
      <c r="AO241" s="14"/>
      <c r="AP241" s="14"/>
      <c r="AQ241" s="14"/>
      <c r="AR241" s="14"/>
      <c r="AS241" s="14"/>
      <c r="AT241" s="14"/>
      <c r="AU241" s="14"/>
      <c r="AV241" s="14"/>
      <c r="AW241" s="14"/>
      <c r="AX241" s="14"/>
      <c r="AY241" s="14"/>
      <c r="AZ241" s="14"/>
      <c r="BA241" s="14"/>
      <c r="BB241" s="14"/>
      <c r="BC241" s="14"/>
      <c r="BD241" s="14"/>
      <c r="BE241" s="14"/>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row>
    <row r="242" spans="1:86">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5"/>
      <c r="Z242" s="16"/>
      <c r="AA242" s="16"/>
      <c r="AB242" s="16"/>
      <c r="AC242" s="16"/>
      <c r="AD242" s="16"/>
      <c r="AE242" s="16"/>
      <c r="AF242" s="16"/>
      <c r="AG242" s="16"/>
      <c r="AH242" s="16"/>
      <c r="AI242" s="16"/>
      <c r="AJ242" s="16"/>
      <c r="AK242" s="16"/>
      <c r="AL242" s="16"/>
      <c r="AM242" s="14"/>
      <c r="AN242" s="14"/>
      <c r="AO242" s="14"/>
      <c r="AP242" s="14"/>
      <c r="AQ242" s="14"/>
      <c r="AR242" s="14"/>
      <c r="AS242" s="14"/>
      <c r="AT242" s="14"/>
      <c r="AU242" s="14"/>
      <c r="AV242" s="14"/>
      <c r="AW242" s="14"/>
      <c r="AX242" s="14"/>
      <c r="AY242" s="14"/>
      <c r="AZ242" s="14"/>
      <c r="BA242" s="14"/>
      <c r="BB242" s="14"/>
      <c r="BC242" s="14"/>
      <c r="BD242" s="14"/>
      <c r="BE242" s="14"/>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row>
    <row r="243" spans="1:86">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5"/>
      <c r="Z243" s="16"/>
      <c r="AA243" s="16"/>
      <c r="AB243" s="16"/>
      <c r="AC243" s="16"/>
      <c r="AD243" s="16"/>
      <c r="AE243" s="16"/>
      <c r="AF243" s="16"/>
      <c r="AG243" s="16"/>
      <c r="AH243" s="16"/>
      <c r="AI243" s="16"/>
      <c r="AJ243" s="16"/>
      <c r="AK243" s="16"/>
      <c r="AL243" s="16"/>
      <c r="AM243" s="14"/>
      <c r="AN243" s="14"/>
      <c r="AO243" s="14"/>
      <c r="AP243" s="14"/>
      <c r="AQ243" s="14"/>
      <c r="AR243" s="14"/>
      <c r="AS243" s="14"/>
      <c r="AT243" s="14"/>
      <c r="AU243" s="14"/>
      <c r="AV243" s="14"/>
      <c r="AW243" s="14"/>
      <c r="AX243" s="14"/>
      <c r="AY243" s="14"/>
      <c r="AZ243" s="14"/>
      <c r="BA243" s="14"/>
      <c r="BB243" s="14"/>
      <c r="BC243" s="14"/>
      <c r="BD243" s="14"/>
      <c r="BE243" s="14"/>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row>
    <row r="244" spans="1:86">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5"/>
      <c r="Z244" s="16"/>
      <c r="AA244" s="16"/>
      <c r="AB244" s="16"/>
      <c r="AC244" s="16"/>
      <c r="AD244" s="16"/>
      <c r="AE244" s="16"/>
      <c r="AF244" s="16"/>
      <c r="AG244" s="16"/>
      <c r="AH244" s="16"/>
      <c r="AI244" s="16"/>
      <c r="AJ244" s="16"/>
      <c r="AK244" s="16"/>
      <c r="AL244" s="16"/>
      <c r="AM244" s="14"/>
      <c r="AN244" s="14"/>
      <c r="AO244" s="14"/>
      <c r="AP244" s="14"/>
      <c r="AQ244" s="14"/>
      <c r="AR244" s="14"/>
      <c r="AS244" s="14"/>
      <c r="AT244" s="14"/>
      <c r="AU244" s="14"/>
      <c r="AV244" s="14"/>
      <c r="AW244" s="14"/>
      <c r="AX244" s="14"/>
      <c r="AY244" s="14"/>
      <c r="AZ244" s="14"/>
      <c r="BA244" s="14"/>
      <c r="BB244" s="14"/>
      <c r="BC244" s="14"/>
      <c r="BD244" s="14"/>
      <c r="BE244" s="14"/>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row>
    <row r="245" spans="1:86">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5"/>
      <c r="Z245" s="16"/>
      <c r="AA245" s="16"/>
      <c r="AB245" s="16"/>
      <c r="AC245" s="16"/>
      <c r="AD245" s="16"/>
      <c r="AE245" s="16"/>
      <c r="AF245" s="16"/>
      <c r="AG245" s="16"/>
      <c r="AH245" s="16"/>
      <c r="AI245" s="16"/>
      <c r="AJ245" s="16"/>
      <c r="AK245" s="16"/>
      <c r="AL245" s="16"/>
      <c r="AM245" s="14"/>
      <c r="AN245" s="14"/>
      <c r="AO245" s="14"/>
      <c r="AP245" s="14"/>
      <c r="AQ245" s="14"/>
      <c r="AR245" s="14"/>
      <c r="AS245" s="14"/>
      <c r="AT245" s="14"/>
      <c r="AU245" s="14"/>
      <c r="AV245" s="14"/>
      <c r="AW245" s="14"/>
      <c r="AX245" s="14"/>
      <c r="AY245" s="14"/>
      <c r="AZ245" s="14"/>
      <c r="BA245" s="14"/>
      <c r="BB245" s="14"/>
      <c r="BC245" s="14"/>
      <c r="BD245" s="14"/>
      <c r="BE245" s="14"/>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row>
    <row r="246" spans="1:86">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5"/>
      <c r="Z246" s="16"/>
      <c r="AA246" s="16"/>
      <c r="AB246" s="16"/>
      <c r="AC246" s="16"/>
      <c r="AD246" s="16"/>
      <c r="AE246" s="16"/>
      <c r="AF246" s="16"/>
      <c r="AG246" s="16"/>
      <c r="AH246" s="16"/>
      <c r="AI246" s="16"/>
      <c r="AJ246" s="16"/>
      <c r="AK246" s="16"/>
      <c r="AL246" s="16"/>
      <c r="AM246" s="14"/>
      <c r="AN246" s="14"/>
      <c r="AO246" s="14"/>
      <c r="AP246" s="14"/>
      <c r="AQ246" s="14"/>
      <c r="AR246" s="14"/>
      <c r="AS246" s="14"/>
      <c r="AT246" s="14"/>
      <c r="AU246" s="14"/>
      <c r="AV246" s="14"/>
      <c r="AW246" s="14"/>
      <c r="AX246" s="14"/>
      <c r="AY246" s="14"/>
      <c r="AZ246" s="14"/>
      <c r="BA246" s="14"/>
      <c r="BB246" s="14"/>
      <c r="BC246" s="14"/>
      <c r="BD246" s="14"/>
      <c r="BE246" s="14"/>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row>
    <row r="247" spans="1:86">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5"/>
      <c r="Z247" s="16"/>
      <c r="AA247" s="16"/>
      <c r="AB247" s="16"/>
      <c r="AC247" s="16"/>
      <c r="AD247" s="16"/>
      <c r="AE247" s="16"/>
      <c r="AF247" s="16"/>
      <c r="AG247" s="16"/>
      <c r="AH247" s="16"/>
      <c r="AI247" s="16"/>
      <c r="AJ247" s="16"/>
      <c r="AK247" s="16"/>
      <c r="AL247" s="16"/>
      <c r="AM247" s="14"/>
      <c r="AN247" s="14"/>
      <c r="AO247" s="14"/>
      <c r="AP247" s="14"/>
      <c r="AQ247" s="14"/>
      <c r="AR247" s="14"/>
      <c r="AS247" s="14"/>
      <c r="AT247" s="14"/>
      <c r="AU247" s="14"/>
      <c r="AV247" s="14"/>
      <c r="AW247" s="14"/>
      <c r="AX247" s="14"/>
      <c r="AY247" s="14"/>
      <c r="AZ247" s="14"/>
      <c r="BA247" s="14"/>
      <c r="BB247" s="14"/>
      <c r="BC247" s="14"/>
      <c r="BD247" s="14"/>
      <c r="BE247" s="14"/>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row>
    <row r="248" spans="1:86">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5"/>
      <c r="Z248" s="16"/>
      <c r="AA248" s="16"/>
      <c r="AB248" s="16"/>
      <c r="AC248" s="16"/>
      <c r="AD248" s="16"/>
      <c r="AE248" s="16"/>
      <c r="AF248" s="16"/>
      <c r="AG248" s="16"/>
      <c r="AH248" s="16"/>
      <c r="AI248" s="16"/>
      <c r="AJ248" s="16"/>
      <c r="AK248" s="16"/>
      <c r="AL248" s="16"/>
      <c r="AM248" s="14"/>
      <c r="AN248" s="14"/>
      <c r="AO248" s="14"/>
      <c r="AP248" s="14"/>
      <c r="AQ248" s="14"/>
      <c r="AR248" s="14"/>
      <c r="AS248" s="14"/>
      <c r="AT248" s="14"/>
      <c r="AU248" s="14"/>
      <c r="AV248" s="14"/>
      <c r="AW248" s="14"/>
      <c r="AX248" s="14"/>
      <c r="AY248" s="14"/>
      <c r="AZ248" s="14"/>
      <c r="BA248" s="14"/>
      <c r="BB248" s="14"/>
      <c r="BC248" s="14"/>
      <c r="BD248" s="14"/>
      <c r="BE248" s="14"/>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row>
    <row r="249" spans="1:86">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5"/>
      <c r="Z249" s="16"/>
      <c r="AA249" s="16"/>
      <c r="AB249" s="16"/>
      <c r="AC249" s="16"/>
      <c r="AD249" s="16"/>
      <c r="AE249" s="16"/>
      <c r="AF249" s="16"/>
      <c r="AG249" s="16"/>
      <c r="AH249" s="16"/>
      <c r="AI249" s="16"/>
      <c r="AJ249" s="16"/>
      <c r="AK249" s="16"/>
      <c r="AL249" s="16"/>
      <c r="AM249" s="14"/>
      <c r="AN249" s="14"/>
      <c r="AO249" s="14"/>
      <c r="AP249" s="14"/>
      <c r="AQ249" s="14"/>
      <c r="AR249" s="14"/>
      <c r="AS249" s="14"/>
      <c r="AT249" s="14"/>
      <c r="AU249" s="14"/>
      <c r="AV249" s="14"/>
      <c r="AW249" s="14"/>
      <c r="AX249" s="14"/>
      <c r="AY249" s="14"/>
      <c r="AZ249" s="14"/>
      <c r="BA249" s="14"/>
      <c r="BB249" s="14"/>
      <c r="BC249" s="14"/>
      <c r="BD249" s="14"/>
      <c r="BE249" s="14"/>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row>
    <row r="250" spans="1:86">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5"/>
      <c r="Z250" s="16"/>
      <c r="AA250" s="16"/>
      <c r="AB250" s="16"/>
      <c r="AC250" s="16"/>
      <c r="AD250" s="16"/>
      <c r="AE250" s="16"/>
      <c r="AF250" s="16"/>
      <c r="AG250" s="16"/>
      <c r="AH250" s="16"/>
      <c r="AI250" s="16"/>
      <c r="AJ250" s="16"/>
      <c r="AK250" s="16"/>
      <c r="AL250" s="16"/>
      <c r="AM250" s="14"/>
      <c r="AN250" s="14"/>
      <c r="AO250" s="14"/>
      <c r="AP250" s="14"/>
      <c r="AQ250" s="14"/>
      <c r="AR250" s="14"/>
      <c r="AS250" s="14"/>
      <c r="AT250" s="14"/>
      <c r="AU250" s="14"/>
      <c r="AV250" s="14"/>
      <c r="AW250" s="14"/>
      <c r="AX250" s="14"/>
      <c r="AY250" s="14"/>
      <c r="AZ250" s="14"/>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row>
    <row r="251" spans="1:86">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5"/>
      <c r="Z251" s="16"/>
      <c r="AA251" s="16"/>
      <c r="AB251" s="16"/>
      <c r="AC251" s="16"/>
      <c r="AD251" s="16"/>
      <c r="AE251" s="16"/>
      <c r="AF251" s="16"/>
      <c r="AG251" s="16"/>
      <c r="AH251" s="16"/>
      <c r="AI251" s="16"/>
      <c r="AJ251" s="16"/>
      <c r="AK251" s="16"/>
      <c r="AL251" s="16"/>
      <c r="AM251" s="14"/>
      <c r="AN251" s="14"/>
      <c r="AO251" s="14"/>
      <c r="AP251" s="14"/>
      <c r="AQ251" s="14"/>
      <c r="AR251" s="14"/>
      <c r="AS251" s="14"/>
      <c r="AT251" s="14"/>
      <c r="AU251" s="14"/>
      <c r="AV251" s="14"/>
      <c r="AW251" s="14"/>
      <c r="AX251" s="14"/>
      <c r="AY251" s="14"/>
      <c r="AZ251" s="14"/>
      <c r="BA251" s="14"/>
      <c r="BB251" s="14"/>
      <c r="BC251" s="14"/>
      <c r="BD251" s="14"/>
      <c r="BE251" s="14"/>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row>
    <row r="252" spans="1:86">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5"/>
      <c r="Z252" s="16"/>
      <c r="AA252" s="16"/>
      <c r="AB252" s="16"/>
      <c r="AC252" s="16"/>
      <c r="AD252" s="16"/>
      <c r="AE252" s="16"/>
      <c r="AF252" s="16"/>
      <c r="AG252" s="16"/>
      <c r="AH252" s="16"/>
      <c r="AI252" s="16"/>
      <c r="AJ252" s="16"/>
      <c r="AK252" s="16"/>
      <c r="AL252" s="16"/>
      <c r="AM252" s="14"/>
      <c r="AN252" s="14"/>
      <c r="AO252" s="14"/>
      <c r="AP252" s="14"/>
      <c r="AQ252" s="14"/>
      <c r="AR252" s="14"/>
      <c r="AS252" s="14"/>
      <c r="AT252" s="14"/>
      <c r="AU252" s="14"/>
      <c r="AV252" s="14"/>
      <c r="AW252" s="14"/>
      <c r="AX252" s="14"/>
      <c r="AY252" s="14"/>
      <c r="AZ252" s="14"/>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row>
    <row r="253" spans="1:86">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5"/>
      <c r="Z253" s="16"/>
      <c r="AA253" s="16"/>
      <c r="AB253" s="16"/>
      <c r="AC253" s="16"/>
      <c r="AD253" s="16"/>
      <c r="AE253" s="16"/>
      <c r="AF253" s="16"/>
      <c r="AG253" s="16"/>
      <c r="AH253" s="16"/>
      <c r="AI253" s="16"/>
      <c r="AJ253" s="16"/>
      <c r="AK253" s="16"/>
      <c r="AL253" s="16"/>
      <c r="AM253" s="14"/>
      <c r="AN253" s="14"/>
      <c r="AO253" s="14"/>
      <c r="AP253" s="14"/>
      <c r="AQ253" s="14"/>
      <c r="AR253" s="14"/>
      <c r="AS253" s="14"/>
      <c r="AT253" s="14"/>
      <c r="AU253" s="14"/>
      <c r="AV253" s="14"/>
      <c r="AW253" s="14"/>
      <c r="AX253" s="14"/>
      <c r="AY253" s="14"/>
      <c r="AZ253" s="14"/>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row>
    <row r="254" spans="1:86">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5"/>
      <c r="Z254" s="16"/>
      <c r="AA254" s="16"/>
      <c r="AB254" s="16"/>
      <c r="AC254" s="16"/>
      <c r="AD254" s="16"/>
      <c r="AE254" s="16"/>
      <c r="AF254" s="16"/>
      <c r="AG254" s="16"/>
      <c r="AH254" s="16"/>
      <c r="AI254" s="16"/>
      <c r="AJ254" s="16"/>
      <c r="AK254" s="16"/>
      <c r="AL254" s="16"/>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row>
    <row r="255" spans="1:86">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5"/>
      <c r="Z255" s="16"/>
      <c r="AA255" s="16"/>
      <c r="AB255" s="16"/>
      <c r="AC255" s="16"/>
      <c r="AD255" s="16"/>
      <c r="AE255" s="16"/>
      <c r="AF255" s="16"/>
      <c r="AG255" s="16"/>
      <c r="AH255" s="16"/>
      <c r="AI255" s="16"/>
      <c r="AJ255" s="16"/>
      <c r="AK255" s="16"/>
      <c r="AL255" s="16"/>
      <c r="AM255" s="14"/>
      <c r="AN255" s="14"/>
      <c r="AO255" s="14"/>
      <c r="AP255" s="14"/>
      <c r="AQ255" s="14"/>
      <c r="AR255" s="14"/>
      <c r="AS255" s="14"/>
      <c r="AT255" s="14"/>
      <c r="AU255" s="14"/>
      <c r="AV255" s="14"/>
      <c r="AW255" s="14"/>
      <c r="AX255" s="14"/>
      <c r="AY255" s="14"/>
      <c r="AZ255" s="14"/>
      <c r="BA255" s="14"/>
      <c r="BB255" s="14"/>
      <c r="BC255" s="14"/>
      <c r="BD255" s="14"/>
      <c r="BE255" s="14"/>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row>
    <row r="256" spans="1:86">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5"/>
      <c r="Z256" s="16"/>
      <c r="AA256" s="16"/>
      <c r="AB256" s="16"/>
      <c r="AC256" s="16"/>
      <c r="AD256" s="16"/>
      <c r="AE256" s="16"/>
      <c r="AF256" s="16"/>
      <c r="AG256" s="16"/>
      <c r="AH256" s="16"/>
      <c r="AI256" s="16"/>
      <c r="AJ256" s="16"/>
      <c r="AK256" s="16"/>
      <c r="AL256" s="16"/>
      <c r="AM256" s="14"/>
      <c r="AN256" s="14"/>
      <c r="AO256" s="14"/>
      <c r="AP256" s="14"/>
      <c r="AQ256" s="14"/>
      <c r="AR256" s="14"/>
      <c r="AS256" s="14"/>
      <c r="AT256" s="14"/>
      <c r="AU256" s="14"/>
      <c r="AV256" s="14"/>
      <c r="AW256" s="14"/>
      <c r="AX256" s="14"/>
      <c r="AY256" s="14"/>
      <c r="AZ256" s="14"/>
      <c r="BA256" s="14"/>
      <c r="BB256" s="14"/>
      <c r="BC256" s="14"/>
      <c r="BD256" s="14"/>
      <c r="BE256" s="14"/>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row>
    <row r="257" spans="1:86">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5"/>
      <c r="Z257" s="16"/>
      <c r="AA257" s="16"/>
      <c r="AB257" s="16"/>
      <c r="AC257" s="16"/>
      <c r="AD257" s="16"/>
      <c r="AE257" s="16"/>
      <c r="AF257" s="16"/>
      <c r="AG257" s="16"/>
      <c r="AH257" s="16"/>
      <c r="AI257" s="16"/>
      <c r="AJ257" s="16"/>
      <c r="AK257" s="16"/>
      <c r="AL257" s="16"/>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row>
    <row r="258" spans="1:86">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5"/>
      <c r="Z258" s="16"/>
      <c r="AA258" s="16"/>
      <c r="AB258" s="16"/>
      <c r="AC258" s="16"/>
      <c r="AD258" s="16"/>
      <c r="AE258" s="16"/>
      <c r="AF258" s="16"/>
      <c r="AG258" s="16"/>
      <c r="AH258" s="16"/>
      <c r="AI258" s="16"/>
      <c r="AJ258" s="16"/>
      <c r="AK258" s="16"/>
      <c r="AL258" s="16"/>
      <c r="AM258" s="14"/>
      <c r="AN258" s="14"/>
      <c r="AO258" s="14"/>
      <c r="AP258" s="14"/>
      <c r="AQ258" s="14"/>
      <c r="AR258" s="14"/>
      <c r="AS258" s="14"/>
      <c r="AT258" s="14"/>
      <c r="AU258" s="14"/>
      <c r="AV258" s="14"/>
      <c r="AW258" s="14"/>
      <c r="AX258" s="14"/>
      <c r="AY258" s="14"/>
      <c r="AZ258" s="14"/>
      <c r="BA258" s="14"/>
      <c r="BB258" s="14"/>
      <c r="BC258" s="14"/>
      <c r="BD258" s="14"/>
      <c r="BE258" s="14"/>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row>
    <row r="259" spans="1:86">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5"/>
      <c r="Z259" s="16"/>
      <c r="AA259" s="16"/>
      <c r="AB259" s="16"/>
      <c r="AC259" s="16"/>
      <c r="AD259" s="16"/>
      <c r="AE259" s="16"/>
      <c r="AF259" s="16"/>
      <c r="AG259" s="16"/>
      <c r="AH259" s="16"/>
      <c r="AI259" s="16"/>
      <c r="AJ259" s="16"/>
      <c r="AK259" s="16"/>
      <c r="AL259" s="16"/>
      <c r="AM259" s="14"/>
      <c r="AN259" s="14"/>
      <c r="AO259" s="14"/>
      <c r="AP259" s="14"/>
      <c r="AQ259" s="14"/>
      <c r="AR259" s="14"/>
      <c r="AS259" s="14"/>
      <c r="AT259" s="14"/>
      <c r="AU259" s="14"/>
      <c r="AV259" s="14"/>
      <c r="AW259" s="14"/>
      <c r="AX259" s="14"/>
      <c r="AY259" s="14"/>
      <c r="AZ259" s="14"/>
      <c r="BA259" s="14"/>
      <c r="BB259" s="14"/>
      <c r="BC259" s="14"/>
      <c r="BD259" s="14"/>
      <c r="BE259" s="14"/>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row>
    <row r="260" spans="1:86">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5"/>
      <c r="Z260" s="16"/>
      <c r="AA260" s="16"/>
      <c r="AB260" s="16"/>
      <c r="AC260" s="16"/>
      <c r="AD260" s="16"/>
      <c r="AE260" s="16"/>
      <c r="AF260" s="16"/>
      <c r="AG260" s="16"/>
      <c r="AH260" s="16"/>
      <c r="AI260" s="16"/>
      <c r="AJ260" s="16"/>
      <c r="AK260" s="16"/>
      <c r="AL260" s="16"/>
      <c r="AM260" s="14"/>
      <c r="AN260" s="14"/>
      <c r="AO260" s="14"/>
      <c r="AP260" s="14"/>
      <c r="AQ260" s="14"/>
      <c r="AR260" s="14"/>
      <c r="AS260" s="14"/>
      <c r="AT260" s="14"/>
      <c r="AU260" s="14"/>
      <c r="AV260" s="14"/>
      <c r="AW260" s="14"/>
      <c r="AX260" s="14"/>
      <c r="AY260" s="14"/>
      <c r="AZ260" s="14"/>
      <c r="BA260" s="14"/>
      <c r="BB260" s="14"/>
      <c r="BC260" s="14"/>
      <c r="BD260" s="14"/>
      <c r="BE260" s="14"/>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row>
    <row r="261" spans="1:86">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5"/>
      <c r="Z261" s="16"/>
      <c r="AA261" s="16"/>
      <c r="AB261" s="16"/>
      <c r="AC261" s="16"/>
      <c r="AD261" s="16"/>
      <c r="AE261" s="16"/>
      <c r="AF261" s="16"/>
      <c r="AG261" s="16"/>
      <c r="AH261" s="16"/>
      <c r="AI261" s="16"/>
      <c r="AJ261" s="16"/>
      <c r="AK261" s="16"/>
      <c r="AL261" s="16"/>
      <c r="AM261" s="14"/>
      <c r="AN261" s="14"/>
      <c r="AO261" s="14"/>
      <c r="AP261" s="14"/>
      <c r="AQ261" s="14"/>
      <c r="AR261" s="14"/>
      <c r="AS261" s="14"/>
      <c r="AT261" s="14"/>
      <c r="AU261" s="14"/>
      <c r="AV261" s="14"/>
      <c r="AW261" s="14"/>
      <c r="AX261" s="14"/>
      <c r="AY261" s="14"/>
      <c r="AZ261" s="14"/>
      <c r="BA261" s="14"/>
      <c r="BB261" s="14"/>
      <c r="BC261" s="14"/>
      <c r="BD261" s="14"/>
      <c r="BE261" s="14"/>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row>
    <row r="262" spans="1:86">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5"/>
      <c r="Z262" s="16"/>
      <c r="AA262" s="16"/>
      <c r="AB262" s="16"/>
      <c r="AC262" s="16"/>
      <c r="AD262" s="16"/>
      <c r="AE262" s="16"/>
      <c r="AF262" s="16"/>
      <c r="AG262" s="16"/>
      <c r="AH262" s="16"/>
      <c r="AI262" s="16"/>
      <c r="AJ262" s="16"/>
      <c r="AK262" s="16"/>
      <c r="AL262" s="16"/>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row>
    <row r="263" spans="1:86">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5"/>
      <c r="Z263" s="16"/>
      <c r="AA263" s="16"/>
      <c r="AB263" s="16"/>
      <c r="AC263" s="16"/>
      <c r="AD263" s="16"/>
      <c r="AE263" s="16"/>
      <c r="AF263" s="16"/>
      <c r="AG263" s="16"/>
      <c r="AH263" s="16"/>
      <c r="AI263" s="16"/>
      <c r="AJ263" s="16"/>
      <c r="AK263" s="16"/>
      <c r="AL263" s="16"/>
      <c r="AM263" s="14"/>
      <c r="AN263" s="14"/>
      <c r="AO263" s="14"/>
      <c r="AP263" s="14"/>
      <c r="AQ263" s="14"/>
      <c r="AR263" s="14"/>
      <c r="AS263" s="14"/>
      <c r="AT263" s="14"/>
      <c r="AU263" s="14"/>
      <c r="AV263" s="14"/>
      <c r="AW263" s="14"/>
      <c r="AX263" s="14"/>
      <c r="AY263" s="14"/>
      <c r="AZ263" s="14"/>
      <c r="BA263" s="14"/>
      <c r="BB263" s="14"/>
      <c r="BC263" s="14"/>
      <c r="BD263" s="14"/>
      <c r="BE263" s="14"/>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row>
    <row r="264" spans="1:86">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5"/>
      <c r="Z264" s="16"/>
      <c r="AA264" s="16"/>
      <c r="AB264" s="16"/>
      <c r="AC264" s="16"/>
      <c r="AD264" s="16"/>
      <c r="AE264" s="16"/>
      <c r="AF264" s="16"/>
      <c r="AG264" s="16"/>
      <c r="AH264" s="16"/>
      <c r="AI264" s="16"/>
      <c r="AJ264" s="16"/>
      <c r="AK264" s="16"/>
      <c r="AL264" s="16"/>
      <c r="AM264" s="14"/>
      <c r="AN264" s="14"/>
      <c r="AO264" s="14"/>
      <c r="AP264" s="14"/>
      <c r="AQ264" s="14"/>
      <c r="AR264" s="14"/>
      <c r="AS264" s="14"/>
      <c r="AT264" s="14"/>
      <c r="AU264" s="14"/>
      <c r="AV264" s="14"/>
      <c r="AW264" s="14"/>
      <c r="AX264" s="14"/>
      <c r="AY264" s="14"/>
      <c r="AZ264" s="14"/>
      <c r="BA264" s="14"/>
      <c r="BB264" s="14"/>
      <c r="BC264" s="14"/>
      <c r="BD264" s="14"/>
      <c r="BE264" s="14"/>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row>
    <row r="265" spans="1:86">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5"/>
      <c r="Z265" s="16"/>
      <c r="AA265" s="16"/>
      <c r="AB265" s="16"/>
      <c r="AC265" s="16"/>
      <c r="AD265" s="16"/>
      <c r="AE265" s="16"/>
      <c r="AF265" s="16"/>
      <c r="AG265" s="16"/>
      <c r="AH265" s="16"/>
      <c r="AI265" s="16"/>
      <c r="AJ265" s="16"/>
      <c r="AK265" s="16"/>
      <c r="AL265" s="16"/>
      <c r="AM265" s="14"/>
      <c r="AN265" s="14"/>
      <c r="AO265" s="14"/>
      <c r="AP265" s="14"/>
      <c r="AQ265" s="14"/>
      <c r="AR265" s="14"/>
      <c r="AS265" s="14"/>
      <c r="AT265" s="14"/>
      <c r="AU265" s="14"/>
      <c r="AV265" s="14"/>
      <c r="AW265" s="14"/>
      <c r="AX265" s="14"/>
      <c r="AY265" s="14"/>
      <c r="AZ265" s="14"/>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row>
    <row r="266" spans="1:86">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5"/>
      <c r="Z266" s="16"/>
      <c r="AA266" s="16"/>
      <c r="AB266" s="16"/>
      <c r="AC266" s="16"/>
      <c r="AD266" s="16"/>
      <c r="AE266" s="16"/>
      <c r="AF266" s="16"/>
      <c r="AG266" s="16"/>
      <c r="AH266" s="16"/>
      <c r="AI266" s="16"/>
      <c r="AJ266" s="16"/>
      <c r="AK266" s="16"/>
      <c r="AL266" s="16"/>
      <c r="AM266" s="14"/>
      <c r="AN266" s="14"/>
      <c r="AO266" s="14"/>
      <c r="AP266" s="14"/>
      <c r="AQ266" s="14"/>
      <c r="AR266" s="14"/>
      <c r="AS266" s="14"/>
      <c r="AT266" s="14"/>
      <c r="AU266" s="14"/>
      <c r="AV266" s="14"/>
      <c r="AW266" s="14"/>
      <c r="AX266" s="14"/>
      <c r="AY266" s="14"/>
      <c r="AZ266" s="14"/>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row>
    <row r="267" spans="1:86">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5"/>
      <c r="Z267" s="16"/>
      <c r="AA267" s="16"/>
      <c r="AB267" s="16"/>
      <c r="AC267" s="16"/>
      <c r="AD267" s="16"/>
      <c r="AE267" s="16"/>
      <c r="AF267" s="16"/>
      <c r="AG267" s="16"/>
      <c r="AH267" s="16"/>
      <c r="AI267" s="16"/>
      <c r="AJ267" s="16"/>
      <c r="AK267" s="16"/>
      <c r="AL267" s="16"/>
      <c r="AM267" s="14"/>
      <c r="AN267" s="14"/>
      <c r="AO267" s="14"/>
      <c r="AP267" s="14"/>
      <c r="AQ267" s="14"/>
      <c r="AR267" s="14"/>
      <c r="AS267" s="14"/>
      <c r="AT267" s="14"/>
      <c r="AU267" s="14"/>
      <c r="AV267" s="14"/>
      <c r="AW267" s="14"/>
      <c r="AX267" s="14"/>
      <c r="AY267" s="14"/>
      <c r="AZ267" s="14"/>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row>
    <row r="268" spans="1:86">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5"/>
      <c r="Z268" s="16"/>
      <c r="AA268" s="16"/>
      <c r="AB268" s="16"/>
      <c r="AC268" s="16"/>
      <c r="AD268" s="16"/>
      <c r="AE268" s="16"/>
      <c r="AF268" s="16"/>
      <c r="AG268" s="16"/>
      <c r="AH268" s="16"/>
      <c r="AI268" s="16"/>
      <c r="AJ268" s="16"/>
      <c r="AK268" s="16"/>
      <c r="AL268" s="16"/>
      <c r="AM268" s="14"/>
      <c r="AN268" s="14"/>
      <c r="AO268" s="14"/>
      <c r="AP268" s="14"/>
      <c r="AQ268" s="14"/>
      <c r="AR268" s="14"/>
      <c r="AS268" s="14"/>
      <c r="AT268" s="14"/>
      <c r="AU268" s="14"/>
      <c r="AV268" s="14"/>
      <c r="AW268" s="14"/>
      <c r="AX268" s="14"/>
      <c r="AY268" s="14"/>
      <c r="AZ268" s="14"/>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row>
    <row r="269" spans="1:86">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5"/>
      <c r="Z269" s="16"/>
      <c r="AA269" s="16"/>
      <c r="AB269" s="16"/>
      <c r="AC269" s="16"/>
      <c r="AD269" s="16"/>
      <c r="AE269" s="16"/>
      <c r="AF269" s="16"/>
      <c r="AG269" s="16"/>
      <c r="AH269" s="16"/>
      <c r="AI269" s="16"/>
      <c r="AJ269" s="16"/>
      <c r="AK269" s="16"/>
      <c r="AL269" s="16"/>
      <c r="AM269" s="14"/>
      <c r="AN269" s="14"/>
      <c r="AO269" s="14"/>
      <c r="AP269" s="14"/>
      <c r="AQ269" s="14"/>
      <c r="AR269" s="14"/>
      <c r="AS269" s="14"/>
      <c r="AT269" s="14"/>
      <c r="AU269" s="14"/>
      <c r="AV269" s="14"/>
      <c r="AW269" s="14"/>
      <c r="AX269" s="14"/>
      <c r="AY269" s="14"/>
      <c r="AZ269" s="14"/>
      <c r="BA269" s="14"/>
      <c r="BB269" s="14"/>
      <c r="BC269" s="14"/>
      <c r="BD269" s="14"/>
      <c r="BE269" s="14"/>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row>
    <row r="270" spans="1:86">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5"/>
      <c r="Z270" s="16"/>
      <c r="AA270" s="16"/>
      <c r="AB270" s="16"/>
      <c r="AC270" s="16"/>
      <c r="AD270" s="16"/>
      <c r="AE270" s="16"/>
      <c r="AF270" s="16"/>
      <c r="AG270" s="16"/>
      <c r="AH270" s="16"/>
      <c r="AI270" s="16"/>
      <c r="AJ270" s="16"/>
      <c r="AK270" s="16"/>
      <c r="AL270" s="16"/>
      <c r="AM270" s="14"/>
      <c r="AN270" s="14"/>
      <c r="AO270" s="14"/>
      <c r="AP270" s="14"/>
      <c r="AQ270" s="14"/>
      <c r="AR270" s="14"/>
      <c r="AS270" s="14"/>
      <c r="AT270" s="14"/>
      <c r="AU270" s="14"/>
      <c r="AV270" s="14"/>
      <c r="AW270" s="14"/>
      <c r="AX270" s="14"/>
      <c r="AY270" s="14"/>
      <c r="AZ270" s="14"/>
      <c r="BA270" s="14"/>
      <c r="BB270" s="14"/>
      <c r="BC270" s="14"/>
      <c r="BD270" s="14"/>
      <c r="BE270" s="14"/>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row>
    <row r="271" spans="1:86">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5"/>
      <c r="Z271" s="16"/>
      <c r="AA271" s="16"/>
      <c r="AB271" s="16"/>
      <c r="AC271" s="16"/>
      <c r="AD271" s="16"/>
      <c r="AE271" s="16"/>
      <c r="AF271" s="16"/>
      <c r="AG271" s="16"/>
      <c r="AH271" s="16"/>
      <c r="AI271" s="16"/>
      <c r="AJ271" s="16"/>
      <c r="AK271" s="16"/>
      <c r="AL271" s="16"/>
      <c r="AM271" s="14"/>
      <c r="AN271" s="14"/>
      <c r="AO271" s="14"/>
      <c r="AP271" s="14"/>
      <c r="AQ271" s="14"/>
      <c r="AR271" s="14"/>
      <c r="AS271" s="14"/>
      <c r="AT271" s="14"/>
      <c r="AU271" s="14"/>
      <c r="AV271" s="14"/>
      <c r="AW271" s="14"/>
      <c r="AX271" s="14"/>
      <c r="AY271" s="14"/>
      <c r="AZ271" s="14"/>
      <c r="BA271" s="14"/>
      <c r="BB271" s="14"/>
      <c r="BC271" s="14"/>
      <c r="BD271" s="14"/>
      <c r="BE271" s="14"/>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row>
    <row r="272" spans="1:86">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5"/>
      <c r="Z272" s="16"/>
      <c r="AA272" s="16"/>
      <c r="AB272" s="16"/>
      <c r="AC272" s="16"/>
      <c r="AD272" s="16"/>
      <c r="AE272" s="16"/>
      <c r="AF272" s="16"/>
      <c r="AG272" s="16"/>
      <c r="AH272" s="16"/>
      <c r="AI272" s="16"/>
      <c r="AJ272" s="16"/>
      <c r="AK272" s="16"/>
      <c r="AL272" s="16"/>
      <c r="AM272" s="14"/>
      <c r="AN272" s="14"/>
      <c r="AO272" s="14"/>
      <c r="AP272" s="14"/>
      <c r="AQ272" s="14"/>
      <c r="AR272" s="14"/>
      <c r="AS272" s="14"/>
      <c r="AT272" s="14"/>
      <c r="AU272" s="14"/>
      <c r="AV272" s="14"/>
      <c r="AW272" s="14"/>
      <c r="AX272" s="14"/>
      <c r="AY272" s="14"/>
      <c r="AZ272" s="14"/>
      <c r="BA272" s="14"/>
      <c r="BB272" s="14"/>
      <c r="BC272" s="14"/>
      <c r="BD272" s="14"/>
      <c r="BE272" s="14"/>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row>
    <row r="273" spans="1:86">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5"/>
      <c r="Z273" s="16"/>
      <c r="AA273" s="16"/>
      <c r="AB273" s="16"/>
      <c r="AC273" s="16"/>
      <c r="AD273" s="16"/>
      <c r="AE273" s="16"/>
      <c r="AF273" s="16"/>
      <c r="AG273" s="16"/>
      <c r="AH273" s="16"/>
      <c r="AI273" s="16"/>
      <c r="AJ273" s="16"/>
      <c r="AK273" s="16"/>
      <c r="AL273" s="16"/>
      <c r="AM273" s="14"/>
      <c r="AN273" s="14"/>
      <c r="AO273" s="14"/>
      <c r="AP273" s="14"/>
      <c r="AQ273" s="14"/>
      <c r="AR273" s="14"/>
      <c r="AS273" s="14"/>
      <c r="AT273" s="14"/>
      <c r="AU273" s="14"/>
      <c r="AV273" s="14"/>
      <c r="AW273" s="14"/>
      <c r="AX273" s="14"/>
      <c r="AY273" s="14"/>
      <c r="AZ273" s="14"/>
      <c r="BA273" s="14"/>
      <c r="BB273" s="14"/>
      <c r="BC273" s="14"/>
      <c r="BD273" s="14"/>
      <c r="BE273" s="14"/>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row>
    <row r="274" spans="1:86">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5"/>
      <c r="Z274" s="16"/>
      <c r="AA274" s="16"/>
      <c r="AB274" s="16"/>
      <c r="AC274" s="16"/>
      <c r="AD274" s="16"/>
      <c r="AE274" s="16"/>
      <c r="AF274" s="16"/>
      <c r="AG274" s="16"/>
      <c r="AH274" s="16"/>
      <c r="AI274" s="16"/>
      <c r="AJ274" s="16"/>
      <c r="AK274" s="16"/>
      <c r="AL274" s="16"/>
      <c r="AM274" s="14"/>
      <c r="AN274" s="14"/>
      <c r="AO274" s="14"/>
      <c r="AP274" s="14"/>
      <c r="AQ274" s="14"/>
      <c r="AR274" s="14"/>
      <c r="AS274" s="14"/>
      <c r="AT274" s="14"/>
      <c r="AU274" s="14"/>
      <c r="AV274" s="14"/>
      <c r="AW274" s="14"/>
      <c r="AX274" s="14"/>
      <c r="AY274" s="14"/>
      <c r="AZ274" s="14"/>
      <c r="BA274" s="14"/>
      <c r="BB274" s="14"/>
      <c r="BC274" s="14"/>
      <c r="BD274" s="14"/>
      <c r="BE274" s="14"/>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row>
    <row r="275" spans="1:86">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5"/>
      <c r="Z275" s="16"/>
      <c r="AA275" s="16"/>
      <c r="AB275" s="16"/>
      <c r="AC275" s="16"/>
      <c r="AD275" s="16"/>
      <c r="AE275" s="16"/>
      <c r="AF275" s="16"/>
      <c r="AG275" s="16"/>
      <c r="AH275" s="16"/>
      <c r="AI275" s="16"/>
      <c r="AJ275" s="16"/>
      <c r="AK275" s="16"/>
      <c r="AL275" s="16"/>
      <c r="AM275" s="14"/>
      <c r="AN275" s="14"/>
      <c r="AO275" s="14"/>
      <c r="AP275" s="14"/>
      <c r="AQ275" s="14"/>
      <c r="AR275" s="14"/>
      <c r="AS275" s="14"/>
      <c r="AT275" s="14"/>
      <c r="AU275" s="14"/>
      <c r="AV275" s="14"/>
      <c r="AW275" s="14"/>
      <c r="AX275" s="14"/>
      <c r="AY275" s="14"/>
      <c r="AZ275" s="14"/>
      <c r="BA275" s="14"/>
      <c r="BB275" s="14"/>
      <c r="BC275" s="14"/>
      <c r="BD275" s="14"/>
      <c r="BE275" s="14"/>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row>
    <row r="276" spans="1:86">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5"/>
      <c r="Z276" s="16"/>
      <c r="AA276" s="16"/>
      <c r="AB276" s="16"/>
      <c r="AC276" s="16"/>
      <c r="AD276" s="16"/>
      <c r="AE276" s="16"/>
      <c r="AF276" s="16"/>
      <c r="AG276" s="16"/>
      <c r="AH276" s="16"/>
      <c r="AI276" s="16"/>
      <c r="AJ276" s="16"/>
      <c r="AK276" s="16"/>
      <c r="AL276" s="16"/>
      <c r="AM276" s="14"/>
      <c r="AN276" s="14"/>
      <c r="AO276" s="14"/>
      <c r="AP276" s="14"/>
      <c r="AQ276" s="14"/>
      <c r="AR276" s="14"/>
      <c r="AS276" s="14"/>
      <c r="AT276" s="14"/>
      <c r="AU276" s="14"/>
      <c r="AV276" s="14"/>
      <c r="AW276" s="14"/>
      <c r="AX276" s="14"/>
      <c r="AY276" s="14"/>
      <c r="AZ276" s="14"/>
      <c r="BA276" s="14"/>
      <c r="BB276" s="14"/>
      <c r="BC276" s="14"/>
      <c r="BD276" s="14"/>
      <c r="BE276" s="14"/>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row>
    <row r="277" spans="1:86">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5"/>
      <c r="Z277" s="16"/>
      <c r="AA277" s="16"/>
      <c r="AB277" s="16"/>
      <c r="AC277" s="16"/>
      <c r="AD277" s="16"/>
      <c r="AE277" s="16"/>
      <c r="AF277" s="16"/>
      <c r="AG277" s="16"/>
      <c r="AH277" s="16"/>
      <c r="AI277" s="16"/>
      <c r="AJ277" s="16"/>
      <c r="AK277" s="16"/>
      <c r="AL277" s="16"/>
      <c r="AM277" s="14"/>
      <c r="AN277" s="14"/>
      <c r="AO277" s="14"/>
      <c r="AP277" s="14"/>
      <c r="AQ277" s="14"/>
      <c r="AR277" s="14"/>
      <c r="AS277" s="14"/>
      <c r="AT277" s="14"/>
      <c r="AU277" s="14"/>
      <c r="AV277" s="14"/>
      <c r="AW277" s="14"/>
      <c r="AX277" s="14"/>
      <c r="AY277" s="14"/>
      <c r="AZ277" s="14"/>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row>
    <row r="278" spans="1:86">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5"/>
      <c r="Z278" s="16"/>
      <c r="AA278" s="16"/>
      <c r="AB278" s="16"/>
      <c r="AC278" s="16"/>
      <c r="AD278" s="16"/>
      <c r="AE278" s="16"/>
      <c r="AF278" s="16"/>
      <c r="AG278" s="16"/>
      <c r="AH278" s="16"/>
      <c r="AI278" s="16"/>
      <c r="AJ278" s="16"/>
      <c r="AK278" s="16"/>
      <c r="AL278" s="16"/>
      <c r="AM278" s="14"/>
      <c r="AN278" s="14"/>
      <c r="AO278" s="14"/>
      <c r="AP278" s="14"/>
      <c r="AQ278" s="14"/>
      <c r="AR278" s="14"/>
      <c r="AS278" s="14"/>
      <c r="AT278" s="14"/>
      <c r="AU278" s="14"/>
      <c r="AV278" s="14"/>
      <c r="AW278" s="14"/>
      <c r="AX278" s="14"/>
      <c r="AY278" s="14"/>
      <c r="AZ278" s="14"/>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row>
    <row r="279" spans="1:86">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5"/>
      <c r="Z279" s="16"/>
      <c r="AA279" s="16"/>
      <c r="AB279" s="16"/>
      <c r="AC279" s="16"/>
      <c r="AD279" s="16"/>
      <c r="AE279" s="16"/>
      <c r="AF279" s="16"/>
      <c r="AG279" s="16"/>
      <c r="AH279" s="16"/>
      <c r="AI279" s="16"/>
      <c r="AJ279" s="16"/>
      <c r="AK279" s="16"/>
      <c r="AL279" s="16"/>
      <c r="AM279" s="14"/>
      <c r="AN279" s="14"/>
      <c r="AO279" s="14"/>
      <c r="AP279" s="14"/>
      <c r="AQ279" s="14"/>
      <c r="AR279" s="14"/>
      <c r="AS279" s="14"/>
      <c r="AT279" s="14"/>
      <c r="AU279" s="14"/>
      <c r="AV279" s="14"/>
      <c r="AW279" s="14"/>
      <c r="AX279" s="14"/>
      <c r="AY279" s="14"/>
      <c r="AZ279" s="14"/>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4"/>
      <c r="BY279" s="14"/>
      <c r="BZ279" s="14"/>
      <c r="CA279" s="14"/>
      <c r="CB279" s="14"/>
      <c r="CC279" s="14"/>
      <c r="CD279" s="14"/>
      <c r="CE279" s="14"/>
      <c r="CF279" s="14"/>
      <c r="CG279" s="14"/>
      <c r="CH279" s="14"/>
    </row>
    <row r="280" spans="1:86">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5"/>
      <c r="Z280" s="16"/>
      <c r="AA280" s="16"/>
      <c r="AB280" s="16"/>
      <c r="AC280" s="16"/>
      <c r="AD280" s="16"/>
      <c r="AE280" s="16"/>
      <c r="AF280" s="16"/>
      <c r="AG280" s="16"/>
      <c r="AH280" s="16"/>
      <c r="AI280" s="16"/>
      <c r="AJ280" s="16"/>
      <c r="AK280" s="16"/>
      <c r="AL280" s="16"/>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B280" s="14"/>
      <c r="CC280" s="14"/>
      <c r="CD280" s="14"/>
      <c r="CE280" s="14"/>
      <c r="CF280" s="14"/>
      <c r="CG280" s="14"/>
      <c r="CH280" s="14"/>
    </row>
    <row r="281" spans="1:86">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5"/>
      <c r="Z281" s="16"/>
      <c r="AA281" s="16"/>
      <c r="AB281" s="16"/>
      <c r="AC281" s="16"/>
      <c r="AD281" s="16"/>
      <c r="AE281" s="16"/>
      <c r="AF281" s="16"/>
      <c r="AG281" s="16"/>
      <c r="AH281" s="16"/>
      <c r="AI281" s="16"/>
      <c r="AJ281" s="16"/>
      <c r="AK281" s="16"/>
      <c r="AL281" s="16"/>
      <c r="AM281" s="14"/>
      <c r="AN281" s="14"/>
      <c r="AO281" s="14"/>
      <c r="AP281" s="14"/>
      <c r="AQ281" s="14"/>
      <c r="AR281" s="14"/>
      <c r="AS281" s="14"/>
      <c r="AT281" s="14"/>
      <c r="AU281" s="14"/>
      <c r="AV281" s="14"/>
      <c r="AW281" s="14"/>
      <c r="AX281" s="14"/>
      <c r="AY281" s="14"/>
      <c r="AZ281" s="14"/>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c r="CG281" s="14"/>
      <c r="CH281" s="14"/>
    </row>
    <row r="282" spans="1:86">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5"/>
      <c r="Z282" s="16"/>
      <c r="AA282" s="16"/>
      <c r="AB282" s="16"/>
      <c r="AC282" s="16"/>
      <c r="AD282" s="16"/>
      <c r="AE282" s="16"/>
      <c r="AF282" s="16"/>
      <c r="AG282" s="16"/>
      <c r="AH282" s="16"/>
      <c r="AI282" s="16"/>
      <c r="AJ282" s="16"/>
      <c r="AK282" s="16"/>
      <c r="AL282" s="16"/>
      <c r="AM282" s="14"/>
      <c r="AN282" s="14"/>
      <c r="AO282" s="14"/>
      <c r="AP282" s="14"/>
      <c r="AQ282" s="14"/>
      <c r="AR282" s="14"/>
      <c r="AS282" s="14"/>
      <c r="AT282" s="14"/>
      <c r="AU282" s="14"/>
      <c r="AV282" s="14"/>
      <c r="AW282" s="14"/>
      <c r="AX282" s="14"/>
      <c r="AY282" s="14"/>
      <c r="AZ282" s="14"/>
      <c r="BA282" s="14"/>
      <c r="BB282" s="14"/>
      <c r="BC282" s="14"/>
      <c r="BD282" s="14"/>
      <c r="BE282" s="14"/>
      <c r="BF282" s="14"/>
      <c r="BG282" s="14"/>
      <c r="BH282" s="14"/>
      <c r="BI282" s="14"/>
      <c r="BJ282" s="14"/>
      <c r="BK282" s="14"/>
      <c r="BL282" s="14"/>
      <c r="BM282" s="14"/>
      <c r="BN282" s="14"/>
      <c r="BO282" s="14"/>
      <c r="BP282" s="14"/>
      <c r="BQ282" s="14"/>
      <c r="BR282" s="14"/>
      <c r="BS282" s="14"/>
      <c r="BT282" s="14"/>
      <c r="BU282" s="14"/>
      <c r="BV282" s="14"/>
      <c r="BW282" s="14"/>
      <c r="BX282" s="14"/>
      <c r="BY282" s="14"/>
      <c r="BZ282" s="14"/>
      <c r="CA282" s="14"/>
      <c r="CB282" s="14"/>
      <c r="CC282" s="14"/>
      <c r="CD282" s="14"/>
      <c r="CE282" s="14"/>
      <c r="CF282" s="14"/>
      <c r="CG282" s="14"/>
      <c r="CH282" s="14"/>
    </row>
    <row r="283" spans="1:86">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5"/>
      <c r="Z283" s="16"/>
      <c r="AA283" s="16"/>
      <c r="AB283" s="16"/>
      <c r="AC283" s="16"/>
      <c r="AD283" s="16"/>
      <c r="AE283" s="16"/>
      <c r="AF283" s="16"/>
      <c r="AG283" s="16"/>
      <c r="AH283" s="16"/>
      <c r="AI283" s="16"/>
      <c r="AJ283" s="16"/>
      <c r="AK283" s="16"/>
      <c r="AL283" s="16"/>
      <c r="AM283" s="14"/>
      <c r="AN283" s="14"/>
      <c r="AO283" s="14"/>
      <c r="AP283" s="14"/>
      <c r="AQ283" s="14"/>
      <c r="AR283" s="14"/>
      <c r="AS283" s="14"/>
      <c r="AT283" s="14"/>
      <c r="AU283" s="14"/>
      <c r="AV283" s="14"/>
      <c r="AW283" s="14"/>
      <c r="AX283" s="14"/>
      <c r="AY283" s="14"/>
      <c r="AZ283" s="14"/>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B283" s="14"/>
      <c r="CC283" s="14"/>
      <c r="CD283" s="14"/>
      <c r="CE283" s="14"/>
      <c r="CF283" s="14"/>
      <c r="CG283" s="14"/>
      <c r="CH283" s="14"/>
    </row>
    <row r="284" spans="1:86">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5"/>
      <c r="Z284" s="16"/>
      <c r="AA284" s="16"/>
      <c r="AB284" s="16"/>
      <c r="AC284" s="16"/>
      <c r="AD284" s="16"/>
      <c r="AE284" s="16"/>
      <c r="AF284" s="16"/>
      <c r="AG284" s="16"/>
      <c r="AH284" s="16"/>
      <c r="AI284" s="16"/>
      <c r="AJ284" s="16"/>
      <c r="AK284" s="16"/>
      <c r="AL284" s="16"/>
      <c r="AM284" s="14"/>
      <c r="AN284" s="14"/>
      <c r="AO284" s="14"/>
      <c r="AP284" s="14"/>
      <c r="AQ284" s="14"/>
      <c r="AR284" s="14"/>
      <c r="AS284" s="14"/>
      <c r="AT284" s="14"/>
      <c r="AU284" s="14"/>
      <c r="AV284" s="14"/>
      <c r="AW284" s="14"/>
      <c r="AX284" s="14"/>
      <c r="AY284" s="14"/>
      <c r="AZ284" s="14"/>
      <c r="BA284" s="14"/>
      <c r="BB284" s="14"/>
      <c r="BC284" s="14"/>
      <c r="BD284" s="14"/>
      <c r="BE284" s="14"/>
      <c r="BF284" s="14"/>
      <c r="BG284" s="14"/>
      <c r="BH284" s="14"/>
      <c r="BI284" s="14"/>
      <c r="BJ284" s="14"/>
      <c r="BK284" s="14"/>
      <c r="BL284" s="14"/>
      <c r="BM284" s="14"/>
      <c r="BN284" s="14"/>
      <c r="BO284" s="14"/>
      <c r="BP284" s="14"/>
      <c r="BQ284" s="14"/>
      <c r="BR284" s="14"/>
      <c r="BS284" s="14"/>
      <c r="BT284" s="14"/>
      <c r="BU284" s="14"/>
      <c r="BV284" s="14"/>
      <c r="BW284" s="14"/>
      <c r="BX284" s="14"/>
      <c r="BY284" s="14"/>
      <c r="BZ284" s="14"/>
      <c r="CA284" s="14"/>
      <c r="CB284" s="14"/>
      <c r="CC284" s="14"/>
      <c r="CD284" s="14"/>
      <c r="CE284" s="14"/>
      <c r="CF284" s="14"/>
      <c r="CG284" s="14"/>
      <c r="CH284" s="14"/>
    </row>
    <row r="285" spans="1:86">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5"/>
      <c r="Z285" s="16"/>
      <c r="AA285" s="16"/>
      <c r="AB285" s="16"/>
      <c r="AC285" s="16"/>
      <c r="AD285" s="16"/>
      <c r="AE285" s="16"/>
      <c r="AF285" s="16"/>
      <c r="AG285" s="16"/>
      <c r="AH285" s="16"/>
      <c r="AI285" s="16"/>
      <c r="AJ285" s="16"/>
      <c r="AK285" s="16"/>
      <c r="AL285" s="16"/>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row>
    <row r="286" spans="1:86">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5"/>
      <c r="Z286" s="16"/>
      <c r="AA286" s="16"/>
      <c r="AB286" s="16"/>
      <c r="AC286" s="16"/>
      <c r="AD286" s="16"/>
      <c r="AE286" s="16"/>
      <c r="AF286" s="16"/>
      <c r="AG286" s="16"/>
      <c r="AH286" s="16"/>
      <c r="AI286" s="16"/>
      <c r="AJ286" s="16"/>
      <c r="AK286" s="16"/>
      <c r="AL286" s="16"/>
      <c r="AM286" s="14"/>
      <c r="AN286" s="14"/>
      <c r="AO286" s="14"/>
      <c r="AP286" s="14"/>
      <c r="AQ286" s="14"/>
      <c r="AR286" s="14"/>
      <c r="AS286" s="14"/>
      <c r="AT286" s="14"/>
      <c r="AU286" s="14"/>
      <c r="AV286" s="14"/>
      <c r="AW286" s="14"/>
      <c r="AX286" s="14"/>
      <c r="AY286" s="14"/>
      <c r="AZ286" s="14"/>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row>
    <row r="287" spans="1:86">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5"/>
      <c r="Z287" s="16"/>
      <c r="AA287" s="16"/>
      <c r="AB287" s="16"/>
      <c r="AC287" s="16"/>
      <c r="AD287" s="16"/>
      <c r="AE287" s="16"/>
      <c r="AF287" s="16"/>
      <c r="AG287" s="16"/>
      <c r="AH287" s="16"/>
      <c r="AI287" s="16"/>
      <c r="AJ287" s="16"/>
      <c r="AK287" s="16"/>
      <c r="AL287" s="16"/>
      <c r="AM287" s="14"/>
      <c r="AN287" s="14"/>
      <c r="AO287" s="14"/>
      <c r="AP287" s="14"/>
      <c r="AQ287" s="14"/>
      <c r="AR287" s="14"/>
      <c r="AS287" s="14"/>
      <c r="AT287" s="14"/>
      <c r="AU287" s="14"/>
      <c r="AV287" s="14"/>
      <c r="AW287" s="14"/>
      <c r="AX287" s="14"/>
      <c r="AY287" s="14"/>
      <c r="AZ287" s="14"/>
      <c r="BA287" s="14"/>
      <c r="BB287" s="14"/>
      <c r="BC287" s="14"/>
      <c r="BD287" s="14"/>
      <c r="BE287" s="14"/>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B287" s="14"/>
      <c r="CC287" s="14"/>
      <c r="CD287" s="14"/>
      <c r="CE287" s="14"/>
      <c r="CF287" s="14"/>
      <c r="CG287" s="14"/>
      <c r="CH287" s="14"/>
    </row>
    <row r="288" spans="1:86">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5"/>
      <c r="Z288" s="16"/>
      <c r="AA288" s="16"/>
      <c r="AB288" s="16"/>
      <c r="AC288" s="16"/>
      <c r="AD288" s="16"/>
      <c r="AE288" s="16"/>
      <c r="AF288" s="16"/>
      <c r="AG288" s="16"/>
      <c r="AH288" s="16"/>
      <c r="AI288" s="16"/>
      <c r="AJ288" s="16"/>
      <c r="AK288" s="16"/>
      <c r="AL288" s="16"/>
      <c r="AM288" s="14"/>
      <c r="AN288" s="14"/>
      <c r="AO288" s="14"/>
      <c r="AP288" s="14"/>
      <c r="AQ288" s="14"/>
      <c r="AR288" s="14"/>
      <c r="AS288" s="14"/>
      <c r="AT288" s="14"/>
      <c r="AU288" s="14"/>
      <c r="AV288" s="14"/>
      <c r="AW288" s="14"/>
      <c r="AX288" s="14"/>
      <c r="AY288" s="14"/>
      <c r="AZ288" s="14"/>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row>
    <row r="289" spans="1:86">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5"/>
      <c r="Z289" s="16"/>
      <c r="AA289" s="16"/>
      <c r="AB289" s="16"/>
      <c r="AC289" s="16"/>
      <c r="AD289" s="16"/>
      <c r="AE289" s="16"/>
      <c r="AF289" s="16"/>
      <c r="AG289" s="16"/>
      <c r="AH289" s="16"/>
      <c r="AI289" s="16"/>
      <c r="AJ289" s="16"/>
      <c r="AK289" s="16"/>
      <c r="AL289" s="16"/>
      <c r="AM289" s="14"/>
      <c r="AN289" s="14"/>
      <c r="AO289" s="14"/>
      <c r="AP289" s="14"/>
      <c r="AQ289" s="14"/>
      <c r="AR289" s="14"/>
      <c r="AS289" s="14"/>
      <c r="AT289" s="14"/>
      <c r="AU289" s="14"/>
      <c r="AV289" s="14"/>
      <c r="AW289" s="14"/>
      <c r="AX289" s="14"/>
      <c r="AY289" s="14"/>
      <c r="AZ289" s="14"/>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4"/>
      <c r="BY289" s="14"/>
      <c r="BZ289" s="14"/>
      <c r="CA289" s="14"/>
      <c r="CB289" s="14"/>
      <c r="CC289" s="14"/>
      <c r="CD289" s="14"/>
      <c r="CE289" s="14"/>
      <c r="CF289" s="14"/>
      <c r="CG289" s="14"/>
      <c r="CH289" s="14"/>
    </row>
    <row r="290" spans="1:86">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5"/>
      <c r="Z290" s="16"/>
      <c r="AA290" s="16"/>
      <c r="AB290" s="16"/>
      <c r="AC290" s="16"/>
      <c r="AD290" s="16"/>
      <c r="AE290" s="16"/>
      <c r="AF290" s="16"/>
      <c r="AG290" s="16"/>
      <c r="AH290" s="16"/>
      <c r="AI290" s="16"/>
      <c r="AJ290" s="16"/>
      <c r="AK290" s="16"/>
      <c r="AL290" s="16"/>
      <c r="AM290" s="14"/>
      <c r="AN290" s="14"/>
      <c r="AO290" s="14"/>
      <c r="AP290" s="14"/>
      <c r="AQ290" s="14"/>
      <c r="AR290" s="14"/>
      <c r="AS290" s="14"/>
      <c r="AT290" s="14"/>
      <c r="AU290" s="14"/>
      <c r="AV290" s="14"/>
      <c r="AW290" s="14"/>
      <c r="AX290" s="14"/>
      <c r="AY290" s="14"/>
      <c r="AZ290" s="14"/>
      <c r="BA290" s="14"/>
      <c r="BB290" s="14"/>
      <c r="BC290" s="14"/>
      <c r="BD290" s="14"/>
      <c r="BE290" s="14"/>
      <c r="BF290" s="14"/>
      <c r="BG290" s="14"/>
      <c r="BH290" s="14"/>
      <c r="BI290" s="14"/>
      <c r="BJ290" s="14"/>
      <c r="BK290" s="14"/>
      <c r="BL290" s="14"/>
      <c r="BM290" s="14"/>
      <c r="BN290" s="14"/>
      <c r="BO290" s="14"/>
      <c r="BP290" s="14"/>
      <c r="BQ290" s="14"/>
      <c r="BR290" s="14"/>
      <c r="BS290" s="14"/>
      <c r="BT290" s="14"/>
      <c r="BU290" s="14"/>
      <c r="BV290" s="14"/>
      <c r="BW290" s="14"/>
      <c r="BX290" s="14"/>
      <c r="BY290" s="14"/>
      <c r="BZ290" s="14"/>
      <c r="CA290" s="14"/>
      <c r="CB290" s="14"/>
      <c r="CC290" s="14"/>
      <c r="CD290" s="14"/>
      <c r="CE290" s="14"/>
      <c r="CF290" s="14"/>
      <c r="CG290" s="14"/>
      <c r="CH290" s="14"/>
    </row>
    <row r="291" spans="1:86">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5"/>
      <c r="Z291" s="16"/>
      <c r="AA291" s="16"/>
      <c r="AB291" s="16"/>
      <c r="AC291" s="16"/>
      <c r="AD291" s="16"/>
      <c r="AE291" s="16"/>
      <c r="AF291" s="16"/>
      <c r="AG291" s="16"/>
      <c r="AH291" s="16"/>
      <c r="AI291" s="16"/>
      <c r="AJ291" s="16"/>
      <c r="AK291" s="16"/>
      <c r="AL291" s="16"/>
      <c r="AM291" s="14"/>
      <c r="AN291" s="14"/>
      <c r="AO291" s="14"/>
      <c r="AP291" s="14"/>
      <c r="AQ291" s="14"/>
      <c r="AR291" s="14"/>
      <c r="AS291" s="14"/>
      <c r="AT291" s="14"/>
      <c r="AU291" s="14"/>
      <c r="AV291" s="14"/>
      <c r="AW291" s="14"/>
      <c r="AX291" s="14"/>
      <c r="AY291" s="14"/>
      <c r="AZ291" s="14"/>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c r="CG291" s="14"/>
      <c r="CH291" s="14"/>
    </row>
    <row r="292" spans="1:86">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5"/>
      <c r="Z292" s="16"/>
      <c r="AA292" s="16"/>
      <c r="AB292" s="16"/>
      <c r="AC292" s="16"/>
      <c r="AD292" s="16"/>
      <c r="AE292" s="16"/>
      <c r="AF292" s="16"/>
      <c r="AG292" s="16"/>
      <c r="AH292" s="16"/>
      <c r="AI292" s="16"/>
      <c r="AJ292" s="16"/>
      <c r="AK292" s="16"/>
      <c r="AL292" s="16"/>
      <c r="AM292" s="14"/>
      <c r="AN292" s="14"/>
      <c r="AO292" s="14"/>
      <c r="AP292" s="14"/>
      <c r="AQ292" s="14"/>
      <c r="AR292" s="14"/>
      <c r="AS292" s="14"/>
      <c r="AT292" s="14"/>
      <c r="AU292" s="14"/>
      <c r="AV292" s="14"/>
      <c r="AW292" s="14"/>
      <c r="AX292" s="14"/>
      <c r="AY292" s="14"/>
      <c r="AZ292" s="14"/>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c r="CG292" s="14"/>
      <c r="CH292" s="14"/>
    </row>
    <row r="293" spans="1:86">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5"/>
      <c r="Z293" s="16"/>
      <c r="AA293" s="16"/>
      <c r="AB293" s="16"/>
      <c r="AC293" s="16"/>
      <c r="AD293" s="16"/>
      <c r="AE293" s="16"/>
      <c r="AF293" s="16"/>
      <c r="AG293" s="16"/>
      <c r="AH293" s="16"/>
      <c r="AI293" s="16"/>
      <c r="AJ293" s="16"/>
      <c r="AK293" s="16"/>
      <c r="AL293" s="16"/>
      <c r="AM293" s="14"/>
      <c r="AN293" s="14"/>
      <c r="AO293" s="14"/>
      <c r="AP293" s="14"/>
      <c r="AQ293" s="14"/>
      <c r="AR293" s="14"/>
      <c r="AS293" s="14"/>
      <c r="AT293" s="14"/>
      <c r="AU293" s="14"/>
      <c r="AV293" s="14"/>
      <c r="AW293" s="14"/>
      <c r="AX293" s="14"/>
      <c r="AY293" s="14"/>
      <c r="AZ293" s="14"/>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14"/>
      <c r="CC293" s="14"/>
      <c r="CD293" s="14"/>
      <c r="CE293" s="14"/>
      <c r="CF293" s="14"/>
      <c r="CG293" s="14"/>
      <c r="CH293" s="14"/>
    </row>
    <row r="294" spans="1:86">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5"/>
      <c r="Z294" s="16"/>
      <c r="AA294" s="16"/>
      <c r="AB294" s="16"/>
      <c r="AC294" s="16"/>
      <c r="AD294" s="16"/>
      <c r="AE294" s="16"/>
      <c r="AF294" s="16"/>
      <c r="AG294" s="16"/>
      <c r="AH294" s="16"/>
      <c r="AI294" s="16"/>
      <c r="AJ294" s="16"/>
      <c r="AK294" s="16"/>
      <c r="AL294" s="16"/>
      <c r="AM294" s="14"/>
      <c r="AN294" s="14"/>
      <c r="AO294" s="14"/>
      <c r="AP294" s="14"/>
      <c r="AQ294" s="14"/>
      <c r="AR294" s="14"/>
      <c r="AS294" s="14"/>
      <c r="AT294" s="14"/>
      <c r="AU294" s="14"/>
      <c r="AV294" s="14"/>
      <c r="AW294" s="14"/>
      <c r="AX294" s="14"/>
      <c r="AY294" s="14"/>
      <c r="AZ294" s="14"/>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row>
    <row r="295" spans="1:86">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5"/>
      <c r="Z295" s="16"/>
      <c r="AA295" s="16"/>
      <c r="AB295" s="16"/>
      <c r="AC295" s="16"/>
      <c r="AD295" s="16"/>
      <c r="AE295" s="16"/>
      <c r="AF295" s="16"/>
      <c r="AG295" s="16"/>
      <c r="AH295" s="16"/>
      <c r="AI295" s="16"/>
      <c r="AJ295" s="16"/>
      <c r="AK295" s="16"/>
      <c r="AL295" s="16"/>
      <c r="AM295" s="14"/>
      <c r="AN295" s="14"/>
      <c r="AO295" s="14"/>
      <c r="AP295" s="14"/>
      <c r="AQ295" s="14"/>
      <c r="AR295" s="14"/>
      <c r="AS295" s="14"/>
      <c r="AT295" s="14"/>
      <c r="AU295" s="14"/>
      <c r="AV295" s="14"/>
      <c r="AW295" s="14"/>
      <c r="AX295" s="14"/>
      <c r="AY295" s="14"/>
      <c r="AZ295" s="14"/>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row>
    <row r="296" spans="1:86">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5"/>
      <c r="Z296" s="16"/>
      <c r="AA296" s="16"/>
      <c r="AB296" s="16"/>
      <c r="AC296" s="16"/>
      <c r="AD296" s="16"/>
      <c r="AE296" s="16"/>
      <c r="AF296" s="16"/>
      <c r="AG296" s="16"/>
      <c r="AH296" s="16"/>
      <c r="AI296" s="16"/>
      <c r="AJ296" s="16"/>
      <c r="AK296" s="16"/>
      <c r="AL296" s="16"/>
      <c r="AM296" s="14"/>
      <c r="AN296" s="14"/>
      <c r="AO296" s="14"/>
      <c r="AP296" s="14"/>
      <c r="AQ296" s="14"/>
      <c r="AR296" s="14"/>
      <c r="AS296" s="14"/>
      <c r="AT296" s="14"/>
      <c r="AU296" s="14"/>
      <c r="AV296" s="14"/>
      <c r="AW296" s="14"/>
      <c r="AX296" s="14"/>
      <c r="AY296" s="14"/>
      <c r="AZ296" s="14"/>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14"/>
      <c r="CC296" s="14"/>
      <c r="CD296" s="14"/>
      <c r="CE296" s="14"/>
      <c r="CF296" s="14"/>
      <c r="CG296" s="14"/>
      <c r="CH296" s="14"/>
    </row>
    <row r="297" spans="1:86">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5"/>
      <c r="Z297" s="16"/>
      <c r="AA297" s="16"/>
      <c r="AB297" s="16"/>
      <c r="AC297" s="16"/>
      <c r="AD297" s="16"/>
      <c r="AE297" s="16"/>
      <c r="AF297" s="16"/>
      <c r="AG297" s="16"/>
      <c r="AH297" s="16"/>
      <c r="AI297" s="16"/>
      <c r="AJ297" s="16"/>
      <c r="AK297" s="16"/>
      <c r="AL297" s="16"/>
      <c r="AM297" s="14"/>
      <c r="AN297" s="14"/>
      <c r="AO297" s="14"/>
      <c r="AP297" s="14"/>
      <c r="AQ297" s="14"/>
      <c r="AR297" s="14"/>
      <c r="AS297" s="14"/>
      <c r="AT297" s="14"/>
      <c r="AU297" s="14"/>
      <c r="AV297" s="14"/>
      <c r="AW297" s="14"/>
      <c r="AX297" s="14"/>
      <c r="AY297" s="14"/>
      <c r="AZ297" s="14"/>
      <c r="BA297" s="14"/>
      <c r="BB297" s="14"/>
      <c r="BC297" s="14"/>
      <c r="BD297" s="14"/>
      <c r="BE297" s="14"/>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c r="CG297" s="14"/>
      <c r="CH297" s="14"/>
    </row>
    <row r="298" spans="1:86">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5"/>
      <c r="Z298" s="16"/>
      <c r="AA298" s="16"/>
      <c r="AB298" s="16"/>
      <c r="AC298" s="16"/>
      <c r="AD298" s="16"/>
      <c r="AE298" s="16"/>
      <c r="AF298" s="16"/>
      <c r="AG298" s="16"/>
      <c r="AH298" s="16"/>
      <c r="AI298" s="16"/>
      <c r="AJ298" s="16"/>
      <c r="AK298" s="16"/>
      <c r="AL298" s="16"/>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row>
    <row r="299" spans="1:86">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5"/>
      <c r="Z299" s="16"/>
      <c r="AA299" s="16"/>
      <c r="AB299" s="16"/>
      <c r="AC299" s="16"/>
      <c r="AD299" s="16"/>
      <c r="AE299" s="16"/>
      <c r="AF299" s="16"/>
      <c r="AG299" s="16"/>
      <c r="AH299" s="16"/>
      <c r="AI299" s="16"/>
      <c r="AJ299" s="16"/>
      <c r="AK299" s="16"/>
      <c r="AL299" s="16"/>
      <c r="AM299" s="14"/>
      <c r="AN299" s="14"/>
      <c r="AO299" s="14"/>
      <c r="AP299" s="14"/>
      <c r="AQ299" s="14"/>
      <c r="AR299" s="14"/>
      <c r="AS299" s="14"/>
      <c r="AT299" s="14"/>
      <c r="AU299" s="14"/>
      <c r="AV299" s="14"/>
      <c r="AW299" s="14"/>
      <c r="AX299" s="14"/>
      <c r="AY299" s="14"/>
      <c r="AZ299" s="14"/>
      <c r="BA299" s="14"/>
      <c r="BB299" s="14"/>
      <c r="BC299" s="14"/>
      <c r="BD299" s="14"/>
      <c r="BE299" s="14"/>
      <c r="BF299" s="14"/>
      <c r="BG299" s="14"/>
      <c r="BH299" s="14"/>
      <c r="BI299" s="14"/>
      <c r="BJ299" s="14"/>
      <c r="BK299" s="14"/>
      <c r="BL299" s="14"/>
      <c r="BM299" s="14"/>
      <c r="BN299" s="14"/>
      <c r="BO299" s="14"/>
      <c r="BP299" s="14"/>
      <c r="BQ299" s="14"/>
      <c r="BR299" s="14"/>
      <c r="BS299" s="14"/>
      <c r="BT299" s="14"/>
      <c r="BU299" s="14"/>
      <c r="BV299" s="14"/>
      <c r="BW299" s="14"/>
      <c r="BX299" s="14"/>
      <c r="BY299" s="14"/>
      <c r="BZ299" s="14"/>
      <c r="CA299" s="14"/>
      <c r="CB299" s="14"/>
      <c r="CC299" s="14"/>
      <c r="CD299" s="14"/>
      <c r="CE299" s="14"/>
      <c r="CF299" s="14"/>
      <c r="CG299" s="14"/>
      <c r="CH299" s="14"/>
    </row>
    <row r="300" spans="1:86">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5"/>
      <c r="Z300" s="16"/>
      <c r="AA300" s="16"/>
      <c r="AB300" s="16"/>
      <c r="AC300" s="16"/>
      <c r="AD300" s="16"/>
      <c r="AE300" s="16"/>
      <c r="AF300" s="16"/>
      <c r="AG300" s="16"/>
      <c r="AH300" s="16"/>
      <c r="AI300" s="16"/>
      <c r="AJ300" s="16"/>
      <c r="AK300" s="16"/>
      <c r="AL300" s="16"/>
      <c r="AM300" s="14"/>
      <c r="AN300" s="14"/>
      <c r="AO300" s="14"/>
      <c r="AP300" s="14"/>
      <c r="AQ300" s="14"/>
      <c r="AR300" s="14"/>
      <c r="AS300" s="14"/>
      <c r="AT300" s="14"/>
      <c r="AU300" s="14"/>
      <c r="AV300" s="14"/>
      <c r="AW300" s="14"/>
      <c r="AX300" s="14"/>
      <c r="AY300" s="14"/>
      <c r="AZ300" s="14"/>
      <c r="BA300" s="14"/>
      <c r="BB300" s="14"/>
      <c r="BC300" s="14"/>
      <c r="BD300" s="14"/>
      <c r="BE300" s="14"/>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14"/>
      <c r="CC300" s="14"/>
      <c r="CD300" s="14"/>
      <c r="CE300" s="14"/>
      <c r="CF300" s="14"/>
      <c r="CG300" s="14"/>
      <c r="CH300" s="14"/>
    </row>
    <row r="301" spans="1:86">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5"/>
      <c r="Z301" s="16"/>
      <c r="AA301" s="16"/>
      <c r="AB301" s="16"/>
      <c r="AC301" s="16"/>
      <c r="AD301" s="16"/>
      <c r="AE301" s="16"/>
      <c r="AF301" s="16"/>
      <c r="AG301" s="16"/>
      <c r="AH301" s="16"/>
      <c r="AI301" s="16"/>
      <c r="AJ301" s="16"/>
      <c r="AK301" s="16"/>
      <c r="AL301" s="16"/>
      <c r="AM301" s="14"/>
      <c r="AN301" s="14"/>
      <c r="AO301" s="14"/>
      <c r="AP301" s="14"/>
      <c r="AQ301" s="14"/>
      <c r="AR301" s="14"/>
      <c r="AS301" s="14"/>
      <c r="AT301" s="14"/>
      <c r="AU301" s="14"/>
      <c r="AV301" s="14"/>
      <c r="AW301" s="14"/>
      <c r="AX301" s="14"/>
      <c r="AY301" s="14"/>
      <c r="AZ301" s="14"/>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c r="BX301" s="14"/>
      <c r="BY301" s="14"/>
      <c r="BZ301" s="14"/>
      <c r="CA301" s="14"/>
      <c r="CB301" s="14"/>
      <c r="CC301" s="14"/>
      <c r="CD301" s="14"/>
      <c r="CE301" s="14"/>
      <c r="CF301" s="14"/>
      <c r="CG301" s="14"/>
      <c r="CH301" s="14"/>
    </row>
    <row r="302" spans="1:86">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5"/>
      <c r="Z302" s="16"/>
      <c r="AA302" s="16"/>
      <c r="AB302" s="16"/>
      <c r="AC302" s="16"/>
      <c r="AD302" s="16"/>
      <c r="AE302" s="16"/>
      <c r="AF302" s="16"/>
      <c r="AG302" s="16"/>
      <c r="AH302" s="16"/>
      <c r="AI302" s="16"/>
      <c r="AJ302" s="16"/>
      <c r="AK302" s="16"/>
      <c r="AL302" s="16"/>
      <c r="AM302" s="14"/>
      <c r="AN302" s="14"/>
      <c r="AO302" s="14"/>
      <c r="AP302" s="14"/>
      <c r="AQ302" s="14"/>
      <c r="AR302" s="14"/>
      <c r="AS302" s="14"/>
      <c r="AT302" s="14"/>
      <c r="AU302" s="14"/>
      <c r="AV302" s="14"/>
      <c r="AW302" s="14"/>
      <c r="AX302" s="14"/>
      <c r="AY302" s="14"/>
      <c r="AZ302" s="14"/>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row>
    <row r="303" spans="1:86">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5"/>
      <c r="Z303" s="16"/>
      <c r="AA303" s="16"/>
      <c r="AB303" s="16"/>
      <c r="AC303" s="16"/>
      <c r="AD303" s="16"/>
      <c r="AE303" s="16"/>
      <c r="AF303" s="16"/>
      <c r="AG303" s="16"/>
      <c r="AH303" s="16"/>
      <c r="AI303" s="16"/>
      <c r="AJ303" s="16"/>
      <c r="AK303" s="16"/>
      <c r="AL303" s="16"/>
      <c r="AM303" s="14"/>
      <c r="AN303" s="14"/>
      <c r="AO303" s="14"/>
      <c r="AP303" s="14"/>
      <c r="AQ303" s="14"/>
      <c r="AR303" s="14"/>
      <c r="AS303" s="14"/>
      <c r="AT303" s="14"/>
      <c r="AU303" s="14"/>
      <c r="AV303" s="14"/>
      <c r="AW303" s="14"/>
      <c r="AX303" s="14"/>
      <c r="AY303" s="14"/>
      <c r="AZ303" s="14"/>
      <c r="BA303" s="14"/>
      <c r="BB303" s="14"/>
      <c r="BC303" s="14"/>
      <c r="BD303" s="14"/>
      <c r="BE303" s="14"/>
      <c r="BF303" s="14"/>
      <c r="BG303" s="14"/>
      <c r="BH303" s="14"/>
      <c r="BI303" s="14"/>
      <c r="BJ303" s="14"/>
      <c r="BK303" s="14"/>
      <c r="BL303" s="14"/>
      <c r="BM303" s="14"/>
      <c r="BN303" s="14"/>
      <c r="BO303" s="14"/>
      <c r="BP303" s="14"/>
      <c r="BQ303" s="14"/>
      <c r="BR303" s="14"/>
      <c r="BS303" s="14"/>
      <c r="BT303" s="14"/>
      <c r="BU303" s="14"/>
      <c r="BV303" s="14"/>
      <c r="BW303" s="14"/>
      <c r="BX303" s="14"/>
      <c r="BY303" s="14"/>
      <c r="BZ303" s="14"/>
      <c r="CA303" s="14"/>
      <c r="CB303" s="14"/>
      <c r="CC303" s="14"/>
      <c r="CD303" s="14"/>
      <c r="CE303" s="14"/>
      <c r="CF303" s="14"/>
      <c r="CG303" s="14"/>
      <c r="CH303" s="14"/>
    </row>
    <row r="304" spans="1:86">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5"/>
      <c r="Z304" s="16"/>
      <c r="AA304" s="16"/>
      <c r="AB304" s="16"/>
      <c r="AC304" s="16"/>
      <c r="AD304" s="16"/>
      <c r="AE304" s="16"/>
      <c r="AF304" s="16"/>
      <c r="AG304" s="16"/>
      <c r="AH304" s="16"/>
      <c r="AI304" s="16"/>
      <c r="AJ304" s="16"/>
      <c r="AK304" s="16"/>
      <c r="AL304" s="16"/>
      <c r="AM304" s="14"/>
      <c r="AN304" s="14"/>
      <c r="AO304" s="14"/>
      <c r="AP304" s="14"/>
      <c r="AQ304" s="14"/>
      <c r="AR304" s="14"/>
      <c r="AS304" s="14"/>
      <c r="AT304" s="14"/>
      <c r="AU304" s="14"/>
      <c r="AV304" s="14"/>
      <c r="AW304" s="14"/>
      <c r="AX304" s="14"/>
      <c r="AY304" s="14"/>
      <c r="AZ304" s="14"/>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4"/>
      <c r="BY304" s="14"/>
      <c r="BZ304" s="14"/>
      <c r="CA304" s="14"/>
      <c r="CB304" s="14"/>
      <c r="CC304" s="14"/>
      <c r="CD304" s="14"/>
      <c r="CE304" s="14"/>
      <c r="CF304" s="14"/>
      <c r="CG304" s="14"/>
      <c r="CH304" s="14"/>
    </row>
    <row r="305" spans="1:86">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5"/>
      <c r="Z305" s="16"/>
      <c r="AA305" s="16"/>
      <c r="AB305" s="16"/>
      <c r="AC305" s="16"/>
      <c r="AD305" s="16"/>
      <c r="AE305" s="16"/>
      <c r="AF305" s="16"/>
      <c r="AG305" s="16"/>
      <c r="AH305" s="16"/>
      <c r="AI305" s="16"/>
      <c r="AJ305" s="16"/>
      <c r="AK305" s="16"/>
      <c r="AL305" s="16"/>
      <c r="AM305" s="14"/>
      <c r="AN305" s="14"/>
      <c r="AO305" s="14"/>
      <c r="AP305" s="14"/>
      <c r="AQ305" s="14"/>
      <c r="AR305" s="14"/>
      <c r="AS305" s="14"/>
      <c r="AT305" s="14"/>
      <c r="AU305" s="14"/>
      <c r="AV305" s="14"/>
      <c r="AW305" s="14"/>
      <c r="AX305" s="14"/>
      <c r="AY305" s="14"/>
      <c r="AZ305" s="14"/>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row>
    <row r="306" spans="1:86">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5"/>
      <c r="Z306" s="16"/>
      <c r="AA306" s="16"/>
      <c r="AB306" s="16"/>
      <c r="AC306" s="16"/>
      <c r="AD306" s="16"/>
      <c r="AE306" s="16"/>
      <c r="AF306" s="16"/>
      <c r="AG306" s="16"/>
      <c r="AH306" s="16"/>
      <c r="AI306" s="16"/>
      <c r="AJ306" s="16"/>
      <c r="AK306" s="16"/>
      <c r="AL306" s="16"/>
      <c r="AM306" s="14"/>
      <c r="AN306" s="14"/>
      <c r="AO306" s="14"/>
      <c r="AP306" s="14"/>
      <c r="AQ306" s="14"/>
      <c r="AR306" s="14"/>
      <c r="AS306" s="14"/>
      <c r="AT306" s="14"/>
      <c r="AU306" s="14"/>
      <c r="AV306" s="14"/>
      <c r="AW306" s="14"/>
      <c r="AX306" s="14"/>
      <c r="AY306" s="14"/>
      <c r="AZ306" s="14"/>
      <c r="BA306" s="14"/>
      <c r="BB306" s="14"/>
      <c r="BC306" s="14"/>
      <c r="BD306" s="14"/>
      <c r="BE306" s="14"/>
      <c r="BF306" s="14"/>
      <c r="BG306" s="14"/>
      <c r="BH306" s="14"/>
      <c r="BI306" s="14"/>
      <c r="BJ306" s="14"/>
      <c r="BK306" s="14"/>
      <c r="BL306" s="14"/>
      <c r="BM306" s="14"/>
      <c r="BN306" s="14"/>
      <c r="BO306" s="14"/>
      <c r="BP306" s="14"/>
      <c r="BQ306" s="14"/>
      <c r="BR306" s="14"/>
      <c r="BS306" s="14"/>
      <c r="BT306" s="14"/>
      <c r="BU306" s="14"/>
      <c r="BV306" s="14"/>
      <c r="BW306" s="14"/>
      <c r="BX306" s="14"/>
      <c r="BY306" s="14"/>
      <c r="BZ306" s="14"/>
      <c r="CA306" s="14"/>
      <c r="CB306" s="14"/>
      <c r="CC306" s="14"/>
      <c r="CD306" s="14"/>
      <c r="CE306" s="14"/>
      <c r="CF306" s="14"/>
      <c r="CG306" s="14"/>
      <c r="CH306" s="14"/>
    </row>
    <row r="307" spans="1:86">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5"/>
      <c r="Z307" s="16"/>
      <c r="AA307" s="16"/>
      <c r="AB307" s="16"/>
      <c r="AC307" s="16"/>
      <c r="AD307" s="16"/>
      <c r="AE307" s="16"/>
      <c r="AF307" s="16"/>
      <c r="AG307" s="16"/>
      <c r="AH307" s="16"/>
      <c r="AI307" s="16"/>
      <c r="AJ307" s="16"/>
      <c r="AK307" s="16"/>
      <c r="AL307" s="16"/>
      <c r="AM307" s="14"/>
      <c r="AN307" s="14"/>
      <c r="AO307" s="14"/>
      <c r="AP307" s="14"/>
      <c r="AQ307" s="14"/>
      <c r="AR307" s="14"/>
      <c r="AS307" s="14"/>
      <c r="AT307" s="14"/>
      <c r="AU307" s="14"/>
      <c r="AV307" s="14"/>
      <c r="AW307" s="14"/>
      <c r="AX307" s="14"/>
      <c r="AY307" s="14"/>
      <c r="AZ307" s="14"/>
      <c r="BA307" s="14"/>
      <c r="BB307" s="14"/>
      <c r="BC307" s="14"/>
      <c r="BD307" s="14"/>
      <c r="BE307" s="14"/>
      <c r="BF307" s="14"/>
      <c r="BG307" s="14"/>
      <c r="BH307" s="14"/>
      <c r="BI307" s="14"/>
      <c r="BJ307" s="14"/>
      <c r="BK307" s="14"/>
      <c r="BL307" s="14"/>
      <c r="BM307" s="14"/>
      <c r="BN307" s="14"/>
      <c r="BO307" s="14"/>
      <c r="BP307" s="14"/>
      <c r="BQ307" s="14"/>
      <c r="BR307" s="14"/>
      <c r="BS307" s="14"/>
      <c r="BT307" s="14"/>
      <c r="BU307" s="14"/>
      <c r="BV307" s="14"/>
      <c r="BW307" s="14"/>
      <c r="BX307" s="14"/>
      <c r="BY307" s="14"/>
      <c r="BZ307" s="14"/>
      <c r="CA307" s="14"/>
      <c r="CB307" s="14"/>
      <c r="CC307" s="14"/>
      <c r="CD307" s="14"/>
      <c r="CE307" s="14"/>
      <c r="CF307" s="14"/>
      <c r="CG307" s="14"/>
      <c r="CH307" s="14"/>
    </row>
    <row r="308" spans="1:86">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5"/>
      <c r="Z308" s="16"/>
      <c r="AA308" s="16"/>
      <c r="AB308" s="16"/>
      <c r="AC308" s="16"/>
      <c r="AD308" s="16"/>
      <c r="AE308" s="16"/>
      <c r="AF308" s="16"/>
      <c r="AG308" s="16"/>
      <c r="AH308" s="16"/>
      <c r="AI308" s="16"/>
      <c r="AJ308" s="16"/>
      <c r="AK308" s="16"/>
      <c r="AL308" s="16"/>
      <c r="AM308" s="14"/>
      <c r="AN308" s="14"/>
      <c r="AO308" s="14"/>
      <c r="AP308" s="14"/>
      <c r="AQ308" s="14"/>
      <c r="AR308" s="14"/>
      <c r="AS308" s="14"/>
      <c r="AT308" s="14"/>
      <c r="AU308" s="14"/>
      <c r="AV308" s="14"/>
      <c r="AW308" s="14"/>
      <c r="AX308" s="14"/>
      <c r="AY308" s="14"/>
      <c r="AZ308" s="14"/>
      <c r="BA308" s="14"/>
      <c r="BB308" s="14"/>
      <c r="BC308" s="14"/>
      <c r="BD308" s="14"/>
      <c r="BE308" s="14"/>
      <c r="BF308" s="14"/>
      <c r="BG308" s="14"/>
      <c r="BH308" s="14"/>
      <c r="BI308" s="14"/>
      <c r="BJ308" s="14"/>
      <c r="BK308" s="14"/>
      <c r="BL308" s="14"/>
      <c r="BM308" s="14"/>
      <c r="BN308" s="14"/>
      <c r="BO308" s="14"/>
      <c r="BP308" s="14"/>
      <c r="BQ308" s="14"/>
      <c r="BR308" s="14"/>
      <c r="BS308" s="14"/>
      <c r="BT308" s="14"/>
      <c r="BU308" s="14"/>
      <c r="BV308" s="14"/>
      <c r="BW308" s="14"/>
      <c r="BX308" s="14"/>
      <c r="BY308" s="14"/>
      <c r="BZ308" s="14"/>
      <c r="CA308" s="14"/>
      <c r="CB308" s="14"/>
      <c r="CC308" s="14"/>
      <c r="CD308" s="14"/>
      <c r="CE308" s="14"/>
      <c r="CF308" s="14"/>
      <c r="CG308" s="14"/>
      <c r="CH308" s="14"/>
    </row>
    <row r="309" spans="1:86">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5"/>
      <c r="Z309" s="16"/>
      <c r="AA309" s="16"/>
      <c r="AB309" s="16"/>
      <c r="AC309" s="16"/>
      <c r="AD309" s="16"/>
      <c r="AE309" s="16"/>
      <c r="AF309" s="16"/>
      <c r="AG309" s="16"/>
      <c r="AH309" s="16"/>
      <c r="AI309" s="16"/>
      <c r="AJ309" s="16"/>
      <c r="AK309" s="16"/>
      <c r="AL309" s="16"/>
      <c r="AM309" s="14"/>
      <c r="AN309" s="14"/>
      <c r="AO309" s="14"/>
      <c r="AP309" s="14"/>
      <c r="AQ309" s="14"/>
      <c r="AR309" s="14"/>
      <c r="AS309" s="14"/>
      <c r="AT309" s="14"/>
      <c r="AU309" s="14"/>
      <c r="AV309" s="14"/>
      <c r="AW309" s="14"/>
      <c r="AX309" s="14"/>
      <c r="AY309" s="14"/>
      <c r="AZ309" s="14"/>
      <c r="BA309" s="14"/>
      <c r="BB309" s="14"/>
      <c r="BC309" s="14"/>
      <c r="BD309" s="14"/>
      <c r="BE309" s="14"/>
      <c r="BF309" s="14"/>
      <c r="BG309" s="14"/>
      <c r="BH309" s="14"/>
      <c r="BI309" s="14"/>
      <c r="BJ309" s="14"/>
      <c r="BK309" s="14"/>
      <c r="BL309" s="14"/>
      <c r="BM309" s="14"/>
      <c r="BN309" s="14"/>
      <c r="BO309" s="14"/>
      <c r="BP309" s="14"/>
      <c r="BQ309" s="14"/>
      <c r="BR309" s="14"/>
      <c r="BS309" s="14"/>
      <c r="BT309" s="14"/>
      <c r="BU309" s="14"/>
      <c r="BV309" s="14"/>
      <c r="BW309" s="14"/>
      <c r="BX309" s="14"/>
      <c r="BY309" s="14"/>
      <c r="BZ309" s="14"/>
      <c r="CA309" s="14"/>
      <c r="CB309" s="14"/>
      <c r="CC309" s="14"/>
      <c r="CD309" s="14"/>
      <c r="CE309" s="14"/>
      <c r="CF309" s="14"/>
      <c r="CG309" s="14"/>
      <c r="CH309" s="14"/>
    </row>
    <row r="310" spans="1:86">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5"/>
      <c r="Z310" s="16"/>
      <c r="AA310" s="16"/>
      <c r="AB310" s="16"/>
      <c r="AC310" s="16"/>
      <c r="AD310" s="16"/>
      <c r="AE310" s="16"/>
      <c r="AF310" s="16"/>
      <c r="AG310" s="16"/>
      <c r="AH310" s="16"/>
      <c r="AI310" s="16"/>
      <c r="AJ310" s="16"/>
      <c r="AK310" s="16"/>
      <c r="AL310" s="16"/>
      <c r="AM310" s="14"/>
      <c r="AN310" s="14"/>
      <c r="AO310" s="14"/>
      <c r="AP310" s="14"/>
      <c r="AQ310" s="14"/>
      <c r="AR310" s="14"/>
      <c r="AS310" s="14"/>
      <c r="AT310" s="14"/>
      <c r="AU310" s="14"/>
      <c r="AV310" s="14"/>
      <c r="AW310" s="14"/>
      <c r="AX310" s="14"/>
      <c r="AY310" s="14"/>
      <c r="AZ310" s="14"/>
      <c r="BA310" s="14"/>
      <c r="BB310" s="14"/>
      <c r="BC310" s="14"/>
      <c r="BD310" s="14"/>
      <c r="BE310" s="14"/>
      <c r="BF310" s="14"/>
      <c r="BG310" s="14"/>
      <c r="BH310" s="14"/>
      <c r="BI310" s="14"/>
      <c r="BJ310" s="14"/>
      <c r="BK310" s="14"/>
      <c r="BL310" s="14"/>
      <c r="BM310" s="14"/>
      <c r="BN310" s="14"/>
      <c r="BO310" s="14"/>
      <c r="BP310" s="14"/>
      <c r="BQ310" s="14"/>
      <c r="BR310" s="14"/>
      <c r="BS310" s="14"/>
      <c r="BT310" s="14"/>
      <c r="BU310" s="14"/>
      <c r="BV310" s="14"/>
      <c r="BW310" s="14"/>
      <c r="BX310" s="14"/>
      <c r="BY310" s="14"/>
      <c r="BZ310" s="14"/>
      <c r="CA310" s="14"/>
      <c r="CB310" s="14"/>
      <c r="CC310" s="14"/>
      <c r="CD310" s="14"/>
      <c r="CE310" s="14"/>
      <c r="CF310" s="14"/>
      <c r="CG310" s="14"/>
      <c r="CH310" s="14"/>
    </row>
    <row r="311" spans="1:86">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5"/>
      <c r="Z311" s="16"/>
      <c r="AA311" s="16"/>
      <c r="AB311" s="16"/>
      <c r="AC311" s="16"/>
      <c r="AD311" s="16"/>
      <c r="AE311" s="16"/>
      <c r="AF311" s="16"/>
      <c r="AG311" s="16"/>
      <c r="AH311" s="16"/>
      <c r="AI311" s="16"/>
      <c r="AJ311" s="16"/>
      <c r="AK311" s="16"/>
      <c r="AL311" s="16"/>
      <c r="AM311" s="14"/>
      <c r="AN311" s="14"/>
      <c r="AO311" s="14"/>
      <c r="AP311" s="14"/>
      <c r="AQ311" s="14"/>
      <c r="AR311" s="14"/>
      <c r="AS311" s="14"/>
      <c r="AT311" s="14"/>
      <c r="AU311" s="14"/>
      <c r="AV311" s="14"/>
      <c r="AW311" s="14"/>
      <c r="AX311" s="14"/>
      <c r="AY311" s="14"/>
      <c r="AZ311" s="14"/>
      <c r="BA311" s="14"/>
      <c r="BB311" s="14"/>
      <c r="BC311" s="14"/>
      <c r="BD311" s="14"/>
      <c r="BE311" s="14"/>
      <c r="BF311" s="14"/>
      <c r="BG311" s="14"/>
      <c r="BH311" s="14"/>
      <c r="BI311" s="14"/>
      <c r="BJ311" s="14"/>
      <c r="BK311" s="14"/>
      <c r="BL311" s="14"/>
      <c r="BM311" s="14"/>
      <c r="BN311" s="14"/>
      <c r="BO311" s="14"/>
      <c r="BP311" s="14"/>
      <c r="BQ311" s="14"/>
      <c r="BR311" s="14"/>
      <c r="BS311" s="14"/>
      <c r="BT311" s="14"/>
      <c r="BU311" s="14"/>
      <c r="BV311" s="14"/>
      <c r="BW311" s="14"/>
      <c r="BX311" s="14"/>
      <c r="BY311" s="14"/>
      <c r="BZ311" s="14"/>
      <c r="CA311" s="14"/>
      <c r="CB311" s="14"/>
      <c r="CC311" s="14"/>
      <c r="CD311" s="14"/>
      <c r="CE311" s="14"/>
      <c r="CF311" s="14"/>
      <c r="CG311" s="14"/>
      <c r="CH311" s="14"/>
    </row>
    <row r="312" spans="1:86">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5"/>
      <c r="Z312" s="16"/>
      <c r="AA312" s="16"/>
      <c r="AB312" s="16"/>
      <c r="AC312" s="16"/>
      <c r="AD312" s="16"/>
      <c r="AE312" s="16"/>
      <c r="AF312" s="16"/>
      <c r="AG312" s="16"/>
      <c r="AH312" s="16"/>
      <c r="AI312" s="16"/>
      <c r="AJ312" s="16"/>
      <c r="AK312" s="16"/>
      <c r="AL312" s="16"/>
      <c r="AM312" s="14"/>
      <c r="AN312" s="14"/>
      <c r="AO312" s="14"/>
      <c r="AP312" s="14"/>
      <c r="AQ312" s="14"/>
      <c r="AR312" s="14"/>
      <c r="AS312" s="14"/>
      <c r="AT312" s="14"/>
      <c r="AU312" s="14"/>
      <c r="AV312" s="14"/>
      <c r="AW312" s="14"/>
      <c r="AX312" s="14"/>
      <c r="AY312" s="14"/>
      <c r="AZ312" s="14"/>
      <c r="BA312" s="14"/>
      <c r="BB312" s="14"/>
      <c r="BC312" s="14"/>
      <c r="BD312" s="14"/>
      <c r="BE312" s="14"/>
      <c r="BF312" s="14"/>
      <c r="BG312" s="14"/>
      <c r="BH312" s="14"/>
      <c r="BI312" s="14"/>
      <c r="BJ312" s="14"/>
      <c r="BK312" s="14"/>
      <c r="BL312" s="14"/>
      <c r="BM312" s="14"/>
      <c r="BN312" s="14"/>
      <c r="BO312" s="14"/>
      <c r="BP312" s="14"/>
      <c r="BQ312" s="14"/>
      <c r="BR312" s="14"/>
      <c r="BS312" s="14"/>
      <c r="BT312" s="14"/>
      <c r="BU312" s="14"/>
      <c r="BV312" s="14"/>
      <c r="BW312" s="14"/>
      <c r="BX312" s="14"/>
      <c r="BY312" s="14"/>
      <c r="BZ312" s="14"/>
      <c r="CA312" s="14"/>
      <c r="CB312" s="14"/>
      <c r="CC312" s="14"/>
      <c r="CD312" s="14"/>
      <c r="CE312" s="14"/>
      <c r="CF312" s="14"/>
      <c r="CG312" s="14"/>
      <c r="CH312" s="14"/>
    </row>
    <row r="313" spans="1:86">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5"/>
      <c r="Z313" s="16"/>
      <c r="AA313" s="16"/>
      <c r="AB313" s="16"/>
      <c r="AC313" s="16"/>
      <c r="AD313" s="16"/>
      <c r="AE313" s="16"/>
      <c r="AF313" s="16"/>
      <c r="AG313" s="16"/>
      <c r="AH313" s="16"/>
      <c r="AI313" s="16"/>
      <c r="AJ313" s="16"/>
      <c r="AK313" s="16"/>
      <c r="AL313" s="16"/>
      <c r="AM313" s="14"/>
      <c r="AN313" s="14"/>
      <c r="AO313" s="14"/>
      <c r="AP313" s="14"/>
      <c r="AQ313" s="14"/>
      <c r="AR313" s="14"/>
      <c r="AS313" s="14"/>
      <c r="AT313" s="14"/>
      <c r="AU313" s="14"/>
      <c r="AV313" s="14"/>
      <c r="AW313" s="14"/>
      <c r="AX313" s="14"/>
      <c r="AY313" s="14"/>
      <c r="AZ313" s="14"/>
      <c r="BA313" s="14"/>
      <c r="BB313" s="14"/>
      <c r="BC313" s="14"/>
      <c r="BD313" s="14"/>
      <c r="BE313" s="14"/>
      <c r="BF313" s="14"/>
      <c r="BG313" s="14"/>
      <c r="BH313" s="14"/>
      <c r="BI313" s="14"/>
      <c r="BJ313" s="14"/>
      <c r="BK313" s="14"/>
      <c r="BL313" s="14"/>
      <c r="BM313" s="14"/>
      <c r="BN313" s="14"/>
      <c r="BO313" s="14"/>
      <c r="BP313" s="14"/>
      <c r="BQ313" s="14"/>
      <c r="BR313" s="14"/>
      <c r="BS313" s="14"/>
      <c r="BT313" s="14"/>
      <c r="BU313" s="14"/>
      <c r="BV313" s="14"/>
      <c r="BW313" s="14"/>
      <c r="BX313" s="14"/>
      <c r="BY313" s="14"/>
      <c r="BZ313" s="14"/>
      <c r="CA313" s="14"/>
      <c r="CB313" s="14"/>
      <c r="CC313" s="14"/>
      <c r="CD313" s="14"/>
      <c r="CE313" s="14"/>
      <c r="CF313" s="14"/>
      <c r="CG313" s="14"/>
      <c r="CH313" s="14"/>
    </row>
    <row r="314" spans="1:86">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5"/>
      <c r="Z314" s="16"/>
      <c r="AA314" s="16"/>
      <c r="AB314" s="16"/>
      <c r="AC314" s="16"/>
      <c r="AD314" s="16"/>
      <c r="AE314" s="16"/>
      <c r="AF314" s="16"/>
      <c r="AG314" s="16"/>
      <c r="AH314" s="16"/>
      <c r="AI314" s="16"/>
      <c r="AJ314" s="16"/>
      <c r="AK314" s="16"/>
      <c r="AL314" s="16"/>
      <c r="AM314" s="14"/>
      <c r="AN314" s="14"/>
      <c r="AO314" s="14"/>
      <c r="AP314" s="14"/>
      <c r="AQ314" s="14"/>
      <c r="AR314" s="14"/>
      <c r="AS314" s="14"/>
      <c r="AT314" s="14"/>
      <c r="AU314" s="14"/>
      <c r="AV314" s="14"/>
      <c r="AW314" s="14"/>
      <c r="AX314" s="14"/>
      <c r="AY314" s="14"/>
      <c r="AZ314" s="14"/>
      <c r="BA314" s="14"/>
      <c r="BB314" s="14"/>
      <c r="BC314" s="14"/>
      <c r="BD314" s="14"/>
      <c r="BE314" s="14"/>
      <c r="BF314" s="14"/>
      <c r="BG314" s="14"/>
      <c r="BH314" s="14"/>
      <c r="BI314" s="14"/>
      <c r="BJ314" s="14"/>
      <c r="BK314" s="14"/>
      <c r="BL314" s="14"/>
      <c r="BM314" s="14"/>
      <c r="BN314" s="14"/>
      <c r="BO314" s="14"/>
      <c r="BP314" s="14"/>
      <c r="BQ314" s="14"/>
      <c r="BR314" s="14"/>
      <c r="BS314" s="14"/>
      <c r="BT314" s="14"/>
      <c r="BU314" s="14"/>
      <c r="BV314" s="14"/>
      <c r="BW314" s="14"/>
      <c r="BX314" s="14"/>
      <c r="BY314" s="14"/>
      <c r="BZ314" s="14"/>
      <c r="CA314" s="14"/>
      <c r="CB314" s="14"/>
      <c r="CC314" s="14"/>
      <c r="CD314" s="14"/>
      <c r="CE314" s="14"/>
      <c r="CF314" s="14"/>
      <c r="CG314" s="14"/>
      <c r="CH314" s="14"/>
    </row>
    <row r="315" spans="1:86">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5"/>
      <c r="Z315" s="16"/>
      <c r="AA315" s="16"/>
      <c r="AB315" s="16"/>
      <c r="AC315" s="16"/>
      <c r="AD315" s="16"/>
      <c r="AE315" s="16"/>
      <c r="AF315" s="16"/>
      <c r="AG315" s="16"/>
      <c r="AH315" s="16"/>
      <c r="AI315" s="16"/>
      <c r="AJ315" s="16"/>
      <c r="AK315" s="16"/>
      <c r="AL315" s="16"/>
      <c r="AM315" s="14"/>
      <c r="AN315" s="14"/>
      <c r="AO315" s="14"/>
      <c r="AP315" s="14"/>
      <c r="AQ315" s="14"/>
      <c r="AR315" s="14"/>
      <c r="AS315" s="14"/>
      <c r="AT315" s="14"/>
      <c r="AU315" s="14"/>
      <c r="AV315" s="14"/>
      <c r="AW315" s="14"/>
      <c r="AX315" s="14"/>
      <c r="AY315" s="14"/>
      <c r="AZ315" s="14"/>
      <c r="BA315" s="14"/>
      <c r="BB315" s="14"/>
      <c r="BC315" s="14"/>
      <c r="BD315" s="14"/>
      <c r="BE315" s="14"/>
      <c r="BF315" s="14"/>
      <c r="BG315" s="14"/>
      <c r="BH315" s="14"/>
      <c r="BI315" s="14"/>
      <c r="BJ315" s="14"/>
      <c r="BK315" s="14"/>
      <c r="BL315" s="14"/>
      <c r="BM315" s="14"/>
      <c r="BN315" s="14"/>
      <c r="BO315" s="14"/>
      <c r="BP315" s="14"/>
      <c r="BQ315" s="14"/>
      <c r="BR315" s="14"/>
      <c r="BS315" s="14"/>
      <c r="BT315" s="14"/>
      <c r="BU315" s="14"/>
      <c r="BV315" s="14"/>
      <c r="BW315" s="14"/>
      <c r="BX315" s="14"/>
      <c r="BY315" s="14"/>
      <c r="BZ315" s="14"/>
      <c r="CA315" s="14"/>
      <c r="CB315" s="14"/>
      <c r="CC315" s="14"/>
      <c r="CD315" s="14"/>
      <c r="CE315" s="14"/>
      <c r="CF315" s="14"/>
      <c r="CG315" s="14"/>
      <c r="CH315" s="14"/>
    </row>
    <row r="316" spans="1:86">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5"/>
      <c r="Z316" s="16"/>
      <c r="AA316" s="16"/>
      <c r="AB316" s="16"/>
      <c r="AC316" s="16"/>
      <c r="AD316" s="16"/>
      <c r="AE316" s="16"/>
      <c r="AF316" s="16"/>
      <c r="AG316" s="16"/>
      <c r="AH316" s="16"/>
      <c r="AI316" s="16"/>
      <c r="AJ316" s="16"/>
      <c r="AK316" s="16"/>
      <c r="AL316" s="16"/>
      <c r="AM316" s="14"/>
      <c r="AN316" s="14"/>
      <c r="AO316" s="14"/>
      <c r="AP316" s="14"/>
      <c r="AQ316" s="14"/>
      <c r="AR316" s="14"/>
      <c r="AS316" s="14"/>
      <c r="AT316" s="14"/>
      <c r="AU316" s="14"/>
      <c r="AV316" s="14"/>
      <c r="AW316" s="14"/>
      <c r="AX316" s="14"/>
      <c r="AY316" s="14"/>
      <c r="AZ316" s="14"/>
      <c r="BA316" s="14"/>
      <c r="BB316" s="14"/>
      <c r="BC316" s="14"/>
      <c r="BD316" s="14"/>
      <c r="BE316" s="14"/>
      <c r="BF316" s="14"/>
      <c r="BG316" s="14"/>
      <c r="BH316" s="14"/>
      <c r="BI316" s="14"/>
      <c r="BJ316" s="14"/>
      <c r="BK316" s="14"/>
      <c r="BL316" s="14"/>
      <c r="BM316" s="14"/>
      <c r="BN316" s="14"/>
      <c r="BO316" s="14"/>
      <c r="BP316" s="14"/>
      <c r="BQ316" s="14"/>
      <c r="BR316" s="14"/>
      <c r="BS316" s="14"/>
      <c r="BT316" s="14"/>
      <c r="BU316" s="14"/>
      <c r="BV316" s="14"/>
      <c r="BW316" s="14"/>
      <c r="BX316" s="14"/>
      <c r="BY316" s="14"/>
      <c r="BZ316" s="14"/>
      <c r="CA316" s="14"/>
      <c r="CB316" s="14"/>
      <c r="CC316" s="14"/>
      <c r="CD316" s="14"/>
      <c r="CE316" s="14"/>
      <c r="CF316" s="14"/>
      <c r="CG316" s="14"/>
      <c r="CH316" s="14"/>
    </row>
    <row r="317" spans="1:86">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5"/>
      <c r="Z317" s="16"/>
      <c r="AA317" s="16"/>
      <c r="AB317" s="16"/>
      <c r="AC317" s="16"/>
      <c r="AD317" s="16"/>
      <c r="AE317" s="16"/>
      <c r="AF317" s="16"/>
      <c r="AG317" s="16"/>
      <c r="AH317" s="16"/>
      <c r="AI317" s="16"/>
      <c r="AJ317" s="16"/>
      <c r="AK317" s="16"/>
      <c r="AL317" s="16"/>
      <c r="AM317" s="14"/>
      <c r="AN317" s="14"/>
      <c r="AO317" s="14"/>
      <c r="AP317" s="14"/>
      <c r="AQ317" s="14"/>
      <c r="AR317" s="14"/>
      <c r="AS317" s="14"/>
      <c r="AT317" s="14"/>
      <c r="AU317" s="14"/>
      <c r="AV317" s="14"/>
      <c r="AW317" s="14"/>
      <c r="AX317" s="14"/>
      <c r="AY317" s="14"/>
      <c r="AZ317" s="14"/>
      <c r="BA317" s="14"/>
      <c r="BB317" s="14"/>
      <c r="BC317" s="14"/>
      <c r="BD317" s="14"/>
      <c r="BE317" s="14"/>
      <c r="BF317" s="14"/>
      <c r="BG317" s="14"/>
      <c r="BH317" s="14"/>
      <c r="BI317" s="14"/>
      <c r="BJ317" s="14"/>
      <c r="BK317" s="14"/>
      <c r="BL317" s="14"/>
      <c r="BM317" s="14"/>
      <c r="BN317" s="14"/>
      <c r="BO317" s="14"/>
      <c r="BP317" s="14"/>
      <c r="BQ317" s="14"/>
      <c r="BR317" s="14"/>
      <c r="BS317" s="14"/>
      <c r="BT317" s="14"/>
      <c r="BU317" s="14"/>
      <c r="BV317" s="14"/>
      <c r="BW317" s="14"/>
      <c r="BX317" s="14"/>
      <c r="BY317" s="14"/>
      <c r="BZ317" s="14"/>
      <c r="CA317" s="14"/>
      <c r="CB317" s="14"/>
      <c r="CC317" s="14"/>
      <c r="CD317" s="14"/>
      <c r="CE317" s="14"/>
      <c r="CF317" s="14"/>
      <c r="CG317" s="14"/>
      <c r="CH317" s="14"/>
    </row>
    <row r="318" spans="1:86">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5"/>
      <c r="Z318" s="16"/>
      <c r="AA318" s="16"/>
      <c r="AB318" s="16"/>
      <c r="AC318" s="16"/>
      <c r="AD318" s="16"/>
      <c r="AE318" s="16"/>
      <c r="AF318" s="16"/>
      <c r="AG318" s="16"/>
      <c r="AH318" s="16"/>
      <c r="AI318" s="16"/>
      <c r="AJ318" s="16"/>
      <c r="AK318" s="16"/>
      <c r="AL318" s="16"/>
      <c r="AM318" s="14"/>
      <c r="AN318" s="14"/>
      <c r="AO318" s="14"/>
      <c r="AP318" s="14"/>
      <c r="AQ318" s="14"/>
      <c r="AR318" s="14"/>
      <c r="AS318" s="14"/>
      <c r="AT318" s="14"/>
      <c r="AU318" s="14"/>
      <c r="AV318" s="14"/>
      <c r="AW318" s="14"/>
      <c r="AX318" s="14"/>
      <c r="AY318" s="14"/>
      <c r="AZ318" s="14"/>
      <c r="BA318" s="14"/>
      <c r="BB318" s="14"/>
      <c r="BC318" s="14"/>
      <c r="BD318" s="14"/>
      <c r="BE318" s="14"/>
      <c r="BF318" s="14"/>
      <c r="BG318" s="14"/>
      <c r="BH318" s="14"/>
      <c r="BI318" s="14"/>
      <c r="BJ318" s="14"/>
      <c r="BK318" s="14"/>
      <c r="BL318" s="14"/>
      <c r="BM318" s="14"/>
      <c r="BN318" s="14"/>
      <c r="BO318" s="14"/>
      <c r="BP318" s="14"/>
      <c r="BQ318" s="14"/>
      <c r="BR318" s="14"/>
      <c r="BS318" s="14"/>
      <c r="BT318" s="14"/>
      <c r="BU318" s="14"/>
      <c r="BV318" s="14"/>
      <c r="BW318" s="14"/>
      <c r="BX318" s="14"/>
      <c r="BY318" s="14"/>
      <c r="BZ318" s="14"/>
      <c r="CA318" s="14"/>
      <c r="CB318" s="14"/>
      <c r="CC318" s="14"/>
      <c r="CD318" s="14"/>
      <c r="CE318" s="14"/>
      <c r="CF318" s="14"/>
      <c r="CG318" s="14"/>
      <c r="CH318" s="14"/>
    </row>
    <row r="319" spans="1:86">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5"/>
      <c r="Z319" s="16"/>
      <c r="AA319" s="16"/>
      <c r="AB319" s="16"/>
      <c r="AC319" s="16"/>
      <c r="AD319" s="16"/>
      <c r="AE319" s="16"/>
      <c r="AF319" s="16"/>
      <c r="AG319" s="16"/>
      <c r="AH319" s="16"/>
      <c r="AI319" s="16"/>
      <c r="AJ319" s="16"/>
      <c r="AK319" s="16"/>
      <c r="AL319" s="16"/>
      <c r="AM319" s="14"/>
      <c r="AN319" s="14"/>
      <c r="AO319" s="14"/>
      <c r="AP319" s="14"/>
      <c r="AQ319" s="14"/>
      <c r="AR319" s="14"/>
      <c r="AS319" s="14"/>
      <c r="AT319" s="14"/>
      <c r="AU319" s="14"/>
      <c r="AV319" s="14"/>
      <c r="AW319" s="14"/>
      <c r="AX319" s="14"/>
      <c r="AY319" s="14"/>
      <c r="AZ319" s="14"/>
      <c r="BA319" s="14"/>
      <c r="BB319" s="14"/>
      <c r="BC319" s="14"/>
      <c r="BD319" s="14"/>
      <c r="BE319" s="14"/>
      <c r="BF319" s="14"/>
      <c r="BG319" s="14"/>
      <c r="BH319" s="14"/>
      <c r="BI319" s="14"/>
      <c r="BJ319" s="14"/>
      <c r="BK319" s="14"/>
      <c r="BL319" s="14"/>
      <c r="BM319" s="14"/>
      <c r="BN319" s="14"/>
      <c r="BO319" s="14"/>
      <c r="BP319" s="14"/>
      <c r="BQ319" s="14"/>
      <c r="BR319" s="14"/>
      <c r="BS319" s="14"/>
      <c r="BT319" s="14"/>
      <c r="BU319" s="14"/>
      <c r="BV319" s="14"/>
      <c r="BW319" s="14"/>
      <c r="BX319" s="14"/>
      <c r="BY319" s="14"/>
      <c r="BZ319" s="14"/>
      <c r="CA319" s="14"/>
      <c r="CB319" s="14"/>
      <c r="CC319" s="14"/>
      <c r="CD319" s="14"/>
      <c r="CE319" s="14"/>
      <c r="CF319" s="14"/>
      <c r="CG319" s="14"/>
      <c r="CH319" s="14"/>
    </row>
    <row r="320" spans="1:86">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5"/>
      <c r="Z320" s="16"/>
      <c r="AA320" s="16"/>
      <c r="AB320" s="16"/>
      <c r="AC320" s="16"/>
      <c r="AD320" s="16"/>
      <c r="AE320" s="16"/>
      <c r="AF320" s="16"/>
      <c r="AG320" s="16"/>
      <c r="AH320" s="16"/>
      <c r="AI320" s="16"/>
      <c r="AJ320" s="16"/>
      <c r="AK320" s="16"/>
      <c r="AL320" s="16"/>
      <c r="AM320" s="14"/>
      <c r="AN320" s="14"/>
      <c r="AO320" s="14"/>
      <c r="AP320" s="14"/>
      <c r="AQ320" s="14"/>
      <c r="AR320" s="14"/>
      <c r="AS320" s="14"/>
      <c r="AT320" s="14"/>
      <c r="AU320" s="14"/>
      <c r="AV320" s="14"/>
      <c r="AW320" s="14"/>
      <c r="AX320" s="14"/>
      <c r="AY320" s="14"/>
      <c r="AZ320" s="14"/>
      <c r="BA320" s="14"/>
      <c r="BB320" s="14"/>
      <c r="BC320" s="14"/>
      <c r="BD320" s="14"/>
      <c r="BE320" s="14"/>
      <c r="BF320" s="14"/>
      <c r="BG320" s="14"/>
      <c r="BH320" s="14"/>
      <c r="BI320" s="14"/>
      <c r="BJ320" s="14"/>
      <c r="BK320" s="14"/>
      <c r="BL320" s="14"/>
      <c r="BM320" s="14"/>
      <c r="BN320" s="14"/>
      <c r="BO320" s="14"/>
      <c r="BP320" s="14"/>
      <c r="BQ320" s="14"/>
      <c r="BR320" s="14"/>
      <c r="BS320" s="14"/>
      <c r="BT320" s="14"/>
      <c r="BU320" s="14"/>
      <c r="BV320" s="14"/>
      <c r="BW320" s="14"/>
      <c r="BX320" s="14"/>
      <c r="BY320" s="14"/>
      <c r="BZ320" s="14"/>
      <c r="CA320" s="14"/>
      <c r="CB320" s="14"/>
      <c r="CC320" s="14"/>
      <c r="CD320" s="14"/>
      <c r="CE320" s="14"/>
      <c r="CF320" s="14"/>
      <c r="CG320" s="14"/>
      <c r="CH320" s="14"/>
    </row>
    <row r="321" spans="1:86">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5"/>
      <c r="Z321" s="16"/>
      <c r="AA321" s="16"/>
      <c r="AB321" s="16"/>
      <c r="AC321" s="16"/>
      <c r="AD321" s="16"/>
      <c r="AE321" s="16"/>
      <c r="AF321" s="16"/>
      <c r="AG321" s="16"/>
      <c r="AH321" s="16"/>
      <c r="AI321" s="16"/>
      <c r="AJ321" s="16"/>
      <c r="AK321" s="16"/>
      <c r="AL321" s="16"/>
      <c r="AM321" s="14"/>
      <c r="AN321" s="14"/>
      <c r="AO321" s="14"/>
      <c r="AP321" s="14"/>
      <c r="AQ321" s="14"/>
      <c r="AR321" s="14"/>
      <c r="AS321" s="14"/>
      <c r="AT321" s="14"/>
      <c r="AU321" s="14"/>
      <c r="AV321" s="14"/>
      <c r="AW321" s="14"/>
      <c r="AX321" s="14"/>
      <c r="AY321" s="14"/>
      <c r="AZ321" s="14"/>
      <c r="BA321" s="14"/>
      <c r="BB321" s="14"/>
      <c r="BC321" s="14"/>
      <c r="BD321" s="14"/>
      <c r="BE321" s="14"/>
      <c r="BF321" s="14"/>
      <c r="BG321" s="14"/>
      <c r="BH321" s="14"/>
      <c r="BI321" s="14"/>
      <c r="BJ321" s="14"/>
      <c r="BK321" s="14"/>
      <c r="BL321" s="14"/>
      <c r="BM321" s="14"/>
      <c r="BN321" s="14"/>
      <c r="BO321" s="14"/>
      <c r="BP321" s="14"/>
      <c r="BQ321" s="14"/>
      <c r="BR321" s="14"/>
      <c r="BS321" s="14"/>
      <c r="BT321" s="14"/>
      <c r="BU321" s="14"/>
      <c r="BV321" s="14"/>
      <c r="BW321" s="14"/>
      <c r="BX321" s="14"/>
      <c r="BY321" s="14"/>
      <c r="BZ321" s="14"/>
      <c r="CA321" s="14"/>
      <c r="CB321" s="14"/>
      <c r="CC321" s="14"/>
      <c r="CD321" s="14"/>
      <c r="CE321" s="14"/>
      <c r="CF321" s="14"/>
      <c r="CG321" s="14"/>
      <c r="CH321" s="14"/>
    </row>
    <row r="322" spans="1:86">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5"/>
      <c r="Z322" s="16"/>
      <c r="AA322" s="16"/>
      <c r="AB322" s="16"/>
      <c r="AC322" s="16"/>
      <c r="AD322" s="16"/>
      <c r="AE322" s="16"/>
      <c r="AF322" s="16"/>
      <c r="AG322" s="16"/>
      <c r="AH322" s="16"/>
      <c r="AI322" s="16"/>
      <c r="AJ322" s="16"/>
      <c r="AK322" s="16"/>
      <c r="AL322" s="16"/>
      <c r="AM322" s="14"/>
      <c r="AN322" s="14"/>
      <c r="AO322" s="14"/>
      <c r="AP322" s="14"/>
      <c r="AQ322" s="14"/>
      <c r="AR322" s="14"/>
      <c r="AS322" s="14"/>
      <c r="AT322" s="14"/>
      <c r="AU322" s="14"/>
      <c r="AV322" s="14"/>
      <c r="AW322" s="14"/>
      <c r="AX322" s="14"/>
      <c r="AY322" s="14"/>
      <c r="AZ322" s="14"/>
      <c r="BA322" s="14"/>
      <c r="BB322" s="14"/>
      <c r="BC322" s="14"/>
      <c r="BD322" s="14"/>
      <c r="BE322" s="14"/>
      <c r="BF322" s="14"/>
      <c r="BG322" s="14"/>
      <c r="BH322" s="14"/>
      <c r="BI322" s="14"/>
      <c r="BJ322" s="14"/>
      <c r="BK322" s="14"/>
      <c r="BL322" s="14"/>
      <c r="BM322" s="14"/>
      <c r="BN322" s="14"/>
      <c r="BO322" s="14"/>
      <c r="BP322" s="14"/>
      <c r="BQ322" s="14"/>
      <c r="BR322" s="14"/>
      <c r="BS322" s="14"/>
      <c r="BT322" s="14"/>
      <c r="BU322" s="14"/>
      <c r="BV322" s="14"/>
      <c r="BW322" s="14"/>
      <c r="BX322" s="14"/>
      <c r="BY322" s="14"/>
      <c r="BZ322" s="14"/>
      <c r="CA322" s="14"/>
      <c r="CB322" s="14"/>
      <c r="CC322" s="14"/>
      <c r="CD322" s="14"/>
      <c r="CE322" s="14"/>
      <c r="CF322" s="14"/>
      <c r="CG322" s="14"/>
      <c r="CH322" s="14"/>
    </row>
    <row r="323" spans="1:86">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5"/>
      <c r="Z323" s="16"/>
      <c r="AA323" s="16"/>
      <c r="AB323" s="16"/>
      <c r="AC323" s="16"/>
      <c r="AD323" s="16"/>
      <c r="AE323" s="16"/>
      <c r="AF323" s="16"/>
      <c r="AG323" s="16"/>
      <c r="AH323" s="16"/>
      <c r="AI323" s="16"/>
      <c r="AJ323" s="16"/>
      <c r="AK323" s="16"/>
      <c r="AL323" s="16"/>
      <c r="AM323" s="14"/>
      <c r="AN323" s="14"/>
      <c r="AO323" s="14"/>
      <c r="AP323" s="14"/>
      <c r="AQ323" s="14"/>
      <c r="AR323" s="14"/>
      <c r="AS323" s="14"/>
      <c r="AT323" s="14"/>
      <c r="AU323" s="14"/>
      <c r="AV323" s="14"/>
      <c r="AW323" s="14"/>
      <c r="AX323" s="14"/>
      <c r="AY323" s="14"/>
      <c r="AZ323" s="14"/>
      <c r="BA323" s="14"/>
      <c r="BB323" s="14"/>
      <c r="BC323" s="14"/>
      <c r="BD323" s="14"/>
      <c r="BE323" s="14"/>
      <c r="BF323" s="14"/>
      <c r="BG323" s="14"/>
      <c r="BH323" s="14"/>
      <c r="BI323" s="14"/>
      <c r="BJ323" s="14"/>
      <c r="BK323" s="14"/>
      <c r="BL323" s="14"/>
      <c r="BM323" s="14"/>
      <c r="BN323" s="14"/>
      <c r="BO323" s="14"/>
      <c r="BP323" s="14"/>
      <c r="BQ323" s="14"/>
      <c r="BR323" s="14"/>
      <c r="BS323" s="14"/>
      <c r="BT323" s="14"/>
      <c r="BU323" s="14"/>
      <c r="BV323" s="14"/>
      <c r="BW323" s="14"/>
      <c r="BX323" s="14"/>
      <c r="BY323" s="14"/>
      <c r="BZ323" s="14"/>
      <c r="CA323" s="14"/>
      <c r="CB323" s="14"/>
      <c r="CC323" s="14"/>
      <c r="CD323" s="14"/>
      <c r="CE323" s="14"/>
      <c r="CF323" s="14"/>
      <c r="CG323" s="14"/>
      <c r="CH323" s="14"/>
    </row>
    <row r="324" spans="1:86">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5"/>
      <c r="Z324" s="16"/>
      <c r="AA324" s="16"/>
      <c r="AB324" s="16"/>
      <c r="AC324" s="16"/>
      <c r="AD324" s="16"/>
      <c r="AE324" s="16"/>
      <c r="AF324" s="16"/>
      <c r="AG324" s="16"/>
      <c r="AH324" s="16"/>
      <c r="AI324" s="16"/>
      <c r="AJ324" s="16"/>
      <c r="AK324" s="16"/>
      <c r="AL324" s="16"/>
      <c r="AM324" s="14"/>
      <c r="AN324" s="14"/>
      <c r="AO324" s="14"/>
      <c r="AP324" s="14"/>
      <c r="AQ324" s="14"/>
      <c r="AR324" s="14"/>
      <c r="AS324" s="14"/>
      <c r="AT324" s="14"/>
      <c r="AU324" s="14"/>
      <c r="AV324" s="14"/>
      <c r="AW324" s="14"/>
      <c r="AX324" s="14"/>
      <c r="AY324" s="14"/>
      <c r="AZ324" s="14"/>
      <c r="BA324" s="14"/>
      <c r="BB324" s="14"/>
      <c r="BC324" s="14"/>
      <c r="BD324" s="14"/>
      <c r="BE324" s="14"/>
      <c r="BF324" s="14"/>
      <c r="BG324" s="14"/>
      <c r="BH324" s="14"/>
      <c r="BI324" s="14"/>
      <c r="BJ324" s="14"/>
      <c r="BK324" s="14"/>
      <c r="BL324" s="14"/>
      <c r="BM324" s="14"/>
      <c r="BN324" s="14"/>
      <c r="BO324" s="14"/>
      <c r="BP324" s="14"/>
      <c r="BQ324" s="14"/>
      <c r="BR324" s="14"/>
      <c r="BS324" s="14"/>
      <c r="BT324" s="14"/>
      <c r="BU324" s="14"/>
      <c r="BV324" s="14"/>
      <c r="BW324" s="14"/>
      <c r="BX324" s="14"/>
      <c r="BY324" s="14"/>
      <c r="BZ324" s="14"/>
      <c r="CA324" s="14"/>
      <c r="CB324" s="14"/>
      <c r="CC324" s="14"/>
      <c r="CD324" s="14"/>
      <c r="CE324" s="14"/>
      <c r="CF324" s="14"/>
      <c r="CG324" s="14"/>
      <c r="CH324" s="14"/>
    </row>
    <row r="325" spans="1:86">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5"/>
      <c r="Z325" s="16"/>
      <c r="AA325" s="16"/>
      <c r="AB325" s="16"/>
      <c r="AC325" s="16"/>
      <c r="AD325" s="16"/>
      <c r="AE325" s="16"/>
      <c r="AF325" s="16"/>
      <c r="AG325" s="16"/>
      <c r="AH325" s="16"/>
      <c r="AI325" s="16"/>
      <c r="AJ325" s="16"/>
      <c r="AK325" s="16"/>
      <c r="AL325" s="16"/>
      <c r="AM325" s="14"/>
      <c r="AN325" s="14"/>
      <c r="AO325" s="14"/>
      <c r="AP325" s="14"/>
      <c r="AQ325" s="14"/>
      <c r="AR325" s="14"/>
      <c r="AS325" s="14"/>
      <c r="AT325" s="14"/>
      <c r="AU325" s="14"/>
      <c r="AV325" s="14"/>
      <c r="AW325" s="14"/>
      <c r="AX325" s="14"/>
      <c r="AY325" s="14"/>
      <c r="AZ325" s="14"/>
      <c r="BA325" s="14"/>
      <c r="BB325" s="14"/>
      <c r="BC325" s="14"/>
      <c r="BD325" s="14"/>
      <c r="BE325" s="14"/>
      <c r="BF325" s="14"/>
      <c r="BG325" s="14"/>
      <c r="BH325" s="14"/>
      <c r="BI325" s="14"/>
      <c r="BJ325" s="14"/>
      <c r="BK325" s="14"/>
      <c r="BL325" s="14"/>
      <c r="BM325" s="14"/>
      <c r="BN325" s="14"/>
      <c r="BO325" s="14"/>
      <c r="BP325" s="14"/>
      <c r="BQ325" s="14"/>
      <c r="BR325" s="14"/>
      <c r="BS325" s="14"/>
      <c r="BT325" s="14"/>
      <c r="BU325" s="14"/>
      <c r="BV325" s="14"/>
      <c r="BW325" s="14"/>
      <c r="BX325" s="14"/>
      <c r="BY325" s="14"/>
      <c r="BZ325" s="14"/>
      <c r="CA325" s="14"/>
      <c r="CB325" s="14"/>
      <c r="CC325" s="14"/>
      <c r="CD325" s="14"/>
      <c r="CE325" s="14"/>
      <c r="CF325" s="14"/>
      <c r="CG325" s="14"/>
      <c r="CH325" s="14"/>
    </row>
    <row r="326" spans="1:86">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5"/>
      <c r="Z326" s="16"/>
      <c r="AA326" s="16"/>
      <c r="AB326" s="16"/>
      <c r="AC326" s="16"/>
      <c r="AD326" s="16"/>
      <c r="AE326" s="16"/>
      <c r="AF326" s="16"/>
      <c r="AG326" s="16"/>
      <c r="AH326" s="16"/>
      <c r="AI326" s="16"/>
      <c r="AJ326" s="16"/>
      <c r="AK326" s="16"/>
      <c r="AL326" s="16"/>
      <c r="AM326" s="14"/>
      <c r="AN326" s="14"/>
      <c r="AO326" s="14"/>
      <c r="AP326" s="14"/>
      <c r="AQ326" s="14"/>
      <c r="AR326" s="14"/>
      <c r="AS326" s="14"/>
      <c r="AT326" s="14"/>
      <c r="AU326" s="14"/>
      <c r="AV326" s="14"/>
      <c r="AW326" s="14"/>
      <c r="AX326" s="14"/>
      <c r="AY326" s="14"/>
      <c r="AZ326" s="14"/>
      <c r="BA326" s="14"/>
      <c r="BB326" s="14"/>
      <c r="BC326" s="14"/>
      <c r="BD326" s="14"/>
      <c r="BE326" s="14"/>
      <c r="BF326" s="14"/>
      <c r="BG326" s="14"/>
      <c r="BH326" s="14"/>
      <c r="BI326" s="14"/>
      <c r="BJ326" s="14"/>
      <c r="BK326" s="14"/>
      <c r="BL326" s="14"/>
      <c r="BM326" s="14"/>
      <c r="BN326" s="14"/>
      <c r="BO326" s="14"/>
      <c r="BP326" s="14"/>
      <c r="BQ326" s="14"/>
      <c r="BR326" s="14"/>
      <c r="BS326" s="14"/>
      <c r="BT326" s="14"/>
      <c r="BU326" s="14"/>
      <c r="BV326" s="14"/>
      <c r="BW326" s="14"/>
      <c r="BX326" s="14"/>
      <c r="BY326" s="14"/>
      <c r="BZ326" s="14"/>
      <c r="CA326" s="14"/>
      <c r="CB326" s="14"/>
      <c r="CC326" s="14"/>
      <c r="CD326" s="14"/>
      <c r="CE326" s="14"/>
      <c r="CF326" s="14"/>
      <c r="CG326" s="14"/>
      <c r="CH326" s="14"/>
    </row>
    <row r="327" spans="1:86">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5"/>
      <c r="Z327" s="16"/>
      <c r="AA327" s="16"/>
      <c r="AB327" s="16"/>
      <c r="AC327" s="16"/>
      <c r="AD327" s="16"/>
      <c r="AE327" s="16"/>
      <c r="AF327" s="16"/>
      <c r="AG327" s="16"/>
      <c r="AH327" s="16"/>
      <c r="AI327" s="16"/>
      <c r="AJ327" s="16"/>
      <c r="AK327" s="16"/>
      <c r="AL327" s="16"/>
      <c r="AM327" s="14"/>
      <c r="AN327" s="14"/>
      <c r="AO327" s="14"/>
      <c r="AP327" s="14"/>
      <c r="AQ327" s="14"/>
      <c r="AR327" s="14"/>
      <c r="AS327" s="14"/>
      <c r="AT327" s="14"/>
      <c r="AU327" s="14"/>
      <c r="AV327" s="14"/>
      <c r="AW327" s="14"/>
      <c r="AX327" s="14"/>
      <c r="AY327" s="14"/>
      <c r="AZ327" s="14"/>
      <c r="BA327" s="14"/>
      <c r="BB327" s="14"/>
      <c r="BC327" s="14"/>
      <c r="BD327" s="14"/>
      <c r="BE327" s="14"/>
      <c r="BF327" s="14"/>
      <c r="BG327" s="14"/>
      <c r="BH327" s="14"/>
      <c r="BI327" s="14"/>
      <c r="BJ327" s="14"/>
      <c r="BK327" s="14"/>
      <c r="BL327" s="14"/>
      <c r="BM327" s="14"/>
      <c r="BN327" s="14"/>
      <c r="BO327" s="14"/>
      <c r="BP327" s="14"/>
      <c r="BQ327" s="14"/>
      <c r="BR327" s="14"/>
      <c r="BS327" s="14"/>
      <c r="BT327" s="14"/>
      <c r="BU327" s="14"/>
      <c r="BV327" s="14"/>
      <c r="BW327" s="14"/>
      <c r="BX327" s="14"/>
      <c r="BY327" s="14"/>
      <c r="BZ327" s="14"/>
      <c r="CA327" s="14"/>
      <c r="CB327" s="14"/>
      <c r="CC327" s="14"/>
      <c r="CD327" s="14"/>
      <c r="CE327" s="14"/>
      <c r="CF327" s="14"/>
      <c r="CG327" s="14"/>
      <c r="CH327" s="14"/>
    </row>
    <row r="328" spans="1:86">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5"/>
      <c r="Z328" s="16"/>
      <c r="AA328" s="16"/>
      <c r="AB328" s="16"/>
      <c r="AC328" s="16"/>
      <c r="AD328" s="16"/>
      <c r="AE328" s="16"/>
      <c r="AF328" s="16"/>
      <c r="AG328" s="16"/>
      <c r="AH328" s="16"/>
      <c r="AI328" s="16"/>
      <c r="AJ328" s="16"/>
      <c r="AK328" s="16"/>
      <c r="AL328" s="16"/>
      <c r="AM328" s="14"/>
      <c r="AN328" s="14"/>
      <c r="AO328" s="14"/>
      <c r="AP328" s="14"/>
      <c r="AQ328" s="14"/>
      <c r="AR328" s="14"/>
      <c r="AS328" s="14"/>
      <c r="AT328" s="14"/>
      <c r="AU328" s="14"/>
      <c r="AV328" s="14"/>
      <c r="AW328" s="14"/>
      <c r="AX328" s="14"/>
      <c r="AY328" s="14"/>
      <c r="AZ328" s="14"/>
      <c r="BA328" s="14"/>
      <c r="BB328" s="14"/>
      <c r="BC328" s="14"/>
      <c r="BD328" s="14"/>
      <c r="BE328" s="14"/>
      <c r="BF328" s="14"/>
      <c r="BG328" s="14"/>
      <c r="BH328" s="14"/>
      <c r="BI328" s="14"/>
      <c r="BJ328" s="14"/>
      <c r="BK328" s="14"/>
      <c r="BL328" s="14"/>
      <c r="BM328" s="14"/>
      <c r="BN328" s="14"/>
      <c r="BO328" s="14"/>
      <c r="BP328" s="14"/>
      <c r="BQ328" s="14"/>
      <c r="BR328" s="14"/>
      <c r="BS328" s="14"/>
      <c r="BT328" s="14"/>
      <c r="BU328" s="14"/>
      <c r="BV328" s="14"/>
      <c r="BW328" s="14"/>
      <c r="BX328" s="14"/>
      <c r="BY328" s="14"/>
      <c r="BZ328" s="14"/>
      <c r="CA328" s="14"/>
      <c r="CB328" s="14"/>
      <c r="CC328" s="14"/>
      <c r="CD328" s="14"/>
      <c r="CE328" s="14"/>
      <c r="CF328" s="14"/>
      <c r="CG328" s="14"/>
      <c r="CH328" s="14"/>
    </row>
    <row r="329" spans="1:86">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5"/>
      <c r="Z329" s="16"/>
      <c r="AA329" s="16"/>
      <c r="AB329" s="16"/>
      <c r="AC329" s="16"/>
      <c r="AD329" s="16"/>
      <c r="AE329" s="16"/>
      <c r="AF329" s="16"/>
      <c r="AG329" s="16"/>
      <c r="AH329" s="16"/>
      <c r="AI329" s="16"/>
      <c r="AJ329" s="16"/>
      <c r="AK329" s="16"/>
      <c r="AL329" s="16"/>
      <c r="AM329" s="14"/>
      <c r="AN329" s="14"/>
      <c r="AO329" s="14"/>
      <c r="AP329" s="14"/>
      <c r="AQ329" s="14"/>
      <c r="AR329" s="14"/>
      <c r="AS329" s="14"/>
      <c r="AT329" s="14"/>
      <c r="AU329" s="14"/>
      <c r="AV329" s="14"/>
      <c r="AW329" s="14"/>
      <c r="AX329" s="14"/>
      <c r="AY329" s="14"/>
      <c r="AZ329" s="14"/>
      <c r="BA329" s="14"/>
      <c r="BB329" s="14"/>
      <c r="BC329" s="14"/>
      <c r="BD329" s="14"/>
      <c r="BE329" s="14"/>
      <c r="BF329" s="14"/>
      <c r="BG329" s="14"/>
      <c r="BH329" s="14"/>
      <c r="BI329" s="14"/>
      <c r="BJ329" s="14"/>
      <c r="BK329" s="14"/>
      <c r="BL329" s="14"/>
      <c r="BM329" s="14"/>
      <c r="BN329" s="14"/>
      <c r="BO329" s="14"/>
      <c r="BP329" s="14"/>
      <c r="BQ329" s="14"/>
      <c r="BR329" s="14"/>
      <c r="BS329" s="14"/>
      <c r="BT329" s="14"/>
      <c r="BU329" s="14"/>
      <c r="BV329" s="14"/>
      <c r="BW329" s="14"/>
      <c r="BX329" s="14"/>
      <c r="BY329" s="14"/>
      <c r="BZ329" s="14"/>
      <c r="CA329" s="14"/>
      <c r="CB329" s="14"/>
      <c r="CC329" s="14"/>
      <c r="CD329" s="14"/>
      <c r="CE329" s="14"/>
      <c r="CF329" s="14"/>
      <c r="CG329" s="14"/>
      <c r="CH329" s="14"/>
    </row>
    <row r="330" spans="1:86">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5"/>
      <c r="Z330" s="16"/>
      <c r="AA330" s="16"/>
      <c r="AB330" s="16"/>
      <c r="AC330" s="16"/>
      <c r="AD330" s="16"/>
      <c r="AE330" s="16"/>
      <c r="AF330" s="16"/>
      <c r="AG330" s="16"/>
      <c r="AH330" s="16"/>
      <c r="AI330" s="16"/>
      <c r="AJ330" s="16"/>
      <c r="AK330" s="16"/>
      <c r="AL330" s="16"/>
      <c r="AM330" s="14"/>
      <c r="AN330" s="14"/>
      <c r="AO330" s="14"/>
      <c r="AP330" s="14"/>
      <c r="AQ330" s="14"/>
      <c r="AR330" s="14"/>
      <c r="AS330" s="14"/>
      <c r="AT330" s="14"/>
      <c r="AU330" s="14"/>
      <c r="AV330" s="14"/>
      <c r="AW330" s="14"/>
      <c r="AX330" s="14"/>
      <c r="AY330" s="14"/>
      <c r="AZ330" s="14"/>
      <c r="BA330" s="14"/>
      <c r="BB330" s="14"/>
      <c r="BC330" s="14"/>
      <c r="BD330" s="14"/>
      <c r="BE330" s="14"/>
      <c r="BF330" s="14"/>
      <c r="BG330" s="14"/>
      <c r="BH330" s="14"/>
      <c r="BI330" s="14"/>
      <c r="BJ330" s="14"/>
      <c r="BK330" s="14"/>
      <c r="BL330" s="14"/>
      <c r="BM330" s="14"/>
      <c r="BN330" s="14"/>
      <c r="BO330" s="14"/>
      <c r="BP330" s="14"/>
      <c r="BQ330" s="14"/>
      <c r="BR330" s="14"/>
      <c r="BS330" s="14"/>
      <c r="BT330" s="14"/>
      <c r="BU330" s="14"/>
      <c r="BV330" s="14"/>
      <c r="BW330" s="14"/>
      <c r="BX330" s="14"/>
      <c r="BY330" s="14"/>
      <c r="BZ330" s="14"/>
      <c r="CA330" s="14"/>
      <c r="CB330" s="14"/>
      <c r="CC330" s="14"/>
      <c r="CD330" s="14"/>
      <c r="CE330" s="14"/>
      <c r="CF330" s="14"/>
      <c r="CG330" s="14"/>
      <c r="CH330" s="14"/>
    </row>
    <row r="331" spans="1:86">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5"/>
      <c r="Z331" s="16"/>
      <c r="AA331" s="16"/>
      <c r="AB331" s="16"/>
      <c r="AC331" s="16"/>
      <c r="AD331" s="16"/>
      <c r="AE331" s="16"/>
      <c r="AF331" s="16"/>
      <c r="AG331" s="16"/>
      <c r="AH331" s="16"/>
      <c r="AI331" s="16"/>
      <c r="AJ331" s="16"/>
      <c r="AK331" s="16"/>
      <c r="AL331" s="16"/>
      <c r="AM331" s="14"/>
      <c r="AN331" s="14"/>
      <c r="AO331" s="14"/>
      <c r="AP331" s="14"/>
      <c r="AQ331" s="14"/>
      <c r="AR331" s="14"/>
      <c r="AS331" s="14"/>
      <c r="AT331" s="14"/>
      <c r="AU331" s="14"/>
      <c r="AV331" s="14"/>
      <c r="AW331" s="14"/>
      <c r="AX331" s="14"/>
      <c r="AY331" s="14"/>
      <c r="AZ331" s="14"/>
      <c r="BA331" s="14"/>
      <c r="BB331" s="14"/>
      <c r="BC331" s="14"/>
      <c r="BD331" s="14"/>
      <c r="BE331" s="14"/>
      <c r="BF331" s="14"/>
      <c r="BG331" s="14"/>
      <c r="BH331" s="14"/>
      <c r="BI331" s="14"/>
      <c r="BJ331" s="14"/>
      <c r="BK331" s="14"/>
      <c r="BL331" s="14"/>
      <c r="BM331" s="14"/>
      <c r="BN331" s="14"/>
      <c r="BO331" s="14"/>
      <c r="BP331" s="14"/>
      <c r="BQ331" s="14"/>
      <c r="BR331" s="14"/>
      <c r="BS331" s="14"/>
      <c r="BT331" s="14"/>
      <c r="BU331" s="14"/>
      <c r="BV331" s="14"/>
      <c r="BW331" s="14"/>
      <c r="BX331" s="14"/>
      <c r="BY331" s="14"/>
      <c r="BZ331" s="14"/>
      <c r="CA331" s="14"/>
      <c r="CB331" s="14"/>
      <c r="CC331" s="14"/>
      <c r="CD331" s="14"/>
      <c r="CE331" s="14"/>
      <c r="CF331" s="14"/>
      <c r="CG331" s="14"/>
      <c r="CH331" s="14"/>
    </row>
    <row r="332" spans="1:86">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5"/>
      <c r="Z332" s="16"/>
      <c r="AA332" s="16"/>
      <c r="AB332" s="16"/>
      <c r="AC332" s="16"/>
      <c r="AD332" s="16"/>
      <c r="AE332" s="16"/>
      <c r="AF332" s="16"/>
      <c r="AG332" s="16"/>
      <c r="AH332" s="16"/>
      <c r="AI332" s="16"/>
      <c r="AJ332" s="16"/>
      <c r="AK332" s="16"/>
      <c r="AL332" s="16"/>
      <c r="AM332" s="14"/>
      <c r="AN332" s="14"/>
      <c r="AO332" s="14"/>
      <c r="AP332" s="14"/>
      <c r="AQ332" s="14"/>
      <c r="AR332" s="14"/>
      <c r="AS332" s="14"/>
      <c r="AT332" s="14"/>
      <c r="AU332" s="14"/>
      <c r="AV332" s="14"/>
      <c r="AW332" s="14"/>
      <c r="AX332" s="14"/>
      <c r="AY332" s="14"/>
      <c r="AZ332" s="14"/>
      <c r="BA332" s="14"/>
      <c r="BB332" s="14"/>
      <c r="BC332" s="14"/>
      <c r="BD332" s="14"/>
      <c r="BE332" s="14"/>
      <c r="BF332" s="14"/>
      <c r="BG332" s="14"/>
      <c r="BH332" s="14"/>
      <c r="BI332" s="14"/>
      <c r="BJ332" s="14"/>
      <c r="BK332" s="14"/>
      <c r="BL332" s="14"/>
      <c r="BM332" s="14"/>
      <c r="BN332" s="14"/>
      <c r="BO332" s="14"/>
      <c r="BP332" s="14"/>
      <c r="BQ332" s="14"/>
      <c r="BR332" s="14"/>
      <c r="BS332" s="14"/>
      <c r="BT332" s="14"/>
      <c r="BU332" s="14"/>
      <c r="BV332" s="14"/>
      <c r="BW332" s="14"/>
      <c r="BX332" s="14"/>
      <c r="BY332" s="14"/>
      <c r="BZ332" s="14"/>
      <c r="CA332" s="14"/>
      <c r="CB332" s="14"/>
      <c r="CC332" s="14"/>
      <c r="CD332" s="14"/>
      <c r="CE332" s="14"/>
      <c r="CF332" s="14"/>
      <c r="CG332" s="14"/>
      <c r="CH332" s="14"/>
    </row>
    <row r="333" spans="1:86">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5"/>
      <c r="Z333" s="16"/>
      <c r="AA333" s="16"/>
      <c r="AB333" s="16"/>
      <c r="AC333" s="16"/>
      <c r="AD333" s="16"/>
      <c r="AE333" s="16"/>
      <c r="AF333" s="16"/>
      <c r="AG333" s="16"/>
      <c r="AH333" s="16"/>
      <c r="AI333" s="16"/>
      <c r="AJ333" s="16"/>
      <c r="AK333" s="16"/>
      <c r="AL333" s="16"/>
      <c r="AM333" s="14"/>
      <c r="AN333" s="14"/>
      <c r="AO333" s="14"/>
      <c r="AP333" s="14"/>
      <c r="AQ333" s="14"/>
      <c r="AR333" s="14"/>
      <c r="AS333" s="14"/>
      <c r="AT333" s="14"/>
      <c r="AU333" s="14"/>
      <c r="AV333" s="14"/>
      <c r="AW333" s="14"/>
      <c r="AX333" s="14"/>
      <c r="AY333" s="14"/>
      <c r="AZ333" s="14"/>
      <c r="BA333" s="14"/>
      <c r="BB333" s="14"/>
      <c r="BC333" s="14"/>
      <c r="BD333" s="14"/>
      <c r="BE333" s="14"/>
      <c r="BF333" s="14"/>
      <c r="BG333" s="14"/>
      <c r="BH333" s="14"/>
      <c r="BI333" s="14"/>
      <c r="BJ333" s="14"/>
      <c r="BK333" s="14"/>
      <c r="BL333" s="14"/>
      <c r="BM333" s="14"/>
      <c r="BN333" s="14"/>
      <c r="BO333" s="14"/>
      <c r="BP333" s="14"/>
      <c r="BQ333" s="14"/>
      <c r="BR333" s="14"/>
      <c r="BS333" s="14"/>
      <c r="BT333" s="14"/>
      <c r="BU333" s="14"/>
      <c r="BV333" s="14"/>
      <c r="BW333" s="14"/>
      <c r="BX333" s="14"/>
      <c r="BY333" s="14"/>
      <c r="BZ333" s="14"/>
      <c r="CA333" s="14"/>
      <c r="CB333" s="14"/>
      <c r="CC333" s="14"/>
      <c r="CD333" s="14"/>
      <c r="CE333" s="14"/>
      <c r="CF333" s="14"/>
      <c r="CG333" s="14"/>
      <c r="CH333" s="14"/>
    </row>
    <row r="334" spans="1:86">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5"/>
      <c r="Z334" s="16"/>
      <c r="AA334" s="16"/>
      <c r="AB334" s="16"/>
      <c r="AC334" s="16"/>
      <c r="AD334" s="16"/>
      <c r="AE334" s="16"/>
      <c r="AF334" s="16"/>
      <c r="AG334" s="16"/>
      <c r="AH334" s="16"/>
      <c r="AI334" s="16"/>
      <c r="AJ334" s="16"/>
      <c r="AK334" s="16"/>
      <c r="AL334" s="16"/>
      <c r="AM334" s="14"/>
      <c r="AN334" s="14"/>
      <c r="AO334" s="14"/>
      <c r="AP334" s="14"/>
      <c r="AQ334" s="14"/>
      <c r="AR334" s="14"/>
      <c r="AS334" s="14"/>
      <c r="AT334" s="14"/>
      <c r="AU334" s="14"/>
      <c r="AV334" s="14"/>
      <c r="AW334" s="14"/>
      <c r="AX334" s="14"/>
      <c r="AY334" s="14"/>
      <c r="AZ334" s="14"/>
      <c r="BA334" s="14"/>
      <c r="BB334" s="14"/>
      <c r="BC334" s="14"/>
      <c r="BD334" s="14"/>
      <c r="BE334" s="14"/>
      <c r="BF334" s="14"/>
      <c r="BG334" s="14"/>
      <c r="BH334" s="14"/>
      <c r="BI334" s="14"/>
      <c r="BJ334" s="14"/>
      <c r="BK334" s="14"/>
      <c r="BL334" s="14"/>
      <c r="BM334" s="14"/>
      <c r="BN334" s="14"/>
      <c r="BO334" s="14"/>
      <c r="BP334" s="14"/>
      <c r="BQ334" s="14"/>
      <c r="BR334" s="14"/>
      <c r="BS334" s="14"/>
      <c r="BT334" s="14"/>
      <c r="BU334" s="14"/>
      <c r="BV334" s="14"/>
      <c r="BW334" s="14"/>
      <c r="BX334" s="14"/>
      <c r="BY334" s="14"/>
      <c r="BZ334" s="14"/>
      <c r="CA334" s="14"/>
      <c r="CB334" s="14"/>
      <c r="CC334" s="14"/>
      <c r="CD334" s="14"/>
      <c r="CE334" s="14"/>
      <c r="CF334" s="14"/>
      <c r="CG334" s="14"/>
      <c r="CH334" s="14"/>
    </row>
    <row r="335" spans="1:86">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5"/>
      <c r="Z335" s="16"/>
      <c r="AA335" s="16"/>
      <c r="AB335" s="16"/>
      <c r="AC335" s="16"/>
      <c r="AD335" s="16"/>
      <c r="AE335" s="16"/>
      <c r="AF335" s="16"/>
      <c r="AG335" s="16"/>
      <c r="AH335" s="16"/>
      <c r="AI335" s="16"/>
      <c r="AJ335" s="16"/>
      <c r="AK335" s="16"/>
      <c r="AL335" s="16"/>
      <c r="AM335" s="14"/>
      <c r="AN335" s="14"/>
      <c r="AO335" s="14"/>
      <c r="AP335" s="14"/>
      <c r="AQ335" s="14"/>
      <c r="AR335" s="14"/>
      <c r="AS335" s="14"/>
      <c r="AT335" s="14"/>
      <c r="AU335" s="14"/>
      <c r="AV335" s="14"/>
      <c r="AW335" s="14"/>
      <c r="AX335" s="14"/>
      <c r="AY335" s="14"/>
      <c r="AZ335" s="14"/>
      <c r="BA335" s="14"/>
      <c r="BB335" s="14"/>
      <c r="BC335" s="14"/>
      <c r="BD335" s="14"/>
      <c r="BE335" s="14"/>
      <c r="BF335" s="14"/>
      <c r="BG335" s="14"/>
      <c r="BH335" s="14"/>
      <c r="BI335" s="14"/>
      <c r="BJ335" s="14"/>
      <c r="BK335" s="14"/>
      <c r="BL335" s="14"/>
      <c r="BM335" s="14"/>
      <c r="BN335" s="14"/>
      <c r="BO335" s="14"/>
      <c r="BP335" s="14"/>
      <c r="BQ335" s="14"/>
      <c r="BR335" s="14"/>
      <c r="BS335" s="14"/>
      <c r="BT335" s="14"/>
      <c r="BU335" s="14"/>
      <c r="BV335" s="14"/>
      <c r="BW335" s="14"/>
      <c r="BX335" s="14"/>
      <c r="BY335" s="14"/>
      <c r="BZ335" s="14"/>
      <c r="CA335" s="14"/>
      <c r="CB335" s="14"/>
      <c r="CC335" s="14"/>
      <c r="CD335" s="14"/>
      <c r="CE335" s="14"/>
      <c r="CF335" s="14"/>
      <c r="CG335" s="14"/>
      <c r="CH335" s="14"/>
    </row>
    <row r="336" spans="1:86">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5"/>
      <c r="Z336" s="16"/>
      <c r="AA336" s="16"/>
      <c r="AB336" s="16"/>
      <c r="AC336" s="16"/>
      <c r="AD336" s="16"/>
      <c r="AE336" s="16"/>
      <c r="AF336" s="16"/>
      <c r="AG336" s="16"/>
      <c r="AH336" s="16"/>
      <c r="AI336" s="16"/>
      <c r="AJ336" s="16"/>
      <c r="AK336" s="16"/>
      <c r="AL336" s="16"/>
      <c r="AM336" s="14"/>
      <c r="AN336" s="14"/>
      <c r="AO336" s="14"/>
      <c r="AP336" s="14"/>
      <c r="AQ336" s="14"/>
      <c r="AR336" s="14"/>
      <c r="AS336" s="14"/>
      <c r="AT336" s="14"/>
      <c r="AU336" s="14"/>
      <c r="AV336" s="14"/>
      <c r="AW336" s="14"/>
      <c r="AX336" s="14"/>
      <c r="AY336" s="14"/>
      <c r="AZ336" s="14"/>
      <c r="BA336" s="14"/>
      <c r="BB336" s="14"/>
      <c r="BC336" s="14"/>
      <c r="BD336" s="14"/>
      <c r="BE336" s="14"/>
      <c r="BF336" s="14"/>
      <c r="BG336" s="14"/>
      <c r="BH336" s="14"/>
      <c r="BI336" s="14"/>
      <c r="BJ336" s="14"/>
      <c r="BK336" s="14"/>
      <c r="BL336" s="14"/>
      <c r="BM336" s="14"/>
      <c r="BN336" s="14"/>
      <c r="BO336" s="14"/>
      <c r="BP336" s="14"/>
      <c r="BQ336" s="14"/>
      <c r="BR336" s="14"/>
      <c r="BS336" s="14"/>
      <c r="BT336" s="14"/>
      <c r="BU336" s="14"/>
      <c r="BV336" s="14"/>
      <c r="BW336" s="14"/>
      <c r="BX336" s="14"/>
      <c r="BY336" s="14"/>
      <c r="BZ336" s="14"/>
      <c r="CA336" s="14"/>
      <c r="CB336" s="14"/>
      <c r="CC336" s="14"/>
      <c r="CD336" s="14"/>
      <c r="CE336" s="14"/>
      <c r="CF336" s="14"/>
      <c r="CG336" s="14"/>
      <c r="CH336" s="14"/>
    </row>
    <row r="337" spans="1:86">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5"/>
      <c r="Z337" s="16"/>
      <c r="AA337" s="16"/>
      <c r="AB337" s="16"/>
      <c r="AC337" s="16"/>
      <c r="AD337" s="16"/>
      <c r="AE337" s="16"/>
      <c r="AF337" s="16"/>
      <c r="AG337" s="16"/>
      <c r="AH337" s="16"/>
      <c r="AI337" s="16"/>
      <c r="AJ337" s="16"/>
      <c r="AK337" s="16"/>
      <c r="AL337" s="16"/>
      <c r="AM337" s="14"/>
      <c r="AN337" s="14"/>
      <c r="AO337" s="14"/>
      <c r="AP337" s="14"/>
      <c r="AQ337" s="14"/>
      <c r="AR337" s="14"/>
      <c r="AS337" s="14"/>
      <c r="AT337" s="14"/>
      <c r="AU337" s="14"/>
      <c r="AV337" s="14"/>
      <c r="AW337" s="14"/>
      <c r="AX337" s="14"/>
      <c r="AY337" s="14"/>
      <c r="AZ337" s="14"/>
      <c r="BA337" s="14"/>
      <c r="BB337" s="14"/>
      <c r="BC337" s="14"/>
      <c r="BD337" s="14"/>
      <c r="BE337" s="14"/>
      <c r="BF337" s="14"/>
      <c r="BG337" s="14"/>
      <c r="BH337" s="14"/>
      <c r="BI337" s="14"/>
      <c r="BJ337" s="14"/>
      <c r="BK337" s="14"/>
      <c r="BL337" s="14"/>
      <c r="BM337" s="14"/>
      <c r="BN337" s="14"/>
      <c r="BO337" s="14"/>
      <c r="BP337" s="14"/>
      <c r="BQ337" s="14"/>
      <c r="BR337" s="14"/>
      <c r="BS337" s="14"/>
      <c r="BT337" s="14"/>
      <c r="BU337" s="14"/>
      <c r="BV337" s="14"/>
      <c r="BW337" s="14"/>
      <c r="BX337" s="14"/>
      <c r="BY337" s="14"/>
      <c r="BZ337" s="14"/>
      <c r="CA337" s="14"/>
      <c r="CB337" s="14"/>
      <c r="CC337" s="14"/>
      <c r="CD337" s="14"/>
      <c r="CE337" s="14"/>
      <c r="CF337" s="14"/>
      <c r="CG337" s="14"/>
      <c r="CH337" s="14"/>
    </row>
    <row r="338" spans="1:86">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5"/>
      <c r="Z338" s="16"/>
      <c r="AA338" s="16"/>
      <c r="AB338" s="16"/>
      <c r="AC338" s="16"/>
      <c r="AD338" s="16"/>
      <c r="AE338" s="16"/>
      <c r="AF338" s="16"/>
      <c r="AG338" s="16"/>
      <c r="AH338" s="16"/>
      <c r="AI338" s="16"/>
      <c r="AJ338" s="16"/>
      <c r="AK338" s="16"/>
      <c r="AL338" s="16"/>
      <c r="AM338" s="14"/>
      <c r="AN338" s="14"/>
      <c r="AO338" s="14"/>
      <c r="AP338" s="14"/>
      <c r="AQ338" s="14"/>
      <c r="AR338" s="14"/>
      <c r="AS338" s="14"/>
      <c r="AT338" s="14"/>
      <c r="AU338" s="14"/>
      <c r="AV338" s="14"/>
      <c r="AW338" s="14"/>
      <c r="AX338" s="14"/>
      <c r="AY338" s="14"/>
      <c r="AZ338" s="14"/>
      <c r="BA338" s="14"/>
      <c r="BB338" s="14"/>
      <c r="BC338" s="14"/>
      <c r="BD338" s="14"/>
      <c r="BE338" s="14"/>
      <c r="BF338" s="14"/>
      <c r="BG338" s="14"/>
      <c r="BH338" s="14"/>
      <c r="BI338" s="14"/>
      <c r="BJ338" s="14"/>
      <c r="BK338" s="14"/>
      <c r="BL338" s="14"/>
      <c r="BM338" s="14"/>
      <c r="BN338" s="14"/>
      <c r="BO338" s="14"/>
      <c r="BP338" s="14"/>
      <c r="BQ338" s="14"/>
      <c r="BR338" s="14"/>
      <c r="BS338" s="14"/>
      <c r="BT338" s="14"/>
      <c r="BU338" s="14"/>
      <c r="BV338" s="14"/>
      <c r="BW338" s="14"/>
      <c r="BX338" s="14"/>
      <c r="BY338" s="14"/>
      <c r="BZ338" s="14"/>
      <c r="CA338" s="14"/>
      <c r="CB338" s="14"/>
      <c r="CC338" s="14"/>
      <c r="CD338" s="14"/>
      <c r="CE338" s="14"/>
      <c r="CF338" s="14"/>
      <c r="CG338" s="14"/>
      <c r="CH338" s="14"/>
    </row>
    <row r="339" spans="1:86">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5"/>
      <c r="Z339" s="16"/>
      <c r="AA339" s="16"/>
      <c r="AB339" s="16"/>
      <c r="AC339" s="16"/>
      <c r="AD339" s="16"/>
      <c r="AE339" s="16"/>
      <c r="AF339" s="16"/>
      <c r="AG339" s="16"/>
      <c r="AH339" s="16"/>
      <c r="AI339" s="16"/>
      <c r="AJ339" s="16"/>
      <c r="AK339" s="16"/>
      <c r="AL339" s="16"/>
      <c r="AM339" s="14"/>
      <c r="AN339" s="14"/>
      <c r="AO339" s="14"/>
      <c r="AP339" s="14"/>
      <c r="AQ339" s="14"/>
      <c r="AR339" s="14"/>
      <c r="AS339" s="14"/>
      <c r="AT339" s="14"/>
      <c r="AU339" s="14"/>
      <c r="AV339" s="14"/>
      <c r="AW339" s="14"/>
      <c r="AX339" s="14"/>
      <c r="AY339" s="14"/>
      <c r="AZ339" s="14"/>
      <c r="BA339" s="14"/>
      <c r="BB339" s="14"/>
      <c r="BC339" s="14"/>
      <c r="BD339" s="14"/>
      <c r="BE339" s="14"/>
      <c r="BF339" s="14"/>
      <c r="BG339" s="14"/>
      <c r="BH339" s="14"/>
      <c r="BI339" s="14"/>
      <c r="BJ339" s="14"/>
      <c r="BK339" s="14"/>
      <c r="BL339" s="14"/>
      <c r="BM339" s="14"/>
      <c r="BN339" s="14"/>
      <c r="BO339" s="14"/>
      <c r="BP339" s="14"/>
      <c r="BQ339" s="14"/>
      <c r="BR339" s="14"/>
      <c r="BS339" s="14"/>
      <c r="BT339" s="14"/>
      <c r="BU339" s="14"/>
      <c r="BV339" s="14"/>
      <c r="BW339" s="14"/>
      <c r="BX339" s="14"/>
      <c r="BY339" s="14"/>
      <c r="BZ339" s="14"/>
      <c r="CA339" s="14"/>
      <c r="CB339" s="14"/>
      <c r="CC339" s="14"/>
      <c r="CD339" s="14"/>
      <c r="CE339" s="14"/>
      <c r="CF339" s="14"/>
      <c r="CG339" s="14"/>
      <c r="CH339" s="14"/>
    </row>
    <row r="340" spans="1:86">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5"/>
      <c r="Z340" s="16"/>
      <c r="AA340" s="16"/>
      <c r="AB340" s="16"/>
      <c r="AC340" s="16"/>
      <c r="AD340" s="16"/>
      <c r="AE340" s="16"/>
      <c r="AF340" s="16"/>
      <c r="AG340" s="16"/>
      <c r="AH340" s="16"/>
      <c r="AI340" s="16"/>
      <c r="AJ340" s="16"/>
      <c r="AK340" s="16"/>
      <c r="AL340" s="16"/>
      <c r="AM340" s="14"/>
      <c r="AN340" s="14"/>
      <c r="AO340" s="14"/>
      <c r="AP340" s="14"/>
      <c r="AQ340" s="14"/>
      <c r="AR340" s="14"/>
      <c r="AS340" s="14"/>
      <c r="AT340" s="14"/>
      <c r="AU340" s="14"/>
      <c r="AV340" s="14"/>
      <c r="AW340" s="14"/>
      <c r="AX340" s="14"/>
      <c r="AY340" s="14"/>
      <c r="AZ340" s="14"/>
      <c r="BA340" s="14"/>
      <c r="BB340" s="14"/>
      <c r="BC340" s="14"/>
      <c r="BD340" s="14"/>
      <c r="BE340" s="14"/>
      <c r="BF340" s="14"/>
      <c r="BG340" s="14"/>
      <c r="BH340" s="14"/>
      <c r="BI340" s="14"/>
      <c r="BJ340" s="14"/>
      <c r="BK340" s="14"/>
      <c r="BL340" s="14"/>
      <c r="BM340" s="14"/>
      <c r="BN340" s="14"/>
      <c r="BO340" s="14"/>
      <c r="BP340" s="14"/>
      <c r="BQ340" s="14"/>
      <c r="BR340" s="14"/>
      <c r="BS340" s="14"/>
      <c r="BT340" s="14"/>
      <c r="BU340" s="14"/>
      <c r="BV340" s="14"/>
      <c r="BW340" s="14"/>
      <c r="BX340" s="14"/>
      <c r="BY340" s="14"/>
      <c r="BZ340" s="14"/>
      <c r="CA340" s="14"/>
      <c r="CB340" s="14"/>
      <c r="CC340" s="14"/>
      <c r="CD340" s="14"/>
      <c r="CE340" s="14"/>
      <c r="CF340" s="14"/>
      <c r="CG340" s="14"/>
      <c r="CH340" s="14"/>
    </row>
    <row r="341" spans="1:86">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5"/>
      <c r="Z341" s="16"/>
      <c r="AA341" s="16"/>
      <c r="AB341" s="16"/>
      <c r="AC341" s="16"/>
      <c r="AD341" s="16"/>
      <c r="AE341" s="16"/>
      <c r="AF341" s="16"/>
      <c r="AG341" s="16"/>
      <c r="AH341" s="16"/>
      <c r="AI341" s="16"/>
      <c r="AJ341" s="16"/>
      <c r="AK341" s="16"/>
      <c r="AL341" s="16"/>
      <c r="AM341" s="14"/>
      <c r="AN341" s="14"/>
      <c r="AO341" s="14"/>
      <c r="AP341" s="14"/>
      <c r="AQ341" s="14"/>
      <c r="AR341" s="14"/>
      <c r="AS341" s="14"/>
      <c r="AT341" s="14"/>
      <c r="AU341" s="14"/>
      <c r="AV341" s="14"/>
      <c r="AW341" s="14"/>
      <c r="AX341" s="14"/>
      <c r="AY341" s="14"/>
      <c r="AZ341" s="14"/>
      <c r="BA341" s="14"/>
      <c r="BB341" s="14"/>
      <c r="BC341" s="14"/>
      <c r="BD341" s="14"/>
      <c r="BE341" s="14"/>
      <c r="BF341" s="14"/>
      <c r="BG341" s="14"/>
      <c r="BH341" s="14"/>
      <c r="BI341" s="14"/>
      <c r="BJ341" s="14"/>
      <c r="BK341" s="14"/>
      <c r="BL341" s="14"/>
      <c r="BM341" s="14"/>
      <c r="BN341" s="14"/>
      <c r="BO341" s="14"/>
      <c r="BP341" s="14"/>
      <c r="BQ341" s="14"/>
      <c r="BR341" s="14"/>
      <c r="BS341" s="14"/>
      <c r="BT341" s="14"/>
      <c r="BU341" s="14"/>
      <c r="BV341" s="14"/>
      <c r="BW341" s="14"/>
      <c r="BX341" s="14"/>
      <c r="BY341" s="14"/>
      <c r="BZ341" s="14"/>
      <c r="CA341" s="14"/>
      <c r="CB341" s="14"/>
      <c r="CC341" s="14"/>
      <c r="CD341" s="14"/>
      <c r="CE341" s="14"/>
      <c r="CF341" s="14"/>
      <c r="CG341" s="14"/>
      <c r="CH341" s="14"/>
    </row>
    <row r="342" spans="1:86">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5"/>
      <c r="Z342" s="16"/>
      <c r="AA342" s="16"/>
      <c r="AB342" s="16"/>
      <c r="AC342" s="16"/>
      <c r="AD342" s="16"/>
      <c r="AE342" s="16"/>
      <c r="AF342" s="16"/>
      <c r="AG342" s="16"/>
      <c r="AH342" s="16"/>
      <c r="AI342" s="16"/>
      <c r="AJ342" s="16"/>
      <c r="AK342" s="16"/>
      <c r="AL342" s="16"/>
      <c r="AM342" s="14"/>
      <c r="AN342" s="14"/>
      <c r="AO342" s="14"/>
      <c r="AP342" s="14"/>
      <c r="AQ342" s="14"/>
      <c r="AR342" s="14"/>
      <c r="AS342" s="14"/>
      <c r="AT342" s="14"/>
      <c r="AU342" s="14"/>
      <c r="AV342" s="14"/>
      <c r="AW342" s="14"/>
      <c r="AX342" s="14"/>
      <c r="AY342" s="14"/>
      <c r="AZ342" s="14"/>
      <c r="BA342" s="14"/>
      <c r="BB342" s="14"/>
      <c r="BC342" s="14"/>
      <c r="BD342" s="14"/>
      <c r="BE342" s="14"/>
      <c r="BF342" s="14"/>
      <c r="BG342" s="14"/>
      <c r="BH342" s="14"/>
      <c r="BI342" s="14"/>
      <c r="BJ342" s="14"/>
      <c r="BK342" s="14"/>
      <c r="BL342" s="14"/>
      <c r="BM342" s="14"/>
      <c r="BN342" s="14"/>
      <c r="BO342" s="14"/>
      <c r="BP342" s="14"/>
      <c r="BQ342" s="14"/>
      <c r="BR342" s="14"/>
      <c r="BS342" s="14"/>
      <c r="BT342" s="14"/>
      <c r="BU342" s="14"/>
      <c r="BV342" s="14"/>
      <c r="BW342" s="14"/>
      <c r="BX342" s="14"/>
      <c r="BY342" s="14"/>
      <c r="BZ342" s="14"/>
      <c r="CA342" s="14"/>
      <c r="CB342" s="14"/>
      <c r="CC342" s="14"/>
      <c r="CD342" s="14"/>
      <c r="CE342" s="14"/>
      <c r="CF342" s="14"/>
      <c r="CG342" s="14"/>
      <c r="CH342" s="14"/>
    </row>
    <row r="343" spans="1:86">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5"/>
      <c r="Z343" s="16"/>
      <c r="AA343" s="16"/>
      <c r="AB343" s="16"/>
      <c r="AC343" s="16"/>
      <c r="AD343" s="16"/>
      <c r="AE343" s="16"/>
      <c r="AF343" s="16"/>
      <c r="AG343" s="16"/>
      <c r="AH343" s="16"/>
      <c r="AI343" s="16"/>
      <c r="AJ343" s="16"/>
      <c r="AK343" s="16"/>
      <c r="AL343" s="16"/>
      <c r="AM343" s="14"/>
      <c r="AN343" s="14"/>
      <c r="AO343" s="14"/>
      <c r="AP343" s="14"/>
      <c r="AQ343" s="14"/>
      <c r="AR343" s="14"/>
      <c r="AS343" s="14"/>
      <c r="AT343" s="14"/>
      <c r="AU343" s="14"/>
      <c r="AV343" s="14"/>
      <c r="AW343" s="14"/>
      <c r="AX343" s="14"/>
      <c r="AY343" s="14"/>
      <c r="AZ343" s="14"/>
      <c r="BA343" s="14"/>
      <c r="BB343" s="14"/>
      <c r="BC343" s="14"/>
      <c r="BD343" s="14"/>
      <c r="BE343" s="14"/>
      <c r="BF343" s="14"/>
      <c r="BG343" s="14"/>
      <c r="BH343" s="14"/>
      <c r="BI343" s="14"/>
      <c r="BJ343" s="14"/>
      <c r="BK343" s="14"/>
      <c r="BL343" s="14"/>
      <c r="BM343" s="14"/>
      <c r="BN343" s="14"/>
      <c r="BO343" s="14"/>
      <c r="BP343" s="14"/>
      <c r="BQ343" s="14"/>
      <c r="BR343" s="14"/>
      <c r="BS343" s="14"/>
      <c r="BT343" s="14"/>
      <c r="BU343" s="14"/>
      <c r="BV343" s="14"/>
      <c r="BW343" s="14"/>
      <c r="BX343" s="14"/>
      <c r="BY343" s="14"/>
      <c r="BZ343" s="14"/>
      <c r="CA343" s="14"/>
      <c r="CB343" s="14"/>
      <c r="CC343" s="14"/>
      <c r="CD343" s="14"/>
      <c r="CE343" s="14"/>
      <c r="CF343" s="14"/>
      <c r="CG343" s="14"/>
      <c r="CH343" s="14"/>
    </row>
    <row r="344" spans="1:86">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5"/>
      <c r="Z344" s="16"/>
      <c r="AA344" s="16"/>
      <c r="AB344" s="16"/>
      <c r="AC344" s="16"/>
      <c r="AD344" s="16"/>
      <c r="AE344" s="16"/>
      <c r="AF344" s="16"/>
      <c r="AG344" s="16"/>
      <c r="AH344" s="16"/>
      <c r="AI344" s="16"/>
      <c r="AJ344" s="16"/>
      <c r="AK344" s="16"/>
      <c r="AL344" s="16"/>
      <c r="AM344" s="14"/>
      <c r="AN344" s="14"/>
      <c r="AO344" s="14"/>
      <c r="AP344" s="14"/>
      <c r="AQ344" s="14"/>
      <c r="AR344" s="14"/>
      <c r="AS344" s="14"/>
      <c r="AT344" s="14"/>
      <c r="AU344" s="14"/>
      <c r="AV344" s="14"/>
      <c r="AW344" s="14"/>
      <c r="AX344" s="14"/>
      <c r="AY344" s="14"/>
      <c r="AZ344" s="14"/>
      <c r="BA344" s="14"/>
      <c r="BB344" s="14"/>
      <c r="BC344" s="14"/>
      <c r="BD344" s="14"/>
      <c r="BE344" s="14"/>
      <c r="BF344" s="14"/>
      <c r="BG344" s="14"/>
      <c r="BH344" s="14"/>
      <c r="BI344" s="14"/>
      <c r="BJ344" s="14"/>
      <c r="BK344" s="14"/>
      <c r="BL344" s="14"/>
      <c r="BM344" s="14"/>
      <c r="BN344" s="14"/>
      <c r="BO344" s="14"/>
      <c r="BP344" s="14"/>
      <c r="BQ344" s="14"/>
      <c r="BR344" s="14"/>
      <c r="BS344" s="14"/>
      <c r="BT344" s="14"/>
      <c r="BU344" s="14"/>
      <c r="BV344" s="14"/>
      <c r="BW344" s="14"/>
      <c r="BX344" s="14"/>
      <c r="BY344" s="14"/>
      <c r="BZ344" s="14"/>
      <c r="CA344" s="14"/>
      <c r="CB344" s="14"/>
      <c r="CC344" s="14"/>
      <c r="CD344" s="14"/>
      <c r="CE344" s="14"/>
      <c r="CF344" s="14"/>
      <c r="CG344" s="14"/>
      <c r="CH344" s="14"/>
    </row>
    <row r="345" spans="1:86">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5"/>
      <c r="Z345" s="16"/>
      <c r="AA345" s="16"/>
      <c r="AB345" s="16"/>
      <c r="AC345" s="16"/>
      <c r="AD345" s="16"/>
      <c r="AE345" s="16"/>
      <c r="AF345" s="16"/>
      <c r="AG345" s="16"/>
      <c r="AH345" s="16"/>
      <c r="AI345" s="16"/>
      <c r="AJ345" s="16"/>
      <c r="AK345" s="16"/>
      <c r="AL345" s="16"/>
      <c r="AM345" s="14"/>
      <c r="AN345" s="14"/>
      <c r="AO345" s="14"/>
      <c r="AP345" s="14"/>
      <c r="AQ345" s="14"/>
      <c r="AR345" s="14"/>
      <c r="AS345" s="14"/>
      <c r="AT345" s="14"/>
      <c r="AU345" s="14"/>
      <c r="AV345" s="14"/>
      <c r="AW345" s="14"/>
      <c r="AX345" s="14"/>
      <c r="AY345" s="14"/>
      <c r="AZ345" s="14"/>
      <c r="BA345" s="14"/>
      <c r="BB345" s="14"/>
      <c r="BC345" s="14"/>
      <c r="BD345" s="14"/>
      <c r="BE345" s="14"/>
      <c r="BF345" s="14"/>
      <c r="BG345" s="14"/>
      <c r="BH345" s="14"/>
      <c r="BI345" s="14"/>
      <c r="BJ345" s="14"/>
      <c r="BK345" s="14"/>
      <c r="BL345" s="14"/>
      <c r="BM345" s="14"/>
      <c r="BN345" s="14"/>
      <c r="BO345" s="14"/>
      <c r="BP345" s="14"/>
      <c r="BQ345" s="14"/>
      <c r="BR345" s="14"/>
      <c r="BS345" s="14"/>
      <c r="BT345" s="14"/>
      <c r="BU345" s="14"/>
      <c r="BV345" s="14"/>
      <c r="BW345" s="14"/>
      <c r="BX345" s="14"/>
      <c r="BY345" s="14"/>
      <c r="BZ345" s="14"/>
      <c r="CA345" s="14"/>
      <c r="CB345" s="14"/>
      <c r="CC345" s="14"/>
      <c r="CD345" s="14"/>
      <c r="CE345" s="14"/>
      <c r="CF345" s="14"/>
      <c r="CG345" s="14"/>
      <c r="CH345" s="14"/>
    </row>
    <row r="346" spans="1:86">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5"/>
      <c r="Z346" s="16"/>
      <c r="AA346" s="16"/>
      <c r="AB346" s="16"/>
      <c r="AC346" s="16"/>
      <c r="AD346" s="16"/>
      <c r="AE346" s="16"/>
      <c r="AF346" s="16"/>
      <c r="AG346" s="16"/>
      <c r="AH346" s="16"/>
      <c r="AI346" s="16"/>
      <c r="AJ346" s="16"/>
      <c r="AK346" s="16"/>
      <c r="AL346" s="16"/>
      <c r="AM346" s="14"/>
      <c r="AN346" s="14"/>
      <c r="AO346" s="14"/>
      <c r="AP346" s="14"/>
      <c r="AQ346" s="14"/>
      <c r="AR346" s="14"/>
      <c r="AS346" s="14"/>
      <c r="AT346" s="14"/>
      <c r="AU346" s="14"/>
      <c r="AV346" s="14"/>
      <c r="AW346" s="14"/>
      <c r="AX346" s="14"/>
      <c r="AY346" s="14"/>
      <c r="AZ346" s="14"/>
      <c r="BA346" s="14"/>
      <c r="BB346" s="14"/>
      <c r="BC346" s="14"/>
      <c r="BD346" s="14"/>
      <c r="BE346" s="14"/>
      <c r="BF346" s="14"/>
      <c r="BG346" s="14"/>
      <c r="BH346" s="14"/>
      <c r="BI346" s="14"/>
      <c r="BJ346" s="14"/>
      <c r="BK346" s="14"/>
      <c r="BL346" s="14"/>
      <c r="BM346" s="14"/>
      <c r="BN346" s="14"/>
      <c r="BO346" s="14"/>
      <c r="BP346" s="14"/>
      <c r="BQ346" s="14"/>
      <c r="BR346" s="14"/>
      <c r="BS346" s="14"/>
      <c r="BT346" s="14"/>
      <c r="BU346" s="14"/>
      <c r="BV346" s="14"/>
      <c r="BW346" s="14"/>
      <c r="BX346" s="14"/>
      <c r="BY346" s="14"/>
      <c r="BZ346" s="14"/>
      <c r="CA346" s="14"/>
      <c r="CB346" s="14"/>
      <c r="CC346" s="14"/>
      <c r="CD346" s="14"/>
      <c r="CE346" s="14"/>
      <c r="CF346" s="14"/>
      <c r="CG346" s="14"/>
      <c r="CH346" s="14"/>
    </row>
    <row r="347" spans="1:86">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5"/>
      <c r="Z347" s="16"/>
      <c r="AA347" s="16"/>
      <c r="AB347" s="16"/>
      <c r="AC347" s="16"/>
      <c r="AD347" s="16"/>
      <c r="AE347" s="16"/>
      <c r="AF347" s="16"/>
      <c r="AG347" s="16"/>
      <c r="AH347" s="16"/>
      <c r="AI347" s="16"/>
      <c r="AJ347" s="16"/>
      <c r="AK347" s="16"/>
      <c r="AL347" s="16"/>
      <c r="AM347" s="14"/>
      <c r="AN347" s="14"/>
      <c r="AO347" s="14"/>
      <c r="AP347" s="14"/>
      <c r="AQ347" s="14"/>
      <c r="AR347" s="14"/>
      <c r="AS347" s="14"/>
      <c r="AT347" s="14"/>
      <c r="AU347" s="14"/>
      <c r="AV347" s="14"/>
      <c r="AW347" s="14"/>
      <c r="AX347" s="14"/>
      <c r="AY347" s="14"/>
      <c r="AZ347" s="14"/>
      <c r="BA347" s="14"/>
      <c r="BB347" s="14"/>
      <c r="BC347" s="14"/>
      <c r="BD347" s="14"/>
      <c r="BE347" s="14"/>
      <c r="BF347" s="14"/>
      <c r="BG347" s="14"/>
      <c r="BH347" s="14"/>
      <c r="BI347" s="14"/>
      <c r="BJ347" s="14"/>
      <c r="BK347" s="14"/>
      <c r="BL347" s="14"/>
      <c r="BM347" s="14"/>
      <c r="BN347" s="14"/>
      <c r="BO347" s="14"/>
      <c r="BP347" s="14"/>
      <c r="BQ347" s="14"/>
      <c r="BR347" s="14"/>
      <c r="BS347" s="14"/>
      <c r="BT347" s="14"/>
      <c r="BU347" s="14"/>
      <c r="BV347" s="14"/>
      <c r="BW347" s="14"/>
      <c r="BX347" s="14"/>
      <c r="BY347" s="14"/>
      <c r="BZ347" s="14"/>
      <c r="CA347" s="14"/>
      <c r="CB347" s="14"/>
      <c r="CC347" s="14"/>
      <c r="CD347" s="14"/>
      <c r="CE347" s="14"/>
      <c r="CF347" s="14"/>
      <c r="CG347" s="14"/>
      <c r="CH347" s="14"/>
    </row>
    <row r="348" spans="1:86">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5"/>
      <c r="Z348" s="16"/>
      <c r="AA348" s="16"/>
      <c r="AB348" s="16"/>
      <c r="AC348" s="16"/>
      <c r="AD348" s="16"/>
      <c r="AE348" s="16"/>
      <c r="AF348" s="16"/>
      <c r="AG348" s="16"/>
      <c r="AH348" s="16"/>
      <c r="AI348" s="16"/>
      <c r="AJ348" s="16"/>
      <c r="AK348" s="16"/>
      <c r="AL348" s="16"/>
      <c r="AM348" s="14"/>
      <c r="AN348" s="14"/>
      <c r="AO348" s="14"/>
      <c r="AP348" s="14"/>
      <c r="AQ348" s="14"/>
      <c r="AR348" s="14"/>
      <c r="AS348" s="14"/>
      <c r="AT348" s="14"/>
      <c r="AU348" s="14"/>
      <c r="AV348" s="14"/>
      <c r="AW348" s="14"/>
      <c r="AX348" s="14"/>
      <c r="AY348" s="14"/>
      <c r="AZ348" s="14"/>
      <c r="BA348" s="14"/>
      <c r="BB348" s="14"/>
      <c r="BC348" s="14"/>
      <c r="BD348" s="14"/>
      <c r="BE348" s="14"/>
      <c r="BF348" s="14"/>
      <c r="BG348" s="14"/>
      <c r="BH348" s="14"/>
      <c r="BI348" s="14"/>
      <c r="BJ348" s="14"/>
      <c r="BK348" s="14"/>
      <c r="BL348" s="14"/>
      <c r="BM348" s="14"/>
      <c r="BN348" s="14"/>
      <c r="BO348" s="14"/>
      <c r="BP348" s="14"/>
      <c r="BQ348" s="14"/>
      <c r="BR348" s="14"/>
      <c r="BS348" s="14"/>
      <c r="BT348" s="14"/>
      <c r="BU348" s="14"/>
      <c r="BV348" s="14"/>
      <c r="BW348" s="14"/>
      <c r="BX348" s="14"/>
      <c r="BY348" s="14"/>
      <c r="BZ348" s="14"/>
      <c r="CA348" s="14"/>
      <c r="CB348" s="14"/>
      <c r="CC348" s="14"/>
      <c r="CD348" s="14"/>
      <c r="CE348" s="14"/>
      <c r="CF348" s="14"/>
      <c r="CG348" s="14"/>
      <c r="CH348" s="14"/>
    </row>
    <row r="349" spans="1:86">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5"/>
      <c r="Z349" s="16"/>
      <c r="AA349" s="16"/>
      <c r="AB349" s="16"/>
      <c r="AC349" s="16"/>
      <c r="AD349" s="16"/>
      <c r="AE349" s="16"/>
      <c r="AF349" s="16"/>
      <c r="AG349" s="16"/>
      <c r="AH349" s="16"/>
      <c r="AI349" s="16"/>
      <c r="AJ349" s="16"/>
      <c r="AK349" s="16"/>
      <c r="AL349" s="16"/>
      <c r="AM349" s="14"/>
      <c r="AN349" s="14"/>
      <c r="AO349" s="14"/>
      <c r="AP349" s="14"/>
      <c r="AQ349" s="14"/>
      <c r="AR349" s="14"/>
      <c r="AS349" s="14"/>
      <c r="AT349" s="14"/>
      <c r="AU349" s="14"/>
      <c r="AV349" s="14"/>
      <c r="AW349" s="14"/>
      <c r="AX349" s="14"/>
      <c r="AY349" s="14"/>
      <c r="AZ349" s="14"/>
      <c r="BA349" s="14"/>
      <c r="BB349" s="14"/>
      <c r="BC349" s="14"/>
      <c r="BD349" s="14"/>
      <c r="BE349" s="14"/>
      <c r="BF349" s="14"/>
      <c r="BG349" s="14"/>
      <c r="BH349" s="14"/>
      <c r="BI349" s="14"/>
      <c r="BJ349" s="14"/>
      <c r="BK349" s="14"/>
      <c r="BL349" s="14"/>
      <c r="BM349" s="14"/>
      <c r="BN349" s="14"/>
      <c r="BO349" s="14"/>
      <c r="BP349" s="14"/>
      <c r="BQ349" s="14"/>
      <c r="BR349" s="14"/>
      <c r="BS349" s="14"/>
      <c r="BT349" s="14"/>
      <c r="BU349" s="14"/>
      <c r="BV349" s="14"/>
      <c r="BW349" s="14"/>
      <c r="BX349" s="14"/>
      <c r="BY349" s="14"/>
      <c r="BZ349" s="14"/>
      <c r="CA349" s="14"/>
      <c r="CB349" s="14"/>
      <c r="CC349" s="14"/>
      <c r="CD349" s="14"/>
      <c r="CE349" s="14"/>
      <c r="CF349" s="14"/>
      <c r="CG349" s="14"/>
      <c r="CH349" s="14"/>
    </row>
    <row r="350" spans="1:86">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5"/>
      <c r="Z350" s="16"/>
      <c r="AA350" s="16"/>
      <c r="AB350" s="16"/>
      <c r="AC350" s="16"/>
      <c r="AD350" s="16"/>
      <c r="AE350" s="16"/>
      <c r="AF350" s="16"/>
      <c r="AG350" s="16"/>
      <c r="AH350" s="16"/>
      <c r="AI350" s="16"/>
      <c r="AJ350" s="16"/>
      <c r="AK350" s="16"/>
      <c r="AL350" s="16"/>
      <c r="AM350" s="14"/>
      <c r="AN350" s="14"/>
      <c r="AO350" s="14"/>
      <c r="AP350" s="14"/>
      <c r="AQ350" s="14"/>
      <c r="AR350" s="14"/>
      <c r="AS350" s="14"/>
      <c r="AT350" s="14"/>
      <c r="AU350" s="14"/>
      <c r="AV350" s="14"/>
      <c r="AW350" s="14"/>
      <c r="AX350" s="14"/>
      <c r="AY350" s="14"/>
      <c r="AZ350" s="14"/>
      <c r="BA350" s="14"/>
      <c r="BB350" s="14"/>
      <c r="BC350" s="14"/>
      <c r="BD350" s="14"/>
      <c r="BE350" s="14"/>
      <c r="BF350" s="14"/>
      <c r="BG350" s="14"/>
      <c r="BH350" s="14"/>
      <c r="BI350" s="14"/>
      <c r="BJ350" s="14"/>
      <c r="BK350" s="14"/>
      <c r="BL350" s="14"/>
      <c r="BM350" s="14"/>
      <c r="BN350" s="14"/>
      <c r="BO350" s="14"/>
      <c r="BP350" s="14"/>
      <c r="BQ350" s="14"/>
      <c r="BR350" s="14"/>
      <c r="BS350" s="14"/>
      <c r="BT350" s="14"/>
      <c r="BU350" s="14"/>
      <c r="BV350" s="14"/>
      <c r="BW350" s="14"/>
      <c r="BX350" s="14"/>
      <c r="BY350" s="14"/>
      <c r="BZ350" s="14"/>
      <c r="CA350" s="14"/>
      <c r="CB350" s="14"/>
      <c r="CC350" s="14"/>
      <c r="CD350" s="14"/>
      <c r="CE350" s="14"/>
      <c r="CF350" s="14"/>
      <c r="CG350" s="14"/>
      <c r="CH350" s="14"/>
    </row>
    <row r="351" spans="1:86">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5"/>
      <c r="Z351" s="16"/>
      <c r="AA351" s="16"/>
      <c r="AB351" s="16"/>
      <c r="AC351" s="16"/>
      <c r="AD351" s="16"/>
      <c r="AE351" s="16"/>
      <c r="AF351" s="16"/>
      <c r="AG351" s="16"/>
      <c r="AH351" s="16"/>
      <c r="AI351" s="16"/>
      <c r="AJ351" s="16"/>
      <c r="AK351" s="16"/>
      <c r="AL351" s="16"/>
      <c r="AM351" s="14"/>
      <c r="AN351" s="14"/>
      <c r="AO351" s="14"/>
      <c r="AP351" s="14"/>
      <c r="AQ351" s="14"/>
      <c r="AR351" s="14"/>
      <c r="AS351" s="14"/>
      <c r="AT351" s="14"/>
      <c r="AU351" s="14"/>
      <c r="AV351" s="14"/>
      <c r="AW351" s="14"/>
      <c r="AX351" s="14"/>
      <c r="AY351" s="14"/>
      <c r="AZ351" s="14"/>
      <c r="BA351" s="14"/>
      <c r="BB351" s="14"/>
      <c r="BC351" s="14"/>
      <c r="BD351" s="14"/>
      <c r="BE351" s="14"/>
      <c r="BF351" s="14"/>
      <c r="BG351" s="14"/>
      <c r="BH351" s="14"/>
      <c r="BI351" s="14"/>
      <c r="BJ351" s="14"/>
      <c r="BK351" s="14"/>
      <c r="BL351" s="14"/>
      <c r="BM351" s="14"/>
      <c r="BN351" s="14"/>
      <c r="BO351" s="14"/>
      <c r="BP351" s="14"/>
      <c r="BQ351" s="14"/>
      <c r="BR351" s="14"/>
      <c r="BS351" s="14"/>
      <c r="BT351" s="14"/>
      <c r="BU351" s="14"/>
      <c r="BV351" s="14"/>
      <c r="BW351" s="14"/>
      <c r="BX351" s="14"/>
      <c r="BY351" s="14"/>
      <c r="BZ351" s="14"/>
      <c r="CA351" s="14"/>
      <c r="CB351" s="14"/>
      <c r="CC351" s="14"/>
      <c r="CD351" s="14"/>
      <c r="CE351" s="14"/>
      <c r="CF351" s="14"/>
      <c r="CG351" s="14"/>
      <c r="CH351" s="14"/>
    </row>
    <row r="352" spans="1:86">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5"/>
      <c r="Z352" s="16"/>
      <c r="AA352" s="16"/>
      <c r="AB352" s="16"/>
      <c r="AC352" s="16"/>
      <c r="AD352" s="16"/>
      <c r="AE352" s="16"/>
      <c r="AF352" s="16"/>
      <c r="AG352" s="16"/>
      <c r="AH352" s="16"/>
      <c r="AI352" s="16"/>
      <c r="AJ352" s="16"/>
      <c r="AK352" s="16"/>
      <c r="AL352" s="16"/>
      <c r="AM352" s="14"/>
      <c r="AN352" s="14"/>
      <c r="AO352" s="14"/>
      <c r="AP352" s="14"/>
      <c r="AQ352" s="14"/>
      <c r="AR352" s="14"/>
      <c r="AS352" s="14"/>
      <c r="AT352" s="14"/>
      <c r="AU352" s="14"/>
      <c r="AV352" s="14"/>
      <c r="AW352" s="14"/>
      <c r="AX352" s="14"/>
      <c r="AY352" s="14"/>
      <c r="AZ352" s="14"/>
      <c r="BA352" s="14"/>
      <c r="BB352" s="14"/>
      <c r="BC352" s="14"/>
      <c r="BD352" s="14"/>
      <c r="BE352" s="14"/>
      <c r="BF352" s="14"/>
      <c r="BG352" s="14"/>
      <c r="BH352" s="14"/>
      <c r="BI352" s="14"/>
      <c r="BJ352" s="14"/>
      <c r="BK352" s="14"/>
      <c r="BL352" s="14"/>
      <c r="BM352" s="14"/>
      <c r="BN352" s="14"/>
      <c r="BO352" s="14"/>
      <c r="BP352" s="14"/>
      <c r="BQ352" s="14"/>
      <c r="BR352" s="14"/>
      <c r="BS352" s="14"/>
      <c r="BT352" s="14"/>
      <c r="BU352" s="14"/>
      <c r="BV352" s="14"/>
      <c r="BW352" s="14"/>
      <c r="BX352" s="14"/>
      <c r="BY352" s="14"/>
      <c r="BZ352" s="14"/>
      <c r="CA352" s="14"/>
      <c r="CB352" s="14"/>
      <c r="CC352" s="14"/>
      <c r="CD352" s="14"/>
      <c r="CE352" s="14"/>
      <c r="CF352" s="14"/>
      <c r="CG352" s="14"/>
      <c r="CH352" s="14"/>
    </row>
    <row r="353" spans="1:86">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5"/>
      <c r="Z353" s="16"/>
      <c r="AA353" s="16"/>
      <c r="AB353" s="16"/>
      <c r="AC353" s="16"/>
      <c r="AD353" s="16"/>
      <c r="AE353" s="16"/>
      <c r="AF353" s="16"/>
      <c r="AG353" s="16"/>
      <c r="AH353" s="16"/>
      <c r="AI353" s="16"/>
      <c r="AJ353" s="16"/>
      <c r="AK353" s="16"/>
      <c r="AL353" s="16"/>
      <c r="AM353" s="14"/>
      <c r="AN353" s="14"/>
      <c r="AO353" s="14"/>
      <c r="AP353" s="14"/>
      <c r="AQ353" s="14"/>
      <c r="AR353" s="14"/>
      <c r="AS353" s="14"/>
      <c r="AT353" s="14"/>
      <c r="AU353" s="14"/>
      <c r="AV353" s="14"/>
      <c r="AW353" s="14"/>
      <c r="AX353" s="14"/>
      <c r="AY353" s="14"/>
      <c r="AZ353" s="14"/>
      <c r="BA353" s="14"/>
      <c r="BB353" s="14"/>
      <c r="BC353" s="14"/>
      <c r="BD353" s="14"/>
      <c r="BE353" s="14"/>
      <c r="BF353" s="14"/>
      <c r="BG353" s="14"/>
      <c r="BH353" s="14"/>
      <c r="BI353" s="14"/>
      <c r="BJ353" s="14"/>
      <c r="BK353" s="14"/>
      <c r="BL353" s="14"/>
      <c r="BM353" s="14"/>
      <c r="BN353" s="14"/>
      <c r="BO353" s="14"/>
      <c r="BP353" s="14"/>
      <c r="BQ353" s="14"/>
      <c r="BR353" s="14"/>
      <c r="BS353" s="14"/>
      <c r="BT353" s="14"/>
      <c r="BU353" s="14"/>
      <c r="BV353" s="14"/>
      <c r="BW353" s="14"/>
      <c r="BX353" s="14"/>
      <c r="BY353" s="14"/>
      <c r="BZ353" s="14"/>
      <c r="CA353" s="14"/>
      <c r="CB353" s="14"/>
      <c r="CC353" s="14"/>
      <c r="CD353" s="14"/>
      <c r="CE353" s="14"/>
      <c r="CF353" s="14"/>
      <c r="CG353" s="14"/>
      <c r="CH353" s="14"/>
    </row>
    <row r="354" spans="1:86">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5"/>
      <c r="Z354" s="16"/>
      <c r="AA354" s="16"/>
      <c r="AB354" s="16"/>
      <c r="AC354" s="16"/>
      <c r="AD354" s="16"/>
      <c r="AE354" s="16"/>
      <c r="AF354" s="16"/>
      <c r="AG354" s="16"/>
      <c r="AH354" s="16"/>
      <c r="AI354" s="16"/>
      <c r="AJ354" s="16"/>
      <c r="AK354" s="16"/>
      <c r="AL354" s="16"/>
      <c r="AM354" s="14"/>
      <c r="AN354" s="14"/>
      <c r="AO354" s="14"/>
      <c r="AP354" s="14"/>
      <c r="AQ354" s="14"/>
      <c r="AR354" s="14"/>
      <c r="AS354" s="14"/>
      <c r="AT354" s="14"/>
      <c r="AU354" s="14"/>
      <c r="AV354" s="14"/>
      <c r="AW354" s="14"/>
      <c r="AX354" s="14"/>
      <c r="AY354" s="14"/>
      <c r="AZ354" s="14"/>
      <c r="BA354" s="14"/>
      <c r="BB354" s="14"/>
      <c r="BC354" s="14"/>
      <c r="BD354" s="14"/>
      <c r="BE354" s="14"/>
      <c r="BF354" s="14"/>
      <c r="BG354" s="14"/>
      <c r="BH354" s="14"/>
      <c r="BI354" s="14"/>
      <c r="BJ354" s="14"/>
      <c r="BK354" s="14"/>
      <c r="BL354" s="14"/>
      <c r="BM354" s="14"/>
      <c r="BN354" s="14"/>
      <c r="BO354" s="14"/>
      <c r="BP354" s="14"/>
      <c r="BQ354" s="14"/>
      <c r="BR354" s="14"/>
      <c r="BS354" s="14"/>
      <c r="BT354" s="14"/>
      <c r="BU354" s="14"/>
      <c r="BV354" s="14"/>
      <c r="BW354" s="14"/>
      <c r="BX354" s="14"/>
      <c r="BY354" s="14"/>
      <c r="BZ354" s="14"/>
      <c r="CA354" s="14"/>
      <c r="CB354" s="14"/>
      <c r="CC354" s="14"/>
      <c r="CD354" s="14"/>
      <c r="CE354" s="14"/>
      <c r="CF354" s="14"/>
      <c r="CG354" s="14"/>
      <c r="CH354" s="14"/>
    </row>
    <row r="355" spans="1:86">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5"/>
      <c r="Z355" s="16"/>
      <c r="AA355" s="16"/>
      <c r="AB355" s="16"/>
      <c r="AC355" s="16"/>
      <c r="AD355" s="16"/>
      <c r="AE355" s="16"/>
      <c r="AF355" s="16"/>
      <c r="AG355" s="16"/>
      <c r="AH355" s="16"/>
      <c r="AI355" s="16"/>
      <c r="AJ355" s="16"/>
      <c r="AK355" s="16"/>
      <c r="AL355" s="16"/>
      <c r="AM355" s="14"/>
      <c r="AN355" s="14"/>
      <c r="AO355" s="14"/>
      <c r="AP355" s="14"/>
      <c r="AQ355" s="14"/>
      <c r="AR355" s="14"/>
      <c r="AS355" s="14"/>
      <c r="AT355" s="14"/>
      <c r="AU355" s="14"/>
      <c r="AV355" s="14"/>
      <c r="AW355" s="14"/>
      <c r="AX355" s="14"/>
      <c r="AY355" s="14"/>
      <c r="AZ355" s="14"/>
      <c r="BA355" s="14"/>
      <c r="BB355" s="14"/>
      <c r="BC355" s="14"/>
      <c r="BD355" s="14"/>
      <c r="BE355" s="14"/>
      <c r="BF355" s="14"/>
      <c r="BG355" s="14"/>
      <c r="BH355" s="14"/>
      <c r="BI355" s="14"/>
      <c r="BJ355" s="14"/>
      <c r="BK355" s="14"/>
      <c r="BL355" s="14"/>
      <c r="BM355" s="14"/>
      <c r="BN355" s="14"/>
      <c r="BO355" s="14"/>
      <c r="BP355" s="14"/>
      <c r="BQ355" s="14"/>
      <c r="BR355" s="14"/>
      <c r="BS355" s="14"/>
      <c r="BT355" s="14"/>
      <c r="BU355" s="14"/>
      <c r="BV355" s="14"/>
      <c r="BW355" s="14"/>
      <c r="BX355" s="14"/>
      <c r="BY355" s="14"/>
      <c r="BZ355" s="14"/>
      <c r="CA355" s="14"/>
      <c r="CB355" s="14"/>
      <c r="CC355" s="14"/>
      <c r="CD355" s="14"/>
      <c r="CE355" s="14"/>
      <c r="CF355" s="14"/>
      <c r="CG355" s="14"/>
      <c r="CH355" s="14"/>
    </row>
    <row r="356" spans="1:86">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5"/>
      <c r="Z356" s="16"/>
      <c r="AA356" s="16"/>
      <c r="AB356" s="16"/>
      <c r="AC356" s="16"/>
      <c r="AD356" s="16"/>
      <c r="AE356" s="16"/>
      <c r="AF356" s="16"/>
      <c r="AG356" s="16"/>
      <c r="AH356" s="16"/>
      <c r="AI356" s="16"/>
      <c r="AJ356" s="16"/>
      <c r="AK356" s="16"/>
      <c r="AL356" s="16"/>
      <c r="AM356" s="14"/>
      <c r="AN356" s="14"/>
      <c r="AO356" s="14"/>
      <c r="AP356" s="14"/>
      <c r="AQ356" s="14"/>
      <c r="AR356" s="14"/>
      <c r="AS356" s="14"/>
      <c r="AT356" s="14"/>
      <c r="AU356" s="14"/>
      <c r="AV356" s="14"/>
      <c r="AW356" s="14"/>
      <c r="AX356" s="14"/>
      <c r="AY356" s="14"/>
      <c r="AZ356" s="14"/>
      <c r="BA356" s="14"/>
      <c r="BB356" s="14"/>
      <c r="BC356" s="14"/>
      <c r="BD356" s="14"/>
      <c r="BE356" s="14"/>
      <c r="BF356" s="14"/>
      <c r="BG356" s="14"/>
      <c r="BH356" s="14"/>
      <c r="BI356" s="14"/>
      <c r="BJ356" s="14"/>
      <c r="BK356" s="14"/>
      <c r="BL356" s="14"/>
      <c r="BM356" s="14"/>
      <c r="BN356" s="14"/>
      <c r="BO356" s="14"/>
      <c r="BP356" s="14"/>
      <c r="BQ356" s="14"/>
      <c r="BR356" s="14"/>
      <c r="BS356" s="14"/>
      <c r="BT356" s="14"/>
      <c r="BU356" s="14"/>
      <c r="BV356" s="14"/>
      <c r="BW356" s="14"/>
      <c r="BX356" s="14"/>
      <c r="BY356" s="14"/>
      <c r="BZ356" s="14"/>
      <c r="CA356" s="14"/>
      <c r="CB356" s="14"/>
      <c r="CC356" s="14"/>
      <c r="CD356" s="14"/>
      <c r="CE356" s="14"/>
      <c r="CF356" s="14"/>
      <c r="CG356" s="14"/>
      <c r="CH356" s="14"/>
    </row>
    <row r="357" spans="1:86">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5"/>
      <c r="Z357" s="16"/>
      <c r="AA357" s="16"/>
      <c r="AB357" s="16"/>
      <c r="AC357" s="16"/>
      <c r="AD357" s="16"/>
      <c r="AE357" s="16"/>
      <c r="AF357" s="16"/>
      <c r="AG357" s="16"/>
      <c r="AH357" s="16"/>
      <c r="AI357" s="16"/>
      <c r="AJ357" s="16"/>
      <c r="AK357" s="16"/>
      <c r="AL357" s="16"/>
      <c r="AM357" s="14"/>
      <c r="AN357" s="14"/>
      <c r="AO357" s="14"/>
      <c r="AP357" s="14"/>
      <c r="AQ357" s="14"/>
      <c r="AR357" s="14"/>
      <c r="AS357" s="14"/>
      <c r="AT357" s="14"/>
      <c r="AU357" s="14"/>
      <c r="AV357" s="14"/>
      <c r="AW357" s="14"/>
      <c r="AX357" s="14"/>
      <c r="AY357" s="14"/>
      <c r="AZ357" s="14"/>
      <c r="BA357" s="14"/>
      <c r="BB357" s="14"/>
      <c r="BC357" s="14"/>
      <c r="BD357" s="14"/>
      <c r="BE357" s="14"/>
      <c r="BF357" s="14"/>
      <c r="BG357" s="14"/>
      <c r="BH357" s="14"/>
      <c r="BI357" s="14"/>
      <c r="BJ357" s="14"/>
      <c r="BK357" s="14"/>
      <c r="BL357" s="14"/>
      <c r="BM357" s="14"/>
      <c r="BN357" s="14"/>
      <c r="BO357" s="14"/>
      <c r="BP357" s="14"/>
      <c r="BQ357" s="14"/>
      <c r="BR357" s="14"/>
      <c r="BS357" s="14"/>
      <c r="BT357" s="14"/>
      <c r="BU357" s="14"/>
      <c r="BV357" s="14"/>
      <c r="BW357" s="14"/>
      <c r="BX357" s="14"/>
      <c r="BY357" s="14"/>
      <c r="BZ357" s="14"/>
      <c r="CA357" s="14"/>
      <c r="CB357" s="14"/>
      <c r="CC357" s="14"/>
      <c r="CD357" s="14"/>
      <c r="CE357" s="14"/>
      <c r="CF357" s="14"/>
      <c r="CG357" s="14"/>
      <c r="CH357" s="14"/>
    </row>
    <row r="358" spans="1:86">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5"/>
      <c r="Z358" s="16"/>
      <c r="AA358" s="16"/>
      <c r="AB358" s="16"/>
      <c r="AC358" s="16"/>
      <c r="AD358" s="16"/>
      <c r="AE358" s="16"/>
      <c r="AF358" s="16"/>
      <c r="AG358" s="16"/>
      <c r="AH358" s="16"/>
      <c r="AI358" s="16"/>
      <c r="AJ358" s="16"/>
      <c r="AK358" s="16"/>
      <c r="AL358" s="16"/>
      <c r="AM358" s="14"/>
      <c r="AN358" s="14"/>
      <c r="AO358" s="14"/>
      <c r="AP358" s="14"/>
      <c r="AQ358" s="14"/>
      <c r="AR358" s="14"/>
      <c r="AS358" s="14"/>
      <c r="AT358" s="14"/>
      <c r="AU358" s="14"/>
      <c r="AV358" s="14"/>
      <c r="AW358" s="14"/>
      <c r="AX358" s="14"/>
      <c r="AY358" s="14"/>
      <c r="AZ358" s="14"/>
      <c r="BA358" s="14"/>
      <c r="BB358" s="14"/>
      <c r="BC358" s="14"/>
      <c r="BD358" s="14"/>
      <c r="BE358" s="14"/>
      <c r="BF358" s="14"/>
      <c r="BG358" s="14"/>
      <c r="BH358" s="14"/>
      <c r="BI358" s="14"/>
      <c r="BJ358" s="14"/>
      <c r="BK358" s="14"/>
      <c r="BL358" s="14"/>
      <c r="BM358" s="14"/>
      <c r="BN358" s="14"/>
      <c r="BO358" s="14"/>
      <c r="BP358" s="14"/>
      <c r="BQ358" s="14"/>
      <c r="BR358" s="14"/>
      <c r="BS358" s="14"/>
      <c r="BT358" s="14"/>
      <c r="BU358" s="14"/>
      <c r="BV358" s="14"/>
      <c r="BW358" s="14"/>
      <c r="BX358" s="14"/>
      <c r="BY358" s="14"/>
      <c r="BZ358" s="14"/>
      <c r="CA358" s="14"/>
      <c r="CB358" s="14"/>
      <c r="CC358" s="14"/>
      <c r="CD358" s="14"/>
      <c r="CE358" s="14"/>
      <c r="CF358" s="14"/>
      <c r="CG358" s="14"/>
      <c r="CH358" s="14"/>
    </row>
    <row r="359" spans="1:86">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5"/>
      <c r="Z359" s="16"/>
      <c r="AA359" s="16"/>
      <c r="AB359" s="16"/>
      <c r="AC359" s="16"/>
      <c r="AD359" s="16"/>
      <c r="AE359" s="16"/>
      <c r="AF359" s="16"/>
      <c r="AG359" s="16"/>
      <c r="AH359" s="16"/>
      <c r="AI359" s="16"/>
      <c r="AJ359" s="16"/>
      <c r="AK359" s="16"/>
      <c r="AL359" s="16"/>
      <c r="AM359" s="14"/>
      <c r="AN359" s="14"/>
      <c r="AO359" s="14"/>
      <c r="AP359" s="14"/>
      <c r="AQ359" s="14"/>
      <c r="AR359" s="14"/>
      <c r="AS359" s="14"/>
      <c r="AT359" s="14"/>
      <c r="AU359" s="14"/>
      <c r="AV359" s="14"/>
      <c r="AW359" s="14"/>
      <c r="AX359" s="14"/>
      <c r="AY359" s="14"/>
      <c r="AZ359" s="14"/>
      <c r="BA359" s="14"/>
      <c r="BB359" s="14"/>
      <c r="BC359" s="14"/>
      <c r="BD359" s="14"/>
      <c r="BE359" s="14"/>
      <c r="BF359" s="14"/>
      <c r="BG359" s="14"/>
      <c r="BH359" s="14"/>
      <c r="BI359" s="14"/>
      <c r="BJ359" s="14"/>
      <c r="BK359" s="14"/>
      <c r="BL359" s="14"/>
      <c r="BM359" s="14"/>
      <c r="BN359" s="14"/>
      <c r="BO359" s="14"/>
      <c r="BP359" s="14"/>
      <c r="BQ359" s="14"/>
      <c r="BR359" s="14"/>
      <c r="BS359" s="14"/>
      <c r="BT359" s="14"/>
      <c r="BU359" s="14"/>
      <c r="BV359" s="14"/>
      <c r="BW359" s="14"/>
      <c r="BX359" s="14"/>
      <c r="BY359" s="14"/>
      <c r="BZ359" s="14"/>
      <c r="CA359" s="14"/>
      <c r="CB359" s="14"/>
      <c r="CC359" s="14"/>
      <c r="CD359" s="14"/>
      <c r="CE359" s="14"/>
      <c r="CF359" s="14"/>
      <c r="CG359" s="14"/>
      <c r="CH359" s="14"/>
    </row>
    <row r="360" spans="1:86">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5"/>
      <c r="Z360" s="16"/>
      <c r="AA360" s="16"/>
      <c r="AB360" s="16"/>
      <c r="AC360" s="16"/>
      <c r="AD360" s="16"/>
      <c r="AE360" s="16"/>
      <c r="AF360" s="16"/>
      <c r="AG360" s="16"/>
      <c r="AH360" s="16"/>
      <c r="AI360" s="16"/>
      <c r="AJ360" s="16"/>
      <c r="AK360" s="16"/>
      <c r="AL360" s="16"/>
      <c r="AM360" s="14"/>
      <c r="AN360" s="14"/>
      <c r="AO360" s="14"/>
      <c r="AP360" s="14"/>
      <c r="AQ360" s="14"/>
      <c r="AR360" s="14"/>
      <c r="AS360" s="14"/>
      <c r="AT360" s="14"/>
      <c r="AU360" s="14"/>
      <c r="AV360" s="14"/>
      <c r="AW360" s="14"/>
      <c r="AX360" s="14"/>
      <c r="AY360" s="14"/>
      <c r="AZ360" s="14"/>
      <c r="BA360" s="14"/>
      <c r="BB360" s="14"/>
      <c r="BC360" s="14"/>
      <c r="BD360" s="14"/>
      <c r="BE360" s="14"/>
      <c r="BF360" s="14"/>
      <c r="BG360" s="14"/>
      <c r="BH360" s="14"/>
      <c r="BI360" s="14"/>
      <c r="BJ360" s="14"/>
      <c r="BK360" s="14"/>
      <c r="BL360" s="14"/>
      <c r="BM360" s="14"/>
      <c r="BN360" s="14"/>
      <c r="BO360" s="14"/>
      <c r="BP360" s="14"/>
      <c r="BQ360" s="14"/>
      <c r="BR360" s="14"/>
      <c r="BS360" s="14"/>
      <c r="BT360" s="14"/>
      <c r="BU360" s="14"/>
      <c r="BV360" s="14"/>
      <c r="BW360" s="14"/>
      <c r="BX360" s="14"/>
      <c r="BY360" s="14"/>
      <c r="BZ360" s="14"/>
      <c r="CA360" s="14"/>
      <c r="CB360" s="14"/>
      <c r="CC360" s="14"/>
      <c r="CD360" s="14"/>
      <c r="CE360" s="14"/>
      <c r="CF360" s="14"/>
      <c r="CG360" s="14"/>
      <c r="CH360" s="14"/>
    </row>
    <row r="361" spans="1:86">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5"/>
      <c r="Z361" s="16"/>
      <c r="AA361" s="16"/>
      <c r="AB361" s="16"/>
      <c r="AC361" s="16"/>
      <c r="AD361" s="16"/>
      <c r="AE361" s="16"/>
      <c r="AF361" s="16"/>
      <c r="AG361" s="16"/>
      <c r="AH361" s="16"/>
      <c r="AI361" s="16"/>
      <c r="AJ361" s="16"/>
      <c r="AK361" s="16"/>
      <c r="AL361" s="16"/>
      <c r="AM361" s="14"/>
      <c r="AN361" s="14"/>
      <c r="AO361" s="14"/>
      <c r="AP361" s="14"/>
      <c r="AQ361" s="14"/>
      <c r="AR361" s="14"/>
      <c r="AS361" s="14"/>
      <c r="AT361" s="14"/>
      <c r="AU361" s="14"/>
      <c r="AV361" s="14"/>
      <c r="AW361" s="14"/>
      <c r="AX361" s="14"/>
      <c r="AY361" s="14"/>
      <c r="AZ361" s="14"/>
      <c r="BA361" s="14"/>
      <c r="BB361" s="14"/>
      <c r="BC361" s="14"/>
      <c r="BD361" s="14"/>
      <c r="BE361" s="14"/>
      <c r="BF361" s="14"/>
      <c r="BG361" s="14"/>
      <c r="BH361" s="14"/>
      <c r="BI361" s="14"/>
      <c r="BJ361" s="14"/>
      <c r="BK361" s="14"/>
      <c r="BL361" s="14"/>
      <c r="BM361" s="14"/>
      <c r="BN361" s="14"/>
      <c r="BO361" s="14"/>
      <c r="BP361" s="14"/>
      <c r="BQ361" s="14"/>
      <c r="BR361" s="14"/>
      <c r="BS361" s="14"/>
      <c r="BT361" s="14"/>
      <c r="BU361" s="14"/>
      <c r="BV361" s="14"/>
      <c r="BW361" s="14"/>
      <c r="BX361" s="14"/>
      <c r="BY361" s="14"/>
      <c r="BZ361" s="14"/>
      <c r="CA361" s="14"/>
      <c r="CB361" s="14"/>
      <c r="CC361" s="14"/>
      <c r="CD361" s="14"/>
      <c r="CE361" s="14"/>
      <c r="CF361" s="14"/>
      <c r="CG361" s="14"/>
      <c r="CH361" s="14"/>
    </row>
    <row r="362" spans="1:86">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5"/>
      <c r="Z362" s="16"/>
      <c r="AA362" s="16"/>
      <c r="AB362" s="16"/>
      <c r="AC362" s="16"/>
      <c r="AD362" s="16"/>
      <c r="AE362" s="16"/>
      <c r="AF362" s="16"/>
      <c r="AG362" s="16"/>
      <c r="AH362" s="16"/>
      <c r="AI362" s="16"/>
      <c r="AJ362" s="16"/>
      <c r="AK362" s="16"/>
      <c r="AL362" s="16"/>
      <c r="AM362" s="14"/>
      <c r="AN362" s="14"/>
      <c r="AO362" s="14"/>
      <c r="AP362" s="14"/>
      <c r="AQ362" s="14"/>
      <c r="AR362" s="14"/>
      <c r="AS362" s="14"/>
      <c r="AT362" s="14"/>
      <c r="AU362" s="14"/>
      <c r="AV362" s="14"/>
      <c r="AW362" s="14"/>
      <c r="AX362" s="14"/>
      <c r="AY362" s="14"/>
      <c r="AZ362" s="14"/>
      <c r="BA362" s="14"/>
      <c r="BB362" s="14"/>
      <c r="BC362" s="14"/>
      <c r="BD362" s="14"/>
      <c r="BE362" s="14"/>
      <c r="BF362" s="14"/>
      <c r="BG362" s="14"/>
      <c r="BH362" s="14"/>
      <c r="BI362" s="14"/>
      <c r="BJ362" s="14"/>
      <c r="BK362" s="14"/>
      <c r="BL362" s="14"/>
      <c r="BM362" s="14"/>
      <c r="BN362" s="14"/>
      <c r="BO362" s="14"/>
      <c r="BP362" s="14"/>
      <c r="BQ362" s="14"/>
      <c r="BR362" s="14"/>
      <c r="BS362" s="14"/>
      <c r="BT362" s="14"/>
      <c r="BU362" s="14"/>
      <c r="BV362" s="14"/>
      <c r="BW362" s="14"/>
      <c r="BX362" s="14"/>
      <c r="BY362" s="14"/>
      <c r="BZ362" s="14"/>
      <c r="CA362" s="14"/>
      <c r="CB362" s="14"/>
      <c r="CC362" s="14"/>
      <c r="CD362" s="14"/>
      <c r="CE362" s="14"/>
      <c r="CF362" s="14"/>
      <c r="CG362" s="14"/>
      <c r="CH362" s="14"/>
    </row>
    <row r="363" spans="1:86">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Z363" s="16"/>
      <c r="AA363" s="16"/>
      <c r="AB363" s="16"/>
      <c r="AC363" s="16"/>
      <c r="AD363" s="16"/>
      <c r="AE363" s="16"/>
      <c r="AF363" s="16"/>
      <c r="AG363" s="16"/>
      <c r="AH363" s="16"/>
      <c r="AI363" s="16"/>
      <c r="AJ363" s="16"/>
      <c r="AK363" s="16"/>
      <c r="AL363" s="16"/>
      <c r="AM363" s="14"/>
      <c r="AN363" s="14"/>
      <c r="AO363" s="14"/>
      <c r="AP363" s="14"/>
      <c r="AQ363" s="14"/>
      <c r="AR363" s="14"/>
      <c r="AS363" s="14"/>
      <c r="AT363" s="14"/>
      <c r="AU363" s="14"/>
      <c r="AV363" s="14"/>
      <c r="AW363" s="14"/>
      <c r="AX363" s="14"/>
      <c r="AY363" s="14"/>
      <c r="AZ363" s="14"/>
      <c r="BA363" s="14"/>
      <c r="BB363" s="14"/>
      <c r="BC363" s="14"/>
      <c r="BD363" s="14"/>
      <c r="BE363" s="14"/>
      <c r="BF363" s="14"/>
      <c r="BG363" s="14"/>
      <c r="BH363" s="14"/>
      <c r="BI363" s="14"/>
      <c r="BJ363" s="14"/>
      <c r="BK363" s="14"/>
      <c r="BL363" s="14"/>
      <c r="BM363" s="14"/>
      <c r="BN363" s="14"/>
      <c r="BO363" s="14"/>
      <c r="BP363" s="14"/>
      <c r="BQ363" s="14"/>
      <c r="BR363" s="14"/>
      <c r="BS363" s="14"/>
      <c r="BT363" s="14"/>
      <c r="BU363" s="14"/>
      <c r="BV363" s="14"/>
      <c r="BW363" s="14"/>
      <c r="BX363" s="14"/>
      <c r="BY363" s="14"/>
      <c r="BZ363" s="14"/>
      <c r="CA363" s="14"/>
      <c r="CB363" s="14"/>
      <c r="CC363" s="14"/>
      <c r="CD363" s="14"/>
      <c r="CE363" s="14"/>
      <c r="CF363" s="14"/>
      <c r="CG363" s="14"/>
      <c r="CH363" s="14"/>
    </row>
    <row r="364" spans="1:86">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Z364" s="16"/>
      <c r="AA364" s="16"/>
      <c r="AB364" s="16"/>
      <c r="AC364" s="16"/>
      <c r="AD364" s="16"/>
      <c r="AE364" s="16"/>
      <c r="AF364" s="16"/>
      <c r="AG364" s="16"/>
      <c r="AH364" s="16"/>
      <c r="AI364" s="16"/>
      <c r="AJ364" s="16"/>
      <c r="AK364" s="16"/>
      <c r="AL364" s="16"/>
      <c r="AM364" s="14"/>
      <c r="AN364" s="14"/>
      <c r="AO364" s="14"/>
      <c r="AP364" s="14"/>
      <c r="AQ364" s="14"/>
      <c r="AR364" s="14"/>
      <c r="AS364" s="14"/>
      <c r="AT364" s="14"/>
      <c r="AU364" s="14"/>
      <c r="AV364" s="14"/>
      <c r="AW364" s="14"/>
      <c r="AX364" s="14"/>
      <c r="AY364" s="14"/>
      <c r="AZ364" s="14"/>
      <c r="BA364" s="14"/>
      <c r="BB364" s="14"/>
      <c r="BC364" s="14"/>
      <c r="BD364" s="14"/>
      <c r="BE364" s="14"/>
      <c r="BF364" s="14"/>
      <c r="BG364" s="14"/>
      <c r="BH364" s="14"/>
      <c r="BI364" s="14"/>
      <c r="BJ364" s="14"/>
      <c r="BK364" s="14"/>
      <c r="BL364" s="14"/>
      <c r="BM364" s="14"/>
      <c r="BN364" s="14"/>
      <c r="BO364" s="14"/>
      <c r="BP364" s="14"/>
      <c r="BQ364" s="14"/>
      <c r="BR364" s="14"/>
      <c r="BS364" s="14"/>
      <c r="BT364" s="14"/>
      <c r="BU364" s="14"/>
      <c r="BV364" s="14"/>
      <c r="BW364" s="14"/>
      <c r="BX364" s="14"/>
      <c r="BY364" s="14"/>
      <c r="BZ364" s="14"/>
      <c r="CA364" s="14"/>
      <c r="CB364" s="14"/>
      <c r="CC364" s="14"/>
      <c r="CD364" s="14"/>
      <c r="CE364" s="14"/>
      <c r="CF364" s="14"/>
      <c r="CG364" s="14"/>
      <c r="CH364" s="14"/>
    </row>
    <row r="365" spans="1:86">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Z365" s="16"/>
      <c r="AA365" s="16"/>
      <c r="AB365" s="16"/>
      <c r="AC365" s="16"/>
      <c r="AD365" s="16"/>
      <c r="AE365" s="16"/>
      <c r="AF365" s="16"/>
      <c r="AG365" s="16"/>
      <c r="AH365" s="16"/>
      <c r="AI365" s="16"/>
      <c r="AJ365" s="16"/>
      <c r="AK365" s="16"/>
      <c r="AL365" s="16"/>
      <c r="AM365" s="14"/>
      <c r="AN365" s="14"/>
      <c r="AO365" s="14"/>
      <c r="AP365" s="14"/>
      <c r="AQ365" s="14"/>
      <c r="AR365" s="14"/>
      <c r="AS365" s="14"/>
      <c r="AT365" s="14"/>
      <c r="AU365" s="14"/>
      <c r="AV365" s="14"/>
      <c r="AW365" s="14"/>
      <c r="AX365" s="14"/>
      <c r="AY365" s="14"/>
      <c r="AZ365" s="14"/>
      <c r="BA365" s="14"/>
      <c r="BB365" s="14"/>
      <c r="BC365" s="14"/>
      <c r="BD365" s="14"/>
      <c r="BE365" s="14"/>
      <c r="BF365" s="14"/>
      <c r="BG365" s="14"/>
      <c r="BH365" s="14"/>
      <c r="BI365" s="14"/>
      <c r="BJ365" s="14"/>
      <c r="BK365" s="14"/>
      <c r="BL365" s="14"/>
      <c r="BM365" s="14"/>
      <c r="BN365" s="14"/>
      <c r="BO365" s="14"/>
      <c r="BP365" s="14"/>
      <c r="BQ365" s="14"/>
      <c r="BR365" s="14"/>
      <c r="BS365" s="14"/>
      <c r="BT365" s="14"/>
      <c r="BU365" s="14"/>
      <c r="BV365" s="14"/>
      <c r="BW365" s="14"/>
      <c r="BX365" s="14"/>
      <c r="BY365" s="14"/>
      <c r="BZ365" s="14"/>
      <c r="CA365" s="14"/>
      <c r="CB365" s="14"/>
      <c r="CC365" s="14"/>
      <c r="CD365" s="14"/>
      <c r="CE365" s="14"/>
      <c r="CF365" s="14"/>
      <c r="CG365" s="14"/>
      <c r="CH365" s="14"/>
    </row>
    <row r="366" spans="1:86">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Z366" s="16"/>
      <c r="AA366" s="16"/>
      <c r="AB366" s="16"/>
      <c r="AC366" s="16"/>
      <c r="AD366" s="16"/>
      <c r="AE366" s="16"/>
      <c r="AF366" s="16"/>
      <c r="AG366" s="16"/>
      <c r="AH366" s="16"/>
      <c r="AI366" s="16"/>
      <c r="AJ366" s="16"/>
      <c r="AK366" s="16"/>
      <c r="AL366" s="16"/>
      <c r="AM366" s="14"/>
      <c r="AN366" s="14"/>
      <c r="AO366" s="14"/>
      <c r="AP366" s="14"/>
      <c r="AQ366" s="14"/>
      <c r="AR366" s="14"/>
      <c r="AS366" s="14"/>
      <c r="AT366" s="14"/>
      <c r="AU366" s="14"/>
      <c r="AV366" s="14"/>
      <c r="AW366" s="14"/>
      <c r="AX366" s="14"/>
      <c r="AY366" s="14"/>
      <c r="AZ366" s="14"/>
      <c r="BA366" s="14"/>
      <c r="BB366" s="14"/>
      <c r="BC366" s="14"/>
      <c r="BD366" s="14"/>
      <c r="BE366" s="14"/>
      <c r="BF366" s="14"/>
      <c r="BG366" s="14"/>
      <c r="BH366" s="14"/>
      <c r="BI366" s="14"/>
      <c r="BJ366" s="14"/>
      <c r="BK366" s="14"/>
      <c r="BL366" s="14"/>
      <c r="BM366" s="14"/>
      <c r="BN366" s="14"/>
      <c r="BO366" s="14"/>
      <c r="BP366" s="14"/>
      <c r="BQ366" s="14"/>
      <c r="BR366" s="14"/>
      <c r="BS366" s="14"/>
      <c r="BT366" s="14"/>
      <c r="BU366" s="14"/>
      <c r="BV366" s="14"/>
      <c r="BW366" s="14"/>
      <c r="BX366" s="14"/>
      <c r="BY366" s="14"/>
      <c r="BZ366" s="14"/>
      <c r="CA366" s="14"/>
      <c r="CB366" s="14"/>
      <c r="CC366" s="14"/>
      <c r="CD366" s="14"/>
      <c r="CE366" s="14"/>
      <c r="CF366" s="14"/>
      <c r="CG366" s="14"/>
      <c r="CH366" s="14"/>
    </row>
    <row r="367" spans="1:86">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Z367" s="16"/>
      <c r="AA367" s="16"/>
      <c r="AB367" s="16"/>
      <c r="AC367" s="16"/>
      <c r="AD367" s="16"/>
      <c r="AE367" s="16"/>
      <c r="AF367" s="16"/>
      <c r="AG367" s="16"/>
      <c r="AH367" s="16"/>
      <c r="AI367" s="16"/>
      <c r="AJ367" s="16"/>
      <c r="AK367" s="16"/>
      <c r="AL367" s="16"/>
      <c r="AM367" s="14"/>
      <c r="AN367" s="14"/>
      <c r="AO367" s="14"/>
      <c r="AP367" s="14"/>
      <c r="AQ367" s="14"/>
      <c r="AR367" s="14"/>
      <c r="AS367" s="14"/>
      <c r="AT367" s="14"/>
      <c r="AU367" s="14"/>
      <c r="AV367" s="14"/>
      <c r="AW367" s="14"/>
      <c r="AX367" s="14"/>
      <c r="AY367" s="14"/>
      <c r="AZ367" s="14"/>
      <c r="BA367" s="14"/>
      <c r="BB367" s="14"/>
      <c r="BC367" s="14"/>
      <c r="BD367" s="14"/>
      <c r="BE367" s="14"/>
      <c r="BF367" s="14"/>
      <c r="BG367" s="14"/>
      <c r="BH367" s="14"/>
      <c r="BI367" s="14"/>
      <c r="BJ367" s="14"/>
      <c r="BK367" s="14"/>
      <c r="BL367" s="14"/>
      <c r="BM367" s="14"/>
      <c r="BN367" s="14"/>
      <c r="BO367" s="14"/>
      <c r="BP367" s="14"/>
      <c r="BQ367" s="14"/>
      <c r="BR367" s="14"/>
      <c r="BS367" s="14"/>
      <c r="BT367" s="14"/>
      <c r="BU367" s="14"/>
      <c r="BV367" s="14"/>
      <c r="BW367" s="14"/>
      <c r="BX367" s="14"/>
      <c r="BY367" s="14"/>
      <c r="BZ367" s="14"/>
      <c r="CA367" s="14"/>
      <c r="CB367" s="14"/>
      <c r="CC367" s="14"/>
      <c r="CD367" s="14"/>
      <c r="CE367" s="14"/>
      <c r="CF367" s="14"/>
      <c r="CG367" s="14"/>
      <c r="CH367" s="14"/>
    </row>
    <row r="368" spans="1:86">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Z368" s="16"/>
      <c r="AA368" s="16"/>
      <c r="AB368" s="16"/>
      <c r="AC368" s="16"/>
      <c r="AD368" s="16"/>
      <c r="AE368" s="16"/>
      <c r="AF368" s="16"/>
      <c r="AG368" s="16"/>
      <c r="AH368" s="16"/>
      <c r="AI368" s="16"/>
      <c r="AJ368" s="16"/>
      <c r="AK368" s="16"/>
      <c r="AL368" s="16"/>
      <c r="AM368" s="14"/>
      <c r="AN368" s="14"/>
      <c r="AO368" s="14"/>
      <c r="AP368" s="14"/>
      <c r="AQ368" s="14"/>
      <c r="AR368" s="14"/>
      <c r="AS368" s="14"/>
      <c r="AT368" s="14"/>
      <c r="AU368" s="14"/>
      <c r="AV368" s="14"/>
      <c r="AW368" s="14"/>
      <c r="AX368" s="14"/>
      <c r="AY368" s="14"/>
      <c r="AZ368" s="14"/>
      <c r="BA368" s="14"/>
      <c r="BB368" s="14"/>
      <c r="BC368" s="14"/>
      <c r="BD368" s="14"/>
      <c r="BE368" s="14"/>
      <c r="BF368" s="14"/>
      <c r="BG368" s="14"/>
      <c r="BH368" s="14"/>
      <c r="BI368" s="14"/>
      <c r="BJ368" s="14"/>
      <c r="BK368" s="14"/>
      <c r="BL368" s="14"/>
      <c r="BM368" s="14"/>
      <c r="BN368" s="14"/>
      <c r="BO368" s="14"/>
      <c r="BP368" s="14"/>
      <c r="BQ368" s="14"/>
      <c r="BR368" s="14"/>
      <c r="BS368" s="14"/>
      <c r="BT368" s="14"/>
      <c r="BU368" s="14"/>
      <c r="BV368" s="14"/>
      <c r="BW368" s="14"/>
      <c r="BX368" s="14"/>
      <c r="BY368" s="14"/>
      <c r="BZ368" s="14"/>
      <c r="CA368" s="14"/>
      <c r="CB368" s="14"/>
      <c r="CC368" s="14"/>
      <c r="CD368" s="14"/>
      <c r="CE368" s="14"/>
      <c r="CF368" s="14"/>
      <c r="CG368" s="14"/>
      <c r="CH368" s="14"/>
    </row>
    <row r="369" spans="1:86">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Z369" s="16"/>
      <c r="AA369" s="16"/>
      <c r="AB369" s="16"/>
      <c r="AC369" s="16"/>
      <c r="AD369" s="16"/>
      <c r="AE369" s="16"/>
      <c r="AF369" s="16"/>
      <c r="AG369" s="16"/>
      <c r="AH369" s="16"/>
      <c r="AI369" s="16"/>
      <c r="AJ369" s="16"/>
      <c r="AK369" s="16"/>
      <c r="AL369" s="16"/>
      <c r="AM369" s="14"/>
      <c r="AN369" s="14"/>
      <c r="AO369" s="14"/>
      <c r="AP369" s="14"/>
      <c r="AQ369" s="14"/>
      <c r="AR369" s="14"/>
      <c r="AS369" s="14"/>
      <c r="AT369" s="14"/>
      <c r="AU369" s="14"/>
      <c r="AV369" s="14"/>
      <c r="AW369" s="14"/>
      <c r="AX369" s="14"/>
      <c r="AY369" s="14"/>
      <c r="AZ369" s="14"/>
      <c r="BA369" s="14"/>
      <c r="BB369" s="14"/>
      <c r="BC369" s="14"/>
      <c r="BD369" s="14"/>
      <c r="BE369" s="14"/>
      <c r="BF369" s="14"/>
      <c r="BG369" s="14"/>
      <c r="BH369" s="14"/>
      <c r="BI369" s="14"/>
      <c r="BJ369" s="14"/>
      <c r="BK369" s="14"/>
      <c r="BL369" s="14"/>
      <c r="BM369" s="14"/>
      <c r="BN369" s="14"/>
      <c r="BO369" s="14"/>
      <c r="BP369" s="14"/>
      <c r="BQ369" s="14"/>
      <c r="BR369" s="14"/>
      <c r="BS369" s="14"/>
      <c r="BT369" s="14"/>
      <c r="BU369" s="14"/>
      <c r="BV369" s="14"/>
      <c r="BW369" s="14"/>
      <c r="BX369" s="14"/>
      <c r="BY369" s="14"/>
      <c r="BZ369" s="14"/>
      <c r="CA369" s="14"/>
      <c r="CB369" s="14"/>
      <c r="CC369" s="14"/>
      <c r="CD369" s="14"/>
      <c r="CE369" s="14"/>
      <c r="CF369" s="14"/>
      <c r="CG369" s="14"/>
      <c r="CH369" s="14"/>
    </row>
    <row r="370" spans="1:86">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Z370" s="16"/>
      <c r="AA370" s="16"/>
      <c r="AB370" s="16"/>
      <c r="AC370" s="16"/>
      <c r="AD370" s="16"/>
      <c r="AE370" s="16"/>
      <c r="AF370" s="16"/>
      <c r="AG370" s="16"/>
      <c r="AH370" s="16"/>
      <c r="AI370" s="16"/>
      <c r="AJ370" s="16"/>
      <c r="AK370" s="16"/>
      <c r="AL370" s="16"/>
      <c r="AM370" s="14"/>
      <c r="AN370" s="14"/>
      <c r="AO370" s="14"/>
      <c r="AP370" s="14"/>
      <c r="AQ370" s="14"/>
      <c r="AR370" s="14"/>
      <c r="AS370" s="14"/>
      <c r="AT370" s="14"/>
      <c r="AU370" s="14"/>
      <c r="AV370" s="14"/>
      <c r="AW370" s="14"/>
      <c r="AX370" s="14"/>
      <c r="AY370" s="14"/>
      <c r="AZ370" s="14"/>
      <c r="BA370" s="14"/>
      <c r="BB370" s="14"/>
      <c r="BC370" s="14"/>
      <c r="BD370" s="14"/>
      <c r="BE370" s="14"/>
      <c r="BF370" s="14"/>
      <c r="BG370" s="14"/>
      <c r="BH370" s="14"/>
      <c r="BI370" s="14"/>
      <c r="BJ370" s="14"/>
      <c r="BK370" s="14"/>
      <c r="BL370" s="14"/>
      <c r="BM370" s="14"/>
      <c r="BN370" s="14"/>
      <c r="BO370" s="14"/>
      <c r="BP370" s="14"/>
      <c r="BQ370" s="14"/>
      <c r="BR370" s="14"/>
      <c r="BS370" s="14"/>
      <c r="BT370" s="14"/>
      <c r="BU370" s="14"/>
      <c r="BV370" s="14"/>
      <c r="BW370" s="14"/>
      <c r="BX370" s="14"/>
      <c r="BY370" s="14"/>
      <c r="BZ370" s="14"/>
      <c r="CA370" s="14"/>
      <c r="CB370" s="14"/>
      <c r="CC370" s="14"/>
      <c r="CD370" s="14"/>
      <c r="CE370" s="14"/>
      <c r="CF370" s="14"/>
      <c r="CG370" s="14"/>
      <c r="CH370" s="14"/>
    </row>
    <row r="371" spans="1:86">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Z371" s="16"/>
      <c r="AA371" s="16"/>
      <c r="AB371" s="16"/>
      <c r="AC371" s="16"/>
      <c r="AD371" s="16"/>
      <c r="AE371" s="16"/>
      <c r="AF371" s="16"/>
      <c r="AG371" s="16"/>
      <c r="AH371" s="16"/>
      <c r="AI371" s="16"/>
      <c r="AJ371" s="16"/>
      <c r="AK371" s="16"/>
      <c r="AL371" s="16"/>
      <c r="AM371" s="14"/>
      <c r="AN371" s="14"/>
      <c r="AO371" s="14"/>
      <c r="AP371" s="14"/>
      <c r="AQ371" s="14"/>
      <c r="AR371" s="14"/>
      <c r="AS371" s="14"/>
      <c r="AT371" s="14"/>
      <c r="AU371" s="14"/>
      <c r="AV371" s="14"/>
      <c r="AW371" s="14"/>
      <c r="AX371" s="14"/>
      <c r="AY371" s="14"/>
      <c r="AZ371" s="14"/>
      <c r="BA371" s="14"/>
      <c r="BB371" s="14"/>
      <c r="BC371" s="14"/>
      <c r="BD371" s="14"/>
      <c r="BE371" s="14"/>
      <c r="BF371" s="14"/>
      <c r="BG371" s="14"/>
      <c r="BH371" s="14"/>
      <c r="BI371" s="14"/>
      <c r="BJ371" s="14"/>
      <c r="BK371" s="14"/>
      <c r="BL371" s="14"/>
      <c r="BM371" s="14"/>
      <c r="BN371" s="14"/>
      <c r="BO371" s="14"/>
      <c r="BP371" s="14"/>
      <c r="BQ371" s="14"/>
      <c r="BR371" s="14"/>
      <c r="BS371" s="14"/>
      <c r="BT371" s="14"/>
      <c r="BU371" s="14"/>
      <c r="BV371" s="14"/>
      <c r="BW371" s="14"/>
      <c r="BX371" s="14"/>
      <c r="BY371" s="14"/>
      <c r="BZ371" s="14"/>
      <c r="CA371" s="14"/>
      <c r="CB371" s="14"/>
      <c r="CC371" s="14"/>
      <c r="CD371" s="14"/>
      <c r="CE371" s="14"/>
      <c r="CF371" s="14"/>
      <c r="CG371" s="14"/>
      <c r="CH371" s="14"/>
    </row>
    <row r="372" spans="1:86">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Z372" s="16"/>
      <c r="AA372" s="16"/>
      <c r="AB372" s="16"/>
      <c r="AC372" s="16"/>
      <c r="AD372" s="16"/>
      <c r="AE372" s="16"/>
      <c r="AF372" s="16"/>
      <c r="AG372" s="16"/>
      <c r="AH372" s="16"/>
      <c r="AI372" s="16"/>
      <c r="AJ372" s="16"/>
      <c r="AK372" s="16"/>
      <c r="AL372" s="16"/>
      <c r="AM372" s="14"/>
      <c r="AN372" s="14"/>
      <c r="AO372" s="14"/>
      <c r="AP372" s="14"/>
      <c r="AQ372" s="14"/>
      <c r="AR372" s="14"/>
      <c r="AS372" s="14"/>
      <c r="AT372" s="14"/>
      <c r="AU372" s="14"/>
      <c r="AV372" s="14"/>
      <c r="AW372" s="14"/>
      <c r="AX372" s="14"/>
      <c r="AY372" s="14"/>
      <c r="AZ372" s="14"/>
      <c r="BA372" s="14"/>
      <c r="BB372" s="14"/>
      <c r="BC372" s="14"/>
      <c r="BD372" s="14"/>
      <c r="BE372" s="14"/>
      <c r="BF372" s="14"/>
      <c r="BG372" s="14"/>
      <c r="BH372" s="14"/>
      <c r="BI372" s="14"/>
      <c r="BJ372" s="14"/>
      <c r="BK372" s="14"/>
      <c r="BL372" s="14"/>
      <c r="BM372" s="14"/>
      <c r="BN372" s="14"/>
      <c r="BO372" s="14"/>
      <c r="BP372" s="14"/>
      <c r="BQ372" s="14"/>
      <c r="BR372" s="14"/>
      <c r="BS372" s="14"/>
      <c r="BT372" s="14"/>
      <c r="BU372" s="14"/>
      <c r="BV372" s="14"/>
      <c r="BW372" s="14"/>
      <c r="BX372" s="14"/>
      <c r="BY372" s="14"/>
      <c r="BZ372" s="14"/>
      <c r="CA372" s="14"/>
      <c r="CB372" s="14"/>
      <c r="CC372" s="14"/>
      <c r="CD372" s="14"/>
      <c r="CE372" s="14"/>
      <c r="CF372" s="14"/>
      <c r="CG372" s="14"/>
      <c r="CH372" s="14"/>
    </row>
    <row r="373" spans="1:86">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Z373" s="16"/>
      <c r="AA373" s="16"/>
      <c r="AB373" s="16"/>
      <c r="AC373" s="16"/>
      <c r="AD373" s="16"/>
      <c r="AE373" s="16"/>
      <c r="AF373" s="16"/>
      <c r="AG373" s="16"/>
      <c r="AH373" s="16"/>
      <c r="AI373" s="16"/>
      <c r="AJ373" s="16"/>
      <c r="AK373" s="16"/>
      <c r="AL373" s="16"/>
      <c r="AM373" s="14"/>
      <c r="AN373" s="14"/>
      <c r="AO373" s="14"/>
      <c r="AP373" s="14"/>
      <c r="AQ373" s="14"/>
      <c r="AR373" s="14"/>
      <c r="AS373" s="14"/>
      <c r="AT373" s="14"/>
      <c r="AU373" s="14"/>
      <c r="AV373" s="14"/>
      <c r="AW373" s="14"/>
      <c r="AX373" s="14"/>
      <c r="AY373" s="14"/>
      <c r="AZ373" s="14"/>
      <c r="BA373" s="14"/>
      <c r="BB373" s="14"/>
      <c r="BC373" s="14"/>
      <c r="BD373" s="14"/>
      <c r="BE373" s="14"/>
      <c r="BF373" s="14"/>
      <c r="BG373" s="14"/>
      <c r="BH373" s="14"/>
      <c r="BI373" s="14"/>
      <c r="BJ373" s="14"/>
      <c r="BK373" s="14"/>
      <c r="BL373" s="14"/>
      <c r="BM373" s="14"/>
      <c r="BN373" s="14"/>
      <c r="BO373" s="14"/>
      <c r="BP373" s="14"/>
      <c r="BQ373" s="14"/>
      <c r="BR373" s="14"/>
      <c r="BS373" s="14"/>
      <c r="BT373" s="14"/>
      <c r="BU373" s="14"/>
      <c r="BV373" s="14"/>
      <c r="BW373" s="14"/>
      <c r="BX373" s="14"/>
      <c r="BY373" s="14"/>
      <c r="BZ373" s="14"/>
      <c r="CA373" s="14"/>
      <c r="CB373" s="14"/>
      <c r="CC373" s="14"/>
      <c r="CD373" s="14"/>
      <c r="CE373" s="14"/>
      <c r="CF373" s="14"/>
      <c r="CG373" s="14"/>
      <c r="CH373" s="14"/>
    </row>
    <row r="374" spans="1:86">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Z374" s="16"/>
      <c r="AA374" s="16"/>
      <c r="AB374" s="16"/>
      <c r="AC374" s="16"/>
      <c r="AD374" s="16"/>
      <c r="AE374" s="16"/>
      <c r="AF374" s="16"/>
      <c r="AG374" s="16"/>
      <c r="AH374" s="16"/>
      <c r="AI374" s="16"/>
      <c r="AJ374" s="16"/>
      <c r="AK374" s="16"/>
      <c r="AL374" s="16"/>
      <c r="AM374" s="14"/>
      <c r="AN374" s="14"/>
      <c r="AO374" s="14"/>
      <c r="AP374" s="14"/>
      <c r="AQ374" s="14"/>
      <c r="AR374" s="14"/>
      <c r="AS374" s="14"/>
      <c r="AT374" s="14"/>
      <c r="AU374" s="14"/>
      <c r="AV374" s="14"/>
      <c r="AW374" s="14"/>
      <c r="AX374" s="14"/>
      <c r="AY374" s="14"/>
      <c r="AZ374" s="14"/>
      <c r="BA374" s="14"/>
      <c r="BB374" s="14"/>
      <c r="BC374" s="14"/>
      <c r="BD374" s="14"/>
      <c r="BE374" s="14"/>
      <c r="BF374" s="14"/>
      <c r="BG374" s="14"/>
      <c r="BH374" s="14"/>
      <c r="BI374" s="14"/>
      <c r="BJ374" s="14"/>
      <c r="BK374" s="14"/>
      <c r="BL374" s="14"/>
      <c r="BM374" s="14"/>
      <c r="BN374" s="14"/>
      <c r="BO374" s="14"/>
      <c r="BP374" s="14"/>
      <c r="BQ374" s="14"/>
      <c r="BR374" s="14"/>
      <c r="BS374" s="14"/>
      <c r="BT374" s="14"/>
      <c r="BU374" s="14"/>
      <c r="BV374" s="14"/>
      <c r="BW374" s="14"/>
      <c r="BX374" s="14"/>
      <c r="BY374" s="14"/>
      <c r="BZ374" s="14"/>
      <c r="CA374" s="14"/>
      <c r="CB374" s="14"/>
      <c r="CC374" s="14"/>
      <c r="CD374" s="14"/>
      <c r="CE374" s="14"/>
      <c r="CF374" s="14"/>
      <c r="CG374" s="14"/>
      <c r="CH374" s="14"/>
    </row>
    <row r="375" spans="1:86">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Z375" s="16"/>
      <c r="AA375" s="16"/>
      <c r="AB375" s="16"/>
      <c r="AC375" s="16"/>
      <c r="AD375" s="16"/>
      <c r="AE375" s="16"/>
      <c r="AF375" s="16"/>
      <c r="AG375" s="16"/>
      <c r="AH375" s="16"/>
      <c r="AI375" s="16"/>
      <c r="AJ375" s="16"/>
      <c r="AK375" s="16"/>
      <c r="AL375" s="16"/>
      <c r="AM375" s="14"/>
      <c r="AN375" s="14"/>
      <c r="AO375" s="14"/>
      <c r="AP375" s="14"/>
      <c r="AQ375" s="14"/>
      <c r="AR375" s="14"/>
      <c r="AS375" s="14"/>
      <c r="AT375" s="14"/>
      <c r="AU375" s="14"/>
      <c r="AV375" s="14"/>
      <c r="AW375" s="14"/>
      <c r="AX375" s="14"/>
      <c r="AY375" s="14"/>
      <c r="AZ375" s="14"/>
      <c r="BA375" s="14"/>
      <c r="BB375" s="14"/>
      <c r="BC375" s="14"/>
      <c r="BD375" s="14"/>
      <c r="BE375" s="14"/>
      <c r="BF375" s="14"/>
      <c r="BG375" s="14"/>
      <c r="BH375" s="14"/>
      <c r="BI375" s="14"/>
      <c r="BJ375" s="14"/>
      <c r="BK375" s="14"/>
      <c r="BL375" s="14"/>
      <c r="BM375" s="14"/>
      <c r="BN375" s="14"/>
      <c r="BO375" s="14"/>
      <c r="BP375" s="14"/>
      <c r="BQ375" s="14"/>
      <c r="BR375" s="14"/>
      <c r="BS375" s="14"/>
      <c r="BT375" s="14"/>
      <c r="BU375" s="14"/>
      <c r="BV375" s="14"/>
      <c r="BW375" s="14"/>
      <c r="BX375" s="14"/>
      <c r="BY375" s="14"/>
      <c r="BZ375" s="14"/>
      <c r="CA375" s="14"/>
      <c r="CB375" s="14"/>
      <c r="CC375" s="14"/>
      <c r="CD375" s="14"/>
      <c r="CE375" s="14"/>
      <c r="CF375" s="14"/>
      <c r="CG375" s="14"/>
      <c r="CH375" s="14"/>
    </row>
    <row r="376" spans="1:86">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Z376" s="16"/>
      <c r="AA376" s="16"/>
      <c r="AB376" s="16"/>
      <c r="AC376" s="16"/>
      <c r="AD376" s="16"/>
      <c r="AE376" s="16"/>
      <c r="AF376" s="16"/>
      <c r="AG376" s="16"/>
      <c r="AH376" s="16"/>
      <c r="AI376" s="16"/>
      <c r="AJ376" s="16"/>
      <c r="AK376" s="16"/>
      <c r="AL376" s="16"/>
      <c r="AM376" s="14"/>
      <c r="AN376" s="14"/>
      <c r="AO376" s="14"/>
      <c r="AP376" s="14"/>
      <c r="AQ376" s="14"/>
      <c r="AR376" s="14"/>
      <c r="AS376" s="14"/>
      <c r="AT376" s="14"/>
      <c r="AU376" s="14"/>
      <c r="AV376" s="14"/>
      <c r="AW376" s="14"/>
      <c r="AX376" s="14"/>
      <c r="AY376" s="14"/>
      <c r="AZ376" s="14"/>
      <c r="BA376" s="14"/>
      <c r="BB376" s="14"/>
      <c r="BC376" s="14"/>
      <c r="BD376" s="14"/>
      <c r="BE376" s="14"/>
      <c r="BF376" s="14"/>
      <c r="BG376" s="14"/>
      <c r="BH376" s="14"/>
      <c r="BI376" s="14"/>
      <c r="BJ376" s="14"/>
      <c r="BK376" s="14"/>
      <c r="BL376" s="14"/>
      <c r="BM376" s="14"/>
      <c r="BN376" s="14"/>
      <c r="BO376" s="14"/>
      <c r="BP376" s="14"/>
      <c r="BQ376" s="14"/>
      <c r="BR376" s="14"/>
      <c r="BS376" s="14"/>
      <c r="BT376" s="14"/>
      <c r="BU376" s="14"/>
      <c r="BV376" s="14"/>
      <c r="BW376" s="14"/>
      <c r="BX376" s="14"/>
      <c r="BY376" s="14"/>
      <c r="BZ376" s="14"/>
      <c r="CA376" s="14"/>
      <c r="CB376" s="14"/>
      <c r="CC376" s="14"/>
      <c r="CD376" s="14"/>
      <c r="CE376" s="14"/>
      <c r="CF376" s="14"/>
      <c r="CG376" s="14"/>
      <c r="CH376" s="14"/>
    </row>
    <row r="377" spans="1:86">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Z377" s="16"/>
      <c r="AA377" s="16"/>
      <c r="AB377" s="16"/>
      <c r="AC377" s="16"/>
      <c r="AD377" s="16"/>
      <c r="AE377" s="16"/>
      <c r="AF377" s="16"/>
      <c r="AG377" s="16"/>
      <c r="AH377" s="16"/>
      <c r="AI377" s="16"/>
      <c r="AJ377" s="16"/>
      <c r="AK377" s="16"/>
      <c r="AL377" s="16"/>
      <c r="AM377" s="14"/>
      <c r="AN377" s="14"/>
      <c r="AO377" s="14"/>
      <c r="AP377" s="14"/>
      <c r="AQ377" s="14"/>
      <c r="AR377" s="14"/>
      <c r="AS377" s="14"/>
      <c r="AT377" s="14"/>
      <c r="AU377" s="14"/>
      <c r="AV377" s="14"/>
      <c r="AW377" s="14"/>
      <c r="AX377" s="14"/>
      <c r="AY377" s="14"/>
      <c r="AZ377" s="14"/>
      <c r="BA377" s="14"/>
      <c r="BB377" s="14"/>
      <c r="BC377" s="14"/>
      <c r="BD377" s="14"/>
      <c r="BE377" s="14"/>
      <c r="BF377" s="14"/>
      <c r="BG377" s="14"/>
      <c r="BH377" s="14"/>
      <c r="BI377" s="14"/>
      <c r="BJ377" s="14"/>
      <c r="BK377" s="14"/>
      <c r="BL377" s="14"/>
      <c r="BM377" s="14"/>
      <c r="BN377" s="14"/>
      <c r="BO377" s="14"/>
      <c r="BP377" s="14"/>
      <c r="BQ377" s="14"/>
      <c r="BR377" s="14"/>
      <c r="BS377" s="14"/>
      <c r="BT377" s="14"/>
      <c r="BU377" s="14"/>
      <c r="BV377" s="14"/>
      <c r="BW377" s="14"/>
      <c r="BX377" s="14"/>
      <c r="BY377" s="14"/>
      <c r="BZ377" s="14"/>
      <c r="CA377" s="14"/>
      <c r="CB377" s="14"/>
      <c r="CC377" s="14"/>
      <c r="CD377" s="14"/>
      <c r="CE377" s="14"/>
      <c r="CF377" s="14"/>
      <c r="CG377" s="14"/>
      <c r="CH377" s="14"/>
    </row>
    <row r="378" spans="1:86">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Z378" s="16"/>
      <c r="AA378" s="16"/>
      <c r="AB378" s="16"/>
      <c r="AC378" s="16"/>
      <c r="AD378" s="16"/>
      <c r="AE378" s="16"/>
      <c r="AF378" s="16"/>
      <c r="AG378" s="16"/>
      <c r="AH378" s="16"/>
      <c r="AI378" s="16"/>
      <c r="AJ378" s="16"/>
      <c r="AK378" s="16"/>
      <c r="AL378" s="16"/>
      <c r="AM378" s="14"/>
      <c r="AN378" s="14"/>
      <c r="AO378" s="14"/>
      <c r="AP378" s="14"/>
      <c r="AQ378" s="14"/>
      <c r="AR378" s="14"/>
      <c r="AS378" s="14"/>
      <c r="AT378" s="14"/>
      <c r="AU378" s="14"/>
      <c r="AV378" s="14"/>
      <c r="AW378" s="14"/>
      <c r="AX378" s="14"/>
      <c r="AY378" s="14"/>
      <c r="AZ378" s="14"/>
      <c r="BA378" s="14"/>
      <c r="BB378" s="14"/>
      <c r="BC378" s="14"/>
      <c r="BD378" s="14"/>
      <c r="BE378" s="14"/>
      <c r="BF378" s="14"/>
      <c r="BG378" s="14"/>
      <c r="BH378" s="14"/>
      <c r="BI378" s="14"/>
      <c r="BJ378" s="14"/>
      <c r="BK378" s="14"/>
      <c r="BL378" s="14"/>
      <c r="BM378" s="14"/>
      <c r="BN378" s="14"/>
      <c r="BO378" s="14"/>
      <c r="BP378" s="14"/>
      <c r="BQ378" s="14"/>
      <c r="BR378" s="14"/>
      <c r="BS378" s="14"/>
      <c r="BT378" s="14"/>
      <c r="BU378" s="14"/>
      <c r="BV378" s="14"/>
      <c r="BW378" s="14"/>
      <c r="BX378" s="14"/>
      <c r="BY378" s="14"/>
      <c r="BZ378" s="14"/>
      <c r="CA378" s="14"/>
      <c r="CB378" s="14"/>
      <c r="CC378" s="14"/>
      <c r="CD378" s="14"/>
      <c r="CE378" s="14"/>
      <c r="CF378" s="14"/>
      <c r="CG378" s="14"/>
      <c r="CH378" s="14"/>
    </row>
    <row r="379" spans="1:86">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Z379" s="16"/>
      <c r="AA379" s="16"/>
      <c r="AB379" s="16"/>
      <c r="AC379" s="16"/>
      <c r="AD379" s="16"/>
      <c r="AE379" s="16"/>
      <c r="AF379" s="16"/>
      <c r="AG379" s="16"/>
      <c r="AH379" s="16"/>
      <c r="AI379" s="16"/>
      <c r="AJ379" s="16"/>
      <c r="AK379" s="16"/>
      <c r="AL379" s="16"/>
      <c r="AM379" s="14"/>
      <c r="AN379" s="14"/>
      <c r="AO379" s="14"/>
      <c r="AP379" s="14"/>
      <c r="AQ379" s="14"/>
      <c r="AR379" s="14"/>
      <c r="AS379" s="14"/>
      <c r="AT379" s="14"/>
      <c r="AU379" s="14"/>
      <c r="AV379" s="14"/>
      <c r="AW379" s="14"/>
      <c r="AX379" s="14"/>
      <c r="AY379" s="14"/>
      <c r="AZ379" s="14"/>
      <c r="BA379" s="14"/>
      <c r="BB379" s="14"/>
      <c r="BC379" s="14"/>
      <c r="BD379" s="14"/>
      <c r="BE379" s="14"/>
      <c r="BF379" s="14"/>
      <c r="BG379" s="14"/>
      <c r="BH379" s="14"/>
      <c r="BI379" s="14"/>
      <c r="BJ379" s="14"/>
      <c r="BK379" s="14"/>
      <c r="BL379" s="14"/>
      <c r="BM379" s="14"/>
      <c r="BN379" s="14"/>
      <c r="BO379" s="14"/>
      <c r="BP379" s="14"/>
      <c r="BQ379" s="14"/>
      <c r="BR379" s="14"/>
      <c r="BS379" s="14"/>
      <c r="BT379" s="14"/>
      <c r="BU379" s="14"/>
      <c r="BV379" s="14"/>
      <c r="BW379" s="14"/>
      <c r="BX379" s="14"/>
      <c r="BY379" s="14"/>
      <c r="BZ379" s="14"/>
      <c r="CA379" s="14"/>
      <c r="CB379" s="14"/>
      <c r="CC379" s="14"/>
      <c r="CD379" s="14"/>
      <c r="CE379" s="14"/>
      <c r="CF379" s="14"/>
      <c r="CG379" s="14"/>
      <c r="CH379" s="14"/>
    </row>
    <row r="380" spans="1:86">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Z380" s="16"/>
      <c r="AA380" s="16"/>
      <c r="AB380" s="16"/>
      <c r="AC380" s="16"/>
      <c r="AD380" s="16"/>
      <c r="AE380" s="16"/>
      <c r="AF380" s="16"/>
      <c r="AG380" s="16"/>
      <c r="AH380" s="16"/>
      <c r="AI380" s="16"/>
      <c r="AJ380" s="16"/>
      <c r="AK380" s="16"/>
      <c r="AL380" s="16"/>
      <c r="AM380" s="14"/>
      <c r="AN380" s="14"/>
      <c r="AO380" s="14"/>
      <c r="AP380" s="14"/>
      <c r="AQ380" s="14"/>
      <c r="AR380" s="14"/>
      <c r="AS380" s="14"/>
      <c r="AT380" s="14"/>
      <c r="AU380" s="14"/>
      <c r="AV380" s="14"/>
      <c r="AW380" s="14"/>
      <c r="AX380" s="14"/>
      <c r="AY380" s="14"/>
      <c r="AZ380" s="14"/>
      <c r="BA380" s="14"/>
      <c r="BB380" s="14"/>
      <c r="BC380" s="14"/>
      <c r="BD380" s="14"/>
      <c r="BE380" s="14"/>
      <c r="BF380" s="14"/>
      <c r="BG380" s="14"/>
      <c r="BH380" s="14"/>
      <c r="BI380" s="14"/>
      <c r="BJ380" s="14"/>
      <c r="BK380" s="14"/>
      <c r="BL380" s="14"/>
      <c r="BM380" s="14"/>
      <c r="BN380" s="14"/>
      <c r="BO380" s="14"/>
      <c r="BP380" s="14"/>
      <c r="BQ380" s="14"/>
      <c r="BR380" s="14"/>
      <c r="BS380" s="14"/>
      <c r="BT380" s="14"/>
      <c r="BU380" s="14"/>
      <c r="BV380" s="14"/>
      <c r="BW380" s="14"/>
      <c r="BX380" s="14"/>
      <c r="BY380" s="14"/>
      <c r="BZ380" s="14"/>
      <c r="CA380" s="14"/>
      <c r="CB380" s="14"/>
      <c r="CC380" s="14"/>
      <c r="CD380" s="14"/>
      <c r="CE380" s="14"/>
      <c r="CF380" s="14"/>
      <c r="CG380" s="14"/>
      <c r="CH380" s="14"/>
    </row>
    <row r="381" spans="1:86">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Z381" s="16"/>
      <c r="AA381" s="16"/>
      <c r="AB381" s="16"/>
      <c r="AC381" s="16"/>
      <c r="AD381" s="16"/>
      <c r="AE381" s="16"/>
      <c r="AF381" s="16"/>
      <c r="AG381" s="16"/>
      <c r="AH381" s="16"/>
      <c r="AI381" s="16"/>
      <c r="AJ381" s="16"/>
      <c r="AK381" s="16"/>
      <c r="AL381" s="16"/>
      <c r="AM381" s="14"/>
      <c r="AN381" s="14"/>
      <c r="AO381" s="14"/>
      <c r="AP381" s="14"/>
      <c r="AQ381" s="14"/>
      <c r="AR381" s="14"/>
      <c r="AS381" s="14"/>
      <c r="AT381" s="14"/>
      <c r="AU381" s="14"/>
      <c r="AV381" s="14"/>
      <c r="AW381" s="14"/>
      <c r="AX381" s="14"/>
      <c r="AY381" s="14"/>
      <c r="AZ381" s="14"/>
      <c r="BA381" s="14"/>
      <c r="BB381" s="14"/>
      <c r="BC381" s="14"/>
      <c r="BD381" s="14"/>
      <c r="BE381" s="14"/>
      <c r="BF381" s="14"/>
      <c r="BG381" s="14"/>
      <c r="BH381" s="14"/>
      <c r="BI381" s="14"/>
      <c r="BJ381" s="14"/>
      <c r="BK381" s="14"/>
      <c r="BL381" s="14"/>
      <c r="BM381" s="14"/>
      <c r="BN381" s="14"/>
      <c r="BO381" s="14"/>
      <c r="BP381" s="14"/>
      <c r="BQ381" s="14"/>
      <c r="BR381" s="14"/>
      <c r="BS381" s="14"/>
      <c r="BT381" s="14"/>
      <c r="BU381" s="14"/>
      <c r="BV381" s="14"/>
      <c r="BW381" s="14"/>
      <c r="BX381" s="14"/>
      <c r="BY381" s="14"/>
      <c r="BZ381" s="14"/>
      <c r="CA381" s="14"/>
      <c r="CB381" s="14"/>
      <c r="CC381" s="14"/>
      <c r="CD381" s="14"/>
      <c r="CE381" s="14"/>
      <c r="CF381" s="14"/>
      <c r="CG381" s="14"/>
      <c r="CH381" s="14"/>
    </row>
    <row r="382" spans="1:86">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Z382" s="16"/>
      <c r="AA382" s="16"/>
      <c r="AB382" s="16"/>
      <c r="AC382" s="16"/>
      <c r="AD382" s="16"/>
      <c r="AE382" s="16"/>
      <c r="AF382" s="16"/>
      <c r="AG382" s="16"/>
      <c r="AH382" s="16"/>
      <c r="AI382" s="16"/>
      <c r="AJ382" s="16"/>
      <c r="AK382" s="16"/>
      <c r="AL382" s="16"/>
      <c r="AM382" s="14"/>
      <c r="AN382" s="14"/>
      <c r="AO382" s="14"/>
      <c r="AP382" s="14"/>
      <c r="AQ382" s="14"/>
      <c r="AR382" s="14"/>
      <c r="AS382" s="14"/>
      <c r="AT382" s="14"/>
      <c r="AU382" s="14"/>
      <c r="AV382" s="14"/>
      <c r="AW382" s="14"/>
      <c r="AX382" s="14"/>
      <c r="AY382" s="14"/>
      <c r="AZ382" s="14"/>
      <c r="BA382" s="14"/>
      <c r="BB382" s="14"/>
      <c r="BC382" s="14"/>
      <c r="BD382" s="14"/>
      <c r="BE382" s="14"/>
      <c r="BF382" s="14"/>
      <c r="BG382" s="14"/>
      <c r="BH382" s="14"/>
      <c r="BI382" s="14"/>
      <c r="BJ382" s="14"/>
      <c r="BK382" s="14"/>
      <c r="BL382" s="14"/>
      <c r="BM382" s="14"/>
      <c r="BN382" s="14"/>
      <c r="BO382" s="14"/>
      <c r="BP382" s="14"/>
      <c r="BQ382" s="14"/>
      <c r="BR382" s="14"/>
      <c r="BS382" s="14"/>
      <c r="BT382" s="14"/>
      <c r="BU382" s="14"/>
      <c r="BV382" s="14"/>
      <c r="BW382" s="14"/>
      <c r="BX382" s="14"/>
      <c r="BY382" s="14"/>
      <c r="BZ382" s="14"/>
      <c r="CA382" s="14"/>
      <c r="CB382" s="14"/>
      <c r="CC382" s="14"/>
      <c r="CD382" s="14"/>
      <c r="CE382" s="14"/>
      <c r="CF382" s="14"/>
      <c r="CG382" s="14"/>
      <c r="CH382" s="14"/>
    </row>
    <row r="383" spans="1:86">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Z383" s="16"/>
      <c r="AA383" s="16"/>
      <c r="AB383" s="16"/>
      <c r="AC383" s="16"/>
      <c r="AD383" s="16"/>
      <c r="AE383" s="16"/>
      <c r="AF383" s="16"/>
      <c r="AG383" s="16"/>
      <c r="AH383" s="16"/>
      <c r="AI383" s="16"/>
      <c r="AJ383" s="16"/>
      <c r="AK383" s="16"/>
      <c r="AL383" s="16"/>
      <c r="AM383" s="14"/>
      <c r="AN383" s="14"/>
      <c r="AO383" s="14"/>
      <c r="AP383" s="14"/>
      <c r="AQ383" s="14"/>
      <c r="AR383" s="14"/>
      <c r="AS383" s="14"/>
      <c r="AT383" s="14"/>
      <c r="AU383" s="14"/>
      <c r="AV383" s="14"/>
      <c r="AW383" s="14"/>
      <c r="AX383" s="14"/>
      <c r="AY383" s="14"/>
      <c r="AZ383" s="14"/>
      <c r="BA383" s="14"/>
      <c r="BB383" s="14"/>
      <c r="BC383" s="14"/>
      <c r="BD383" s="14"/>
      <c r="BE383" s="14"/>
      <c r="BF383" s="14"/>
      <c r="BG383" s="14"/>
      <c r="BH383" s="14"/>
      <c r="BI383" s="14"/>
      <c r="BJ383" s="14"/>
      <c r="BK383" s="14"/>
      <c r="BL383" s="14"/>
      <c r="BM383" s="14"/>
      <c r="BN383" s="14"/>
      <c r="BO383" s="14"/>
      <c r="BP383" s="14"/>
      <c r="BQ383" s="14"/>
      <c r="BR383" s="14"/>
      <c r="BS383" s="14"/>
      <c r="BT383" s="14"/>
      <c r="BU383" s="14"/>
      <c r="BV383" s="14"/>
      <c r="BW383" s="14"/>
      <c r="BX383" s="14"/>
      <c r="BY383" s="14"/>
      <c r="BZ383" s="14"/>
      <c r="CA383" s="14"/>
      <c r="CB383" s="14"/>
      <c r="CC383" s="14"/>
      <c r="CD383" s="14"/>
      <c r="CE383" s="14"/>
      <c r="CF383" s="14"/>
      <c r="CG383" s="14"/>
      <c r="CH383" s="14"/>
    </row>
    <row r="384" spans="1:86">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Z384" s="16"/>
      <c r="AA384" s="16"/>
      <c r="AB384" s="16"/>
      <c r="AC384" s="16"/>
      <c r="AD384" s="16"/>
      <c r="AE384" s="16"/>
      <c r="AF384" s="16"/>
      <c r="AG384" s="16"/>
      <c r="AH384" s="16"/>
      <c r="AI384" s="16"/>
      <c r="AJ384" s="16"/>
      <c r="AK384" s="16"/>
      <c r="AL384" s="16"/>
      <c r="AM384" s="14"/>
      <c r="AN384" s="14"/>
      <c r="AO384" s="14"/>
      <c r="AP384" s="14"/>
      <c r="AQ384" s="14"/>
      <c r="AR384" s="14"/>
      <c r="AS384" s="14"/>
      <c r="AT384" s="14"/>
      <c r="AU384" s="14"/>
      <c r="AV384" s="14"/>
      <c r="AW384" s="14"/>
      <c r="AX384" s="14"/>
      <c r="AY384" s="14"/>
      <c r="AZ384" s="14"/>
      <c r="BA384" s="14"/>
      <c r="BB384" s="14"/>
      <c r="BC384" s="14"/>
      <c r="BD384" s="14"/>
      <c r="BE384" s="14"/>
      <c r="BF384" s="14"/>
      <c r="BG384" s="14"/>
      <c r="BH384" s="14"/>
      <c r="BI384" s="14"/>
      <c r="BJ384" s="14"/>
      <c r="BK384" s="14"/>
      <c r="BL384" s="14"/>
      <c r="BM384" s="14"/>
      <c r="BN384" s="14"/>
      <c r="BO384" s="14"/>
      <c r="BP384" s="14"/>
      <c r="BQ384" s="14"/>
      <c r="BR384" s="14"/>
      <c r="BS384" s="14"/>
      <c r="BT384" s="14"/>
      <c r="BU384" s="14"/>
      <c r="BV384" s="14"/>
      <c r="BW384" s="14"/>
      <c r="BX384" s="14"/>
      <c r="BY384" s="14"/>
      <c r="BZ384" s="14"/>
      <c r="CA384" s="14"/>
      <c r="CB384" s="14"/>
      <c r="CC384" s="14"/>
      <c r="CD384" s="14"/>
      <c r="CE384" s="14"/>
      <c r="CF384" s="14"/>
      <c r="CG384" s="14"/>
      <c r="CH384" s="14"/>
    </row>
    <row r="385" spans="1:86">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Z385" s="16"/>
      <c r="AA385" s="16"/>
      <c r="AB385" s="16"/>
      <c r="AC385" s="16"/>
      <c r="AD385" s="16"/>
      <c r="AE385" s="16"/>
      <c r="AF385" s="16"/>
      <c r="AG385" s="16"/>
      <c r="AH385" s="16"/>
      <c r="AI385" s="16"/>
      <c r="AJ385" s="16"/>
      <c r="AK385" s="16"/>
      <c r="AL385" s="16"/>
      <c r="AM385" s="14"/>
      <c r="AN385" s="14"/>
      <c r="AO385" s="14"/>
      <c r="AP385" s="14"/>
      <c r="AQ385" s="14"/>
      <c r="AR385" s="14"/>
      <c r="AS385" s="14"/>
      <c r="AT385" s="14"/>
      <c r="AU385" s="14"/>
      <c r="AV385" s="14"/>
      <c r="AW385" s="14"/>
      <c r="AX385" s="14"/>
      <c r="AY385" s="14"/>
      <c r="AZ385" s="14"/>
      <c r="BA385" s="14"/>
      <c r="BB385" s="14"/>
      <c r="BC385" s="14"/>
      <c r="BD385" s="14"/>
      <c r="BE385" s="14"/>
      <c r="BF385" s="14"/>
      <c r="BG385" s="14"/>
      <c r="BH385" s="14"/>
      <c r="BI385" s="14"/>
      <c r="BJ385" s="14"/>
      <c r="BK385" s="14"/>
      <c r="BL385" s="14"/>
      <c r="BM385" s="14"/>
      <c r="BN385" s="14"/>
      <c r="BO385" s="14"/>
      <c r="BP385" s="14"/>
      <c r="BQ385" s="14"/>
      <c r="BR385" s="14"/>
      <c r="BS385" s="14"/>
      <c r="BT385" s="14"/>
      <c r="BU385" s="14"/>
      <c r="BV385" s="14"/>
      <c r="BW385" s="14"/>
      <c r="BX385" s="14"/>
      <c r="BY385" s="14"/>
      <c r="BZ385" s="14"/>
      <c r="CA385" s="14"/>
      <c r="CB385" s="14"/>
      <c r="CC385" s="14"/>
      <c r="CD385" s="14"/>
      <c r="CE385" s="14"/>
      <c r="CF385" s="14"/>
      <c r="CG385" s="14"/>
      <c r="CH385" s="14"/>
    </row>
    <row r="386" spans="1:86">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Z386" s="16"/>
      <c r="AA386" s="16"/>
      <c r="AB386" s="16"/>
      <c r="AC386" s="16"/>
      <c r="AD386" s="16"/>
      <c r="AE386" s="16"/>
      <c r="AF386" s="16"/>
      <c r="AG386" s="16"/>
      <c r="AH386" s="16"/>
      <c r="AI386" s="16"/>
      <c r="AJ386" s="16"/>
      <c r="AK386" s="16"/>
      <c r="AL386" s="16"/>
      <c r="AM386" s="14"/>
      <c r="AN386" s="14"/>
      <c r="AO386" s="14"/>
      <c r="AP386" s="14"/>
      <c r="AQ386" s="14"/>
      <c r="AR386" s="14"/>
      <c r="AS386" s="14"/>
      <c r="AT386" s="14"/>
      <c r="AU386" s="14"/>
      <c r="AV386" s="14"/>
      <c r="AW386" s="14"/>
      <c r="AX386" s="14"/>
      <c r="AY386" s="14"/>
      <c r="AZ386" s="14"/>
      <c r="BA386" s="14"/>
      <c r="BB386" s="14"/>
      <c r="BC386" s="14"/>
      <c r="BD386" s="14"/>
      <c r="BE386" s="14"/>
      <c r="BF386" s="14"/>
      <c r="BG386" s="14"/>
      <c r="BH386" s="14"/>
      <c r="BI386" s="14"/>
      <c r="BJ386" s="14"/>
      <c r="BK386" s="14"/>
      <c r="BL386" s="14"/>
      <c r="BM386" s="14"/>
      <c r="BN386" s="14"/>
      <c r="BO386" s="14"/>
      <c r="BP386" s="14"/>
      <c r="BQ386" s="14"/>
      <c r="BR386" s="14"/>
      <c r="BS386" s="14"/>
      <c r="BT386" s="14"/>
      <c r="BU386" s="14"/>
      <c r="BV386" s="14"/>
      <c r="BW386" s="14"/>
      <c r="BX386" s="14"/>
      <c r="BY386" s="14"/>
      <c r="BZ386" s="14"/>
      <c r="CA386" s="14"/>
      <c r="CB386" s="14"/>
      <c r="CC386" s="14"/>
      <c r="CD386" s="14"/>
      <c r="CE386" s="14"/>
      <c r="CF386" s="14"/>
      <c r="CG386" s="14"/>
      <c r="CH386" s="14"/>
    </row>
    <row r="387" spans="1:86">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Z387" s="16"/>
      <c r="AA387" s="16"/>
      <c r="AB387" s="16"/>
      <c r="AC387" s="16"/>
      <c r="AD387" s="16"/>
      <c r="AE387" s="16"/>
      <c r="AF387" s="16"/>
      <c r="AG387" s="16"/>
      <c r="AH387" s="16"/>
      <c r="AI387" s="16"/>
      <c r="AJ387" s="16"/>
      <c r="AK387" s="16"/>
      <c r="AL387" s="16"/>
      <c r="AM387" s="14"/>
      <c r="AN387" s="14"/>
      <c r="AO387" s="14"/>
      <c r="AP387" s="14"/>
      <c r="AQ387" s="14"/>
      <c r="AR387" s="14"/>
      <c r="AS387" s="14"/>
      <c r="AT387" s="14"/>
      <c r="AU387" s="14"/>
      <c r="AV387" s="14"/>
      <c r="AW387" s="14"/>
      <c r="AX387" s="14"/>
      <c r="AY387" s="14"/>
      <c r="AZ387" s="14"/>
      <c r="BA387" s="14"/>
      <c r="BB387" s="14"/>
      <c r="BC387" s="14"/>
      <c r="BD387" s="14"/>
      <c r="BE387" s="14"/>
      <c r="BF387" s="14"/>
      <c r="BG387" s="14"/>
      <c r="BH387" s="14"/>
      <c r="BI387" s="14"/>
      <c r="BJ387" s="14"/>
      <c r="BK387" s="14"/>
      <c r="BL387" s="14"/>
      <c r="BM387" s="14"/>
      <c r="BN387" s="14"/>
      <c r="BO387" s="14"/>
      <c r="BP387" s="14"/>
      <c r="BQ387" s="14"/>
      <c r="BR387" s="14"/>
      <c r="BS387" s="14"/>
      <c r="BT387" s="14"/>
      <c r="BU387" s="14"/>
      <c r="BV387" s="14"/>
      <c r="BW387" s="14"/>
      <c r="BX387" s="14"/>
      <c r="BY387" s="14"/>
      <c r="BZ387" s="14"/>
      <c r="CA387" s="14"/>
      <c r="CB387" s="14"/>
      <c r="CC387" s="14"/>
      <c r="CD387" s="14"/>
      <c r="CE387" s="14"/>
      <c r="CF387" s="14"/>
      <c r="CG387" s="14"/>
      <c r="CH387" s="14"/>
    </row>
    <row r="388" spans="1:86">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Z388" s="16"/>
      <c r="AA388" s="16"/>
      <c r="AB388" s="16"/>
      <c r="AC388" s="16"/>
      <c r="AD388" s="16"/>
      <c r="AE388" s="16"/>
      <c r="AF388" s="16"/>
      <c r="AG388" s="16"/>
      <c r="AH388" s="16"/>
      <c r="AI388" s="16"/>
      <c r="AJ388" s="16"/>
      <c r="AK388" s="16"/>
      <c r="AL388" s="16"/>
      <c r="AM388" s="14"/>
      <c r="AN388" s="14"/>
      <c r="AO388" s="14"/>
      <c r="AP388" s="14"/>
      <c r="AQ388" s="14"/>
      <c r="AR388" s="14"/>
      <c r="AS388" s="14"/>
      <c r="AT388" s="14"/>
      <c r="AU388" s="14"/>
      <c r="AV388" s="14"/>
      <c r="AW388" s="14"/>
      <c r="AX388" s="14"/>
      <c r="AY388" s="14"/>
      <c r="AZ388" s="14"/>
      <c r="BA388" s="14"/>
      <c r="BB388" s="14"/>
      <c r="BC388" s="14"/>
      <c r="BD388" s="14"/>
      <c r="BE388" s="14"/>
      <c r="BF388" s="14"/>
      <c r="BG388" s="14"/>
      <c r="BH388" s="14"/>
      <c r="BI388" s="14"/>
      <c r="BJ388" s="14"/>
      <c r="BK388" s="14"/>
      <c r="BL388" s="14"/>
      <c r="BM388" s="14"/>
      <c r="BN388" s="14"/>
      <c r="BO388" s="14"/>
      <c r="BP388" s="14"/>
      <c r="BQ388" s="14"/>
      <c r="BR388" s="14"/>
      <c r="BS388" s="14"/>
      <c r="BT388" s="14"/>
      <c r="BU388" s="14"/>
      <c r="BV388" s="14"/>
      <c r="BW388" s="14"/>
      <c r="BX388" s="14"/>
      <c r="BY388" s="14"/>
      <c r="BZ388" s="14"/>
      <c r="CA388" s="14"/>
      <c r="CB388" s="14"/>
      <c r="CC388" s="14"/>
      <c r="CD388" s="14"/>
      <c r="CE388" s="14"/>
      <c r="CF388" s="14"/>
      <c r="CG388" s="14"/>
      <c r="CH388" s="14"/>
    </row>
    <row r="389" spans="1:86">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Z389" s="16"/>
      <c r="AA389" s="16"/>
      <c r="AB389" s="16"/>
      <c r="AC389" s="16"/>
      <c r="AD389" s="16"/>
      <c r="AE389" s="16"/>
      <c r="AF389" s="16"/>
      <c r="AG389" s="16"/>
      <c r="AH389" s="16"/>
      <c r="AI389" s="16"/>
      <c r="AJ389" s="16"/>
      <c r="AK389" s="16"/>
      <c r="AL389" s="16"/>
      <c r="AM389" s="14"/>
      <c r="AN389" s="14"/>
      <c r="AO389" s="14"/>
      <c r="AP389" s="14"/>
      <c r="AQ389" s="14"/>
      <c r="AR389" s="14"/>
      <c r="AS389" s="14"/>
      <c r="AT389" s="14"/>
      <c r="AU389" s="14"/>
      <c r="AV389" s="14"/>
      <c r="AW389" s="14"/>
      <c r="AX389" s="14"/>
      <c r="AY389" s="14"/>
      <c r="AZ389" s="14"/>
      <c r="BA389" s="14"/>
      <c r="BB389" s="14"/>
      <c r="BC389" s="14"/>
      <c r="BD389" s="14"/>
      <c r="BE389" s="14"/>
      <c r="BF389" s="14"/>
      <c r="BG389" s="14"/>
      <c r="BH389" s="14"/>
      <c r="BI389" s="14"/>
      <c r="BJ389" s="14"/>
      <c r="BK389" s="14"/>
      <c r="BL389" s="14"/>
      <c r="BM389" s="14"/>
      <c r="BN389" s="14"/>
      <c r="BO389" s="14"/>
      <c r="BP389" s="14"/>
      <c r="BQ389" s="14"/>
      <c r="BR389" s="14"/>
      <c r="BS389" s="14"/>
      <c r="BT389" s="14"/>
      <c r="BU389" s="14"/>
      <c r="BV389" s="14"/>
      <c r="BW389" s="14"/>
      <c r="BX389" s="14"/>
      <c r="BY389" s="14"/>
      <c r="BZ389" s="14"/>
      <c r="CA389" s="14"/>
      <c r="CB389" s="14"/>
      <c r="CC389" s="14"/>
      <c r="CD389" s="14"/>
      <c r="CE389" s="14"/>
      <c r="CF389" s="14"/>
      <c r="CG389" s="14"/>
      <c r="CH389" s="14"/>
    </row>
    <row r="390" spans="1:86">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Z390" s="16"/>
      <c r="AA390" s="16"/>
      <c r="AB390" s="16"/>
      <c r="AC390" s="16"/>
      <c r="AD390" s="16"/>
      <c r="AE390" s="16"/>
      <c r="AF390" s="16"/>
      <c r="AG390" s="16"/>
      <c r="AH390" s="16"/>
      <c r="AI390" s="16"/>
      <c r="AJ390" s="16"/>
      <c r="AK390" s="16"/>
      <c r="AL390" s="16"/>
      <c r="AM390" s="14"/>
      <c r="AN390" s="14"/>
      <c r="AO390" s="14"/>
      <c r="AP390" s="14"/>
      <c r="AQ390" s="14"/>
      <c r="AR390" s="14"/>
      <c r="AS390" s="14"/>
      <c r="AT390" s="14"/>
      <c r="AU390" s="14"/>
      <c r="AV390" s="14"/>
      <c r="AW390" s="14"/>
      <c r="AX390" s="14"/>
      <c r="AY390" s="14"/>
      <c r="AZ390" s="14"/>
      <c r="BA390" s="14"/>
      <c r="BB390" s="14"/>
      <c r="BC390" s="14"/>
      <c r="BD390" s="14"/>
      <c r="BE390" s="14"/>
      <c r="BF390" s="14"/>
      <c r="BG390" s="14"/>
      <c r="BH390" s="14"/>
      <c r="BI390" s="14"/>
      <c r="BJ390" s="14"/>
      <c r="BK390" s="14"/>
      <c r="BL390" s="14"/>
      <c r="BM390" s="14"/>
      <c r="BN390" s="14"/>
      <c r="BO390" s="14"/>
      <c r="BP390" s="14"/>
      <c r="BQ390" s="14"/>
      <c r="BR390" s="14"/>
      <c r="BS390" s="14"/>
      <c r="BT390" s="14"/>
      <c r="BU390" s="14"/>
      <c r="BV390" s="14"/>
      <c r="BW390" s="14"/>
      <c r="BX390" s="14"/>
      <c r="BY390" s="14"/>
      <c r="BZ390" s="14"/>
      <c r="CA390" s="14"/>
      <c r="CB390" s="14"/>
      <c r="CC390" s="14"/>
      <c r="CD390" s="14"/>
      <c r="CE390" s="14"/>
      <c r="CF390" s="14"/>
      <c r="CG390" s="14"/>
      <c r="CH390" s="14"/>
    </row>
    <row r="391" spans="1:86">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Z391" s="16"/>
      <c r="AA391" s="16"/>
      <c r="AB391" s="16"/>
      <c r="AC391" s="16"/>
      <c r="AD391" s="16"/>
      <c r="AE391" s="16"/>
      <c r="AF391" s="16"/>
      <c r="AG391" s="16"/>
      <c r="AH391" s="16"/>
      <c r="AI391" s="16"/>
      <c r="AJ391" s="16"/>
      <c r="AK391" s="16"/>
      <c r="AL391" s="16"/>
      <c r="AM391" s="14"/>
      <c r="AN391" s="14"/>
      <c r="AO391" s="14"/>
      <c r="AP391" s="14"/>
      <c r="AQ391" s="14"/>
      <c r="AR391" s="14"/>
      <c r="AS391" s="14"/>
      <c r="AT391" s="14"/>
      <c r="AU391" s="14"/>
      <c r="AV391" s="14"/>
      <c r="AW391" s="14"/>
      <c r="AX391" s="14"/>
      <c r="AY391" s="14"/>
      <c r="AZ391" s="14"/>
      <c r="BA391" s="14"/>
      <c r="BB391" s="14"/>
      <c r="BC391" s="14"/>
      <c r="BD391" s="14"/>
      <c r="BE391" s="14"/>
      <c r="BF391" s="14"/>
      <c r="BG391" s="14"/>
      <c r="BH391" s="14"/>
      <c r="BI391" s="14"/>
      <c r="BJ391" s="14"/>
      <c r="BK391" s="14"/>
      <c r="BL391" s="14"/>
      <c r="BM391" s="14"/>
      <c r="BN391" s="14"/>
      <c r="BO391" s="14"/>
      <c r="BP391" s="14"/>
      <c r="BQ391" s="14"/>
      <c r="BR391" s="14"/>
      <c r="BS391" s="14"/>
      <c r="BT391" s="14"/>
      <c r="BU391" s="14"/>
      <c r="BV391" s="14"/>
      <c r="BW391" s="14"/>
      <c r="BX391" s="14"/>
      <c r="BY391" s="14"/>
      <c r="BZ391" s="14"/>
      <c r="CA391" s="14"/>
      <c r="CB391" s="14"/>
      <c r="CC391" s="14"/>
      <c r="CD391" s="14"/>
      <c r="CE391" s="14"/>
      <c r="CF391" s="14"/>
      <c r="CG391" s="14"/>
      <c r="CH391" s="14"/>
    </row>
    <row r="392" spans="1:86">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Z392" s="16"/>
      <c r="AA392" s="16"/>
      <c r="AB392" s="16"/>
      <c r="AC392" s="16"/>
      <c r="AD392" s="16"/>
      <c r="AE392" s="16"/>
      <c r="AF392" s="16"/>
      <c r="AG392" s="16"/>
      <c r="AH392" s="16"/>
      <c r="AI392" s="16"/>
      <c r="AJ392" s="16"/>
      <c r="AK392" s="16"/>
      <c r="AL392" s="16"/>
      <c r="AM392" s="14"/>
      <c r="AN392" s="14"/>
      <c r="AO392" s="14"/>
      <c r="AP392" s="14"/>
      <c r="AQ392" s="14"/>
      <c r="AR392" s="14"/>
      <c r="AS392" s="14"/>
      <c r="AT392" s="14"/>
      <c r="AU392" s="14"/>
      <c r="AV392" s="14"/>
      <c r="AW392" s="14"/>
      <c r="AX392" s="14"/>
      <c r="AY392" s="14"/>
      <c r="AZ392" s="14"/>
      <c r="BA392" s="14"/>
      <c r="BB392" s="14"/>
      <c r="BC392" s="14"/>
      <c r="BD392" s="14"/>
      <c r="BE392" s="14"/>
      <c r="BF392" s="14"/>
      <c r="BG392" s="14"/>
      <c r="BH392" s="14"/>
      <c r="BI392" s="14"/>
      <c r="BJ392" s="14"/>
      <c r="BK392" s="14"/>
      <c r="BL392" s="14"/>
      <c r="BM392" s="14"/>
      <c r="BN392" s="14"/>
      <c r="BO392" s="14"/>
      <c r="BP392" s="14"/>
      <c r="BQ392" s="14"/>
      <c r="BR392" s="14"/>
      <c r="BS392" s="14"/>
      <c r="BT392" s="14"/>
      <c r="BU392" s="14"/>
      <c r="BV392" s="14"/>
      <c r="BW392" s="14"/>
      <c r="BX392" s="14"/>
      <c r="BY392" s="14"/>
      <c r="BZ392" s="14"/>
      <c r="CA392" s="14"/>
      <c r="CB392" s="14"/>
      <c r="CC392" s="14"/>
      <c r="CD392" s="14"/>
      <c r="CE392" s="14"/>
      <c r="CF392" s="14"/>
      <c r="CG392" s="14"/>
      <c r="CH392" s="14"/>
    </row>
    <row r="393" spans="1:86">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Z393" s="16"/>
      <c r="AA393" s="16"/>
      <c r="AB393" s="16"/>
      <c r="AC393" s="16"/>
      <c r="AD393" s="16"/>
      <c r="AE393" s="16"/>
      <c r="AF393" s="16"/>
      <c r="AG393" s="16"/>
      <c r="AH393" s="16"/>
      <c r="AI393" s="16"/>
      <c r="AJ393" s="16"/>
      <c r="AK393" s="16"/>
      <c r="AL393" s="16"/>
      <c r="AM393" s="14"/>
      <c r="AN393" s="14"/>
      <c r="AO393" s="14"/>
      <c r="AP393" s="14"/>
      <c r="AQ393" s="14"/>
      <c r="AR393" s="14"/>
      <c r="AS393" s="14"/>
      <c r="AT393" s="14"/>
      <c r="AU393" s="14"/>
      <c r="AV393" s="14"/>
      <c r="AW393" s="14"/>
      <c r="AX393" s="14"/>
      <c r="AY393" s="14"/>
      <c r="AZ393" s="14"/>
      <c r="BA393" s="14"/>
      <c r="BB393" s="14"/>
      <c r="BC393" s="14"/>
      <c r="BD393" s="14"/>
      <c r="BE393" s="14"/>
      <c r="BF393" s="14"/>
      <c r="BG393" s="14"/>
      <c r="BH393" s="14"/>
      <c r="BI393" s="14"/>
      <c r="BJ393" s="14"/>
      <c r="BK393" s="14"/>
      <c r="BL393" s="14"/>
      <c r="BM393" s="14"/>
      <c r="BN393" s="14"/>
      <c r="BO393" s="14"/>
      <c r="BP393" s="14"/>
      <c r="BQ393" s="14"/>
      <c r="BR393" s="14"/>
      <c r="BS393" s="14"/>
      <c r="BT393" s="14"/>
      <c r="BU393" s="14"/>
      <c r="BV393" s="14"/>
      <c r="BW393" s="14"/>
      <c r="BX393" s="14"/>
      <c r="BY393" s="14"/>
      <c r="BZ393" s="14"/>
      <c r="CA393" s="14"/>
      <c r="CB393" s="14"/>
      <c r="CC393" s="14"/>
      <c r="CD393" s="14"/>
      <c r="CE393" s="14"/>
      <c r="CF393" s="14"/>
      <c r="CG393" s="14"/>
      <c r="CH393" s="14"/>
    </row>
    <row r="394" spans="1:86">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Z394" s="16"/>
      <c r="AA394" s="16"/>
      <c r="AB394" s="16"/>
      <c r="AC394" s="16"/>
      <c r="AD394" s="16"/>
      <c r="AE394" s="16"/>
      <c r="AF394" s="16"/>
      <c r="AG394" s="16"/>
      <c r="AH394" s="16"/>
      <c r="AI394" s="16"/>
      <c r="AJ394" s="16"/>
      <c r="AK394" s="16"/>
      <c r="AL394" s="16"/>
      <c r="AM394" s="14"/>
      <c r="AN394" s="14"/>
      <c r="AO394" s="14"/>
      <c r="AP394" s="14"/>
      <c r="AQ394" s="14"/>
      <c r="AR394" s="14"/>
      <c r="AS394" s="14"/>
      <c r="AT394" s="14"/>
      <c r="AU394" s="14"/>
      <c r="AV394" s="14"/>
      <c r="AW394" s="14"/>
      <c r="AX394" s="14"/>
      <c r="AY394" s="14"/>
      <c r="AZ394" s="14"/>
      <c r="BA394" s="14"/>
      <c r="BB394" s="14"/>
      <c r="BC394" s="14"/>
      <c r="BD394" s="14"/>
      <c r="BE394" s="14"/>
      <c r="BF394" s="14"/>
      <c r="BG394" s="14"/>
      <c r="BH394" s="14"/>
      <c r="BI394" s="14"/>
      <c r="BJ394" s="14"/>
      <c r="BK394" s="14"/>
      <c r="BL394" s="14"/>
      <c r="BM394" s="14"/>
      <c r="BN394" s="14"/>
      <c r="BO394" s="14"/>
      <c r="BP394" s="14"/>
      <c r="BQ394" s="14"/>
      <c r="BR394" s="14"/>
      <c r="BS394" s="14"/>
      <c r="BT394" s="14"/>
      <c r="BU394" s="14"/>
      <c r="BV394" s="14"/>
      <c r="BW394" s="14"/>
      <c r="BX394" s="14"/>
      <c r="BY394" s="14"/>
      <c r="BZ394" s="14"/>
      <c r="CA394" s="14"/>
      <c r="CB394" s="14"/>
      <c r="CC394" s="14"/>
      <c r="CD394" s="14"/>
      <c r="CE394" s="14"/>
      <c r="CF394" s="14"/>
      <c r="CG394" s="14"/>
      <c r="CH394" s="14"/>
    </row>
    <row r="395" spans="1:86">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Z395" s="16"/>
      <c r="AA395" s="16"/>
      <c r="AB395" s="16"/>
      <c r="AC395" s="16"/>
      <c r="AD395" s="16"/>
      <c r="AE395" s="16"/>
      <c r="AF395" s="16"/>
      <c r="AG395" s="16"/>
      <c r="AH395" s="16"/>
      <c r="AI395" s="16"/>
      <c r="AJ395" s="16"/>
      <c r="AK395" s="16"/>
      <c r="AL395" s="16"/>
      <c r="AM395" s="14"/>
      <c r="AN395" s="14"/>
      <c r="AO395" s="14"/>
      <c r="AP395" s="14"/>
      <c r="AQ395" s="14"/>
      <c r="AR395" s="14"/>
      <c r="AS395" s="14"/>
      <c r="AT395" s="14"/>
      <c r="AU395" s="14"/>
      <c r="AV395" s="14"/>
      <c r="AW395" s="14"/>
      <c r="AX395" s="14"/>
      <c r="AY395" s="14"/>
      <c r="AZ395" s="14"/>
      <c r="BA395" s="14"/>
      <c r="BB395" s="14"/>
      <c r="BC395" s="14"/>
      <c r="BD395" s="14"/>
      <c r="BE395" s="14"/>
      <c r="BF395" s="14"/>
      <c r="BG395" s="14"/>
      <c r="BH395" s="14"/>
      <c r="BI395" s="14"/>
      <c r="BJ395" s="14"/>
      <c r="BK395" s="14"/>
      <c r="BL395" s="14"/>
      <c r="BM395" s="14"/>
      <c r="BN395" s="14"/>
      <c r="BO395" s="14"/>
      <c r="BP395" s="14"/>
      <c r="BQ395" s="14"/>
      <c r="BR395" s="14"/>
      <c r="BS395" s="14"/>
      <c r="BT395" s="14"/>
      <c r="BU395" s="14"/>
      <c r="BV395" s="14"/>
      <c r="BW395" s="14"/>
      <c r="BX395" s="14"/>
      <c r="BY395" s="14"/>
      <c r="BZ395" s="14"/>
      <c r="CA395" s="14"/>
      <c r="CB395" s="14"/>
      <c r="CC395" s="14"/>
      <c r="CD395" s="14"/>
      <c r="CE395" s="14"/>
      <c r="CF395" s="14"/>
      <c r="CG395" s="14"/>
      <c r="CH395" s="14"/>
    </row>
    <row r="396" spans="1:86">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Z396" s="16"/>
      <c r="AA396" s="16"/>
      <c r="AB396" s="16"/>
      <c r="AC396" s="16"/>
      <c r="AD396" s="16"/>
      <c r="AE396" s="16"/>
      <c r="AF396" s="16"/>
      <c r="AG396" s="16"/>
      <c r="AH396" s="16"/>
      <c r="AI396" s="16"/>
      <c r="AJ396" s="16"/>
      <c r="AK396" s="16"/>
      <c r="AL396" s="16"/>
      <c r="AM396" s="14"/>
      <c r="AN396" s="14"/>
      <c r="AO396" s="14"/>
      <c r="AP396" s="14"/>
      <c r="AQ396" s="14"/>
      <c r="AR396" s="14"/>
      <c r="AS396" s="14"/>
      <c r="AT396" s="14"/>
      <c r="AU396" s="14"/>
      <c r="AV396" s="14"/>
      <c r="AW396" s="14"/>
      <c r="AX396" s="14"/>
      <c r="AY396" s="14"/>
      <c r="AZ396" s="14"/>
      <c r="BA396" s="14"/>
      <c r="BB396" s="14"/>
      <c r="BC396" s="14"/>
      <c r="BD396" s="14"/>
      <c r="BE396" s="14"/>
      <c r="BF396" s="14"/>
      <c r="BG396" s="14"/>
      <c r="BH396" s="14"/>
      <c r="BI396" s="14"/>
      <c r="BJ396" s="14"/>
      <c r="BK396" s="14"/>
      <c r="BL396" s="14"/>
      <c r="BM396" s="14"/>
      <c r="BN396" s="14"/>
      <c r="BO396" s="14"/>
      <c r="BP396" s="14"/>
      <c r="BQ396" s="14"/>
      <c r="BR396" s="14"/>
      <c r="BS396" s="14"/>
      <c r="BT396" s="14"/>
      <c r="BU396" s="14"/>
      <c r="BV396" s="14"/>
      <c r="BW396" s="14"/>
      <c r="BX396" s="14"/>
      <c r="BY396" s="14"/>
      <c r="BZ396" s="14"/>
      <c r="CA396" s="14"/>
      <c r="CB396" s="14"/>
      <c r="CC396" s="14"/>
      <c r="CD396" s="14"/>
      <c r="CE396" s="14"/>
      <c r="CF396" s="14"/>
      <c r="CG396" s="14"/>
      <c r="CH396" s="14"/>
    </row>
    <row r="397" spans="1:86">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Z397" s="16"/>
      <c r="AA397" s="16"/>
      <c r="AB397" s="16"/>
      <c r="AC397" s="16"/>
      <c r="AD397" s="16"/>
      <c r="AE397" s="16"/>
      <c r="AF397" s="16"/>
      <c r="AG397" s="16"/>
      <c r="AH397" s="16"/>
      <c r="AI397" s="16"/>
      <c r="AJ397" s="16"/>
      <c r="AK397" s="16"/>
      <c r="AL397" s="16"/>
      <c r="AM397" s="14"/>
      <c r="AN397" s="14"/>
      <c r="AO397" s="14"/>
      <c r="AP397" s="14"/>
      <c r="AQ397" s="14"/>
      <c r="AR397" s="14"/>
      <c r="AS397" s="14"/>
      <c r="AT397" s="14"/>
      <c r="AU397" s="14"/>
      <c r="AV397" s="14"/>
      <c r="AW397" s="14"/>
      <c r="AX397" s="14"/>
      <c r="AY397" s="14"/>
      <c r="AZ397" s="14"/>
      <c r="BA397" s="14"/>
      <c r="BB397" s="14"/>
      <c r="BC397" s="14"/>
      <c r="BD397" s="14"/>
      <c r="BE397" s="14"/>
      <c r="BF397" s="14"/>
      <c r="BG397" s="14"/>
      <c r="BH397" s="14"/>
      <c r="BI397" s="14"/>
      <c r="BJ397" s="14"/>
      <c r="BK397" s="14"/>
      <c r="BL397" s="14"/>
      <c r="BM397" s="14"/>
      <c r="BN397" s="14"/>
      <c r="BO397" s="14"/>
      <c r="BP397" s="14"/>
      <c r="BQ397" s="14"/>
      <c r="BR397" s="14"/>
      <c r="BS397" s="14"/>
      <c r="BT397" s="14"/>
      <c r="BU397" s="14"/>
      <c r="BV397" s="14"/>
      <c r="BW397" s="14"/>
      <c r="BX397" s="14"/>
      <c r="BY397" s="14"/>
      <c r="BZ397" s="14"/>
      <c r="CA397" s="14"/>
      <c r="CB397" s="14"/>
      <c r="CC397" s="14"/>
      <c r="CD397" s="14"/>
      <c r="CE397" s="14"/>
      <c r="CF397" s="14"/>
      <c r="CG397" s="14"/>
      <c r="CH397" s="14"/>
    </row>
    <row r="398" spans="1:86">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Z398" s="16"/>
      <c r="AA398" s="16"/>
      <c r="AB398" s="16"/>
      <c r="AC398" s="16"/>
      <c r="AD398" s="16"/>
      <c r="AE398" s="16"/>
      <c r="AF398" s="16"/>
      <c r="AG398" s="16"/>
      <c r="AH398" s="16"/>
      <c r="AI398" s="16"/>
      <c r="AJ398" s="16"/>
      <c r="AK398" s="16"/>
      <c r="AL398" s="16"/>
      <c r="AM398" s="14"/>
      <c r="AN398" s="14"/>
      <c r="AO398" s="14"/>
      <c r="AP398" s="14"/>
      <c r="AQ398" s="14"/>
      <c r="AR398" s="14"/>
      <c r="AS398" s="14"/>
      <c r="AT398" s="14"/>
      <c r="AU398" s="14"/>
      <c r="AV398" s="14"/>
      <c r="AW398" s="14"/>
      <c r="AX398" s="14"/>
      <c r="AY398" s="14"/>
      <c r="AZ398" s="14"/>
      <c r="BA398" s="14"/>
      <c r="BB398" s="14"/>
      <c r="BC398" s="14"/>
      <c r="BD398" s="14"/>
      <c r="BE398" s="14"/>
      <c r="BF398" s="14"/>
      <c r="BG398" s="14"/>
      <c r="BH398" s="14"/>
      <c r="BI398" s="14"/>
      <c r="BJ398" s="14"/>
      <c r="BK398" s="14"/>
      <c r="BL398" s="14"/>
      <c r="BM398" s="14"/>
      <c r="BN398" s="14"/>
      <c r="BO398" s="14"/>
      <c r="BP398" s="14"/>
      <c r="BQ398" s="14"/>
      <c r="BR398" s="14"/>
      <c r="BS398" s="14"/>
      <c r="BT398" s="14"/>
      <c r="BU398" s="14"/>
      <c r="BV398" s="14"/>
      <c r="BW398" s="14"/>
      <c r="BX398" s="14"/>
      <c r="BY398" s="14"/>
      <c r="BZ398" s="14"/>
      <c r="CA398" s="14"/>
      <c r="CB398" s="14"/>
      <c r="CC398" s="14"/>
      <c r="CD398" s="14"/>
      <c r="CE398" s="14"/>
      <c r="CF398" s="14"/>
      <c r="CG398" s="14"/>
      <c r="CH398" s="14"/>
    </row>
    <row r="399" spans="1:86">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Z399" s="16"/>
      <c r="AA399" s="16"/>
      <c r="AB399" s="16"/>
      <c r="AC399" s="16"/>
      <c r="AD399" s="16"/>
      <c r="AE399" s="16"/>
      <c r="AF399" s="16"/>
      <c r="AG399" s="16"/>
      <c r="AH399" s="16"/>
      <c r="AI399" s="16"/>
      <c r="AJ399" s="16"/>
      <c r="AK399" s="16"/>
      <c r="AL399" s="16"/>
      <c r="AM399" s="14"/>
      <c r="AN399" s="14"/>
      <c r="AO399" s="14"/>
      <c r="AP399" s="14"/>
      <c r="AQ399" s="14"/>
      <c r="AR399" s="14"/>
      <c r="AS399" s="14"/>
      <c r="AT399" s="14"/>
      <c r="AU399" s="14"/>
      <c r="AV399" s="14"/>
      <c r="AW399" s="14"/>
      <c r="AX399" s="14"/>
      <c r="AY399" s="14"/>
      <c r="AZ399" s="14"/>
      <c r="BA399" s="14"/>
      <c r="BB399" s="14"/>
      <c r="BC399" s="14"/>
      <c r="BD399" s="14"/>
      <c r="BE399" s="14"/>
      <c r="BF399" s="14"/>
      <c r="BG399" s="14"/>
      <c r="BH399" s="14"/>
      <c r="BI399" s="14"/>
      <c r="BJ399" s="14"/>
      <c r="BK399" s="14"/>
      <c r="BL399" s="14"/>
      <c r="BM399" s="14"/>
      <c r="BN399" s="14"/>
      <c r="BO399" s="14"/>
      <c r="BP399" s="14"/>
      <c r="BQ399" s="14"/>
      <c r="BR399" s="14"/>
      <c r="BS399" s="14"/>
      <c r="BT399" s="14"/>
      <c r="BU399" s="14"/>
      <c r="BV399" s="14"/>
      <c r="BW399" s="14"/>
      <c r="BX399" s="14"/>
      <c r="BY399" s="14"/>
      <c r="BZ399" s="14"/>
      <c r="CA399" s="14"/>
      <c r="CB399" s="14"/>
      <c r="CC399" s="14"/>
      <c r="CD399" s="14"/>
      <c r="CE399" s="14"/>
      <c r="CF399" s="14"/>
      <c r="CG399" s="14"/>
      <c r="CH399" s="14"/>
    </row>
    <row r="400" spans="1:86">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Z400" s="16"/>
      <c r="AA400" s="16"/>
      <c r="AB400" s="16"/>
      <c r="AC400" s="16"/>
      <c r="AD400" s="16"/>
      <c r="AE400" s="16"/>
      <c r="AF400" s="16"/>
      <c r="AG400" s="16"/>
      <c r="AH400" s="16"/>
      <c r="AI400" s="16"/>
      <c r="AJ400" s="16"/>
      <c r="AK400" s="16"/>
      <c r="AL400" s="16"/>
      <c r="AM400" s="14"/>
      <c r="AN400" s="14"/>
      <c r="AO400" s="14"/>
      <c r="AP400" s="14"/>
      <c r="AQ400" s="14"/>
      <c r="AR400" s="14"/>
      <c r="AS400" s="14"/>
      <c r="AT400" s="14"/>
      <c r="AU400" s="14"/>
      <c r="AV400" s="14"/>
      <c r="AW400" s="14"/>
      <c r="AX400" s="14"/>
      <c r="AY400" s="14"/>
      <c r="AZ400" s="14"/>
      <c r="BA400" s="14"/>
      <c r="BB400" s="14"/>
      <c r="BC400" s="14"/>
      <c r="BD400" s="14"/>
      <c r="BE400" s="14"/>
      <c r="BF400" s="14"/>
      <c r="BG400" s="14"/>
      <c r="BH400" s="14"/>
      <c r="BI400" s="14"/>
      <c r="BJ400" s="14"/>
      <c r="BK400" s="14"/>
      <c r="BL400" s="14"/>
      <c r="BM400" s="14"/>
      <c r="BN400" s="14"/>
      <c r="BO400" s="14"/>
      <c r="BP400" s="14"/>
      <c r="BQ400" s="14"/>
      <c r="BR400" s="14"/>
      <c r="BS400" s="14"/>
      <c r="BT400" s="14"/>
      <c r="BU400" s="14"/>
      <c r="BV400" s="14"/>
      <c r="BW400" s="14"/>
      <c r="BX400" s="14"/>
      <c r="BY400" s="14"/>
      <c r="BZ400" s="14"/>
      <c r="CA400" s="14"/>
      <c r="CB400" s="14"/>
      <c r="CC400" s="14"/>
      <c r="CD400" s="14"/>
      <c r="CE400" s="14"/>
      <c r="CF400" s="14"/>
      <c r="CG400" s="14"/>
      <c r="CH400" s="14"/>
    </row>
    <row r="401" spans="1:86">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Z401" s="16"/>
      <c r="AA401" s="16"/>
      <c r="AB401" s="16"/>
      <c r="AC401" s="16"/>
      <c r="AD401" s="16"/>
      <c r="AE401" s="16"/>
      <c r="AF401" s="16"/>
      <c r="AG401" s="16"/>
      <c r="AH401" s="16"/>
      <c r="AI401" s="16"/>
      <c r="AJ401" s="16"/>
      <c r="AK401" s="16"/>
      <c r="AL401" s="16"/>
      <c r="AM401" s="14"/>
      <c r="AN401" s="14"/>
      <c r="AO401" s="14"/>
      <c r="AP401" s="14"/>
      <c r="AQ401" s="14"/>
      <c r="AR401" s="14"/>
      <c r="AS401" s="14"/>
      <c r="AT401" s="14"/>
      <c r="AU401" s="14"/>
      <c r="AV401" s="14"/>
      <c r="AW401" s="14"/>
      <c r="AX401" s="14"/>
      <c r="AY401" s="14"/>
      <c r="AZ401" s="14"/>
      <c r="BA401" s="14"/>
      <c r="BB401" s="14"/>
      <c r="BC401" s="14"/>
      <c r="BD401" s="14"/>
      <c r="BE401" s="14"/>
      <c r="BF401" s="14"/>
      <c r="BG401" s="14"/>
      <c r="BH401" s="14"/>
      <c r="BI401" s="14"/>
      <c r="BJ401" s="14"/>
      <c r="BK401" s="14"/>
      <c r="BL401" s="14"/>
      <c r="BM401" s="14"/>
      <c r="BN401" s="14"/>
      <c r="BO401" s="14"/>
      <c r="BP401" s="14"/>
      <c r="BQ401" s="14"/>
      <c r="BR401" s="14"/>
      <c r="BS401" s="14"/>
      <c r="BT401" s="14"/>
      <c r="BU401" s="14"/>
      <c r="BV401" s="14"/>
      <c r="BW401" s="14"/>
      <c r="BX401" s="14"/>
      <c r="BY401" s="14"/>
      <c r="BZ401" s="14"/>
      <c r="CA401" s="14"/>
      <c r="CB401" s="14"/>
      <c r="CC401" s="14"/>
      <c r="CD401" s="14"/>
      <c r="CE401" s="14"/>
      <c r="CF401" s="14"/>
      <c r="CG401" s="14"/>
      <c r="CH401" s="14"/>
    </row>
    <row r="402" spans="1:86">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Z402" s="16"/>
      <c r="AA402" s="16"/>
      <c r="AB402" s="16"/>
      <c r="AC402" s="16"/>
      <c r="AD402" s="16"/>
      <c r="AE402" s="16"/>
      <c r="AF402" s="16"/>
      <c r="AG402" s="16"/>
      <c r="AH402" s="16"/>
      <c r="AI402" s="16"/>
      <c r="AJ402" s="16"/>
      <c r="AK402" s="16"/>
      <c r="AL402" s="16"/>
      <c r="AM402" s="14"/>
      <c r="AN402" s="14"/>
      <c r="AO402" s="14"/>
      <c r="AP402" s="14"/>
      <c r="AQ402" s="14"/>
      <c r="AR402" s="14"/>
      <c r="AS402" s="14"/>
      <c r="AT402" s="14"/>
      <c r="AU402" s="14"/>
      <c r="AV402" s="14"/>
      <c r="AW402" s="14"/>
      <c r="AX402" s="14"/>
      <c r="AY402" s="14"/>
      <c r="AZ402" s="14"/>
      <c r="BA402" s="14"/>
      <c r="BB402" s="14"/>
      <c r="BC402" s="14"/>
      <c r="BD402" s="14"/>
      <c r="BE402" s="14"/>
      <c r="BF402" s="14"/>
      <c r="BG402" s="14"/>
      <c r="BH402" s="14"/>
      <c r="BI402" s="14"/>
      <c r="BJ402" s="14"/>
      <c r="BK402" s="14"/>
      <c r="BL402" s="14"/>
      <c r="BM402" s="14"/>
      <c r="BN402" s="14"/>
      <c r="BO402" s="14"/>
      <c r="BP402" s="14"/>
      <c r="BQ402" s="14"/>
      <c r="BR402" s="14"/>
      <c r="BS402" s="14"/>
      <c r="BT402" s="14"/>
      <c r="BU402" s="14"/>
      <c r="BV402" s="14"/>
      <c r="BW402" s="14"/>
      <c r="BX402" s="14"/>
      <c r="BY402" s="14"/>
      <c r="BZ402" s="14"/>
      <c r="CA402" s="14"/>
      <c r="CB402" s="14"/>
      <c r="CC402" s="14"/>
      <c r="CD402" s="14"/>
      <c r="CE402" s="14"/>
      <c r="CF402" s="14"/>
      <c r="CG402" s="14"/>
      <c r="CH402" s="14"/>
    </row>
    <row r="403" spans="1:86">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Z403" s="16"/>
      <c r="AA403" s="16"/>
      <c r="AB403" s="16"/>
      <c r="AC403" s="16"/>
      <c r="AD403" s="16"/>
      <c r="AE403" s="16"/>
      <c r="AF403" s="16"/>
      <c r="AG403" s="16"/>
      <c r="AH403" s="16"/>
      <c r="AI403" s="16"/>
      <c r="AJ403" s="16"/>
      <c r="AK403" s="16"/>
      <c r="AL403" s="16"/>
      <c r="AM403" s="14"/>
      <c r="AN403" s="14"/>
      <c r="AO403" s="14"/>
      <c r="AP403" s="14"/>
      <c r="AQ403" s="14"/>
      <c r="AR403" s="14"/>
      <c r="AS403" s="14"/>
      <c r="AT403" s="14"/>
      <c r="AU403" s="14"/>
      <c r="AV403" s="14"/>
      <c r="AW403" s="14"/>
      <c r="AX403" s="14"/>
      <c r="AY403" s="14"/>
      <c r="AZ403" s="14"/>
      <c r="BA403" s="14"/>
      <c r="BB403" s="14"/>
      <c r="BC403" s="14"/>
      <c r="BD403" s="14"/>
      <c r="BE403" s="14"/>
      <c r="BF403" s="14"/>
      <c r="BG403" s="14"/>
      <c r="BH403" s="14"/>
      <c r="BI403" s="14"/>
      <c r="BJ403" s="14"/>
      <c r="BK403" s="14"/>
      <c r="BL403" s="14"/>
      <c r="BM403" s="14"/>
      <c r="BN403" s="14"/>
      <c r="BO403" s="14"/>
      <c r="BP403" s="14"/>
      <c r="BQ403" s="14"/>
      <c r="BR403" s="14"/>
      <c r="BS403" s="14"/>
      <c r="BT403" s="14"/>
      <c r="BU403" s="14"/>
      <c r="BV403" s="14"/>
      <c r="BW403" s="14"/>
      <c r="BX403" s="14"/>
      <c r="BY403" s="14"/>
      <c r="BZ403" s="14"/>
      <c r="CA403" s="14"/>
      <c r="CB403" s="14"/>
      <c r="CC403" s="14"/>
      <c r="CD403" s="14"/>
      <c r="CE403" s="14"/>
      <c r="CF403" s="14"/>
      <c r="CG403" s="14"/>
      <c r="CH403" s="14"/>
    </row>
    <row r="404" spans="1:86">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Z404" s="16"/>
      <c r="AA404" s="16"/>
      <c r="AB404" s="16"/>
      <c r="AC404" s="16"/>
      <c r="AD404" s="16"/>
      <c r="AE404" s="16"/>
      <c r="AF404" s="16"/>
      <c r="AG404" s="16"/>
      <c r="AH404" s="16"/>
      <c r="AI404" s="16"/>
      <c r="AJ404" s="16"/>
      <c r="AK404" s="16"/>
      <c r="AL404" s="16"/>
      <c r="AM404" s="14"/>
      <c r="AN404" s="14"/>
      <c r="AO404" s="14"/>
      <c r="AP404" s="14"/>
      <c r="AQ404" s="14"/>
      <c r="AR404" s="14"/>
      <c r="AS404" s="14"/>
      <c r="AT404" s="14"/>
      <c r="AU404" s="14"/>
      <c r="AV404" s="14"/>
      <c r="AW404" s="14"/>
      <c r="AX404" s="14"/>
      <c r="AY404" s="14"/>
      <c r="AZ404" s="14"/>
      <c r="BA404" s="14"/>
      <c r="BB404" s="14"/>
      <c r="BC404" s="14"/>
      <c r="BD404" s="14"/>
      <c r="BE404" s="14"/>
      <c r="BF404" s="14"/>
      <c r="BG404" s="14"/>
      <c r="BH404" s="14"/>
      <c r="BI404" s="14"/>
      <c r="BJ404" s="14"/>
      <c r="BK404" s="14"/>
      <c r="BL404" s="14"/>
      <c r="BM404" s="14"/>
      <c r="BN404" s="14"/>
      <c r="BO404" s="14"/>
      <c r="BP404" s="14"/>
      <c r="BQ404" s="14"/>
      <c r="BR404" s="14"/>
      <c r="BS404" s="14"/>
      <c r="BT404" s="14"/>
      <c r="BU404" s="14"/>
      <c r="BV404" s="14"/>
      <c r="BW404" s="14"/>
      <c r="BX404" s="14"/>
      <c r="BY404" s="14"/>
      <c r="BZ404" s="14"/>
      <c r="CA404" s="14"/>
      <c r="CB404" s="14"/>
      <c r="CC404" s="14"/>
      <c r="CD404" s="14"/>
      <c r="CE404" s="14"/>
      <c r="CF404" s="14"/>
      <c r="CG404" s="14"/>
      <c r="CH404" s="14"/>
    </row>
    <row r="405" spans="1:86">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Z405" s="16"/>
      <c r="AA405" s="16"/>
      <c r="AB405" s="16"/>
      <c r="AC405" s="16"/>
      <c r="AD405" s="16"/>
      <c r="AE405" s="16"/>
      <c r="AF405" s="16"/>
      <c r="AG405" s="16"/>
      <c r="AH405" s="16"/>
      <c r="AI405" s="16"/>
      <c r="AJ405" s="16"/>
      <c r="AK405" s="16"/>
      <c r="AL405" s="16"/>
      <c r="AM405" s="14"/>
      <c r="AN405" s="14"/>
      <c r="AO405" s="14"/>
      <c r="AP405" s="14"/>
      <c r="AQ405" s="14"/>
      <c r="AR405" s="14"/>
      <c r="AS405" s="14"/>
      <c r="AT405" s="14"/>
      <c r="AU405" s="14"/>
      <c r="AV405" s="14"/>
      <c r="AW405" s="14"/>
      <c r="AX405" s="14"/>
      <c r="AY405" s="14"/>
      <c r="AZ405" s="14"/>
      <c r="BA405" s="14"/>
      <c r="BB405" s="14"/>
      <c r="BC405" s="14"/>
      <c r="BD405" s="14"/>
      <c r="BE405" s="14"/>
      <c r="BF405" s="14"/>
      <c r="BG405" s="14"/>
      <c r="BH405" s="14"/>
      <c r="BI405" s="14"/>
      <c r="BJ405" s="14"/>
      <c r="BK405" s="14"/>
      <c r="BL405" s="14"/>
      <c r="BM405" s="14"/>
      <c r="BN405" s="14"/>
      <c r="BO405" s="14"/>
      <c r="BP405" s="14"/>
      <c r="BQ405" s="14"/>
      <c r="BR405" s="14"/>
      <c r="BS405" s="14"/>
      <c r="BT405" s="14"/>
      <c r="BU405" s="14"/>
      <c r="BV405" s="14"/>
      <c r="BW405" s="14"/>
      <c r="BX405" s="14"/>
      <c r="BY405" s="14"/>
      <c r="BZ405" s="14"/>
      <c r="CA405" s="14"/>
      <c r="CB405" s="14"/>
      <c r="CC405" s="14"/>
      <c r="CD405" s="14"/>
      <c r="CE405" s="14"/>
      <c r="CF405" s="14"/>
      <c r="CG405" s="14"/>
      <c r="CH405" s="14"/>
    </row>
    <row r="406" spans="1:86">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Z406" s="16"/>
      <c r="AA406" s="16"/>
      <c r="AB406" s="16"/>
      <c r="AC406" s="16"/>
      <c r="AD406" s="16"/>
      <c r="AE406" s="16"/>
      <c r="AF406" s="16"/>
      <c r="AG406" s="16"/>
      <c r="AH406" s="16"/>
      <c r="AI406" s="16"/>
      <c r="AJ406" s="16"/>
      <c r="AK406" s="16"/>
      <c r="AL406" s="16"/>
      <c r="AM406" s="14"/>
      <c r="AN406" s="14"/>
      <c r="AO406" s="14"/>
      <c r="AP406" s="14"/>
      <c r="AQ406" s="14"/>
      <c r="AR406" s="14"/>
      <c r="AS406" s="14"/>
      <c r="AT406" s="14"/>
      <c r="AU406" s="14"/>
      <c r="AV406" s="14"/>
      <c r="AW406" s="14"/>
      <c r="AX406" s="14"/>
      <c r="AY406" s="14"/>
      <c r="AZ406" s="14"/>
      <c r="BA406" s="14"/>
      <c r="BB406" s="14"/>
      <c r="BC406" s="14"/>
      <c r="BD406" s="14"/>
      <c r="BE406" s="14"/>
      <c r="BF406" s="14"/>
      <c r="BG406" s="14"/>
      <c r="BH406" s="14"/>
      <c r="BI406" s="14"/>
      <c r="BJ406" s="14"/>
      <c r="BK406" s="14"/>
      <c r="BL406" s="14"/>
      <c r="BM406" s="14"/>
      <c r="BN406" s="14"/>
      <c r="BO406" s="14"/>
      <c r="BP406" s="14"/>
      <c r="BQ406" s="14"/>
      <c r="BR406" s="14"/>
      <c r="BS406" s="14"/>
      <c r="BT406" s="14"/>
      <c r="BU406" s="14"/>
      <c r="BV406" s="14"/>
      <c r="BW406" s="14"/>
      <c r="BX406" s="14"/>
      <c r="BY406" s="14"/>
      <c r="BZ406" s="14"/>
      <c r="CA406" s="14"/>
      <c r="CB406" s="14"/>
      <c r="CC406" s="14"/>
      <c r="CD406" s="14"/>
      <c r="CE406" s="14"/>
      <c r="CF406" s="14"/>
      <c r="CG406" s="14"/>
      <c r="CH406" s="14"/>
    </row>
    <row r="407" spans="1:86">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Z407" s="16"/>
      <c r="AA407" s="16"/>
      <c r="AB407" s="16"/>
      <c r="AC407" s="16"/>
      <c r="AD407" s="16"/>
      <c r="AE407" s="16"/>
      <c r="AF407" s="16"/>
      <c r="AG407" s="16"/>
      <c r="AH407" s="16"/>
      <c r="AI407" s="16"/>
      <c r="AJ407" s="16"/>
      <c r="AK407" s="16"/>
      <c r="AL407" s="16"/>
      <c r="AM407" s="14"/>
      <c r="AN407" s="14"/>
      <c r="AO407" s="14"/>
      <c r="AP407" s="14"/>
      <c r="AQ407" s="14"/>
      <c r="AR407" s="14"/>
      <c r="AS407" s="14"/>
      <c r="AT407" s="14"/>
      <c r="AU407" s="14"/>
      <c r="AV407" s="14"/>
      <c r="AW407" s="14"/>
      <c r="AX407" s="14"/>
      <c r="AY407" s="14"/>
      <c r="AZ407" s="14"/>
      <c r="BA407" s="14"/>
      <c r="BB407" s="14"/>
      <c r="BC407" s="14"/>
      <c r="BD407" s="14"/>
      <c r="BE407" s="14"/>
      <c r="BF407" s="14"/>
      <c r="BG407" s="14"/>
      <c r="BH407" s="14"/>
      <c r="BI407" s="14"/>
      <c r="BJ407" s="14"/>
      <c r="BK407" s="14"/>
      <c r="BL407" s="14"/>
      <c r="BM407" s="14"/>
      <c r="BN407" s="14"/>
      <c r="BO407" s="14"/>
      <c r="BP407" s="14"/>
      <c r="BQ407" s="14"/>
      <c r="BR407" s="14"/>
      <c r="BS407" s="14"/>
      <c r="BT407" s="14"/>
      <c r="BU407" s="14"/>
      <c r="BV407" s="14"/>
      <c r="BW407" s="14"/>
      <c r="BX407" s="14"/>
      <c r="BY407" s="14"/>
      <c r="BZ407" s="14"/>
      <c r="CA407" s="14"/>
      <c r="CB407" s="14"/>
      <c r="CC407" s="14"/>
      <c r="CD407" s="14"/>
      <c r="CE407" s="14"/>
      <c r="CF407" s="14"/>
      <c r="CG407" s="14"/>
      <c r="CH407" s="14"/>
    </row>
    <row r="408" spans="1:86">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Z408" s="16"/>
      <c r="AA408" s="16"/>
      <c r="AB408" s="16"/>
      <c r="AC408" s="16"/>
      <c r="AD408" s="16"/>
      <c r="AE408" s="16"/>
      <c r="AF408" s="16"/>
      <c r="AG408" s="16"/>
      <c r="AH408" s="16"/>
      <c r="AI408" s="16"/>
      <c r="AJ408" s="16"/>
      <c r="AK408" s="16"/>
      <c r="AL408" s="16"/>
      <c r="AM408" s="14"/>
      <c r="AN408" s="14"/>
      <c r="AO408" s="14"/>
      <c r="AP408" s="14"/>
      <c r="AQ408" s="14"/>
      <c r="AR408" s="14"/>
      <c r="AS408" s="14"/>
      <c r="AT408" s="14"/>
      <c r="AU408" s="14"/>
      <c r="AV408" s="14"/>
      <c r="AW408" s="14"/>
      <c r="AX408" s="14"/>
      <c r="AY408" s="14"/>
      <c r="AZ408" s="14"/>
      <c r="BA408" s="14"/>
      <c r="BB408" s="14"/>
      <c r="BC408" s="14"/>
      <c r="BD408" s="14"/>
      <c r="BE408" s="14"/>
      <c r="BF408" s="14"/>
      <c r="BG408" s="14"/>
      <c r="BH408" s="14"/>
      <c r="BI408" s="14"/>
      <c r="BJ408" s="14"/>
      <c r="BK408" s="14"/>
      <c r="BL408" s="14"/>
      <c r="BM408" s="14"/>
      <c r="BN408" s="14"/>
      <c r="BO408" s="14"/>
      <c r="BP408" s="14"/>
      <c r="BQ408" s="14"/>
      <c r="BR408" s="14"/>
      <c r="BS408" s="14"/>
      <c r="BT408" s="14"/>
      <c r="BU408" s="14"/>
      <c r="BV408" s="14"/>
      <c r="BW408" s="14"/>
      <c r="BX408" s="14"/>
      <c r="BY408" s="14"/>
      <c r="BZ408" s="14"/>
      <c r="CA408" s="14"/>
      <c r="CB408" s="14"/>
      <c r="CC408" s="14"/>
      <c r="CD408" s="14"/>
      <c r="CE408" s="14"/>
      <c r="CF408" s="14"/>
      <c r="CG408" s="14"/>
      <c r="CH408" s="14"/>
    </row>
    <row r="409" spans="1:86">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Z409" s="16"/>
      <c r="AA409" s="16"/>
      <c r="AB409" s="16"/>
      <c r="AC409" s="16"/>
      <c r="AD409" s="16"/>
      <c r="AE409" s="16"/>
      <c r="AF409" s="16"/>
      <c r="AG409" s="16"/>
      <c r="AH409" s="16"/>
      <c r="AI409" s="16"/>
      <c r="AJ409" s="16"/>
      <c r="AK409" s="16"/>
      <c r="AL409" s="16"/>
      <c r="AM409" s="14"/>
      <c r="AN409" s="14"/>
      <c r="AO409" s="14"/>
      <c r="AP409" s="14"/>
      <c r="AQ409" s="14"/>
      <c r="AR409" s="14"/>
      <c r="AS409" s="14"/>
      <c r="AT409" s="14"/>
      <c r="AU409" s="14"/>
      <c r="AV409" s="14"/>
      <c r="AW409" s="14"/>
      <c r="AX409" s="14"/>
      <c r="AY409" s="14"/>
      <c r="AZ409" s="14"/>
      <c r="BA409" s="14"/>
      <c r="BB409" s="14"/>
      <c r="BC409" s="14"/>
      <c r="BD409" s="14"/>
      <c r="BE409" s="14"/>
      <c r="BF409" s="14"/>
      <c r="BG409" s="14"/>
      <c r="BH409" s="14"/>
      <c r="BI409" s="14"/>
      <c r="BJ409" s="14"/>
      <c r="BK409" s="14"/>
      <c r="BL409" s="14"/>
      <c r="BM409" s="14"/>
      <c r="BN409" s="14"/>
      <c r="BO409" s="14"/>
      <c r="BP409" s="14"/>
      <c r="BQ409" s="14"/>
      <c r="BR409" s="14"/>
      <c r="BS409" s="14"/>
      <c r="BT409" s="14"/>
      <c r="BU409" s="14"/>
      <c r="BV409" s="14"/>
      <c r="BW409" s="14"/>
      <c r="BX409" s="14"/>
      <c r="BY409" s="14"/>
      <c r="BZ409" s="14"/>
      <c r="CA409" s="14"/>
      <c r="CB409" s="14"/>
      <c r="CC409" s="14"/>
      <c r="CD409" s="14"/>
      <c r="CE409" s="14"/>
      <c r="CF409" s="14"/>
      <c r="CG409" s="14"/>
      <c r="CH409" s="14"/>
    </row>
    <row r="410" spans="1:86">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Z410" s="16"/>
      <c r="AA410" s="16"/>
      <c r="AB410" s="16"/>
      <c r="AC410" s="16"/>
      <c r="AD410" s="16"/>
      <c r="AE410" s="16"/>
      <c r="AF410" s="16"/>
      <c r="AG410" s="16"/>
      <c r="AH410" s="16"/>
      <c r="AI410" s="16"/>
      <c r="AJ410" s="16"/>
      <c r="AK410" s="16"/>
      <c r="AL410" s="16"/>
      <c r="AM410" s="14"/>
      <c r="AN410" s="14"/>
      <c r="AO410" s="14"/>
      <c r="AP410" s="14"/>
      <c r="AQ410" s="14"/>
      <c r="AR410" s="14"/>
      <c r="AS410" s="14"/>
      <c r="AT410" s="14"/>
      <c r="AU410" s="14"/>
      <c r="AV410" s="14"/>
      <c r="AW410" s="14"/>
      <c r="AX410" s="14"/>
      <c r="AY410" s="14"/>
      <c r="AZ410" s="14"/>
      <c r="BA410" s="14"/>
      <c r="BB410" s="14"/>
      <c r="BC410" s="14"/>
      <c r="BD410" s="14"/>
      <c r="BE410" s="14"/>
      <c r="BF410" s="14"/>
      <c r="BG410" s="14"/>
      <c r="BH410" s="14"/>
      <c r="BI410" s="14"/>
      <c r="BJ410" s="14"/>
      <c r="BK410" s="14"/>
      <c r="BL410" s="14"/>
      <c r="BM410" s="14"/>
      <c r="BN410" s="14"/>
      <c r="BO410" s="14"/>
      <c r="BP410" s="14"/>
      <c r="BQ410" s="14"/>
      <c r="BR410" s="14"/>
      <c r="BS410" s="14"/>
      <c r="BT410" s="14"/>
      <c r="BU410" s="14"/>
      <c r="BV410" s="14"/>
      <c r="BW410" s="14"/>
      <c r="BX410" s="14"/>
      <c r="BY410" s="14"/>
      <c r="BZ410" s="14"/>
      <c r="CA410" s="14"/>
      <c r="CB410" s="14"/>
      <c r="CC410" s="14"/>
      <c r="CD410" s="14"/>
      <c r="CE410" s="14"/>
      <c r="CF410" s="14"/>
      <c r="CG410" s="14"/>
      <c r="CH410" s="14"/>
    </row>
    <row r="411" spans="1:86">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Z411" s="16"/>
      <c r="AA411" s="16"/>
      <c r="AB411" s="16"/>
      <c r="AC411" s="16"/>
      <c r="AD411" s="16"/>
      <c r="AE411" s="16"/>
      <c r="AF411" s="16"/>
      <c r="AG411" s="16"/>
      <c r="AH411" s="16"/>
      <c r="AI411" s="16"/>
      <c r="AJ411" s="16"/>
      <c r="AK411" s="16"/>
      <c r="AL411" s="16"/>
      <c r="AM411" s="14"/>
      <c r="AN411" s="14"/>
      <c r="AO411" s="14"/>
      <c r="AP411" s="14"/>
      <c r="AQ411" s="14"/>
      <c r="AR411" s="14"/>
      <c r="AS411" s="14"/>
      <c r="AT411" s="14"/>
      <c r="AU411" s="14"/>
      <c r="AV411" s="14"/>
      <c r="AW411" s="14"/>
      <c r="AX411" s="14"/>
      <c r="AY411" s="14"/>
      <c r="AZ411" s="14"/>
      <c r="BA411" s="14"/>
      <c r="BB411" s="14"/>
      <c r="BC411" s="14"/>
      <c r="BD411" s="14"/>
      <c r="BE411" s="14"/>
      <c r="BF411" s="14"/>
      <c r="BG411" s="14"/>
      <c r="BH411" s="14"/>
      <c r="BI411" s="14"/>
      <c r="BJ411" s="14"/>
      <c r="BK411" s="14"/>
      <c r="BL411" s="14"/>
      <c r="BM411" s="14"/>
      <c r="BN411" s="14"/>
      <c r="BO411" s="14"/>
      <c r="BP411" s="14"/>
      <c r="BQ411" s="14"/>
      <c r="BR411" s="14"/>
      <c r="BS411" s="14"/>
      <c r="BT411" s="14"/>
      <c r="BU411" s="14"/>
      <c r="BV411" s="14"/>
      <c r="BW411" s="14"/>
      <c r="BX411" s="14"/>
      <c r="BY411" s="14"/>
      <c r="BZ411" s="14"/>
      <c r="CA411" s="14"/>
      <c r="CB411" s="14"/>
      <c r="CC411" s="14"/>
      <c r="CD411" s="14"/>
      <c r="CE411" s="14"/>
      <c r="CF411" s="14"/>
      <c r="CG411" s="14"/>
      <c r="CH411" s="14"/>
    </row>
    <row r="412" spans="1:86">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Z412" s="16"/>
      <c r="AA412" s="16"/>
      <c r="AB412" s="16"/>
      <c r="AC412" s="16"/>
      <c r="AD412" s="16"/>
      <c r="AE412" s="16"/>
      <c r="AF412" s="16"/>
      <c r="AG412" s="16"/>
      <c r="AH412" s="16"/>
      <c r="AI412" s="16"/>
      <c r="AJ412" s="16"/>
      <c r="AK412" s="16"/>
      <c r="AL412" s="16"/>
      <c r="AM412" s="14"/>
      <c r="AN412" s="14"/>
      <c r="AO412" s="14"/>
      <c r="AP412" s="14"/>
      <c r="AQ412" s="14"/>
      <c r="AR412" s="14"/>
      <c r="AS412" s="14"/>
      <c r="AT412" s="14"/>
      <c r="AU412" s="14"/>
      <c r="AV412" s="14"/>
      <c r="AW412" s="14"/>
      <c r="AX412" s="14"/>
      <c r="AY412" s="14"/>
      <c r="AZ412" s="14"/>
      <c r="BA412" s="14"/>
      <c r="BB412" s="14"/>
      <c r="BC412" s="14"/>
      <c r="BD412" s="14"/>
      <c r="BE412" s="14"/>
      <c r="BF412" s="14"/>
      <c r="BG412" s="14"/>
      <c r="BH412" s="14"/>
      <c r="BI412" s="14"/>
      <c r="BJ412" s="14"/>
      <c r="BK412" s="14"/>
      <c r="BL412" s="14"/>
      <c r="BM412" s="14"/>
      <c r="BN412" s="14"/>
      <c r="BO412" s="14"/>
      <c r="BP412" s="14"/>
      <c r="BQ412" s="14"/>
      <c r="BR412" s="14"/>
      <c r="BS412" s="14"/>
      <c r="BT412" s="14"/>
      <c r="BU412" s="14"/>
      <c r="BV412" s="14"/>
      <c r="BW412" s="14"/>
      <c r="BX412" s="14"/>
      <c r="BY412" s="14"/>
      <c r="BZ412" s="14"/>
      <c r="CA412" s="14"/>
      <c r="CB412" s="14"/>
      <c r="CC412" s="14"/>
      <c r="CD412" s="14"/>
      <c r="CE412" s="14"/>
      <c r="CF412" s="14"/>
      <c r="CG412" s="14"/>
      <c r="CH412" s="14"/>
    </row>
    <row r="413" spans="1:86">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Z413" s="16"/>
      <c r="AA413" s="16"/>
      <c r="AB413" s="16"/>
      <c r="AC413" s="16"/>
      <c r="AD413" s="16"/>
      <c r="AE413" s="16"/>
      <c r="AF413" s="16"/>
      <c r="AG413" s="16"/>
      <c r="AH413" s="16"/>
      <c r="AI413" s="16"/>
      <c r="AJ413" s="16"/>
      <c r="AK413" s="16"/>
      <c r="AL413" s="16"/>
      <c r="AM413" s="14"/>
      <c r="AN413" s="14"/>
      <c r="AO413" s="14"/>
      <c r="AP413" s="14"/>
      <c r="AQ413" s="14"/>
      <c r="AR413" s="14"/>
      <c r="AS413" s="14"/>
      <c r="AT413" s="14"/>
      <c r="AU413" s="14"/>
      <c r="AV413" s="14"/>
      <c r="AW413" s="14"/>
      <c r="AX413" s="14"/>
      <c r="AY413" s="14"/>
      <c r="AZ413" s="14"/>
      <c r="BA413" s="14"/>
      <c r="BB413" s="14"/>
      <c r="BC413" s="14"/>
      <c r="BD413" s="14"/>
      <c r="BE413" s="14"/>
      <c r="BF413" s="14"/>
      <c r="BG413" s="14"/>
      <c r="BH413" s="14"/>
      <c r="BI413" s="14"/>
      <c r="BJ413" s="14"/>
      <c r="BK413" s="14"/>
      <c r="BL413" s="14"/>
      <c r="BM413" s="14"/>
      <c r="BN413" s="14"/>
      <c r="BO413" s="14"/>
      <c r="BP413" s="14"/>
      <c r="BQ413" s="14"/>
      <c r="BR413" s="14"/>
      <c r="BS413" s="14"/>
      <c r="BT413" s="14"/>
      <c r="BU413" s="14"/>
      <c r="BV413" s="14"/>
      <c r="BW413" s="14"/>
      <c r="BX413" s="14"/>
      <c r="BY413" s="14"/>
      <c r="BZ413" s="14"/>
      <c r="CA413" s="14"/>
      <c r="CB413" s="14"/>
      <c r="CC413" s="14"/>
      <c r="CD413" s="14"/>
      <c r="CE413" s="14"/>
      <c r="CF413" s="14"/>
      <c r="CG413" s="14"/>
      <c r="CH413" s="14"/>
    </row>
    <row r="414" spans="1:86">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Z414" s="16"/>
      <c r="AA414" s="16"/>
      <c r="AB414" s="16"/>
      <c r="AC414" s="16"/>
      <c r="AD414" s="16"/>
      <c r="AE414" s="16"/>
      <c r="AF414" s="16"/>
      <c r="AG414" s="16"/>
      <c r="AH414" s="16"/>
      <c r="AI414" s="16"/>
      <c r="AJ414" s="16"/>
      <c r="AK414" s="16"/>
      <c r="AL414" s="16"/>
      <c r="AM414" s="14"/>
      <c r="AN414" s="14"/>
      <c r="AO414" s="14"/>
      <c r="AP414" s="14"/>
      <c r="AQ414" s="14"/>
      <c r="AR414" s="14"/>
      <c r="AS414" s="14"/>
      <c r="AT414" s="14"/>
      <c r="AU414" s="14"/>
      <c r="AV414" s="14"/>
      <c r="AW414" s="14"/>
      <c r="AX414" s="14"/>
      <c r="AY414" s="14"/>
      <c r="AZ414" s="14"/>
      <c r="BA414" s="14"/>
      <c r="BB414" s="14"/>
      <c r="BC414" s="14"/>
      <c r="BD414" s="14"/>
      <c r="BE414" s="14"/>
      <c r="BF414" s="14"/>
      <c r="BG414" s="14"/>
      <c r="BH414" s="14"/>
      <c r="BI414" s="14"/>
      <c r="BJ414" s="14"/>
      <c r="BK414" s="14"/>
      <c r="BL414" s="14"/>
      <c r="BM414" s="14"/>
      <c r="BN414" s="14"/>
      <c r="BO414" s="14"/>
      <c r="BP414" s="14"/>
      <c r="BQ414" s="14"/>
      <c r="BR414" s="14"/>
      <c r="BS414" s="14"/>
      <c r="BT414" s="14"/>
      <c r="BU414" s="14"/>
      <c r="BV414" s="14"/>
      <c r="BW414" s="14"/>
      <c r="BX414" s="14"/>
      <c r="BY414" s="14"/>
      <c r="BZ414" s="14"/>
      <c r="CA414" s="14"/>
      <c r="CB414" s="14"/>
      <c r="CC414" s="14"/>
      <c r="CD414" s="14"/>
      <c r="CE414" s="14"/>
      <c r="CF414" s="14"/>
      <c r="CG414" s="14"/>
      <c r="CH414" s="14"/>
    </row>
    <row r="415" spans="1:86">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Z415" s="16"/>
      <c r="AA415" s="16"/>
      <c r="AB415" s="16"/>
      <c r="AC415" s="16"/>
      <c r="AD415" s="16"/>
      <c r="AE415" s="16"/>
      <c r="AF415" s="16"/>
      <c r="AG415" s="16"/>
      <c r="AH415" s="16"/>
      <c r="AI415" s="16"/>
      <c r="AJ415" s="16"/>
      <c r="AK415" s="16"/>
      <c r="AL415" s="16"/>
      <c r="AM415" s="14"/>
      <c r="AN415" s="14"/>
      <c r="AO415" s="14"/>
      <c r="AP415" s="14"/>
      <c r="AQ415" s="14"/>
      <c r="AR415" s="14"/>
      <c r="AS415" s="14"/>
      <c r="AT415" s="14"/>
      <c r="AU415" s="14"/>
      <c r="AV415" s="14"/>
      <c r="AW415" s="14"/>
      <c r="AX415" s="14"/>
      <c r="AY415" s="14"/>
      <c r="AZ415" s="14"/>
      <c r="BA415" s="14"/>
      <c r="BB415" s="14"/>
      <c r="BC415" s="14"/>
      <c r="BD415" s="14"/>
      <c r="BE415" s="14"/>
      <c r="BF415" s="14"/>
      <c r="BG415" s="14"/>
      <c r="BH415" s="14"/>
      <c r="BI415" s="14"/>
      <c r="BJ415" s="14"/>
      <c r="BK415" s="14"/>
      <c r="BL415" s="14"/>
      <c r="BM415" s="14"/>
      <c r="BN415" s="14"/>
      <c r="BO415" s="14"/>
      <c r="BP415" s="14"/>
      <c r="BQ415" s="14"/>
      <c r="BR415" s="14"/>
      <c r="BS415" s="14"/>
      <c r="BT415" s="14"/>
      <c r="BU415" s="14"/>
      <c r="BV415" s="14"/>
      <c r="BW415" s="14"/>
      <c r="BX415" s="14"/>
      <c r="BY415" s="14"/>
      <c r="BZ415" s="14"/>
      <c r="CA415" s="14"/>
      <c r="CB415" s="14"/>
      <c r="CC415" s="14"/>
      <c r="CD415" s="14"/>
      <c r="CE415" s="14"/>
      <c r="CF415" s="14"/>
      <c r="CG415" s="14"/>
      <c r="CH415" s="14"/>
    </row>
    <row r="416" spans="1:86">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Z416" s="16"/>
      <c r="AA416" s="16"/>
      <c r="AB416" s="16"/>
      <c r="AC416" s="16"/>
      <c r="AD416" s="16"/>
      <c r="AE416" s="16"/>
      <c r="AF416" s="16"/>
      <c r="AG416" s="16"/>
      <c r="AH416" s="16"/>
      <c r="AI416" s="16"/>
      <c r="AJ416" s="16"/>
      <c r="AK416" s="16"/>
      <c r="AL416" s="16"/>
      <c r="AM416" s="14"/>
      <c r="AN416" s="14"/>
      <c r="AO416" s="14"/>
      <c r="AP416" s="14"/>
      <c r="AQ416" s="14"/>
      <c r="AR416" s="14"/>
      <c r="AS416" s="14"/>
      <c r="AT416" s="14"/>
      <c r="AU416" s="14"/>
      <c r="AV416" s="14"/>
      <c r="AW416" s="14"/>
      <c r="AX416" s="14"/>
      <c r="AY416" s="14"/>
      <c r="AZ416" s="14"/>
      <c r="BA416" s="14"/>
      <c r="BB416" s="14"/>
      <c r="BC416" s="14"/>
      <c r="BD416" s="14"/>
      <c r="BE416" s="14"/>
      <c r="BF416" s="14"/>
      <c r="BG416" s="14"/>
      <c r="BH416" s="14"/>
      <c r="BI416" s="14"/>
      <c r="BJ416" s="14"/>
      <c r="BK416" s="14"/>
      <c r="BL416" s="14"/>
      <c r="BM416" s="14"/>
      <c r="BN416" s="14"/>
      <c r="BO416" s="14"/>
      <c r="BP416" s="14"/>
      <c r="BQ416" s="14"/>
      <c r="BR416" s="14"/>
      <c r="BS416" s="14"/>
      <c r="BT416" s="14"/>
      <c r="BU416" s="14"/>
      <c r="BV416" s="14"/>
      <c r="BW416" s="14"/>
      <c r="BX416" s="14"/>
      <c r="BY416" s="14"/>
      <c r="BZ416" s="14"/>
      <c r="CA416" s="14"/>
      <c r="CB416" s="14"/>
      <c r="CC416" s="14"/>
      <c r="CD416" s="14"/>
      <c r="CE416" s="14"/>
      <c r="CF416" s="14"/>
      <c r="CG416" s="14"/>
      <c r="CH416" s="14"/>
    </row>
    <row r="417" spans="1:86">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Z417" s="16"/>
      <c r="AA417" s="16"/>
      <c r="AB417" s="16"/>
      <c r="AC417" s="16"/>
      <c r="AD417" s="16"/>
      <c r="AE417" s="16"/>
      <c r="AF417" s="16"/>
      <c r="AG417" s="16"/>
      <c r="AH417" s="16"/>
      <c r="AI417" s="16"/>
      <c r="AJ417" s="16"/>
      <c r="AK417" s="16"/>
      <c r="AL417" s="16"/>
      <c r="AM417" s="14"/>
      <c r="AN417" s="14"/>
      <c r="AO417" s="14"/>
      <c r="AP417" s="14"/>
      <c r="AQ417" s="14"/>
      <c r="AR417" s="14"/>
      <c r="AS417" s="14"/>
      <c r="AT417" s="14"/>
      <c r="AU417" s="14"/>
      <c r="AV417" s="14"/>
      <c r="AW417" s="14"/>
      <c r="AX417" s="14"/>
      <c r="AY417" s="14"/>
      <c r="AZ417" s="14"/>
      <c r="BA417" s="14"/>
      <c r="BB417" s="14"/>
      <c r="BC417" s="14"/>
      <c r="BD417" s="14"/>
      <c r="BE417" s="14"/>
      <c r="BF417" s="14"/>
      <c r="BG417" s="14"/>
      <c r="BH417" s="14"/>
      <c r="BI417" s="14"/>
      <c r="BJ417" s="14"/>
      <c r="BK417" s="14"/>
      <c r="BL417" s="14"/>
      <c r="BM417" s="14"/>
      <c r="BN417" s="14"/>
      <c r="BO417" s="14"/>
      <c r="BP417" s="14"/>
      <c r="BQ417" s="14"/>
      <c r="BR417" s="14"/>
      <c r="BS417" s="14"/>
      <c r="BT417" s="14"/>
      <c r="BU417" s="14"/>
      <c r="BV417" s="14"/>
      <c r="BW417" s="14"/>
      <c r="BX417" s="14"/>
      <c r="BY417" s="14"/>
      <c r="BZ417" s="14"/>
      <c r="CA417" s="14"/>
      <c r="CB417" s="14"/>
      <c r="CC417" s="14"/>
      <c r="CD417" s="14"/>
      <c r="CE417" s="14"/>
      <c r="CF417" s="14"/>
      <c r="CG417" s="14"/>
      <c r="CH417" s="14"/>
    </row>
    <row r="418" spans="1:86">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Z418" s="16"/>
      <c r="AA418" s="16"/>
      <c r="AB418" s="16"/>
      <c r="AC418" s="16"/>
      <c r="AD418" s="16"/>
      <c r="AE418" s="16"/>
      <c r="AF418" s="16"/>
      <c r="AG418" s="16"/>
      <c r="AH418" s="16"/>
      <c r="AI418" s="16"/>
      <c r="AJ418" s="16"/>
      <c r="AK418" s="16"/>
      <c r="AL418" s="16"/>
      <c r="AM418" s="14"/>
      <c r="AN418" s="14"/>
      <c r="AO418" s="14"/>
      <c r="AP418" s="14"/>
      <c r="AQ418" s="14"/>
      <c r="AR418" s="14"/>
      <c r="AS418" s="14"/>
      <c r="AT418" s="14"/>
      <c r="AU418" s="14"/>
      <c r="AV418" s="14"/>
      <c r="AW418" s="14"/>
      <c r="AX418" s="14"/>
      <c r="AY418" s="14"/>
      <c r="AZ418" s="14"/>
      <c r="BA418" s="14"/>
      <c r="BB418" s="14"/>
      <c r="BC418" s="14"/>
      <c r="BD418" s="14"/>
      <c r="BE418" s="14"/>
      <c r="BF418" s="14"/>
      <c r="BG418" s="14"/>
      <c r="BH418" s="14"/>
      <c r="BI418" s="14"/>
      <c r="BJ418" s="14"/>
      <c r="BK418" s="14"/>
      <c r="BL418" s="14"/>
      <c r="BM418" s="14"/>
      <c r="BN418" s="14"/>
      <c r="BO418" s="14"/>
      <c r="BP418" s="14"/>
      <c r="BQ418" s="14"/>
      <c r="BR418" s="14"/>
      <c r="BS418" s="14"/>
      <c r="BT418" s="14"/>
      <c r="BU418" s="14"/>
      <c r="BV418" s="14"/>
      <c r="BW418" s="14"/>
      <c r="BX418" s="14"/>
      <c r="BY418" s="14"/>
      <c r="BZ418" s="14"/>
      <c r="CA418" s="14"/>
      <c r="CB418" s="14"/>
      <c r="CC418" s="14"/>
      <c r="CD418" s="14"/>
      <c r="CE418" s="14"/>
      <c r="CF418" s="14"/>
      <c r="CG418" s="14"/>
      <c r="CH418" s="14"/>
    </row>
    <row r="419" spans="1:86">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Z419" s="16"/>
      <c r="AA419" s="16"/>
      <c r="AB419" s="16"/>
      <c r="AC419" s="16"/>
      <c r="AD419" s="16"/>
      <c r="AE419" s="16"/>
      <c r="AF419" s="16"/>
      <c r="AG419" s="16"/>
      <c r="AH419" s="16"/>
      <c r="AI419" s="16"/>
      <c r="AJ419" s="16"/>
      <c r="AK419" s="16"/>
      <c r="AL419" s="16"/>
      <c r="AM419" s="14"/>
      <c r="AN419" s="14"/>
      <c r="AO419" s="14"/>
      <c r="AP419" s="14"/>
      <c r="AQ419" s="14"/>
      <c r="AR419" s="14"/>
      <c r="AS419" s="14"/>
      <c r="AT419" s="14"/>
      <c r="AU419" s="14"/>
      <c r="AV419" s="14"/>
      <c r="AW419" s="14"/>
      <c r="AX419" s="14"/>
      <c r="AY419" s="14"/>
      <c r="AZ419" s="14"/>
      <c r="BA419" s="14"/>
      <c r="BB419" s="14"/>
      <c r="BC419" s="14"/>
      <c r="BD419" s="14"/>
      <c r="BE419" s="14"/>
      <c r="BF419" s="14"/>
      <c r="BG419" s="14"/>
      <c r="BH419" s="14"/>
      <c r="BI419" s="14"/>
      <c r="BJ419" s="14"/>
      <c r="BK419" s="14"/>
      <c r="BL419" s="14"/>
      <c r="BM419" s="14"/>
      <c r="BN419" s="14"/>
      <c r="BO419" s="14"/>
      <c r="BP419" s="14"/>
      <c r="BQ419" s="14"/>
      <c r="BR419" s="14"/>
      <c r="BS419" s="14"/>
      <c r="BT419" s="14"/>
      <c r="BU419" s="14"/>
      <c r="BV419" s="14"/>
      <c r="BW419" s="14"/>
      <c r="BX419" s="14"/>
      <c r="BY419" s="14"/>
      <c r="BZ419" s="14"/>
      <c r="CA419" s="14"/>
      <c r="CB419" s="14"/>
      <c r="CC419" s="14"/>
      <c r="CD419" s="14"/>
      <c r="CE419" s="14"/>
      <c r="CF419" s="14"/>
      <c r="CG419" s="14"/>
      <c r="CH419" s="14"/>
    </row>
    <row r="420" spans="1:86">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Z420" s="16"/>
      <c r="AA420" s="16"/>
      <c r="AB420" s="16"/>
      <c r="AC420" s="16"/>
      <c r="AD420" s="16"/>
      <c r="AE420" s="16"/>
      <c r="AF420" s="16"/>
      <c r="AG420" s="16"/>
      <c r="AH420" s="16"/>
      <c r="AI420" s="16"/>
      <c r="AJ420" s="16"/>
      <c r="AK420" s="16"/>
      <c r="AL420" s="16"/>
      <c r="AM420" s="14"/>
      <c r="AN420" s="14"/>
      <c r="AO420" s="14"/>
      <c r="AP420" s="14"/>
      <c r="AQ420" s="14"/>
      <c r="AR420" s="14"/>
      <c r="AS420" s="14"/>
      <c r="AT420" s="14"/>
      <c r="AU420" s="14"/>
      <c r="AV420" s="14"/>
      <c r="AW420" s="14"/>
      <c r="AX420" s="14"/>
      <c r="AY420" s="14"/>
      <c r="AZ420" s="14"/>
      <c r="BA420" s="14"/>
      <c r="BB420" s="14"/>
      <c r="BC420" s="14"/>
      <c r="BD420" s="14"/>
      <c r="BE420" s="14"/>
      <c r="BF420" s="14"/>
      <c r="BG420" s="14"/>
      <c r="BH420" s="14"/>
      <c r="BI420" s="14"/>
      <c r="BJ420" s="14"/>
      <c r="BK420" s="14"/>
      <c r="BL420" s="14"/>
      <c r="BM420" s="14"/>
      <c r="BN420" s="14"/>
      <c r="BO420" s="14"/>
      <c r="BP420" s="14"/>
      <c r="BQ420" s="14"/>
      <c r="BR420" s="14"/>
      <c r="BS420" s="14"/>
      <c r="BT420" s="14"/>
      <c r="BU420" s="14"/>
      <c r="BV420" s="14"/>
      <c r="BW420" s="14"/>
      <c r="BX420" s="14"/>
      <c r="BY420" s="14"/>
      <c r="BZ420" s="14"/>
      <c r="CA420" s="14"/>
      <c r="CB420" s="14"/>
      <c r="CC420" s="14"/>
      <c r="CD420" s="14"/>
      <c r="CE420" s="14"/>
      <c r="CF420" s="14"/>
      <c r="CG420" s="14"/>
      <c r="CH420" s="14"/>
    </row>
    <row r="421" spans="1:86">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Z421" s="16"/>
      <c r="AA421" s="16"/>
      <c r="AB421" s="16"/>
      <c r="AC421" s="16"/>
      <c r="AD421" s="16"/>
      <c r="AE421" s="16"/>
      <c r="AF421" s="16"/>
      <c r="AG421" s="16"/>
      <c r="AH421" s="16"/>
      <c r="AI421" s="16"/>
      <c r="AJ421" s="16"/>
      <c r="AK421" s="16"/>
      <c r="AL421" s="16"/>
      <c r="AM421" s="14"/>
      <c r="AN421" s="14"/>
      <c r="AO421" s="14"/>
      <c r="AP421" s="14"/>
      <c r="AQ421" s="14"/>
      <c r="AR421" s="14"/>
      <c r="AS421" s="14"/>
      <c r="AT421" s="14"/>
      <c r="AU421" s="14"/>
      <c r="AV421" s="14"/>
      <c r="AW421" s="14"/>
      <c r="AX421" s="14"/>
      <c r="AY421" s="14"/>
      <c r="AZ421" s="14"/>
      <c r="BA421" s="14"/>
      <c r="BB421" s="14"/>
      <c r="BC421" s="14"/>
      <c r="BD421" s="14"/>
      <c r="BE421" s="14"/>
      <c r="BF421" s="14"/>
      <c r="BG421" s="14"/>
      <c r="BH421" s="14"/>
      <c r="BI421" s="14"/>
      <c r="BJ421" s="14"/>
      <c r="BK421" s="14"/>
      <c r="BL421" s="14"/>
      <c r="BM421" s="14"/>
      <c r="BN421" s="14"/>
      <c r="BO421" s="14"/>
      <c r="BP421" s="14"/>
      <c r="BQ421" s="14"/>
      <c r="BR421" s="14"/>
      <c r="BS421" s="14"/>
      <c r="BT421" s="14"/>
      <c r="BU421" s="14"/>
      <c r="BV421" s="14"/>
      <c r="BW421" s="14"/>
      <c r="BX421" s="14"/>
      <c r="BY421" s="14"/>
      <c r="BZ421" s="14"/>
      <c r="CA421" s="14"/>
      <c r="CB421" s="14"/>
      <c r="CC421" s="14"/>
      <c r="CD421" s="14"/>
      <c r="CE421" s="14"/>
      <c r="CF421" s="14"/>
      <c r="CG421" s="14"/>
      <c r="CH421" s="14"/>
    </row>
    <row r="422" spans="1:86">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Z422" s="16"/>
      <c r="AA422" s="16"/>
      <c r="AB422" s="16"/>
      <c r="AC422" s="16"/>
      <c r="AD422" s="16"/>
      <c r="AE422" s="16"/>
      <c r="AF422" s="16"/>
      <c r="AG422" s="16"/>
      <c r="AH422" s="16"/>
      <c r="AI422" s="16"/>
      <c r="AJ422" s="16"/>
      <c r="AK422" s="16"/>
      <c r="AL422" s="16"/>
      <c r="AM422" s="14"/>
      <c r="AN422" s="14"/>
      <c r="AO422" s="14"/>
      <c r="AP422" s="14"/>
      <c r="AQ422" s="14"/>
      <c r="AR422" s="14"/>
      <c r="AS422" s="14"/>
      <c r="AT422" s="14"/>
      <c r="AU422" s="14"/>
      <c r="AV422" s="14"/>
      <c r="AW422" s="14"/>
      <c r="AX422" s="14"/>
      <c r="AY422" s="14"/>
      <c r="AZ422" s="14"/>
      <c r="BA422" s="14"/>
      <c r="BB422" s="14"/>
      <c r="BC422" s="14"/>
      <c r="BD422" s="14"/>
      <c r="BE422" s="14"/>
      <c r="BF422" s="14"/>
      <c r="BG422" s="14"/>
      <c r="BH422" s="14"/>
      <c r="BI422" s="14"/>
      <c r="BJ422" s="14"/>
      <c r="BK422" s="14"/>
      <c r="BL422" s="14"/>
      <c r="BM422" s="14"/>
      <c r="BN422" s="14"/>
      <c r="BO422" s="14"/>
      <c r="BP422" s="14"/>
      <c r="BQ422" s="14"/>
      <c r="BR422" s="14"/>
      <c r="BS422" s="14"/>
      <c r="BT422" s="14"/>
      <c r="BU422" s="14"/>
      <c r="BV422" s="14"/>
      <c r="BW422" s="14"/>
      <c r="BX422" s="14"/>
      <c r="BY422" s="14"/>
      <c r="BZ422" s="14"/>
      <c r="CA422" s="14"/>
      <c r="CB422" s="14"/>
      <c r="CC422" s="14"/>
      <c r="CD422" s="14"/>
      <c r="CE422" s="14"/>
      <c r="CF422" s="14"/>
      <c r="CG422" s="14"/>
      <c r="CH422" s="14"/>
    </row>
    <row r="423" spans="1:86">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Z423" s="16"/>
      <c r="AA423" s="16"/>
      <c r="AB423" s="16"/>
      <c r="AC423" s="16"/>
      <c r="AD423" s="16"/>
      <c r="AE423" s="16"/>
      <c r="AF423" s="16"/>
      <c r="AG423" s="16"/>
      <c r="AH423" s="16"/>
      <c r="AI423" s="16"/>
      <c r="AJ423" s="16"/>
      <c r="AK423" s="16"/>
      <c r="AL423" s="16"/>
      <c r="AM423" s="14"/>
      <c r="AN423" s="14"/>
      <c r="AO423" s="14"/>
      <c r="AP423" s="14"/>
      <c r="AQ423" s="14"/>
      <c r="AR423" s="14"/>
      <c r="AS423" s="14"/>
      <c r="AT423" s="14"/>
      <c r="AU423" s="14"/>
      <c r="AV423" s="14"/>
      <c r="AW423" s="14"/>
      <c r="AX423" s="14"/>
      <c r="AY423" s="14"/>
      <c r="AZ423" s="14"/>
      <c r="BA423" s="14"/>
      <c r="BB423" s="14"/>
      <c r="BC423" s="14"/>
      <c r="BD423" s="14"/>
      <c r="BE423" s="14"/>
      <c r="BF423" s="14"/>
      <c r="BG423" s="14"/>
      <c r="BH423" s="14"/>
      <c r="BI423" s="14"/>
      <c r="BJ423" s="14"/>
      <c r="BK423" s="14"/>
      <c r="BL423" s="14"/>
      <c r="BM423" s="14"/>
      <c r="BN423" s="14"/>
      <c r="BO423" s="14"/>
      <c r="BP423" s="14"/>
      <c r="BQ423" s="14"/>
      <c r="BR423" s="14"/>
      <c r="BS423" s="14"/>
      <c r="BT423" s="14"/>
      <c r="BU423" s="14"/>
      <c r="BV423" s="14"/>
      <c r="BW423" s="14"/>
      <c r="BX423" s="14"/>
      <c r="BY423" s="14"/>
      <c r="BZ423" s="14"/>
      <c r="CA423" s="14"/>
      <c r="CB423" s="14"/>
      <c r="CC423" s="14"/>
      <c r="CD423" s="14"/>
      <c r="CE423" s="14"/>
      <c r="CF423" s="14"/>
      <c r="CG423" s="14"/>
      <c r="CH423" s="14"/>
    </row>
    <row r="424" spans="1:86">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Z424" s="16"/>
      <c r="AA424" s="16"/>
      <c r="AB424" s="16"/>
      <c r="AC424" s="16"/>
      <c r="AD424" s="16"/>
      <c r="AE424" s="16"/>
      <c r="AF424" s="16"/>
      <c r="AG424" s="16"/>
      <c r="AH424" s="16"/>
      <c r="AI424" s="16"/>
      <c r="AJ424" s="16"/>
      <c r="AK424" s="16"/>
      <c r="AL424" s="16"/>
      <c r="AM424" s="14"/>
      <c r="AN424" s="14"/>
      <c r="AO424" s="14"/>
      <c r="AP424" s="14"/>
      <c r="AQ424" s="14"/>
      <c r="AR424" s="14"/>
      <c r="AS424" s="14"/>
      <c r="AT424" s="14"/>
      <c r="AU424" s="14"/>
      <c r="AV424" s="14"/>
      <c r="AW424" s="14"/>
      <c r="AX424" s="14"/>
      <c r="AY424" s="14"/>
      <c r="AZ424" s="14"/>
      <c r="BA424" s="14"/>
      <c r="BB424" s="14"/>
      <c r="BC424" s="14"/>
      <c r="BD424" s="14"/>
      <c r="BE424" s="14"/>
      <c r="BF424" s="14"/>
      <c r="BG424" s="14"/>
      <c r="BH424" s="14"/>
      <c r="BI424" s="14"/>
      <c r="BJ424" s="14"/>
      <c r="BK424" s="14"/>
      <c r="BL424" s="14"/>
      <c r="BM424" s="14"/>
      <c r="BN424" s="14"/>
      <c r="BO424" s="14"/>
      <c r="BP424" s="14"/>
      <c r="BQ424" s="14"/>
      <c r="BR424" s="14"/>
      <c r="BS424" s="14"/>
      <c r="BT424" s="14"/>
      <c r="BU424" s="14"/>
      <c r="BV424" s="14"/>
      <c r="BW424" s="14"/>
      <c r="BX424" s="14"/>
      <c r="BY424" s="14"/>
      <c r="BZ424" s="14"/>
      <c r="CA424" s="14"/>
      <c r="CB424" s="14"/>
      <c r="CC424" s="14"/>
      <c r="CD424" s="14"/>
      <c r="CE424" s="14"/>
      <c r="CF424" s="14"/>
      <c r="CG424" s="14"/>
      <c r="CH424" s="14"/>
    </row>
    <row r="425" spans="1:86">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Z425" s="16"/>
      <c r="AA425" s="16"/>
      <c r="AB425" s="16"/>
      <c r="AC425" s="16"/>
      <c r="AD425" s="16"/>
      <c r="AE425" s="16"/>
      <c r="AF425" s="16"/>
      <c r="AG425" s="16"/>
      <c r="AH425" s="16"/>
      <c r="AI425" s="16"/>
      <c r="AJ425" s="16"/>
      <c r="AK425" s="16"/>
      <c r="AL425" s="16"/>
      <c r="AM425" s="14"/>
      <c r="AN425" s="14"/>
      <c r="AO425" s="14"/>
      <c r="AP425" s="14"/>
      <c r="AQ425" s="14"/>
      <c r="AR425" s="14"/>
      <c r="AS425" s="14"/>
      <c r="AT425" s="14"/>
      <c r="AU425" s="14"/>
      <c r="AV425" s="14"/>
      <c r="AW425" s="14"/>
      <c r="AX425" s="14"/>
      <c r="AY425" s="14"/>
      <c r="AZ425" s="14"/>
      <c r="BA425" s="14"/>
      <c r="BB425" s="14"/>
      <c r="BC425" s="14"/>
      <c r="BD425" s="14"/>
      <c r="BE425" s="14"/>
      <c r="BF425" s="14"/>
      <c r="BG425" s="14"/>
      <c r="BH425" s="14"/>
      <c r="BI425" s="14"/>
      <c r="BJ425" s="14"/>
      <c r="BK425" s="14"/>
      <c r="BL425" s="14"/>
      <c r="BM425" s="14"/>
      <c r="BN425" s="14"/>
      <c r="BO425" s="14"/>
      <c r="BP425" s="14"/>
      <c r="BQ425" s="14"/>
      <c r="BR425" s="14"/>
      <c r="BS425" s="14"/>
      <c r="BT425" s="14"/>
      <c r="BU425" s="14"/>
      <c r="BV425" s="14"/>
      <c r="BW425" s="14"/>
      <c r="BX425" s="14"/>
      <c r="BY425" s="14"/>
      <c r="BZ425" s="14"/>
      <c r="CA425" s="14"/>
      <c r="CB425" s="14"/>
      <c r="CC425" s="14"/>
      <c r="CD425" s="14"/>
      <c r="CE425" s="14"/>
      <c r="CF425" s="14"/>
      <c r="CG425" s="14"/>
      <c r="CH425" s="14"/>
    </row>
    <row r="426" spans="1:86">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Z426" s="16"/>
      <c r="AA426" s="16"/>
      <c r="AB426" s="16"/>
      <c r="AC426" s="16"/>
      <c r="AD426" s="16"/>
      <c r="AE426" s="16"/>
      <c r="AF426" s="16"/>
      <c r="AG426" s="16"/>
      <c r="AH426" s="16"/>
      <c r="AI426" s="16"/>
      <c r="AJ426" s="16"/>
      <c r="AK426" s="16"/>
      <c r="AL426" s="16"/>
      <c r="AM426" s="14"/>
      <c r="AN426" s="14"/>
      <c r="AO426" s="14"/>
      <c r="AP426" s="14"/>
      <c r="AQ426" s="14"/>
      <c r="AR426" s="14"/>
      <c r="AS426" s="14"/>
      <c r="AT426" s="14"/>
      <c r="AU426" s="14"/>
      <c r="AV426" s="14"/>
      <c r="AW426" s="14"/>
      <c r="AX426" s="14"/>
      <c r="AY426" s="14"/>
      <c r="AZ426" s="14"/>
      <c r="BA426" s="14"/>
      <c r="BB426" s="14"/>
      <c r="BC426" s="14"/>
      <c r="BD426" s="14"/>
      <c r="BE426" s="14"/>
      <c r="BF426" s="14"/>
      <c r="BG426" s="14"/>
      <c r="BH426" s="14"/>
      <c r="BI426" s="14"/>
      <c r="BJ426" s="14"/>
      <c r="BK426" s="14"/>
      <c r="BL426" s="14"/>
      <c r="BM426" s="14"/>
      <c r="BN426" s="14"/>
      <c r="BO426" s="14"/>
      <c r="BP426" s="14"/>
      <c r="BQ426" s="14"/>
      <c r="BR426" s="14"/>
      <c r="BS426" s="14"/>
      <c r="BT426" s="14"/>
      <c r="BU426" s="14"/>
      <c r="BV426" s="14"/>
      <c r="BW426" s="14"/>
      <c r="BX426" s="14"/>
      <c r="BY426" s="14"/>
      <c r="BZ426" s="14"/>
      <c r="CA426" s="14"/>
      <c r="CB426" s="14"/>
      <c r="CC426" s="14"/>
      <c r="CD426" s="14"/>
      <c r="CE426" s="14"/>
      <c r="CF426" s="14"/>
      <c r="CG426" s="14"/>
      <c r="CH426" s="14"/>
    </row>
    <row r="427" spans="1:86">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Z427" s="16"/>
      <c r="AA427" s="16"/>
      <c r="AB427" s="16"/>
      <c r="AC427" s="16"/>
      <c r="AD427" s="16"/>
      <c r="AE427" s="16"/>
      <c r="AF427" s="16"/>
      <c r="AG427" s="16"/>
      <c r="AH427" s="16"/>
      <c r="AI427" s="16"/>
      <c r="AJ427" s="16"/>
      <c r="AK427" s="16"/>
      <c r="AL427" s="16"/>
      <c r="AM427" s="14"/>
      <c r="AN427" s="14"/>
      <c r="AO427" s="14"/>
      <c r="AP427" s="14"/>
      <c r="AQ427" s="14"/>
      <c r="AR427" s="14"/>
      <c r="AS427" s="14"/>
      <c r="AT427" s="14"/>
      <c r="AU427" s="14"/>
      <c r="AV427" s="14"/>
      <c r="AW427" s="14"/>
      <c r="AX427" s="14"/>
      <c r="AY427" s="14"/>
      <c r="AZ427" s="14"/>
      <c r="BA427" s="14"/>
      <c r="BB427" s="14"/>
      <c r="BC427" s="14"/>
      <c r="BD427" s="14"/>
      <c r="BE427" s="14"/>
      <c r="BF427" s="14"/>
      <c r="BG427" s="14"/>
      <c r="BH427" s="14"/>
      <c r="BI427" s="14"/>
      <c r="BJ427" s="14"/>
      <c r="BK427" s="14"/>
      <c r="BL427" s="14"/>
      <c r="BM427" s="14"/>
      <c r="BN427" s="14"/>
      <c r="BO427" s="14"/>
      <c r="BP427" s="14"/>
      <c r="BQ427" s="14"/>
      <c r="BR427" s="14"/>
      <c r="BS427" s="14"/>
      <c r="BT427" s="14"/>
      <c r="BU427" s="14"/>
      <c r="BV427" s="14"/>
      <c r="BW427" s="14"/>
      <c r="BX427" s="14"/>
      <c r="BY427" s="14"/>
      <c r="BZ427" s="14"/>
      <c r="CA427" s="14"/>
      <c r="CB427" s="14"/>
      <c r="CC427" s="14"/>
      <c r="CD427" s="14"/>
      <c r="CE427" s="14"/>
      <c r="CF427" s="14"/>
      <c r="CG427" s="14"/>
      <c r="CH427" s="14"/>
    </row>
    <row r="428" spans="1:86">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Z428" s="16"/>
      <c r="AA428" s="16"/>
      <c r="AB428" s="16"/>
      <c r="AC428" s="16"/>
      <c r="AD428" s="16"/>
      <c r="AE428" s="16"/>
      <c r="AF428" s="16"/>
      <c r="AG428" s="16"/>
      <c r="AH428" s="16"/>
      <c r="AI428" s="16"/>
      <c r="AJ428" s="16"/>
      <c r="AK428" s="16"/>
      <c r="AL428" s="16"/>
      <c r="AM428" s="14"/>
      <c r="AN428" s="14"/>
      <c r="AO428" s="14"/>
      <c r="AP428" s="14"/>
      <c r="AQ428" s="14"/>
      <c r="AR428" s="14"/>
      <c r="AS428" s="14"/>
      <c r="AT428" s="14"/>
      <c r="AU428" s="14"/>
      <c r="AV428" s="14"/>
      <c r="AW428" s="14"/>
      <c r="AX428" s="14"/>
      <c r="AY428" s="14"/>
      <c r="AZ428" s="14"/>
      <c r="BA428" s="14"/>
      <c r="BB428" s="14"/>
      <c r="BC428" s="14"/>
      <c r="BD428" s="14"/>
      <c r="BE428" s="14"/>
      <c r="BF428" s="14"/>
      <c r="BG428" s="14"/>
      <c r="BH428" s="14"/>
      <c r="BI428" s="14"/>
      <c r="BJ428" s="14"/>
      <c r="BK428" s="14"/>
      <c r="BL428" s="14"/>
      <c r="BM428" s="14"/>
      <c r="BN428" s="14"/>
      <c r="BO428" s="14"/>
      <c r="BP428" s="14"/>
      <c r="BQ428" s="14"/>
      <c r="BR428" s="14"/>
      <c r="BS428" s="14"/>
      <c r="BT428" s="14"/>
      <c r="BU428" s="14"/>
      <c r="BV428" s="14"/>
      <c r="BW428" s="14"/>
      <c r="BX428" s="14"/>
      <c r="BY428" s="14"/>
      <c r="BZ428" s="14"/>
      <c r="CA428" s="14"/>
      <c r="CB428" s="14"/>
      <c r="CC428" s="14"/>
      <c r="CD428" s="14"/>
      <c r="CE428" s="14"/>
      <c r="CF428" s="14"/>
      <c r="CG428" s="14"/>
      <c r="CH428" s="14"/>
    </row>
    <row r="429" spans="1:86">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Z429" s="16"/>
      <c r="AA429" s="16"/>
      <c r="AB429" s="16"/>
      <c r="AC429" s="16"/>
      <c r="AD429" s="16"/>
      <c r="AE429" s="16"/>
      <c r="AF429" s="16"/>
      <c r="AG429" s="16"/>
      <c r="AH429" s="16"/>
      <c r="AI429" s="16"/>
      <c r="AJ429" s="16"/>
      <c r="AK429" s="16"/>
      <c r="AL429" s="16"/>
      <c r="AM429" s="14"/>
      <c r="AN429" s="14"/>
      <c r="AO429" s="14"/>
      <c r="AP429" s="14"/>
      <c r="AQ429" s="14"/>
      <c r="AR429" s="14"/>
      <c r="AS429" s="14"/>
      <c r="AT429" s="14"/>
      <c r="AU429" s="14"/>
      <c r="AV429" s="14"/>
      <c r="AW429" s="14"/>
      <c r="AX429" s="14"/>
      <c r="AY429" s="14"/>
      <c r="AZ429" s="14"/>
      <c r="BA429" s="14"/>
      <c r="BB429" s="14"/>
      <c r="BC429" s="14"/>
      <c r="BD429" s="14"/>
      <c r="BE429" s="14"/>
      <c r="BF429" s="14"/>
      <c r="BG429" s="14"/>
      <c r="BH429" s="14"/>
      <c r="BI429" s="14"/>
      <c r="BJ429" s="14"/>
      <c r="BK429" s="14"/>
      <c r="BL429" s="14"/>
      <c r="BM429" s="14"/>
      <c r="BN429" s="14"/>
      <c r="BO429" s="14"/>
      <c r="BP429" s="14"/>
      <c r="BQ429" s="14"/>
      <c r="BR429" s="14"/>
      <c r="BS429" s="14"/>
      <c r="BT429" s="14"/>
      <c r="BU429" s="14"/>
      <c r="BV429" s="14"/>
      <c r="BW429" s="14"/>
      <c r="BX429" s="14"/>
      <c r="BY429" s="14"/>
      <c r="BZ429" s="14"/>
      <c r="CA429" s="14"/>
      <c r="CB429" s="14"/>
      <c r="CC429" s="14"/>
      <c r="CD429" s="14"/>
      <c r="CE429" s="14"/>
      <c r="CF429" s="14"/>
      <c r="CG429" s="14"/>
      <c r="CH429" s="14"/>
    </row>
    <row r="430" spans="1:86">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Z430" s="16"/>
      <c r="AA430" s="16"/>
      <c r="AB430" s="16"/>
      <c r="AC430" s="16"/>
      <c r="AD430" s="16"/>
      <c r="AE430" s="16"/>
      <c r="AF430" s="16"/>
      <c r="AG430" s="16"/>
      <c r="AH430" s="16"/>
      <c r="AI430" s="16"/>
      <c r="AJ430" s="16"/>
      <c r="AK430" s="16"/>
      <c r="AL430" s="16"/>
      <c r="AM430" s="14"/>
      <c r="AN430" s="14"/>
      <c r="AO430" s="14"/>
      <c r="AP430" s="14"/>
      <c r="AQ430" s="14"/>
      <c r="AR430" s="14"/>
      <c r="AS430" s="14"/>
      <c r="AT430" s="14"/>
      <c r="AU430" s="14"/>
      <c r="AV430" s="14"/>
      <c r="AW430" s="14"/>
      <c r="AX430" s="14"/>
      <c r="AY430" s="14"/>
      <c r="AZ430" s="14"/>
      <c r="BA430" s="14"/>
      <c r="BB430" s="14"/>
      <c r="BC430" s="14"/>
      <c r="BD430" s="14"/>
      <c r="BE430" s="14"/>
      <c r="BF430" s="14"/>
      <c r="BG430" s="14"/>
      <c r="BH430" s="14"/>
      <c r="BI430" s="14"/>
      <c r="BJ430" s="14"/>
      <c r="BK430" s="14"/>
      <c r="BL430" s="14"/>
      <c r="BM430" s="14"/>
      <c r="BN430" s="14"/>
      <c r="BO430" s="14"/>
      <c r="BP430" s="14"/>
      <c r="BQ430" s="14"/>
      <c r="BR430" s="14"/>
      <c r="BS430" s="14"/>
      <c r="BT430" s="14"/>
      <c r="BU430" s="14"/>
      <c r="BV430" s="14"/>
      <c r="BW430" s="14"/>
      <c r="BX430" s="14"/>
      <c r="BY430" s="14"/>
      <c r="BZ430" s="14"/>
      <c r="CA430" s="14"/>
      <c r="CB430" s="14"/>
      <c r="CC430" s="14"/>
      <c r="CD430" s="14"/>
      <c r="CE430" s="14"/>
      <c r="CF430" s="14"/>
      <c r="CG430" s="14"/>
      <c r="CH430" s="14"/>
    </row>
    <row r="431" spans="1:86">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Z431" s="16"/>
      <c r="AA431" s="16"/>
      <c r="AB431" s="16"/>
      <c r="AC431" s="16"/>
      <c r="AD431" s="16"/>
      <c r="AE431" s="16"/>
      <c r="AF431" s="16"/>
      <c r="AG431" s="16"/>
      <c r="AH431" s="16"/>
      <c r="AI431" s="16"/>
      <c r="AJ431" s="16"/>
      <c r="AK431" s="16"/>
      <c r="AL431" s="16"/>
      <c r="AM431" s="14"/>
      <c r="AN431" s="14"/>
      <c r="AO431" s="14"/>
      <c r="AP431" s="14"/>
      <c r="AQ431" s="14"/>
      <c r="AR431" s="14"/>
      <c r="AS431" s="14"/>
      <c r="AT431" s="14"/>
      <c r="AU431" s="14"/>
      <c r="AV431" s="14"/>
      <c r="AW431" s="14"/>
      <c r="AX431" s="14"/>
      <c r="AY431" s="14"/>
      <c r="AZ431" s="14"/>
      <c r="BA431" s="14"/>
      <c r="BB431" s="14"/>
      <c r="BC431" s="14"/>
      <c r="BD431" s="14"/>
      <c r="BE431" s="14"/>
      <c r="BF431" s="14"/>
      <c r="BG431" s="14"/>
      <c r="BH431" s="14"/>
      <c r="BI431" s="14"/>
      <c r="BJ431" s="14"/>
      <c r="BK431" s="14"/>
      <c r="BL431" s="14"/>
      <c r="BM431" s="14"/>
      <c r="BN431" s="14"/>
      <c r="BO431" s="14"/>
      <c r="BP431" s="14"/>
      <c r="BQ431" s="14"/>
      <c r="BR431" s="14"/>
      <c r="BS431" s="14"/>
      <c r="BT431" s="14"/>
      <c r="BU431" s="14"/>
      <c r="BV431" s="14"/>
      <c r="BW431" s="14"/>
      <c r="BX431" s="14"/>
      <c r="BY431" s="14"/>
      <c r="BZ431" s="14"/>
      <c r="CA431" s="14"/>
      <c r="CB431" s="14"/>
      <c r="CC431" s="14"/>
      <c r="CD431" s="14"/>
      <c r="CE431" s="14"/>
      <c r="CF431" s="14"/>
      <c r="CG431" s="14"/>
      <c r="CH431" s="14"/>
    </row>
    <row r="432" spans="1:86">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Z432" s="16"/>
      <c r="AA432" s="16"/>
      <c r="AB432" s="16"/>
      <c r="AC432" s="16"/>
      <c r="AD432" s="16"/>
      <c r="AE432" s="16"/>
      <c r="AF432" s="16"/>
      <c r="AG432" s="16"/>
      <c r="AH432" s="16"/>
      <c r="AI432" s="16"/>
      <c r="AJ432" s="16"/>
      <c r="AK432" s="16"/>
      <c r="AL432" s="16"/>
      <c r="AM432" s="14"/>
      <c r="AN432" s="14"/>
      <c r="AO432" s="14"/>
      <c r="AP432" s="14"/>
      <c r="AQ432" s="14"/>
      <c r="AR432" s="14"/>
      <c r="AS432" s="14"/>
      <c r="AT432" s="14"/>
      <c r="AU432" s="14"/>
      <c r="AV432" s="14"/>
      <c r="AW432" s="14"/>
      <c r="AX432" s="14"/>
      <c r="AY432" s="14"/>
      <c r="AZ432" s="14"/>
      <c r="BA432" s="14"/>
      <c r="BB432" s="14"/>
      <c r="BC432" s="14"/>
      <c r="BD432" s="14"/>
      <c r="BE432" s="14"/>
      <c r="BF432" s="14"/>
      <c r="BG432" s="14"/>
      <c r="BH432" s="14"/>
      <c r="BI432" s="14"/>
      <c r="BJ432" s="14"/>
      <c r="BK432" s="14"/>
      <c r="BL432" s="14"/>
      <c r="BM432" s="14"/>
      <c r="BN432" s="14"/>
      <c r="BO432" s="14"/>
      <c r="BP432" s="14"/>
      <c r="BQ432" s="14"/>
      <c r="BR432" s="14"/>
      <c r="BS432" s="14"/>
      <c r="BT432" s="14"/>
      <c r="BU432" s="14"/>
      <c r="BV432" s="14"/>
      <c r="BW432" s="14"/>
      <c r="BX432" s="14"/>
      <c r="BY432" s="14"/>
      <c r="BZ432" s="14"/>
      <c r="CA432" s="14"/>
      <c r="CB432" s="14"/>
      <c r="CC432" s="14"/>
      <c r="CD432" s="14"/>
      <c r="CE432" s="14"/>
      <c r="CF432" s="14"/>
      <c r="CG432" s="14"/>
      <c r="CH432" s="14"/>
    </row>
    <row r="433" spans="1:86">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Z433" s="16"/>
      <c r="AA433" s="16"/>
      <c r="AB433" s="16"/>
      <c r="AC433" s="16"/>
      <c r="AD433" s="16"/>
      <c r="AE433" s="16"/>
      <c r="AF433" s="16"/>
      <c r="AG433" s="16"/>
      <c r="AH433" s="16"/>
      <c r="AI433" s="16"/>
      <c r="AJ433" s="16"/>
      <c r="AK433" s="16"/>
      <c r="AL433" s="16"/>
      <c r="AM433" s="14"/>
      <c r="AN433" s="14"/>
      <c r="AO433" s="14"/>
      <c r="AP433" s="14"/>
      <c r="AQ433" s="14"/>
      <c r="AR433" s="14"/>
      <c r="AS433" s="14"/>
      <c r="AT433" s="14"/>
      <c r="AU433" s="14"/>
      <c r="AV433" s="14"/>
      <c r="AW433" s="14"/>
      <c r="AX433" s="14"/>
      <c r="AY433" s="14"/>
      <c r="AZ433" s="14"/>
      <c r="BA433" s="14"/>
      <c r="BB433" s="14"/>
      <c r="BC433" s="14"/>
      <c r="BD433" s="14"/>
      <c r="BE433" s="14"/>
      <c r="BF433" s="14"/>
      <c r="BG433" s="14"/>
      <c r="BH433" s="14"/>
      <c r="BI433" s="14"/>
      <c r="BJ433" s="14"/>
      <c r="BK433" s="14"/>
      <c r="BL433" s="14"/>
      <c r="BM433" s="14"/>
      <c r="BN433" s="14"/>
      <c r="BO433" s="14"/>
      <c r="BP433" s="14"/>
      <c r="BQ433" s="14"/>
      <c r="BR433" s="14"/>
      <c r="BS433" s="14"/>
      <c r="BT433" s="14"/>
      <c r="BU433" s="14"/>
      <c r="BV433" s="14"/>
      <c r="BW433" s="14"/>
      <c r="BX433" s="14"/>
      <c r="BY433" s="14"/>
      <c r="BZ433" s="14"/>
      <c r="CA433" s="14"/>
      <c r="CB433" s="14"/>
      <c r="CC433" s="14"/>
      <c r="CD433" s="14"/>
      <c r="CE433" s="14"/>
      <c r="CF433" s="14"/>
      <c r="CG433" s="14"/>
      <c r="CH433" s="14"/>
    </row>
    <row r="434" spans="1:86">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Z434" s="16"/>
      <c r="AA434" s="16"/>
      <c r="AB434" s="16"/>
      <c r="AC434" s="16"/>
      <c r="AD434" s="16"/>
      <c r="AE434" s="16"/>
      <c r="AF434" s="16"/>
      <c r="AG434" s="16"/>
      <c r="AH434" s="16"/>
      <c r="AI434" s="16"/>
      <c r="AJ434" s="16"/>
      <c r="AK434" s="16"/>
      <c r="AL434" s="16"/>
      <c r="AM434" s="14"/>
      <c r="AN434" s="14"/>
      <c r="AO434" s="14"/>
      <c r="AP434" s="14"/>
      <c r="AQ434" s="14"/>
      <c r="AR434" s="14"/>
      <c r="AS434" s="14"/>
      <c r="AT434" s="14"/>
      <c r="AU434" s="14"/>
      <c r="AV434" s="14"/>
      <c r="AW434" s="14"/>
      <c r="AX434" s="14"/>
      <c r="AY434" s="14"/>
      <c r="AZ434" s="14"/>
      <c r="BA434" s="14"/>
      <c r="BB434" s="14"/>
      <c r="BC434" s="14"/>
      <c r="BD434" s="14"/>
      <c r="BE434" s="14"/>
      <c r="BF434" s="14"/>
      <c r="BG434" s="14"/>
      <c r="BH434" s="14"/>
      <c r="BI434" s="14"/>
      <c r="BJ434" s="14"/>
      <c r="BK434" s="14"/>
      <c r="BL434" s="14"/>
      <c r="BM434" s="14"/>
      <c r="BN434" s="14"/>
      <c r="BO434" s="14"/>
      <c r="BP434" s="14"/>
      <c r="BQ434" s="14"/>
      <c r="BR434" s="14"/>
      <c r="BS434" s="14"/>
      <c r="BT434" s="14"/>
      <c r="BU434" s="14"/>
      <c r="BV434" s="14"/>
      <c r="BW434" s="14"/>
      <c r="BX434" s="14"/>
      <c r="BY434" s="14"/>
      <c r="BZ434" s="14"/>
      <c r="CA434" s="14"/>
      <c r="CB434" s="14"/>
      <c r="CC434" s="14"/>
      <c r="CD434" s="14"/>
      <c r="CE434" s="14"/>
      <c r="CF434" s="14"/>
      <c r="CG434" s="14"/>
      <c r="CH434" s="14"/>
    </row>
    <row r="435" spans="1:86">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Z435" s="16"/>
      <c r="AA435" s="16"/>
      <c r="AB435" s="16"/>
      <c r="AC435" s="16"/>
      <c r="AD435" s="16"/>
      <c r="AE435" s="16"/>
      <c r="AF435" s="16"/>
      <c r="AG435" s="16"/>
      <c r="AH435" s="16"/>
      <c r="AI435" s="16"/>
      <c r="AJ435" s="16"/>
      <c r="AK435" s="16"/>
      <c r="AL435" s="16"/>
      <c r="AM435" s="14"/>
      <c r="AN435" s="14"/>
      <c r="AO435" s="14"/>
      <c r="AP435" s="14"/>
      <c r="AQ435" s="14"/>
      <c r="AR435" s="14"/>
      <c r="AS435" s="14"/>
      <c r="AT435" s="14"/>
      <c r="AU435" s="14"/>
      <c r="AV435" s="14"/>
      <c r="AW435" s="14"/>
      <c r="AX435" s="14"/>
      <c r="AY435" s="14"/>
      <c r="AZ435" s="14"/>
      <c r="BA435" s="14"/>
      <c r="BB435" s="14"/>
      <c r="BC435" s="14"/>
      <c r="BD435" s="14"/>
      <c r="BE435" s="14"/>
      <c r="BF435" s="14"/>
      <c r="BG435" s="14"/>
      <c r="BH435" s="14"/>
      <c r="BI435" s="14"/>
      <c r="BJ435" s="14"/>
      <c r="BK435" s="14"/>
      <c r="BL435" s="14"/>
      <c r="BM435" s="14"/>
      <c r="BN435" s="14"/>
      <c r="BO435" s="14"/>
      <c r="BP435" s="14"/>
      <c r="BQ435" s="14"/>
      <c r="BR435" s="14"/>
      <c r="BS435" s="14"/>
      <c r="BT435" s="14"/>
      <c r="BU435" s="14"/>
      <c r="BV435" s="14"/>
      <c r="BW435" s="14"/>
      <c r="BX435" s="14"/>
      <c r="BY435" s="14"/>
      <c r="BZ435" s="14"/>
      <c r="CA435" s="14"/>
      <c r="CB435" s="14"/>
      <c r="CC435" s="14"/>
      <c r="CD435" s="14"/>
      <c r="CE435" s="14"/>
      <c r="CF435" s="14"/>
      <c r="CG435" s="14"/>
      <c r="CH435" s="14"/>
    </row>
    <row r="436" spans="1:86">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Z436" s="16"/>
      <c r="AA436" s="16"/>
      <c r="AB436" s="16"/>
      <c r="AC436" s="16"/>
      <c r="AD436" s="16"/>
      <c r="AE436" s="16"/>
      <c r="AF436" s="16"/>
      <c r="AG436" s="16"/>
      <c r="AH436" s="16"/>
      <c r="AI436" s="16"/>
      <c r="AJ436" s="16"/>
      <c r="AK436" s="16"/>
      <c r="AL436" s="16"/>
      <c r="AM436" s="14"/>
      <c r="AN436" s="14"/>
      <c r="AO436" s="14"/>
      <c r="AP436" s="14"/>
      <c r="AQ436" s="14"/>
      <c r="AR436" s="14"/>
      <c r="AS436" s="14"/>
      <c r="AT436" s="14"/>
      <c r="AU436" s="14"/>
      <c r="AV436" s="14"/>
      <c r="AW436" s="14"/>
      <c r="AX436" s="14"/>
      <c r="AY436" s="14"/>
      <c r="AZ436" s="14"/>
      <c r="BA436" s="14"/>
      <c r="BB436" s="14"/>
      <c r="BC436" s="14"/>
      <c r="BD436" s="14"/>
      <c r="BE436" s="14"/>
      <c r="BF436" s="14"/>
      <c r="BG436" s="14"/>
      <c r="BH436" s="14"/>
      <c r="BI436" s="14"/>
      <c r="BJ436" s="14"/>
      <c r="BK436" s="14"/>
      <c r="BL436" s="14"/>
      <c r="BM436" s="14"/>
      <c r="BN436" s="14"/>
      <c r="BO436" s="14"/>
      <c r="BP436" s="14"/>
      <c r="BQ436" s="14"/>
      <c r="BR436" s="14"/>
      <c r="BS436" s="14"/>
      <c r="BT436" s="14"/>
      <c r="BU436" s="14"/>
      <c r="BV436" s="14"/>
      <c r="BW436" s="14"/>
      <c r="BX436" s="14"/>
      <c r="BY436" s="14"/>
      <c r="BZ436" s="14"/>
      <c r="CA436" s="14"/>
      <c r="CB436" s="14"/>
      <c r="CC436" s="14"/>
      <c r="CD436" s="14"/>
      <c r="CE436" s="14"/>
      <c r="CF436" s="14"/>
      <c r="CG436" s="14"/>
      <c r="CH436" s="14"/>
    </row>
    <row r="437" spans="1:86">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Z437" s="16"/>
      <c r="AA437" s="16"/>
      <c r="AB437" s="16"/>
      <c r="AC437" s="16"/>
      <c r="AD437" s="16"/>
      <c r="AE437" s="16"/>
      <c r="AF437" s="16"/>
      <c r="AG437" s="16"/>
      <c r="AH437" s="16"/>
      <c r="AI437" s="16"/>
      <c r="AJ437" s="16"/>
      <c r="AK437" s="16"/>
      <c r="AL437" s="16"/>
      <c r="AM437" s="14"/>
      <c r="AN437" s="14"/>
      <c r="AO437" s="14"/>
      <c r="AP437" s="14"/>
      <c r="AQ437" s="14"/>
      <c r="AR437" s="14"/>
      <c r="AS437" s="14"/>
      <c r="AT437" s="14"/>
      <c r="AU437" s="14"/>
      <c r="AV437" s="14"/>
      <c r="AW437" s="14"/>
      <c r="AX437" s="14"/>
      <c r="AY437" s="14"/>
      <c r="AZ437" s="14"/>
      <c r="BA437" s="14"/>
      <c r="BB437" s="14"/>
      <c r="BC437" s="14"/>
      <c r="BD437" s="14"/>
      <c r="BE437" s="14"/>
      <c r="BF437" s="14"/>
      <c r="BG437" s="14"/>
      <c r="BH437" s="14"/>
      <c r="BI437" s="14"/>
      <c r="BJ437" s="14"/>
      <c r="BK437" s="14"/>
      <c r="BL437" s="14"/>
      <c r="BM437" s="14"/>
      <c r="BN437" s="14"/>
      <c r="BO437" s="14"/>
      <c r="BP437" s="14"/>
      <c r="BQ437" s="14"/>
      <c r="BR437" s="14"/>
      <c r="BS437" s="14"/>
      <c r="BT437" s="14"/>
      <c r="BU437" s="14"/>
      <c r="BV437" s="14"/>
      <c r="BW437" s="14"/>
      <c r="BX437" s="14"/>
      <c r="BY437" s="14"/>
      <c r="BZ437" s="14"/>
      <c r="CA437" s="14"/>
      <c r="CB437" s="14"/>
      <c r="CC437" s="14"/>
      <c r="CD437" s="14"/>
      <c r="CE437" s="14"/>
      <c r="CF437" s="14"/>
      <c r="CG437" s="14"/>
      <c r="CH437" s="14"/>
    </row>
    <row r="438" spans="1:86">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Z438" s="16"/>
      <c r="AA438" s="16"/>
      <c r="AB438" s="16"/>
      <c r="AC438" s="16"/>
      <c r="AD438" s="16"/>
      <c r="AE438" s="16"/>
      <c r="AF438" s="16"/>
      <c r="AG438" s="16"/>
      <c r="AH438" s="16"/>
      <c r="AI438" s="16"/>
      <c r="AJ438" s="16"/>
      <c r="AK438" s="16"/>
      <c r="AL438" s="16"/>
      <c r="AM438" s="14"/>
      <c r="AN438" s="14"/>
      <c r="AO438" s="14"/>
      <c r="AP438" s="14"/>
      <c r="AQ438" s="14"/>
      <c r="AR438" s="14"/>
      <c r="AS438" s="14"/>
      <c r="AT438" s="14"/>
      <c r="AU438" s="14"/>
      <c r="AV438" s="14"/>
      <c r="AW438" s="14"/>
      <c r="AX438" s="14"/>
      <c r="AY438" s="14"/>
      <c r="AZ438" s="14"/>
      <c r="BA438" s="14"/>
      <c r="BB438" s="14"/>
      <c r="BC438" s="14"/>
      <c r="BD438" s="14"/>
      <c r="BE438" s="14"/>
      <c r="BF438" s="14"/>
      <c r="BG438" s="14"/>
      <c r="BH438" s="14"/>
      <c r="BI438" s="14"/>
      <c r="BJ438" s="14"/>
      <c r="BK438" s="14"/>
      <c r="BL438" s="14"/>
      <c r="BM438" s="14"/>
      <c r="BN438" s="14"/>
      <c r="BO438" s="14"/>
      <c r="BP438" s="14"/>
      <c r="BQ438" s="14"/>
      <c r="BR438" s="14"/>
      <c r="BS438" s="14"/>
      <c r="BT438" s="14"/>
      <c r="BU438" s="14"/>
      <c r="BV438" s="14"/>
      <c r="BW438" s="14"/>
      <c r="BX438" s="14"/>
      <c r="BY438" s="14"/>
      <c r="BZ438" s="14"/>
      <c r="CA438" s="14"/>
      <c r="CB438" s="14"/>
      <c r="CC438" s="14"/>
      <c r="CD438" s="14"/>
      <c r="CE438" s="14"/>
      <c r="CF438" s="14"/>
      <c r="CG438" s="14"/>
      <c r="CH438" s="14"/>
    </row>
    <row r="439" spans="1:86">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Z439" s="16"/>
      <c r="AA439" s="16"/>
      <c r="AB439" s="16"/>
      <c r="AC439" s="16"/>
      <c r="AD439" s="16"/>
      <c r="AE439" s="16"/>
      <c r="AF439" s="16"/>
      <c r="AG439" s="16"/>
      <c r="AH439" s="16"/>
      <c r="AI439" s="16"/>
      <c r="AJ439" s="16"/>
      <c r="AK439" s="16"/>
      <c r="AL439" s="16"/>
      <c r="AM439" s="14"/>
      <c r="AN439" s="14"/>
      <c r="AO439" s="14"/>
      <c r="AP439" s="14"/>
      <c r="AQ439" s="14"/>
      <c r="AR439" s="14"/>
      <c r="AS439" s="14"/>
      <c r="AT439" s="14"/>
      <c r="AU439" s="14"/>
      <c r="AV439" s="14"/>
      <c r="AW439" s="14"/>
      <c r="AX439" s="14"/>
      <c r="AY439" s="14"/>
      <c r="AZ439" s="14"/>
      <c r="BA439" s="14"/>
      <c r="BB439" s="14"/>
      <c r="BC439" s="14"/>
      <c r="BD439" s="14"/>
      <c r="BE439" s="14"/>
      <c r="BF439" s="14"/>
      <c r="BG439" s="14"/>
      <c r="BH439" s="14"/>
      <c r="BI439" s="14"/>
      <c r="BJ439" s="14"/>
      <c r="BK439" s="14"/>
      <c r="BL439" s="14"/>
      <c r="BM439" s="14"/>
      <c r="BN439" s="14"/>
      <c r="BO439" s="14"/>
      <c r="BP439" s="14"/>
      <c r="BQ439" s="14"/>
      <c r="BR439" s="14"/>
      <c r="BS439" s="14"/>
      <c r="BT439" s="14"/>
      <c r="BU439" s="14"/>
      <c r="BV439" s="14"/>
      <c r="BW439" s="14"/>
      <c r="BX439" s="14"/>
      <c r="BY439" s="14"/>
      <c r="BZ439" s="14"/>
      <c r="CA439" s="14"/>
      <c r="CB439" s="14"/>
      <c r="CC439" s="14"/>
      <c r="CD439" s="14"/>
      <c r="CE439" s="14"/>
      <c r="CF439" s="14"/>
      <c r="CG439" s="14"/>
      <c r="CH439" s="14"/>
    </row>
    <row r="440" spans="1:86">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Z440" s="16"/>
      <c r="AA440" s="16"/>
      <c r="AB440" s="16"/>
      <c r="AC440" s="16"/>
      <c r="AD440" s="16"/>
      <c r="AE440" s="16"/>
      <c r="AF440" s="16"/>
      <c r="AG440" s="16"/>
      <c r="AH440" s="16"/>
      <c r="AI440" s="16"/>
      <c r="AJ440" s="16"/>
      <c r="AK440" s="16"/>
      <c r="AL440" s="16"/>
      <c r="AM440" s="14"/>
      <c r="AN440" s="14"/>
      <c r="AO440" s="14"/>
      <c r="AP440" s="14"/>
      <c r="AQ440" s="14"/>
      <c r="AR440" s="14"/>
      <c r="AS440" s="14"/>
      <c r="AT440" s="14"/>
      <c r="AU440" s="14"/>
      <c r="AV440" s="14"/>
      <c r="AW440" s="14"/>
      <c r="AX440" s="14"/>
      <c r="AY440" s="14"/>
      <c r="AZ440" s="14"/>
      <c r="BA440" s="14"/>
      <c r="BB440" s="14"/>
      <c r="BC440" s="14"/>
      <c r="BD440" s="14"/>
      <c r="BE440" s="14"/>
      <c r="BF440" s="14"/>
      <c r="BG440" s="14"/>
      <c r="BH440" s="14"/>
      <c r="BI440" s="14"/>
      <c r="BJ440" s="14"/>
      <c r="BK440" s="14"/>
      <c r="BL440" s="14"/>
      <c r="BM440" s="14"/>
      <c r="BN440" s="14"/>
      <c r="BO440" s="14"/>
      <c r="BP440" s="14"/>
      <c r="BQ440" s="14"/>
      <c r="BR440" s="14"/>
      <c r="BS440" s="14"/>
      <c r="BT440" s="14"/>
      <c r="BU440" s="14"/>
      <c r="BV440" s="14"/>
      <c r="BW440" s="14"/>
      <c r="BX440" s="14"/>
      <c r="BY440" s="14"/>
      <c r="BZ440" s="14"/>
      <c r="CA440" s="14"/>
      <c r="CB440" s="14"/>
      <c r="CC440" s="14"/>
      <c r="CD440" s="14"/>
      <c r="CE440" s="14"/>
      <c r="CF440" s="14"/>
      <c r="CG440" s="14"/>
      <c r="CH440" s="14"/>
    </row>
    <row r="441" spans="1:86">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Z441" s="16"/>
      <c r="AA441" s="16"/>
      <c r="AB441" s="16"/>
      <c r="AC441" s="16"/>
      <c r="AD441" s="16"/>
      <c r="AE441" s="16"/>
      <c r="AF441" s="16"/>
      <c r="AG441" s="16"/>
      <c r="AH441" s="16"/>
      <c r="AI441" s="16"/>
      <c r="AJ441" s="16"/>
      <c r="AK441" s="16"/>
      <c r="AL441" s="16"/>
      <c r="AM441" s="14"/>
      <c r="AN441" s="14"/>
      <c r="AO441" s="14"/>
      <c r="AP441" s="14"/>
      <c r="AQ441" s="14"/>
      <c r="AR441" s="14"/>
      <c r="AS441" s="14"/>
      <c r="AT441" s="14"/>
      <c r="AU441" s="14"/>
      <c r="AV441" s="14"/>
      <c r="AW441" s="14"/>
      <c r="AX441" s="14"/>
      <c r="AY441" s="14"/>
      <c r="AZ441" s="14"/>
      <c r="BA441" s="14"/>
      <c r="BB441" s="14"/>
      <c r="BC441" s="14"/>
      <c r="BD441" s="14"/>
      <c r="BE441" s="14"/>
      <c r="BF441" s="14"/>
      <c r="BG441" s="14"/>
      <c r="BH441" s="14"/>
      <c r="BI441" s="14"/>
      <c r="BJ441" s="14"/>
      <c r="BK441" s="14"/>
      <c r="BL441" s="14"/>
      <c r="BM441" s="14"/>
      <c r="BN441" s="14"/>
      <c r="BO441" s="14"/>
      <c r="BP441" s="14"/>
      <c r="BQ441" s="14"/>
      <c r="BR441" s="14"/>
      <c r="BS441" s="14"/>
      <c r="BT441" s="14"/>
      <c r="BU441" s="14"/>
      <c r="BV441" s="14"/>
      <c r="BW441" s="14"/>
      <c r="BX441" s="14"/>
      <c r="BY441" s="14"/>
      <c r="BZ441" s="14"/>
      <c r="CA441" s="14"/>
      <c r="CB441" s="14"/>
      <c r="CC441" s="14"/>
      <c r="CD441" s="14"/>
      <c r="CE441" s="14"/>
      <c r="CF441" s="14"/>
      <c r="CG441" s="14"/>
      <c r="CH441" s="14"/>
    </row>
    <row r="442" spans="1:86">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Z442" s="16"/>
      <c r="AA442" s="16"/>
      <c r="AB442" s="16"/>
      <c r="AC442" s="16"/>
      <c r="AD442" s="16"/>
      <c r="AE442" s="16"/>
      <c r="AF442" s="16"/>
      <c r="AG442" s="16"/>
      <c r="AH442" s="16"/>
      <c r="AI442" s="16"/>
      <c r="AJ442" s="16"/>
      <c r="AK442" s="16"/>
      <c r="AL442" s="16"/>
      <c r="AM442" s="14"/>
      <c r="AN442" s="14"/>
      <c r="AO442" s="14"/>
      <c r="AP442" s="14"/>
      <c r="AQ442" s="14"/>
      <c r="AR442" s="14"/>
      <c r="AS442" s="14"/>
      <c r="AT442" s="14"/>
      <c r="AU442" s="14"/>
      <c r="AV442" s="14"/>
      <c r="AW442" s="14"/>
      <c r="AX442" s="14"/>
      <c r="AY442" s="14"/>
      <c r="AZ442" s="14"/>
      <c r="BA442" s="14"/>
      <c r="BB442" s="14"/>
      <c r="BC442" s="14"/>
      <c r="BD442" s="14"/>
      <c r="BE442" s="14"/>
      <c r="BF442" s="14"/>
      <c r="BG442" s="14"/>
      <c r="BH442" s="14"/>
      <c r="BI442" s="14"/>
      <c r="BJ442" s="14"/>
      <c r="BK442" s="14"/>
      <c r="BL442" s="14"/>
      <c r="BM442" s="14"/>
      <c r="BN442" s="14"/>
      <c r="BO442" s="14"/>
      <c r="BP442" s="14"/>
      <c r="BQ442" s="14"/>
      <c r="BR442" s="14"/>
      <c r="BS442" s="14"/>
      <c r="BT442" s="14"/>
      <c r="BU442" s="14"/>
      <c r="BV442" s="14"/>
      <c r="BW442" s="14"/>
      <c r="BX442" s="14"/>
      <c r="BY442" s="14"/>
      <c r="BZ442" s="14"/>
      <c r="CA442" s="14"/>
      <c r="CB442" s="14"/>
      <c r="CC442" s="14"/>
      <c r="CD442" s="14"/>
      <c r="CE442" s="14"/>
      <c r="CF442" s="14"/>
      <c r="CG442" s="14"/>
      <c r="CH442" s="14"/>
    </row>
    <row r="443" spans="1:86">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Z443" s="16"/>
      <c r="AA443" s="16"/>
      <c r="AB443" s="16"/>
      <c r="AC443" s="16"/>
      <c r="AD443" s="16"/>
      <c r="AE443" s="16"/>
      <c r="AF443" s="16"/>
      <c r="AG443" s="16"/>
      <c r="AH443" s="16"/>
      <c r="AI443" s="16"/>
      <c r="AJ443" s="16"/>
      <c r="AK443" s="16"/>
      <c r="AL443" s="16"/>
      <c r="AM443" s="14"/>
      <c r="AN443" s="14"/>
      <c r="AO443" s="14"/>
      <c r="AP443" s="14"/>
      <c r="AQ443" s="14"/>
      <c r="AR443" s="14"/>
      <c r="AS443" s="14"/>
      <c r="AT443" s="14"/>
      <c r="AU443" s="14"/>
      <c r="AV443" s="14"/>
      <c r="AW443" s="14"/>
      <c r="AX443" s="14"/>
      <c r="AY443" s="14"/>
      <c r="AZ443" s="14"/>
      <c r="BA443" s="14"/>
      <c r="BB443" s="14"/>
      <c r="BC443" s="14"/>
      <c r="BD443" s="14"/>
      <c r="BE443" s="14"/>
      <c r="BF443" s="14"/>
      <c r="BG443" s="14"/>
      <c r="BH443" s="14"/>
      <c r="BI443" s="14"/>
      <c r="BJ443" s="14"/>
      <c r="BK443" s="14"/>
      <c r="BL443" s="14"/>
      <c r="BM443" s="14"/>
      <c r="BN443" s="14"/>
      <c r="BO443" s="14"/>
      <c r="BP443" s="14"/>
      <c r="BQ443" s="14"/>
      <c r="BR443" s="14"/>
      <c r="BS443" s="14"/>
      <c r="BT443" s="14"/>
      <c r="BU443" s="14"/>
      <c r="BV443" s="14"/>
      <c r="BW443" s="14"/>
      <c r="BX443" s="14"/>
      <c r="BY443" s="14"/>
      <c r="BZ443" s="14"/>
      <c r="CA443" s="14"/>
      <c r="CB443" s="14"/>
      <c r="CC443" s="14"/>
      <c r="CD443" s="14"/>
      <c r="CE443" s="14"/>
      <c r="CF443" s="14"/>
      <c r="CG443" s="14"/>
      <c r="CH443" s="14"/>
    </row>
    <row r="444" spans="1:86">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Z444" s="16"/>
      <c r="AA444" s="16"/>
      <c r="AB444" s="16"/>
      <c r="AC444" s="16"/>
      <c r="AD444" s="16"/>
      <c r="AE444" s="16"/>
      <c r="AF444" s="16"/>
      <c r="AG444" s="16"/>
      <c r="AH444" s="16"/>
      <c r="AI444" s="16"/>
      <c r="AJ444" s="16"/>
      <c r="AK444" s="16"/>
      <c r="AL444" s="16"/>
      <c r="AM444" s="14"/>
      <c r="AN444" s="14"/>
      <c r="AO444" s="14"/>
      <c r="AP444" s="14"/>
      <c r="AQ444" s="14"/>
      <c r="AR444" s="14"/>
      <c r="AS444" s="14"/>
      <c r="AT444" s="14"/>
      <c r="AU444" s="14"/>
      <c r="AV444" s="14"/>
      <c r="AW444" s="14"/>
      <c r="AX444" s="14"/>
      <c r="AY444" s="14"/>
      <c r="AZ444" s="14"/>
      <c r="BA444" s="14"/>
      <c r="BB444" s="14"/>
      <c r="BC444" s="14"/>
      <c r="BD444" s="14"/>
      <c r="BE444" s="14"/>
      <c r="BF444" s="14"/>
      <c r="BG444" s="14"/>
      <c r="BH444" s="14"/>
      <c r="BI444" s="14"/>
      <c r="BJ444" s="14"/>
      <c r="BK444" s="14"/>
      <c r="BL444" s="14"/>
      <c r="BM444" s="14"/>
      <c r="BN444" s="14"/>
      <c r="BO444" s="14"/>
      <c r="BP444" s="14"/>
      <c r="BQ444" s="14"/>
      <c r="BR444" s="14"/>
      <c r="BS444" s="14"/>
      <c r="BT444" s="14"/>
      <c r="BU444" s="14"/>
      <c r="BV444" s="14"/>
      <c r="BW444" s="14"/>
      <c r="BX444" s="14"/>
      <c r="BY444" s="14"/>
      <c r="BZ444" s="14"/>
      <c r="CA444" s="14"/>
      <c r="CB444" s="14"/>
      <c r="CC444" s="14"/>
      <c r="CD444" s="14"/>
      <c r="CE444" s="14"/>
      <c r="CF444" s="14"/>
      <c r="CG444" s="14"/>
      <c r="CH444" s="14"/>
    </row>
    <row r="445" spans="1:86">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Z445" s="16"/>
      <c r="AA445" s="16"/>
      <c r="AB445" s="16"/>
      <c r="AC445" s="16"/>
      <c r="AD445" s="16"/>
      <c r="AE445" s="16"/>
      <c r="AF445" s="16"/>
      <c r="AG445" s="16"/>
      <c r="AH445" s="16"/>
      <c r="AI445" s="16"/>
      <c r="AJ445" s="16"/>
      <c r="AK445" s="16"/>
      <c r="AL445" s="16"/>
      <c r="AM445" s="14"/>
      <c r="AN445" s="14"/>
      <c r="AO445" s="14"/>
      <c r="AP445" s="14"/>
      <c r="AQ445" s="14"/>
      <c r="AR445" s="14"/>
      <c r="AS445" s="14"/>
      <c r="AT445" s="14"/>
      <c r="AU445" s="14"/>
      <c r="AV445" s="14"/>
      <c r="AW445" s="14"/>
      <c r="AX445" s="14"/>
      <c r="AY445" s="14"/>
      <c r="AZ445" s="14"/>
      <c r="BA445" s="14"/>
      <c r="BB445" s="14"/>
      <c r="BC445" s="14"/>
      <c r="BD445" s="14"/>
      <c r="BE445" s="14"/>
      <c r="BF445" s="14"/>
      <c r="BG445" s="14"/>
      <c r="BH445" s="14"/>
      <c r="BI445" s="14"/>
      <c r="BJ445" s="14"/>
      <c r="BK445" s="14"/>
      <c r="BL445" s="14"/>
      <c r="BM445" s="14"/>
      <c r="BN445" s="14"/>
      <c r="BO445" s="14"/>
      <c r="BP445" s="14"/>
      <c r="BQ445" s="14"/>
      <c r="BR445" s="14"/>
      <c r="BS445" s="14"/>
      <c r="BT445" s="14"/>
      <c r="BU445" s="14"/>
      <c r="BV445" s="14"/>
      <c r="BW445" s="14"/>
      <c r="BX445" s="14"/>
      <c r="BY445" s="14"/>
      <c r="BZ445" s="14"/>
      <c r="CA445" s="14"/>
      <c r="CB445" s="14"/>
      <c r="CC445" s="14"/>
      <c r="CD445" s="14"/>
      <c r="CE445" s="14"/>
      <c r="CF445" s="14"/>
      <c r="CG445" s="14"/>
      <c r="CH445" s="14"/>
    </row>
    <row r="446" spans="1:86">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Z446" s="16"/>
      <c r="AA446" s="16"/>
      <c r="AB446" s="16"/>
      <c r="AC446" s="16"/>
      <c r="AD446" s="16"/>
      <c r="AE446" s="16"/>
      <c r="AF446" s="16"/>
      <c r="AG446" s="16"/>
      <c r="AH446" s="16"/>
      <c r="AI446" s="16"/>
      <c r="AJ446" s="16"/>
      <c r="AK446" s="16"/>
      <c r="AL446" s="16"/>
      <c r="AM446" s="14"/>
      <c r="AN446" s="14"/>
      <c r="AO446" s="14"/>
      <c r="AP446" s="14"/>
      <c r="AQ446" s="14"/>
      <c r="AR446" s="14"/>
      <c r="AS446" s="14"/>
      <c r="AT446" s="14"/>
      <c r="AU446" s="14"/>
      <c r="AV446" s="14"/>
      <c r="AW446" s="14"/>
      <c r="AX446" s="14"/>
      <c r="AY446" s="14"/>
      <c r="AZ446" s="14"/>
      <c r="BA446" s="14"/>
      <c r="BB446" s="14"/>
      <c r="BC446" s="14"/>
      <c r="BD446" s="14"/>
      <c r="BE446" s="14"/>
      <c r="BF446" s="14"/>
      <c r="BG446" s="14"/>
      <c r="BH446" s="14"/>
      <c r="BI446" s="14"/>
      <c r="BJ446" s="14"/>
      <c r="BK446" s="14"/>
      <c r="BL446" s="14"/>
      <c r="BM446" s="14"/>
      <c r="BN446" s="14"/>
      <c r="BO446" s="14"/>
      <c r="BP446" s="14"/>
      <c r="BQ446" s="14"/>
      <c r="BR446" s="14"/>
      <c r="BS446" s="14"/>
      <c r="BT446" s="14"/>
      <c r="BU446" s="14"/>
      <c r="BV446" s="14"/>
      <c r="BW446" s="14"/>
      <c r="BX446" s="14"/>
      <c r="BY446" s="14"/>
      <c r="BZ446" s="14"/>
      <c r="CA446" s="14"/>
      <c r="CB446" s="14"/>
      <c r="CC446" s="14"/>
      <c r="CD446" s="14"/>
      <c r="CE446" s="14"/>
      <c r="CF446" s="14"/>
      <c r="CG446" s="14"/>
      <c r="CH446" s="14"/>
    </row>
    <row r="447" spans="1:86">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Z447" s="16"/>
      <c r="AA447" s="16"/>
      <c r="AB447" s="16"/>
      <c r="AC447" s="16"/>
      <c r="AD447" s="16"/>
      <c r="AE447" s="16"/>
      <c r="AF447" s="16"/>
      <c r="AG447" s="16"/>
      <c r="AH447" s="16"/>
      <c r="AI447" s="16"/>
      <c r="AJ447" s="16"/>
      <c r="AK447" s="16"/>
      <c r="AL447" s="16"/>
      <c r="AM447" s="14"/>
      <c r="AN447" s="14"/>
      <c r="AO447" s="14"/>
      <c r="AP447" s="14"/>
      <c r="AQ447" s="14"/>
      <c r="AR447" s="14"/>
      <c r="AS447" s="14"/>
      <c r="AT447" s="14"/>
      <c r="AU447" s="14"/>
      <c r="AV447" s="14"/>
      <c r="AW447" s="14"/>
      <c r="AX447" s="14"/>
      <c r="AY447" s="14"/>
      <c r="AZ447" s="14"/>
      <c r="BA447" s="14"/>
      <c r="BB447" s="14"/>
      <c r="BC447" s="14"/>
      <c r="BD447" s="14"/>
      <c r="BE447" s="14"/>
      <c r="BF447" s="14"/>
      <c r="BG447" s="14"/>
      <c r="BH447" s="14"/>
      <c r="BI447" s="14"/>
      <c r="BJ447" s="14"/>
      <c r="BK447" s="14"/>
      <c r="BL447" s="14"/>
      <c r="BM447" s="14"/>
      <c r="BN447" s="14"/>
      <c r="BO447" s="14"/>
      <c r="BP447" s="14"/>
      <c r="BQ447" s="14"/>
      <c r="BR447" s="14"/>
      <c r="BS447" s="14"/>
      <c r="BT447" s="14"/>
      <c r="BU447" s="14"/>
      <c r="BV447" s="14"/>
      <c r="BW447" s="14"/>
      <c r="BX447" s="14"/>
      <c r="BY447" s="14"/>
      <c r="BZ447" s="14"/>
      <c r="CA447" s="14"/>
      <c r="CB447" s="14"/>
      <c r="CC447" s="14"/>
      <c r="CD447" s="14"/>
      <c r="CE447" s="14"/>
      <c r="CF447" s="14"/>
      <c r="CG447" s="14"/>
      <c r="CH447" s="14"/>
    </row>
    <row r="448" spans="1:86">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Z448" s="16"/>
      <c r="AA448" s="16"/>
      <c r="AB448" s="16"/>
      <c r="AC448" s="16"/>
      <c r="AD448" s="16"/>
      <c r="AE448" s="16"/>
      <c r="AF448" s="16"/>
      <c r="AG448" s="16"/>
      <c r="AH448" s="16"/>
      <c r="AI448" s="16"/>
      <c r="AJ448" s="16"/>
      <c r="AK448" s="16"/>
      <c r="AL448" s="16"/>
      <c r="AM448" s="14"/>
      <c r="AN448" s="14"/>
      <c r="AO448" s="14"/>
      <c r="AP448" s="14"/>
      <c r="AQ448" s="14"/>
      <c r="AR448" s="14"/>
      <c r="AS448" s="14"/>
      <c r="AT448" s="14"/>
      <c r="AU448" s="14"/>
      <c r="AV448" s="14"/>
      <c r="AW448" s="14"/>
      <c r="AX448" s="14"/>
      <c r="AY448" s="14"/>
      <c r="AZ448" s="14"/>
      <c r="BA448" s="14"/>
      <c r="BB448" s="14"/>
      <c r="BC448" s="14"/>
      <c r="BD448" s="14"/>
      <c r="BE448" s="14"/>
      <c r="BF448" s="14"/>
      <c r="BG448" s="14"/>
      <c r="BH448" s="14"/>
      <c r="BI448" s="14"/>
      <c r="BJ448" s="14"/>
      <c r="BK448" s="14"/>
      <c r="BL448" s="14"/>
      <c r="BM448" s="14"/>
      <c r="BN448" s="14"/>
      <c r="BO448" s="14"/>
      <c r="BP448" s="14"/>
      <c r="BQ448" s="14"/>
      <c r="BR448" s="14"/>
      <c r="BS448" s="14"/>
      <c r="BT448" s="14"/>
      <c r="BU448" s="14"/>
      <c r="BV448" s="14"/>
      <c r="BW448" s="14"/>
      <c r="BX448" s="14"/>
      <c r="BY448" s="14"/>
      <c r="BZ448" s="14"/>
      <c r="CA448" s="14"/>
      <c r="CB448" s="14"/>
      <c r="CC448" s="14"/>
      <c r="CD448" s="14"/>
      <c r="CE448" s="14"/>
      <c r="CF448" s="14"/>
      <c r="CG448" s="14"/>
      <c r="CH448" s="14"/>
    </row>
    <row r="449" spans="1:86">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Z449" s="16"/>
      <c r="AA449" s="16"/>
      <c r="AB449" s="16"/>
      <c r="AC449" s="16"/>
      <c r="AD449" s="16"/>
      <c r="AE449" s="16"/>
      <c r="AF449" s="16"/>
      <c r="AG449" s="16"/>
      <c r="AH449" s="16"/>
      <c r="AI449" s="16"/>
      <c r="AJ449" s="16"/>
      <c r="AK449" s="16"/>
      <c r="AL449" s="16"/>
      <c r="AM449" s="14"/>
      <c r="AN449" s="14"/>
      <c r="AO449" s="14"/>
      <c r="AP449" s="14"/>
      <c r="AQ449" s="14"/>
      <c r="AR449" s="14"/>
      <c r="AS449" s="14"/>
      <c r="AT449" s="14"/>
      <c r="AU449" s="14"/>
      <c r="AV449" s="14"/>
      <c r="AW449" s="14"/>
      <c r="AX449" s="14"/>
      <c r="AY449" s="14"/>
      <c r="AZ449" s="14"/>
      <c r="BA449" s="14"/>
      <c r="BB449" s="14"/>
      <c r="BC449" s="14"/>
      <c r="BD449" s="14"/>
      <c r="BE449" s="14"/>
      <c r="BF449" s="14"/>
      <c r="BG449" s="14"/>
      <c r="BH449" s="14"/>
      <c r="BI449" s="14"/>
      <c r="BJ449" s="14"/>
      <c r="BK449" s="14"/>
      <c r="BL449" s="14"/>
      <c r="BM449" s="14"/>
      <c r="BN449" s="14"/>
      <c r="BO449" s="14"/>
      <c r="BP449" s="14"/>
      <c r="BQ449" s="14"/>
      <c r="BR449" s="14"/>
      <c r="BS449" s="14"/>
      <c r="BT449" s="14"/>
      <c r="BU449" s="14"/>
      <c r="BV449" s="14"/>
      <c r="BW449" s="14"/>
      <c r="BX449" s="14"/>
      <c r="BY449" s="14"/>
      <c r="BZ449" s="14"/>
      <c r="CA449" s="14"/>
      <c r="CB449" s="14"/>
      <c r="CC449" s="14"/>
      <c r="CD449" s="14"/>
      <c r="CE449" s="14"/>
      <c r="CF449" s="14"/>
      <c r="CG449" s="14"/>
      <c r="CH449" s="14"/>
    </row>
    <row r="450" spans="1:86">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Z450" s="16"/>
      <c r="AA450" s="16"/>
      <c r="AB450" s="16"/>
      <c r="AC450" s="16"/>
      <c r="AD450" s="16"/>
      <c r="AE450" s="16"/>
      <c r="AF450" s="16"/>
      <c r="AG450" s="16"/>
      <c r="AH450" s="16"/>
      <c r="AI450" s="16"/>
      <c r="AJ450" s="16"/>
      <c r="AK450" s="16"/>
      <c r="AL450" s="16"/>
      <c r="AM450" s="14"/>
      <c r="AN450" s="14"/>
      <c r="AO450" s="14"/>
      <c r="AP450" s="14"/>
      <c r="AQ450" s="14"/>
      <c r="AR450" s="14"/>
      <c r="AS450" s="14"/>
      <c r="AT450" s="14"/>
      <c r="AU450" s="14"/>
      <c r="AV450" s="14"/>
      <c r="AW450" s="14"/>
      <c r="AX450" s="14"/>
      <c r="AY450" s="14"/>
      <c r="AZ450" s="14"/>
      <c r="BA450" s="14"/>
      <c r="BB450" s="14"/>
      <c r="BC450" s="14"/>
      <c r="BD450" s="14"/>
      <c r="BE450" s="14"/>
      <c r="BF450" s="14"/>
      <c r="BG450" s="14"/>
      <c r="BH450" s="14"/>
      <c r="BI450" s="14"/>
      <c r="BJ450" s="14"/>
      <c r="BK450" s="14"/>
      <c r="BL450" s="14"/>
      <c r="BM450" s="14"/>
      <c r="BN450" s="14"/>
      <c r="BO450" s="14"/>
      <c r="BP450" s="14"/>
      <c r="BQ450" s="14"/>
      <c r="BR450" s="14"/>
      <c r="BS450" s="14"/>
      <c r="BT450" s="14"/>
      <c r="BU450" s="14"/>
      <c r="BV450" s="14"/>
      <c r="BW450" s="14"/>
      <c r="BX450" s="14"/>
      <c r="BY450" s="14"/>
      <c r="BZ450" s="14"/>
      <c r="CA450" s="14"/>
      <c r="CB450" s="14"/>
      <c r="CC450" s="14"/>
      <c r="CD450" s="14"/>
      <c r="CE450" s="14"/>
      <c r="CF450" s="14"/>
      <c r="CG450" s="14"/>
      <c r="CH450" s="14"/>
    </row>
    <row r="451" spans="1:86">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Z451" s="16"/>
      <c r="AA451" s="16"/>
      <c r="AB451" s="16"/>
      <c r="AC451" s="16"/>
      <c r="AD451" s="16"/>
      <c r="AE451" s="16"/>
      <c r="AF451" s="16"/>
      <c r="AG451" s="16"/>
      <c r="AH451" s="16"/>
      <c r="AI451" s="16"/>
      <c r="AJ451" s="16"/>
      <c r="AK451" s="16"/>
      <c r="AL451" s="16"/>
      <c r="AM451" s="14"/>
      <c r="AN451" s="14"/>
      <c r="AO451" s="14"/>
      <c r="AP451" s="14"/>
      <c r="AQ451" s="14"/>
      <c r="AR451" s="14"/>
      <c r="AS451" s="14"/>
      <c r="AT451" s="14"/>
      <c r="AU451" s="14"/>
      <c r="AV451" s="14"/>
      <c r="AW451" s="14"/>
      <c r="AX451" s="14"/>
      <c r="AY451" s="14"/>
      <c r="AZ451" s="14"/>
      <c r="BA451" s="14"/>
      <c r="BB451" s="14"/>
      <c r="BC451" s="14"/>
      <c r="BD451" s="14"/>
      <c r="BE451" s="14"/>
      <c r="BF451" s="14"/>
      <c r="BG451" s="14"/>
      <c r="BH451" s="14"/>
      <c r="BI451" s="14"/>
      <c r="BJ451" s="14"/>
      <c r="BK451" s="14"/>
      <c r="BL451" s="14"/>
      <c r="BM451" s="14"/>
      <c r="BN451" s="14"/>
      <c r="BO451" s="14"/>
      <c r="BP451" s="14"/>
      <c r="BQ451" s="14"/>
      <c r="BR451" s="14"/>
      <c r="BS451" s="14"/>
      <c r="BT451" s="14"/>
      <c r="BU451" s="14"/>
      <c r="BV451" s="14"/>
      <c r="BW451" s="14"/>
      <c r="BX451" s="14"/>
      <c r="BY451" s="14"/>
      <c r="BZ451" s="14"/>
      <c r="CA451" s="14"/>
      <c r="CB451" s="14"/>
      <c r="CC451" s="14"/>
      <c r="CD451" s="14"/>
      <c r="CE451" s="14"/>
      <c r="CF451" s="14"/>
      <c r="CG451" s="14"/>
      <c r="CH451" s="14"/>
    </row>
    <row r="452" spans="1:86">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Z452" s="16"/>
      <c r="AA452" s="16"/>
      <c r="AB452" s="16"/>
      <c r="AC452" s="16"/>
      <c r="AD452" s="16"/>
      <c r="AE452" s="16"/>
      <c r="AF452" s="16"/>
      <c r="AG452" s="16"/>
      <c r="AH452" s="16"/>
      <c r="AI452" s="16"/>
      <c r="AJ452" s="16"/>
      <c r="AK452" s="16"/>
      <c r="AL452" s="16"/>
      <c r="AM452" s="14"/>
      <c r="AN452" s="14"/>
      <c r="AO452" s="14"/>
      <c r="AP452" s="14"/>
      <c r="AQ452" s="14"/>
      <c r="AR452" s="14"/>
      <c r="AS452" s="14"/>
      <c r="AT452" s="14"/>
      <c r="AU452" s="14"/>
      <c r="AV452" s="14"/>
      <c r="AW452" s="14"/>
      <c r="AX452" s="14"/>
      <c r="AY452" s="14"/>
      <c r="AZ452" s="14"/>
      <c r="BA452" s="14"/>
      <c r="BB452" s="14"/>
      <c r="BC452" s="14"/>
      <c r="BD452" s="14"/>
      <c r="BE452" s="14"/>
      <c r="BF452" s="14"/>
      <c r="BG452" s="14"/>
      <c r="BH452" s="14"/>
      <c r="BI452" s="14"/>
      <c r="BJ452" s="14"/>
      <c r="BK452" s="14"/>
      <c r="BL452" s="14"/>
      <c r="BM452" s="14"/>
      <c r="BN452" s="14"/>
      <c r="BO452" s="14"/>
      <c r="BP452" s="14"/>
      <c r="BQ452" s="14"/>
      <c r="BR452" s="14"/>
      <c r="BS452" s="14"/>
      <c r="BT452" s="14"/>
      <c r="BU452" s="14"/>
      <c r="BV452" s="14"/>
      <c r="BW452" s="14"/>
      <c r="BX452" s="14"/>
      <c r="BY452" s="14"/>
      <c r="BZ452" s="14"/>
      <c r="CA452" s="14"/>
      <c r="CB452" s="14"/>
      <c r="CC452" s="14"/>
      <c r="CD452" s="14"/>
      <c r="CE452" s="14"/>
      <c r="CF452" s="14"/>
      <c r="CG452" s="14"/>
      <c r="CH452" s="14"/>
    </row>
    <row r="453" spans="1:86">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Z453" s="16"/>
      <c r="AA453" s="16"/>
      <c r="AB453" s="16"/>
      <c r="AC453" s="16"/>
      <c r="AD453" s="16"/>
      <c r="AE453" s="16"/>
      <c r="AF453" s="16"/>
      <c r="AG453" s="16"/>
      <c r="AH453" s="16"/>
      <c r="AI453" s="16"/>
      <c r="AJ453" s="16"/>
      <c r="AK453" s="16"/>
      <c r="AL453" s="16"/>
      <c r="AM453" s="14"/>
      <c r="AN453" s="14"/>
      <c r="AO453" s="14"/>
      <c r="AP453" s="14"/>
      <c r="AQ453" s="14"/>
      <c r="AR453" s="14"/>
      <c r="AS453" s="14"/>
      <c r="AT453" s="14"/>
      <c r="AU453" s="14"/>
      <c r="AV453" s="14"/>
      <c r="AW453" s="14"/>
      <c r="AX453" s="14"/>
      <c r="AY453" s="14"/>
      <c r="AZ453" s="14"/>
      <c r="BA453" s="14"/>
      <c r="BB453" s="14"/>
      <c r="BC453" s="14"/>
      <c r="BD453" s="14"/>
      <c r="BE453" s="14"/>
      <c r="BF453" s="14"/>
      <c r="BG453" s="14"/>
      <c r="BH453" s="14"/>
      <c r="BI453" s="14"/>
      <c r="BJ453" s="14"/>
      <c r="BK453" s="14"/>
      <c r="BL453" s="14"/>
      <c r="BM453" s="14"/>
      <c r="BN453" s="14"/>
      <c r="BO453" s="14"/>
      <c r="BP453" s="14"/>
      <c r="BQ453" s="14"/>
      <c r="BR453" s="14"/>
      <c r="BS453" s="14"/>
      <c r="BT453" s="14"/>
      <c r="BU453" s="14"/>
      <c r="BV453" s="14"/>
      <c r="BW453" s="14"/>
      <c r="BX453" s="14"/>
      <c r="BY453" s="14"/>
      <c r="BZ453" s="14"/>
      <c r="CA453" s="14"/>
      <c r="CB453" s="14"/>
      <c r="CC453" s="14"/>
      <c r="CD453" s="14"/>
      <c r="CE453" s="14"/>
      <c r="CF453" s="14"/>
      <c r="CG453" s="14"/>
      <c r="CH453" s="14"/>
    </row>
    <row r="454" spans="1:86">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Z454" s="16"/>
      <c r="AA454" s="16"/>
      <c r="AB454" s="16"/>
      <c r="AC454" s="16"/>
      <c r="AD454" s="16"/>
      <c r="AE454" s="16"/>
      <c r="AF454" s="16"/>
      <c r="AG454" s="16"/>
      <c r="AH454" s="16"/>
      <c r="AI454" s="16"/>
      <c r="AJ454" s="16"/>
      <c r="AK454" s="16"/>
      <c r="AL454" s="16"/>
      <c r="AM454" s="14"/>
      <c r="AN454" s="14"/>
      <c r="AO454" s="14"/>
      <c r="AP454" s="14"/>
      <c r="AQ454" s="14"/>
      <c r="AR454" s="14"/>
      <c r="AS454" s="14"/>
      <c r="AT454" s="14"/>
      <c r="AU454" s="14"/>
      <c r="AV454" s="14"/>
      <c r="AW454" s="14"/>
      <c r="AX454" s="14"/>
      <c r="AY454" s="14"/>
      <c r="AZ454" s="14"/>
      <c r="BA454" s="14"/>
      <c r="BB454" s="14"/>
      <c r="BC454" s="14"/>
      <c r="BD454" s="14"/>
      <c r="BE454" s="14"/>
      <c r="BF454" s="14"/>
      <c r="BG454" s="14"/>
      <c r="BH454" s="14"/>
      <c r="BI454" s="14"/>
      <c r="BJ454" s="14"/>
      <c r="BK454" s="14"/>
      <c r="BL454" s="14"/>
      <c r="BM454" s="14"/>
      <c r="BN454" s="14"/>
      <c r="BO454" s="14"/>
      <c r="BP454" s="14"/>
      <c r="BQ454" s="14"/>
      <c r="BR454" s="14"/>
      <c r="BS454" s="14"/>
      <c r="BT454" s="14"/>
      <c r="BU454" s="14"/>
      <c r="BV454" s="14"/>
      <c r="BW454" s="14"/>
      <c r="BX454" s="14"/>
      <c r="BY454" s="14"/>
      <c r="BZ454" s="14"/>
      <c r="CA454" s="14"/>
      <c r="CB454" s="14"/>
      <c r="CC454" s="14"/>
      <c r="CD454" s="14"/>
      <c r="CE454" s="14"/>
      <c r="CF454" s="14"/>
      <c r="CG454" s="14"/>
      <c r="CH454" s="14"/>
    </row>
    <row r="455" spans="1:86">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Z455" s="16"/>
      <c r="AA455" s="16"/>
      <c r="AB455" s="16"/>
      <c r="AC455" s="16"/>
      <c r="AD455" s="16"/>
      <c r="AE455" s="16"/>
      <c r="AF455" s="16"/>
      <c r="AG455" s="16"/>
      <c r="AH455" s="16"/>
      <c r="AI455" s="16"/>
      <c r="AJ455" s="16"/>
      <c r="AK455" s="16"/>
      <c r="AL455" s="16"/>
      <c r="AM455" s="14"/>
      <c r="AN455" s="14"/>
      <c r="AO455" s="14"/>
      <c r="AP455" s="14"/>
      <c r="AQ455" s="14"/>
      <c r="AR455" s="14"/>
      <c r="AS455" s="14"/>
      <c r="AT455" s="14"/>
      <c r="AU455" s="14"/>
      <c r="AV455" s="14"/>
      <c r="AW455" s="14"/>
      <c r="AX455" s="14"/>
      <c r="AY455" s="14"/>
      <c r="AZ455" s="14"/>
      <c r="BA455" s="14"/>
      <c r="BB455" s="14"/>
      <c r="BC455" s="14"/>
      <c r="BD455" s="14"/>
      <c r="BE455" s="14"/>
      <c r="BF455" s="14"/>
      <c r="BG455" s="14"/>
      <c r="BH455" s="14"/>
      <c r="BI455" s="14"/>
      <c r="BJ455" s="14"/>
      <c r="BK455" s="14"/>
      <c r="BL455" s="14"/>
      <c r="BM455" s="14"/>
      <c r="BN455" s="14"/>
      <c r="BO455" s="14"/>
      <c r="BP455" s="14"/>
      <c r="BQ455" s="14"/>
      <c r="BR455" s="14"/>
      <c r="BS455" s="14"/>
      <c r="BT455" s="14"/>
      <c r="BU455" s="14"/>
      <c r="BV455" s="14"/>
      <c r="BW455" s="14"/>
      <c r="BX455" s="14"/>
      <c r="BY455" s="14"/>
      <c r="BZ455" s="14"/>
      <c r="CA455" s="14"/>
      <c r="CB455" s="14"/>
      <c r="CC455" s="14"/>
      <c r="CD455" s="14"/>
      <c r="CE455" s="14"/>
      <c r="CF455" s="14"/>
      <c r="CG455" s="14"/>
      <c r="CH455" s="14"/>
    </row>
    <row r="456" spans="1:86">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Z456" s="16"/>
      <c r="AA456" s="16"/>
      <c r="AB456" s="16"/>
      <c r="AC456" s="16"/>
      <c r="AD456" s="16"/>
      <c r="AE456" s="16"/>
      <c r="AF456" s="16"/>
      <c r="AG456" s="16"/>
      <c r="AH456" s="16"/>
      <c r="AI456" s="16"/>
      <c r="AJ456" s="16"/>
      <c r="AK456" s="16"/>
      <c r="AL456" s="16"/>
      <c r="AM456" s="14"/>
      <c r="AN456" s="14"/>
      <c r="AO456" s="14"/>
      <c r="AP456" s="14"/>
      <c r="AQ456" s="14"/>
      <c r="AR456" s="14"/>
      <c r="AS456" s="14"/>
      <c r="AT456" s="14"/>
      <c r="AU456" s="14"/>
      <c r="AV456" s="14"/>
      <c r="AW456" s="14"/>
      <c r="AX456" s="14"/>
      <c r="AY456" s="14"/>
      <c r="AZ456" s="14"/>
      <c r="BA456" s="14"/>
      <c r="BB456" s="14"/>
      <c r="BC456" s="14"/>
      <c r="BD456" s="14"/>
      <c r="BE456" s="14"/>
      <c r="BF456" s="14"/>
      <c r="BG456" s="14"/>
      <c r="BH456" s="14"/>
      <c r="BI456" s="14"/>
      <c r="BJ456" s="14"/>
      <c r="BK456" s="14"/>
      <c r="BL456" s="14"/>
      <c r="BM456" s="14"/>
      <c r="BN456" s="14"/>
      <c r="BO456" s="14"/>
      <c r="BP456" s="14"/>
      <c r="BQ456" s="14"/>
      <c r="BR456" s="14"/>
      <c r="BS456" s="14"/>
      <c r="BT456" s="14"/>
      <c r="BU456" s="14"/>
      <c r="BV456" s="14"/>
      <c r="BW456" s="14"/>
      <c r="BX456" s="14"/>
      <c r="BY456" s="14"/>
      <c r="BZ456" s="14"/>
      <c r="CA456" s="14"/>
      <c r="CB456" s="14"/>
      <c r="CC456" s="14"/>
      <c r="CD456" s="14"/>
      <c r="CE456" s="14"/>
      <c r="CF456" s="14"/>
      <c r="CG456" s="14"/>
      <c r="CH456" s="14"/>
    </row>
    <row r="457" spans="1:86">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Z457" s="16"/>
      <c r="AA457" s="16"/>
      <c r="AB457" s="16"/>
      <c r="AC457" s="16"/>
      <c r="AD457" s="16"/>
      <c r="AE457" s="16"/>
      <c r="AF457" s="16"/>
      <c r="AG457" s="16"/>
      <c r="AH457" s="16"/>
      <c r="AI457" s="16"/>
      <c r="AJ457" s="16"/>
      <c r="AK457" s="16"/>
      <c r="AL457" s="16"/>
      <c r="AM457" s="14"/>
      <c r="AN457" s="14"/>
      <c r="AO457" s="14"/>
      <c r="AP457" s="14"/>
      <c r="AQ457" s="14"/>
      <c r="AR457" s="14"/>
      <c r="AS457" s="14"/>
      <c r="AT457" s="14"/>
      <c r="AU457" s="14"/>
      <c r="AV457" s="14"/>
      <c r="AW457" s="14"/>
      <c r="AX457" s="14"/>
      <c r="AY457" s="14"/>
      <c r="AZ457" s="14"/>
      <c r="BA457" s="14"/>
      <c r="BB457" s="14"/>
      <c r="BC457" s="14"/>
      <c r="BD457" s="14"/>
      <c r="BE457" s="14"/>
      <c r="BF457" s="14"/>
      <c r="BG457" s="14"/>
      <c r="BH457" s="14"/>
      <c r="BI457" s="14"/>
      <c r="BJ457" s="14"/>
      <c r="BK457" s="14"/>
      <c r="BL457" s="14"/>
      <c r="BM457" s="14"/>
      <c r="BN457" s="14"/>
      <c r="BO457" s="14"/>
      <c r="BP457" s="14"/>
      <c r="BQ457" s="14"/>
      <c r="BR457" s="14"/>
      <c r="BS457" s="14"/>
      <c r="BT457" s="14"/>
      <c r="BU457" s="14"/>
      <c r="BV457" s="14"/>
      <c r="BW457" s="14"/>
      <c r="BX457" s="14"/>
      <c r="BY457" s="14"/>
      <c r="BZ457" s="14"/>
      <c r="CA457" s="14"/>
      <c r="CB457" s="14"/>
      <c r="CC457" s="14"/>
      <c r="CD457" s="14"/>
      <c r="CE457" s="14"/>
      <c r="CF457" s="14"/>
      <c r="CG457" s="14"/>
      <c r="CH457" s="14"/>
    </row>
    <row r="458" spans="1:86">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Z458" s="16"/>
      <c r="AA458" s="16"/>
      <c r="AB458" s="16"/>
      <c r="AC458" s="16"/>
      <c r="AD458" s="16"/>
      <c r="AE458" s="16"/>
      <c r="AF458" s="16"/>
      <c r="AG458" s="16"/>
      <c r="AH458" s="16"/>
      <c r="AI458" s="16"/>
      <c r="AJ458" s="16"/>
      <c r="AK458" s="16"/>
      <c r="AL458" s="16"/>
      <c r="AM458" s="14"/>
      <c r="AN458" s="14"/>
      <c r="AO458" s="14"/>
      <c r="AP458" s="14"/>
      <c r="AQ458" s="14"/>
      <c r="AR458" s="14"/>
      <c r="AS458" s="14"/>
      <c r="AT458" s="14"/>
      <c r="AU458" s="14"/>
      <c r="AV458" s="14"/>
      <c r="AW458" s="14"/>
      <c r="AX458" s="14"/>
      <c r="AY458" s="14"/>
      <c r="AZ458" s="14"/>
      <c r="BA458" s="14"/>
      <c r="BB458" s="14"/>
      <c r="BC458" s="14"/>
      <c r="BD458" s="14"/>
      <c r="BE458" s="14"/>
      <c r="BF458" s="14"/>
      <c r="BG458" s="14"/>
      <c r="BH458" s="14"/>
      <c r="BI458" s="14"/>
      <c r="BJ458" s="14"/>
      <c r="BK458" s="14"/>
      <c r="BL458" s="14"/>
      <c r="BM458" s="14"/>
      <c r="BN458" s="14"/>
      <c r="BO458" s="14"/>
      <c r="BP458" s="14"/>
      <c r="BQ458" s="14"/>
      <c r="BR458" s="14"/>
      <c r="BS458" s="14"/>
      <c r="BT458" s="14"/>
      <c r="BU458" s="14"/>
      <c r="BV458" s="14"/>
      <c r="BW458" s="14"/>
      <c r="BX458" s="14"/>
      <c r="BY458" s="14"/>
      <c r="BZ458" s="14"/>
      <c r="CA458" s="14"/>
      <c r="CB458" s="14"/>
      <c r="CC458" s="14"/>
      <c r="CD458" s="14"/>
      <c r="CE458" s="14"/>
      <c r="CF458" s="14"/>
      <c r="CG458" s="14"/>
      <c r="CH458" s="14"/>
    </row>
    <row r="459" spans="1:86">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Z459" s="16"/>
      <c r="AA459" s="16"/>
      <c r="AB459" s="16"/>
      <c r="AC459" s="16"/>
      <c r="AD459" s="16"/>
      <c r="AE459" s="16"/>
      <c r="AF459" s="16"/>
      <c r="AG459" s="16"/>
      <c r="AH459" s="16"/>
      <c r="AI459" s="16"/>
      <c r="AJ459" s="16"/>
      <c r="AK459" s="16"/>
      <c r="AL459" s="16"/>
      <c r="AM459" s="14"/>
      <c r="AN459" s="14"/>
      <c r="AO459" s="14"/>
      <c r="AP459" s="14"/>
      <c r="AQ459" s="14"/>
      <c r="AR459" s="14"/>
      <c r="AS459" s="14"/>
      <c r="AT459" s="14"/>
      <c r="AU459" s="14"/>
      <c r="AV459" s="14"/>
      <c r="AW459" s="14"/>
      <c r="AX459" s="14"/>
      <c r="AY459" s="14"/>
      <c r="AZ459" s="14"/>
      <c r="BA459" s="14"/>
      <c r="BB459" s="14"/>
      <c r="BC459" s="14"/>
      <c r="BD459" s="14"/>
      <c r="BE459" s="14"/>
      <c r="BF459" s="14"/>
      <c r="BG459" s="14"/>
      <c r="BH459" s="14"/>
      <c r="BI459" s="14"/>
      <c r="BJ459" s="14"/>
      <c r="BK459" s="14"/>
      <c r="BL459" s="14"/>
      <c r="BM459" s="14"/>
      <c r="BN459" s="14"/>
      <c r="BO459" s="14"/>
      <c r="BP459" s="14"/>
      <c r="BQ459" s="14"/>
      <c r="BR459" s="14"/>
      <c r="BS459" s="14"/>
      <c r="BT459" s="14"/>
      <c r="BU459" s="14"/>
      <c r="BV459" s="14"/>
      <c r="BW459" s="14"/>
      <c r="BX459" s="14"/>
      <c r="BY459" s="14"/>
      <c r="BZ459" s="14"/>
      <c r="CA459" s="14"/>
      <c r="CB459" s="14"/>
      <c r="CC459" s="14"/>
      <c r="CD459" s="14"/>
      <c r="CE459" s="14"/>
      <c r="CF459" s="14"/>
      <c r="CG459" s="14"/>
      <c r="CH459" s="14"/>
    </row>
    <row r="460" spans="1:86">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Z460" s="16"/>
      <c r="AA460" s="16"/>
      <c r="AB460" s="16"/>
      <c r="AC460" s="16"/>
      <c r="AD460" s="16"/>
      <c r="AE460" s="16"/>
      <c r="AF460" s="16"/>
      <c r="AG460" s="16"/>
      <c r="AH460" s="16"/>
      <c r="AI460" s="16"/>
      <c r="AJ460" s="16"/>
      <c r="AK460" s="16"/>
      <c r="AL460" s="16"/>
      <c r="AM460" s="14"/>
      <c r="AN460" s="14"/>
      <c r="AO460" s="14"/>
      <c r="AP460" s="14"/>
      <c r="AQ460" s="14"/>
      <c r="AR460" s="14"/>
      <c r="AS460" s="14"/>
      <c r="AT460" s="14"/>
      <c r="AU460" s="14"/>
      <c r="AV460" s="14"/>
      <c r="AW460" s="14"/>
      <c r="AX460" s="14"/>
      <c r="AY460" s="14"/>
      <c r="AZ460" s="14"/>
      <c r="BA460" s="14"/>
      <c r="BB460" s="14"/>
      <c r="BC460" s="14"/>
      <c r="BD460" s="14"/>
      <c r="BE460" s="14"/>
      <c r="BF460" s="14"/>
      <c r="BG460" s="14"/>
      <c r="BH460" s="14"/>
      <c r="BI460" s="14"/>
      <c r="BJ460" s="14"/>
      <c r="BK460" s="14"/>
      <c r="BL460" s="14"/>
      <c r="BM460" s="14"/>
      <c r="BN460" s="14"/>
      <c r="BO460" s="14"/>
      <c r="BP460" s="14"/>
      <c r="BQ460" s="14"/>
      <c r="BR460" s="14"/>
      <c r="BS460" s="14"/>
      <c r="BT460" s="14"/>
      <c r="BU460" s="14"/>
      <c r="BV460" s="14"/>
      <c r="BW460" s="14"/>
      <c r="BX460" s="14"/>
      <c r="BY460" s="14"/>
      <c r="BZ460" s="14"/>
      <c r="CA460" s="14"/>
      <c r="CB460" s="14"/>
      <c r="CC460" s="14"/>
      <c r="CD460" s="14"/>
      <c r="CE460" s="14"/>
      <c r="CF460" s="14"/>
      <c r="CG460" s="14"/>
      <c r="CH460" s="14"/>
    </row>
    <row r="461" spans="1:86">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Z461" s="16"/>
      <c r="AA461" s="16"/>
      <c r="AB461" s="16"/>
      <c r="AC461" s="16"/>
      <c r="AD461" s="16"/>
      <c r="AE461" s="16"/>
      <c r="AF461" s="16"/>
      <c r="AG461" s="16"/>
      <c r="AH461" s="16"/>
      <c r="AI461" s="16"/>
      <c r="AJ461" s="16"/>
      <c r="AK461" s="16"/>
      <c r="AL461" s="16"/>
      <c r="AM461" s="14"/>
      <c r="AN461" s="14"/>
      <c r="AO461" s="14"/>
      <c r="AP461" s="14"/>
      <c r="AQ461" s="14"/>
      <c r="AR461" s="14"/>
      <c r="AS461" s="14"/>
      <c r="AT461" s="14"/>
      <c r="AU461" s="14"/>
      <c r="AV461" s="14"/>
      <c r="AW461" s="14"/>
      <c r="AX461" s="14"/>
      <c r="AY461" s="14"/>
      <c r="AZ461" s="14"/>
      <c r="BA461" s="14"/>
      <c r="BB461" s="14"/>
      <c r="BC461" s="14"/>
      <c r="BD461" s="14"/>
      <c r="BE461" s="14"/>
      <c r="BF461" s="14"/>
      <c r="BG461" s="14"/>
      <c r="BH461" s="14"/>
      <c r="BI461" s="14"/>
      <c r="BJ461" s="14"/>
      <c r="BK461" s="14"/>
      <c r="BL461" s="14"/>
      <c r="BM461" s="14"/>
      <c r="BN461" s="14"/>
      <c r="BO461" s="14"/>
      <c r="BP461" s="14"/>
      <c r="BQ461" s="14"/>
      <c r="BR461" s="14"/>
      <c r="BS461" s="14"/>
      <c r="BT461" s="14"/>
      <c r="BU461" s="14"/>
      <c r="BV461" s="14"/>
      <c r="BW461" s="14"/>
      <c r="BX461" s="14"/>
      <c r="BY461" s="14"/>
      <c r="BZ461" s="14"/>
      <c r="CA461" s="14"/>
      <c r="CB461" s="14"/>
      <c r="CC461" s="14"/>
      <c r="CD461" s="14"/>
      <c r="CE461" s="14"/>
      <c r="CF461" s="14"/>
      <c r="CG461" s="14"/>
      <c r="CH461" s="14"/>
    </row>
    <row r="462" spans="1:86">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Z462" s="16"/>
      <c r="AA462" s="16"/>
      <c r="AB462" s="16"/>
      <c r="AC462" s="16"/>
      <c r="AD462" s="16"/>
      <c r="AE462" s="16"/>
      <c r="AF462" s="16"/>
      <c r="AG462" s="16"/>
      <c r="AH462" s="16"/>
      <c r="AI462" s="16"/>
      <c r="AJ462" s="16"/>
      <c r="AK462" s="16"/>
      <c r="AL462" s="16"/>
      <c r="AM462" s="14"/>
      <c r="AN462" s="14"/>
      <c r="AO462" s="14"/>
      <c r="AP462" s="14"/>
      <c r="AQ462" s="14"/>
      <c r="AR462" s="14"/>
      <c r="AS462" s="14"/>
      <c r="AT462" s="14"/>
      <c r="AU462" s="14"/>
      <c r="AV462" s="14"/>
      <c r="AW462" s="14"/>
      <c r="AX462" s="14"/>
      <c r="AY462" s="14"/>
      <c r="AZ462" s="14"/>
      <c r="BA462" s="14"/>
      <c r="BB462" s="14"/>
      <c r="BC462" s="14"/>
      <c r="BD462" s="14"/>
      <c r="BE462" s="14"/>
      <c r="BF462" s="14"/>
      <c r="BG462" s="14"/>
      <c r="BH462" s="14"/>
      <c r="BI462" s="14"/>
      <c r="BJ462" s="14"/>
      <c r="BK462" s="14"/>
      <c r="BL462" s="14"/>
      <c r="BM462" s="14"/>
      <c r="BN462" s="14"/>
      <c r="BO462" s="14"/>
      <c r="BP462" s="14"/>
      <c r="BQ462" s="14"/>
      <c r="BR462" s="14"/>
      <c r="BS462" s="14"/>
      <c r="BT462" s="14"/>
      <c r="BU462" s="14"/>
      <c r="BV462" s="14"/>
      <c r="BW462" s="14"/>
      <c r="BX462" s="14"/>
      <c r="BY462" s="14"/>
      <c r="BZ462" s="14"/>
      <c r="CA462" s="14"/>
      <c r="CB462" s="14"/>
      <c r="CC462" s="14"/>
      <c r="CD462" s="14"/>
      <c r="CE462" s="14"/>
      <c r="CF462" s="14"/>
      <c r="CG462" s="14"/>
      <c r="CH462" s="14"/>
    </row>
    <row r="463" spans="1:86">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Z463" s="16"/>
      <c r="AA463" s="16"/>
      <c r="AB463" s="16"/>
      <c r="AC463" s="16"/>
      <c r="AD463" s="16"/>
      <c r="AE463" s="16"/>
      <c r="AF463" s="16"/>
      <c r="AG463" s="16"/>
      <c r="AH463" s="16"/>
      <c r="AI463" s="16"/>
      <c r="AJ463" s="16"/>
      <c r="AK463" s="16"/>
      <c r="AL463" s="16"/>
      <c r="AM463" s="14"/>
      <c r="AN463" s="14"/>
      <c r="AO463" s="14"/>
      <c r="AP463" s="14"/>
      <c r="AQ463" s="14"/>
      <c r="AR463" s="14"/>
      <c r="AS463" s="14"/>
      <c r="AT463" s="14"/>
      <c r="AU463" s="14"/>
      <c r="AV463" s="14"/>
      <c r="AW463" s="14"/>
      <c r="AX463" s="14"/>
      <c r="AY463" s="14"/>
      <c r="AZ463" s="14"/>
      <c r="BA463" s="14"/>
      <c r="BB463" s="14"/>
      <c r="BC463" s="14"/>
      <c r="BD463" s="14"/>
      <c r="BE463" s="14"/>
      <c r="BF463" s="14"/>
      <c r="BG463" s="14"/>
      <c r="BH463" s="14"/>
      <c r="BI463" s="14"/>
      <c r="BJ463" s="14"/>
      <c r="BK463" s="14"/>
      <c r="BL463" s="14"/>
      <c r="BM463" s="14"/>
      <c r="BN463" s="14"/>
      <c r="BO463" s="14"/>
      <c r="BP463" s="14"/>
      <c r="BQ463" s="14"/>
      <c r="BR463" s="14"/>
      <c r="BS463" s="14"/>
      <c r="BT463" s="14"/>
      <c r="BU463" s="14"/>
      <c r="BV463" s="14"/>
      <c r="BW463" s="14"/>
      <c r="BX463" s="14"/>
      <c r="BY463" s="14"/>
      <c r="BZ463" s="14"/>
      <c r="CA463" s="14"/>
      <c r="CB463" s="14"/>
      <c r="CC463" s="14"/>
      <c r="CD463" s="14"/>
      <c r="CE463" s="14"/>
      <c r="CF463" s="14"/>
      <c r="CG463" s="14"/>
      <c r="CH463" s="14"/>
    </row>
    <row r="464" spans="1:86">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Z464" s="16"/>
      <c r="AA464" s="16"/>
      <c r="AB464" s="16"/>
      <c r="AC464" s="16"/>
      <c r="AD464" s="16"/>
      <c r="AE464" s="16"/>
      <c r="AF464" s="16"/>
      <c r="AG464" s="16"/>
      <c r="AH464" s="16"/>
      <c r="AI464" s="16"/>
      <c r="AJ464" s="16"/>
      <c r="AK464" s="16"/>
      <c r="AL464" s="16"/>
      <c r="AM464" s="14"/>
      <c r="AN464" s="14"/>
      <c r="AO464" s="14"/>
      <c r="AP464" s="14"/>
      <c r="AQ464" s="14"/>
      <c r="AR464" s="14"/>
      <c r="AS464" s="14"/>
      <c r="AT464" s="14"/>
      <c r="AU464" s="14"/>
      <c r="AV464" s="14"/>
      <c r="AW464" s="14"/>
      <c r="AX464" s="14"/>
      <c r="AY464" s="14"/>
      <c r="AZ464" s="14"/>
      <c r="BA464" s="14"/>
      <c r="BB464" s="14"/>
      <c r="BC464" s="14"/>
      <c r="BD464" s="14"/>
      <c r="BE464" s="14"/>
      <c r="BF464" s="14"/>
      <c r="BG464" s="14"/>
      <c r="BH464" s="14"/>
      <c r="BI464" s="14"/>
      <c r="BJ464" s="14"/>
      <c r="BK464" s="14"/>
      <c r="BL464" s="14"/>
      <c r="BM464" s="14"/>
      <c r="BN464" s="14"/>
      <c r="BO464" s="14"/>
      <c r="BP464" s="14"/>
      <c r="BQ464" s="14"/>
      <c r="BR464" s="14"/>
      <c r="BS464" s="14"/>
      <c r="BT464" s="14"/>
      <c r="BU464" s="14"/>
      <c r="BV464" s="14"/>
      <c r="BW464" s="14"/>
      <c r="BX464" s="14"/>
      <c r="BY464" s="14"/>
      <c r="BZ464" s="14"/>
      <c r="CA464" s="14"/>
      <c r="CB464" s="14"/>
      <c r="CC464" s="14"/>
      <c r="CD464" s="14"/>
      <c r="CE464" s="14"/>
      <c r="CF464" s="14"/>
      <c r="CG464" s="14"/>
      <c r="CH464" s="14"/>
    </row>
    <row r="465" spans="1:86">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Z465" s="16"/>
      <c r="AA465" s="16"/>
      <c r="AB465" s="16"/>
      <c r="AC465" s="16"/>
      <c r="AD465" s="16"/>
      <c r="AE465" s="16"/>
      <c r="AF465" s="16"/>
      <c r="AG465" s="16"/>
      <c r="AH465" s="16"/>
      <c r="AI465" s="16"/>
      <c r="AJ465" s="16"/>
      <c r="AK465" s="16"/>
      <c r="AL465" s="16"/>
      <c r="AM465" s="14"/>
      <c r="AN465" s="14"/>
      <c r="AO465" s="14"/>
      <c r="AP465" s="14"/>
      <c r="AQ465" s="14"/>
      <c r="AR465" s="14"/>
      <c r="AS465" s="14"/>
      <c r="AT465" s="14"/>
      <c r="AU465" s="14"/>
      <c r="AV465" s="14"/>
      <c r="AW465" s="14"/>
      <c r="AX465" s="14"/>
      <c r="AY465" s="14"/>
      <c r="AZ465" s="14"/>
      <c r="BA465" s="14"/>
      <c r="BB465" s="14"/>
      <c r="BC465" s="14"/>
      <c r="BD465" s="14"/>
      <c r="BE465" s="14"/>
      <c r="BF465" s="14"/>
      <c r="BG465" s="14"/>
      <c r="BH465" s="14"/>
      <c r="BI465" s="14"/>
      <c r="BJ465" s="14"/>
      <c r="BK465" s="14"/>
      <c r="BL465" s="14"/>
      <c r="BM465" s="14"/>
      <c r="BN465" s="14"/>
      <c r="BO465" s="14"/>
      <c r="BP465" s="14"/>
      <c r="BQ465" s="14"/>
      <c r="BR465" s="14"/>
      <c r="BS465" s="14"/>
      <c r="BT465" s="14"/>
      <c r="BU465" s="14"/>
      <c r="BV465" s="14"/>
      <c r="BW465" s="14"/>
      <c r="BX465" s="14"/>
      <c r="BY465" s="14"/>
      <c r="BZ465" s="14"/>
      <c r="CA465" s="14"/>
      <c r="CB465" s="14"/>
      <c r="CC465" s="14"/>
      <c r="CD465" s="14"/>
      <c r="CE465" s="14"/>
      <c r="CF465" s="14"/>
      <c r="CG465" s="14"/>
      <c r="CH465" s="14"/>
    </row>
    <row r="466" spans="1:86">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Z466" s="16"/>
      <c r="AA466" s="16"/>
      <c r="AB466" s="16"/>
      <c r="AC466" s="16"/>
      <c r="AD466" s="16"/>
      <c r="AE466" s="16"/>
      <c r="AF466" s="16"/>
      <c r="AG466" s="16"/>
      <c r="AH466" s="16"/>
      <c r="AI466" s="16"/>
      <c r="AJ466" s="16"/>
      <c r="AK466" s="16"/>
      <c r="AL466" s="16"/>
      <c r="AM466" s="14"/>
      <c r="AN466" s="14"/>
      <c r="AO466" s="14"/>
      <c r="AP466" s="14"/>
      <c r="AQ466" s="14"/>
      <c r="AR466" s="14"/>
      <c r="AS466" s="14"/>
      <c r="AT466" s="14"/>
      <c r="AU466" s="14"/>
      <c r="AV466" s="14"/>
      <c r="AW466" s="14"/>
      <c r="AX466" s="14"/>
      <c r="AY466" s="14"/>
      <c r="AZ466" s="14"/>
      <c r="BA466" s="14"/>
      <c r="BB466" s="14"/>
      <c r="BC466" s="14"/>
      <c r="BD466" s="14"/>
      <c r="BE466" s="14"/>
      <c r="BF466" s="14"/>
      <c r="BG466" s="14"/>
      <c r="BH466" s="14"/>
      <c r="BI466" s="14"/>
      <c r="BJ466" s="14"/>
      <c r="BK466" s="14"/>
      <c r="BL466" s="14"/>
      <c r="BM466" s="14"/>
      <c r="BN466" s="14"/>
      <c r="BO466" s="14"/>
      <c r="BP466" s="14"/>
      <c r="BQ466" s="14"/>
      <c r="BR466" s="14"/>
      <c r="BS466" s="14"/>
      <c r="BT466" s="14"/>
      <c r="BU466" s="14"/>
      <c r="BV466" s="14"/>
      <c r="BW466" s="14"/>
      <c r="BX466" s="14"/>
      <c r="BY466" s="14"/>
      <c r="BZ466" s="14"/>
      <c r="CA466" s="14"/>
      <c r="CB466" s="14"/>
      <c r="CC466" s="14"/>
      <c r="CD466" s="14"/>
      <c r="CE466" s="14"/>
      <c r="CF466" s="14"/>
      <c r="CG466" s="14"/>
      <c r="CH466" s="14"/>
    </row>
    <row r="467" spans="1:86">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Z467" s="16"/>
      <c r="AA467" s="16"/>
      <c r="AB467" s="16"/>
      <c r="AC467" s="16"/>
      <c r="AD467" s="16"/>
      <c r="AE467" s="16"/>
      <c r="AF467" s="16"/>
      <c r="AG467" s="16"/>
      <c r="AH467" s="16"/>
      <c r="AI467" s="16"/>
      <c r="AJ467" s="16"/>
      <c r="AK467" s="16"/>
      <c r="AL467" s="16"/>
      <c r="AM467" s="14"/>
      <c r="AN467" s="14"/>
      <c r="AO467" s="14"/>
      <c r="AP467" s="14"/>
      <c r="AQ467" s="14"/>
      <c r="AR467" s="14"/>
      <c r="AS467" s="14"/>
      <c r="AT467" s="14"/>
      <c r="AU467" s="14"/>
      <c r="AV467" s="14"/>
      <c r="AW467" s="14"/>
      <c r="AX467" s="14"/>
      <c r="AY467" s="14"/>
      <c r="AZ467" s="14"/>
      <c r="BA467" s="14"/>
      <c r="BB467" s="14"/>
      <c r="BC467" s="14"/>
      <c r="BD467" s="14"/>
      <c r="BE467" s="14"/>
      <c r="BF467" s="14"/>
      <c r="BG467" s="14"/>
      <c r="BH467" s="14"/>
      <c r="BI467" s="14"/>
      <c r="BJ467" s="14"/>
      <c r="BK467" s="14"/>
      <c r="BL467" s="14"/>
      <c r="BM467" s="14"/>
      <c r="BN467" s="14"/>
      <c r="BO467" s="14"/>
      <c r="BP467" s="14"/>
      <c r="BQ467" s="14"/>
      <c r="BR467" s="14"/>
      <c r="BS467" s="14"/>
      <c r="BT467" s="14"/>
      <c r="BU467" s="14"/>
      <c r="BV467" s="14"/>
      <c r="BW467" s="14"/>
      <c r="BX467" s="14"/>
      <c r="BY467" s="14"/>
      <c r="BZ467" s="14"/>
      <c r="CA467" s="14"/>
      <c r="CB467" s="14"/>
      <c r="CC467" s="14"/>
      <c r="CD467" s="14"/>
      <c r="CE467" s="14"/>
      <c r="CF467" s="14"/>
      <c r="CG467" s="14"/>
      <c r="CH467" s="14"/>
    </row>
    <row r="468" spans="1:86">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Z468" s="16"/>
      <c r="AA468" s="16"/>
      <c r="AB468" s="16"/>
      <c r="AC468" s="16"/>
      <c r="AD468" s="16"/>
      <c r="AE468" s="16"/>
      <c r="AF468" s="16"/>
      <c r="AG468" s="16"/>
      <c r="AH468" s="16"/>
      <c r="AI468" s="16"/>
      <c r="AJ468" s="16"/>
      <c r="AK468" s="16"/>
      <c r="AL468" s="16"/>
      <c r="AM468" s="14"/>
      <c r="AN468" s="14"/>
      <c r="AO468" s="14"/>
      <c r="AP468" s="14"/>
      <c r="AQ468" s="14"/>
      <c r="AR468" s="14"/>
      <c r="AS468" s="14"/>
      <c r="AT468" s="14"/>
      <c r="AU468" s="14"/>
      <c r="AV468" s="14"/>
      <c r="AW468" s="14"/>
      <c r="AX468" s="14"/>
      <c r="AY468" s="14"/>
      <c r="AZ468" s="14"/>
      <c r="BA468" s="14"/>
      <c r="BB468" s="14"/>
      <c r="BC468" s="14"/>
      <c r="BD468" s="14"/>
      <c r="BE468" s="14"/>
      <c r="BF468" s="14"/>
      <c r="BG468" s="14"/>
      <c r="BH468" s="14"/>
      <c r="BI468" s="14"/>
      <c r="BJ468" s="14"/>
      <c r="BK468" s="14"/>
      <c r="BL468" s="14"/>
      <c r="BM468" s="14"/>
      <c r="BN468" s="14"/>
      <c r="BO468" s="14"/>
      <c r="BP468" s="14"/>
      <c r="BQ468" s="14"/>
      <c r="BR468" s="14"/>
      <c r="BS468" s="14"/>
      <c r="BT468" s="14"/>
      <c r="BU468" s="14"/>
      <c r="BV468" s="14"/>
      <c r="BW468" s="14"/>
      <c r="BX468" s="14"/>
      <c r="BY468" s="14"/>
      <c r="BZ468" s="14"/>
      <c r="CA468" s="14"/>
      <c r="CB468" s="14"/>
      <c r="CC468" s="14"/>
      <c r="CD468" s="14"/>
      <c r="CE468" s="14"/>
      <c r="CF468" s="14"/>
      <c r="CG468" s="14"/>
      <c r="CH468" s="14"/>
    </row>
    <row r="469" spans="1:86">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Z469" s="16"/>
      <c r="AA469" s="16"/>
      <c r="AB469" s="16"/>
      <c r="AC469" s="16"/>
      <c r="AD469" s="16"/>
      <c r="AE469" s="16"/>
      <c r="AF469" s="16"/>
      <c r="AG469" s="16"/>
      <c r="AH469" s="16"/>
      <c r="AI469" s="16"/>
      <c r="AJ469" s="16"/>
      <c r="AK469" s="16"/>
      <c r="AL469" s="16"/>
      <c r="AM469" s="14"/>
      <c r="AN469" s="14"/>
      <c r="AO469" s="14"/>
      <c r="AP469" s="14"/>
      <c r="AQ469" s="14"/>
      <c r="AR469" s="14"/>
      <c r="AS469" s="14"/>
      <c r="AT469" s="14"/>
      <c r="AU469" s="14"/>
      <c r="AV469" s="14"/>
      <c r="AW469" s="14"/>
      <c r="AX469" s="14"/>
      <c r="AY469" s="14"/>
      <c r="AZ469" s="14"/>
      <c r="BA469" s="14"/>
      <c r="BB469" s="14"/>
      <c r="BC469" s="14"/>
      <c r="BD469" s="14"/>
      <c r="BE469" s="14"/>
      <c r="BF469" s="14"/>
      <c r="BG469" s="14"/>
      <c r="BH469" s="14"/>
      <c r="BI469" s="14"/>
      <c r="BJ469" s="14"/>
      <c r="BK469" s="14"/>
      <c r="BL469" s="14"/>
      <c r="BM469" s="14"/>
      <c r="BN469" s="14"/>
      <c r="BO469" s="14"/>
      <c r="BP469" s="14"/>
      <c r="BQ469" s="14"/>
      <c r="BR469" s="14"/>
      <c r="BS469" s="14"/>
      <c r="BT469" s="14"/>
      <c r="BU469" s="14"/>
      <c r="BV469" s="14"/>
      <c r="BW469" s="14"/>
      <c r="BX469" s="14"/>
      <c r="BY469" s="14"/>
      <c r="BZ469" s="14"/>
      <c r="CA469" s="14"/>
      <c r="CB469" s="14"/>
      <c r="CC469" s="14"/>
      <c r="CD469" s="14"/>
      <c r="CE469" s="14"/>
      <c r="CF469" s="14"/>
      <c r="CG469" s="14"/>
      <c r="CH469" s="14"/>
    </row>
    <row r="470" spans="1:86">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Z470" s="16"/>
      <c r="AA470" s="16"/>
      <c r="AB470" s="16"/>
      <c r="AC470" s="16"/>
      <c r="AD470" s="16"/>
      <c r="AE470" s="16"/>
      <c r="AF470" s="16"/>
      <c r="AG470" s="16"/>
      <c r="AH470" s="16"/>
      <c r="AI470" s="16"/>
      <c r="AJ470" s="16"/>
      <c r="AK470" s="16"/>
      <c r="AL470" s="16"/>
      <c r="AM470" s="14"/>
      <c r="AN470" s="14"/>
      <c r="AO470" s="14"/>
      <c r="AP470" s="14"/>
      <c r="AQ470" s="14"/>
      <c r="AR470" s="14"/>
      <c r="AS470" s="14"/>
      <c r="AT470" s="14"/>
      <c r="AU470" s="14"/>
      <c r="AV470" s="14"/>
      <c r="AW470" s="14"/>
      <c r="AX470" s="14"/>
      <c r="AY470" s="14"/>
      <c r="AZ470" s="14"/>
      <c r="BA470" s="14"/>
      <c r="BB470" s="14"/>
      <c r="BC470" s="14"/>
      <c r="BD470" s="14"/>
      <c r="BE470" s="14"/>
      <c r="BF470" s="14"/>
      <c r="BG470" s="14"/>
      <c r="BH470" s="14"/>
      <c r="BI470" s="14"/>
      <c r="BJ470" s="14"/>
      <c r="BK470" s="14"/>
      <c r="BL470" s="14"/>
      <c r="BM470" s="14"/>
      <c r="BN470" s="14"/>
      <c r="BO470" s="14"/>
      <c r="BP470" s="14"/>
      <c r="BQ470" s="14"/>
      <c r="BR470" s="14"/>
      <c r="BS470" s="14"/>
      <c r="BT470" s="14"/>
      <c r="BU470" s="14"/>
      <c r="BV470" s="14"/>
      <c r="BW470" s="14"/>
      <c r="BX470" s="14"/>
      <c r="BY470" s="14"/>
      <c r="BZ470" s="14"/>
      <c r="CA470" s="14"/>
      <c r="CB470" s="14"/>
      <c r="CC470" s="14"/>
      <c r="CD470" s="14"/>
      <c r="CE470" s="14"/>
      <c r="CF470" s="14"/>
      <c r="CG470" s="14"/>
      <c r="CH470" s="14"/>
    </row>
    <row r="471" spans="1:86">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Z471" s="16"/>
      <c r="AA471" s="16"/>
      <c r="AB471" s="16"/>
      <c r="AC471" s="16"/>
      <c r="AD471" s="16"/>
      <c r="AE471" s="16"/>
      <c r="AF471" s="16"/>
      <c r="AG471" s="16"/>
      <c r="AH471" s="16"/>
      <c r="AI471" s="16"/>
      <c r="AJ471" s="16"/>
      <c r="AK471" s="16"/>
      <c r="AL471" s="16"/>
      <c r="AM471" s="14"/>
      <c r="AN471" s="14"/>
      <c r="AO471" s="14"/>
      <c r="AP471" s="14"/>
      <c r="AQ471" s="14"/>
      <c r="AR471" s="14"/>
      <c r="AS471" s="14"/>
      <c r="AT471" s="14"/>
      <c r="AU471" s="14"/>
      <c r="AV471" s="14"/>
      <c r="AW471" s="14"/>
      <c r="AX471" s="14"/>
      <c r="AY471" s="14"/>
      <c r="AZ471" s="14"/>
      <c r="BA471" s="14"/>
      <c r="BB471" s="14"/>
      <c r="BC471" s="14"/>
      <c r="BD471" s="14"/>
      <c r="BE471" s="14"/>
      <c r="BF471" s="14"/>
      <c r="BG471" s="14"/>
      <c r="BH471" s="14"/>
      <c r="BI471" s="14"/>
      <c r="BJ471" s="14"/>
      <c r="BK471" s="14"/>
      <c r="BL471" s="14"/>
      <c r="BM471" s="14"/>
      <c r="BN471" s="14"/>
      <c r="BO471" s="14"/>
      <c r="BP471" s="14"/>
      <c r="BQ471" s="14"/>
      <c r="BR471" s="14"/>
      <c r="BS471" s="14"/>
      <c r="BT471" s="14"/>
      <c r="BU471" s="14"/>
      <c r="BV471" s="14"/>
      <c r="BW471" s="14"/>
      <c r="BX471" s="14"/>
      <c r="BY471" s="14"/>
      <c r="BZ471" s="14"/>
      <c r="CA471" s="14"/>
      <c r="CB471" s="14"/>
      <c r="CC471" s="14"/>
      <c r="CD471" s="14"/>
      <c r="CE471" s="14"/>
      <c r="CF471" s="14"/>
      <c r="CG471" s="14"/>
      <c r="CH471" s="14"/>
    </row>
    <row r="472" spans="1:86">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Z472" s="16"/>
      <c r="AA472" s="16"/>
      <c r="AB472" s="16"/>
      <c r="AC472" s="16"/>
      <c r="AD472" s="16"/>
      <c r="AE472" s="16"/>
      <c r="AF472" s="16"/>
      <c r="AG472" s="16"/>
      <c r="AH472" s="16"/>
      <c r="AI472" s="16"/>
      <c r="AJ472" s="16"/>
      <c r="AK472" s="16"/>
      <c r="AL472" s="16"/>
      <c r="AM472" s="14"/>
      <c r="AN472" s="14"/>
      <c r="AO472" s="14"/>
      <c r="AP472" s="14"/>
      <c r="AQ472" s="14"/>
      <c r="AR472" s="14"/>
      <c r="AS472" s="14"/>
      <c r="AT472" s="14"/>
      <c r="AU472" s="14"/>
      <c r="AV472" s="14"/>
      <c r="AW472" s="14"/>
      <c r="AX472" s="14"/>
      <c r="AY472" s="14"/>
      <c r="AZ472" s="14"/>
      <c r="BA472" s="14"/>
      <c r="BB472" s="14"/>
      <c r="BC472" s="14"/>
      <c r="BD472" s="14"/>
      <c r="BE472" s="14"/>
      <c r="BF472" s="14"/>
      <c r="BG472" s="14"/>
      <c r="BH472" s="14"/>
      <c r="BI472" s="14"/>
      <c r="BJ472" s="14"/>
      <c r="BK472" s="14"/>
      <c r="BL472" s="14"/>
      <c r="BM472" s="14"/>
      <c r="BN472" s="14"/>
      <c r="BO472" s="14"/>
      <c r="BP472" s="14"/>
      <c r="BQ472" s="14"/>
      <c r="BR472" s="14"/>
      <c r="BS472" s="14"/>
      <c r="BT472" s="14"/>
      <c r="BU472" s="14"/>
      <c r="BV472" s="14"/>
      <c r="BW472" s="14"/>
      <c r="BX472" s="14"/>
      <c r="BY472" s="14"/>
      <c r="BZ472" s="14"/>
      <c r="CA472" s="14"/>
      <c r="CB472" s="14"/>
      <c r="CC472" s="14"/>
      <c r="CD472" s="14"/>
      <c r="CE472" s="14"/>
      <c r="CF472" s="14"/>
      <c r="CG472" s="14"/>
      <c r="CH472" s="14"/>
    </row>
    <row r="473" spans="1:86">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Z473" s="16"/>
      <c r="AA473" s="16"/>
      <c r="AB473" s="16"/>
      <c r="AC473" s="16"/>
      <c r="AD473" s="16"/>
      <c r="AE473" s="16"/>
      <c r="AF473" s="16"/>
      <c r="AG473" s="16"/>
      <c r="AH473" s="16"/>
      <c r="AI473" s="16"/>
      <c r="AJ473" s="16"/>
      <c r="AK473" s="16"/>
      <c r="AL473" s="16"/>
      <c r="AM473" s="14"/>
      <c r="AN473" s="14"/>
      <c r="AO473" s="14"/>
      <c r="AP473" s="14"/>
      <c r="AQ473" s="14"/>
      <c r="AR473" s="14"/>
      <c r="AS473" s="14"/>
      <c r="AT473" s="14"/>
      <c r="AU473" s="14"/>
      <c r="AV473" s="14"/>
      <c r="AW473" s="14"/>
      <c r="AX473" s="14"/>
      <c r="AY473" s="14"/>
      <c r="AZ473" s="14"/>
      <c r="BA473" s="14"/>
      <c r="BB473" s="14"/>
      <c r="BC473" s="14"/>
      <c r="BD473" s="14"/>
      <c r="BE473" s="14"/>
      <c r="BF473" s="14"/>
      <c r="BG473" s="14"/>
      <c r="BH473" s="14"/>
      <c r="BI473" s="14"/>
      <c r="BJ473" s="14"/>
      <c r="BK473" s="14"/>
      <c r="BL473" s="14"/>
      <c r="BM473" s="14"/>
      <c r="BN473" s="14"/>
      <c r="BO473" s="14"/>
      <c r="BP473" s="14"/>
      <c r="BQ473" s="14"/>
      <c r="BR473" s="14"/>
      <c r="BS473" s="14"/>
      <c r="BT473" s="14"/>
      <c r="BU473" s="14"/>
      <c r="BV473" s="14"/>
      <c r="BW473" s="14"/>
      <c r="BX473" s="14"/>
      <c r="BY473" s="14"/>
      <c r="BZ473" s="14"/>
      <c r="CA473" s="14"/>
      <c r="CB473" s="14"/>
      <c r="CC473" s="14"/>
      <c r="CD473" s="14"/>
      <c r="CE473" s="14"/>
      <c r="CF473" s="14"/>
      <c r="CG473" s="14"/>
      <c r="CH473" s="14"/>
    </row>
    <row r="474" spans="1:86">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Z474" s="16"/>
      <c r="AA474" s="16"/>
      <c r="AB474" s="16"/>
      <c r="AC474" s="16"/>
      <c r="AD474" s="16"/>
      <c r="AE474" s="16"/>
      <c r="AF474" s="16"/>
      <c r="AG474" s="16"/>
      <c r="AH474" s="16"/>
      <c r="AI474" s="16"/>
      <c r="AJ474" s="16"/>
      <c r="AK474" s="16"/>
      <c r="AL474" s="16"/>
      <c r="AM474" s="14"/>
      <c r="AN474" s="14"/>
      <c r="AO474" s="14"/>
      <c r="AP474" s="14"/>
      <c r="AQ474" s="14"/>
      <c r="AR474" s="14"/>
      <c r="AS474" s="14"/>
      <c r="AT474" s="14"/>
      <c r="AU474" s="14"/>
      <c r="AV474" s="14"/>
      <c r="AW474" s="14"/>
      <c r="AX474" s="14"/>
      <c r="AY474" s="14"/>
      <c r="AZ474" s="14"/>
      <c r="BA474" s="14"/>
      <c r="BB474" s="14"/>
      <c r="BC474" s="14"/>
      <c r="BD474" s="14"/>
      <c r="BE474" s="14"/>
      <c r="BF474" s="14"/>
      <c r="BG474" s="14"/>
      <c r="BH474" s="14"/>
      <c r="BI474" s="14"/>
      <c r="BJ474" s="14"/>
      <c r="BK474" s="14"/>
      <c r="BL474" s="14"/>
      <c r="BM474" s="14"/>
      <c r="BN474" s="14"/>
      <c r="BO474" s="14"/>
      <c r="BP474" s="14"/>
      <c r="BQ474" s="14"/>
      <c r="BR474" s="14"/>
      <c r="BS474" s="14"/>
      <c r="BT474" s="14"/>
      <c r="BU474" s="14"/>
      <c r="BV474" s="14"/>
      <c r="BW474" s="14"/>
      <c r="BX474" s="14"/>
      <c r="BY474" s="14"/>
      <c r="BZ474" s="14"/>
      <c r="CA474" s="14"/>
      <c r="CB474" s="14"/>
      <c r="CC474" s="14"/>
      <c r="CD474" s="14"/>
      <c r="CE474" s="14"/>
      <c r="CF474" s="14"/>
      <c r="CG474" s="14"/>
      <c r="CH474" s="14"/>
    </row>
    <row r="475" spans="1:86">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Z475" s="16"/>
      <c r="AA475" s="16"/>
      <c r="AB475" s="16"/>
      <c r="AC475" s="16"/>
      <c r="AD475" s="16"/>
      <c r="AE475" s="16"/>
      <c r="AF475" s="16"/>
      <c r="AG475" s="16"/>
      <c r="AH475" s="16"/>
      <c r="AI475" s="16"/>
      <c r="AJ475" s="16"/>
      <c r="AK475" s="16"/>
      <c r="AL475" s="16"/>
      <c r="AM475" s="14"/>
      <c r="AN475" s="14"/>
      <c r="AO475" s="14"/>
      <c r="AP475" s="14"/>
      <c r="AQ475" s="14"/>
      <c r="AR475" s="14"/>
      <c r="AS475" s="14"/>
      <c r="AT475" s="14"/>
      <c r="AU475" s="14"/>
      <c r="AV475" s="14"/>
      <c r="AW475" s="14"/>
      <c r="AX475" s="14"/>
      <c r="AY475" s="14"/>
      <c r="AZ475" s="14"/>
      <c r="BA475" s="14"/>
      <c r="BB475" s="14"/>
      <c r="BC475" s="14"/>
      <c r="BD475" s="14"/>
      <c r="BE475" s="14"/>
      <c r="BF475" s="14"/>
      <c r="BG475" s="14"/>
      <c r="BH475" s="14"/>
      <c r="BI475" s="14"/>
      <c r="BJ475" s="14"/>
      <c r="BK475" s="14"/>
      <c r="BL475" s="14"/>
      <c r="BM475" s="14"/>
      <c r="BN475" s="14"/>
      <c r="BO475" s="14"/>
      <c r="BP475" s="14"/>
      <c r="BQ475" s="14"/>
      <c r="BR475" s="14"/>
      <c r="BS475" s="14"/>
      <c r="BT475" s="14"/>
      <c r="BU475" s="14"/>
      <c r="BV475" s="14"/>
      <c r="BW475" s="14"/>
      <c r="BX475" s="14"/>
      <c r="BY475" s="14"/>
      <c r="BZ475" s="14"/>
      <c r="CA475" s="14"/>
      <c r="CB475" s="14"/>
      <c r="CC475" s="14"/>
      <c r="CD475" s="14"/>
      <c r="CE475" s="14"/>
      <c r="CF475" s="14"/>
      <c r="CG475" s="14"/>
      <c r="CH475" s="14"/>
    </row>
    <row r="476" spans="1:86">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Z476" s="16"/>
      <c r="AA476" s="16"/>
      <c r="AB476" s="16"/>
      <c r="AC476" s="16"/>
      <c r="AD476" s="16"/>
      <c r="AE476" s="16"/>
      <c r="AF476" s="16"/>
      <c r="AG476" s="16"/>
      <c r="AH476" s="16"/>
      <c r="AI476" s="16"/>
      <c r="AJ476" s="16"/>
      <c r="AK476" s="16"/>
      <c r="AL476" s="16"/>
      <c r="AM476" s="14"/>
      <c r="AN476" s="14"/>
      <c r="AO476" s="14"/>
      <c r="AP476" s="14"/>
      <c r="AQ476" s="14"/>
      <c r="AR476" s="14"/>
      <c r="AS476" s="14"/>
      <c r="AT476" s="14"/>
      <c r="AU476" s="14"/>
      <c r="AV476" s="14"/>
      <c r="AW476" s="14"/>
      <c r="AX476" s="14"/>
      <c r="AY476" s="14"/>
      <c r="AZ476" s="14"/>
      <c r="BA476" s="14"/>
      <c r="BB476" s="14"/>
      <c r="BC476" s="14"/>
      <c r="BD476" s="14"/>
      <c r="BE476" s="14"/>
      <c r="BF476" s="14"/>
      <c r="BG476" s="14"/>
      <c r="BH476" s="14"/>
      <c r="BI476" s="14"/>
      <c r="BJ476" s="14"/>
      <c r="BK476" s="14"/>
      <c r="BL476" s="14"/>
      <c r="BM476" s="14"/>
      <c r="BN476" s="14"/>
      <c r="BO476" s="14"/>
      <c r="BP476" s="14"/>
      <c r="BQ476" s="14"/>
      <c r="BR476" s="14"/>
      <c r="BS476" s="14"/>
      <c r="BT476" s="14"/>
      <c r="BU476" s="14"/>
      <c r="BV476" s="14"/>
      <c r="BW476" s="14"/>
      <c r="BX476" s="14"/>
      <c r="BY476" s="14"/>
      <c r="BZ476" s="14"/>
      <c r="CA476" s="14"/>
      <c r="CB476" s="14"/>
      <c r="CC476" s="14"/>
      <c r="CD476" s="14"/>
      <c r="CE476" s="14"/>
      <c r="CF476" s="14"/>
      <c r="CG476" s="14"/>
      <c r="CH476" s="14"/>
    </row>
    <row r="477" spans="1:86">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Z477" s="16"/>
      <c r="AA477" s="16"/>
      <c r="AB477" s="16"/>
      <c r="AC477" s="16"/>
      <c r="AD477" s="16"/>
      <c r="AE477" s="16"/>
      <c r="AF477" s="16"/>
      <c r="AG477" s="16"/>
      <c r="AH477" s="16"/>
      <c r="AI477" s="16"/>
      <c r="AJ477" s="16"/>
      <c r="AK477" s="16"/>
      <c r="AL477" s="16"/>
      <c r="AM477" s="14"/>
      <c r="AN477" s="14"/>
      <c r="AO477" s="14"/>
      <c r="AP477" s="14"/>
      <c r="AQ477" s="14"/>
      <c r="AR477" s="14"/>
      <c r="AS477" s="14"/>
      <c r="AT477" s="14"/>
      <c r="AU477" s="14"/>
      <c r="AV477" s="14"/>
      <c r="AW477" s="14"/>
      <c r="AX477" s="14"/>
      <c r="AY477" s="14"/>
      <c r="AZ477" s="14"/>
      <c r="BA477" s="14"/>
      <c r="BB477" s="14"/>
      <c r="BC477" s="14"/>
      <c r="BD477" s="14"/>
      <c r="BE477" s="14"/>
      <c r="BF477" s="14"/>
      <c r="BG477" s="14"/>
      <c r="BH477" s="14"/>
      <c r="BI477" s="14"/>
      <c r="BJ477" s="14"/>
      <c r="BK477" s="14"/>
      <c r="BL477" s="14"/>
      <c r="BM477" s="14"/>
      <c r="BN477" s="14"/>
      <c r="BO477" s="14"/>
      <c r="BP477" s="14"/>
      <c r="BQ477" s="14"/>
      <c r="BR477" s="14"/>
      <c r="BS477" s="14"/>
      <c r="BT477" s="14"/>
      <c r="BU477" s="14"/>
      <c r="BV477" s="14"/>
      <c r="BW477" s="14"/>
      <c r="BX477" s="14"/>
      <c r="BY477" s="14"/>
      <c r="BZ477" s="14"/>
      <c r="CA477" s="14"/>
      <c r="CB477" s="14"/>
      <c r="CC477" s="14"/>
      <c r="CD477" s="14"/>
      <c r="CE477" s="14"/>
      <c r="CF477" s="14"/>
      <c r="CG477" s="14"/>
      <c r="CH477" s="14"/>
    </row>
    <row r="478" spans="1:86">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Z478" s="16"/>
      <c r="AA478" s="16"/>
      <c r="AB478" s="16"/>
      <c r="AC478" s="16"/>
      <c r="AD478" s="16"/>
      <c r="AE478" s="16"/>
      <c r="AF478" s="16"/>
      <c r="AG478" s="16"/>
      <c r="AH478" s="16"/>
      <c r="AI478" s="16"/>
      <c r="AJ478" s="16"/>
      <c r="AK478" s="16"/>
      <c r="AL478" s="16"/>
      <c r="AM478" s="14"/>
      <c r="AN478" s="14"/>
      <c r="AO478" s="14"/>
      <c r="AP478" s="14"/>
      <c r="AQ478" s="14"/>
      <c r="AR478" s="14"/>
      <c r="AS478" s="14"/>
      <c r="AT478" s="14"/>
      <c r="AU478" s="14"/>
      <c r="AV478" s="14"/>
      <c r="AW478" s="14"/>
      <c r="AX478" s="14"/>
      <c r="AY478" s="14"/>
      <c r="AZ478" s="14"/>
      <c r="BA478" s="14"/>
      <c r="BB478" s="14"/>
      <c r="BC478" s="14"/>
      <c r="BD478" s="14"/>
      <c r="BE478" s="14"/>
      <c r="BF478" s="14"/>
      <c r="BG478" s="14"/>
      <c r="BH478" s="14"/>
      <c r="BI478" s="14"/>
      <c r="BJ478" s="14"/>
      <c r="BK478" s="14"/>
      <c r="BL478" s="14"/>
      <c r="BM478" s="14"/>
      <c r="BN478" s="14"/>
      <c r="BO478" s="14"/>
      <c r="BP478" s="14"/>
      <c r="BQ478" s="14"/>
      <c r="BR478" s="14"/>
      <c r="BS478" s="14"/>
      <c r="BT478" s="14"/>
      <c r="BU478" s="14"/>
      <c r="BV478" s="14"/>
      <c r="BW478" s="14"/>
      <c r="BX478" s="14"/>
      <c r="BY478" s="14"/>
      <c r="BZ478" s="14"/>
      <c r="CA478" s="14"/>
      <c r="CB478" s="14"/>
      <c r="CC478" s="14"/>
      <c r="CD478" s="14"/>
      <c r="CE478" s="14"/>
      <c r="CF478" s="14"/>
      <c r="CG478" s="14"/>
      <c r="CH478" s="14"/>
    </row>
    <row r="479" spans="1:86">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Z479" s="16"/>
      <c r="AA479" s="16"/>
      <c r="AB479" s="16"/>
      <c r="AC479" s="16"/>
      <c r="AD479" s="16"/>
      <c r="AE479" s="16"/>
      <c r="AF479" s="16"/>
      <c r="AG479" s="16"/>
      <c r="AH479" s="16"/>
      <c r="AI479" s="16"/>
      <c r="AJ479" s="16"/>
      <c r="AK479" s="16"/>
      <c r="AL479" s="16"/>
      <c r="AM479" s="14"/>
      <c r="AN479" s="14"/>
      <c r="AO479" s="14"/>
      <c r="AP479" s="14"/>
      <c r="AQ479" s="14"/>
      <c r="AR479" s="14"/>
      <c r="AS479" s="14"/>
      <c r="AT479" s="14"/>
      <c r="AU479" s="14"/>
      <c r="AV479" s="14"/>
      <c r="AW479" s="14"/>
      <c r="AX479" s="14"/>
      <c r="AY479" s="14"/>
      <c r="AZ479" s="14"/>
      <c r="BA479" s="14"/>
      <c r="BB479" s="14"/>
      <c r="BC479" s="14"/>
      <c r="BD479" s="14"/>
      <c r="BE479" s="14"/>
      <c r="BF479" s="14"/>
      <c r="BG479" s="14"/>
      <c r="BH479" s="14"/>
      <c r="BI479" s="14"/>
      <c r="BJ479" s="14"/>
      <c r="BK479" s="14"/>
      <c r="BL479" s="14"/>
      <c r="BM479" s="14"/>
      <c r="BN479" s="14"/>
      <c r="BO479" s="14"/>
      <c r="BP479" s="14"/>
      <c r="BQ479" s="14"/>
      <c r="BR479" s="14"/>
      <c r="BS479" s="14"/>
      <c r="BT479" s="14"/>
      <c r="BU479" s="14"/>
      <c r="BV479" s="14"/>
      <c r="BW479" s="14"/>
      <c r="BX479" s="14"/>
      <c r="BY479" s="14"/>
      <c r="BZ479" s="14"/>
      <c r="CA479" s="14"/>
      <c r="CB479" s="14"/>
      <c r="CC479" s="14"/>
      <c r="CD479" s="14"/>
      <c r="CE479" s="14"/>
      <c r="CF479" s="14"/>
      <c r="CG479" s="14"/>
      <c r="CH479" s="14"/>
    </row>
    <row r="480" spans="1:86">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Z480" s="16"/>
      <c r="AA480" s="16"/>
      <c r="AB480" s="16"/>
      <c r="AC480" s="16"/>
      <c r="AD480" s="16"/>
      <c r="AE480" s="16"/>
      <c r="AF480" s="16"/>
      <c r="AG480" s="16"/>
      <c r="AH480" s="16"/>
      <c r="AI480" s="16"/>
      <c r="AJ480" s="16"/>
      <c r="AK480" s="16"/>
      <c r="AL480" s="16"/>
      <c r="AM480" s="14"/>
      <c r="AN480" s="14"/>
      <c r="AO480" s="14"/>
      <c r="AP480" s="14"/>
      <c r="AQ480" s="14"/>
      <c r="AR480" s="14"/>
      <c r="AS480" s="14"/>
      <c r="AT480" s="14"/>
      <c r="AU480" s="14"/>
      <c r="AV480" s="14"/>
      <c r="AW480" s="14"/>
      <c r="AX480" s="14"/>
      <c r="AY480" s="14"/>
      <c r="AZ480" s="14"/>
      <c r="BA480" s="14"/>
      <c r="BB480" s="14"/>
      <c r="BC480" s="14"/>
      <c r="BD480" s="14"/>
      <c r="BE480" s="14"/>
      <c r="BF480" s="14"/>
      <c r="BG480" s="14"/>
      <c r="BH480" s="14"/>
      <c r="BI480" s="14"/>
      <c r="BJ480" s="14"/>
      <c r="BK480" s="14"/>
      <c r="BL480" s="14"/>
      <c r="BM480" s="14"/>
      <c r="BN480" s="14"/>
      <c r="BO480" s="14"/>
      <c r="BP480" s="14"/>
      <c r="BQ480" s="14"/>
      <c r="BR480" s="14"/>
      <c r="BS480" s="14"/>
      <c r="BT480" s="14"/>
      <c r="BU480" s="14"/>
      <c r="BV480" s="14"/>
      <c r="BW480" s="14"/>
      <c r="BX480" s="14"/>
      <c r="BY480" s="14"/>
      <c r="BZ480" s="14"/>
      <c r="CA480" s="14"/>
      <c r="CB480" s="14"/>
      <c r="CC480" s="14"/>
      <c r="CD480" s="14"/>
      <c r="CE480" s="14"/>
      <c r="CF480" s="14"/>
      <c r="CG480" s="14"/>
      <c r="CH480" s="14"/>
    </row>
    <row r="481" spans="1:86">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Z481" s="16"/>
      <c r="AA481" s="16"/>
      <c r="AB481" s="16"/>
      <c r="AC481" s="16"/>
      <c r="AD481" s="16"/>
      <c r="AE481" s="16"/>
      <c r="AF481" s="16"/>
      <c r="AG481" s="16"/>
      <c r="AH481" s="16"/>
      <c r="AI481" s="16"/>
      <c r="AJ481" s="16"/>
      <c r="AK481" s="16"/>
      <c r="AL481" s="16"/>
      <c r="AM481" s="14"/>
      <c r="AN481" s="14"/>
      <c r="AO481" s="14"/>
      <c r="AP481" s="14"/>
      <c r="AQ481" s="14"/>
      <c r="AR481" s="14"/>
      <c r="AS481" s="14"/>
      <c r="AT481" s="14"/>
      <c r="AU481" s="14"/>
      <c r="AV481" s="14"/>
      <c r="AW481" s="14"/>
      <c r="AX481" s="14"/>
      <c r="AY481" s="14"/>
      <c r="AZ481" s="14"/>
      <c r="BA481" s="14"/>
      <c r="BB481" s="14"/>
      <c r="BC481" s="14"/>
      <c r="BD481" s="14"/>
      <c r="BE481" s="14"/>
      <c r="BF481" s="14"/>
      <c r="BG481" s="14"/>
      <c r="BH481" s="14"/>
      <c r="BI481" s="14"/>
      <c r="BJ481" s="14"/>
      <c r="BK481" s="14"/>
      <c r="BL481" s="14"/>
      <c r="BM481" s="14"/>
      <c r="BN481" s="14"/>
      <c r="BO481" s="14"/>
      <c r="BP481" s="14"/>
      <c r="BQ481" s="14"/>
      <c r="BR481" s="14"/>
      <c r="BS481" s="14"/>
      <c r="BT481" s="14"/>
      <c r="BU481" s="14"/>
      <c r="BV481" s="14"/>
      <c r="BW481" s="14"/>
      <c r="BX481" s="14"/>
      <c r="BY481" s="14"/>
      <c r="BZ481" s="14"/>
      <c r="CA481" s="14"/>
      <c r="CB481" s="14"/>
      <c r="CC481" s="14"/>
      <c r="CD481" s="14"/>
      <c r="CE481" s="14"/>
      <c r="CF481" s="14"/>
      <c r="CG481" s="14"/>
      <c r="CH481" s="14"/>
    </row>
    <row r="482" spans="1:86">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Z482" s="16"/>
      <c r="AA482" s="16"/>
      <c r="AB482" s="16"/>
      <c r="AC482" s="16"/>
      <c r="AD482" s="16"/>
      <c r="AE482" s="16"/>
      <c r="AF482" s="16"/>
      <c r="AG482" s="16"/>
      <c r="AH482" s="16"/>
      <c r="AI482" s="16"/>
      <c r="AJ482" s="16"/>
      <c r="AK482" s="16"/>
      <c r="AL482" s="16"/>
      <c r="AM482" s="14"/>
      <c r="AN482" s="14"/>
      <c r="AO482" s="14"/>
      <c r="AP482" s="14"/>
      <c r="AQ482" s="14"/>
      <c r="AR482" s="14"/>
      <c r="AS482" s="14"/>
      <c r="AT482" s="14"/>
      <c r="AU482" s="14"/>
      <c r="AV482" s="14"/>
      <c r="AW482" s="14"/>
      <c r="AX482" s="14"/>
      <c r="AY482" s="14"/>
      <c r="AZ482" s="14"/>
      <c r="BA482" s="14"/>
      <c r="BB482" s="14"/>
      <c r="BC482" s="14"/>
      <c r="BD482" s="14"/>
      <c r="BE482" s="14"/>
      <c r="BF482" s="14"/>
      <c r="BG482" s="14"/>
      <c r="BH482" s="14"/>
      <c r="BI482" s="14"/>
      <c r="BJ482" s="14"/>
      <c r="BK482" s="14"/>
      <c r="BL482" s="14"/>
      <c r="BM482" s="14"/>
      <c r="BN482" s="14"/>
      <c r="BO482" s="14"/>
      <c r="BP482" s="14"/>
      <c r="BQ482" s="14"/>
      <c r="BR482" s="14"/>
      <c r="BS482" s="14"/>
      <c r="BT482" s="14"/>
      <c r="BU482" s="14"/>
      <c r="BV482" s="14"/>
      <c r="BW482" s="14"/>
      <c r="BX482" s="14"/>
      <c r="BY482" s="14"/>
      <c r="BZ482" s="14"/>
      <c r="CA482" s="14"/>
      <c r="CB482" s="14"/>
      <c r="CC482" s="14"/>
      <c r="CD482" s="14"/>
      <c r="CE482" s="14"/>
      <c r="CF482" s="14"/>
      <c r="CG482" s="14"/>
      <c r="CH482" s="14"/>
    </row>
    <row r="483" spans="1:86">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Z483" s="16"/>
      <c r="AA483" s="16"/>
      <c r="AB483" s="16"/>
      <c r="AC483" s="16"/>
      <c r="AD483" s="16"/>
      <c r="AE483" s="16"/>
      <c r="AF483" s="16"/>
      <c r="AG483" s="16"/>
      <c r="AH483" s="16"/>
      <c r="AI483" s="16"/>
      <c r="AJ483" s="16"/>
      <c r="AK483" s="16"/>
      <c r="AL483" s="16"/>
      <c r="AM483" s="14"/>
      <c r="AN483" s="14"/>
      <c r="AO483" s="14"/>
      <c r="AP483" s="14"/>
      <c r="AQ483" s="14"/>
      <c r="AR483" s="14"/>
      <c r="AS483" s="14"/>
      <c r="AT483" s="14"/>
      <c r="AU483" s="14"/>
      <c r="AV483" s="14"/>
      <c r="AW483" s="14"/>
      <c r="AX483" s="14"/>
      <c r="AY483" s="14"/>
      <c r="AZ483" s="14"/>
      <c r="BA483" s="14"/>
      <c r="BB483" s="14"/>
      <c r="BC483" s="14"/>
      <c r="BD483" s="14"/>
      <c r="BE483" s="14"/>
      <c r="BF483" s="14"/>
      <c r="BG483" s="14"/>
      <c r="BH483" s="14"/>
      <c r="BI483" s="14"/>
      <c r="BJ483" s="14"/>
      <c r="BK483" s="14"/>
      <c r="BL483" s="14"/>
      <c r="BM483" s="14"/>
      <c r="BN483" s="14"/>
      <c r="BO483" s="14"/>
      <c r="BP483" s="14"/>
      <c r="BQ483" s="14"/>
      <c r="BR483" s="14"/>
      <c r="BS483" s="14"/>
      <c r="BT483" s="14"/>
      <c r="BU483" s="14"/>
      <c r="BV483" s="14"/>
      <c r="BW483" s="14"/>
      <c r="BX483" s="14"/>
      <c r="BY483" s="14"/>
      <c r="BZ483" s="14"/>
      <c r="CA483" s="14"/>
      <c r="CB483" s="14"/>
      <c r="CC483" s="14"/>
      <c r="CD483" s="14"/>
      <c r="CE483" s="14"/>
      <c r="CF483" s="14"/>
      <c r="CG483" s="14"/>
      <c r="CH483" s="14"/>
    </row>
    <row r="484" spans="1:86">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Z484" s="16"/>
      <c r="AA484" s="16"/>
      <c r="AB484" s="16"/>
      <c r="AC484" s="16"/>
      <c r="AD484" s="16"/>
      <c r="AE484" s="16"/>
      <c r="AF484" s="16"/>
      <c r="AG484" s="16"/>
      <c r="AH484" s="16"/>
      <c r="AI484" s="16"/>
      <c r="AJ484" s="16"/>
      <c r="AK484" s="16"/>
      <c r="AL484" s="16"/>
      <c r="AM484" s="14"/>
      <c r="AN484" s="14"/>
      <c r="AO484" s="14"/>
      <c r="AP484" s="14"/>
      <c r="AQ484" s="14"/>
      <c r="AR484" s="14"/>
      <c r="AS484" s="14"/>
      <c r="AT484" s="14"/>
      <c r="AU484" s="14"/>
      <c r="AV484" s="14"/>
      <c r="AW484" s="14"/>
      <c r="AX484" s="14"/>
      <c r="AY484" s="14"/>
      <c r="AZ484" s="14"/>
      <c r="BA484" s="14"/>
      <c r="BB484" s="14"/>
      <c r="BC484" s="14"/>
      <c r="BD484" s="14"/>
      <c r="BE484" s="14"/>
      <c r="BF484" s="14"/>
      <c r="BG484" s="14"/>
      <c r="BH484" s="14"/>
      <c r="BI484" s="14"/>
      <c r="BJ484" s="14"/>
      <c r="BK484" s="14"/>
      <c r="BL484" s="14"/>
      <c r="BM484" s="14"/>
      <c r="BN484" s="14"/>
      <c r="BO484" s="14"/>
      <c r="BP484" s="14"/>
      <c r="BQ484" s="14"/>
      <c r="BR484" s="14"/>
      <c r="BS484" s="14"/>
      <c r="BT484" s="14"/>
      <c r="BU484" s="14"/>
      <c r="BV484" s="14"/>
      <c r="BW484" s="14"/>
      <c r="BX484" s="14"/>
      <c r="BY484" s="14"/>
      <c r="BZ484" s="14"/>
      <c r="CA484" s="14"/>
      <c r="CB484" s="14"/>
      <c r="CC484" s="14"/>
      <c r="CD484" s="14"/>
      <c r="CE484" s="14"/>
      <c r="CF484" s="14"/>
      <c r="CG484" s="14"/>
      <c r="CH484" s="14"/>
    </row>
    <row r="485" spans="1:86">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Z485" s="16"/>
      <c r="AA485" s="16"/>
      <c r="AB485" s="16"/>
      <c r="AC485" s="16"/>
      <c r="AD485" s="16"/>
      <c r="AE485" s="16"/>
      <c r="AF485" s="16"/>
      <c r="AG485" s="16"/>
      <c r="AH485" s="16"/>
      <c r="AI485" s="16"/>
      <c r="AJ485" s="16"/>
      <c r="AK485" s="16"/>
      <c r="AL485" s="16"/>
      <c r="AM485" s="14"/>
      <c r="AN485" s="14"/>
      <c r="AO485" s="14"/>
      <c r="AP485" s="14"/>
      <c r="AQ485" s="14"/>
      <c r="AR485" s="14"/>
      <c r="AS485" s="14"/>
      <c r="AT485" s="14"/>
      <c r="AU485" s="14"/>
      <c r="AV485" s="14"/>
      <c r="AW485" s="14"/>
      <c r="AX485" s="14"/>
      <c r="AY485" s="14"/>
      <c r="AZ485" s="14"/>
      <c r="BA485" s="14"/>
      <c r="BB485" s="14"/>
      <c r="BC485" s="14"/>
      <c r="BD485" s="14"/>
      <c r="BE485" s="14"/>
      <c r="BF485" s="14"/>
      <c r="BG485" s="14"/>
      <c r="BH485" s="14"/>
      <c r="BI485" s="14"/>
      <c r="BJ485" s="14"/>
      <c r="BK485" s="14"/>
      <c r="BL485" s="14"/>
      <c r="BM485" s="14"/>
      <c r="BN485" s="14"/>
      <c r="BO485" s="14"/>
      <c r="BP485" s="14"/>
      <c r="BQ485" s="14"/>
      <c r="BR485" s="14"/>
      <c r="BS485" s="14"/>
      <c r="BT485" s="14"/>
      <c r="BU485" s="14"/>
      <c r="BV485" s="14"/>
      <c r="BW485" s="14"/>
      <c r="BX485" s="14"/>
      <c r="BY485" s="14"/>
      <c r="BZ485" s="14"/>
      <c r="CA485" s="14"/>
      <c r="CB485" s="14"/>
      <c r="CC485" s="14"/>
      <c r="CD485" s="14"/>
      <c r="CE485" s="14"/>
      <c r="CF485" s="14"/>
      <c r="CG485" s="14"/>
      <c r="CH485" s="14"/>
    </row>
    <row r="486" spans="1:86">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Z486" s="16"/>
      <c r="AA486" s="16"/>
      <c r="AB486" s="16"/>
      <c r="AC486" s="16"/>
      <c r="AD486" s="16"/>
      <c r="AE486" s="16"/>
      <c r="AF486" s="16"/>
      <c r="AG486" s="16"/>
      <c r="AH486" s="16"/>
      <c r="AI486" s="16"/>
      <c r="AJ486" s="16"/>
      <c r="AK486" s="16"/>
      <c r="AL486" s="16"/>
      <c r="AM486" s="14"/>
      <c r="AN486" s="14"/>
      <c r="AO486" s="14"/>
      <c r="AP486" s="14"/>
      <c r="AQ486" s="14"/>
      <c r="AR486" s="14"/>
      <c r="AS486" s="14"/>
      <c r="AT486" s="14"/>
      <c r="AU486" s="14"/>
      <c r="AV486" s="14"/>
      <c r="AW486" s="14"/>
      <c r="AX486" s="14"/>
      <c r="AY486" s="14"/>
      <c r="AZ486" s="14"/>
      <c r="BA486" s="14"/>
      <c r="BB486" s="14"/>
      <c r="BC486" s="14"/>
      <c r="BD486" s="14"/>
      <c r="BE486" s="14"/>
      <c r="BF486" s="14"/>
      <c r="BG486" s="14"/>
      <c r="BH486" s="14"/>
      <c r="BI486" s="14"/>
      <c r="BJ486" s="14"/>
      <c r="BK486" s="14"/>
      <c r="BL486" s="14"/>
      <c r="BM486" s="14"/>
      <c r="BN486" s="14"/>
      <c r="BO486" s="14"/>
      <c r="BP486" s="14"/>
      <c r="BQ486" s="14"/>
      <c r="BR486" s="14"/>
      <c r="BS486" s="14"/>
      <c r="BT486" s="14"/>
      <c r="BU486" s="14"/>
      <c r="BV486" s="14"/>
      <c r="BW486" s="14"/>
      <c r="BX486" s="14"/>
      <c r="BY486" s="14"/>
      <c r="BZ486" s="14"/>
      <c r="CA486" s="14"/>
      <c r="CB486" s="14"/>
      <c r="CC486" s="14"/>
      <c r="CD486" s="14"/>
      <c r="CE486" s="14"/>
      <c r="CF486" s="14"/>
      <c r="CG486" s="14"/>
      <c r="CH486" s="14"/>
    </row>
    <row r="487" spans="1:86">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Z487" s="16"/>
      <c r="AA487" s="16"/>
      <c r="AB487" s="16"/>
      <c r="AC487" s="16"/>
      <c r="AD487" s="16"/>
      <c r="AE487" s="16"/>
      <c r="AF487" s="16"/>
      <c r="AG487" s="16"/>
      <c r="AH487" s="16"/>
      <c r="AI487" s="16"/>
      <c r="AJ487" s="16"/>
      <c r="AK487" s="16"/>
      <c r="AL487" s="16"/>
      <c r="AM487" s="14"/>
      <c r="AN487" s="14"/>
      <c r="AO487" s="14"/>
      <c r="AP487" s="14"/>
      <c r="AQ487" s="14"/>
      <c r="AR487" s="14"/>
      <c r="AS487" s="14"/>
      <c r="AT487" s="14"/>
      <c r="AU487" s="14"/>
      <c r="AV487" s="14"/>
      <c r="AW487" s="14"/>
      <c r="AX487" s="14"/>
      <c r="AY487" s="14"/>
      <c r="AZ487" s="14"/>
      <c r="BA487" s="14"/>
      <c r="BB487" s="14"/>
      <c r="BC487" s="14"/>
      <c r="BD487" s="14"/>
      <c r="BE487" s="14"/>
      <c r="BF487" s="14"/>
      <c r="BG487" s="14"/>
      <c r="BH487" s="14"/>
      <c r="BI487" s="14"/>
      <c r="BJ487" s="14"/>
      <c r="BK487" s="14"/>
      <c r="BL487" s="14"/>
      <c r="BM487" s="14"/>
      <c r="BN487" s="14"/>
      <c r="BO487" s="14"/>
      <c r="BP487" s="14"/>
      <c r="BQ487" s="14"/>
      <c r="BR487" s="14"/>
      <c r="BS487" s="14"/>
      <c r="BT487" s="14"/>
      <c r="BU487" s="14"/>
      <c r="BV487" s="14"/>
      <c r="BW487" s="14"/>
      <c r="BX487" s="14"/>
      <c r="BY487" s="14"/>
      <c r="BZ487" s="14"/>
      <c r="CA487" s="14"/>
      <c r="CB487" s="14"/>
      <c r="CC487" s="14"/>
      <c r="CD487" s="14"/>
      <c r="CE487" s="14"/>
      <c r="CF487" s="14"/>
      <c r="CG487" s="14"/>
      <c r="CH487" s="14"/>
    </row>
    <row r="488" spans="1:86">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Z488" s="16"/>
      <c r="AA488" s="16"/>
      <c r="AB488" s="16"/>
      <c r="AC488" s="16"/>
      <c r="AD488" s="16"/>
      <c r="AE488" s="16"/>
      <c r="AF488" s="16"/>
      <c r="AG488" s="16"/>
      <c r="AH488" s="16"/>
      <c r="AI488" s="16"/>
      <c r="AJ488" s="16"/>
      <c r="AK488" s="16"/>
      <c r="AL488" s="16"/>
      <c r="AM488" s="14"/>
      <c r="AN488" s="14"/>
      <c r="AO488" s="14"/>
      <c r="AP488" s="14"/>
      <c r="AQ488" s="14"/>
      <c r="AR488" s="14"/>
      <c r="AS488" s="14"/>
      <c r="AT488" s="14"/>
      <c r="AU488" s="14"/>
      <c r="AV488" s="14"/>
      <c r="AW488" s="14"/>
      <c r="AX488" s="14"/>
      <c r="AY488" s="14"/>
      <c r="AZ488" s="14"/>
      <c r="BA488" s="14"/>
      <c r="BB488" s="14"/>
      <c r="BC488" s="14"/>
      <c r="BD488" s="14"/>
      <c r="BE488" s="14"/>
      <c r="BF488" s="14"/>
      <c r="BG488" s="14"/>
      <c r="BH488" s="14"/>
      <c r="BI488" s="14"/>
      <c r="BJ488" s="14"/>
      <c r="BK488" s="14"/>
      <c r="BL488" s="14"/>
      <c r="BM488" s="14"/>
      <c r="BN488" s="14"/>
      <c r="BO488" s="14"/>
      <c r="BP488" s="14"/>
      <c r="BQ488" s="14"/>
      <c r="BR488" s="14"/>
      <c r="BS488" s="14"/>
      <c r="BT488" s="14"/>
      <c r="BU488" s="14"/>
      <c r="BV488" s="14"/>
      <c r="BW488" s="14"/>
      <c r="BX488" s="14"/>
      <c r="BY488" s="14"/>
      <c r="BZ488" s="14"/>
      <c r="CA488" s="14"/>
      <c r="CB488" s="14"/>
      <c r="CC488" s="14"/>
      <c r="CD488" s="14"/>
      <c r="CE488" s="14"/>
      <c r="CF488" s="14"/>
      <c r="CG488" s="14"/>
      <c r="CH488" s="14"/>
    </row>
    <row r="489" spans="1:86">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Z489" s="16"/>
      <c r="AA489" s="16"/>
      <c r="AB489" s="16"/>
      <c r="AC489" s="16"/>
      <c r="AD489" s="16"/>
      <c r="AE489" s="16"/>
      <c r="AF489" s="16"/>
      <c r="AG489" s="16"/>
      <c r="AH489" s="16"/>
      <c r="AI489" s="16"/>
      <c r="AJ489" s="16"/>
      <c r="AK489" s="16"/>
      <c r="AL489" s="16"/>
      <c r="AM489" s="14"/>
      <c r="AN489" s="14"/>
      <c r="AO489" s="14"/>
      <c r="AP489" s="14"/>
      <c r="AQ489" s="14"/>
      <c r="AR489" s="14"/>
      <c r="AS489" s="14"/>
      <c r="AT489" s="14"/>
      <c r="AU489" s="14"/>
      <c r="AV489" s="14"/>
      <c r="AW489" s="14"/>
      <c r="AX489" s="14"/>
      <c r="AY489" s="14"/>
      <c r="AZ489" s="14"/>
      <c r="BA489" s="14"/>
      <c r="BB489" s="14"/>
      <c r="BC489" s="14"/>
      <c r="BD489" s="14"/>
      <c r="BE489" s="14"/>
      <c r="BF489" s="14"/>
      <c r="BG489" s="14"/>
      <c r="BH489" s="14"/>
      <c r="BI489" s="14"/>
      <c r="BJ489" s="14"/>
      <c r="BK489" s="14"/>
      <c r="BL489" s="14"/>
      <c r="BM489" s="14"/>
      <c r="BN489" s="14"/>
      <c r="BO489" s="14"/>
      <c r="BP489" s="14"/>
      <c r="BQ489" s="14"/>
      <c r="BR489" s="14"/>
      <c r="BS489" s="14"/>
      <c r="BT489" s="14"/>
      <c r="BU489" s="14"/>
      <c r="BV489" s="14"/>
      <c r="BW489" s="14"/>
      <c r="BX489" s="14"/>
      <c r="BY489" s="14"/>
      <c r="BZ489" s="14"/>
      <c r="CA489" s="14"/>
      <c r="CB489" s="14"/>
      <c r="CC489" s="14"/>
      <c r="CD489" s="14"/>
      <c r="CE489" s="14"/>
      <c r="CF489" s="14"/>
      <c r="CG489" s="14"/>
      <c r="CH489" s="14"/>
    </row>
    <row r="490" spans="1:86">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Z490" s="16"/>
      <c r="AA490" s="16"/>
      <c r="AB490" s="16"/>
      <c r="AC490" s="16"/>
      <c r="AD490" s="16"/>
      <c r="AE490" s="16"/>
      <c r="AF490" s="16"/>
      <c r="AG490" s="16"/>
      <c r="AH490" s="16"/>
      <c r="AI490" s="16"/>
      <c r="AJ490" s="16"/>
      <c r="AK490" s="16"/>
      <c r="AL490" s="16"/>
      <c r="AM490" s="14"/>
      <c r="AN490" s="14"/>
      <c r="AO490" s="14"/>
      <c r="AP490" s="14"/>
      <c r="AQ490" s="14"/>
      <c r="AR490" s="14"/>
      <c r="AS490" s="14"/>
      <c r="AT490" s="14"/>
      <c r="AU490" s="14"/>
      <c r="AV490" s="14"/>
      <c r="AW490" s="14"/>
      <c r="AX490" s="14"/>
      <c r="AY490" s="14"/>
      <c r="AZ490" s="14"/>
      <c r="BA490" s="14"/>
      <c r="BB490" s="14"/>
      <c r="BC490" s="14"/>
      <c r="BD490" s="14"/>
      <c r="BE490" s="14"/>
      <c r="BF490" s="14"/>
      <c r="BG490" s="14"/>
      <c r="BH490" s="14"/>
      <c r="BI490" s="14"/>
      <c r="BJ490" s="14"/>
      <c r="BK490" s="14"/>
      <c r="BL490" s="14"/>
      <c r="BM490" s="14"/>
      <c r="BN490" s="14"/>
      <c r="BO490" s="14"/>
      <c r="BP490" s="14"/>
      <c r="BQ490" s="14"/>
      <c r="BR490" s="14"/>
      <c r="BS490" s="14"/>
      <c r="BT490" s="14"/>
      <c r="BU490" s="14"/>
      <c r="BV490" s="14"/>
      <c r="BW490" s="14"/>
      <c r="BX490" s="14"/>
      <c r="BY490" s="14"/>
      <c r="BZ490" s="14"/>
      <c r="CA490" s="14"/>
      <c r="CB490" s="14"/>
      <c r="CC490" s="14"/>
      <c r="CD490" s="14"/>
      <c r="CE490" s="14"/>
      <c r="CF490" s="14"/>
      <c r="CG490" s="14"/>
      <c r="CH490" s="14"/>
    </row>
    <row r="491" spans="1:86">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Z491" s="16"/>
      <c r="AA491" s="16"/>
      <c r="AB491" s="16"/>
      <c r="AC491" s="16"/>
      <c r="AD491" s="16"/>
      <c r="AE491" s="16"/>
      <c r="AF491" s="16"/>
      <c r="AG491" s="16"/>
      <c r="AH491" s="16"/>
      <c r="AI491" s="16"/>
      <c r="AJ491" s="16"/>
      <c r="AK491" s="16"/>
      <c r="AL491" s="16"/>
      <c r="AM491" s="14"/>
      <c r="AN491" s="14"/>
      <c r="AO491" s="14"/>
      <c r="AP491" s="14"/>
      <c r="AQ491" s="14"/>
      <c r="AR491" s="14"/>
      <c r="AS491" s="14"/>
      <c r="AT491" s="14"/>
      <c r="AU491" s="14"/>
      <c r="AV491" s="14"/>
      <c r="AW491" s="14"/>
      <c r="AX491" s="14"/>
      <c r="AY491" s="14"/>
      <c r="AZ491" s="14"/>
      <c r="BA491" s="14"/>
      <c r="BB491" s="14"/>
      <c r="BC491" s="14"/>
      <c r="BD491" s="14"/>
      <c r="BE491" s="14"/>
      <c r="BF491" s="14"/>
      <c r="BG491" s="14"/>
      <c r="BH491" s="14"/>
      <c r="BI491" s="14"/>
      <c r="BJ491" s="14"/>
      <c r="BK491" s="14"/>
      <c r="BL491" s="14"/>
      <c r="BM491" s="14"/>
      <c r="BN491" s="14"/>
      <c r="BO491" s="14"/>
      <c r="BP491" s="14"/>
      <c r="BQ491" s="14"/>
      <c r="BR491" s="14"/>
      <c r="BS491" s="14"/>
      <c r="BT491" s="14"/>
      <c r="BU491" s="14"/>
      <c r="BV491" s="14"/>
      <c r="BW491" s="14"/>
      <c r="BX491" s="14"/>
      <c r="BY491" s="14"/>
      <c r="BZ491" s="14"/>
      <c r="CA491" s="14"/>
      <c r="CB491" s="14"/>
      <c r="CC491" s="14"/>
      <c r="CD491" s="14"/>
      <c r="CE491" s="14"/>
      <c r="CF491" s="14"/>
      <c r="CG491" s="14"/>
      <c r="CH491" s="14"/>
    </row>
    <row r="492" spans="1:86">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Z492" s="16"/>
      <c r="AA492" s="16"/>
      <c r="AB492" s="16"/>
      <c r="AC492" s="16"/>
      <c r="AD492" s="16"/>
      <c r="AE492" s="16"/>
      <c r="AF492" s="16"/>
      <c r="AG492" s="16"/>
      <c r="AH492" s="16"/>
      <c r="AI492" s="16"/>
      <c r="AJ492" s="16"/>
      <c r="AK492" s="16"/>
      <c r="AL492" s="16"/>
      <c r="AM492" s="14"/>
      <c r="AN492" s="14"/>
      <c r="AO492" s="14"/>
      <c r="AP492" s="14"/>
      <c r="AQ492" s="14"/>
      <c r="AR492" s="14"/>
      <c r="AS492" s="14"/>
      <c r="AT492" s="14"/>
      <c r="AU492" s="14"/>
      <c r="AV492" s="14"/>
      <c r="AW492" s="14"/>
      <c r="AX492" s="14"/>
      <c r="AY492" s="14"/>
      <c r="AZ492" s="14"/>
      <c r="BA492" s="14"/>
      <c r="BB492" s="14"/>
      <c r="BC492" s="14"/>
      <c r="BD492" s="14"/>
      <c r="BE492" s="14"/>
      <c r="BF492" s="14"/>
      <c r="BG492" s="14"/>
      <c r="BH492" s="14"/>
      <c r="BI492" s="14"/>
      <c r="BJ492" s="14"/>
      <c r="BK492" s="14"/>
      <c r="BL492" s="14"/>
      <c r="BM492" s="14"/>
      <c r="BN492" s="14"/>
      <c r="BO492" s="14"/>
      <c r="BP492" s="14"/>
      <c r="BQ492" s="14"/>
      <c r="BR492" s="14"/>
      <c r="BS492" s="14"/>
      <c r="BT492" s="14"/>
      <c r="BU492" s="14"/>
      <c r="BV492" s="14"/>
      <c r="BW492" s="14"/>
      <c r="BX492" s="14"/>
      <c r="BY492" s="14"/>
      <c r="BZ492" s="14"/>
      <c r="CA492" s="14"/>
      <c r="CB492" s="14"/>
      <c r="CC492" s="14"/>
      <c r="CD492" s="14"/>
      <c r="CE492" s="14"/>
      <c r="CF492" s="14"/>
      <c r="CG492" s="14"/>
      <c r="CH492" s="14"/>
    </row>
    <row r="493" spans="1:86">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Z493" s="16"/>
      <c r="AA493" s="16"/>
      <c r="AB493" s="16"/>
      <c r="AC493" s="16"/>
      <c r="AD493" s="16"/>
      <c r="AE493" s="16"/>
      <c r="AF493" s="16"/>
      <c r="AG493" s="16"/>
      <c r="AH493" s="16"/>
      <c r="AI493" s="16"/>
      <c r="AJ493" s="16"/>
      <c r="AK493" s="16"/>
      <c r="AL493" s="16"/>
      <c r="AM493" s="14"/>
      <c r="AN493" s="14"/>
      <c r="AO493" s="14"/>
      <c r="AP493" s="14"/>
      <c r="AQ493" s="14"/>
      <c r="AR493" s="14"/>
      <c r="AS493" s="14"/>
      <c r="AT493" s="14"/>
      <c r="AU493" s="14"/>
      <c r="AV493" s="14"/>
      <c r="AW493" s="14"/>
      <c r="AX493" s="14"/>
      <c r="AY493" s="14"/>
      <c r="AZ493" s="14"/>
      <c r="BA493" s="14"/>
      <c r="BB493" s="14"/>
      <c r="BC493" s="14"/>
      <c r="BD493" s="14"/>
      <c r="BE493" s="14"/>
      <c r="BF493" s="14"/>
      <c r="BG493" s="14"/>
      <c r="BH493" s="14"/>
      <c r="BI493" s="14"/>
      <c r="BJ493" s="14"/>
      <c r="BK493" s="14"/>
      <c r="BL493" s="14"/>
      <c r="BM493" s="14"/>
      <c r="BN493" s="14"/>
      <c r="BO493" s="14"/>
      <c r="BP493" s="14"/>
      <c r="BQ493" s="14"/>
      <c r="BR493" s="14"/>
      <c r="BS493" s="14"/>
      <c r="BT493" s="14"/>
      <c r="BU493" s="14"/>
      <c r="BV493" s="14"/>
      <c r="BW493" s="14"/>
      <c r="BX493" s="14"/>
      <c r="BY493" s="14"/>
      <c r="BZ493" s="14"/>
      <c r="CA493" s="14"/>
      <c r="CB493" s="14"/>
      <c r="CC493" s="14"/>
      <c r="CD493" s="14"/>
      <c r="CE493" s="14"/>
      <c r="CF493" s="14"/>
      <c r="CG493" s="14"/>
      <c r="CH493" s="14"/>
    </row>
    <row r="494" spans="1:86">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Z494" s="16"/>
      <c r="AA494" s="16"/>
      <c r="AB494" s="16"/>
      <c r="AC494" s="16"/>
      <c r="AD494" s="16"/>
      <c r="AE494" s="16"/>
      <c r="AF494" s="16"/>
      <c r="AG494" s="16"/>
      <c r="AH494" s="16"/>
      <c r="AI494" s="16"/>
      <c r="AJ494" s="16"/>
      <c r="AK494" s="16"/>
      <c r="AL494" s="16"/>
      <c r="AM494" s="14"/>
      <c r="AN494" s="14"/>
      <c r="AO494" s="14"/>
      <c r="AP494" s="14"/>
      <c r="AQ494" s="14"/>
      <c r="AR494" s="14"/>
      <c r="AS494" s="14"/>
      <c r="AT494" s="14"/>
      <c r="AU494" s="14"/>
      <c r="AV494" s="14"/>
      <c r="AW494" s="14"/>
      <c r="AX494" s="14"/>
      <c r="AY494" s="14"/>
      <c r="AZ494" s="14"/>
      <c r="BA494" s="14"/>
      <c r="BB494" s="14"/>
      <c r="BC494" s="14"/>
      <c r="BD494" s="14"/>
      <c r="BE494" s="14"/>
      <c r="BF494" s="14"/>
      <c r="BG494" s="14"/>
      <c r="BH494" s="14"/>
      <c r="BI494" s="14"/>
      <c r="BJ494" s="14"/>
      <c r="BK494" s="14"/>
      <c r="BL494" s="14"/>
      <c r="BM494" s="14"/>
      <c r="BN494" s="14"/>
      <c r="BO494" s="14"/>
      <c r="BP494" s="14"/>
      <c r="BQ494" s="14"/>
      <c r="BR494" s="14"/>
      <c r="BS494" s="14"/>
      <c r="BT494" s="14"/>
      <c r="BU494" s="14"/>
      <c r="BV494" s="14"/>
      <c r="BW494" s="14"/>
      <c r="BX494" s="14"/>
      <c r="BY494" s="14"/>
      <c r="BZ494" s="14"/>
      <c r="CA494" s="14"/>
      <c r="CB494" s="14"/>
      <c r="CC494" s="14"/>
      <c r="CD494" s="14"/>
      <c r="CE494" s="14"/>
      <c r="CF494" s="14"/>
      <c r="CG494" s="14"/>
      <c r="CH494" s="14"/>
    </row>
    <row r="495" spans="1:86">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Z495" s="16"/>
      <c r="AA495" s="16"/>
      <c r="AB495" s="16"/>
      <c r="AC495" s="16"/>
      <c r="AD495" s="16"/>
      <c r="AE495" s="16"/>
      <c r="AF495" s="16"/>
      <c r="AG495" s="16"/>
      <c r="AH495" s="16"/>
      <c r="AI495" s="16"/>
      <c r="AJ495" s="16"/>
      <c r="AK495" s="16"/>
      <c r="AL495" s="16"/>
      <c r="AM495" s="14"/>
      <c r="AN495" s="14"/>
      <c r="AO495" s="14"/>
      <c r="AP495" s="14"/>
      <c r="AQ495" s="14"/>
      <c r="AR495" s="14"/>
      <c r="AS495" s="14"/>
      <c r="AT495" s="14"/>
      <c r="AU495" s="14"/>
      <c r="AV495" s="14"/>
      <c r="AW495" s="14"/>
      <c r="AX495" s="14"/>
      <c r="AY495" s="14"/>
      <c r="AZ495" s="14"/>
      <c r="BA495" s="14"/>
      <c r="BB495" s="14"/>
      <c r="BC495" s="14"/>
      <c r="BD495" s="14"/>
      <c r="BE495" s="14"/>
      <c r="BF495" s="14"/>
      <c r="BG495" s="14"/>
      <c r="BH495" s="14"/>
      <c r="BI495" s="14"/>
      <c r="BJ495" s="14"/>
      <c r="BK495" s="14"/>
      <c r="BL495" s="14"/>
      <c r="BM495" s="14"/>
      <c r="BN495" s="14"/>
      <c r="BO495" s="14"/>
      <c r="BP495" s="14"/>
      <c r="BQ495" s="14"/>
      <c r="BR495" s="14"/>
      <c r="BS495" s="14"/>
      <c r="BT495" s="14"/>
      <c r="BU495" s="14"/>
      <c r="BV495" s="14"/>
      <c r="BW495" s="14"/>
      <c r="BX495" s="14"/>
      <c r="BY495" s="14"/>
      <c r="BZ495" s="14"/>
      <c r="CA495" s="14"/>
      <c r="CB495" s="14"/>
      <c r="CC495" s="14"/>
      <c r="CD495" s="14"/>
      <c r="CE495" s="14"/>
      <c r="CF495" s="14"/>
      <c r="CG495" s="14"/>
      <c r="CH495" s="14"/>
    </row>
    <row r="496" spans="1:86">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Z496" s="16"/>
      <c r="AA496" s="16"/>
      <c r="AB496" s="16"/>
      <c r="AC496" s="16"/>
      <c r="AD496" s="16"/>
      <c r="AE496" s="16"/>
      <c r="AF496" s="16"/>
      <c r="AG496" s="16"/>
      <c r="AH496" s="16"/>
      <c r="AI496" s="16"/>
      <c r="AJ496" s="16"/>
      <c r="AK496" s="16"/>
      <c r="AL496" s="16"/>
      <c r="AM496" s="14"/>
      <c r="AN496" s="14"/>
      <c r="AO496" s="14"/>
      <c r="AP496" s="14"/>
      <c r="AQ496" s="14"/>
      <c r="AR496" s="14"/>
      <c r="AS496" s="14"/>
      <c r="AT496" s="14"/>
      <c r="AU496" s="14"/>
      <c r="AV496" s="14"/>
      <c r="AW496" s="14"/>
      <c r="AX496" s="14"/>
      <c r="AY496" s="14"/>
      <c r="AZ496" s="14"/>
      <c r="BA496" s="14"/>
      <c r="BB496" s="14"/>
      <c r="BC496" s="14"/>
      <c r="BD496" s="14"/>
      <c r="BE496" s="14"/>
      <c r="BF496" s="14"/>
      <c r="BG496" s="14"/>
      <c r="BH496" s="14"/>
      <c r="BI496" s="14"/>
      <c r="BJ496" s="14"/>
      <c r="BK496" s="14"/>
      <c r="BL496" s="14"/>
      <c r="BM496" s="14"/>
      <c r="BN496" s="14"/>
      <c r="BO496" s="14"/>
      <c r="BP496" s="14"/>
      <c r="BQ496" s="14"/>
      <c r="BR496" s="14"/>
      <c r="BS496" s="14"/>
      <c r="BT496" s="14"/>
      <c r="BU496" s="14"/>
      <c r="BV496" s="14"/>
      <c r="BW496" s="14"/>
      <c r="BX496" s="14"/>
      <c r="BY496" s="14"/>
      <c r="BZ496" s="14"/>
      <c r="CA496" s="14"/>
      <c r="CB496" s="14"/>
      <c r="CC496" s="14"/>
      <c r="CD496" s="14"/>
      <c r="CE496" s="14"/>
      <c r="CF496" s="14"/>
      <c r="CG496" s="14"/>
      <c r="CH496" s="14"/>
    </row>
    <row r="497" spans="1:86">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Z497" s="16"/>
      <c r="AA497" s="16"/>
      <c r="AB497" s="16"/>
      <c r="AC497" s="16"/>
      <c r="AD497" s="16"/>
      <c r="AE497" s="16"/>
      <c r="AF497" s="16"/>
      <c r="AG497" s="16"/>
      <c r="AH497" s="16"/>
      <c r="AI497" s="16"/>
      <c r="AJ497" s="16"/>
      <c r="AK497" s="16"/>
      <c r="AL497" s="16"/>
      <c r="AM497" s="14"/>
      <c r="AN497" s="14"/>
      <c r="AO497" s="14"/>
      <c r="AP497" s="14"/>
      <c r="AQ497" s="14"/>
      <c r="AR497" s="14"/>
      <c r="AS497" s="14"/>
      <c r="AT497" s="14"/>
      <c r="AU497" s="14"/>
      <c r="AV497" s="14"/>
      <c r="AW497" s="14"/>
      <c r="AX497" s="14"/>
      <c r="AY497" s="14"/>
      <c r="AZ497" s="14"/>
      <c r="BA497" s="14"/>
      <c r="BB497" s="14"/>
      <c r="BC497" s="14"/>
      <c r="BD497" s="14"/>
      <c r="BE497" s="14"/>
      <c r="BF497" s="14"/>
      <c r="BG497" s="14"/>
      <c r="BH497" s="14"/>
      <c r="BI497" s="14"/>
      <c r="BJ497" s="14"/>
      <c r="BK497" s="14"/>
      <c r="BL497" s="14"/>
      <c r="BM497" s="14"/>
      <c r="BN497" s="14"/>
      <c r="BO497" s="14"/>
      <c r="BP497" s="14"/>
      <c r="BQ497" s="14"/>
      <c r="BR497" s="14"/>
      <c r="BS497" s="14"/>
      <c r="BT497" s="14"/>
      <c r="BU497" s="14"/>
      <c r="BV497" s="14"/>
      <c r="BW497" s="14"/>
      <c r="BX497" s="14"/>
      <c r="BY497" s="14"/>
      <c r="BZ497" s="14"/>
      <c r="CA497" s="14"/>
      <c r="CB497" s="14"/>
      <c r="CC497" s="14"/>
      <c r="CD497" s="14"/>
      <c r="CE497" s="14"/>
      <c r="CF497" s="14"/>
      <c r="CG497" s="14"/>
      <c r="CH497" s="14"/>
    </row>
    <row r="498" spans="1:86">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Z498" s="16"/>
      <c r="AA498" s="16"/>
      <c r="AB498" s="16"/>
      <c r="AC498" s="16"/>
      <c r="AD498" s="16"/>
      <c r="AE498" s="16"/>
      <c r="AF498" s="16"/>
      <c r="AG498" s="16"/>
      <c r="AH498" s="16"/>
      <c r="AI498" s="16"/>
      <c r="AJ498" s="16"/>
      <c r="AK498" s="16"/>
      <c r="AL498" s="16"/>
      <c r="AM498" s="14"/>
      <c r="AN498" s="14"/>
      <c r="AO498" s="14"/>
      <c r="AP498" s="14"/>
      <c r="AQ498" s="14"/>
      <c r="AR498" s="14"/>
      <c r="AS498" s="14"/>
      <c r="AT498" s="14"/>
      <c r="AU498" s="14"/>
      <c r="AV498" s="14"/>
      <c r="AW498" s="14"/>
      <c r="AX498" s="14"/>
      <c r="AY498" s="14"/>
      <c r="AZ498" s="14"/>
      <c r="BA498" s="14"/>
      <c r="BB498" s="14"/>
      <c r="BC498" s="14"/>
      <c r="BD498" s="14"/>
      <c r="BE498" s="14"/>
      <c r="BF498" s="14"/>
      <c r="BG498" s="14"/>
      <c r="BH498" s="14"/>
      <c r="BI498" s="14"/>
      <c r="BJ498" s="14"/>
      <c r="BK498" s="14"/>
      <c r="BL498" s="14"/>
      <c r="BM498" s="14"/>
      <c r="BN498" s="14"/>
      <c r="BO498" s="14"/>
      <c r="BP498" s="14"/>
      <c r="BQ498" s="14"/>
      <c r="BR498" s="14"/>
      <c r="BS498" s="14"/>
      <c r="BT498" s="14"/>
      <c r="BU498" s="14"/>
      <c r="BV498" s="14"/>
      <c r="BW498" s="14"/>
      <c r="BX498" s="14"/>
      <c r="BY498" s="14"/>
      <c r="BZ498" s="14"/>
      <c r="CA498" s="14"/>
      <c r="CB498" s="14"/>
      <c r="CC498" s="14"/>
      <c r="CD498" s="14"/>
      <c r="CE498" s="14"/>
      <c r="CF498" s="14"/>
      <c r="CG498" s="14"/>
      <c r="CH498" s="14"/>
    </row>
    <row r="499" spans="1:86">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Z499" s="16"/>
      <c r="AA499" s="16"/>
      <c r="AB499" s="16"/>
      <c r="AC499" s="16"/>
      <c r="AD499" s="16"/>
      <c r="AE499" s="16"/>
      <c r="AF499" s="16"/>
      <c r="AG499" s="16"/>
      <c r="AH499" s="16"/>
      <c r="AI499" s="16"/>
      <c r="AJ499" s="16"/>
      <c r="AK499" s="16"/>
      <c r="AL499" s="16"/>
      <c r="AM499" s="14"/>
      <c r="AN499" s="14"/>
      <c r="AO499" s="14"/>
      <c r="AP499" s="14"/>
      <c r="AQ499" s="14"/>
      <c r="AR499" s="14"/>
      <c r="AS499" s="14"/>
      <c r="AT499" s="14"/>
      <c r="AU499" s="14"/>
      <c r="AV499" s="14"/>
      <c r="AW499" s="14"/>
      <c r="AX499" s="14"/>
      <c r="AY499" s="14"/>
      <c r="AZ499" s="14"/>
      <c r="BA499" s="14"/>
      <c r="BB499" s="14"/>
      <c r="BC499" s="14"/>
      <c r="BD499" s="14"/>
      <c r="BE499" s="14"/>
      <c r="BF499" s="14"/>
      <c r="BG499" s="14"/>
      <c r="BH499" s="14"/>
      <c r="BI499" s="14"/>
      <c r="BJ499" s="14"/>
      <c r="BK499" s="14"/>
      <c r="BL499" s="14"/>
      <c r="BM499" s="14"/>
      <c r="BN499" s="14"/>
      <c r="BO499" s="14"/>
      <c r="BP499" s="14"/>
      <c r="BQ499" s="14"/>
      <c r="BR499" s="14"/>
      <c r="BS499" s="14"/>
      <c r="BT499" s="14"/>
      <c r="BU499" s="14"/>
      <c r="BV499" s="14"/>
      <c r="BW499" s="14"/>
      <c r="BX499" s="14"/>
      <c r="BY499" s="14"/>
      <c r="BZ499" s="14"/>
      <c r="CA499" s="14"/>
      <c r="CB499" s="14"/>
      <c r="CC499" s="14"/>
      <c r="CD499" s="14"/>
      <c r="CE499" s="14"/>
      <c r="CF499" s="14"/>
      <c r="CG499" s="14"/>
      <c r="CH499" s="14"/>
    </row>
    <row r="500" spans="1:86">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Z500" s="16"/>
      <c r="AA500" s="16"/>
      <c r="AB500" s="16"/>
      <c r="AC500" s="16"/>
      <c r="AD500" s="16"/>
      <c r="AE500" s="16"/>
      <c r="AF500" s="16"/>
      <c r="AG500" s="16"/>
      <c r="AH500" s="16"/>
      <c r="AI500" s="16"/>
      <c r="AJ500" s="16"/>
      <c r="AK500" s="16"/>
      <c r="AL500" s="16"/>
      <c r="AM500" s="14"/>
      <c r="AN500" s="14"/>
      <c r="AO500" s="14"/>
      <c r="AP500" s="14"/>
      <c r="AQ500" s="14"/>
      <c r="AR500" s="14"/>
      <c r="AS500" s="14"/>
      <c r="AT500" s="14"/>
      <c r="AU500" s="14"/>
      <c r="AV500" s="14"/>
      <c r="AW500" s="14"/>
      <c r="AX500" s="14"/>
      <c r="AY500" s="14"/>
      <c r="AZ500" s="14"/>
      <c r="BA500" s="14"/>
      <c r="BB500" s="14"/>
      <c r="BC500" s="14"/>
      <c r="BD500" s="14"/>
      <c r="BE500" s="14"/>
      <c r="BF500" s="14"/>
      <c r="BG500" s="14"/>
      <c r="BH500" s="14"/>
      <c r="BI500" s="14"/>
      <c r="BJ500" s="14"/>
      <c r="BK500" s="14"/>
      <c r="BL500" s="14"/>
      <c r="BM500" s="14"/>
      <c r="BN500" s="14"/>
      <c r="BO500" s="14"/>
      <c r="BP500" s="14"/>
      <c r="BQ500" s="14"/>
      <c r="BR500" s="14"/>
      <c r="BS500" s="14"/>
      <c r="BT500" s="14"/>
      <c r="BU500" s="14"/>
      <c r="BV500" s="14"/>
      <c r="BW500" s="14"/>
      <c r="BX500" s="14"/>
      <c r="BY500" s="14"/>
      <c r="BZ500" s="14"/>
      <c r="CA500" s="14"/>
      <c r="CB500" s="14"/>
      <c r="CC500" s="14"/>
      <c r="CD500" s="14"/>
      <c r="CE500" s="14"/>
      <c r="CF500" s="14"/>
      <c r="CG500" s="14"/>
      <c r="CH500" s="14"/>
    </row>
    <row r="501" spans="1:86">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Z501" s="16"/>
      <c r="AA501" s="16"/>
      <c r="AB501" s="16"/>
      <c r="AC501" s="16"/>
      <c r="AD501" s="16"/>
      <c r="AE501" s="16"/>
      <c r="AF501" s="16"/>
      <c r="AG501" s="16"/>
      <c r="AH501" s="16"/>
      <c r="AI501" s="16"/>
      <c r="AJ501" s="16"/>
      <c r="AK501" s="16"/>
      <c r="AL501" s="16"/>
      <c r="AM501" s="14"/>
      <c r="AN501" s="14"/>
      <c r="AO501" s="14"/>
      <c r="AP501" s="14"/>
      <c r="AQ501" s="14"/>
      <c r="AR501" s="14"/>
      <c r="AS501" s="14"/>
      <c r="AT501" s="14"/>
      <c r="AU501" s="14"/>
      <c r="AV501" s="14"/>
      <c r="AW501" s="14"/>
      <c r="AX501" s="14"/>
      <c r="AY501" s="14"/>
      <c r="AZ501" s="14"/>
      <c r="BA501" s="14"/>
      <c r="BB501" s="14"/>
      <c r="BC501" s="14"/>
      <c r="BD501" s="14"/>
      <c r="BE501" s="14"/>
      <c r="BF501" s="14"/>
      <c r="BG501" s="14"/>
      <c r="BH501" s="14"/>
      <c r="BI501" s="14"/>
      <c r="BJ501" s="14"/>
      <c r="BK501" s="14"/>
      <c r="BL501" s="14"/>
      <c r="BM501" s="14"/>
      <c r="BN501" s="14"/>
      <c r="BO501" s="14"/>
      <c r="BP501" s="14"/>
      <c r="BQ501" s="14"/>
      <c r="BR501" s="14"/>
      <c r="BS501" s="14"/>
      <c r="BT501" s="14"/>
      <c r="BU501" s="14"/>
      <c r="BV501" s="14"/>
      <c r="BW501" s="14"/>
      <c r="BX501" s="14"/>
      <c r="BY501" s="14"/>
      <c r="BZ501" s="14"/>
      <c r="CA501" s="14"/>
      <c r="CB501" s="14"/>
      <c r="CC501" s="14"/>
      <c r="CD501" s="14"/>
      <c r="CE501" s="14"/>
      <c r="CF501" s="14"/>
      <c r="CG501" s="14"/>
      <c r="CH501" s="14"/>
    </row>
    <row r="502" spans="1:86">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Z502" s="16"/>
      <c r="AA502" s="16"/>
      <c r="AB502" s="16"/>
      <c r="AC502" s="16"/>
      <c r="AD502" s="16"/>
      <c r="AE502" s="16"/>
      <c r="AF502" s="16"/>
      <c r="AG502" s="16"/>
      <c r="AH502" s="16"/>
      <c r="AI502" s="16"/>
      <c r="AJ502" s="16"/>
      <c r="AK502" s="16"/>
      <c r="AL502" s="16"/>
      <c r="AM502" s="14"/>
      <c r="AN502" s="14"/>
      <c r="AO502" s="14"/>
      <c r="AP502" s="14"/>
      <c r="AQ502" s="14"/>
      <c r="AR502" s="14"/>
      <c r="AS502" s="14"/>
      <c r="AT502" s="14"/>
      <c r="AU502" s="14"/>
      <c r="AV502" s="14"/>
      <c r="AW502" s="14"/>
      <c r="AX502" s="14"/>
      <c r="AY502" s="14"/>
      <c r="AZ502" s="14"/>
      <c r="BA502" s="14"/>
      <c r="BB502" s="14"/>
      <c r="BC502" s="14"/>
      <c r="BD502" s="14"/>
      <c r="BE502" s="14"/>
      <c r="BF502" s="14"/>
      <c r="BG502" s="14"/>
      <c r="BH502" s="14"/>
      <c r="BI502" s="14"/>
      <c r="BJ502" s="14"/>
      <c r="BK502" s="14"/>
      <c r="BL502" s="14"/>
      <c r="BM502" s="14"/>
      <c r="BN502" s="14"/>
      <c r="BO502" s="14"/>
      <c r="BP502" s="14"/>
      <c r="BQ502" s="14"/>
      <c r="BR502" s="14"/>
      <c r="BS502" s="14"/>
      <c r="BT502" s="14"/>
      <c r="BU502" s="14"/>
      <c r="BV502" s="14"/>
      <c r="BW502" s="14"/>
      <c r="BX502" s="14"/>
      <c r="BY502" s="14"/>
      <c r="BZ502" s="14"/>
      <c r="CA502" s="14"/>
      <c r="CB502" s="14"/>
      <c r="CC502" s="14"/>
      <c r="CD502" s="14"/>
      <c r="CE502" s="14"/>
      <c r="CF502" s="14"/>
      <c r="CG502" s="14"/>
      <c r="CH502" s="14"/>
    </row>
    <row r="503" spans="1:86">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Z503" s="16"/>
      <c r="AA503" s="16"/>
      <c r="AB503" s="16"/>
      <c r="AC503" s="16"/>
      <c r="AD503" s="16"/>
      <c r="AE503" s="16"/>
      <c r="AF503" s="16"/>
      <c r="AG503" s="16"/>
      <c r="AH503" s="16"/>
      <c r="AI503" s="16"/>
      <c r="AJ503" s="16"/>
      <c r="AK503" s="16"/>
      <c r="AL503" s="16"/>
      <c r="AM503" s="14"/>
      <c r="AN503" s="14"/>
      <c r="AO503" s="14"/>
      <c r="AP503" s="14"/>
      <c r="AQ503" s="14"/>
      <c r="AR503" s="14"/>
      <c r="AS503" s="14"/>
      <c r="AT503" s="14"/>
      <c r="AU503" s="14"/>
      <c r="AV503" s="14"/>
      <c r="AW503" s="14"/>
      <c r="AX503" s="14"/>
      <c r="AY503" s="14"/>
      <c r="AZ503" s="14"/>
      <c r="BA503" s="14"/>
      <c r="BB503" s="14"/>
      <c r="BC503" s="14"/>
      <c r="BD503" s="14"/>
      <c r="BE503" s="14"/>
      <c r="BF503" s="14"/>
      <c r="BG503" s="14"/>
      <c r="BH503" s="14"/>
      <c r="BI503" s="14"/>
      <c r="BJ503" s="14"/>
      <c r="BK503" s="14"/>
      <c r="BL503" s="14"/>
      <c r="BM503" s="14"/>
      <c r="BN503" s="14"/>
      <c r="BO503" s="14"/>
      <c r="BP503" s="14"/>
      <c r="BQ503" s="14"/>
      <c r="BR503" s="14"/>
      <c r="BS503" s="14"/>
      <c r="BT503" s="14"/>
      <c r="BU503" s="14"/>
      <c r="BV503" s="14"/>
      <c r="BW503" s="14"/>
      <c r="BX503" s="14"/>
      <c r="BY503" s="14"/>
      <c r="BZ503" s="14"/>
      <c r="CA503" s="14"/>
      <c r="CB503" s="14"/>
      <c r="CC503" s="14"/>
      <c r="CD503" s="14"/>
      <c r="CE503" s="14"/>
      <c r="CF503" s="14"/>
      <c r="CG503" s="14"/>
      <c r="CH503" s="14"/>
    </row>
    <row r="504" spans="1:86">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Z504" s="16"/>
      <c r="AA504" s="16"/>
      <c r="AB504" s="16"/>
      <c r="AC504" s="16"/>
      <c r="AD504" s="16"/>
      <c r="AE504" s="16"/>
      <c r="AF504" s="16"/>
      <c r="AG504" s="16"/>
      <c r="AH504" s="16"/>
      <c r="AI504" s="16"/>
      <c r="AJ504" s="16"/>
      <c r="AK504" s="16"/>
      <c r="AL504" s="16"/>
      <c r="AM504" s="14"/>
      <c r="AN504" s="14"/>
      <c r="AO504" s="14"/>
      <c r="AP504" s="14"/>
      <c r="AQ504" s="14"/>
      <c r="AR504" s="14"/>
      <c r="AS504" s="14"/>
      <c r="AT504" s="14"/>
      <c r="AU504" s="14"/>
      <c r="AV504" s="14"/>
      <c r="AW504" s="14"/>
      <c r="AX504" s="14"/>
      <c r="AY504" s="14"/>
      <c r="AZ504" s="14"/>
      <c r="BA504" s="14"/>
      <c r="BB504" s="14"/>
      <c r="BC504" s="14"/>
      <c r="BD504" s="14"/>
      <c r="BE504" s="14"/>
      <c r="BF504" s="14"/>
      <c r="BG504" s="14"/>
      <c r="BH504" s="14"/>
      <c r="BI504" s="14"/>
      <c r="BJ504" s="14"/>
      <c r="BK504" s="14"/>
      <c r="BL504" s="14"/>
      <c r="BM504" s="14"/>
      <c r="BN504" s="14"/>
      <c r="BO504" s="14"/>
      <c r="BP504" s="14"/>
      <c r="BQ504" s="14"/>
      <c r="BR504" s="14"/>
      <c r="BS504" s="14"/>
      <c r="BT504" s="14"/>
      <c r="BU504" s="14"/>
      <c r="BV504" s="14"/>
      <c r="BW504" s="14"/>
      <c r="BX504" s="14"/>
      <c r="BY504" s="14"/>
      <c r="BZ504" s="14"/>
      <c r="CA504" s="14"/>
      <c r="CB504" s="14"/>
      <c r="CC504" s="14"/>
      <c r="CD504" s="14"/>
      <c r="CE504" s="14"/>
      <c r="CF504" s="14"/>
      <c r="CG504" s="14"/>
      <c r="CH504" s="14"/>
    </row>
    <row r="505" spans="1:86">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Z505" s="16"/>
      <c r="AA505" s="16"/>
      <c r="AB505" s="16"/>
      <c r="AC505" s="16"/>
      <c r="AD505" s="16"/>
      <c r="AE505" s="16"/>
      <c r="AF505" s="16"/>
      <c r="AG505" s="16"/>
      <c r="AH505" s="16"/>
      <c r="AI505" s="16"/>
      <c r="AJ505" s="16"/>
      <c r="AK505" s="16"/>
      <c r="AL505" s="16"/>
      <c r="AM505" s="14"/>
      <c r="AN505" s="14"/>
      <c r="AO505" s="14"/>
      <c r="AP505" s="14"/>
      <c r="AQ505" s="14"/>
      <c r="AR505" s="14"/>
      <c r="AS505" s="14"/>
      <c r="AT505" s="14"/>
      <c r="AU505" s="14"/>
      <c r="AV505" s="14"/>
      <c r="AW505" s="14"/>
      <c r="AX505" s="14"/>
      <c r="AY505" s="14"/>
      <c r="AZ505" s="14"/>
      <c r="BA505" s="14"/>
      <c r="BB505" s="14"/>
      <c r="BC505" s="14"/>
      <c r="BD505" s="14"/>
      <c r="BE505" s="14"/>
      <c r="BF505" s="14"/>
      <c r="BG505" s="14"/>
      <c r="BH505" s="14"/>
      <c r="BI505" s="14"/>
      <c r="BJ505" s="14"/>
      <c r="BK505" s="14"/>
      <c r="BL505" s="14"/>
      <c r="BM505" s="14"/>
      <c r="BN505" s="14"/>
      <c r="BO505" s="14"/>
      <c r="BP505" s="14"/>
      <c r="BQ505" s="14"/>
      <c r="BR505" s="14"/>
      <c r="BS505" s="14"/>
      <c r="BT505" s="14"/>
      <c r="BU505" s="14"/>
      <c r="BV505" s="14"/>
      <c r="BW505" s="14"/>
      <c r="BX505" s="14"/>
      <c r="BY505" s="14"/>
      <c r="BZ505" s="14"/>
      <c r="CA505" s="14"/>
      <c r="CB505" s="14"/>
      <c r="CC505" s="14"/>
      <c r="CD505" s="14"/>
      <c r="CE505" s="14"/>
      <c r="CF505" s="14"/>
      <c r="CG505" s="14"/>
      <c r="CH505" s="14"/>
    </row>
    <row r="506" spans="1:86">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Z506" s="16"/>
      <c r="AA506" s="16"/>
      <c r="AB506" s="16"/>
      <c r="AC506" s="16"/>
      <c r="AD506" s="16"/>
      <c r="AE506" s="16"/>
      <c r="AF506" s="16"/>
      <c r="AG506" s="16"/>
      <c r="AH506" s="16"/>
      <c r="AI506" s="16"/>
      <c r="AJ506" s="16"/>
      <c r="AK506" s="16"/>
      <c r="AL506" s="16"/>
      <c r="AM506" s="14"/>
      <c r="AN506" s="14"/>
      <c r="AO506" s="14"/>
      <c r="AP506" s="14"/>
      <c r="AQ506" s="14"/>
      <c r="AR506" s="14"/>
      <c r="AS506" s="14"/>
      <c r="AT506" s="14"/>
      <c r="AU506" s="14"/>
      <c r="AV506" s="14"/>
      <c r="AW506" s="14"/>
      <c r="AX506" s="14"/>
      <c r="AY506" s="14"/>
      <c r="AZ506" s="14"/>
      <c r="BA506" s="14"/>
      <c r="BB506" s="14"/>
      <c r="BC506" s="14"/>
      <c r="BD506" s="14"/>
      <c r="BE506" s="14"/>
      <c r="BF506" s="14"/>
      <c r="BG506" s="14"/>
      <c r="BH506" s="14"/>
      <c r="BI506" s="14"/>
      <c r="BJ506" s="14"/>
      <c r="BK506" s="14"/>
      <c r="BL506" s="14"/>
      <c r="BM506" s="14"/>
      <c r="BN506" s="14"/>
      <c r="BO506" s="14"/>
      <c r="BP506" s="14"/>
      <c r="BQ506" s="14"/>
      <c r="BR506" s="14"/>
      <c r="BS506" s="14"/>
      <c r="BT506" s="14"/>
      <c r="BU506" s="14"/>
      <c r="BV506" s="14"/>
      <c r="BW506" s="14"/>
      <c r="BX506" s="14"/>
      <c r="BY506" s="14"/>
      <c r="BZ506" s="14"/>
      <c r="CA506" s="14"/>
      <c r="CB506" s="14"/>
      <c r="CC506" s="14"/>
      <c r="CD506" s="14"/>
      <c r="CE506" s="14"/>
      <c r="CF506" s="14"/>
      <c r="CG506" s="14"/>
      <c r="CH506" s="14"/>
    </row>
    <row r="507" spans="1:86">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Z507" s="16"/>
      <c r="AA507" s="16"/>
      <c r="AB507" s="16"/>
      <c r="AC507" s="16"/>
      <c r="AD507" s="16"/>
      <c r="AE507" s="16"/>
      <c r="AF507" s="16"/>
      <c r="AG507" s="16"/>
      <c r="AH507" s="16"/>
      <c r="AI507" s="16"/>
      <c r="AJ507" s="16"/>
      <c r="AK507" s="16"/>
      <c r="AL507" s="16"/>
      <c r="AM507" s="14"/>
      <c r="AN507" s="14"/>
      <c r="AO507" s="14"/>
      <c r="AP507" s="14"/>
      <c r="AQ507" s="14"/>
      <c r="AR507" s="14"/>
      <c r="AS507" s="14"/>
      <c r="AT507" s="14"/>
      <c r="AU507" s="14"/>
      <c r="AV507" s="14"/>
      <c r="AW507" s="14"/>
      <c r="AX507" s="14"/>
      <c r="AY507" s="14"/>
      <c r="AZ507" s="14"/>
      <c r="BA507" s="14"/>
      <c r="BB507" s="14"/>
      <c r="BC507" s="14"/>
      <c r="BD507" s="14"/>
      <c r="BE507" s="14"/>
      <c r="BF507" s="14"/>
      <c r="BG507" s="14"/>
      <c r="BH507" s="14"/>
      <c r="BI507" s="14"/>
      <c r="BJ507" s="14"/>
      <c r="BK507" s="14"/>
      <c r="BL507" s="14"/>
      <c r="BM507" s="14"/>
      <c r="BN507" s="14"/>
      <c r="BO507" s="14"/>
      <c r="BP507" s="14"/>
      <c r="BQ507" s="14"/>
      <c r="BR507" s="14"/>
      <c r="BS507" s="14"/>
      <c r="BT507" s="14"/>
      <c r="BU507" s="14"/>
      <c r="BV507" s="14"/>
      <c r="BW507" s="14"/>
      <c r="BX507" s="14"/>
      <c r="BY507" s="14"/>
      <c r="BZ507" s="14"/>
      <c r="CA507" s="14"/>
      <c r="CB507" s="14"/>
      <c r="CC507" s="14"/>
      <c r="CD507" s="14"/>
      <c r="CE507" s="14"/>
      <c r="CF507" s="14"/>
      <c r="CG507" s="14"/>
      <c r="CH507" s="14"/>
    </row>
    <row r="508" spans="1:86">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Z508" s="16"/>
      <c r="AA508" s="16"/>
      <c r="AB508" s="16"/>
      <c r="AC508" s="16"/>
      <c r="AD508" s="16"/>
      <c r="AE508" s="16"/>
      <c r="AF508" s="16"/>
      <c r="AG508" s="16"/>
      <c r="AH508" s="16"/>
      <c r="AI508" s="16"/>
      <c r="AJ508" s="16"/>
      <c r="AK508" s="16"/>
      <c r="AL508" s="16"/>
      <c r="AM508" s="14"/>
      <c r="AN508" s="14"/>
      <c r="AO508" s="14"/>
      <c r="AP508" s="14"/>
      <c r="AQ508" s="14"/>
      <c r="AR508" s="14"/>
      <c r="AS508" s="14"/>
      <c r="AT508" s="14"/>
      <c r="AU508" s="14"/>
      <c r="AV508" s="14"/>
      <c r="AW508" s="14"/>
      <c r="AX508" s="14"/>
      <c r="AY508" s="14"/>
      <c r="AZ508" s="14"/>
      <c r="BA508" s="14"/>
      <c r="BB508" s="14"/>
      <c r="BC508" s="14"/>
      <c r="BD508" s="14"/>
      <c r="BE508" s="14"/>
      <c r="BF508" s="14"/>
      <c r="BG508" s="14"/>
      <c r="BH508" s="14"/>
      <c r="BI508" s="14"/>
      <c r="BJ508" s="14"/>
      <c r="BK508" s="14"/>
      <c r="BL508" s="14"/>
      <c r="BM508" s="14"/>
      <c r="BN508" s="14"/>
      <c r="BO508" s="14"/>
      <c r="BP508" s="14"/>
      <c r="BQ508" s="14"/>
      <c r="BR508" s="14"/>
      <c r="BS508" s="14"/>
      <c r="BT508" s="14"/>
      <c r="BU508" s="14"/>
      <c r="BV508" s="14"/>
      <c r="BW508" s="14"/>
      <c r="BX508" s="14"/>
      <c r="BY508" s="14"/>
      <c r="BZ508" s="14"/>
      <c r="CA508" s="14"/>
      <c r="CB508" s="14"/>
      <c r="CC508" s="14"/>
      <c r="CD508" s="14"/>
      <c r="CE508" s="14"/>
      <c r="CF508" s="14"/>
      <c r="CG508" s="14"/>
      <c r="CH508" s="14"/>
    </row>
    <row r="509" spans="1:86">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Z509" s="16"/>
      <c r="AA509" s="16"/>
      <c r="AB509" s="16"/>
      <c r="AC509" s="16"/>
      <c r="AD509" s="16"/>
      <c r="AE509" s="16"/>
      <c r="AF509" s="16"/>
      <c r="AG509" s="16"/>
      <c r="AH509" s="16"/>
      <c r="AI509" s="16"/>
      <c r="AJ509" s="16"/>
      <c r="AK509" s="16"/>
      <c r="AL509" s="16"/>
      <c r="AM509" s="14"/>
      <c r="AN509" s="14"/>
      <c r="AO509" s="14"/>
      <c r="AP509" s="14"/>
      <c r="AQ509" s="14"/>
      <c r="AR509" s="14"/>
      <c r="AS509" s="14"/>
      <c r="AT509" s="14"/>
      <c r="AU509" s="14"/>
      <c r="AV509" s="14"/>
      <c r="AW509" s="14"/>
      <c r="AX509" s="14"/>
      <c r="AY509" s="14"/>
      <c r="AZ509" s="14"/>
      <c r="BA509" s="14"/>
      <c r="BB509" s="14"/>
      <c r="BC509" s="14"/>
      <c r="BD509" s="14"/>
      <c r="BE509" s="14"/>
      <c r="BF509" s="14"/>
      <c r="BG509" s="14"/>
      <c r="BH509" s="14"/>
      <c r="BI509" s="14"/>
      <c r="BJ509" s="14"/>
      <c r="BK509" s="14"/>
      <c r="BL509" s="14"/>
      <c r="BM509" s="14"/>
      <c r="BN509" s="14"/>
      <c r="BO509" s="14"/>
      <c r="BP509" s="14"/>
      <c r="BQ509" s="14"/>
      <c r="BR509" s="14"/>
      <c r="BS509" s="14"/>
      <c r="BT509" s="14"/>
      <c r="BU509" s="14"/>
      <c r="BV509" s="14"/>
      <c r="BW509" s="14"/>
      <c r="BX509" s="14"/>
      <c r="BY509" s="14"/>
      <c r="BZ509" s="14"/>
      <c r="CA509" s="14"/>
      <c r="CB509" s="14"/>
      <c r="CC509" s="14"/>
      <c r="CD509" s="14"/>
      <c r="CE509" s="14"/>
      <c r="CF509" s="14"/>
      <c r="CG509" s="14"/>
      <c r="CH509" s="14"/>
    </row>
    <row r="510" spans="1:86">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Z510" s="16"/>
      <c r="AA510" s="16"/>
      <c r="AB510" s="16"/>
      <c r="AC510" s="16"/>
      <c r="AD510" s="16"/>
      <c r="AE510" s="16"/>
      <c r="AF510" s="16"/>
      <c r="AG510" s="16"/>
      <c r="AH510" s="16"/>
      <c r="AI510" s="16"/>
      <c r="AJ510" s="16"/>
      <c r="AK510" s="16"/>
      <c r="AL510" s="16"/>
      <c r="AM510" s="14"/>
      <c r="AN510" s="14"/>
      <c r="AO510" s="14"/>
      <c r="AP510" s="14"/>
      <c r="AQ510" s="14"/>
      <c r="AR510" s="14"/>
      <c r="AS510" s="14"/>
      <c r="AT510" s="14"/>
      <c r="AU510" s="14"/>
      <c r="AV510" s="14"/>
      <c r="AW510" s="14"/>
      <c r="AX510" s="14"/>
      <c r="AY510" s="14"/>
      <c r="AZ510" s="14"/>
      <c r="BA510" s="14"/>
      <c r="BB510" s="14"/>
      <c r="BC510" s="14"/>
      <c r="BD510" s="14"/>
      <c r="BE510" s="14"/>
      <c r="BF510" s="14"/>
      <c r="BG510" s="14"/>
      <c r="BH510" s="14"/>
      <c r="BI510" s="14"/>
      <c r="BJ510" s="14"/>
      <c r="BK510" s="14"/>
      <c r="BL510" s="14"/>
      <c r="BM510" s="14"/>
      <c r="BN510" s="14"/>
      <c r="BO510" s="14"/>
      <c r="BP510" s="14"/>
      <c r="BQ510" s="14"/>
      <c r="BR510" s="14"/>
      <c r="BS510" s="14"/>
      <c r="BT510" s="14"/>
      <c r="BU510" s="14"/>
      <c r="BV510" s="14"/>
      <c r="BW510" s="14"/>
      <c r="BX510" s="14"/>
      <c r="BY510" s="14"/>
      <c r="BZ510" s="14"/>
      <c r="CA510" s="14"/>
      <c r="CB510" s="14"/>
      <c r="CC510" s="14"/>
      <c r="CD510" s="14"/>
      <c r="CE510" s="14"/>
      <c r="CF510" s="14"/>
      <c r="CG510" s="14"/>
      <c r="CH510" s="14"/>
    </row>
    <row r="511" spans="1:86">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Z511" s="16"/>
      <c r="AA511" s="16"/>
      <c r="AB511" s="16"/>
      <c r="AC511" s="16"/>
      <c r="AD511" s="16"/>
      <c r="AE511" s="16"/>
      <c r="AF511" s="16"/>
      <c r="AG511" s="16"/>
      <c r="AH511" s="16"/>
      <c r="AI511" s="16"/>
      <c r="AJ511" s="16"/>
      <c r="AK511" s="16"/>
      <c r="AL511" s="16"/>
      <c r="AM511" s="14"/>
      <c r="AN511" s="14"/>
      <c r="AO511" s="14"/>
      <c r="AP511" s="14"/>
      <c r="AQ511" s="14"/>
      <c r="AR511" s="14"/>
      <c r="AS511" s="14"/>
      <c r="AT511" s="14"/>
      <c r="AU511" s="14"/>
      <c r="AV511" s="14"/>
      <c r="AW511" s="14"/>
      <c r="AX511" s="14"/>
      <c r="AY511" s="14"/>
      <c r="AZ511" s="14"/>
      <c r="BA511" s="14"/>
      <c r="BB511" s="14"/>
      <c r="BC511" s="14"/>
      <c r="BD511" s="14"/>
      <c r="BE511" s="14"/>
      <c r="BF511" s="14"/>
      <c r="BG511" s="14"/>
      <c r="BH511" s="14"/>
      <c r="BI511" s="14"/>
      <c r="BJ511" s="14"/>
      <c r="BK511" s="14"/>
      <c r="BL511" s="14"/>
      <c r="BM511" s="14"/>
      <c r="BN511" s="14"/>
      <c r="BO511" s="14"/>
      <c r="BP511" s="14"/>
      <c r="BQ511" s="14"/>
      <c r="BR511" s="14"/>
      <c r="BS511" s="14"/>
      <c r="BT511" s="14"/>
      <c r="BU511" s="14"/>
      <c r="BV511" s="14"/>
      <c r="BW511" s="14"/>
      <c r="BX511" s="14"/>
      <c r="BY511" s="14"/>
      <c r="BZ511" s="14"/>
      <c r="CA511" s="14"/>
      <c r="CB511" s="14"/>
      <c r="CC511" s="14"/>
      <c r="CD511" s="14"/>
      <c r="CE511" s="14"/>
      <c r="CF511" s="14"/>
      <c r="CG511" s="14"/>
      <c r="CH511" s="14"/>
    </row>
    <row r="512" spans="1:86">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Z512" s="16"/>
      <c r="AA512" s="16"/>
      <c r="AB512" s="16"/>
      <c r="AC512" s="16"/>
      <c r="AD512" s="16"/>
      <c r="AE512" s="16"/>
      <c r="AF512" s="16"/>
      <c r="AG512" s="16"/>
      <c r="AH512" s="16"/>
      <c r="AI512" s="16"/>
      <c r="AJ512" s="16"/>
      <c r="AK512" s="16"/>
      <c r="AL512" s="16"/>
      <c r="AM512" s="14"/>
      <c r="AN512" s="14"/>
      <c r="AO512" s="14"/>
      <c r="AP512" s="14"/>
      <c r="AQ512" s="14"/>
      <c r="AR512" s="14"/>
      <c r="AS512" s="14"/>
      <c r="AT512" s="14"/>
      <c r="AU512" s="14"/>
      <c r="AV512" s="14"/>
      <c r="AW512" s="14"/>
      <c r="AX512" s="14"/>
      <c r="AY512" s="14"/>
      <c r="AZ512" s="14"/>
      <c r="BA512" s="14"/>
      <c r="BB512" s="14"/>
      <c r="BC512" s="14"/>
      <c r="BD512" s="14"/>
      <c r="BE512" s="14"/>
      <c r="BF512" s="14"/>
      <c r="BG512" s="14"/>
      <c r="BH512" s="14"/>
      <c r="BI512" s="14"/>
      <c r="BJ512" s="14"/>
      <c r="BK512" s="14"/>
      <c r="BL512" s="14"/>
      <c r="BM512" s="14"/>
      <c r="BN512" s="14"/>
      <c r="BO512" s="14"/>
      <c r="BP512" s="14"/>
      <c r="BQ512" s="14"/>
      <c r="BR512" s="14"/>
      <c r="BS512" s="14"/>
      <c r="BT512" s="14"/>
      <c r="BU512" s="14"/>
      <c r="BV512" s="14"/>
      <c r="BW512" s="14"/>
      <c r="BX512" s="14"/>
      <c r="BY512" s="14"/>
      <c r="BZ512" s="14"/>
      <c r="CA512" s="14"/>
      <c r="CB512" s="14"/>
      <c r="CC512" s="14"/>
      <c r="CD512" s="14"/>
      <c r="CE512" s="14"/>
      <c r="CF512" s="14"/>
      <c r="CG512" s="14"/>
      <c r="CH512" s="14"/>
    </row>
    <row r="513" spans="1:86">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Z513" s="16"/>
      <c r="AA513" s="16"/>
      <c r="AB513" s="16"/>
      <c r="AC513" s="16"/>
      <c r="AD513" s="16"/>
      <c r="AE513" s="16"/>
      <c r="AF513" s="16"/>
      <c r="AG513" s="16"/>
      <c r="AH513" s="16"/>
      <c r="AI513" s="16"/>
      <c r="AJ513" s="16"/>
      <c r="AK513" s="16"/>
      <c r="AL513" s="16"/>
      <c r="AM513" s="14"/>
      <c r="AN513" s="14"/>
      <c r="AO513" s="14"/>
      <c r="AP513" s="14"/>
      <c r="AQ513" s="14"/>
      <c r="AR513" s="14"/>
      <c r="AS513" s="14"/>
      <c r="AT513" s="14"/>
      <c r="AU513" s="14"/>
      <c r="AV513" s="14"/>
      <c r="AW513" s="14"/>
      <c r="AX513" s="14"/>
      <c r="AY513" s="14"/>
      <c r="AZ513" s="14"/>
      <c r="BA513" s="14"/>
      <c r="BB513" s="14"/>
      <c r="BC513" s="14"/>
      <c r="BD513" s="14"/>
      <c r="BE513" s="14"/>
      <c r="BF513" s="14"/>
      <c r="BG513" s="14"/>
      <c r="BH513" s="14"/>
      <c r="BI513" s="14"/>
      <c r="BJ513" s="14"/>
      <c r="BK513" s="14"/>
      <c r="BL513" s="14"/>
      <c r="BM513" s="14"/>
      <c r="BN513" s="14"/>
      <c r="BO513" s="14"/>
      <c r="BP513" s="14"/>
      <c r="BQ513" s="14"/>
      <c r="BR513" s="14"/>
      <c r="BS513" s="14"/>
      <c r="BT513" s="14"/>
      <c r="BU513" s="14"/>
      <c r="BV513" s="14"/>
      <c r="BW513" s="14"/>
      <c r="BX513" s="14"/>
      <c r="BY513" s="14"/>
      <c r="BZ513" s="14"/>
      <c r="CA513" s="14"/>
      <c r="CB513" s="14"/>
      <c r="CC513" s="14"/>
      <c r="CD513" s="14"/>
      <c r="CE513" s="14"/>
      <c r="CF513" s="14"/>
      <c r="CG513" s="14"/>
      <c r="CH513" s="14"/>
    </row>
    <row r="514" spans="1:86">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Z514" s="16"/>
      <c r="AA514" s="16"/>
      <c r="AB514" s="16"/>
      <c r="AC514" s="16"/>
      <c r="AD514" s="16"/>
      <c r="AE514" s="16"/>
      <c r="AF514" s="16"/>
      <c r="AG514" s="16"/>
      <c r="AH514" s="16"/>
      <c r="AI514" s="16"/>
      <c r="AJ514" s="16"/>
      <c r="AK514" s="16"/>
      <c r="AL514" s="16"/>
      <c r="AM514" s="14"/>
      <c r="AN514" s="14"/>
      <c r="AO514" s="14"/>
      <c r="AP514" s="14"/>
      <c r="AQ514" s="14"/>
      <c r="AR514" s="14"/>
      <c r="AS514" s="14"/>
      <c r="AT514" s="14"/>
      <c r="AU514" s="14"/>
      <c r="AV514" s="14"/>
      <c r="AW514" s="14"/>
      <c r="AX514" s="14"/>
      <c r="AY514" s="14"/>
      <c r="AZ514" s="14"/>
      <c r="BA514" s="14"/>
      <c r="BB514" s="14"/>
      <c r="BC514" s="14"/>
      <c r="BD514" s="14"/>
      <c r="BE514" s="14"/>
      <c r="BF514" s="14"/>
      <c r="BG514" s="14"/>
      <c r="BH514" s="14"/>
      <c r="BI514" s="14"/>
      <c r="BJ514" s="14"/>
      <c r="BK514" s="14"/>
      <c r="BL514" s="14"/>
      <c r="BM514" s="14"/>
      <c r="BN514" s="14"/>
      <c r="BO514" s="14"/>
      <c r="BP514" s="14"/>
      <c r="BQ514" s="14"/>
      <c r="BR514" s="14"/>
      <c r="BS514" s="14"/>
      <c r="BT514" s="14"/>
      <c r="BU514" s="14"/>
      <c r="BV514" s="14"/>
      <c r="BW514" s="14"/>
      <c r="BX514" s="14"/>
      <c r="BY514" s="14"/>
      <c r="BZ514" s="14"/>
      <c r="CA514" s="14"/>
      <c r="CB514" s="14"/>
      <c r="CC514" s="14"/>
      <c r="CD514" s="14"/>
      <c r="CE514" s="14"/>
      <c r="CF514" s="14"/>
      <c r="CG514" s="14"/>
      <c r="CH514" s="14"/>
    </row>
    <row r="515" spans="1:86">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Z515" s="16"/>
      <c r="AA515" s="16"/>
      <c r="AB515" s="16"/>
      <c r="AC515" s="16"/>
      <c r="AD515" s="16"/>
      <c r="AE515" s="16"/>
      <c r="AF515" s="16"/>
      <c r="AG515" s="16"/>
      <c r="AH515" s="16"/>
      <c r="AI515" s="16"/>
      <c r="AJ515" s="16"/>
      <c r="AK515" s="16"/>
      <c r="AL515" s="16"/>
      <c r="AM515" s="14"/>
      <c r="AN515" s="14"/>
      <c r="AO515" s="14"/>
      <c r="AP515" s="14"/>
      <c r="AQ515" s="14"/>
      <c r="AR515" s="14"/>
      <c r="AS515" s="14"/>
      <c r="AT515" s="14"/>
      <c r="AU515" s="14"/>
      <c r="AV515" s="14"/>
      <c r="AW515" s="14"/>
      <c r="AX515" s="14"/>
      <c r="AY515" s="14"/>
      <c r="AZ515" s="14"/>
      <c r="BA515" s="14"/>
      <c r="BB515" s="14"/>
      <c r="BC515" s="14"/>
      <c r="BD515" s="14"/>
      <c r="BE515" s="14"/>
      <c r="BF515" s="14"/>
      <c r="BG515" s="14"/>
      <c r="BH515" s="14"/>
      <c r="BI515" s="14"/>
      <c r="BJ515" s="14"/>
      <c r="BK515" s="14"/>
      <c r="BL515" s="14"/>
      <c r="BM515" s="14"/>
      <c r="BN515" s="14"/>
      <c r="BO515" s="14"/>
      <c r="BP515" s="14"/>
      <c r="BQ515" s="14"/>
      <c r="BR515" s="14"/>
      <c r="BS515" s="14"/>
      <c r="BT515" s="14"/>
      <c r="BU515" s="14"/>
      <c r="BV515" s="14"/>
      <c r="BW515" s="14"/>
      <c r="BX515" s="14"/>
      <c r="BY515" s="14"/>
      <c r="BZ515" s="14"/>
      <c r="CA515" s="14"/>
      <c r="CB515" s="14"/>
      <c r="CC515" s="14"/>
      <c r="CD515" s="14"/>
      <c r="CE515" s="14"/>
      <c r="CF515" s="14"/>
      <c r="CG515" s="14"/>
      <c r="CH515" s="14"/>
    </row>
    <row r="516" spans="1:86">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Z516" s="16"/>
      <c r="AA516" s="16"/>
      <c r="AB516" s="16"/>
      <c r="AC516" s="16"/>
      <c r="AD516" s="16"/>
      <c r="AE516" s="16"/>
      <c r="AF516" s="16"/>
      <c r="AG516" s="16"/>
      <c r="AH516" s="16"/>
      <c r="AI516" s="16"/>
      <c r="AJ516" s="16"/>
      <c r="AK516" s="16"/>
      <c r="AL516" s="16"/>
      <c r="AM516" s="14"/>
      <c r="AN516" s="14"/>
      <c r="AO516" s="14"/>
      <c r="AP516" s="14"/>
      <c r="AQ516" s="14"/>
      <c r="AR516" s="14"/>
      <c r="AS516" s="14"/>
      <c r="AT516" s="14"/>
      <c r="AU516" s="14"/>
      <c r="AV516" s="14"/>
      <c r="AW516" s="14"/>
      <c r="AX516" s="14"/>
      <c r="AY516" s="14"/>
      <c r="AZ516" s="14"/>
      <c r="BA516" s="14"/>
      <c r="BB516" s="14"/>
      <c r="BC516" s="14"/>
      <c r="BD516" s="14"/>
      <c r="BE516" s="14"/>
      <c r="BF516" s="14"/>
      <c r="BG516" s="14"/>
      <c r="BH516" s="14"/>
      <c r="BI516" s="14"/>
      <c r="BJ516" s="14"/>
      <c r="BK516" s="14"/>
      <c r="BL516" s="14"/>
      <c r="BM516" s="14"/>
      <c r="BN516" s="14"/>
      <c r="BO516" s="14"/>
      <c r="BP516" s="14"/>
      <c r="BQ516" s="14"/>
      <c r="BR516" s="14"/>
      <c r="BS516" s="14"/>
      <c r="BT516" s="14"/>
      <c r="BU516" s="14"/>
      <c r="BV516" s="14"/>
      <c r="BW516" s="14"/>
      <c r="BX516" s="14"/>
      <c r="BY516" s="14"/>
      <c r="BZ516" s="14"/>
      <c r="CA516" s="14"/>
      <c r="CB516" s="14"/>
      <c r="CC516" s="14"/>
      <c r="CD516" s="14"/>
      <c r="CE516" s="14"/>
      <c r="CF516" s="14"/>
      <c r="CG516" s="14"/>
      <c r="CH516" s="14"/>
    </row>
    <row r="517" spans="1:86">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Z517" s="16"/>
      <c r="AA517" s="16"/>
      <c r="AB517" s="16"/>
      <c r="AC517" s="16"/>
      <c r="AD517" s="16"/>
      <c r="AE517" s="16"/>
      <c r="AF517" s="16"/>
      <c r="AG517" s="16"/>
      <c r="AH517" s="16"/>
      <c r="AI517" s="16"/>
      <c r="AJ517" s="16"/>
      <c r="AK517" s="16"/>
      <c r="AL517" s="16"/>
      <c r="AM517" s="14"/>
      <c r="AN517" s="14"/>
      <c r="AO517" s="14"/>
      <c r="AP517" s="14"/>
      <c r="AQ517" s="14"/>
      <c r="AR517" s="14"/>
      <c r="AS517" s="14"/>
      <c r="AT517" s="14"/>
      <c r="AU517" s="14"/>
      <c r="AV517" s="14"/>
      <c r="AW517" s="14"/>
      <c r="AX517" s="14"/>
      <c r="AY517" s="14"/>
      <c r="AZ517" s="14"/>
      <c r="BA517" s="14"/>
      <c r="BB517" s="14"/>
      <c r="BC517" s="14"/>
      <c r="BD517" s="14"/>
      <c r="BE517" s="14"/>
      <c r="BF517" s="14"/>
      <c r="BG517" s="14"/>
      <c r="BH517" s="14"/>
      <c r="BI517" s="14"/>
      <c r="BJ517" s="14"/>
      <c r="BK517" s="14"/>
      <c r="BL517" s="14"/>
      <c r="BM517" s="14"/>
      <c r="BN517" s="14"/>
      <c r="BO517" s="14"/>
      <c r="BP517" s="14"/>
      <c r="BQ517" s="14"/>
      <c r="BR517" s="14"/>
      <c r="BS517" s="14"/>
      <c r="BT517" s="14"/>
      <c r="BU517" s="14"/>
      <c r="BV517" s="14"/>
      <c r="BW517" s="14"/>
      <c r="BX517" s="14"/>
      <c r="BY517" s="14"/>
      <c r="BZ517" s="14"/>
      <c r="CA517" s="14"/>
      <c r="CB517" s="14"/>
      <c r="CC517" s="14"/>
      <c r="CD517" s="14"/>
      <c r="CE517" s="14"/>
      <c r="CF517" s="14"/>
      <c r="CG517" s="14"/>
      <c r="CH517" s="14"/>
    </row>
    <row r="518" spans="1:86">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Z518" s="16"/>
      <c r="AA518" s="16"/>
      <c r="AB518" s="16"/>
      <c r="AC518" s="16"/>
      <c r="AD518" s="16"/>
      <c r="AE518" s="16"/>
      <c r="AF518" s="16"/>
      <c r="AG518" s="16"/>
      <c r="AH518" s="16"/>
      <c r="AI518" s="16"/>
      <c r="AJ518" s="16"/>
      <c r="AK518" s="16"/>
      <c r="AL518" s="16"/>
      <c r="AM518" s="14"/>
      <c r="AN518" s="14"/>
      <c r="AO518" s="14"/>
      <c r="AP518" s="14"/>
      <c r="AQ518" s="14"/>
      <c r="AR518" s="14"/>
      <c r="AS518" s="14"/>
      <c r="AT518" s="14"/>
      <c r="AU518" s="14"/>
      <c r="AV518" s="14"/>
      <c r="AW518" s="14"/>
      <c r="AX518" s="14"/>
      <c r="AY518" s="14"/>
      <c r="AZ518" s="14"/>
      <c r="BA518" s="14"/>
      <c r="BB518" s="14"/>
      <c r="BC518" s="14"/>
      <c r="BD518" s="14"/>
      <c r="BE518" s="14"/>
      <c r="BF518" s="14"/>
      <c r="BG518" s="14"/>
      <c r="BH518" s="14"/>
      <c r="BI518" s="14"/>
      <c r="BJ518" s="14"/>
      <c r="BK518" s="14"/>
      <c r="BL518" s="14"/>
      <c r="BM518" s="14"/>
      <c r="BN518" s="14"/>
      <c r="BO518" s="14"/>
      <c r="BP518" s="14"/>
      <c r="BQ518" s="14"/>
      <c r="BR518" s="14"/>
      <c r="BS518" s="14"/>
      <c r="BT518" s="14"/>
      <c r="BU518" s="14"/>
      <c r="BV518" s="14"/>
      <c r="BW518" s="14"/>
      <c r="BX518" s="14"/>
      <c r="BY518" s="14"/>
      <c r="BZ518" s="14"/>
      <c r="CA518" s="14"/>
      <c r="CB518" s="14"/>
      <c r="CC518" s="14"/>
      <c r="CD518" s="14"/>
      <c r="CE518" s="14"/>
      <c r="CF518" s="14"/>
      <c r="CG518" s="14"/>
      <c r="CH518" s="14"/>
    </row>
    <row r="519" spans="1:86">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Z519" s="16"/>
      <c r="AA519" s="16"/>
      <c r="AB519" s="16"/>
      <c r="AC519" s="16"/>
      <c r="AD519" s="16"/>
      <c r="AE519" s="16"/>
      <c r="AF519" s="16"/>
      <c r="AG519" s="16"/>
      <c r="AH519" s="16"/>
      <c r="AI519" s="16"/>
      <c r="AJ519" s="16"/>
      <c r="AK519" s="16"/>
      <c r="AL519" s="16"/>
      <c r="AM519" s="14"/>
      <c r="AN519" s="14"/>
      <c r="AO519" s="14"/>
      <c r="AP519" s="14"/>
      <c r="AQ519" s="14"/>
      <c r="AR519" s="14"/>
      <c r="AS519" s="14"/>
      <c r="AT519" s="14"/>
      <c r="AU519" s="14"/>
      <c r="AV519" s="14"/>
      <c r="AW519" s="14"/>
      <c r="AX519" s="14"/>
      <c r="AY519" s="14"/>
      <c r="AZ519" s="14"/>
      <c r="BA519" s="14"/>
      <c r="BB519" s="14"/>
      <c r="BC519" s="14"/>
      <c r="BD519" s="14"/>
      <c r="BE519" s="14"/>
      <c r="BF519" s="14"/>
      <c r="BG519" s="14"/>
      <c r="BH519" s="14"/>
      <c r="BI519" s="14"/>
      <c r="BJ519" s="14"/>
      <c r="BK519" s="14"/>
      <c r="BL519" s="14"/>
      <c r="BM519" s="14"/>
      <c r="BN519" s="14"/>
      <c r="BO519" s="14"/>
      <c r="BP519" s="14"/>
      <c r="BQ519" s="14"/>
      <c r="BR519" s="14"/>
      <c r="BS519" s="14"/>
      <c r="BT519" s="14"/>
      <c r="BU519" s="14"/>
      <c r="BV519" s="14"/>
      <c r="BW519" s="14"/>
      <c r="BX519" s="14"/>
      <c r="BY519" s="14"/>
      <c r="BZ519" s="14"/>
      <c r="CA519" s="14"/>
      <c r="CB519" s="14"/>
      <c r="CC519" s="14"/>
      <c r="CD519" s="14"/>
      <c r="CE519" s="14"/>
      <c r="CF519" s="14"/>
      <c r="CG519" s="14"/>
      <c r="CH519" s="14"/>
    </row>
    <row r="520" spans="1:86">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Z520" s="16"/>
      <c r="AA520" s="16"/>
      <c r="AB520" s="16"/>
      <c r="AC520" s="16"/>
      <c r="AD520" s="16"/>
      <c r="AE520" s="16"/>
      <c r="AF520" s="16"/>
      <c r="AG520" s="16"/>
      <c r="AH520" s="16"/>
      <c r="AI520" s="16"/>
      <c r="AJ520" s="16"/>
      <c r="AK520" s="16"/>
      <c r="AL520" s="16"/>
      <c r="AM520" s="14"/>
      <c r="AN520" s="14"/>
      <c r="AO520" s="14"/>
      <c r="AP520" s="14"/>
      <c r="AQ520" s="14"/>
      <c r="AR520" s="14"/>
      <c r="AS520" s="14"/>
      <c r="AT520" s="14"/>
      <c r="AU520" s="14"/>
      <c r="AV520" s="14"/>
      <c r="AW520" s="14"/>
      <c r="AX520" s="14"/>
      <c r="AY520" s="14"/>
      <c r="AZ520" s="14"/>
      <c r="BA520" s="14"/>
      <c r="BB520" s="14"/>
      <c r="BC520" s="14"/>
      <c r="BD520" s="14"/>
      <c r="BE520" s="14"/>
      <c r="BF520" s="14"/>
      <c r="BG520" s="14"/>
      <c r="BH520" s="14"/>
      <c r="BI520" s="14"/>
      <c r="BJ520" s="14"/>
      <c r="BK520" s="14"/>
      <c r="BL520" s="14"/>
      <c r="BM520" s="14"/>
      <c r="BN520" s="14"/>
      <c r="BO520" s="14"/>
      <c r="BP520" s="14"/>
      <c r="BQ520" s="14"/>
      <c r="BR520" s="14"/>
      <c r="BS520" s="14"/>
      <c r="BT520" s="14"/>
      <c r="BU520" s="14"/>
      <c r="BV520" s="14"/>
      <c r="BW520" s="14"/>
      <c r="BX520" s="14"/>
      <c r="BY520" s="14"/>
      <c r="BZ520" s="14"/>
      <c r="CA520" s="14"/>
      <c r="CB520" s="14"/>
      <c r="CC520" s="14"/>
      <c r="CD520" s="14"/>
      <c r="CE520" s="14"/>
      <c r="CF520" s="14"/>
      <c r="CG520" s="14"/>
      <c r="CH520" s="14"/>
    </row>
    <row r="521" spans="1:86">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Z521" s="16"/>
      <c r="AA521" s="16"/>
      <c r="AB521" s="16"/>
      <c r="AC521" s="16"/>
      <c r="AD521" s="16"/>
      <c r="AE521" s="16"/>
      <c r="AF521" s="16"/>
      <c r="AG521" s="16"/>
      <c r="AH521" s="16"/>
      <c r="AI521" s="16"/>
      <c r="AJ521" s="16"/>
      <c r="AK521" s="16"/>
      <c r="AL521" s="16"/>
      <c r="AM521" s="14"/>
      <c r="AN521" s="14"/>
      <c r="AO521" s="14"/>
      <c r="AP521" s="14"/>
      <c r="AQ521" s="14"/>
      <c r="AR521" s="14"/>
      <c r="AS521" s="14"/>
      <c r="AT521" s="14"/>
      <c r="AU521" s="14"/>
      <c r="AV521" s="14"/>
      <c r="AW521" s="14"/>
      <c r="AX521" s="14"/>
      <c r="AY521" s="14"/>
      <c r="AZ521" s="14"/>
      <c r="BA521" s="14"/>
      <c r="BB521" s="14"/>
      <c r="BC521" s="14"/>
      <c r="BD521" s="14"/>
      <c r="BE521" s="14"/>
      <c r="BF521" s="14"/>
      <c r="BG521" s="14"/>
      <c r="BH521" s="14"/>
      <c r="BI521" s="14"/>
      <c r="BJ521" s="14"/>
      <c r="BK521" s="14"/>
      <c r="BL521" s="14"/>
      <c r="BM521" s="14"/>
      <c r="BN521" s="14"/>
      <c r="BO521" s="14"/>
      <c r="BP521" s="14"/>
      <c r="BQ521" s="14"/>
      <c r="BR521" s="14"/>
      <c r="BS521" s="14"/>
      <c r="BT521" s="14"/>
      <c r="BU521" s="14"/>
      <c r="BV521" s="14"/>
      <c r="BW521" s="14"/>
      <c r="BX521" s="14"/>
      <c r="BY521" s="14"/>
      <c r="BZ521" s="14"/>
      <c r="CA521" s="14"/>
      <c r="CB521" s="14"/>
      <c r="CC521" s="14"/>
      <c r="CD521" s="14"/>
      <c r="CE521" s="14"/>
      <c r="CF521" s="14"/>
      <c r="CG521" s="14"/>
      <c r="CH521" s="14"/>
    </row>
    <row r="522" spans="1:86">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Z522" s="16"/>
      <c r="AA522" s="16"/>
      <c r="AB522" s="16"/>
      <c r="AC522" s="16"/>
      <c r="AD522" s="16"/>
      <c r="AE522" s="16"/>
      <c r="AF522" s="16"/>
      <c r="AG522" s="16"/>
      <c r="AH522" s="16"/>
      <c r="AI522" s="16"/>
      <c r="AJ522" s="16"/>
      <c r="AK522" s="16"/>
      <c r="AL522" s="16"/>
      <c r="AM522" s="14"/>
      <c r="AN522" s="14"/>
      <c r="AO522" s="14"/>
      <c r="AP522" s="14"/>
      <c r="AQ522" s="14"/>
      <c r="AR522" s="14"/>
      <c r="AS522" s="14"/>
      <c r="AT522" s="14"/>
      <c r="AU522" s="14"/>
      <c r="AV522" s="14"/>
      <c r="AW522" s="14"/>
      <c r="AX522" s="14"/>
      <c r="AY522" s="14"/>
      <c r="AZ522" s="14"/>
      <c r="BA522" s="14"/>
      <c r="BB522" s="14"/>
      <c r="BC522" s="14"/>
      <c r="BD522" s="14"/>
      <c r="BE522" s="14"/>
      <c r="BF522" s="14"/>
      <c r="BG522" s="14"/>
      <c r="BH522" s="14"/>
      <c r="BI522" s="14"/>
      <c r="BJ522" s="14"/>
      <c r="BK522" s="14"/>
      <c r="BL522" s="14"/>
      <c r="BM522" s="14"/>
      <c r="BN522" s="14"/>
      <c r="BO522" s="14"/>
      <c r="BP522" s="14"/>
      <c r="BQ522" s="14"/>
      <c r="BR522" s="14"/>
      <c r="BS522" s="14"/>
      <c r="BT522" s="14"/>
      <c r="BU522" s="14"/>
      <c r="BV522" s="14"/>
      <c r="BW522" s="14"/>
      <c r="BX522" s="14"/>
      <c r="BY522" s="14"/>
      <c r="BZ522" s="14"/>
      <c r="CA522" s="14"/>
      <c r="CB522" s="14"/>
      <c r="CC522" s="14"/>
      <c r="CD522" s="14"/>
      <c r="CE522" s="14"/>
      <c r="CF522" s="14"/>
      <c r="CG522" s="14"/>
      <c r="CH522" s="14"/>
    </row>
    <row r="523" spans="1:86">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Z523" s="16"/>
      <c r="AA523" s="16"/>
      <c r="AB523" s="16"/>
      <c r="AC523" s="16"/>
      <c r="AD523" s="16"/>
      <c r="AE523" s="16"/>
      <c r="AF523" s="16"/>
      <c r="AG523" s="16"/>
      <c r="AH523" s="16"/>
      <c r="AI523" s="16"/>
      <c r="AJ523" s="16"/>
      <c r="AK523" s="16"/>
      <c r="AL523" s="16"/>
      <c r="AM523" s="14"/>
      <c r="AN523" s="14"/>
      <c r="AO523" s="14"/>
      <c r="AP523" s="14"/>
      <c r="AQ523" s="14"/>
      <c r="AR523" s="14"/>
      <c r="AS523" s="14"/>
      <c r="AT523" s="14"/>
      <c r="AU523" s="14"/>
      <c r="AV523" s="14"/>
      <c r="AW523" s="14"/>
      <c r="AX523" s="14"/>
      <c r="AY523" s="14"/>
      <c r="AZ523" s="14"/>
      <c r="BA523" s="14"/>
      <c r="BB523" s="14"/>
      <c r="BC523" s="14"/>
      <c r="BD523" s="14"/>
      <c r="BE523" s="14"/>
      <c r="BF523" s="14"/>
      <c r="BG523" s="14"/>
      <c r="BH523" s="14"/>
      <c r="BI523" s="14"/>
      <c r="BJ523" s="14"/>
      <c r="BK523" s="14"/>
      <c r="BL523" s="14"/>
      <c r="BM523" s="14"/>
      <c r="BN523" s="14"/>
      <c r="BO523" s="14"/>
      <c r="BP523" s="14"/>
      <c r="BQ523" s="14"/>
      <c r="BR523" s="14"/>
      <c r="BS523" s="14"/>
      <c r="BT523" s="14"/>
      <c r="BU523" s="14"/>
      <c r="BV523" s="14"/>
      <c r="BW523" s="14"/>
      <c r="BX523" s="14"/>
      <c r="BY523" s="14"/>
      <c r="BZ523" s="14"/>
      <c r="CA523" s="14"/>
      <c r="CB523" s="14"/>
      <c r="CC523" s="14"/>
      <c r="CD523" s="14"/>
      <c r="CE523" s="14"/>
      <c r="CF523" s="14"/>
      <c r="CG523" s="14"/>
      <c r="CH523" s="14"/>
    </row>
    <row r="524" spans="1:86">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Z524" s="16"/>
      <c r="AA524" s="16"/>
      <c r="AB524" s="16"/>
      <c r="AC524" s="16"/>
      <c r="AD524" s="16"/>
      <c r="AE524" s="16"/>
      <c r="AF524" s="16"/>
      <c r="AG524" s="16"/>
      <c r="AH524" s="16"/>
      <c r="AI524" s="16"/>
      <c r="AJ524" s="16"/>
      <c r="AK524" s="16"/>
      <c r="AL524" s="16"/>
      <c r="AM524" s="14"/>
      <c r="AN524" s="14"/>
      <c r="AO524" s="14"/>
      <c r="AP524" s="14"/>
      <c r="AQ524" s="14"/>
      <c r="AR524" s="14"/>
      <c r="AS524" s="14"/>
      <c r="AT524" s="14"/>
      <c r="AU524" s="14"/>
      <c r="AV524" s="14"/>
      <c r="AW524" s="14"/>
      <c r="AX524" s="14"/>
      <c r="AY524" s="14"/>
      <c r="AZ524" s="14"/>
      <c r="BA524" s="14"/>
      <c r="BB524" s="14"/>
      <c r="BC524" s="14"/>
      <c r="BD524" s="14"/>
      <c r="BE524" s="14"/>
      <c r="BF524" s="14"/>
      <c r="BG524" s="14"/>
      <c r="BH524" s="14"/>
      <c r="BI524" s="14"/>
      <c r="BJ524" s="14"/>
      <c r="BK524" s="14"/>
      <c r="BL524" s="14"/>
      <c r="BM524" s="14"/>
      <c r="BN524" s="14"/>
      <c r="BO524" s="14"/>
      <c r="BP524" s="14"/>
      <c r="BQ524" s="14"/>
      <c r="BR524" s="14"/>
      <c r="BS524" s="14"/>
      <c r="BT524" s="14"/>
      <c r="BU524" s="14"/>
      <c r="BV524" s="14"/>
      <c r="BW524" s="14"/>
      <c r="BX524" s="14"/>
      <c r="BY524" s="14"/>
      <c r="BZ524" s="14"/>
      <c r="CA524" s="14"/>
      <c r="CB524" s="14"/>
      <c r="CC524" s="14"/>
      <c r="CD524" s="14"/>
      <c r="CE524" s="14"/>
      <c r="CF524" s="14"/>
      <c r="CG524" s="14"/>
      <c r="CH524" s="14"/>
    </row>
    <row r="525" spans="1:86">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Z525" s="16"/>
      <c r="AA525" s="16"/>
      <c r="AB525" s="16"/>
      <c r="AC525" s="16"/>
      <c r="AD525" s="16"/>
      <c r="AE525" s="16"/>
      <c r="AF525" s="16"/>
      <c r="AG525" s="16"/>
      <c r="AH525" s="16"/>
      <c r="AI525" s="16"/>
      <c r="AJ525" s="16"/>
      <c r="AK525" s="16"/>
      <c r="AL525" s="16"/>
      <c r="AM525" s="14"/>
      <c r="AN525" s="14"/>
      <c r="AO525" s="14"/>
      <c r="AP525" s="14"/>
      <c r="AQ525" s="14"/>
      <c r="AR525" s="14"/>
      <c r="AS525" s="14"/>
      <c r="AT525" s="14"/>
      <c r="AU525" s="14"/>
      <c r="AV525" s="14"/>
      <c r="AW525" s="14"/>
      <c r="AX525" s="14"/>
      <c r="AY525" s="14"/>
      <c r="AZ525" s="14"/>
      <c r="BA525" s="14"/>
      <c r="BB525" s="14"/>
      <c r="BC525" s="14"/>
      <c r="BD525" s="14"/>
      <c r="BE525" s="14"/>
      <c r="BF525" s="14"/>
      <c r="BG525" s="14"/>
      <c r="BH525" s="14"/>
      <c r="BI525" s="14"/>
      <c r="BJ525" s="14"/>
      <c r="BK525" s="14"/>
      <c r="BL525" s="14"/>
      <c r="BM525" s="14"/>
      <c r="BN525" s="14"/>
      <c r="BO525" s="14"/>
      <c r="BP525" s="14"/>
      <c r="BQ525" s="14"/>
      <c r="BR525" s="14"/>
      <c r="BS525" s="14"/>
      <c r="BT525" s="14"/>
      <c r="BU525" s="14"/>
      <c r="BV525" s="14"/>
      <c r="BW525" s="14"/>
      <c r="BX525" s="14"/>
      <c r="BY525" s="14"/>
      <c r="BZ525" s="14"/>
      <c r="CA525" s="14"/>
      <c r="CB525" s="14"/>
      <c r="CC525" s="14"/>
      <c r="CD525" s="14"/>
      <c r="CE525" s="14"/>
      <c r="CF525" s="14"/>
      <c r="CG525" s="14"/>
      <c r="CH525" s="14"/>
    </row>
    <row r="526" spans="1:86">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Z526" s="16"/>
      <c r="AA526" s="16"/>
      <c r="AB526" s="16"/>
      <c r="AC526" s="16"/>
      <c r="AD526" s="16"/>
      <c r="AE526" s="16"/>
      <c r="AF526" s="16"/>
      <c r="AG526" s="16"/>
      <c r="AH526" s="16"/>
      <c r="AI526" s="16"/>
      <c r="AJ526" s="16"/>
      <c r="AK526" s="16"/>
      <c r="AL526" s="16"/>
      <c r="AM526" s="14"/>
      <c r="AN526" s="14"/>
      <c r="AO526" s="14"/>
      <c r="AP526" s="14"/>
      <c r="AQ526" s="14"/>
      <c r="AR526" s="14"/>
      <c r="AS526" s="14"/>
      <c r="AT526" s="14"/>
      <c r="AU526" s="14"/>
      <c r="AV526" s="14"/>
      <c r="AW526" s="14"/>
      <c r="AX526" s="14"/>
      <c r="AY526" s="14"/>
      <c r="AZ526" s="14"/>
      <c r="BA526" s="14"/>
      <c r="BB526" s="14"/>
      <c r="BC526" s="14"/>
      <c r="BD526" s="14"/>
      <c r="BE526" s="14"/>
      <c r="BF526" s="14"/>
      <c r="BG526" s="14"/>
      <c r="BH526" s="14"/>
      <c r="BI526" s="14"/>
      <c r="BJ526" s="14"/>
      <c r="BK526" s="14"/>
      <c r="BL526" s="14"/>
      <c r="BM526" s="14"/>
      <c r="BN526" s="14"/>
      <c r="BO526" s="14"/>
      <c r="BP526" s="14"/>
      <c r="BQ526" s="14"/>
      <c r="BR526" s="14"/>
      <c r="BS526" s="14"/>
      <c r="BT526" s="14"/>
      <c r="BU526" s="14"/>
      <c r="BV526" s="14"/>
      <c r="BW526" s="14"/>
      <c r="BX526" s="14"/>
      <c r="BY526" s="14"/>
      <c r="BZ526" s="14"/>
      <c r="CA526" s="14"/>
      <c r="CB526" s="14"/>
      <c r="CC526" s="14"/>
      <c r="CD526" s="14"/>
      <c r="CE526" s="14"/>
      <c r="CF526" s="14"/>
      <c r="CG526" s="14"/>
      <c r="CH526" s="14"/>
    </row>
    <row r="527" spans="1:86">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Z527" s="16"/>
      <c r="AA527" s="16"/>
      <c r="AB527" s="16"/>
      <c r="AC527" s="16"/>
      <c r="AD527" s="16"/>
      <c r="AE527" s="16"/>
      <c r="AF527" s="16"/>
      <c r="AG527" s="16"/>
      <c r="AH527" s="16"/>
      <c r="AI527" s="16"/>
      <c r="AJ527" s="16"/>
      <c r="AK527" s="16"/>
      <c r="AL527" s="16"/>
      <c r="AM527" s="14"/>
      <c r="AN527" s="14"/>
      <c r="AO527" s="14"/>
      <c r="AP527" s="14"/>
      <c r="AQ527" s="14"/>
      <c r="AR527" s="14"/>
      <c r="AS527" s="14"/>
      <c r="AT527" s="14"/>
      <c r="AU527" s="14"/>
      <c r="AV527" s="14"/>
      <c r="AW527" s="14"/>
      <c r="AX527" s="14"/>
      <c r="AY527" s="14"/>
      <c r="AZ527" s="14"/>
      <c r="BA527" s="14"/>
      <c r="BB527" s="14"/>
      <c r="BC527" s="14"/>
      <c r="BD527" s="14"/>
      <c r="BE527" s="14"/>
      <c r="BF527" s="14"/>
      <c r="BG527" s="14"/>
      <c r="BH527" s="14"/>
      <c r="BI527" s="14"/>
      <c r="BJ527" s="14"/>
      <c r="BK527" s="14"/>
      <c r="BL527" s="14"/>
      <c r="BM527" s="14"/>
      <c r="BN527" s="14"/>
      <c r="BO527" s="14"/>
      <c r="BP527" s="14"/>
      <c r="BQ527" s="14"/>
      <c r="BR527" s="14"/>
      <c r="BS527" s="14"/>
      <c r="BT527" s="14"/>
      <c r="BU527" s="14"/>
      <c r="BV527" s="14"/>
      <c r="BW527" s="14"/>
      <c r="BX527" s="14"/>
      <c r="BY527" s="14"/>
      <c r="BZ527" s="14"/>
      <c r="CA527" s="14"/>
      <c r="CB527" s="14"/>
      <c r="CC527" s="14"/>
      <c r="CD527" s="14"/>
      <c r="CE527" s="14"/>
      <c r="CF527" s="14"/>
      <c r="CG527" s="14"/>
      <c r="CH527" s="14"/>
    </row>
    <row r="528" spans="1:86">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Z528" s="16"/>
      <c r="AA528" s="16"/>
      <c r="AB528" s="16"/>
      <c r="AC528" s="16"/>
      <c r="AD528" s="16"/>
      <c r="AE528" s="16"/>
      <c r="AF528" s="16"/>
      <c r="AG528" s="16"/>
      <c r="AH528" s="16"/>
      <c r="AI528" s="16"/>
      <c r="AJ528" s="16"/>
      <c r="AK528" s="16"/>
      <c r="AL528" s="16"/>
      <c r="AM528" s="14"/>
      <c r="AN528" s="14"/>
      <c r="AO528" s="14"/>
      <c r="AP528" s="14"/>
      <c r="AQ528" s="14"/>
      <c r="AR528" s="14"/>
      <c r="AS528" s="14"/>
      <c r="AT528" s="14"/>
      <c r="AU528" s="14"/>
      <c r="AV528" s="14"/>
      <c r="AW528" s="14"/>
      <c r="AX528" s="14"/>
      <c r="AY528" s="14"/>
      <c r="AZ528" s="14"/>
      <c r="BA528" s="14"/>
      <c r="BB528" s="14"/>
      <c r="BC528" s="14"/>
      <c r="BD528" s="14"/>
      <c r="BE528" s="14"/>
      <c r="BF528" s="14"/>
      <c r="BG528" s="14"/>
      <c r="BH528" s="14"/>
      <c r="BI528" s="14"/>
      <c r="BJ528" s="14"/>
      <c r="BK528" s="14"/>
      <c r="BL528" s="14"/>
      <c r="BM528" s="14"/>
      <c r="BN528" s="14"/>
      <c r="BO528" s="14"/>
      <c r="BP528" s="14"/>
      <c r="BQ528" s="14"/>
      <c r="BR528" s="14"/>
      <c r="BS528" s="14"/>
      <c r="BT528" s="14"/>
      <c r="BU528" s="14"/>
      <c r="BV528" s="14"/>
      <c r="BW528" s="14"/>
      <c r="BX528" s="14"/>
      <c r="BY528" s="14"/>
      <c r="BZ528" s="14"/>
      <c r="CA528" s="14"/>
      <c r="CB528" s="14"/>
      <c r="CC528" s="14"/>
      <c r="CD528" s="14"/>
      <c r="CE528" s="14"/>
      <c r="CF528" s="14"/>
      <c r="CG528" s="14"/>
      <c r="CH528" s="14"/>
    </row>
    <row r="529" spans="1:86">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Z529" s="16"/>
      <c r="AA529" s="16"/>
      <c r="AB529" s="16"/>
      <c r="AC529" s="16"/>
      <c r="AD529" s="16"/>
      <c r="AE529" s="16"/>
      <c r="AF529" s="16"/>
      <c r="AG529" s="16"/>
      <c r="AH529" s="16"/>
      <c r="AI529" s="16"/>
      <c r="AJ529" s="16"/>
      <c r="AK529" s="16"/>
      <c r="AL529" s="16"/>
      <c r="AM529" s="14"/>
      <c r="AN529" s="14"/>
      <c r="AO529" s="14"/>
      <c r="AP529" s="14"/>
      <c r="AQ529" s="14"/>
      <c r="AR529" s="14"/>
      <c r="AS529" s="14"/>
      <c r="AT529" s="14"/>
      <c r="AU529" s="14"/>
      <c r="AV529" s="14"/>
      <c r="AW529" s="14"/>
      <c r="AX529" s="14"/>
      <c r="AY529" s="14"/>
      <c r="AZ529" s="14"/>
      <c r="BA529" s="14"/>
      <c r="BB529" s="14"/>
      <c r="BC529" s="14"/>
      <c r="BD529" s="14"/>
      <c r="BE529" s="14"/>
      <c r="BF529" s="14"/>
      <c r="BG529" s="14"/>
      <c r="BH529" s="14"/>
      <c r="BI529" s="14"/>
      <c r="BJ529" s="14"/>
      <c r="BK529" s="14"/>
      <c r="BL529" s="14"/>
      <c r="BM529" s="14"/>
      <c r="BN529" s="14"/>
      <c r="BO529" s="14"/>
      <c r="BP529" s="14"/>
      <c r="BQ529" s="14"/>
      <c r="BR529" s="14"/>
      <c r="BS529" s="14"/>
      <c r="BT529" s="14"/>
      <c r="BU529" s="14"/>
      <c r="BV529" s="14"/>
      <c r="BW529" s="14"/>
      <c r="BX529" s="14"/>
      <c r="BY529" s="14"/>
      <c r="BZ529" s="14"/>
      <c r="CA529" s="14"/>
      <c r="CB529" s="14"/>
      <c r="CC529" s="14"/>
      <c r="CD529" s="14"/>
      <c r="CE529" s="14"/>
      <c r="CF529" s="14"/>
      <c r="CG529" s="14"/>
      <c r="CH529" s="14"/>
    </row>
    <row r="530" spans="1:86">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Z530" s="16"/>
      <c r="AA530" s="16"/>
      <c r="AB530" s="16"/>
      <c r="AC530" s="16"/>
      <c r="AD530" s="16"/>
      <c r="AE530" s="16"/>
      <c r="AF530" s="16"/>
      <c r="AG530" s="16"/>
      <c r="AH530" s="16"/>
      <c r="AI530" s="16"/>
      <c r="AJ530" s="16"/>
      <c r="AK530" s="16"/>
      <c r="AL530" s="16"/>
      <c r="AM530" s="14"/>
      <c r="AN530" s="14"/>
      <c r="AO530" s="14"/>
      <c r="AP530" s="14"/>
      <c r="AQ530" s="14"/>
      <c r="AR530" s="14"/>
      <c r="AS530" s="14"/>
      <c r="AT530" s="14"/>
      <c r="AU530" s="14"/>
      <c r="AV530" s="14"/>
      <c r="AW530" s="14"/>
      <c r="AX530" s="14"/>
      <c r="AY530" s="14"/>
      <c r="AZ530" s="14"/>
      <c r="BA530" s="14"/>
      <c r="BB530" s="14"/>
      <c r="BC530" s="14"/>
      <c r="BD530" s="14"/>
      <c r="BE530" s="14"/>
      <c r="BF530" s="14"/>
      <c r="BG530" s="14"/>
      <c r="BH530" s="14"/>
      <c r="BI530" s="14"/>
      <c r="BJ530" s="14"/>
      <c r="BK530" s="14"/>
      <c r="BL530" s="14"/>
      <c r="BM530" s="14"/>
      <c r="BN530" s="14"/>
      <c r="BO530" s="14"/>
      <c r="BP530" s="14"/>
      <c r="BQ530" s="14"/>
      <c r="BR530" s="14"/>
      <c r="BS530" s="14"/>
      <c r="BT530" s="14"/>
      <c r="BU530" s="14"/>
      <c r="BV530" s="14"/>
      <c r="BW530" s="14"/>
      <c r="BX530" s="14"/>
      <c r="BY530" s="14"/>
      <c r="BZ530" s="14"/>
      <c r="CA530" s="14"/>
      <c r="CB530" s="14"/>
      <c r="CC530" s="14"/>
      <c r="CD530" s="14"/>
      <c r="CE530" s="14"/>
      <c r="CF530" s="14"/>
      <c r="CG530" s="14"/>
      <c r="CH530" s="14"/>
    </row>
    <row r="531" spans="1:86">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Z531" s="16"/>
      <c r="AA531" s="16"/>
      <c r="AB531" s="16"/>
      <c r="AC531" s="16"/>
      <c r="AD531" s="16"/>
      <c r="AE531" s="16"/>
      <c r="AF531" s="16"/>
      <c r="AG531" s="16"/>
      <c r="AH531" s="16"/>
      <c r="AI531" s="16"/>
      <c r="AJ531" s="16"/>
      <c r="AK531" s="16"/>
      <c r="AL531" s="16"/>
      <c r="AM531" s="14"/>
      <c r="AN531" s="14"/>
      <c r="AO531" s="14"/>
      <c r="AP531" s="14"/>
      <c r="AQ531" s="14"/>
      <c r="AR531" s="14"/>
      <c r="AS531" s="14"/>
      <c r="AT531" s="14"/>
      <c r="AU531" s="14"/>
      <c r="AV531" s="14"/>
      <c r="AW531" s="14"/>
      <c r="AX531" s="14"/>
      <c r="AY531" s="14"/>
      <c r="AZ531" s="14"/>
      <c r="BA531" s="14"/>
      <c r="BB531" s="14"/>
      <c r="BC531" s="14"/>
      <c r="BD531" s="14"/>
      <c r="BE531" s="14"/>
      <c r="BF531" s="14"/>
      <c r="BG531" s="14"/>
      <c r="BH531" s="14"/>
      <c r="BI531" s="14"/>
      <c r="BJ531" s="14"/>
      <c r="BK531" s="14"/>
      <c r="BL531" s="14"/>
      <c r="BM531" s="14"/>
      <c r="BN531" s="14"/>
      <c r="BO531" s="14"/>
      <c r="BP531" s="14"/>
      <c r="BQ531" s="14"/>
      <c r="BR531" s="14"/>
      <c r="BS531" s="14"/>
      <c r="BT531" s="14"/>
      <c r="BU531" s="14"/>
      <c r="BV531" s="14"/>
      <c r="BW531" s="14"/>
      <c r="BX531" s="14"/>
      <c r="BY531" s="14"/>
      <c r="BZ531" s="14"/>
      <c r="CA531" s="14"/>
      <c r="CB531" s="14"/>
      <c r="CC531" s="14"/>
      <c r="CD531" s="14"/>
      <c r="CE531" s="14"/>
      <c r="CF531" s="14"/>
      <c r="CG531" s="14"/>
      <c r="CH531" s="14"/>
    </row>
    <row r="532" spans="1:86">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Z532" s="16"/>
      <c r="AA532" s="16"/>
      <c r="AB532" s="16"/>
      <c r="AC532" s="16"/>
      <c r="AD532" s="16"/>
      <c r="AE532" s="16"/>
      <c r="AF532" s="16"/>
      <c r="AG532" s="16"/>
      <c r="AH532" s="16"/>
      <c r="AI532" s="16"/>
      <c r="AJ532" s="16"/>
      <c r="AK532" s="16"/>
      <c r="AL532" s="16"/>
      <c r="AM532" s="14"/>
      <c r="AN532" s="14"/>
      <c r="AO532" s="14"/>
      <c r="AP532" s="14"/>
      <c r="AQ532" s="14"/>
      <c r="AR532" s="14"/>
      <c r="AS532" s="14"/>
      <c r="AT532" s="14"/>
      <c r="AU532" s="14"/>
      <c r="AV532" s="14"/>
      <c r="AW532" s="14"/>
      <c r="AX532" s="14"/>
      <c r="AY532" s="14"/>
      <c r="AZ532" s="14"/>
      <c r="BA532" s="14"/>
      <c r="BB532" s="14"/>
      <c r="BC532" s="14"/>
      <c r="BD532" s="14"/>
      <c r="BE532" s="14"/>
      <c r="BF532" s="14"/>
      <c r="BG532" s="14"/>
      <c r="BH532" s="14"/>
      <c r="BI532" s="14"/>
      <c r="BJ532" s="14"/>
      <c r="BK532" s="14"/>
      <c r="BL532" s="14"/>
      <c r="BM532" s="14"/>
      <c r="BN532" s="14"/>
      <c r="BO532" s="14"/>
      <c r="BP532" s="14"/>
      <c r="BQ532" s="14"/>
      <c r="BR532" s="14"/>
      <c r="BS532" s="14"/>
      <c r="BT532" s="14"/>
      <c r="BU532" s="14"/>
      <c r="BV532" s="14"/>
      <c r="BW532" s="14"/>
      <c r="BX532" s="14"/>
      <c r="BY532" s="14"/>
      <c r="BZ532" s="14"/>
      <c r="CA532" s="14"/>
      <c r="CB532" s="14"/>
      <c r="CC532" s="14"/>
      <c r="CD532" s="14"/>
      <c r="CE532" s="14"/>
      <c r="CF532" s="14"/>
      <c r="CG532" s="14"/>
      <c r="CH532" s="14"/>
    </row>
    <row r="533" spans="1:86">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Z533" s="16"/>
      <c r="AA533" s="16"/>
      <c r="AB533" s="16"/>
      <c r="AC533" s="16"/>
      <c r="AD533" s="16"/>
      <c r="AE533" s="16"/>
      <c r="AF533" s="16"/>
      <c r="AG533" s="16"/>
      <c r="AH533" s="16"/>
      <c r="AI533" s="16"/>
      <c r="AJ533" s="16"/>
      <c r="AK533" s="16"/>
      <c r="AL533" s="16"/>
      <c r="AM533" s="14"/>
      <c r="AN533" s="14"/>
      <c r="AO533" s="14"/>
      <c r="AP533" s="14"/>
      <c r="AQ533" s="14"/>
      <c r="AR533" s="14"/>
      <c r="AS533" s="14"/>
      <c r="AT533" s="14"/>
      <c r="AU533" s="14"/>
      <c r="AV533" s="14"/>
      <c r="AW533" s="14"/>
      <c r="AX533" s="14"/>
      <c r="AY533" s="14"/>
      <c r="AZ533" s="14"/>
      <c r="BA533" s="14"/>
      <c r="BB533" s="14"/>
      <c r="BC533" s="14"/>
      <c r="BD533" s="14"/>
      <c r="BE533" s="14"/>
      <c r="BF533" s="14"/>
      <c r="BG533" s="14"/>
      <c r="BH533" s="14"/>
      <c r="BI533" s="14"/>
      <c r="BJ533" s="14"/>
      <c r="BK533" s="14"/>
      <c r="BL533" s="14"/>
      <c r="BM533" s="14"/>
      <c r="BN533" s="14"/>
      <c r="BO533" s="14"/>
      <c r="BP533" s="14"/>
      <c r="BQ533" s="14"/>
      <c r="BR533" s="14"/>
      <c r="BS533" s="14"/>
      <c r="BT533" s="14"/>
      <c r="BU533" s="14"/>
      <c r="BV533" s="14"/>
      <c r="BW533" s="14"/>
      <c r="BX533" s="14"/>
      <c r="BY533" s="14"/>
      <c r="BZ533" s="14"/>
      <c r="CA533" s="14"/>
      <c r="CB533" s="14"/>
      <c r="CC533" s="14"/>
      <c r="CD533" s="14"/>
      <c r="CE533" s="14"/>
      <c r="CF533" s="14"/>
      <c r="CG533" s="14"/>
      <c r="CH533" s="14"/>
    </row>
    <row r="534" spans="1:86">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Z534" s="16"/>
      <c r="AA534" s="16"/>
      <c r="AB534" s="16"/>
      <c r="AC534" s="16"/>
      <c r="AD534" s="16"/>
      <c r="AE534" s="16"/>
      <c r="AF534" s="16"/>
      <c r="AG534" s="16"/>
      <c r="AH534" s="16"/>
      <c r="AI534" s="16"/>
      <c r="AJ534" s="16"/>
      <c r="AK534" s="16"/>
      <c r="AL534" s="16"/>
      <c r="AM534" s="14"/>
      <c r="AN534" s="14"/>
      <c r="AO534" s="14"/>
      <c r="AP534" s="14"/>
      <c r="AQ534" s="14"/>
      <c r="AR534" s="14"/>
      <c r="AS534" s="14"/>
      <c r="AT534" s="14"/>
      <c r="AU534" s="14"/>
      <c r="AV534" s="14"/>
      <c r="AW534" s="14"/>
      <c r="AX534" s="14"/>
      <c r="AY534" s="14"/>
      <c r="AZ534" s="14"/>
      <c r="BA534" s="14"/>
      <c r="BB534" s="14"/>
      <c r="BC534" s="14"/>
      <c r="BD534" s="14"/>
      <c r="BE534" s="14"/>
      <c r="BF534" s="14"/>
      <c r="BG534" s="14"/>
      <c r="BH534" s="14"/>
      <c r="BI534" s="14"/>
      <c r="BJ534" s="14"/>
      <c r="BK534" s="14"/>
      <c r="BL534" s="14"/>
      <c r="BM534" s="14"/>
      <c r="BN534" s="14"/>
      <c r="BO534" s="14"/>
      <c r="BP534" s="14"/>
      <c r="BQ534" s="14"/>
      <c r="BR534" s="14"/>
      <c r="BS534" s="14"/>
      <c r="BT534" s="14"/>
      <c r="BU534" s="14"/>
      <c r="BV534" s="14"/>
      <c r="BW534" s="14"/>
      <c r="BX534" s="14"/>
      <c r="BY534" s="14"/>
      <c r="BZ534" s="14"/>
      <c r="CA534" s="14"/>
      <c r="CB534" s="14"/>
      <c r="CC534" s="14"/>
      <c r="CD534" s="14"/>
      <c r="CE534" s="14"/>
      <c r="CF534" s="14"/>
      <c r="CG534" s="14"/>
      <c r="CH534" s="14"/>
    </row>
    <row r="535" spans="1:86">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Z535" s="16"/>
      <c r="AA535" s="16"/>
      <c r="AB535" s="16"/>
      <c r="AC535" s="16"/>
      <c r="AD535" s="16"/>
      <c r="AE535" s="16"/>
      <c r="AF535" s="16"/>
      <c r="AG535" s="16"/>
      <c r="AH535" s="16"/>
      <c r="AI535" s="16"/>
      <c r="AJ535" s="16"/>
      <c r="AK535" s="16"/>
      <c r="AL535" s="16"/>
      <c r="AM535" s="14"/>
      <c r="AN535" s="14"/>
      <c r="AO535" s="14"/>
      <c r="AP535" s="14"/>
      <c r="AQ535" s="14"/>
      <c r="AR535" s="14"/>
      <c r="AS535" s="14"/>
      <c r="AT535" s="14"/>
      <c r="AU535" s="14"/>
      <c r="AV535" s="14"/>
      <c r="AW535" s="14"/>
      <c r="AX535" s="14"/>
      <c r="AY535" s="14"/>
      <c r="AZ535" s="14"/>
      <c r="BA535" s="14"/>
      <c r="BB535" s="14"/>
      <c r="BC535" s="14"/>
      <c r="BD535" s="14"/>
      <c r="BE535" s="14"/>
      <c r="BF535" s="14"/>
      <c r="BG535" s="14"/>
      <c r="BH535" s="14"/>
      <c r="BI535" s="14"/>
      <c r="BJ535" s="14"/>
      <c r="BK535" s="14"/>
      <c r="BL535" s="14"/>
      <c r="BM535" s="14"/>
      <c r="BN535" s="14"/>
      <c r="BO535" s="14"/>
      <c r="BP535" s="14"/>
      <c r="BQ535" s="14"/>
      <c r="BR535" s="14"/>
      <c r="BS535" s="14"/>
      <c r="BT535" s="14"/>
      <c r="BU535" s="14"/>
      <c r="BV535" s="14"/>
      <c r="BW535" s="14"/>
      <c r="BX535" s="14"/>
      <c r="BY535" s="14"/>
      <c r="BZ535" s="14"/>
      <c r="CA535" s="14"/>
      <c r="CB535" s="14"/>
      <c r="CC535" s="14"/>
      <c r="CD535" s="14"/>
      <c r="CE535" s="14"/>
      <c r="CF535" s="14"/>
      <c r="CG535" s="14"/>
      <c r="CH535" s="14"/>
    </row>
    <row r="536" spans="1:86">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Z536" s="16"/>
      <c r="AA536" s="16"/>
      <c r="AB536" s="16"/>
      <c r="AC536" s="16"/>
      <c r="AD536" s="16"/>
      <c r="AE536" s="16"/>
      <c r="AF536" s="16"/>
      <c r="AG536" s="16"/>
      <c r="AH536" s="16"/>
      <c r="AI536" s="16"/>
      <c r="AJ536" s="16"/>
      <c r="AK536" s="16"/>
      <c r="AL536" s="16"/>
      <c r="AM536" s="14"/>
      <c r="AN536" s="14"/>
      <c r="AO536" s="14"/>
      <c r="AP536" s="14"/>
      <c r="AQ536" s="14"/>
      <c r="AR536" s="14"/>
      <c r="AS536" s="14"/>
      <c r="AT536" s="14"/>
      <c r="AU536" s="14"/>
      <c r="AV536" s="14"/>
      <c r="AW536" s="14"/>
      <c r="AX536" s="14"/>
      <c r="AY536" s="14"/>
      <c r="AZ536" s="14"/>
      <c r="BA536" s="14"/>
      <c r="BB536" s="14"/>
      <c r="BC536" s="14"/>
      <c r="BD536" s="14"/>
      <c r="BE536" s="14"/>
      <c r="BF536" s="14"/>
      <c r="BG536" s="14"/>
      <c r="BH536" s="14"/>
      <c r="BI536" s="14"/>
      <c r="BJ536" s="14"/>
      <c r="BK536" s="14"/>
      <c r="BL536" s="14"/>
      <c r="BM536" s="14"/>
      <c r="BN536" s="14"/>
      <c r="BO536" s="14"/>
      <c r="BP536" s="14"/>
      <c r="BQ536" s="14"/>
      <c r="BR536" s="14"/>
      <c r="BS536" s="14"/>
      <c r="BT536" s="14"/>
      <c r="BU536" s="14"/>
      <c r="BV536" s="14"/>
      <c r="BW536" s="14"/>
      <c r="BX536" s="14"/>
      <c r="BY536" s="14"/>
      <c r="BZ536" s="14"/>
      <c r="CA536" s="14"/>
      <c r="CB536" s="14"/>
      <c r="CC536" s="14"/>
      <c r="CD536" s="14"/>
      <c r="CE536" s="14"/>
      <c r="CF536" s="14"/>
      <c r="CG536" s="14"/>
      <c r="CH536" s="14"/>
    </row>
    <row r="537" spans="1:86">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Z537" s="16"/>
      <c r="AA537" s="16"/>
      <c r="AB537" s="16"/>
      <c r="AC537" s="16"/>
      <c r="AD537" s="16"/>
      <c r="AE537" s="16"/>
      <c r="AF537" s="16"/>
      <c r="AG537" s="16"/>
      <c r="AH537" s="16"/>
      <c r="AI537" s="16"/>
      <c r="AJ537" s="16"/>
      <c r="AK537" s="16"/>
      <c r="AL537" s="16"/>
      <c r="AM537" s="14"/>
      <c r="AN537" s="14"/>
      <c r="AO537" s="14"/>
      <c r="AP537" s="14"/>
      <c r="AQ537" s="14"/>
      <c r="AR537" s="14"/>
      <c r="AS537" s="14"/>
      <c r="AT537" s="14"/>
      <c r="AU537" s="14"/>
      <c r="AV537" s="14"/>
      <c r="AW537" s="14"/>
      <c r="AX537" s="14"/>
      <c r="AY537" s="14"/>
      <c r="AZ537" s="14"/>
      <c r="BA537" s="14"/>
      <c r="BB537" s="14"/>
      <c r="BC537" s="14"/>
      <c r="BD537" s="14"/>
      <c r="BE537" s="14"/>
      <c r="BF537" s="14"/>
      <c r="BG537" s="14"/>
      <c r="BH537" s="14"/>
      <c r="BI537" s="14"/>
      <c r="BJ537" s="14"/>
      <c r="BK537" s="14"/>
      <c r="BL537" s="14"/>
      <c r="BM537" s="14"/>
      <c r="BN537" s="14"/>
      <c r="BO537" s="14"/>
      <c r="BP537" s="14"/>
      <c r="BQ537" s="14"/>
      <c r="BR537" s="14"/>
      <c r="BS537" s="14"/>
      <c r="BT537" s="14"/>
      <c r="BU537" s="14"/>
      <c r="BV537" s="14"/>
      <c r="BW537" s="14"/>
      <c r="BX537" s="14"/>
      <c r="BY537" s="14"/>
      <c r="BZ537" s="14"/>
      <c r="CA537" s="14"/>
      <c r="CB537" s="14"/>
      <c r="CC537" s="14"/>
      <c r="CD537" s="14"/>
      <c r="CE537" s="14"/>
      <c r="CF537" s="14"/>
      <c r="CG537" s="14"/>
      <c r="CH537" s="14"/>
    </row>
    <row r="538" spans="1:86">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Z538" s="16"/>
      <c r="AA538" s="16"/>
      <c r="AB538" s="16"/>
      <c r="AC538" s="16"/>
      <c r="AD538" s="16"/>
      <c r="AE538" s="16"/>
      <c r="AF538" s="16"/>
      <c r="AG538" s="16"/>
      <c r="AH538" s="16"/>
      <c r="AI538" s="16"/>
      <c r="AJ538" s="16"/>
      <c r="AK538" s="16"/>
      <c r="AL538" s="16"/>
      <c r="AM538" s="14"/>
      <c r="AN538" s="14"/>
      <c r="AO538" s="14"/>
      <c r="AP538" s="14"/>
      <c r="AQ538" s="14"/>
      <c r="AR538" s="14"/>
      <c r="AS538" s="14"/>
      <c r="AT538" s="14"/>
      <c r="AU538" s="14"/>
      <c r="AV538" s="14"/>
      <c r="AW538" s="14"/>
      <c r="AX538" s="14"/>
      <c r="AY538" s="14"/>
      <c r="AZ538" s="14"/>
      <c r="BA538" s="14"/>
      <c r="BB538" s="14"/>
      <c r="BC538" s="14"/>
      <c r="BD538" s="14"/>
      <c r="BE538" s="14"/>
      <c r="BF538" s="14"/>
      <c r="BG538" s="14"/>
      <c r="BH538" s="14"/>
      <c r="BI538" s="14"/>
      <c r="BJ538" s="14"/>
      <c r="BK538" s="14"/>
      <c r="BL538" s="14"/>
      <c r="BM538" s="14"/>
      <c r="BN538" s="14"/>
      <c r="BO538" s="14"/>
      <c r="BP538" s="14"/>
      <c r="BQ538" s="14"/>
      <c r="BR538" s="14"/>
      <c r="BS538" s="14"/>
      <c r="BT538" s="14"/>
      <c r="BU538" s="14"/>
      <c r="BV538" s="14"/>
      <c r="BW538" s="14"/>
      <c r="BX538" s="14"/>
      <c r="BY538" s="14"/>
      <c r="BZ538" s="14"/>
      <c r="CA538" s="14"/>
      <c r="CB538" s="14"/>
      <c r="CC538" s="14"/>
      <c r="CD538" s="14"/>
      <c r="CE538" s="14"/>
      <c r="CF538" s="14"/>
      <c r="CG538" s="14"/>
      <c r="CH538" s="14"/>
    </row>
    <row r="539" spans="1:86">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Z539" s="16"/>
      <c r="AA539" s="16"/>
      <c r="AB539" s="16"/>
      <c r="AC539" s="16"/>
      <c r="AD539" s="16"/>
      <c r="AE539" s="16"/>
      <c r="AF539" s="16"/>
      <c r="AG539" s="16"/>
      <c r="AH539" s="16"/>
      <c r="AI539" s="16"/>
      <c r="AJ539" s="16"/>
      <c r="AK539" s="16"/>
      <c r="AL539" s="16"/>
      <c r="AM539" s="14"/>
      <c r="AN539" s="14"/>
      <c r="AO539" s="14"/>
      <c r="AP539" s="14"/>
      <c r="AQ539" s="14"/>
      <c r="AR539" s="14"/>
      <c r="AS539" s="14"/>
      <c r="AT539" s="14"/>
      <c r="AU539" s="14"/>
      <c r="AV539" s="14"/>
      <c r="AW539" s="14"/>
      <c r="AX539" s="14"/>
      <c r="AY539" s="14"/>
      <c r="AZ539" s="14"/>
      <c r="BA539" s="14"/>
      <c r="BB539" s="14"/>
      <c r="BC539" s="14"/>
      <c r="BD539" s="14"/>
      <c r="BE539" s="14"/>
      <c r="BF539" s="14"/>
      <c r="BG539" s="14"/>
      <c r="BH539" s="14"/>
      <c r="BI539" s="14"/>
      <c r="BJ539" s="14"/>
      <c r="BK539" s="14"/>
      <c r="BL539" s="14"/>
      <c r="BM539" s="14"/>
      <c r="BN539" s="14"/>
      <c r="BO539" s="14"/>
      <c r="BP539" s="14"/>
      <c r="BQ539" s="14"/>
      <c r="BR539" s="14"/>
      <c r="BS539" s="14"/>
      <c r="BT539" s="14"/>
      <c r="BU539" s="14"/>
      <c r="BV539" s="14"/>
      <c r="BW539" s="14"/>
      <c r="BX539" s="14"/>
      <c r="BY539" s="14"/>
      <c r="BZ539" s="14"/>
      <c r="CA539" s="14"/>
      <c r="CB539" s="14"/>
      <c r="CC539" s="14"/>
      <c r="CD539" s="14"/>
      <c r="CE539" s="14"/>
      <c r="CF539" s="14"/>
      <c r="CG539" s="14"/>
      <c r="CH539" s="14"/>
    </row>
    <row r="540" spans="1:86">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Z540" s="16"/>
      <c r="AA540" s="16"/>
      <c r="AB540" s="16"/>
      <c r="AC540" s="16"/>
      <c r="AD540" s="16"/>
      <c r="AE540" s="16"/>
      <c r="AF540" s="16"/>
      <c r="AG540" s="16"/>
      <c r="AH540" s="16"/>
      <c r="AI540" s="16"/>
      <c r="AJ540" s="16"/>
      <c r="AK540" s="16"/>
      <c r="AL540" s="16"/>
      <c r="AM540" s="14"/>
      <c r="AN540" s="14"/>
      <c r="AO540" s="14"/>
      <c r="AP540" s="14"/>
      <c r="AQ540" s="14"/>
      <c r="AR540" s="14"/>
      <c r="AS540" s="14"/>
      <c r="AT540" s="14"/>
      <c r="AU540" s="14"/>
      <c r="AV540" s="14"/>
      <c r="AW540" s="14"/>
      <c r="AX540" s="14"/>
      <c r="AY540" s="14"/>
      <c r="AZ540" s="14"/>
      <c r="BA540" s="14"/>
      <c r="BB540" s="14"/>
      <c r="BC540" s="14"/>
      <c r="BD540" s="14"/>
      <c r="BE540" s="14"/>
      <c r="BF540" s="14"/>
      <c r="BG540" s="14"/>
      <c r="BH540" s="14"/>
      <c r="BI540" s="14"/>
      <c r="BJ540" s="14"/>
      <c r="BK540" s="14"/>
      <c r="BL540" s="14"/>
      <c r="BM540" s="14"/>
      <c r="BN540" s="14"/>
      <c r="BO540" s="14"/>
      <c r="BP540" s="14"/>
      <c r="BQ540" s="14"/>
      <c r="BR540" s="14"/>
      <c r="BS540" s="14"/>
      <c r="BT540" s="14"/>
      <c r="BU540" s="14"/>
      <c r="BV540" s="14"/>
      <c r="BW540" s="14"/>
      <c r="BX540" s="14"/>
      <c r="BY540" s="14"/>
      <c r="BZ540" s="14"/>
      <c r="CA540" s="14"/>
      <c r="CB540" s="14"/>
      <c r="CC540" s="14"/>
      <c r="CD540" s="14"/>
      <c r="CE540" s="14"/>
      <c r="CF540" s="14"/>
      <c r="CG540" s="14"/>
      <c r="CH540" s="14"/>
    </row>
    <row r="541" spans="1:86">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Z541" s="16"/>
      <c r="AA541" s="16"/>
      <c r="AB541" s="16"/>
      <c r="AC541" s="16"/>
      <c r="AD541" s="16"/>
      <c r="AE541" s="16"/>
      <c r="AF541" s="16"/>
      <c r="AG541" s="16"/>
      <c r="AH541" s="16"/>
      <c r="AI541" s="16"/>
      <c r="AJ541" s="16"/>
      <c r="AK541" s="16"/>
      <c r="AL541" s="16"/>
      <c r="AM541" s="14"/>
      <c r="AN541" s="14"/>
      <c r="AO541" s="14"/>
      <c r="AP541" s="14"/>
      <c r="AQ541" s="14"/>
      <c r="AR541" s="14"/>
      <c r="AS541" s="14"/>
      <c r="AT541" s="14"/>
      <c r="AU541" s="14"/>
      <c r="AV541" s="14"/>
      <c r="AW541" s="14"/>
      <c r="AX541" s="14"/>
      <c r="AY541" s="14"/>
      <c r="AZ541" s="14"/>
      <c r="BA541" s="14"/>
      <c r="BB541" s="14"/>
      <c r="BC541" s="14"/>
      <c r="BD541" s="14"/>
      <c r="BE541" s="14"/>
      <c r="BF541" s="14"/>
      <c r="BG541" s="14"/>
      <c r="BH541" s="14"/>
      <c r="BI541" s="14"/>
      <c r="BJ541" s="14"/>
      <c r="BK541" s="14"/>
      <c r="BL541" s="14"/>
      <c r="BM541" s="14"/>
      <c r="BN541" s="14"/>
      <c r="BO541" s="14"/>
      <c r="BP541" s="14"/>
      <c r="BQ541" s="14"/>
      <c r="BR541" s="14"/>
      <c r="BS541" s="14"/>
      <c r="BT541" s="14"/>
      <c r="BU541" s="14"/>
      <c r="BV541" s="14"/>
      <c r="BW541" s="14"/>
      <c r="BX541" s="14"/>
      <c r="BY541" s="14"/>
      <c r="BZ541" s="14"/>
      <c r="CA541" s="14"/>
      <c r="CB541" s="14"/>
      <c r="CC541" s="14"/>
      <c r="CD541" s="14"/>
      <c r="CE541" s="14"/>
      <c r="CF541" s="14"/>
      <c r="CG541" s="14"/>
      <c r="CH541" s="14"/>
    </row>
    <row r="542" spans="1:86">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Z542" s="16"/>
      <c r="AA542" s="16"/>
      <c r="AB542" s="16"/>
      <c r="AC542" s="16"/>
      <c r="AD542" s="16"/>
      <c r="AE542" s="16"/>
      <c r="AF542" s="16"/>
      <c r="AG542" s="16"/>
      <c r="AH542" s="16"/>
      <c r="AI542" s="16"/>
      <c r="AJ542" s="16"/>
      <c r="AK542" s="16"/>
      <c r="AL542" s="16"/>
      <c r="AM542" s="14"/>
      <c r="AN542" s="14"/>
      <c r="AO542" s="14"/>
      <c r="AP542" s="14"/>
      <c r="AQ542" s="14"/>
      <c r="AR542" s="14"/>
      <c r="AS542" s="14"/>
      <c r="AT542" s="14"/>
      <c r="AU542" s="14"/>
      <c r="AV542" s="14"/>
      <c r="AW542" s="14"/>
      <c r="AX542" s="14"/>
      <c r="AY542" s="14"/>
      <c r="AZ542" s="14"/>
      <c r="BA542" s="14"/>
      <c r="BB542" s="14"/>
      <c r="BC542" s="14"/>
      <c r="BD542" s="14"/>
      <c r="BE542" s="14"/>
      <c r="BF542" s="14"/>
      <c r="BG542" s="14"/>
      <c r="BH542" s="14"/>
      <c r="BI542" s="14"/>
      <c r="BJ542" s="14"/>
      <c r="BK542" s="14"/>
      <c r="BL542" s="14"/>
      <c r="BM542" s="14"/>
      <c r="BN542" s="14"/>
      <c r="BO542" s="14"/>
      <c r="BP542" s="14"/>
      <c r="BQ542" s="14"/>
      <c r="BR542" s="14"/>
      <c r="BS542" s="14"/>
      <c r="BT542" s="14"/>
      <c r="BU542" s="14"/>
      <c r="BV542" s="14"/>
      <c r="BW542" s="14"/>
      <c r="BX542" s="14"/>
      <c r="BY542" s="14"/>
      <c r="BZ542" s="14"/>
      <c r="CA542" s="14"/>
      <c r="CB542" s="14"/>
      <c r="CC542" s="14"/>
      <c r="CD542" s="14"/>
      <c r="CE542" s="14"/>
      <c r="CF542" s="14"/>
      <c r="CG542" s="14"/>
      <c r="CH542" s="14"/>
    </row>
    <row r="543" spans="1:86">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Z543" s="16"/>
      <c r="AA543" s="16"/>
      <c r="AB543" s="16"/>
      <c r="AC543" s="16"/>
      <c r="AD543" s="16"/>
      <c r="AE543" s="16"/>
      <c r="AF543" s="16"/>
      <c r="AG543" s="16"/>
      <c r="AH543" s="16"/>
      <c r="AI543" s="16"/>
      <c r="AJ543" s="16"/>
      <c r="AK543" s="16"/>
      <c r="AL543" s="16"/>
      <c r="AM543" s="14"/>
      <c r="AN543" s="14"/>
      <c r="AO543" s="14"/>
      <c r="AP543" s="14"/>
      <c r="AQ543" s="14"/>
      <c r="AR543" s="14"/>
      <c r="AS543" s="14"/>
      <c r="AT543" s="14"/>
      <c r="AU543" s="14"/>
      <c r="AV543" s="14"/>
      <c r="AW543" s="14"/>
      <c r="AX543" s="14"/>
      <c r="AY543" s="14"/>
      <c r="AZ543" s="14"/>
      <c r="BA543" s="14"/>
      <c r="BB543" s="14"/>
      <c r="BC543" s="14"/>
      <c r="BD543" s="14"/>
      <c r="BE543" s="14"/>
      <c r="BF543" s="14"/>
      <c r="BG543" s="14"/>
      <c r="BH543" s="14"/>
      <c r="BI543" s="14"/>
      <c r="BJ543" s="14"/>
      <c r="BK543" s="14"/>
      <c r="BL543" s="14"/>
      <c r="BM543" s="14"/>
      <c r="BN543" s="14"/>
      <c r="BO543" s="14"/>
      <c r="BP543" s="14"/>
      <c r="BQ543" s="14"/>
      <c r="BR543" s="14"/>
      <c r="BS543" s="14"/>
      <c r="BT543" s="14"/>
      <c r="BU543" s="14"/>
      <c r="BV543" s="14"/>
      <c r="BW543" s="14"/>
      <c r="BX543" s="14"/>
      <c r="BY543" s="14"/>
      <c r="BZ543" s="14"/>
      <c r="CA543" s="14"/>
      <c r="CB543" s="14"/>
      <c r="CC543" s="14"/>
      <c r="CD543" s="14"/>
      <c r="CE543" s="14"/>
      <c r="CF543" s="14"/>
      <c r="CG543" s="14"/>
      <c r="CH543" s="14"/>
    </row>
    <row r="544" spans="1:86">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Z544" s="16"/>
      <c r="AA544" s="16"/>
      <c r="AB544" s="16"/>
      <c r="AC544" s="16"/>
      <c r="AD544" s="16"/>
      <c r="AE544" s="16"/>
      <c r="AF544" s="16"/>
      <c r="AG544" s="16"/>
      <c r="AH544" s="16"/>
      <c r="AI544" s="16"/>
      <c r="AJ544" s="16"/>
      <c r="AK544" s="16"/>
      <c r="AL544" s="16"/>
      <c r="AM544" s="14"/>
      <c r="AN544" s="14"/>
      <c r="AO544" s="14"/>
      <c r="AP544" s="14"/>
      <c r="AQ544" s="14"/>
      <c r="AR544" s="14"/>
      <c r="AS544" s="14"/>
      <c r="AT544" s="14"/>
      <c r="AU544" s="14"/>
      <c r="AV544" s="14"/>
      <c r="AW544" s="14"/>
      <c r="AX544" s="14"/>
      <c r="AY544" s="14"/>
      <c r="AZ544" s="14"/>
      <c r="BA544" s="14"/>
      <c r="BB544" s="14"/>
      <c r="BC544" s="14"/>
      <c r="BD544" s="14"/>
      <c r="BE544" s="14"/>
      <c r="BF544" s="14"/>
      <c r="BG544" s="14"/>
      <c r="BH544" s="14"/>
      <c r="BI544" s="14"/>
      <c r="BJ544" s="14"/>
      <c r="BK544" s="14"/>
      <c r="BL544" s="14"/>
      <c r="BM544" s="14"/>
      <c r="BN544" s="14"/>
      <c r="BO544" s="14"/>
      <c r="BP544" s="14"/>
      <c r="BQ544" s="14"/>
      <c r="BR544" s="14"/>
      <c r="BS544" s="14"/>
      <c r="BT544" s="14"/>
      <c r="BU544" s="14"/>
      <c r="BV544" s="14"/>
      <c r="BW544" s="14"/>
      <c r="BX544" s="14"/>
      <c r="BY544" s="14"/>
      <c r="BZ544" s="14"/>
      <c r="CA544" s="14"/>
      <c r="CB544" s="14"/>
      <c r="CC544" s="14"/>
      <c r="CD544" s="14"/>
      <c r="CE544" s="14"/>
      <c r="CF544" s="14"/>
      <c r="CG544" s="14"/>
      <c r="CH544" s="14"/>
    </row>
    <row r="545" spans="1:86">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Z545" s="16"/>
      <c r="AA545" s="16"/>
      <c r="AB545" s="16"/>
      <c r="AC545" s="16"/>
      <c r="AD545" s="16"/>
      <c r="AE545" s="16"/>
      <c r="AF545" s="16"/>
      <c r="AG545" s="16"/>
      <c r="AH545" s="16"/>
      <c r="AI545" s="16"/>
      <c r="AJ545" s="16"/>
      <c r="AK545" s="16"/>
      <c r="AL545" s="16"/>
      <c r="AM545" s="14"/>
      <c r="AN545" s="14"/>
      <c r="AO545" s="14"/>
      <c r="AP545" s="14"/>
      <c r="AQ545" s="14"/>
      <c r="AR545" s="14"/>
      <c r="AS545" s="14"/>
      <c r="AT545" s="14"/>
      <c r="AU545" s="14"/>
      <c r="AV545" s="14"/>
      <c r="AW545" s="14"/>
      <c r="AX545" s="14"/>
      <c r="AY545" s="14"/>
      <c r="AZ545" s="14"/>
      <c r="BA545" s="14"/>
      <c r="BB545" s="14"/>
      <c r="BC545" s="14"/>
      <c r="BD545" s="14"/>
      <c r="BE545" s="14"/>
      <c r="BF545" s="14"/>
      <c r="BG545" s="14"/>
      <c r="BH545" s="14"/>
      <c r="BI545" s="14"/>
      <c r="BJ545" s="14"/>
      <c r="BK545" s="14"/>
      <c r="BL545" s="14"/>
      <c r="BM545" s="14"/>
      <c r="BN545" s="14"/>
      <c r="BO545" s="14"/>
      <c r="BP545" s="14"/>
      <c r="BQ545" s="14"/>
      <c r="BR545" s="14"/>
      <c r="BS545" s="14"/>
      <c r="BT545" s="14"/>
      <c r="BU545" s="14"/>
      <c r="BV545" s="14"/>
      <c r="BW545" s="14"/>
      <c r="BX545" s="14"/>
      <c r="BY545" s="14"/>
      <c r="BZ545" s="14"/>
      <c r="CA545" s="14"/>
      <c r="CB545" s="14"/>
      <c r="CC545" s="14"/>
      <c r="CD545" s="14"/>
      <c r="CE545" s="14"/>
      <c r="CF545" s="14"/>
      <c r="CG545" s="14"/>
      <c r="CH545" s="14"/>
    </row>
    <row r="546" spans="1:86">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Z546" s="16"/>
      <c r="AA546" s="16"/>
      <c r="AB546" s="16"/>
      <c r="AC546" s="16"/>
      <c r="AD546" s="16"/>
      <c r="AE546" s="16"/>
      <c r="AF546" s="16"/>
      <c r="AG546" s="16"/>
      <c r="AH546" s="16"/>
      <c r="AI546" s="16"/>
      <c r="AJ546" s="16"/>
      <c r="AK546" s="16"/>
      <c r="AL546" s="16"/>
      <c r="AM546" s="14"/>
      <c r="AN546" s="14"/>
      <c r="AO546" s="14"/>
      <c r="AP546" s="14"/>
      <c r="AQ546" s="14"/>
      <c r="AR546" s="14"/>
      <c r="AS546" s="14"/>
      <c r="AT546" s="14"/>
      <c r="AU546" s="14"/>
      <c r="AV546" s="14"/>
      <c r="AW546" s="14"/>
      <c r="AX546" s="14"/>
      <c r="AY546" s="14"/>
      <c r="AZ546" s="14"/>
      <c r="BA546" s="14"/>
      <c r="BB546" s="14"/>
      <c r="BC546" s="14"/>
      <c r="BD546" s="14"/>
      <c r="BE546" s="14"/>
      <c r="BF546" s="14"/>
      <c r="BG546" s="14"/>
      <c r="BH546" s="14"/>
      <c r="BI546" s="14"/>
      <c r="BJ546" s="14"/>
      <c r="BK546" s="14"/>
      <c r="BL546" s="14"/>
      <c r="BM546" s="14"/>
      <c r="BN546" s="14"/>
      <c r="BO546" s="14"/>
      <c r="BP546" s="14"/>
      <c r="BQ546" s="14"/>
      <c r="BR546" s="14"/>
      <c r="BS546" s="14"/>
      <c r="BT546" s="14"/>
      <c r="BU546" s="14"/>
      <c r="BV546" s="14"/>
      <c r="BW546" s="14"/>
      <c r="BX546" s="14"/>
      <c r="BY546" s="14"/>
      <c r="BZ546" s="14"/>
      <c r="CA546" s="14"/>
      <c r="CB546" s="14"/>
      <c r="CC546" s="14"/>
      <c r="CD546" s="14"/>
      <c r="CE546" s="14"/>
      <c r="CF546" s="14"/>
      <c r="CG546" s="14"/>
      <c r="CH546" s="14"/>
    </row>
    <row r="547" spans="1:86">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Z547" s="16"/>
      <c r="AA547" s="16"/>
      <c r="AB547" s="16"/>
      <c r="AC547" s="16"/>
      <c r="AD547" s="16"/>
      <c r="AE547" s="16"/>
      <c r="AF547" s="16"/>
      <c r="AG547" s="16"/>
      <c r="AH547" s="16"/>
      <c r="AI547" s="16"/>
      <c r="AJ547" s="16"/>
      <c r="AK547" s="16"/>
      <c r="AL547" s="16"/>
      <c r="AM547" s="14"/>
      <c r="AN547" s="14"/>
      <c r="AO547" s="14"/>
      <c r="AP547" s="14"/>
      <c r="AQ547" s="14"/>
      <c r="AR547" s="14"/>
      <c r="AS547" s="14"/>
      <c r="AT547" s="14"/>
      <c r="AU547" s="14"/>
      <c r="AV547" s="14"/>
      <c r="AW547" s="14"/>
      <c r="AX547" s="14"/>
      <c r="AY547" s="14"/>
      <c r="AZ547" s="14"/>
      <c r="BA547" s="14"/>
      <c r="BB547" s="14"/>
      <c r="BC547" s="14"/>
      <c r="BD547" s="14"/>
      <c r="BE547" s="14"/>
      <c r="BF547" s="14"/>
      <c r="BG547" s="14"/>
      <c r="BH547" s="14"/>
      <c r="BI547" s="14"/>
      <c r="BJ547" s="14"/>
      <c r="BK547" s="14"/>
      <c r="BL547" s="14"/>
      <c r="BM547" s="14"/>
      <c r="BN547" s="14"/>
      <c r="BO547" s="14"/>
      <c r="BP547" s="14"/>
      <c r="BQ547" s="14"/>
      <c r="BR547" s="14"/>
      <c r="BS547" s="14"/>
      <c r="BT547" s="14"/>
      <c r="BU547" s="14"/>
      <c r="BV547" s="14"/>
      <c r="BW547" s="14"/>
      <c r="BX547" s="14"/>
      <c r="BY547" s="14"/>
      <c r="BZ547" s="14"/>
      <c r="CA547" s="14"/>
      <c r="CB547" s="14"/>
      <c r="CC547" s="14"/>
      <c r="CD547" s="14"/>
      <c r="CE547" s="14"/>
      <c r="CF547" s="14"/>
      <c r="CG547" s="14"/>
      <c r="CH547" s="14"/>
    </row>
    <row r="548" spans="1:86">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Z548" s="16"/>
      <c r="AA548" s="16"/>
      <c r="AB548" s="16"/>
      <c r="AC548" s="16"/>
      <c r="AD548" s="16"/>
      <c r="AE548" s="16"/>
      <c r="AF548" s="16"/>
      <c r="AG548" s="16"/>
      <c r="AH548" s="16"/>
      <c r="AI548" s="16"/>
      <c r="AJ548" s="16"/>
      <c r="AK548" s="16"/>
      <c r="AL548" s="16"/>
      <c r="AM548" s="14"/>
      <c r="AN548" s="14"/>
      <c r="AO548" s="14"/>
      <c r="AP548" s="14"/>
      <c r="AQ548" s="14"/>
      <c r="AR548" s="14"/>
      <c r="AS548" s="14"/>
      <c r="AT548" s="14"/>
      <c r="AU548" s="14"/>
      <c r="AV548" s="14"/>
      <c r="AW548" s="14"/>
      <c r="AX548" s="14"/>
      <c r="AY548" s="14"/>
      <c r="AZ548" s="14"/>
      <c r="BA548" s="14"/>
      <c r="BB548" s="14"/>
      <c r="BC548" s="14"/>
      <c r="BD548" s="14"/>
      <c r="BE548" s="14"/>
      <c r="BF548" s="14"/>
      <c r="BG548" s="14"/>
      <c r="BH548" s="14"/>
      <c r="BI548" s="14"/>
      <c r="BJ548" s="14"/>
      <c r="BK548" s="14"/>
      <c r="BL548" s="14"/>
      <c r="BM548" s="14"/>
      <c r="BN548" s="14"/>
      <c r="BO548" s="14"/>
      <c r="BP548" s="14"/>
      <c r="BQ548" s="14"/>
      <c r="BR548" s="14"/>
      <c r="BS548" s="14"/>
      <c r="BT548" s="14"/>
      <c r="BU548" s="14"/>
      <c r="BV548" s="14"/>
      <c r="BW548" s="14"/>
      <c r="BX548" s="14"/>
      <c r="BY548" s="14"/>
      <c r="BZ548" s="14"/>
      <c r="CA548" s="14"/>
      <c r="CB548" s="14"/>
      <c r="CC548" s="14"/>
      <c r="CD548" s="14"/>
      <c r="CE548" s="14"/>
      <c r="CF548" s="14"/>
      <c r="CG548" s="14"/>
      <c r="CH548" s="14"/>
    </row>
    <row r="549" spans="1:86">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Z549" s="16"/>
      <c r="AA549" s="16"/>
      <c r="AB549" s="16"/>
      <c r="AC549" s="16"/>
      <c r="AD549" s="16"/>
      <c r="AE549" s="16"/>
      <c r="AF549" s="16"/>
      <c r="AG549" s="16"/>
      <c r="AH549" s="16"/>
      <c r="AI549" s="16"/>
      <c r="AJ549" s="16"/>
      <c r="AK549" s="16"/>
      <c r="AL549" s="16"/>
      <c r="AM549" s="14"/>
      <c r="AN549" s="14"/>
      <c r="AO549" s="14"/>
      <c r="AP549" s="14"/>
      <c r="AQ549" s="14"/>
      <c r="AR549" s="14"/>
      <c r="AS549" s="14"/>
      <c r="AT549" s="14"/>
      <c r="AU549" s="14"/>
      <c r="AV549" s="14"/>
      <c r="AW549" s="14"/>
      <c r="AX549" s="14"/>
      <c r="AY549" s="14"/>
      <c r="AZ549" s="14"/>
      <c r="BA549" s="14"/>
      <c r="BB549" s="14"/>
      <c r="BC549" s="14"/>
      <c r="BD549" s="14"/>
      <c r="BE549" s="14"/>
      <c r="BF549" s="14"/>
      <c r="BG549" s="14"/>
      <c r="BH549" s="14"/>
      <c r="BI549" s="14"/>
      <c r="BJ549" s="14"/>
      <c r="BK549" s="14"/>
      <c r="BL549" s="14"/>
      <c r="BM549" s="14"/>
      <c r="BN549" s="14"/>
      <c r="BO549" s="14"/>
      <c r="BP549" s="14"/>
      <c r="BQ549" s="14"/>
      <c r="BR549" s="14"/>
      <c r="BS549" s="14"/>
      <c r="BT549" s="14"/>
      <c r="BU549" s="14"/>
      <c r="BV549" s="14"/>
      <c r="BW549" s="14"/>
      <c r="BX549" s="14"/>
      <c r="BY549" s="14"/>
      <c r="BZ549" s="14"/>
      <c r="CA549" s="14"/>
      <c r="CB549" s="14"/>
      <c r="CC549" s="14"/>
      <c r="CD549" s="14"/>
      <c r="CE549" s="14"/>
      <c r="CF549" s="14"/>
      <c r="CG549" s="14"/>
      <c r="CH549" s="14"/>
    </row>
    <row r="550" spans="1:86">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Z550" s="16"/>
      <c r="AA550" s="16"/>
      <c r="AB550" s="16"/>
      <c r="AC550" s="16"/>
      <c r="AD550" s="16"/>
      <c r="AE550" s="16"/>
      <c r="AF550" s="16"/>
      <c r="AG550" s="16"/>
      <c r="AH550" s="16"/>
      <c r="AI550" s="16"/>
      <c r="AJ550" s="16"/>
      <c r="AK550" s="16"/>
      <c r="AL550" s="16"/>
      <c r="AM550" s="14"/>
      <c r="AN550" s="14"/>
      <c r="AO550" s="14"/>
      <c r="AP550" s="14"/>
      <c r="AQ550" s="14"/>
      <c r="AR550" s="14"/>
      <c r="AS550" s="14"/>
      <c r="AT550" s="14"/>
      <c r="AU550" s="14"/>
      <c r="AV550" s="14"/>
      <c r="AW550" s="14"/>
      <c r="AX550" s="14"/>
      <c r="AY550" s="14"/>
      <c r="AZ550" s="14"/>
      <c r="BA550" s="14"/>
      <c r="BB550" s="14"/>
      <c r="BC550" s="14"/>
      <c r="BD550" s="14"/>
      <c r="BE550" s="14"/>
      <c r="BF550" s="14"/>
      <c r="BG550" s="14"/>
      <c r="BH550" s="14"/>
      <c r="BI550" s="14"/>
      <c r="BJ550" s="14"/>
      <c r="BK550" s="14"/>
      <c r="BL550" s="14"/>
      <c r="BM550" s="14"/>
      <c r="BN550" s="14"/>
      <c r="BO550" s="14"/>
      <c r="BP550" s="14"/>
      <c r="BQ550" s="14"/>
      <c r="BR550" s="14"/>
      <c r="BS550" s="14"/>
      <c r="BT550" s="14"/>
      <c r="BU550" s="14"/>
      <c r="BV550" s="14"/>
      <c r="BW550" s="14"/>
      <c r="BX550" s="14"/>
      <c r="BY550" s="14"/>
      <c r="BZ550" s="14"/>
      <c r="CA550" s="14"/>
      <c r="CB550" s="14"/>
      <c r="CC550" s="14"/>
      <c r="CD550" s="14"/>
      <c r="CE550" s="14"/>
      <c r="CF550" s="14"/>
      <c r="CG550" s="14"/>
      <c r="CH550" s="14"/>
    </row>
    <row r="551" spans="1:86">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Z551" s="16"/>
      <c r="AA551" s="16"/>
      <c r="AB551" s="16"/>
      <c r="AC551" s="16"/>
      <c r="AD551" s="16"/>
      <c r="AE551" s="16"/>
      <c r="AF551" s="16"/>
      <c r="AG551" s="16"/>
      <c r="AH551" s="16"/>
      <c r="AI551" s="16"/>
      <c r="AJ551" s="16"/>
      <c r="AK551" s="16"/>
      <c r="AL551" s="16"/>
      <c r="AM551" s="14"/>
      <c r="AN551" s="14"/>
      <c r="AO551" s="14"/>
      <c r="AP551" s="14"/>
      <c r="AQ551" s="14"/>
      <c r="AR551" s="14"/>
      <c r="AS551" s="14"/>
      <c r="AT551" s="14"/>
      <c r="AU551" s="14"/>
      <c r="AV551" s="14"/>
      <c r="AW551" s="14"/>
      <c r="AX551" s="14"/>
      <c r="AY551" s="14"/>
      <c r="AZ551" s="14"/>
      <c r="BA551" s="14"/>
      <c r="BB551" s="14"/>
      <c r="BC551" s="14"/>
      <c r="BD551" s="14"/>
      <c r="BE551" s="14"/>
      <c r="BF551" s="14"/>
      <c r="BG551" s="14"/>
      <c r="BH551" s="14"/>
      <c r="BI551" s="14"/>
      <c r="BJ551" s="14"/>
      <c r="BK551" s="14"/>
      <c r="BL551" s="14"/>
      <c r="BM551" s="14"/>
      <c r="BN551" s="14"/>
      <c r="BO551" s="14"/>
      <c r="BP551" s="14"/>
      <c r="BQ551" s="14"/>
      <c r="BR551" s="14"/>
      <c r="BS551" s="14"/>
      <c r="BT551" s="14"/>
      <c r="BU551" s="14"/>
      <c r="BV551" s="14"/>
      <c r="BW551" s="14"/>
      <c r="BX551" s="14"/>
      <c r="BY551" s="14"/>
      <c r="BZ551" s="14"/>
      <c r="CA551" s="14"/>
      <c r="CB551" s="14"/>
      <c r="CC551" s="14"/>
      <c r="CD551" s="14"/>
      <c r="CE551" s="14"/>
      <c r="CF551" s="14"/>
      <c r="CG551" s="14"/>
      <c r="CH551" s="14"/>
    </row>
    <row r="552" spans="1:86">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Z552" s="16"/>
      <c r="AA552" s="16"/>
      <c r="AB552" s="16"/>
      <c r="AC552" s="16"/>
      <c r="AD552" s="16"/>
      <c r="AE552" s="16"/>
      <c r="AF552" s="16"/>
      <c r="AG552" s="16"/>
      <c r="AH552" s="16"/>
      <c r="AI552" s="16"/>
      <c r="AJ552" s="16"/>
      <c r="AK552" s="16"/>
      <c r="AL552" s="16"/>
      <c r="AM552" s="14"/>
      <c r="AN552" s="14"/>
      <c r="AO552" s="14"/>
      <c r="AP552" s="14"/>
      <c r="AQ552" s="14"/>
      <c r="AR552" s="14"/>
      <c r="AS552" s="14"/>
      <c r="AT552" s="14"/>
      <c r="AU552" s="14"/>
      <c r="AV552" s="14"/>
      <c r="AW552" s="14"/>
      <c r="AX552" s="14"/>
      <c r="AY552" s="14"/>
      <c r="AZ552" s="14"/>
      <c r="BA552" s="14"/>
      <c r="BB552" s="14"/>
      <c r="BC552" s="14"/>
      <c r="BD552" s="14"/>
      <c r="BE552" s="14"/>
      <c r="BF552" s="14"/>
      <c r="BG552" s="14"/>
      <c r="BH552" s="14"/>
      <c r="BI552" s="14"/>
      <c r="BJ552" s="14"/>
      <c r="BK552" s="14"/>
      <c r="BL552" s="14"/>
      <c r="BM552" s="14"/>
      <c r="BN552" s="14"/>
      <c r="BO552" s="14"/>
      <c r="BP552" s="14"/>
      <c r="BQ552" s="14"/>
      <c r="BR552" s="14"/>
      <c r="BS552" s="14"/>
      <c r="BT552" s="14"/>
      <c r="BU552" s="14"/>
      <c r="BV552" s="14"/>
      <c r="BW552" s="14"/>
      <c r="BX552" s="14"/>
      <c r="BY552" s="14"/>
      <c r="BZ552" s="14"/>
      <c r="CA552" s="14"/>
      <c r="CB552" s="14"/>
      <c r="CC552" s="14"/>
      <c r="CD552" s="14"/>
      <c r="CE552" s="14"/>
      <c r="CF552" s="14"/>
      <c r="CG552" s="14"/>
      <c r="CH552" s="14"/>
    </row>
    <row r="553" spans="1:86">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Z553" s="16"/>
      <c r="AA553" s="16"/>
      <c r="AB553" s="16"/>
      <c r="AC553" s="16"/>
      <c r="AD553" s="16"/>
      <c r="AE553" s="16"/>
      <c r="AF553" s="16"/>
      <c r="AG553" s="16"/>
      <c r="AH553" s="16"/>
      <c r="AI553" s="16"/>
      <c r="AJ553" s="16"/>
      <c r="AK553" s="16"/>
      <c r="AL553" s="16"/>
      <c r="AM553" s="14"/>
      <c r="AN553" s="14"/>
      <c r="AO553" s="14"/>
      <c r="AP553" s="14"/>
      <c r="AQ553" s="14"/>
      <c r="AR553" s="14"/>
      <c r="AS553" s="14"/>
      <c r="AT553" s="14"/>
      <c r="AU553" s="14"/>
      <c r="AV553" s="14"/>
      <c r="AW553" s="14"/>
      <c r="AX553" s="14"/>
      <c r="AY553" s="14"/>
      <c r="AZ553" s="14"/>
      <c r="BA553" s="14"/>
      <c r="BB553" s="14"/>
      <c r="BC553" s="14"/>
      <c r="BD553" s="14"/>
      <c r="BE553" s="14"/>
      <c r="BF553" s="14"/>
      <c r="BG553" s="14"/>
      <c r="BH553" s="14"/>
      <c r="BI553" s="14"/>
      <c r="BJ553" s="14"/>
      <c r="BK553" s="14"/>
      <c r="BL553" s="14"/>
      <c r="BM553" s="14"/>
      <c r="BN553" s="14"/>
      <c r="BO553" s="14"/>
      <c r="BP553" s="14"/>
      <c r="BQ553" s="14"/>
      <c r="BR553" s="14"/>
      <c r="BS553" s="14"/>
      <c r="BT553" s="14"/>
      <c r="BU553" s="14"/>
      <c r="BV553" s="14"/>
      <c r="BW553" s="14"/>
      <c r="BX553" s="14"/>
      <c r="BY553" s="14"/>
      <c r="BZ553" s="14"/>
      <c r="CA553" s="14"/>
      <c r="CB553" s="14"/>
      <c r="CC553" s="14"/>
      <c r="CD553" s="14"/>
      <c r="CE553" s="14"/>
      <c r="CF553" s="14"/>
      <c r="CG553" s="14"/>
      <c r="CH553" s="14"/>
    </row>
    <row r="554" spans="1:86">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Z554" s="16"/>
      <c r="AA554" s="16"/>
      <c r="AB554" s="16"/>
      <c r="AC554" s="16"/>
      <c r="AD554" s="16"/>
      <c r="AE554" s="16"/>
      <c r="AF554" s="16"/>
      <c r="AG554" s="16"/>
      <c r="AH554" s="16"/>
      <c r="AI554" s="16"/>
      <c r="AJ554" s="16"/>
      <c r="AK554" s="16"/>
      <c r="AL554" s="16"/>
      <c r="AM554" s="14"/>
      <c r="AN554" s="14"/>
      <c r="AO554" s="14"/>
      <c r="AP554" s="14"/>
      <c r="AQ554" s="14"/>
      <c r="AR554" s="14"/>
      <c r="AS554" s="14"/>
      <c r="AT554" s="14"/>
      <c r="AU554" s="14"/>
      <c r="AV554" s="14"/>
      <c r="AW554" s="14"/>
      <c r="AX554" s="14"/>
      <c r="AY554" s="14"/>
      <c r="AZ554" s="14"/>
      <c r="BA554" s="14"/>
      <c r="BB554" s="14"/>
      <c r="BC554" s="14"/>
      <c r="BD554" s="14"/>
      <c r="BE554" s="14"/>
      <c r="BF554" s="14"/>
      <c r="BG554" s="14"/>
      <c r="BH554" s="14"/>
      <c r="BI554" s="14"/>
      <c r="BJ554" s="14"/>
      <c r="BK554" s="14"/>
      <c r="BL554" s="14"/>
      <c r="BM554" s="14"/>
      <c r="BN554" s="14"/>
      <c r="BO554" s="14"/>
      <c r="BP554" s="14"/>
      <c r="BQ554" s="14"/>
      <c r="BR554" s="14"/>
      <c r="BS554" s="14"/>
      <c r="BT554" s="14"/>
      <c r="BU554" s="14"/>
      <c r="BV554" s="14"/>
      <c r="BW554" s="14"/>
      <c r="BX554" s="14"/>
      <c r="BY554" s="14"/>
      <c r="BZ554" s="14"/>
      <c r="CA554" s="14"/>
      <c r="CB554" s="14"/>
      <c r="CC554" s="14"/>
      <c r="CD554" s="14"/>
      <c r="CE554" s="14"/>
      <c r="CF554" s="14"/>
      <c r="CG554" s="14"/>
      <c r="CH554" s="14"/>
    </row>
    <row r="555" spans="1:86">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Z555" s="16"/>
      <c r="AA555" s="16"/>
      <c r="AB555" s="16"/>
      <c r="AC555" s="16"/>
      <c r="AD555" s="16"/>
      <c r="AE555" s="16"/>
      <c r="AF555" s="16"/>
      <c r="AG555" s="16"/>
      <c r="AH555" s="16"/>
      <c r="AI555" s="16"/>
      <c r="AJ555" s="16"/>
      <c r="AK555" s="16"/>
      <c r="AL555" s="16"/>
      <c r="AM555" s="14"/>
      <c r="AN555" s="14"/>
      <c r="AO555" s="14"/>
      <c r="AP555" s="14"/>
      <c r="AQ555" s="14"/>
      <c r="AR555" s="14"/>
      <c r="AS555" s="14"/>
      <c r="AT555" s="14"/>
      <c r="AU555" s="14"/>
      <c r="AV555" s="14"/>
      <c r="AW555" s="14"/>
      <c r="AX555" s="14"/>
      <c r="AY555" s="14"/>
      <c r="AZ555" s="14"/>
      <c r="BA555" s="14"/>
      <c r="BB555" s="14"/>
      <c r="BC555" s="14"/>
      <c r="BD555" s="14"/>
      <c r="BE555" s="14"/>
      <c r="BF555" s="14"/>
      <c r="BG555" s="14"/>
      <c r="BH555" s="14"/>
      <c r="BI555" s="14"/>
      <c r="BJ555" s="14"/>
      <c r="BK555" s="14"/>
      <c r="BL555" s="14"/>
      <c r="BM555" s="14"/>
      <c r="BN555" s="14"/>
      <c r="BO555" s="14"/>
      <c r="BP555" s="14"/>
      <c r="BQ555" s="14"/>
      <c r="BR555" s="14"/>
      <c r="BS555" s="14"/>
      <c r="BT555" s="14"/>
      <c r="BU555" s="14"/>
      <c r="BV555" s="14"/>
      <c r="BW555" s="14"/>
      <c r="BX555" s="14"/>
      <c r="BY555" s="14"/>
      <c r="BZ555" s="14"/>
      <c r="CA555" s="14"/>
      <c r="CB555" s="14"/>
      <c r="CC555" s="14"/>
      <c r="CD555" s="14"/>
      <c r="CE555" s="14"/>
      <c r="CF555" s="14"/>
      <c r="CG555" s="14"/>
      <c r="CH555" s="14"/>
    </row>
    <row r="556" spans="1:86">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Z556" s="16"/>
      <c r="AA556" s="16"/>
      <c r="AB556" s="16"/>
      <c r="AC556" s="16"/>
      <c r="AD556" s="16"/>
      <c r="AE556" s="16"/>
      <c r="AF556" s="16"/>
      <c r="AG556" s="16"/>
      <c r="AH556" s="16"/>
      <c r="AI556" s="16"/>
      <c r="AJ556" s="16"/>
      <c r="AK556" s="16"/>
      <c r="AL556" s="16"/>
      <c r="AM556" s="14"/>
      <c r="AN556" s="14"/>
      <c r="AO556" s="14"/>
      <c r="AP556" s="14"/>
      <c r="AQ556" s="14"/>
      <c r="AR556" s="14"/>
      <c r="AS556" s="14"/>
      <c r="AT556" s="14"/>
      <c r="AU556" s="14"/>
      <c r="AV556" s="14"/>
      <c r="AW556" s="14"/>
      <c r="AX556" s="14"/>
      <c r="AY556" s="14"/>
      <c r="AZ556" s="14"/>
      <c r="BA556" s="14"/>
      <c r="BB556" s="14"/>
      <c r="BC556" s="14"/>
      <c r="BD556" s="14"/>
      <c r="BE556" s="14"/>
      <c r="BF556" s="14"/>
      <c r="BG556" s="14"/>
      <c r="BH556" s="14"/>
      <c r="BI556" s="14"/>
      <c r="BJ556" s="14"/>
      <c r="BK556" s="14"/>
      <c r="BL556" s="14"/>
      <c r="BM556" s="14"/>
      <c r="BN556" s="14"/>
      <c r="BO556" s="14"/>
      <c r="BP556" s="14"/>
      <c r="BQ556" s="14"/>
      <c r="BR556" s="14"/>
      <c r="BS556" s="14"/>
      <c r="BT556" s="14"/>
      <c r="BU556" s="14"/>
      <c r="BV556" s="14"/>
      <c r="BW556" s="14"/>
      <c r="BX556" s="14"/>
      <c r="BY556" s="14"/>
      <c r="BZ556" s="14"/>
      <c r="CA556" s="14"/>
      <c r="CB556" s="14"/>
      <c r="CC556" s="14"/>
      <c r="CD556" s="14"/>
      <c r="CE556" s="14"/>
      <c r="CF556" s="14"/>
      <c r="CG556" s="14"/>
      <c r="CH556" s="14"/>
    </row>
    <row r="557" spans="1:86">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Z557" s="16"/>
      <c r="AA557" s="16"/>
      <c r="AB557" s="16"/>
      <c r="AC557" s="16"/>
      <c r="AD557" s="16"/>
      <c r="AE557" s="16"/>
      <c r="AF557" s="16"/>
      <c r="AG557" s="16"/>
      <c r="AH557" s="16"/>
      <c r="AI557" s="16"/>
      <c r="AJ557" s="16"/>
      <c r="AK557" s="16"/>
      <c r="AL557" s="16"/>
      <c r="AM557" s="14"/>
      <c r="AN557" s="14"/>
      <c r="AO557" s="14"/>
      <c r="AP557" s="14"/>
      <c r="AQ557" s="14"/>
      <c r="AR557" s="14"/>
      <c r="AS557" s="14"/>
      <c r="AT557" s="14"/>
      <c r="AU557" s="14"/>
      <c r="AV557" s="14"/>
      <c r="AW557" s="14"/>
      <c r="AX557" s="14"/>
      <c r="AY557" s="14"/>
      <c r="AZ557" s="14"/>
      <c r="BA557" s="14"/>
      <c r="BB557" s="14"/>
      <c r="BC557" s="14"/>
      <c r="BD557" s="14"/>
      <c r="BE557" s="14"/>
      <c r="BF557" s="14"/>
      <c r="BG557" s="14"/>
      <c r="BH557" s="14"/>
      <c r="BI557" s="14"/>
      <c r="BJ557" s="14"/>
      <c r="BK557" s="14"/>
      <c r="BL557" s="14"/>
      <c r="BM557" s="14"/>
      <c r="BN557" s="14"/>
      <c r="BO557" s="14"/>
      <c r="BP557" s="14"/>
      <c r="BQ557" s="14"/>
      <c r="BR557" s="14"/>
      <c r="BS557" s="14"/>
      <c r="BT557" s="14"/>
      <c r="BU557" s="14"/>
      <c r="BV557" s="14"/>
      <c r="BW557" s="14"/>
      <c r="BX557" s="14"/>
      <c r="BY557" s="14"/>
      <c r="BZ557" s="14"/>
      <c r="CA557" s="14"/>
      <c r="CB557" s="14"/>
      <c r="CC557" s="14"/>
      <c r="CD557" s="14"/>
      <c r="CE557" s="14"/>
      <c r="CF557" s="14"/>
      <c r="CG557" s="14"/>
      <c r="CH557" s="14"/>
    </row>
    <row r="558" spans="1:86">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Z558" s="16"/>
      <c r="AA558" s="16"/>
      <c r="AB558" s="16"/>
      <c r="AC558" s="16"/>
      <c r="AD558" s="16"/>
      <c r="AE558" s="16"/>
      <c r="AF558" s="16"/>
      <c r="AG558" s="16"/>
      <c r="AH558" s="16"/>
      <c r="AI558" s="16"/>
      <c r="AJ558" s="16"/>
      <c r="AK558" s="16"/>
      <c r="AL558" s="16"/>
      <c r="AM558" s="14"/>
      <c r="AN558" s="14"/>
      <c r="AO558" s="14"/>
      <c r="AP558" s="14"/>
      <c r="AQ558" s="14"/>
      <c r="AR558" s="14"/>
      <c r="AS558" s="14"/>
      <c r="AT558" s="14"/>
      <c r="AU558" s="14"/>
      <c r="AV558" s="14"/>
      <c r="AW558" s="14"/>
      <c r="AX558" s="14"/>
      <c r="AY558" s="14"/>
      <c r="AZ558" s="14"/>
      <c r="BA558" s="14"/>
      <c r="BB558" s="14"/>
      <c r="BC558" s="14"/>
      <c r="BD558" s="14"/>
      <c r="BE558" s="14"/>
      <c r="BF558" s="14"/>
      <c r="BG558" s="14"/>
      <c r="BH558" s="14"/>
      <c r="BI558" s="14"/>
      <c r="BJ558" s="14"/>
      <c r="BK558" s="14"/>
      <c r="BL558" s="14"/>
      <c r="BM558" s="14"/>
      <c r="BN558" s="14"/>
      <c r="BO558" s="14"/>
      <c r="BP558" s="14"/>
      <c r="BQ558" s="14"/>
      <c r="BR558" s="14"/>
      <c r="BS558" s="14"/>
      <c r="BT558" s="14"/>
      <c r="BU558" s="14"/>
      <c r="BV558" s="14"/>
      <c r="BW558" s="14"/>
      <c r="BX558" s="14"/>
      <c r="BY558" s="14"/>
      <c r="BZ558" s="14"/>
      <c r="CA558" s="14"/>
      <c r="CB558" s="14"/>
      <c r="CC558" s="14"/>
      <c r="CD558" s="14"/>
      <c r="CE558" s="14"/>
      <c r="CF558" s="14"/>
      <c r="CG558" s="14"/>
      <c r="CH558" s="14"/>
    </row>
    <row r="559" spans="1:86">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Z559" s="16"/>
      <c r="AA559" s="16"/>
      <c r="AB559" s="16"/>
      <c r="AC559" s="16"/>
      <c r="AD559" s="16"/>
      <c r="AE559" s="16"/>
      <c r="AF559" s="16"/>
      <c r="AG559" s="16"/>
      <c r="AH559" s="16"/>
      <c r="AI559" s="16"/>
      <c r="AJ559" s="16"/>
      <c r="AK559" s="16"/>
      <c r="AL559" s="16"/>
      <c r="AM559" s="14"/>
      <c r="AN559" s="14"/>
      <c r="AO559" s="14"/>
      <c r="AP559" s="14"/>
      <c r="AQ559" s="14"/>
      <c r="AR559" s="14"/>
      <c r="AS559" s="14"/>
      <c r="AT559" s="14"/>
      <c r="AU559" s="14"/>
      <c r="AV559" s="14"/>
      <c r="AW559" s="14"/>
      <c r="AX559" s="14"/>
      <c r="AY559" s="14"/>
      <c r="AZ559" s="14"/>
      <c r="BA559" s="14"/>
      <c r="BB559" s="14"/>
      <c r="BC559" s="14"/>
      <c r="BD559" s="14"/>
      <c r="BE559" s="14"/>
      <c r="BF559" s="14"/>
      <c r="BG559" s="14"/>
      <c r="BH559" s="14"/>
      <c r="BI559" s="14"/>
      <c r="BJ559" s="14"/>
      <c r="BK559" s="14"/>
      <c r="BL559" s="14"/>
      <c r="BM559" s="14"/>
      <c r="BN559" s="14"/>
      <c r="BO559" s="14"/>
      <c r="BP559" s="14"/>
      <c r="BQ559" s="14"/>
      <c r="BR559" s="14"/>
      <c r="BS559" s="14"/>
      <c r="BT559" s="14"/>
      <c r="BU559" s="14"/>
      <c r="BV559" s="14"/>
      <c r="BW559" s="14"/>
      <c r="BX559" s="14"/>
      <c r="BY559" s="14"/>
      <c r="BZ559" s="14"/>
      <c r="CA559" s="14"/>
      <c r="CB559" s="14"/>
      <c r="CC559" s="14"/>
      <c r="CD559" s="14"/>
      <c r="CE559" s="14"/>
      <c r="CF559" s="14"/>
      <c r="CG559" s="14"/>
      <c r="CH559" s="14"/>
    </row>
    <row r="560" spans="1:86">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Z560" s="16"/>
      <c r="AA560" s="16"/>
      <c r="AB560" s="16"/>
      <c r="AC560" s="16"/>
      <c r="AD560" s="16"/>
      <c r="AE560" s="16"/>
      <c r="AF560" s="16"/>
      <c r="AG560" s="16"/>
      <c r="AH560" s="16"/>
      <c r="AI560" s="16"/>
      <c r="AJ560" s="16"/>
      <c r="AK560" s="16"/>
      <c r="AL560" s="16"/>
      <c r="AM560" s="14"/>
      <c r="AN560" s="14"/>
      <c r="AO560" s="14"/>
      <c r="AP560" s="14"/>
      <c r="AQ560" s="14"/>
      <c r="AR560" s="14"/>
      <c r="AS560" s="14"/>
      <c r="AT560" s="14"/>
      <c r="AU560" s="14"/>
      <c r="AV560" s="14"/>
      <c r="AW560" s="14"/>
      <c r="AX560" s="14"/>
      <c r="AY560" s="14"/>
      <c r="AZ560" s="14"/>
      <c r="BA560" s="14"/>
      <c r="BB560" s="14"/>
      <c r="BC560" s="14"/>
      <c r="BD560" s="14"/>
      <c r="BE560" s="14"/>
      <c r="BF560" s="14"/>
      <c r="BG560" s="14"/>
      <c r="BH560" s="14"/>
      <c r="BI560" s="14"/>
      <c r="BJ560" s="14"/>
      <c r="BK560" s="14"/>
      <c r="BL560" s="14"/>
      <c r="BM560" s="14"/>
      <c r="BN560" s="14"/>
      <c r="BO560" s="14"/>
      <c r="BP560" s="14"/>
      <c r="BQ560" s="14"/>
      <c r="BR560" s="14"/>
      <c r="BS560" s="14"/>
      <c r="BT560" s="14"/>
      <c r="BU560" s="14"/>
      <c r="BV560" s="14"/>
      <c r="BW560" s="14"/>
      <c r="BX560" s="14"/>
      <c r="BY560" s="14"/>
      <c r="BZ560" s="14"/>
      <c r="CA560" s="14"/>
      <c r="CB560" s="14"/>
      <c r="CC560" s="14"/>
      <c r="CD560" s="14"/>
      <c r="CE560" s="14"/>
      <c r="CF560" s="14"/>
      <c r="CG560" s="14"/>
      <c r="CH560" s="14"/>
    </row>
    <row r="561" spans="1:86">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Z561" s="16"/>
      <c r="AA561" s="16"/>
      <c r="AB561" s="16"/>
      <c r="AC561" s="16"/>
      <c r="AD561" s="16"/>
      <c r="AE561" s="16"/>
      <c r="AF561" s="16"/>
      <c r="AG561" s="16"/>
      <c r="AH561" s="16"/>
      <c r="AI561" s="16"/>
      <c r="AJ561" s="16"/>
      <c r="AK561" s="16"/>
      <c r="AL561" s="16"/>
      <c r="AM561" s="14"/>
      <c r="AN561" s="14"/>
      <c r="AO561" s="14"/>
      <c r="AP561" s="14"/>
      <c r="AQ561" s="14"/>
      <c r="AR561" s="14"/>
      <c r="AS561" s="14"/>
      <c r="AT561" s="14"/>
      <c r="AU561" s="14"/>
      <c r="AV561" s="14"/>
      <c r="AW561" s="14"/>
      <c r="AX561" s="14"/>
      <c r="AY561" s="14"/>
      <c r="AZ561" s="14"/>
      <c r="BA561" s="14"/>
      <c r="BB561" s="14"/>
      <c r="BC561" s="14"/>
      <c r="BD561" s="14"/>
      <c r="BE561" s="14"/>
      <c r="BF561" s="14"/>
      <c r="BG561" s="14"/>
      <c r="BH561" s="14"/>
      <c r="BI561" s="14"/>
      <c r="BJ561" s="14"/>
      <c r="BK561" s="14"/>
      <c r="BL561" s="14"/>
      <c r="BM561" s="14"/>
      <c r="BN561" s="14"/>
      <c r="BO561" s="14"/>
      <c r="BP561" s="14"/>
      <c r="BQ561" s="14"/>
      <c r="BR561" s="14"/>
      <c r="BS561" s="14"/>
      <c r="BT561" s="14"/>
      <c r="BU561" s="14"/>
      <c r="BV561" s="14"/>
      <c r="BW561" s="14"/>
      <c r="BX561" s="14"/>
      <c r="BY561" s="14"/>
      <c r="BZ561" s="14"/>
      <c r="CA561" s="14"/>
      <c r="CB561" s="14"/>
      <c r="CC561" s="14"/>
      <c r="CD561" s="14"/>
      <c r="CE561" s="14"/>
      <c r="CF561" s="14"/>
      <c r="CG561" s="14"/>
      <c r="CH561" s="14"/>
    </row>
    <row r="562" spans="1:86">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Z562" s="16"/>
      <c r="AA562" s="16"/>
      <c r="AB562" s="16"/>
      <c r="AC562" s="16"/>
      <c r="AD562" s="16"/>
      <c r="AE562" s="16"/>
      <c r="AF562" s="16"/>
      <c r="AG562" s="16"/>
      <c r="AH562" s="16"/>
      <c r="AI562" s="16"/>
      <c r="AJ562" s="16"/>
      <c r="AK562" s="16"/>
      <c r="AL562" s="16"/>
      <c r="AM562" s="14"/>
      <c r="AN562" s="14"/>
      <c r="AO562" s="14"/>
      <c r="AP562" s="14"/>
      <c r="AQ562" s="14"/>
      <c r="AR562" s="14"/>
      <c r="AS562" s="14"/>
      <c r="AT562" s="14"/>
      <c r="AU562" s="14"/>
      <c r="AV562" s="14"/>
      <c r="AW562" s="14"/>
      <c r="AX562" s="14"/>
      <c r="AY562" s="14"/>
      <c r="AZ562" s="14"/>
      <c r="BA562" s="14"/>
      <c r="BB562" s="14"/>
      <c r="BC562" s="14"/>
      <c r="BD562" s="14"/>
      <c r="BE562" s="14"/>
      <c r="BF562" s="14"/>
      <c r="BG562" s="14"/>
      <c r="BH562" s="14"/>
      <c r="BI562" s="14"/>
      <c r="BJ562" s="14"/>
      <c r="BK562" s="14"/>
      <c r="BL562" s="14"/>
      <c r="BM562" s="14"/>
      <c r="BN562" s="14"/>
      <c r="BO562" s="14"/>
      <c r="BP562" s="14"/>
      <c r="BQ562" s="14"/>
      <c r="BR562" s="14"/>
      <c r="BS562" s="14"/>
      <c r="BT562" s="14"/>
      <c r="BU562" s="14"/>
      <c r="BV562" s="14"/>
      <c r="BW562" s="14"/>
      <c r="BX562" s="14"/>
      <c r="BY562" s="14"/>
      <c r="BZ562" s="14"/>
      <c r="CA562" s="14"/>
      <c r="CB562" s="14"/>
      <c r="CC562" s="14"/>
      <c r="CD562" s="14"/>
      <c r="CE562" s="14"/>
      <c r="CF562" s="14"/>
      <c r="CG562" s="14"/>
      <c r="CH562" s="14"/>
    </row>
    <row r="563" spans="1:86">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Z563" s="16"/>
      <c r="AA563" s="16"/>
      <c r="AB563" s="16"/>
      <c r="AC563" s="16"/>
      <c r="AD563" s="16"/>
      <c r="AE563" s="16"/>
      <c r="AF563" s="16"/>
      <c r="AG563" s="16"/>
      <c r="AH563" s="16"/>
      <c r="AI563" s="16"/>
      <c r="AJ563" s="16"/>
      <c r="AK563" s="16"/>
      <c r="AL563" s="16"/>
      <c r="AM563" s="14"/>
      <c r="AN563" s="14"/>
      <c r="AO563" s="14"/>
      <c r="AP563" s="14"/>
      <c r="AQ563" s="14"/>
      <c r="AR563" s="14"/>
      <c r="AS563" s="14"/>
      <c r="AT563" s="14"/>
      <c r="AU563" s="14"/>
      <c r="AV563" s="14"/>
      <c r="AW563" s="14"/>
      <c r="AX563" s="14"/>
      <c r="AY563" s="14"/>
      <c r="AZ563" s="14"/>
      <c r="BA563" s="14"/>
      <c r="BB563" s="14"/>
      <c r="BC563" s="14"/>
      <c r="BD563" s="14"/>
      <c r="BE563" s="14"/>
      <c r="BF563" s="14"/>
      <c r="BG563" s="14"/>
      <c r="BH563" s="14"/>
      <c r="BI563" s="14"/>
      <c r="BJ563" s="14"/>
      <c r="BK563" s="14"/>
      <c r="BL563" s="14"/>
      <c r="BM563" s="14"/>
      <c r="BN563" s="14"/>
      <c r="BO563" s="14"/>
      <c r="BP563" s="14"/>
      <c r="BQ563" s="14"/>
      <c r="BR563" s="14"/>
      <c r="BS563" s="14"/>
      <c r="BT563" s="14"/>
      <c r="BU563" s="14"/>
      <c r="BV563" s="14"/>
      <c r="BW563" s="14"/>
      <c r="BX563" s="14"/>
      <c r="BY563" s="14"/>
      <c r="BZ563" s="14"/>
      <c r="CA563" s="14"/>
      <c r="CB563" s="14"/>
      <c r="CC563" s="14"/>
      <c r="CD563" s="14"/>
      <c r="CE563" s="14"/>
      <c r="CF563" s="14"/>
      <c r="CG563" s="14"/>
      <c r="CH563" s="14"/>
    </row>
    <row r="564" spans="1:86">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Z564" s="16"/>
      <c r="AA564" s="16"/>
      <c r="AB564" s="16"/>
      <c r="AC564" s="16"/>
      <c r="AD564" s="16"/>
      <c r="AE564" s="16"/>
      <c r="AF564" s="16"/>
      <c r="AG564" s="16"/>
      <c r="AH564" s="16"/>
      <c r="AI564" s="16"/>
      <c r="AJ564" s="16"/>
      <c r="AK564" s="16"/>
      <c r="AL564" s="16"/>
      <c r="AM564" s="14"/>
      <c r="AN564" s="14"/>
      <c r="AO564" s="14"/>
      <c r="AP564" s="14"/>
      <c r="AQ564" s="14"/>
      <c r="AR564" s="14"/>
      <c r="AS564" s="14"/>
      <c r="AT564" s="14"/>
      <c r="AU564" s="14"/>
      <c r="AV564" s="14"/>
      <c r="AW564" s="14"/>
      <c r="AX564" s="14"/>
      <c r="AY564" s="14"/>
      <c r="AZ564" s="14"/>
      <c r="BA564" s="14"/>
      <c r="BB564" s="14"/>
      <c r="BC564" s="14"/>
      <c r="BD564" s="14"/>
      <c r="BE564" s="14"/>
      <c r="BF564" s="14"/>
      <c r="BG564" s="14"/>
      <c r="BH564" s="14"/>
      <c r="BI564" s="14"/>
      <c r="BJ564" s="14"/>
      <c r="BK564" s="14"/>
      <c r="BL564" s="14"/>
      <c r="BM564" s="14"/>
      <c r="BN564" s="14"/>
      <c r="BO564" s="14"/>
      <c r="BP564" s="14"/>
      <c r="BQ564" s="14"/>
      <c r="BR564" s="14"/>
      <c r="BS564" s="14"/>
      <c r="BT564" s="14"/>
      <c r="BU564" s="14"/>
      <c r="BV564" s="14"/>
      <c r="BW564" s="14"/>
      <c r="BX564" s="14"/>
      <c r="BY564" s="14"/>
      <c r="BZ564" s="14"/>
      <c r="CA564" s="14"/>
      <c r="CB564" s="14"/>
      <c r="CC564" s="14"/>
      <c r="CD564" s="14"/>
      <c r="CE564" s="14"/>
      <c r="CF564" s="14"/>
      <c r="CG564" s="14"/>
      <c r="CH564" s="14"/>
    </row>
    <row r="565" spans="1:86">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Z565" s="16"/>
      <c r="AA565" s="16"/>
      <c r="AB565" s="16"/>
      <c r="AC565" s="16"/>
      <c r="AD565" s="16"/>
      <c r="AE565" s="16"/>
      <c r="AF565" s="16"/>
      <c r="AG565" s="16"/>
      <c r="AH565" s="16"/>
      <c r="AI565" s="16"/>
      <c r="AJ565" s="16"/>
      <c r="AK565" s="16"/>
      <c r="AL565" s="16"/>
      <c r="AM565" s="14"/>
      <c r="AN565" s="14"/>
      <c r="AO565" s="14"/>
      <c r="AP565" s="14"/>
      <c r="AQ565" s="14"/>
      <c r="AR565" s="14"/>
      <c r="AS565" s="14"/>
      <c r="AT565" s="14"/>
      <c r="AU565" s="14"/>
      <c r="AV565" s="14"/>
      <c r="AW565" s="14"/>
      <c r="AX565" s="14"/>
      <c r="AY565" s="14"/>
      <c r="AZ565" s="14"/>
      <c r="BA565" s="14"/>
      <c r="BB565" s="14"/>
      <c r="BC565" s="14"/>
      <c r="BD565" s="14"/>
      <c r="BE565" s="14"/>
      <c r="BF565" s="14"/>
      <c r="BG565" s="14"/>
      <c r="BH565" s="14"/>
      <c r="BI565" s="14"/>
      <c r="BJ565" s="14"/>
      <c r="BK565" s="14"/>
      <c r="BL565" s="14"/>
      <c r="BM565" s="14"/>
      <c r="BN565" s="14"/>
      <c r="BO565" s="14"/>
      <c r="BP565" s="14"/>
      <c r="BQ565" s="14"/>
      <c r="BR565" s="14"/>
      <c r="BS565" s="14"/>
      <c r="BT565" s="14"/>
      <c r="BU565" s="14"/>
      <c r="BV565" s="14"/>
      <c r="BW565" s="14"/>
      <c r="BX565" s="14"/>
      <c r="BY565" s="14"/>
      <c r="BZ565" s="14"/>
      <c r="CA565" s="14"/>
      <c r="CB565" s="14"/>
      <c r="CC565" s="14"/>
      <c r="CD565" s="14"/>
      <c r="CE565" s="14"/>
      <c r="CF565" s="14"/>
      <c r="CG565" s="14"/>
      <c r="CH565" s="14"/>
    </row>
    <row r="566" spans="1:86">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Z566" s="16"/>
      <c r="AA566" s="16"/>
      <c r="AB566" s="16"/>
      <c r="AC566" s="16"/>
      <c r="AD566" s="16"/>
      <c r="AE566" s="16"/>
      <c r="AF566" s="16"/>
      <c r="AG566" s="16"/>
      <c r="AH566" s="16"/>
      <c r="AI566" s="16"/>
      <c r="AJ566" s="16"/>
      <c r="AK566" s="16"/>
      <c r="AL566" s="16"/>
      <c r="AM566" s="14"/>
      <c r="AN566" s="14"/>
      <c r="AO566" s="14"/>
      <c r="AP566" s="14"/>
      <c r="AQ566" s="14"/>
      <c r="AR566" s="14"/>
      <c r="AS566" s="14"/>
      <c r="AT566" s="14"/>
      <c r="AU566" s="14"/>
      <c r="AV566" s="14"/>
      <c r="AW566" s="14"/>
      <c r="AX566" s="14"/>
      <c r="AY566" s="14"/>
      <c r="AZ566" s="14"/>
      <c r="BA566" s="14"/>
      <c r="BB566" s="14"/>
      <c r="BC566" s="14"/>
      <c r="BD566" s="14"/>
      <c r="BE566" s="14"/>
      <c r="BF566" s="14"/>
      <c r="BG566" s="14"/>
      <c r="BH566" s="14"/>
      <c r="BI566" s="14"/>
      <c r="BJ566" s="14"/>
      <c r="BK566" s="14"/>
      <c r="BL566" s="14"/>
      <c r="BM566" s="14"/>
      <c r="BN566" s="14"/>
      <c r="BO566" s="14"/>
      <c r="BP566" s="14"/>
      <c r="BQ566" s="14"/>
      <c r="BR566" s="14"/>
      <c r="BS566" s="14"/>
      <c r="BT566" s="14"/>
      <c r="BU566" s="14"/>
      <c r="BV566" s="14"/>
      <c r="BW566" s="14"/>
      <c r="BX566" s="14"/>
      <c r="BY566" s="14"/>
      <c r="BZ566" s="14"/>
      <c r="CA566" s="14"/>
      <c r="CB566" s="14"/>
      <c r="CC566" s="14"/>
      <c r="CD566" s="14"/>
      <c r="CE566" s="14"/>
      <c r="CF566" s="14"/>
      <c r="CG566" s="14"/>
      <c r="CH566" s="14"/>
    </row>
    <row r="567" spans="1:86">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Z567" s="16"/>
      <c r="AA567" s="16"/>
      <c r="AB567" s="16"/>
      <c r="AC567" s="16"/>
      <c r="AD567" s="16"/>
      <c r="AE567" s="16"/>
      <c r="AF567" s="16"/>
      <c r="AG567" s="16"/>
      <c r="AH567" s="16"/>
      <c r="AI567" s="16"/>
      <c r="AJ567" s="16"/>
      <c r="AK567" s="16"/>
      <c r="AL567" s="16"/>
      <c r="AM567" s="14"/>
      <c r="AN567" s="14"/>
      <c r="AO567" s="14"/>
      <c r="AP567" s="14"/>
      <c r="AQ567" s="14"/>
      <c r="AR567" s="14"/>
      <c r="AS567" s="14"/>
      <c r="AT567" s="14"/>
      <c r="AU567" s="14"/>
      <c r="AV567" s="14"/>
      <c r="AW567" s="14"/>
      <c r="AX567" s="14"/>
      <c r="AY567" s="14"/>
      <c r="AZ567" s="14"/>
      <c r="BA567" s="14"/>
      <c r="BB567" s="14"/>
      <c r="BC567" s="14"/>
      <c r="BD567" s="14"/>
      <c r="BE567" s="14"/>
      <c r="BF567" s="14"/>
      <c r="BG567" s="14"/>
      <c r="BH567" s="14"/>
      <c r="BI567" s="14"/>
      <c r="BJ567" s="14"/>
      <c r="BK567" s="14"/>
      <c r="BL567" s="14"/>
      <c r="BM567" s="14"/>
      <c r="BN567" s="14"/>
      <c r="BO567" s="14"/>
      <c r="BP567" s="14"/>
      <c r="BQ567" s="14"/>
      <c r="BR567" s="14"/>
      <c r="BS567" s="14"/>
      <c r="BT567" s="14"/>
      <c r="BU567" s="14"/>
      <c r="BV567" s="14"/>
      <c r="BW567" s="14"/>
      <c r="BX567" s="14"/>
      <c r="BY567" s="14"/>
      <c r="BZ567" s="14"/>
      <c r="CA567" s="14"/>
      <c r="CB567" s="14"/>
      <c r="CC567" s="14"/>
      <c r="CD567" s="14"/>
      <c r="CE567" s="14"/>
      <c r="CF567" s="14"/>
      <c r="CG567" s="14"/>
      <c r="CH567" s="14"/>
    </row>
    <row r="568" spans="1:86">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Z568" s="16"/>
      <c r="AA568" s="16"/>
      <c r="AB568" s="16"/>
      <c r="AC568" s="16"/>
      <c r="AD568" s="16"/>
      <c r="AE568" s="16"/>
      <c r="AF568" s="16"/>
      <c r="AG568" s="16"/>
      <c r="AH568" s="16"/>
      <c r="AI568" s="16"/>
      <c r="AJ568" s="16"/>
      <c r="AK568" s="16"/>
      <c r="AL568" s="16"/>
      <c r="AM568" s="14"/>
      <c r="AN568" s="14"/>
      <c r="AO568" s="14"/>
      <c r="AP568" s="14"/>
      <c r="AQ568" s="14"/>
      <c r="AR568" s="14"/>
      <c r="AS568" s="14"/>
      <c r="AT568" s="14"/>
      <c r="AU568" s="14"/>
      <c r="AV568" s="14"/>
      <c r="AW568" s="14"/>
      <c r="AX568" s="14"/>
      <c r="AY568" s="14"/>
      <c r="AZ568" s="14"/>
      <c r="BA568" s="14"/>
      <c r="BB568" s="14"/>
      <c r="BC568" s="14"/>
      <c r="BD568" s="14"/>
      <c r="BE568" s="14"/>
      <c r="BF568" s="14"/>
      <c r="BG568" s="14"/>
      <c r="BH568" s="14"/>
      <c r="BI568" s="14"/>
      <c r="BJ568" s="14"/>
      <c r="BK568" s="14"/>
      <c r="BL568" s="14"/>
      <c r="BM568" s="14"/>
      <c r="BN568" s="14"/>
      <c r="BO568" s="14"/>
      <c r="BP568" s="14"/>
      <c r="BQ568" s="14"/>
      <c r="BR568" s="14"/>
      <c r="BS568" s="14"/>
      <c r="BT568" s="14"/>
      <c r="BU568" s="14"/>
      <c r="BV568" s="14"/>
      <c r="BW568" s="14"/>
      <c r="BX568" s="14"/>
      <c r="BY568" s="14"/>
      <c r="BZ568" s="14"/>
      <c r="CA568" s="14"/>
      <c r="CB568" s="14"/>
      <c r="CC568" s="14"/>
      <c r="CD568" s="14"/>
      <c r="CE568" s="14"/>
      <c r="CF568" s="14"/>
      <c r="CG568" s="14"/>
      <c r="CH568" s="14"/>
    </row>
    <row r="569" spans="1:86">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Z569" s="16"/>
      <c r="AA569" s="16"/>
      <c r="AB569" s="16"/>
      <c r="AC569" s="16"/>
      <c r="AD569" s="16"/>
      <c r="AE569" s="16"/>
      <c r="AF569" s="16"/>
      <c r="AG569" s="16"/>
      <c r="AH569" s="16"/>
      <c r="AI569" s="16"/>
      <c r="AJ569" s="16"/>
      <c r="AK569" s="16"/>
      <c r="AL569" s="16"/>
      <c r="AM569" s="14"/>
      <c r="AN569" s="14"/>
      <c r="AO569" s="14"/>
      <c r="AP569" s="14"/>
      <c r="AQ569" s="14"/>
      <c r="AR569" s="14"/>
      <c r="AS569" s="14"/>
      <c r="AT569" s="14"/>
      <c r="AU569" s="14"/>
      <c r="AV569" s="14"/>
      <c r="AW569" s="14"/>
      <c r="AX569" s="14"/>
      <c r="AY569" s="14"/>
      <c r="AZ569" s="14"/>
      <c r="BA569" s="14"/>
      <c r="BB569" s="14"/>
      <c r="BC569" s="14"/>
      <c r="BD569" s="14"/>
      <c r="BE569" s="14"/>
      <c r="BF569" s="14"/>
      <c r="BG569" s="14"/>
      <c r="BH569" s="14"/>
      <c r="BI569" s="14"/>
      <c r="BJ569" s="14"/>
      <c r="BK569" s="14"/>
      <c r="BL569" s="14"/>
      <c r="BM569" s="14"/>
      <c r="BN569" s="14"/>
      <c r="BO569" s="14"/>
      <c r="BP569" s="14"/>
      <c r="BQ569" s="14"/>
      <c r="BR569" s="14"/>
      <c r="BS569" s="14"/>
      <c r="BT569" s="14"/>
      <c r="BU569" s="14"/>
      <c r="BV569" s="14"/>
      <c r="BW569" s="14"/>
      <c r="BX569" s="14"/>
      <c r="BY569" s="14"/>
      <c r="BZ569" s="14"/>
      <c r="CA569" s="14"/>
      <c r="CB569" s="14"/>
      <c r="CC569" s="14"/>
      <c r="CD569" s="14"/>
      <c r="CE569" s="14"/>
      <c r="CF569" s="14"/>
      <c r="CG569" s="14"/>
      <c r="CH569" s="14"/>
    </row>
    <row r="570" spans="1:86">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Z570" s="16"/>
      <c r="AA570" s="16"/>
      <c r="AB570" s="16"/>
      <c r="AC570" s="16"/>
      <c r="AD570" s="16"/>
      <c r="AE570" s="16"/>
      <c r="AF570" s="16"/>
      <c r="AG570" s="16"/>
      <c r="AH570" s="16"/>
      <c r="AI570" s="16"/>
      <c r="AJ570" s="16"/>
      <c r="AK570" s="16"/>
      <c r="AL570" s="16"/>
      <c r="AM570" s="14"/>
      <c r="AN570" s="14"/>
      <c r="AO570" s="14"/>
      <c r="AP570" s="14"/>
      <c r="AQ570" s="14"/>
      <c r="AR570" s="14"/>
      <c r="AS570" s="14"/>
      <c r="AT570" s="14"/>
      <c r="AU570" s="14"/>
      <c r="AV570" s="14"/>
      <c r="AW570" s="14"/>
      <c r="AX570" s="14"/>
      <c r="AY570" s="14"/>
      <c r="AZ570" s="14"/>
      <c r="BA570" s="14"/>
      <c r="BB570" s="14"/>
      <c r="BC570" s="14"/>
      <c r="BD570" s="14"/>
      <c r="BE570" s="14"/>
      <c r="BF570" s="14"/>
      <c r="BG570" s="14"/>
      <c r="BH570" s="14"/>
      <c r="BI570" s="14"/>
      <c r="BJ570" s="14"/>
      <c r="BK570" s="14"/>
      <c r="BL570" s="14"/>
      <c r="BM570" s="14"/>
      <c r="BN570" s="14"/>
      <c r="BO570" s="14"/>
      <c r="BP570" s="14"/>
      <c r="BQ570" s="14"/>
      <c r="BR570" s="14"/>
      <c r="BS570" s="14"/>
      <c r="BT570" s="14"/>
      <c r="BU570" s="14"/>
      <c r="BV570" s="14"/>
      <c r="BW570" s="14"/>
      <c r="BX570" s="14"/>
      <c r="BY570" s="14"/>
      <c r="BZ570" s="14"/>
      <c r="CA570" s="14"/>
      <c r="CB570" s="14"/>
      <c r="CC570" s="14"/>
      <c r="CD570" s="14"/>
      <c r="CE570" s="14"/>
      <c r="CF570" s="14"/>
      <c r="CG570" s="14"/>
      <c r="CH570" s="14"/>
    </row>
    <row r="571" spans="1:86">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Z571" s="16"/>
      <c r="AA571" s="16"/>
      <c r="AB571" s="16"/>
      <c r="AC571" s="16"/>
      <c r="AD571" s="16"/>
      <c r="AE571" s="16"/>
      <c r="AF571" s="16"/>
      <c r="AG571" s="16"/>
      <c r="AH571" s="16"/>
      <c r="AI571" s="16"/>
      <c r="AJ571" s="16"/>
      <c r="AK571" s="16"/>
      <c r="AL571" s="16"/>
      <c r="AM571" s="14"/>
      <c r="AN571" s="14"/>
      <c r="AO571" s="14"/>
      <c r="AP571" s="14"/>
      <c r="AQ571" s="14"/>
      <c r="AR571" s="14"/>
      <c r="AS571" s="14"/>
      <c r="AT571" s="14"/>
      <c r="AU571" s="14"/>
      <c r="AV571" s="14"/>
      <c r="AW571" s="14"/>
      <c r="AX571" s="14"/>
      <c r="AY571" s="14"/>
      <c r="AZ571" s="14"/>
      <c r="BA571" s="14"/>
      <c r="BB571" s="14"/>
      <c r="BC571" s="14"/>
      <c r="BD571" s="14"/>
      <c r="BE571" s="14"/>
      <c r="BF571" s="14"/>
      <c r="BG571" s="14"/>
      <c r="BH571" s="14"/>
      <c r="BI571" s="14"/>
      <c r="BJ571" s="14"/>
      <c r="BK571" s="14"/>
      <c r="BL571" s="14"/>
      <c r="BM571" s="14"/>
      <c r="BN571" s="14"/>
      <c r="BO571" s="14"/>
      <c r="BP571" s="14"/>
      <c r="BQ571" s="14"/>
      <c r="BR571" s="14"/>
      <c r="BS571" s="14"/>
      <c r="BT571" s="14"/>
      <c r="BU571" s="14"/>
      <c r="BV571" s="14"/>
      <c r="BW571" s="14"/>
      <c r="BX571" s="14"/>
      <c r="BY571" s="14"/>
      <c r="BZ571" s="14"/>
      <c r="CA571" s="14"/>
      <c r="CB571" s="14"/>
      <c r="CC571" s="14"/>
      <c r="CD571" s="14"/>
      <c r="CE571" s="14"/>
      <c r="CF571" s="14"/>
      <c r="CG571" s="14"/>
      <c r="CH571" s="14"/>
    </row>
    <row r="572" spans="1:86">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Z572" s="16"/>
      <c r="AA572" s="16"/>
      <c r="AB572" s="16"/>
      <c r="AC572" s="16"/>
      <c r="AD572" s="16"/>
      <c r="AE572" s="16"/>
      <c r="AF572" s="16"/>
      <c r="AG572" s="16"/>
      <c r="AH572" s="16"/>
      <c r="AI572" s="16"/>
      <c r="AJ572" s="16"/>
      <c r="AK572" s="16"/>
      <c r="AL572" s="16"/>
      <c r="AM572" s="14"/>
      <c r="AN572" s="14"/>
      <c r="AO572" s="14"/>
      <c r="AP572" s="14"/>
      <c r="AQ572" s="14"/>
      <c r="AR572" s="14"/>
      <c r="AS572" s="14"/>
      <c r="AT572" s="14"/>
      <c r="AU572" s="14"/>
      <c r="AV572" s="14"/>
      <c r="AW572" s="14"/>
      <c r="AX572" s="14"/>
      <c r="AY572" s="14"/>
      <c r="AZ572" s="14"/>
      <c r="BA572" s="14"/>
      <c r="BB572" s="14"/>
      <c r="BC572" s="14"/>
      <c r="BD572" s="14"/>
      <c r="BE572" s="14"/>
      <c r="BF572" s="14"/>
      <c r="BG572" s="14"/>
      <c r="BH572" s="14"/>
      <c r="BI572" s="14"/>
      <c r="BJ572" s="14"/>
      <c r="BK572" s="14"/>
      <c r="BL572" s="14"/>
      <c r="BM572" s="14"/>
      <c r="BN572" s="14"/>
      <c r="BO572" s="14"/>
      <c r="BP572" s="14"/>
      <c r="BQ572" s="14"/>
      <c r="BR572" s="14"/>
      <c r="BS572" s="14"/>
      <c r="BT572" s="14"/>
      <c r="BU572" s="14"/>
      <c r="BV572" s="14"/>
      <c r="BW572" s="14"/>
      <c r="BX572" s="14"/>
      <c r="BY572" s="14"/>
      <c r="BZ572" s="14"/>
      <c r="CA572" s="14"/>
      <c r="CB572" s="14"/>
      <c r="CC572" s="14"/>
      <c r="CD572" s="14"/>
      <c r="CE572" s="14"/>
      <c r="CF572" s="14"/>
      <c r="CG572" s="14"/>
      <c r="CH572" s="14"/>
    </row>
    <row r="573" spans="1:86">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Z573" s="16"/>
      <c r="AA573" s="16"/>
      <c r="AB573" s="16"/>
      <c r="AC573" s="16"/>
      <c r="AD573" s="16"/>
      <c r="AE573" s="16"/>
      <c r="AF573" s="16"/>
      <c r="AG573" s="16"/>
      <c r="AH573" s="16"/>
      <c r="AI573" s="16"/>
      <c r="AJ573" s="16"/>
      <c r="AK573" s="16"/>
      <c r="AL573" s="16"/>
      <c r="AM573" s="14"/>
      <c r="AN573" s="14"/>
      <c r="AO573" s="14"/>
      <c r="AP573" s="14"/>
      <c r="AQ573" s="14"/>
      <c r="AR573" s="14"/>
      <c r="AS573" s="14"/>
      <c r="AT573" s="14"/>
      <c r="AU573" s="14"/>
      <c r="AV573" s="14"/>
      <c r="AW573" s="14"/>
      <c r="AX573" s="14"/>
      <c r="AY573" s="14"/>
      <c r="AZ573" s="14"/>
      <c r="BA573" s="14"/>
      <c r="BB573" s="14"/>
      <c r="BC573" s="14"/>
      <c r="BD573" s="14"/>
      <c r="BE573" s="14"/>
      <c r="BF573" s="14"/>
      <c r="BG573" s="14"/>
      <c r="BH573" s="14"/>
      <c r="BI573" s="14"/>
      <c r="BJ573" s="14"/>
      <c r="BK573" s="14"/>
      <c r="BL573" s="14"/>
      <c r="BM573" s="14"/>
      <c r="BN573" s="14"/>
      <c r="BO573" s="14"/>
      <c r="BP573" s="14"/>
      <c r="BQ573" s="14"/>
      <c r="BR573" s="14"/>
      <c r="BS573" s="14"/>
      <c r="BT573" s="14"/>
      <c r="BU573" s="14"/>
      <c r="BV573" s="14"/>
      <c r="BW573" s="14"/>
      <c r="BX573" s="14"/>
      <c r="BY573" s="14"/>
      <c r="BZ573" s="14"/>
      <c r="CA573" s="14"/>
      <c r="CB573" s="14"/>
      <c r="CC573" s="14"/>
      <c r="CD573" s="14"/>
      <c r="CE573" s="14"/>
      <c r="CF573" s="14"/>
      <c r="CG573" s="14"/>
      <c r="CH573" s="14"/>
    </row>
    <row r="574" spans="1:86">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Z574" s="16"/>
      <c r="AA574" s="16"/>
      <c r="AB574" s="16"/>
      <c r="AC574" s="16"/>
      <c r="AD574" s="16"/>
      <c r="AE574" s="16"/>
      <c r="AF574" s="16"/>
      <c r="AG574" s="16"/>
      <c r="AH574" s="16"/>
      <c r="AI574" s="16"/>
      <c r="AJ574" s="16"/>
      <c r="AK574" s="16"/>
      <c r="AL574" s="16"/>
      <c r="AM574" s="14"/>
      <c r="AN574" s="14"/>
      <c r="AO574" s="14"/>
      <c r="AP574" s="14"/>
      <c r="AQ574" s="14"/>
      <c r="AR574" s="14"/>
      <c r="AS574" s="14"/>
      <c r="AT574" s="14"/>
      <c r="AU574" s="14"/>
      <c r="AV574" s="14"/>
      <c r="AW574" s="14"/>
      <c r="AX574" s="14"/>
      <c r="AY574" s="14"/>
      <c r="AZ574" s="14"/>
      <c r="BA574" s="14"/>
      <c r="BB574" s="14"/>
      <c r="BC574" s="14"/>
      <c r="BD574" s="14"/>
      <c r="BE574" s="14"/>
      <c r="BF574" s="14"/>
      <c r="BG574" s="14"/>
      <c r="BH574" s="14"/>
      <c r="BI574" s="14"/>
      <c r="BJ574" s="14"/>
      <c r="BK574" s="14"/>
      <c r="BL574" s="14"/>
      <c r="BM574" s="14"/>
      <c r="BN574" s="14"/>
      <c r="BO574" s="14"/>
      <c r="BP574" s="14"/>
      <c r="BQ574" s="14"/>
      <c r="BR574" s="14"/>
      <c r="BS574" s="14"/>
      <c r="BT574" s="14"/>
      <c r="BU574" s="14"/>
      <c r="BV574" s="14"/>
      <c r="BW574" s="14"/>
      <c r="BX574" s="14"/>
      <c r="BY574" s="14"/>
      <c r="BZ574" s="14"/>
      <c r="CA574" s="14"/>
      <c r="CB574" s="14"/>
      <c r="CC574" s="14"/>
      <c r="CD574" s="14"/>
      <c r="CE574" s="14"/>
      <c r="CF574" s="14"/>
      <c r="CG574" s="14"/>
      <c r="CH574" s="14"/>
    </row>
    <row r="575" spans="1:86">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Z575" s="16"/>
      <c r="AA575" s="16"/>
      <c r="AB575" s="16"/>
      <c r="AC575" s="16"/>
      <c r="AD575" s="16"/>
      <c r="AE575" s="16"/>
      <c r="AF575" s="16"/>
      <c r="AG575" s="16"/>
      <c r="AH575" s="16"/>
      <c r="AI575" s="16"/>
      <c r="AJ575" s="16"/>
      <c r="AK575" s="16"/>
      <c r="AL575" s="16"/>
      <c r="AM575" s="14"/>
      <c r="AN575" s="14"/>
      <c r="AO575" s="14"/>
      <c r="AP575" s="14"/>
      <c r="AQ575" s="14"/>
      <c r="AR575" s="14"/>
      <c r="AS575" s="14"/>
      <c r="AT575" s="14"/>
      <c r="AU575" s="14"/>
      <c r="AV575" s="14"/>
      <c r="AW575" s="14"/>
      <c r="AX575" s="14"/>
      <c r="AY575" s="14"/>
      <c r="AZ575" s="14"/>
      <c r="BA575" s="14"/>
      <c r="BB575" s="14"/>
      <c r="BC575" s="14"/>
      <c r="BD575" s="14"/>
      <c r="BE575" s="14"/>
      <c r="BF575" s="14"/>
      <c r="BG575" s="14"/>
      <c r="BH575" s="14"/>
      <c r="BI575" s="14"/>
      <c r="BJ575" s="14"/>
      <c r="BK575" s="14"/>
      <c r="BL575" s="14"/>
      <c r="BM575" s="14"/>
      <c r="BN575" s="14"/>
      <c r="BO575" s="14"/>
      <c r="BP575" s="14"/>
      <c r="BQ575" s="14"/>
      <c r="BR575" s="14"/>
      <c r="BS575" s="14"/>
      <c r="BT575" s="14"/>
      <c r="BU575" s="14"/>
      <c r="BV575" s="14"/>
      <c r="BW575" s="14"/>
      <c r="BX575" s="14"/>
      <c r="BY575" s="14"/>
      <c r="BZ575" s="14"/>
      <c r="CA575" s="14"/>
      <c r="CB575" s="14"/>
      <c r="CC575" s="14"/>
      <c r="CD575" s="14"/>
      <c r="CE575" s="14"/>
      <c r="CF575" s="14"/>
      <c r="CG575" s="14"/>
      <c r="CH575" s="14"/>
    </row>
    <row r="576" spans="1:86">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Z576" s="16"/>
      <c r="AA576" s="16"/>
      <c r="AB576" s="16"/>
      <c r="AC576" s="16"/>
      <c r="AD576" s="16"/>
      <c r="AE576" s="16"/>
      <c r="AF576" s="16"/>
      <c r="AG576" s="16"/>
      <c r="AH576" s="16"/>
      <c r="AI576" s="16"/>
      <c r="AJ576" s="16"/>
      <c r="AK576" s="16"/>
      <c r="AL576" s="16"/>
      <c r="AM576" s="14"/>
      <c r="AN576" s="14"/>
      <c r="AO576" s="14"/>
      <c r="AP576" s="14"/>
      <c r="AQ576" s="14"/>
      <c r="AR576" s="14"/>
      <c r="AS576" s="14"/>
      <c r="AT576" s="14"/>
      <c r="AU576" s="14"/>
      <c r="AV576" s="14"/>
      <c r="AW576" s="14"/>
      <c r="AX576" s="14"/>
      <c r="AY576" s="14"/>
      <c r="AZ576" s="14"/>
      <c r="BA576" s="14"/>
      <c r="BB576" s="14"/>
      <c r="BC576" s="14"/>
      <c r="BD576" s="14"/>
      <c r="BE576" s="14"/>
      <c r="BF576" s="14"/>
      <c r="BG576" s="14"/>
      <c r="BH576" s="14"/>
      <c r="BI576" s="14"/>
      <c r="BJ576" s="14"/>
      <c r="BK576" s="14"/>
      <c r="BL576" s="14"/>
      <c r="BM576" s="14"/>
      <c r="BN576" s="14"/>
      <c r="BO576" s="14"/>
      <c r="BP576" s="14"/>
      <c r="BQ576" s="14"/>
      <c r="BR576" s="14"/>
      <c r="BS576" s="14"/>
      <c r="BT576" s="14"/>
      <c r="BU576" s="14"/>
      <c r="BV576" s="14"/>
      <c r="BW576" s="14"/>
      <c r="BX576" s="14"/>
      <c r="BY576" s="14"/>
      <c r="BZ576" s="14"/>
      <c r="CA576" s="14"/>
      <c r="CB576" s="14"/>
      <c r="CC576" s="14"/>
      <c r="CD576" s="14"/>
      <c r="CE576" s="14"/>
      <c r="CF576" s="14"/>
      <c r="CG576" s="14"/>
      <c r="CH576" s="14"/>
    </row>
    <row r="577" spans="1:86">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Z577" s="16"/>
      <c r="AA577" s="16"/>
      <c r="AB577" s="16"/>
      <c r="AC577" s="16"/>
      <c r="AD577" s="16"/>
      <c r="AE577" s="16"/>
      <c r="AF577" s="16"/>
      <c r="AG577" s="16"/>
      <c r="AH577" s="16"/>
      <c r="AI577" s="16"/>
      <c r="AJ577" s="16"/>
      <c r="AK577" s="16"/>
      <c r="AL577" s="16"/>
      <c r="AM577" s="14"/>
      <c r="AN577" s="14"/>
      <c r="AO577" s="14"/>
      <c r="AP577" s="14"/>
      <c r="AQ577" s="14"/>
      <c r="AR577" s="14"/>
      <c r="AS577" s="14"/>
      <c r="AT577" s="14"/>
      <c r="AU577" s="14"/>
      <c r="AV577" s="14"/>
      <c r="AW577" s="14"/>
      <c r="AX577" s="14"/>
      <c r="AY577" s="14"/>
      <c r="AZ577" s="14"/>
      <c r="BA577" s="14"/>
      <c r="BB577" s="14"/>
      <c r="BC577" s="14"/>
      <c r="BD577" s="14"/>
      <c r="BE577" s="14"/>
      <c r="BF577" s="14"/>
      <c r="BG577" s="14"/>
      <c r="BH577" s="14"/>
      <c r="BI577" s="14"/>
      <c r="BJ577" s="14"/>
      <c r="BK577" s="14"/>
      <c r="BL577" s="14"/>
      <c r="BM577" s="14"/>
      <c r="BN577" s="14"/>
      <c r="BO577" s="14"/>
      <c r="BP577" s="14"/>
      <c r="BQ577" s="14"/>
      <c r="BR577" s="14"/>
      <c r="BS577" s="14"/>
      <c r="BT577" s="14"/>
      <c r="BU577" s="14"/>
      <c r="BV577" s="14"/>
      <c r="BW577" s="14"/>
      <c r="BX577" s="14"/>
      <c r="BY577" s="14"/>
      <c r="BZ577" s="14"/>
      <c r="CA577" s="14"/>
      <c r="CB577" s="14"/>
      <c r="CC577" s="14"/>
      <c r="CD577" s="14"/>
      <c r="CE577" s="14"/>
      <c r="CF577" s="14"/>
      <c r="CG577" s="14"/>
      <c r="CH577" s="14"/>
    </row>
    <row r="578" spans="1:86">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Z578" s="16"/>
      <c r="AA578" s="16"/>
      <c r="AB578" s="16"/>
      <c r="AC578" s="16"/>
      <c r="AD578" s="16"/>
      <c r="AE578" s="16"/>
      <c r="AF578" s="16"/>
      <c r="AG578" s="16"/>
      <c r="AH578" s="16"/>
      <c r="AI578" s="16"/>
      <c r="AJ578" s="16"/>
      <c r="AK578" s="16"/>
      <c r="AL578" s="16"/>
      <c r="AM578" s="14"/>
      <c r="AN578" s="14"/>
      <c r="AO578" s="14"/>
      <c r="AP578" s="14"/>
      <c r="AQ578" s="14"/>
      <c r="AR578" s="14"/>
      <c r="AS578" s="14"/>
      <c r="AT578" s="14"/>
      <c r="AU578" s="14"/>
      <c r="AV578" s="14"/>
      <c r="AW578" s="14"/>
      <c r="AX578" s="14"/>
      <c r="AY578" s="14"/>
      <c r="AZ578" s="14"/>
      <c r="BA578" s="14"/>
      <c r="BB578" s="14"/>
      <c r="BC578" s="14"/>
      <c r="BD578" s="14"/>
      <c r="BE578" s="14"/>
      <c r="BF578" s="14"/>
      <c r="BG578" s="14"/>
      <c r="BH578" s="14"/>
      <c r="BI578" s="14"/>
      <c r="BJ578" s="14"/>
      <c r="BK578" s="14"/>
      <c r="BL578" s="14"/>
      <c r="BM578" s="14"/>
      <c r="BN578" s="14"/>
      <c r="BO578" s="14"/>
      <c r="BP578" s="14"/>
      <c r="BQ578" s="14"/>
      <c r="BR578" s="14"/>
      <c r="BS578" s="14"/>
      <c r="BT578" s="14"/>
      <c r="BU578" s="14"/>
      <c r="BV578" s="14"/>
      <c r="BW578" s="14"/>
      <c r="BX578" s="14"/>
      <c r="BY578" s="14"/>
      <c r="BZ578" s="14"/>
      <c r="CA578" s="14"/>
      <c r="CB578" s="14"/>
      <c r="CC578" s="14"/>
      <c r="CD578" s="14"/>
      <c r="CE578" s="14"/>
      <c r="CF578" s="14"/>
      <c r="CG578" s="14"/>
      <c r="CH578" s="14"/>
    </row>
    <row r="579" spans="1:86">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Z579" s="16"/>
      <c r="AA579" s="16"/>
      <c r="AB579" s="16"/>
      <c r="AC579" s="16"/>
      <c r="AD579" s="16"/>
      <c r="AE579" s="16"/>
      <c r="AF579" s="16"/>
      <c r="AG579" s="16"/>
      <c r="AH579" s="16"/>
      <c r="AI579" s="16"/>
      <c r="AJ579" s="16"/>
      <c r="AK579" s="16"/>
      <c r="AL579" s="16"/>
      <c r="AM579" s="14"/>
      <c r="AN579" s="14"/>
      <c r="AO579" s="14"/>
      <c r="AP579" s="14"/>
      <c r="AQ579" s="14"/>
      <c r="AR579" s="14"/>
      <c r="AS579" s="14"/>
      <c r="AT579" s="14"/>
      <c r="AU579" s="14"/>
      <c r="AV579" s="14"/>
      <c r="AW579" s="14"/>
      <c r="AX579" s="14"/>
      <c r="AY579" s="14"/>
      <c r="AZ579" s="14"/>
      <c r="BA579" s="14"/>
      <c r="BB579" s="14"/>
      <c r="BC579" s="14"/>
      <c r="BD579" s="14"/>
      <c r="BE579" s="14"/>
      <c r="BF579" s="14"/>
      <c r="BG579" s="14"/>
      <c r="BH579" s="14"/>
      <c r="BI579" s="14"/>
      <c r="BJ579" s="14"/>
      <c r="BK579" s="14"/>
      <c r="BL579" s="14"/>
      <c r="BM579" s="14"/>
      <c r="BN579" s="14"/>
      <c r="BO579" s="14"/>
      <c r="BP579" s="14"/>
      <c r="BQ579" s="14"/>
      <c r="BR579" s="14"/>
      <c r="BS579" s="14"/>
      <c r="BT579" s="14"/>
      <c r="BU579" s="14"/>
      <c r="BV579" s="14"/>
      <c r="BW579" s="14"/>
      <c r="BX579" s="14"/>
      <c r="BY579" s="14"/>
      <c r="BZ579" s="14"/>
      <c r="CA579" s="14"/>
      <c r="CB579" s="14"/>
      <c r="CC579" s="14"/>
      <c r="CD579" s="14"/>
      <c r="CE579" s="14"/>
      <c r="CF579" s="14"/>
      <c r="CG579" s="14"/>
      <c r="CH579" s="14"/>
    </row>
    <row r="580" spans="1:86">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Z580" s="16"/>
      <c r="AA580" s="16"/>
      <c r="AB580" s="16"/>
      <c r="AC580" s="16"/>
      <c r="AD580" s="16"/>
      <c r="AE580" s="16"/>
      <c r="AF580" s="16"/>
      <c r="AG580" s="16"/>
      <c r="AH580" s="16"/>
      <c r="AI580" s="16"/>
      <c r="AJ580" s="16"/>
      <c r="AK580" s="16"/>
      <c r="AL580" s="16"/>
      <c r="AM580" s="14"/>
      <c r="AN580" s="14"/>
      <c r="AO580" s="14"/>
      <c r="AP580" s="14"/>
      <c r="AQ580" s="14"/>
      <c r="AR580" s="14"/>
      <c r="AS580" s="14"/>
      <c r="AT580" s="14"/>
      <c r="AU580" s="14"/>
      <c r="AV580" s="14"/>
      <c r="AW580" s="14"/>
      <c r="AX580" s="14"/>
      <c r="AY580" s="14"/>
      <c r="AZ580" s="14"/>
      <c r="BA580" s="14"/>
      <c r="BB580" s="14"/>
      <c r="BC580" s="14"/>
      <c r="BD580" s="14"/>
      <c r="BE580" s="14"/>
      <c r="BF580" s="14"/>
      <c r="BG580" s="14"/>
      <c r="BH580" s="14"/>
      <c r="BI580" s="14"/>
      <c r="BJ580" s="14"/>
      <c r="BK580" s="14"/>
      <c r="BL580" s="14"/>
      <c r="BM580" s="14"/>
      <c r="BN580" s="14"/>
      <c r="BO580" s="14"/>
      <c r="BP580" s="14"/>
      <c r="BQ580" s="14"/>
      <c r="BR580" s="14"/>
      <c r="BS580" s="14"/>
      <c r="BT580" s="14"/>
      <c r="BU580" s="14"/>
      <c r="BV580" s="14"/>
      <c r="BW580" s="14"/>
      <c r="BX580" s="14"/>
      <c r="BY580" s="14"/>
      <c r="BZ580" s="14"/>
      <c r="CA580" s="14"/>
      <c r="CB580" s="14"/>
      <c r="CC580" s="14"/>
      <c r="CD580" s="14"/>
      <c r="CE580" s="14"/>
      <c r="CF580" s="14"/>
      <c r="CG580" s="14"/>
      <c r="CH580" s="14"/>
    </row>
    <row r="581" spans="1:86">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Z581" s="16"/>
      <c r="AA581" s="16"/>
      <c r="AB581" s="16"/>
      <c r="AC581" s="16"/>
      <c r="AD581" s="16"/>
      <c r="AE581" s="16"/>
      <c r="AF581" s="16"/>
      <c r="AG581" s="16"/>
      <c r="AH581" s="16"/>
      <c r="AI581" s="16"/>
      <c r="AJ581" s="16"/>
      <c r="AK581" s="16"/>
      <c r="AL581" s="16"/>
      <c r="AM581" s="14"/>
      <c r="AN581" s="14"/>
      <c r="AO581" s="14"/>
      <c r="AP581" s="14"/>
      <c r="AQ581" s="14"/>
      <c r="AR581" s="14"/>
      <c r="AS581" s="14"/>
      <c r="AT581" s="14"/>
      <c r="AU581" s="14"/>
      <c r="AV581" s="14"/>
      <c r="AW581" s="14"/>
      <c r="AX581" s="14"/>
      <c r="AY581" s="14"/>
      <c r="AZ581" s="14"/>
      <c r="BA581" s="14"/>
      <c r="BB581" s="14"/>
      <c r="BC581" s="14"/>
      <c r="BD581" s="14"/>
      <c r="BE581" s="14"/>
      <c r="BF581" s="14"/>
      <c r="BG581" s="14"/>
      <c r="BH581" s="14"/>
      <c r="BI581" s="14"/>
      <c r="BJ581" s="14"/>
      <c r="BK581" s="14"/>
      <c r="BL581" s="14"/>
      <c r="BM581" s="14"/>
      <c r="BN581" s="14"/>
      <c r="BO581" s="14"/>
      <c r="BP581" s="14"/>
      <c r="BQ581" s="14"/>
      <c r="BR581" s="14"/>
      <c r="BS581" s="14"/>
      <c r="BT581" s="14"/>
      <c r="BU581" s="14"/>
      <c r="BV581" s="14"/>
      <c r="BW581" s="14"/>
      <c r="BX581" s="14"/>
      <c r="BY581" s="14"/>
      <c r="BZ581" s="14"/>
      <c r="CA581" s="14"/>
      <c r="CB581" s="14"/>
      <c r="CC581" s="14"/>
      <c r="CD581" s="14"/>
      <c r="CE581" s="14"/>
      <c r="CF581" s="14"/>
      <c r="CG581" s="14"/>
      <c r="CH581" s="14"/>
    </row>
    <row r="582" spans="1:86">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Z582" s="16"/>
      <c r="AA582" s="16"/>
      <c r="AB582" s="16"/>
      <c r="AC582" s="16"/>
      <c r="AD582" s="16"/>
      <c r="AE582" s="16"/>
      <c r="AF582" s="16"/>
      <c r="AG582" s="16"/>
      <c r="AH582" s="16"/>
      <c r="AI582" s="16"/>
      <c r="AJ582" s="16"/>
      <c r="AK582" s="16"/>
      <c r="AL582" s="16"/>
      <c r="AM582" s="14"/>
      <c r="AN582" s="14"/>
      <c r="AO582" s="14"/>
      <c r="AP582" s="14"/>
      <c r="AQ582" s="14"/>
      <c r="AR582" s="14"/>
      <c r="AS582" s="14"/>
      <c r="AT582" s="14"/>
      <c r="AU582" s="14"/>
      <c r="AV582" s="14"/>
      <c r="AW582" s="14"/>
      <c r="AX582" s="14"/>
      <c r="AY582" s="14"/>
      <c r="AZ582" s="14"/>
      <c r="BA582" s="14"/>
      <c r="BB582" s="14"/>
      <c r="BC582" s="14"/>
      <c r="BD582" s="14"/>
      <c r="BE582" s="14"/>
      <c r="BF582" s="14"/>
      <c r="BG582" s="14"/>
      <c r="BH582" s="14"/>
      <c r="BI582" s="14"/>
      <c r="BJ582" s="14"/>
      <c r="BK582" s="14"/>
      <c r="BL582" s="14"/>
      <c r="BM582" s="14"/>
      <c r="BN582" s="14"/>
      <c r="BO582" s="14"/>
      <c r="BP582" s="14"/>
      <c r="BQ582" s="14"/>
      <c r="BR582" s="14"/>
      <c r="BS582" s="14"/>
      <c r="BT582" s="14"/>
      <c r="BU582" s="14"/>
      <c r="BV582" s="14"/>
      <c r="BW582" s="14"/>
      <c r="BX582" s="14"/>
      <c r="BY582" s="14"/>
      <c r="BZ582" s="14"/>
      <c r="CA582" s="14"/>
      <c r="CB582" s="14"/>
      <c r="CC582" s="14"/>
      <c r="CD582" s="14"/>
      <c r="CE582" s="14"/>
      <c r="CF582" s="14"/>
      <c r="CG582" s="14"/>
      <c r="CH582" s="14"/>
    </row>
    <row r="583" spans="1:86">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Z583" s="16"/>
      <c r="AA583" s="16"/>
      <c r="AB583" s="16"/>
      <c r="AC583" s="16"/>
      <c r="AD583" s="16"/>
      <c r="AE583" s="16"/>
      <c r="AF583" s="16"/>
      <c r="AG583" s="16"/>
      <c r="AH583" s="16"/>
      <c r="AI583" s="16"/>
      <c r="AJ583" s="16"/>
      <c r="AK583" s="16"/>
      <c r="AL583" s="16"/>
      <c r="AM583" s="14"/>
      <c r="AN583" s="14"/>
      <c r="AO583" s="14"/>
      <c r="AP583" s="14"/>
      <c r="AQ583" s="14"/>
      <c r="AR583" s="14"/>
      <c r="AS583" s="14"/>
      <c r="AT583" s="14"/>
      <c r="AU583" s="14"/>
      <c r="AV583" s="14"/>
      <c r="AW583" s="14"/>
      <c r="AX583" s="14"/>
      <c r="AY583" s="14"/>
      <c r="AZ583" s="14"/>
      <c r="BA583" s="14"/>
      <c r="BB583" s="14"/>
      <c r="BC583" s="14"/>
      <c r="BD583" s="14"/>
      <c r="BE583" s="14"/>
      <c r="BF583" s="14"/>
      <c r="BG583" s="14"/>
      <c r="BH583" s="14"/>
      <c r="BI583" s="14"/>
      <c r="BJ583" s="14"/>
      <c r="BK583" s="14"/>
      <c r="BL583" s="14"/>
      <c r="BM583" s="14"/>
      <c r="BN583" s="14"/>
      <c r="BO583" s="14"/>
      <c r="BP583" s="14"/>
      <c r="BQ583" s="14"/>
      <c r="BR583" s="14"/>
      <c r="BS583" s="14"/>
      <c r="BT583" s="14"/>
      <c r="BU583" s="14"/>
      <c r="BV583" s="14"/>
      <c r="BW583" s="14"/>
      <c r="BX583" s="14"/>
      <c r="BY583" s="14"/>
      <c r="BZ583" s="14"/>
      <c r="CA583" s="14"/>
      <c r="CB583" s="14"/>
      <c r="CC583" s="14"/>
      <c r="CD583" s="14"/>
      <c r="CE583" s="14"/>
      <c r="CF583" s="14"/>
      <c r="CG583" s="14"/>
      <c r="CH583" s="14"/>
    </row>
    <row r="584" spans="1:86">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Z584" s="16"/>
      <c r="AA584" s="16"/>
      <c r="AB584" s="16"/>
      <c r="AC584" s="16"/>
      <c r="AD584" s="16"/>
      <c r="AE584" s="16"/>
      <c r="AF584" s="16"/>
      <c r="AG584" s="16"/>
      <c r="AH584" s="16"/>
      <c r="AI584" s="16"/>
      <c r="AJ584" s="16"/>
      <c r="AK584" s="16"/>
      <c r="AL584" s="16"/>
      <c r="AM584" s="14"/>
      <c r="AN584" s="14"/>
      <c r="AO584" s="14"/>
      <c r="AP584" s="14"/>
      <c r="AQ584" s="14"/>
      <c r="AR584" s="14"/>
      <c r="AS584" s="14"/>
      <c r="AT584" s="14"/>
      <c r="AU584" s="14"/>
      <c r="AV584" s="14"/>
      <c r="AW584" s="14"/>
      <c r="AX584" s="14"/>
      <c r="AY584" s="14"/>
      <c r="AZ584" s="14"/>
      <c r="BA584" s="14"/>
      <c r="BB584" s="14"/>
      <c r="BC584" s="14"/>
      <c r="BD584" s="14"/>
      <c r="BE584" s="14"/>
      <c r="BF584" s="14"/>
      <c r="BG584" s="14"/>
      <c r="BH584" s="14"/>
      <c r="BI584" s="14"/>
      <c r="BJ584" s="14"/>
      <c r="BK584" s="14"/>
      <c r="BL584" s="14"/>
      <c r="BM584" s="14"/>
      <c r="BN584" s="14"/>
      <c r="BO584" s="14"/>
      <c r="BP584" s="14"/>
      <c r="BQ584" s="14"/>
      <c r="BR584" s="14"/>
      <c r="BS584" s="14"/>
      <c r="BT584" s="14"/>
      <c r="BU584" s="14"/>
      <c r="BV584" s="14"/>
      <c r="BW584" s="14"/>
      <c r="BX584" s="14"/>
      <c r="BY584" s="14"/>
      <c r="BZ584" s="14"/>
      <c r="CA584" s="14"/>
      <c r="CB584" s="14"/>
      <c r="CC584" s="14"/>
      <c r="CD584" s="14"/>
      <c r="CE584" s="14"/>
      <c r="CF584" s="14"/>
      <c r="CG584" s="14"/>
      <c r="CH584" s="14"/>
    </row>
    <row r="585" spans="1:86">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Z585" s="16"/>
      <c r="AA585" s="16"/>
      <c r="AB585" s="16"/>
      <c r="AC585" s="16"/>
      <c r="AD585" s="16"/>
      <c r="AE585" s="16"/>
      <c r="AF585" s="16"/>
      <c r="AG585" s="16"/>
      <c r="AH585" s="16"/>
      <c r="AI585" s="16"/>
      <c r="AJ585" s="16"/>
      <c r="AK585" s="16"/>
      <c r="AL585" s="16"/>
      <c r="AM585" s="14"/>
      <c r="AN585" s="14"/>
      <c r="AO585" s="14"/>
      <c r="AP585" s="14"/>
      <c r="AQ585" s="14"/>
      <c r="AR585" s="14"/>
      <c r="AS585" s="14"/>
      <c r="AT585" s="14"/>
      <c r="AU585" s="14"/>
      <c r="AV585" s="14"/>
      <c r="AW585" s="14"/>
      <c r="AX585" s="14"/>
      <c r="AY585" s="14"/>
      <c r="AZ585" s="14"/>
      <c r="BA585" s="14"/>
      <c r="BB585" s="14"/>
      <c r="BC585" s="14"/>
      <c r="BD585" s="14"/>
      <c r="BE585" s="14"/>
      <c r="BF585" s="14"/>
      <c r="BG585" s="14"/>
      <c r="BH585" s="14"/>
      <c r="BI585" s="14"/>
      <c r="BJ585" s="14"/>
      <c r="BK585" s="14"/>
      <c r="BL585" s="14"/>
      <c r="BM585" s="14"/>
      <c r="BN585" s="14"/>
      <c r="BO585" s="14"/>
      <c r="BP585" s="14"/>
      <c r="BQ585" s="14"/>
      <c r="BR585" s="14"/>
      <c r="BS585" s="14"/>
      <c r="BT585" s="14"/>
      <c r="BU585" s="14"/>
      <c r="BV585" s="14"/>
      <c r="BW585" s="14"/>
      <c r="BX585" s="14"/>
      <c r="BY585" s="14"/>
      <c r="BZ585" s="14"/>
      <c r="CA585" s="14"/>
      <c r="CB585" s="14"/>
      <c r="CC585" s="14"/>
      <c r="CD585" s="14"/>
      <c r="CE585" s="14"/>
      <c r="CF585" s="14"/>
      <c r="CG585" s="14"/>
      <c r="CH585" s="14"/>
    </row>
    <row r="586" spans="1:86">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Z586" s="16"/>
      <c r="AA586" s="16"/>
      <c r="AB586" s="16"/>
      <c r="AC586" s="16"/>
      <c r="AD586" s="16"/>
      <c r="AE586" s="16"/>
      <c r="AF586" s="16"/>
      <c r="AG586" s="16"/>
      <c r="AH586" s="16"/>
      <c r="AI586" s="16"/>
      <c r="AJ586" s="16"/>
      <c r="AK586" s="16"/>
      <c r="AL586" s="16"/>
      <c r="AM586" s="14"/>
      <c r="AN586" s="14"/>
      <c r="AO586" s="14"/>
      <c r="AP586" s="14"/>
      <c r="AQ586" s="14"/>
      <c r="AR586" s="14"/>
      <c r="AS586" s="14"/>
      <c r="AT586" s="14"/>
      <c r="AU586" s="14"/>
      <c r="AV586" s="14"/>
      <c r="AW586" s="14"/>
      <c r="AX586" s="14"/>
      <c r="AY586" s="14"/>
      <c r="AZ586" s="14"/>
      <c r="BA586" s="14"/>
      <c r="BB586" s="14"/>
      <c r="BC586" s="14"/>
      <c r="BD586" s="14"/>
      <c r="BE586" s="14"/>
      <c r="BF586" s="14"/>
      <c r="BG586" s="14"/>
      <c r="BH586" s="14"/>
      <c r="BI586" s="14"/>
      <c r="BJ586" s="14"/>
      <c r="BK586" s="14"/>
      <c r="BL586" s="14"/>
      <c r="BM586" s="14"/>
      <c r="BN586" s="14"/>
      <c r="BO586" s="14"/>
      <c r="BP586" s="14"/>
      <c r="BQ586" s="14"/>
      <c r="BR586" s="14"/>
      <c r="BS586" s="14"/>
      <c r="BT586" s="14"/>
      <c r="BU586" s="14"/>
      <c r="BV586" s="14"/>
      <c r="BW586" s="14"/>
      <c r="BX586" s="14"/>
      <c r="BY586" s="14"/>
      <c r="BZ586" s="14"/>
      <c r="CA586" s="14"/>
      <c r="CB586" s="14"/>
      <c r="CC586" s="14"/>
      <c r="CD586" s="14"/>
      <c r="CE586" s="14"/>
      <c r="CF586" s="14"/>
      <c r="CG586" s="14"/>
      <c r="CH586" s="14"/>
    </row>
    <row r="587" spans="1:86">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Z587" s="16"/>
      <c r="AA587" s="16"/>
      <c r="AB587" s="16"/>
      <c r="AC587" s="16"/>
      <c r="AD587" s="16"/>
      <c r="AE587" s="16"/>
      <c r="AF587" s="16"/>
      <c r="AG587" s="16"/>
      <c r="AH587" s="16"/>
      <c r="AI587" s="16"/>
      <c r="AJ587" s="16"/>
      <c r="AK587" s="16"/>
      <c r="AL587" s="16"/>
      <c r="AM587" s="14"/>
      <c r="AN587" s="14"/>
      <c r="AO587" s="14"/>
      <c r="AP587" s="14"/>
      <c r="AQ587" s="14"/>
      <c r="AR587" s="14"/>
      <c r="AS587" s="14"/>
      <c r="AT587" s="14"/>
      <c r="AU587" s="14"/>
      <c r="AV587" s="14"/>
      <c r="AW587" s="14"/>
      <c r="AX587" s="14"/>
      <c r="AY587" s="14"/>
      <c r="AZ587" s="14"/>
      <c r="BA587" s="14"/>
      <c r="BB587" s="14"/>
      <c r="BC587" s="14"/>
      <c r="BD587" s="14"/>
      <c r="BE587" s="14"/>
      <c r="BF587" s="14"/>
      <c r="BG587" s="14"/>
      <c r="BH587" s="14"/>
      <c r="BI587" s="14"/>
      <c r="BJ587" s="14"/>
      <c r="BK587" s="14"/>
      <c r="BL587" s="14"/>
      <c r="BM587" s="14"/>
      <c r="BN587" s="14"/>
      <c r="BO587" s="14"/>
      <c r="BP587" s="14"/>
      <c r="BQ587" s="14"/>
      <c r="BR587" s="14"/>
      <c r="BS587" s="14"/>
      <c r="BT587" s="14"/>
      <c r="BU587" s="14"/>
      <c r="BV587" s="14"/>
      <c r="BW587" s="14"/>
      <c r="BX587" s="14"/>
      <c r="BY587" s="14"/>
      <c r="BZ587" s="14"/>
      <c r="CA587" s="14"/>
      <c r="CB587" s="14"/>
      <c r="CC587" s="14"/>
      <c r="CD587" s="14"/>
      <c r="CE587" s="14"/>
      <c r="CF587" s="14"/>
      <c r="CG587" s="14"/>
      <c r="CH587" s="14"/>
    </row>
    <row r="588" spans="1:86">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Z588" s="16"/>
      <c r="AA588" s="16"/>
      <c r="AB588" s="16"/>
      <c r="AC588" s="16"/>
      <c r="AD588" s="16"/>
      <c r="AE588" s="16"/>
      <c r="AF588" s="16"/>
      <c r="AG588" s="16"/>
      <c r="AH588" s="16"/>
      <c r="AI588" s="16"/>
      <c r="AJ588" s="16"/>
      <c r="AK588" s="16"/>
      <c r="AL588" s="16"/>
      <c r="AM588" s="14"/>
      <c r="AN588" s="14"/>
      <c r="AO588" s="14"/>
      <c r="AP588" s="14"/>
      <c r="AQ588" s="14"/>
      <c r="AR588" s="14"/>
      <c r="AS588" s="14"/>
      <c r="AT588" s="14"/>
      <c r="AU588" s="14"/>
      <c r="AV588" s="14"/>
      <c r="AW588" s="14"/>
      <c r="AX588" s="14"/>
      <c r="AY588" s="14"/>
      <c r="AZ588" s="14"/>
      <c r="BA588" s="14"/>
      <c r="BB588" s="14"/>
      <c r="BC588" s="14"/>
      <c r="BD588" s="14"/>
      <c r="BE588" s="14"/>
      <c r="BF588" s="14"/>
      <c r="BG588" s="14"/>
      <c r="BH588" s="14"/>
      <c r="BI588" s="14"/>
      <c r="BJ588" s="14"/>
      <c r="BK588" s="14"/>
      <c r="BL588" s="14"/>
      <c r="BM588" s="14"/>
      <c r="BN588" s="14"/>
      <c r="BO588" s="14"/>
      <c r="BP588" s="14"/>
      <c r="BQ588" s="14"/>
      <c r="BR588" s="14"/>
      <c r="BS588" s="14"/>
      <c r="BT588" s="14"/>
      <c r="BU588" s="14"/>
      <c r="BV588" s="14"/>
      <c r="BW588" s="14"/>
      <c r="BX588" s="14"/>
      <c r="BY588" s="14"/>
      <c r="BZ588" s="14"/>
      <c r="CA588" s="14"/>
      <c r="CB588" s="14"/>
      <c r="CC588" s="14"/>
      <c r="CD588" s="14"/>
      <c r="CE588" s="14"/>
      <c r="CF588" s="14"/>
      <c r="CG588" s="14"/>
      <c r="CH588" s="14"/>
    </row>
    <row r="589" spans="1:86">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Z589" s="16"/>
      <c r="AA589" s="16"/>
      <c r="AB589" s="16"/>
      <c r="AC589" s="16"/>
      <c r="AD589" s="16"/>
      <c r="AE589" s="16"/>
      <c r="AF589" s="16"/>
      <c r="AG589" s="16"/>
      <c r="AH589" s="16"/>
      <c r="AI589" s="16"/>
      <c r="AJ589" s="16"/>
      <c r="AK589" s="16"/>
      <c r="AL589" s="16"/>
      <c r="AM589" s="14"/>
      <c r="AN589" s="14"/>
      <c r="AO589" s="14"/>
      <c r="AP589" s="14"/>
      <c r="AQ589" s="14"/>
      <c r="AR589" s="14"/>
      <c r="AS589" s="14"/>
      <c r="AT589" s="14"/>
      <c r="AU589" s="14"/>
      <c r="AV589" s="14"/>
      <c r="AW589" s="14"/>
      <c r="AX589" s="14"/>
      <c r="AY589" s="14"/>
      <c r="AZ589" s="14"/>
      <c r="BA589" s="14"/>
      <c r="BB589" s="14"/>
      <c r="BC589" s="14"/>
      <c r="BD589" s="14"/>
      <c r="BE589" s="14"/>
      <c r="BF589" s="14"/>
      <c r="BG589" s="14"/>
      <c r="BH589" s="14"/>
      <c r="BI589" s="14"/>
      <c r="BJ589" s="14"/>
      <c r="BK589" s="14"/>
      <c r="BL589" s="14"/>
      <c r="BM589" s="14"/>
      <c r="BN589" s="14"/>
      <c r="BO589" s="14"/>
      <c r="BP589" s="14"/>
      <c r="BQ589" s="14"/>
      <c r="BR589" s="14"/>
      <c r="BS589" s="14"/>
      <c r="BT589" s="14"/>
      <c r="BU589" s="14"/>
      <c r="BV589" s="14"/>
      <c r="BW589" s="14"/>
      <c r="BX589" s="14"/>
      <c r="BY589" s="14"/>
      <c r="BZ589" s="14"/>
      <c r="CA589" s="14"/>
      <c r="CB589" s="14"/>
      <c r="CC589" s="14"/>
      <c r="CD589" s="14"/>
      <c r="CE589" s="14"/>
      <c r="CF589" s="14"/>
      <c r="CG589" s="14"/>
      <c r="CH589" s="14"/>
    </row>
    <row r="590" spans="1:86">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Z590" s="16"/>
      <c r="AA590" s="16"/>
      <c r="AB590" s="16"/>
      <c r="AC590" s="16"/>
      <c r="AD590" s="16"/>
      <c r="AE590" s="16"/>
      <c r="AF590" s="16"/>
      <c r="AG590" s="16"/>
      <c r="AH590" s="16"/>
      <c r="AI590" s="16"/>
      <c r="AJ590" s="16"/>
      <c r="AK590" s="16"/>
      <c r="AL590" s="16"/>
      <c r="AM590" s="14"/>
      <c r="AN590" s="14"/>
      <c r="AO590" s="14"/>
      <c r="AP590" s="14"/>
      <c r="AQ590" s="14"/>
      <c r="AR590" s="14"/>
      <c r="AS590" s="14"/>
      <c r="AT590" s="14"/>
      <c r="AU590" s="14"/>
      <c r="AV590" s="14"/>
      <c r="AW590" s="14"/>
      <c r="AX590" s="14"/>
      <c r="AY590" s="14"/>
      <c r="AZ590" s="14"/>
      <c r="BA590" s="14"/>
      <c r="BB590" s="14"/>
      <c r="BC590" s="14"/>
      <c r="BD590" s="14"/>
      <c r="BE590" s="14"/>
      <c r="BF590" s="14"/>
      <c r="BG590" s="14"/>
      <c r="BH590" s="14"/>
      <c r="BI590" s="14"/>
      <c r="BJ590" s="14"/>
      <c r="BK590" s="14"/>
      <c r="BL590" s="14"/>
      <c r="BM590" s="14"/>
      <c r="BN590" s="14"/>
      <c r="BO590" s="14"/>
      <c r="BP590" s="14"/>
      <c r="BQ590" s="14"/>
      <c r="BR590" s="14"/>
      <c r="BS590" s="14"/>
      <c r="BT590" s="14"/>
      <c r="BU590" s="14"/>
      <c r="BV590" s="14"/>
      <c r="BW590" s="14"/>
      <c r="BX590" s="14"/>
      <c r="BY590" s="14"/>
      <c r="BZ590" s="14"/>
      <c r="CA590" s="14"/>
      <c r="CB590" s="14"/>
      <c r="CC590" s="14"/>
      <c r="CD590" s="14"/>
      <c r="CE590" s="14"/>
      <c r="CF590" s="14"/>
      <c r="CG590" s="14"/>
      <c r="CH590" s="14"/>
    </row>
    <row r="591" spans="1:86">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Z591" s="16"/>
      <c r="AA591" s="16"/>
      <c r="AB591" s="16"/>
      <c r="AC591" s="16"/>
      <c r="AD591" s="16"/>
      <c r="AE591" s="16"/>
      <c r="AF591" s="16"/>
      <c r="AG591" s="16"/>
      <c r="AH591" s="16"/>
      <c r="AI591" s="16"/>
      <c r="AJ591" s="16"/>
      <c r="AK591" s="16"/>
      <c r="AL591" s="16"/>
      <c r="AM591" s="14"/>
      <c r="AN591" s="14"/>
      <c r="AO591" s="14"/>
      <c r="AP591" s="14"/>
      <c r="AQ591" s="14"/>
      <c r="AR591" s="14"/>
      <c r="AS591" s="14"/>
      <c r="AT591" s="14"/>
      <c r="AU591" s="14"/>
      <c r="AV591" s="14"/>
      <c r="AW591" s="14"/>
      <c r="AX591" s="14"/>
      <c r="AY591" s="14"/>
      <c r="AZ591" s="14"/>
      <c r="BA591" s="14"/>
      <c r="BB591" s="14"/>
      <c r="BC591" s="14"/>
      <c r="BD591" s="14"/>
      <c r="BE591" s="14"/>
      <c r="BF591" s="14"/>
      <c r="BG591" s="14"/>
      <c r="BH591" s="14"/>
      <c r="BI591" s="14"/>
      <c r="BJ591" s="14"/>
      <c r="BK591" s="14"/>
      <c r="BL591" s="14"/>
      <c r="BM591" s="14"/>
      <c r="BN591" s="14"/>
      <c r="BO591" s="14"/>
      <c r="BP591" s="14"/>
      <c r="BQ591" s="14"/>
      <c r="BR591" s="14"/>
      <c r="BS591" s="14"/>
      <c r="BT591" s="14"/>
      <c r="BU591" s="14"/>
      <c r="BV591" s="14"/>
      <c r="BW591" s="14"/>
      <c r="BX591" s="14"/>
      <c r="BY591" s="14"/>
      <c r="BZ591" s="14"/>
      <c r="CA591" s="14"/>
      <c r="CB591" s="14"/>
      <c r="CC591" s="14"/>
      <c r="CD591" s="14"/>
      <c r="CE591" s="14"/>
      <c r="CF591" s="14"/>
      <c r="CG591" s="14"/>
      <c r="CH591" s="14"/>
    </row>
    <row r="592" spans="1:86">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Z592" s="16"/>
      <c r="AA592" s="16"/>
      <c r="AB592" s="16"/>
      <c r="AC592" s="16"/>
      <c r="AD592" s="16"/>
      <c r="AE592" s="16"/>
      <c r="AF592" s="16"/>
      <c r="AG592" s="16"/>
      <c r="AH592" s="16"/>
      <c r="AI592" s="16"/>
      <c r="AJ592" s="16"/>
      <c r="AK592" s="16"/>
      <c r="AL592" s="16"/>
      <c r="AM592" s="14"/>
      <c r="AN592" s="14"/>
      <c r="AO592" s="14"/>
      <c r="AP592" s="14"/>
      <c r="AQ592" s="14"/>
      <c r="AR592" s="14"/>
      <c r="AS592" s="14"/>
      <c r="AT592" s="14"/>
      <c r="AU592" s="14"/>
      <c r="AV592" s="14"/>
      <c r="AW592" s="14"/>
      <c r="AX592" s="14"/>
      <c r="AY592" s="14"/>
      <c r="AZ592" s="14"/>
      <c r="BA592" s="14"/>
      <c r="BB592" s="14"/>
      <c r="BC592" s="14"/>
      <c r="BD592" s="14"/>
      <c r="BE592" s="14"/>
      <c r="BF592" s="14"/>
      <c r="BG592" s="14"/>
      <c r="BH592" s="14"/>
      <c r="BI592" s="14"/>
      <c r="BJ592" s="14"/>
      <c r="BK592" s="14"/>
      <c r="BL592" s="14"/>
      <c r="BM592" s="14"/>
      <c r="BN592" s="14"/>
      <c r="BO592" s="14"/>
      <c r="BP592" s="14"/>
      <c r="BQ592" s="14"/>
      <c r="BR592" s="14"/>
      <c r="BS592" s="14"/>
      <c r="BT592" s="14"/>
      <c r="BU592" s="14"/>
      <c r="BV592" s="14"/>
      <c r="BW592" s="14"/>
      <c r="BX592" s="14"/>
      <c r="BY592" s="14"/>
      <c r="BZ592" s="14"/>
      <c r="CA592" s="14"/>
      <c r="CB592" s="14"/>
      <c r="CC592" s="14"/>
      <c r="CD592" s="14"/>
      <c r="CE592" s="14"/>
      <c r="CF592" s="14"/>
      <c r="CG592" s="14"/>
      <c r="CH592" s="14"/>
    </row>
    <row r="593" spans="1:86">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Z593" s="16"/>
      <c r="AA593" s="16"/>
      <c r="AB593" s="16"/>
      <c r="AC593" s="16"/>
      <c r="AD593" s="16"/>
      <c r="AE593" s="16"/>
      <c r="AF593" s="16"/>
      <c r="AG593" s="16"/>
      <c r="AH593" s="16"/>
      <c r="AI593" s="16"/>
      <c r="AJ593" s="16"/>
      <c r="AK593" s="16"/>
      <c r="AL593" s="16"/>
      <c r="AM593" s="14"/>
      <c r="AN593" s="14"/>
      <c r="AO593" s="14"/>
      <c r="AP593" s="14"/>
      <c r="AQ593" s="14"/>
      <c r="AR593" s="14"/>
      <c r="AS593" s="14"/>
      <c r="AT593" s="14"/>
      <c r="AU593" s="14"/>
      <c r="AV593" s="14"/>
      <c r="AW593" s="14"/>
      <c r="AX593" s="14"/>
      <c r="AY593" s="14"/>
      <c r="AZ593" s="14"/>
      <c r="BA593" s="14"/>
      <c r="BB593" s="14"/>
      <c r="BC593" s="14"/>
      <c r="BD593" s="14"/>
      <c r="BE593" s="14"/>
      <c r="BF593" s="14"/>
      <c r="BG593" s="14"/>
      <c r="BH593" s="14"/>
      <c r="BI593" s="14"/>
      <c r="BJ593" s="14"/>
      <c r="BK593" s="14"/>
      <c r="BL593" s="14"/>
      <c r="BM593" s="14"/>
      <c r="BN593" s="14"/>
      <c r="BO593" s="14"/>
      <c r="BP593" s="14"/>
      <c r="BQ593" s="14"/>
      <c r="BR593" s="14"/>
      <c r="BS593" s="14"/>
      <c r="BT593" s="14"/>
      <c r="BU593" s="14"/>
      <c r="BV593" s="14"/>
      <c r="BW593" s="14"/>
      <c r="BX593" s="14"/>
      <c r="BY593" s="14"/>
      <c r="BZ593" s="14"/>
      <c r="CA593" s="14"/>
      <c r="CB593" s="14"/>
      <c r="CC593" s="14"/>
      <c r="CD593" s="14"/>
      <c r="CE593" s="14"/>
      <c r="CF593" s="14"/>
      <c r="CG593" s="14"/>
      <c r="CH593" s="14"/>
    </row>
    <row r="594" spans="1:86">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Z594" s="16"/>
      <c r="AA594" s="16"/>
      <c r="AB594" s="16"/>
      <c r="AC594" s="16"/>
      <c r="AD594" s="16"/>
      <c r="AE594" s="16"/>
      <c r="AF594" s="16"/>
      <c r="AG594" s="16"/>
      <c r="AH594" s="16"/>
      <c r="AI594" s="16"/>
      <c r="AJ594" s="16"/>
      <c r="AK594" s="16"/>
      <c r="AL594" s="16"/>
      <c r="AM594" s="14"/>
      <c r="AN594" s="14"/>
      <c r="AO594" s="14"/>
      <c r="AP594" s="14"/>
      <c r="AQ594" s="14"/>
      <c r="AR594" s="14"/>
      <c r="AS594" s="14"/>
      <c r="AT594" s="14"/>
      <c r="AU594" s="14"/>
      <c r="AV594" s="14"/>
      <c r="AW594" s="14"/>
      <c r="AX594" s="14"/>
      <c r="AY594" s="14"/>
      <c r="AZ594" s="14"/>
      <c r="BA594" s="14"/>
      <c r="BB594" s="14"/>
      <c r="BC594" s="14"/>
      <c r="BD594" s="14"/>
      <c r="BE594" s="14"/>
      <c r="BF594" s="14"/>
      <c r="BG594" s="14"/>
      <c r="BH594" s="14"/>
      <c r="BI594" s="14"/>
      <c r="BJ594" s="14"/>
      <c r="BK594" s="14"/>
      <c r="BL594" s="14"/>
      <c r="BM594" s="14"/>
      <c r="BN594" s="14"/>
      <c r="BO594" s="14"/>
      <c r="BP594" s="14"/>
      <c r="BQ594" s="14"/>
      <c r="BR594" s="14"/>
      <c r="BS594" s="14"/>
      <c r="BT594" s="14"/>
      <c r="BU594" s="14"/>
      <c r="BV594" s="14"/>
      <c r="BW594" s="14"/>
      <c r="BX594" s="14"/>
      <c r="BY594" s="14"/>
      <c r="BZ594" s="14"/>
      <c r="CA594" s="14"/>
      <c r="CB594" s="14"/>
      <c r="CC594" s="14"/>
      <c r="CD594" s="14"/>
      <c r="CE594" s="14"/>
      <c r="CF594" s="14"/>
      <c r="CG594" s="14"/>
      <c r="CH594" s="14"/>
    </row>
    <row r="595" spans="1:86">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Z595" s="16"/>
      <c r="AA595" s="16"/>
      <c r="AB595" s="16"/>
      <c r="AC595" s="16"/>
      <c r="AD595" s="16"/>
      <c r="AE595" s="16"/>
      <c r="AF595" s="16"/>
      <c r="AG595" s="16"/>
      <c r="AH595" s="16"/>
      <c r="AI595" s="16"/>
      <c r="AJ595" s="16"/>
      <c r="AK595" s="16"/>
      <c r="AL595" s="16"/>
      <c r="AM595" s="14"/>
      <c r="AN595" s="14"/>
      <c r="AO595" s="14"/>
      <c r="AP595" s="14"/>
      <c r="AQ595" s="14"/>
      <c r="AR595" s="14"/>
      <c r="AS595" s="14"/>
      <c r="AT595" s="14"/>
      <c r="AU595" s="14"/>
      <c r="AV595" s="14"/>
      <c r="AW595" s="14"/>
      <c r="AX595" s="14"/>
      <c r="AY595" s="14"/>
      <c r="AZ595" s="14"/>
      <c r="BA595" s="14"/>
      <c r="BB595" s="14"/>
      <c r="BC595" s="14"/>
      <c r="BD595" s="14"/>
      <c r="BE595" s="14"/>
      <c r="BF595" s="14"/>
      <c r="BG595" s="14"/>
      <c r="BH595" s="14"/>
      <c r="BI595" s="14"/>
      <c r="BJ595" s="14"/>
      <c r="BK595" s="14"/>
      <c r="BL595" s="14"/>
      <c r="BM595" s="14"/>
      <c r="BN595" s="14"/>
      <c r="BO595" s="14"/>
      <c r="BP595" s="14"/>
      <c r="BQ595" s="14"/>
      <c r="BR595" s="14"/>
      <c r="BS595" s="14"/>
      <c r="BT595" s="14"/>
      <c r="BU595" s="14"/>
      <c r="BV595" s="14"/>
      <c r="BW595" s="14"/>
      <c r="BX595" s="14"/>
      <c r="BY595" s="14"/>
      <c r="BZ595" s="14"/>
      <c r="CA595" s="14"/>
      <c r="CB595" s="14"/>
      <c r="CC595" s="14"/>
      <c r="CD595" s="14"/>
      <c r="CE595" s="14"/>
      <c r="CF595" s="14"/>
      <c r="CG595" s="14"/>
      <c r="CH595" s="14"/>
    </row>
    <row r="596" spans="1:86">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Z596" s="16"/>
      <c r="AA596" s="16"/>
      <c r="AB596" s="16"/>
      <c r="AC596" s="16"/>
      <c r="AD596" s="16"/>
      <c r="AE596" s="16"/>
      <c r="AF596" s="16"/>
      <c r="AG596" s="16"/>
      <c r="AH596" s="16"/>
      <c r="AI596" s="16"/>
      <c r="AJ596" s="16"/>
      <c r="AK596" s="16"/>
      <c r="AL596" s="16"/>
      <c r="AM596" s="14"/>
      <c r="AN596" s="14"/>
      <c r="AO596" s="14"/>
      <c r="AP596" s="14"/>
      <c r="AQ596" s="14"/>
      <c r="AR596" s="14"/>
      <c r="AS596" s="14"/>
      <c r="AT596" s="14"/>
      <c r="AU596" s="14"/>
      <c r="AV596" s="14"/>
      <c r="AW596" s="14"/>
      <c r="AX596" s="14"/>
      <c r="AY596" s="14"/>
      <c r="AZ596" s="14"/>
      <c r="BA596" s="14"/>
      <c r="BB596" s="14"/>
      <c r="BC596" s="14"/>
      <c r="BD596" s="14"/>
      <c r="BE596" s="14"/>
      <c r="BF596" s="14"/>
      <c r="BG596" s="14"/>
      <c r="BH596" s="14"/>
      <c r="BI596" s="14"/>
      <c r="BJ596" s="14"/>
      <c r="BK596" s="14"/>
      <c r="BL596" s="14"/>
      <c r="BM596" s="14"/>
      <c r="BN596" s="14"/>
      <c r="BO596" s="14"/>
      <c r="BP596" s="14"/>
      <c r="BQ596" s="14"/>
      <c r="BR596" s="14"/>
      <c r="BS596" s="14"/>
      <c r="BT596" s="14"/>
      <c r="BU596" s="14"/>
      <c r="BV596" s="14"/>
      <c r="BW596" s="14"/>
      <c r="BX596" s="14"/>
      <c r="BY596" s="14"/>
      <c r="BZ596" s="14"/>
      <c r="CA596" s="14"/>
      <c r="CB596" s="14"/>
      <c r="CC596" s="14"/>
      <c r="CD596" s="14"/>
      <c r="CE596" s="14"/>
      <c r="CF596" s="14"/>
      <c r="CG596" s="14"/>
      <c r="CH596" s="14"/>
    </row>
    <row r="597" spans="1:86">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Z597" s="16"/>
      <c r="AA597" s="16"/>
      <c r="AB597" s="16"/>
      <c r="AC597" s="16"/>
      <c r="AD597" s="16"/>
      <c r="AE597" s="16"/>
      <c r="AF597" s="16"/>
      <c r="AG597" s="16"/>
      <c r="AH597" s="16"/>
      <c r="AI597" s="16"/>
      <c r="AJ597" s="16"/>
      <c r="AK597" s="16"/>
      <c r="AL597" s="16"/>
      <c r="AM597" s="14"/>
      <c r="AN597" s="14"/>
      <c r="AO597" s="14"/>
      <c r="AP597" s="14"/>
      <c r="AQ597" s="14"/>
      <c r="AR597" s="14"/>
      <c r="AS597" s="14"/>
      <c r="AT597" s="14"/>
      <c r="AU597" s="14"/>
      <c r="AV597" s="14"/>
      <c r="AW597" s="14"/>
      <c r="AX597" s="14"/>
      <c r="AY597" s="14"/>
      <c r="AZ597" s="14"/>
      <c r="BA597" s="14"/>
      <c r="BB597" s="14"/>
      <c r="BC597" s="14"/>
      <c r="BD597" s="14"/>
      <c r="BE597" s="14"/>
      <c r="BF597" s="14"/>
      <c r="BG597" s="14"/>
      <c r="BH597" s="14"/>
      <c r="BI597" s="14"/>
      <c r="BJ597" s="14"/>
      <c r="BK597" s="14"/>
      <c r="BL597" s="14"/>
      <c r="BM597" s="14"/>
      <c r="BN597" s="14"/>
      <c r="BO597" s="14"/>
      <c r="BP597" s="14"/>
      <c r="BQ597" s="14"/>
      <c r="BR597" s="14"/>
      <c r="BS597" s="14"/>
      <c r="BT597" s="14"/>
      <c r="BU597" s="14"/>
      <c r="BV597" s="14"/>
      <c r="BW597" s="14"/>
      <c r="BX597" s="14"/>
      <c r="BY597" s="14"/>
      <c r="BZ597" s="14"/>
      <c r="CA597" s="14"/>
      <c r="CB597" s="14"/>
      <c r="CC597" s="14"/>
      <c r="CD597" s="14"/>
      <c r="CE597" s="14"/>
      <c r="CF597" s="14"/>
      <c r="CG597" s="14"/>
      <c r="CH597" s="14"/>
    </row>
    <row r="598" spans="1:86">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Z598" s="16"/>
      <c r="AA598" s="16"/>
      <c r="AB598" s="16"/>
      <c r="AC598" s="16"/>
      <c r="AD598" s="16"/>
      <c r="AE598" s="16"/>
      <c r="AF598" s="16"/>
      <c r="AG598" s="16"/>
      <c r="AH598" s="16"/>
      <c r="AI598" s="16"/>
      <c r="AJ598" s="16"/>
      <c r="AK598" s="16"/>
      <c r="AL598" s="16"/>
      <c r="AM598" s="14"/>
      <c r="AN598" s="14"/>
      <c r="AO598" s="14"/>
      <c r="AP598" s="14"/>
      <c r="AQ598" s="14"/>
      <c r="AR598" s="14"/>
      <c r="AS598" s="14"/>
      <c r="AT598" s="14"/>
      <c r="AU598" s="14"/>
      <c r="AV598" s="14"/>
      <c r="AW598" s="14"/>
      <c r="AX598" s="14"/>
      <c r="AY598" s="14"/>
      <c r="AZ598" s="14"/>
      <c r="BA598" s="14"/>
      <c r="BB598" s="14"/>
      <c r="BC598" s="14"/>
      <c r="BD598" s="14"/>
      <c r="BE598" s="14"/>
      <c r="BF598" s="14"/>
      <c r="BG598" s="14"/>
      <c r="BH598" s="14"/>
      <c r="BI598" s="14"/>
      <c r="BJ598" s="14"/>
      <c r="BK598" s="14"/>
      <c r="BL598" s="14"/>
      <c r="BM598" s="14"/>
      <c r="BN598" s="14"/>
      <c r="BO598" s="14"/>
      <c r="BP598" s="14"/>
      <c r="BQ598" s="14"/>
      <c r="BR598" s="14"/>
      <c r="BS598" s="14"/>
      <c r="BT598" s="14"/>
      <c r="BU598" s="14"/>
      <c r="BV598" s="14"/>
      <c r="BW598" s="14"/>
      <c r="BX598" s="14"/>
      <c r="BY598" s="14"/>
      <c r="BZ598" s="14"/>
      <c r="CA598" s="14"/>
      <c r="CB598" s="14"/>
      <c r="CC598" s="14"/>
      <c r="CD598" s="14"/>
      <c r="CE598" s="14"/>
      <c r="CF598" s="14"/>
      <c r="CG598" s="14"/>
      <c r="CH598" s="14"/>
    </row>
    <row r="599" spans="1:86">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Z599" s="16"/>
      <c r="AA599" s="16"/>
      <c r="AB599" s="16"/>
      <c r="AC599" s="16"/>
      <c r="AD599" s="16"/>
      <c r="AE599" s="16"/>
      <c r="AF599" s="16"/>
      <c r="AG599" s="16"/>
      <c r="AH599" s="16"/>
      <c r="AI599" s="16"/>
      <c r="AJ599" s="16"/>
      <c r="AK599" s="16"/>
      <c r="AL599" s="16"/>
      <c r="AM599" s="14"/>
      <c r="AN599" s="14"/>
      <c r="AO599" s="14"/>
      <c r="AP599" s="14"/>
      <c r="AQ599" s="14"/>
      <c r="AR599" s="14"/>
      <c r="AS599" s="14"/>
      <c r="AT599" s="14"/>
      <c r="AU599" s="14"/>
      <c r="AV599" s="14"/>
      <c r="AW599" s="14"/>
      <c r="AX599" s="14"/>
      <c r="AY599" s="14"/>
      <c r="AZ599" s="14"/>
      <c r="BA599" s="14"/>
      <c r="BB599" s="14"/>
      <c r="BC599" s="14"/>
      <c r="BD599" s="14"/>
      <c r="BE599" s="14"/>
      <c r="BF599" s="14"/>
      <c r="BG599" s="14"/>
      <c r="BH599" s="14"/>
      <c r="BI599" s="14"/>
      <c r="BJ599" s="14"/>
      <c r="BK599" s="14"/>
      <c r="BL599" s="14"/>
      <c r="BM599" s="14"/>
      <c r="BN599" s="14"/>
      <c r="BO599" s="14"/>
      <c r="BP599" s="14"/>
      <c r="BQ599" s="14"/>
      <c r="BR599" s="14"/>
      <c r="BS599" s="14"/>
      <c r="BT599" s="14"/>
      <c r="BU599" s="14"/>
      <c r="BV599" s="14"/>
      <c r="BW599" s="14"/>
      <c r="BX599" s="14"/>
      <c r="BY599" s="14"/>
      <c r="BZ599" s="14"/>
      <c r="CA599" s="14"/>
      <c r="CB599" s="14"/>
      <c r="CC599" s="14"/>
      <c r="CD599" s="14"/>
      <c r="CE599" s="14"/>
      <c r="CF599" s="14"/>
      <c r="CG599" s="14"/>
      <c r="CH599" s="14"/>
    </row>
    <row r="600" spans="1:86">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Z600" s="16"/>
      <c r="AA600" s="16"/>
      <c r="AB600" s="16"/>
      <c r="AC600" s="16"/>
      <c r="AD600" s="16"/>
      <c r="AE600" s="16"/>
      <c r="AF600" s="16"/>
      <c r="AG600" s="16"/>
      <c r="AH600" s="16"/>
      <c r="AI600" s="16"/>
      <c r="AJ600" s="16"/>
      <c r="AK600" s="16"/>
      <c r="AL600" s="16"/>
      <c r="AM600" s="14"/>
      <c r="AN600" s="14"/>
      <c r="AO600" s="14"/>
      <c r="AP600" s="14"/>
      <c r="AQ600" s="14"/>
      <c r="AR600" s="14"/>
      <c r="AS600" s="14"/>
      <c r="AT600" s="14"/>
      <c r="AU600" s="14"/>
      <c r="AV600" s="14"/>
      <c r="AW600" s="14"/>
      <c r="AX600" s="14"/>
      <c r="AY600" s="14"/>
      <c r="AZ600" s="14"/>
      <c r="BA600" s="14"/>
      <c r="BB600" s="14"/>
      <c r="BC600" s="14"/>
      <c r="BD600" s="14"/>
      <c r="BE600" s="14"/>
      <c r="BF600" s="14"/>
      <c r="BG600" s="14"/>
      <c r="BH600" s="14"/>
      <c r="BI600" s="14"/>
      <c r="BJ600" s="14"/>
      <c r="BK600" s="14"/>
      <c r="BL600" s="14"/>
      <c r="BM600" s="14"/>
      <c r="BN600" s="14"/>
      <c r="BO600" s="14"/>
      <c r="BP600" s="14"/>
      <c r="BQ600" s="14"/>
      <c r="BR600" s="14"/>
      <c r="BS600" s="14"/>
      <c r="BT600" s="14"/>
      <c r="BU600" s="14"/>
      <c r="BV600" s="14"/>
      <c r="BW600" s="14"/>
      <c r="BX600" s="14"/>
      <c r="BY600" s="14"/>
      <c r="BZ600" s="14"/>
      <c r="CA600" s="14"/>
      <c r="CB600" s="14"/>
      <c r="CC600" s="14"/>
      <c r="CD600" s="14"/>
      <c r="CE600" s="14"/>
      <c r="CF600" s="14"/>
      <c r="CG600" s="14"/>
      <c r="CH600" s="14"/>
    </row>
    <row r="601" spans="1:86">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Z601" s="16"/>
      <c r="AA601" s="16"/>
      <c r="AB601" s="16"/>
      <c r="AC601" s="16"/>
      <c r="AD601" s="16"/>
      <c r="AE601" s="16"/>
      <c r="AF601" s="16"/>
      <c r="AG601" s="16"/>
      <c r="AH601" s="16"/>
      <c r="AI601" s="16"/>
      <c r="AJ601" s="16"/>
      <c r="AK601" s="16"/>
      <c r="AL601" s="16"/>
      <c r="AM601" s="14"/>
      <c r="AN601" s="14"/>
      <c r="AO601" s="14"/>
      <c r="AP601" s="14"/>
      <c r="AQ601" s="14"/>
      <c r="AR601" s="14"/>
      <c r="AS601" s="14"/>
      <c r="AT601" s="14"/>
      <c r="AU601" s="14"/>
      <c r="AV601" s="14"/>
      <c r="AW601" s="14"/>
      <c r="AX601" s="14"/>
      <c r="AY601" s="14"/>
      <c r="AZ601" s="14"/>
      <c r="BA601" s="14"/>
      <c r="BB601" s="14"/>
      <c r="BC601" s="14"/>
      <c r="BD601" s="14"/>
      <c r="BE601" s="14"/>
      <c r="BF601" s="14"/>
      <c r="BG601" s="14"/>
      <c r="BH601" s="14"/>
      <c r="BI601" s="14"/>
      <c r="BJ601" s="14"/>
      <c r="BK601" s="14"/>
      <c r="BL601" s="14"/>
      <c r="BM601" s="14"/>
      <c r="BN601" s="14"/>
      <c r="BO601" s="14"/>
      <c r="BP601" s="14"/>
      <c r="BQ601" s="14"/>
      <c r="BR601" s="14"/>
      <c r="BS601" s="14"/>
      <c r="BT601" s="14"/>
      <c r="BU601" s="14"/>
      <c r="BV601" s="14"/>
      <c r="BW601" s="14"/>
      <c r="BX601" s="14"/>
      <c r="BY601" s="14"/>
      <c r="BZ601" s="14"/>
      <c r="CA601" s="14"/>
      <c r="CB601" s="14"/>
      <c r="CC601" s="14"/>
      <c r="CD601" s="14"/>
      <c r="CE601" s="14"/>
      <c r="CF601" s="14"/>
      <c r="CG601" s="14"/>
      <c r="CH601" s="14"/>
    </row>
    <row r="602" spans="1:86">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Z602" s="16"/>
      <c r="AA602" s="16"/>
      <c r="AB602" s="16"/>
      <c r="AC602" s="16"/>
      <c r="AD602" s="16"/>
      <c r="AE602" s="16"/>
      <c r="AF602" s="16"/>
      <c r="AG602" s="16"/>
      <c r="AH602" s="16"/>
      <c r="AI602" s="16"/>
      <c r="AJ602" s="16"/>
      <c r="AK602" s="16"/>
      <c r="AL602" s="16"/>
      <c r="AM602" s="14"/>
      <c r="AN602" s="14"/>
      <c r="AO602" s="14"/>
      <c r="AP602" s="14"/>
      <c r="AQ602" s="14"/>
      <c r="AR602" s="14"/>
      <c r="AS602" s="14"/>
      <c r="AT602" s="14"/>
      <c r="AU602" s="14"/>
      <c r="AV602" s="14"/>
      <c r="AW602" s="14"/>
      <c r="AX602" s="14"/>
      <c r="AY602" s="14"/>
      <c r="AZ602" s="14"/>
      <c r="BA602" s="14"/>
      <c r="BB602" s="14"/>
      <c r="BC602" s="14"/>
      <c r="BD602" s="14"/>
      <c r="BE602" s="14"/>
      <c r="BF602" s="14"/>
      <c r="BG602" s="14"/>
      <c r="BH602" s="14"/>
      <c r="BI602" s="14"/>
      <c r="BJ602" s="14"/>
      <c r="BK602" s="14"/>
      <c r="BL602" s="14"/>
      <c r="BM602" s="14"/>
      <c r="BN602" s="14"/>
      <c r="BO602" s="14"/>
      <c r="BP602" s="14"/>
      <c r="BQ602" s="14"/>
      <c r="BR602" s="14"/>
      <c r="BS602" s="14"/>
      <c r="BT602" s="14"/>
      <c r="BU602" s="14"/>
      <c r="BV602" s="14"/>
      <c r="BW602" s="14"/>
      <c r="BX602" s="14"/>
      <c r="BY602" s="14"/>
      <c r="BZ602" s="14"/>
      <c r="CA602" s="14"/>
      <c r="CB602" s="14"/>
      <c r="CC602" s="14"/>
      <c r="CD602" s="14"/>
      <c r="CE602" s="14"/>
      <c r="CF602" s="14"/>
      <c r="CG602" s="14"/>
      <c r="CH602" s="14"/>
    </row>
    <row r="603" spans="1:86">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Z603" s="16"/>
      <c r="AA603" s="16"/>
      <c r="AB603" s="16"/>
      <c r="AC603" s="16"/>
      <c r="AD603" s="16"/>
      <c r="AE603" s="16"/>
      <c r="AF603" s="16"/>
      <c r="AG603" s="16"/>
      <c r="AH603" s="16"/>
      <c r="AI603" s="16"/>
      <c r="AJ603" s="16"/>
      <c r="AK603" s="16"/>
      <c r="AL603" s="16"/>
      <c r="AM603" s="14"/>
      <c r="AN603" s="14"/>
      <c r="AO603" s="14"/>
      <c r="AP603" s="14"/>
      <c r="AQ603" s="14"/>
      <c r="AR603" s="14"/>
      <c r="AS603" s="14"/>
      <c r="AT603" s="14"/>
      <c r="AU603" s="14"/>
      <c r="AV603" s="14"/>
      <c r="AW603" s="14"/>
      <c r="AX603" s="14"/>
      <c r="AY603" s="14"/>
      <c r="AZ603" s="14"/>
      <c r="BA603" s="14"/>
      <c r="BB603" s="14"/>
      <c r="BC603" s="14"/>
      <c r="BD603" s="14"/>
      <c r="BE603" s="14"/>
      <c r="BF603" s="14"/>
      <c r="BG603" s="14"/>
      <c r="BH603" s="14"/>
      <c r="BI603" s="14"/>
      <c r="BJ603" s="14"/>
      <c r="BK603" s="14"/>
      <c r="BL603" s="14"/>
      <c r="BM603" s="14"/>
      <c r="BN603" s="14"/>
      <c r="BO603" s="14"/>
      <c r="BP603" s="14"/>
      <c r="BQ603" s="14"/>
      <c r="BR603" s="14"/>
      <c r="BS603" s="14"/>
      <c r="BT603" s="14"/>
      <c r="BU603" s="14"/>
      <c r="BV603" s="14"/>
      <c r="BW603" s="14"/>
      <c r="BX603" s="14"/>
      <c r="BY603" s="14"/>
      <c r="BZ603" s="14"/>
      <c r="CA603" s="14"/>
      <c r="CB603" s="14"/>
      <c r="CC603" s="14"/>
      <c r="CD603" s="14"/>
      <c r="CE603" s="14"/>
      <c r="CF603" s="14"/>
      <c r="CG603" s="14"/>
      <c r="CH603" s="14"/>
    </row>
    <row r="604" spans="1:86">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Z604" s="16"/>
      <c r="AA604" s="16"/>
      <c r="AB604" s="16"/>
      <c r="AC604" s="16"/>
      <c r="AD604" s="16"/>
      <c r="AE604" s="16"/>
      <c r="AF604" s="16"/>
      <c r="AG604" s="16"/>
      <c r="AH604" s="16"/>
      <c r="AI604" s="16"/>
      <c r="AJ604" s="16"/>
      <c r="AK604" s="16"/>
      <c r="AL604" s="16"/>
      <c r="AM604" s="14"/>
      <c r="AN604" s="14"/>
      <c r="AO604" s="14"/>
      <c r="AP604" s="14"/>
      <c r="AQ604" s="14"/>
      <c r="AR604" s="14"/>
      <c r="AS604" s="14"/>
      <c r="AT604" s="14"/>
      <c r="AU604" s="14"/>
      <c r="AV604" s="14"/>
      <c r="AW604" s="14"/>
      <c r="AX604" s="14"/>
      <c r="AY604" s="14"/>
      <c r="AZ604" s="14"/>
      <c r="BA604" s="14"/>
      <c r="BB604" s="14"/>
      <c r="BC604" s="14"/>
      <c r="BD604" s="14"/>
      <c r="BE604" s="14"/>
      <c r="BF604" s="14"/>
      <c r="BG604" s="14"/>
      <c r="BH604" s="14"/>
      <c r="BI604" s="14"/>
      <c r="BJ604" s="14"/>
      <c r="BK604" s="14"/>
      <c r="BL604" s="14"/>
      <c r="BM604" s="14"/>
      <c r="BN604" s="14"/>
      <c r="BO604" s="14"/>
      <c r="BP604" s="14"/>
      <c r="BQ604" s="14"/>
      <c r="BR604" s="14"/>
      <c r="BS604" s="14"/>
      <c r="BT604" s="14"/>
      <c r="BU604" s="14"/>
      <c r="BV604" s="14"/>
      <c r="BW604" s="14"/>
      <c r="BX604" s="14"/>
      <c r="BY604" s="14"/>
      <c r="BZ604" s="14"/>
      <c r="CA604" s="14"/>
      <c r="CB604" s="14"/>
      <c r="CC604" s="14"/>
      <c r="CD604" s="14"/>
      <c r="CE604" s="14"/>
      <c r="CF604" s="14"/>
      <c r="CG604" s="14"/>
      <c r="CH604" s="14"/>
    </row>
    <row r="605" spans="1:86">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Z605" s="16"/>
      <c r="AA605" s="16"/>
      <c r="AB605" s="16"/>
      <c r="AC605" s="16"/>
      <c r="AD605" s="16"/>
      <c r="AE605" s="16"/>
      <c r="AF605" s="16"/>
      <c r="AG605" s="16"/>
      <c r="AH605" s="16"/>
      <c r="AI605" s="16"/>
      <c r="AJ605" s="16"/>
      <c r="AK605" s="16"/>
      <c r="AL605" s="16"/>
      <c r="AM605" s="14"/>
      <c r="AN605" s="14"/>
      <c r="AO605" s="14"/>
      <c r="AP605" s="14"/>
      <c r="AQ605" s="14"/>
      <c r="AR605" s="14"/>
      <c r="AS605" s="14"/>
      <c r="AT605" s="14"/>
      <c r="AU605" s="14"/>
      <c r="AV605" s="14"/>
      <c r="AW605" s="14"/>
      <c r="AX605" s="14"/>
      <c r="AY605" s="14"/>
      <c r="AZ605" s="14"/>
      <c r="BA605" s="14"/>
      <c r="BB605" s="14"/>
      <c r="BC605" s="14"/>
      <c r="BD605" s="14"/>
      <c r="BE605" s="14"/>
      <c r="BF605" s="14"/>
      <c r="BG605" s="14"/>
      <c r="BH605" s="14"/>
      <c r="BI605" s="14"/>
      <c r="BJ605" s="14"/>
      <c r="BK605" s="14"/>
      <c r="BL605" s="14"/>
      <c r="BM605" s="14"/>
      <c r="BN605" s="14"/>
      <c r="BO605" s="14"/>
      <c r="BP605" s="14"/>
      <c r="BQ605" s="14"/>
      <c r="BR605" s="14"/>
      <c r="BS605" s="14"/>
      <c r="BT605" s="14"/>
      <c r="BU605" s="14"/>
      <c r="BV605" s="14"/>
      <c r="BW605" s="14"/>
      <c r="BX605" s="14"/>
      <c r="BY605" s="14"/>
      <c r="BZ605" s="14"/>
      <c r="CA605" s="14"/>
      <c r="CB605" s="14"/>
      <c r="CC605" s="14"/>
      <c r="CD605" s="14"/>
      <c r="CE605" s="14"/>
      <c r="CF605" s="14"/>
      <c r="CG605" s="14"/>
      <c r="CH605" s="14"/>
    </row>
    <row r="606" spans="1:86">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Z606" s="16"/>
      <c r="AA606" s="16"/>
      <c r="AB606" s="16"/>
      <c r="AC606" s="16"/>
      <c r="AD606" s="16"/>
      <c r="AE606" s="16"/>
      <c r="AF606" s="16"/>
      <c r="AG606" s="16"/>
      <c r="AH606" s="16"/>
      <c r="AI606" s="16"/>
      <c r="AJ606" s="16"/>
      <c r="AK606" s="16"/>
      <c r="AL606" s="16"/>
      <c r="AM606" s="14"/>
      <c r="AN606" s="14"/>
      <c r="AO606" s="14"/>
      <c r="AP606" s="14"/>
      <c r="AQ606" s="14"/>
      <c r="AR606" s="14"/>
      <c r="AS606" s="14"/>
      <c r="AT606" s="14"/>
      <c r="AU606" s="14"/>
      <c r="AV606" s="14"/>
      <c r="AW606" s="14"/>
      <c r="AX606" s="14"/>
      <c r="AY606" s="14"/>
      <c r="AZ606" s="14"/>
      <c r="BA606" s="14"/>
      <c r="BB606" s="14"/>
      <c r="BC606" s="14"/>
      <c r="BD606" s="14"/>
      <c r="BE606" s="14"/>
      <c r="BF606" s="14"/>
      <c r="BG606" s="14"/>
      <c r="BH606" s="14"/>
      <c r="BI606" s="14"/>
      <c r="BJ606" s="14"/>
      <c r="BK606" s="14"/>
      <c r="BL606" s="14"/>
      <c r="BM606" s="14"/>
      <c r="BN606" s="14"/>
      <c r="BO606" s="14"/>
      <c r="BP606" s="14"/>
      <c r="BQ606" s="14"/>
      <c r="BR606" s="14"/>
      <c r="BS606" s="14"/>
      <c r="BT606" s="14"/>
      <c r="BU606" s="14"/>
      <c r="BV606" s="14"/>
      <c r="BW606" s="14"/>
      <c r="BX606" s="14"/>
      <c r="BY606" s="14"/>
      <c r="BZ606" s="14"/>
      <c r="CA606" s="14"/>
      <c r="CB606" s="14"/>
      <c r="CC606" s="14"/>
      <c r="CD606" s="14"/>
      <c r="CE606" s="14"/>
      <c r="CF606" s="14"/>
      <c r="CG606" s="14"/>
      <c r="CH606" s="14"/>
    </row>
    <row r="607" spans="1:86">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Z607" s="16"/>
      <c r="AA607" s="16"/>
      <c r="AB607" s="16"/>
      <c r="AC607" s="16"/>
      <c r="AD607" s="16"/>
      <c r="AE607" s="16"/>
      <c r="AF607" s="16"/>
      <c r="AG607" s="16"/>
      <c r="AH607" s="16"/>
      <c r="AI607" s="16"/>
      <c r="AJ607" s="16"/>
      <c r="AK607" s="16"/>
      <c r="AL607" s="16"/>
      <c r="AM607" s="14"/>
      <c r="AN607" s="14"/>
      <c r="AO607" s="14"/>
      <c r="AP607" s="14"/>
      <c r="AQ607" s="14"/>
      <c r="AR607" s="14"/>
      <c r="AS607" s="14"/>
      <c r="AT607" s="14"/>
      <c r="AU607" s="14"/>
      <c r="AV607" s="14"/>
      <c r="AW607" s="14"/>
      <c r="AX607" s="14"/>
      <c r="AY607" s="14"/>
      <c r="AZ607" s="14"/>
      <c r="BA607" s="14"/>
      <c r="BB607" s="14"/>
      <c r="BC607" s="14"/>
      <c r="BD607" s="14"/>
      <c r="BE607" s="14"/>
      <c r="BF607" s="14"/>
      <c r="BG607" s="14"/>
      <c r="BH607" s="14"/>
      <c r="BI607" s="14"/>
      <c r="BJ607" s="14"/>
      <c r="BK607" s="14"/>
      <c r="BL607" s="14"/>
      <c r="BM607" s="14"/>
      <c r="BN607" s="14"/>
      <c r="BO607" s="14"/>
      <c r="BP607" s="14"/>
      <c r="BQ607" s="14"/>
      <c r="BR607" s="14"/>
      <c r="BS607" s="14"/>
      <c r="BT607" s="14"/>
      <c r="BU607" s="14"/>
      <c r="BV607" s="14"/>
      <c r="BW607" s="14"/>
      <c r="BX607" s="14"/>
      <c r="BY607" s="14"/>
      <c r="BZ607" s="14"/>
      <c r="CA607" s="14"/>
      <c r="CB607" s="14"/>
      <c r="CC607" s="14"/>
      <c r="CD607" s="14"/>
      <c r="CE607" s="14"/>
      <c r="CF607" s="14"/>
      <c r="CG607" s="14"/>
      <c r="CH607" s="14"/>
    </row>
    <row r="608" spans="1:86">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Z608" s="16"/>
      <c r="AA608" s="16"/>
      <c r="AB608" s="16"/>
      <c r="AC608" s="16"/>
      <c r="AD608" s="16"/>
      <c r="AE608" s="16"/>
      <c r="AF608" s="16"/>
      <c r="AG608" s="16"/>
      <c r="AH608" s="16"/>
      <c r="AI608" s="16"/>
      <c r="AJ608" s="16"/>
      <c r="AK608" s="16"/>
      <c r="AL608" s="16"/>
      <c r="AM608" s="14"/>
      <c r="AN608" s="14"/>
      <c r="AO608" s="14"/>
      <c r="AP608" s="14"/>
      <c r="AQ608" s="14"/>
      <c r="AR608" s="14"/>
      <c r="AS608" s="14"/>
      <c r="AT608" s="14"/>
      <c r="AU608" s="14"/>
      <c r="AV608" s="14"/>
      <c r="AW608" s="14"/>
      <c r="AX608" s="14"/>
      <c r="AY608" s="14"/>
      <c r="AZ608" s="14"/>
      <c r="BA608" s="14"/>
      <c r="BB608" s="14"/>
      <c r="BC608" s="14"/>
      <c r="BD608" s="14"/>
      <c r="BE608" s="14"/>
      <c r="BF608" s="14"/>
      <c r="BG608" s="14"/>
      <c r="BH608" s="14"/>
      <c r="BI608" s="14"/>
      <c r="BJ608" s="14"/>
      <c r="BK608" s="14"/>
      <c r="BL608" s="14"/>
      <c r="BM608" s="14"/>
      <c r="BN608" s="14"/>
      <c r="BO608" s="14"/>
      <c r="BP608" s="14"/>
      <c r="BQ608" s="14"/>
      <c r="BR608" s="14"/>
      <c r="BS608" s="14"/>
      <c r="BT608" s="14"/>
      <c r="BU608" s="14"/>
      <c r="BV608" s="14"/>
      <c r="BW608" s="14"/>
      <c r="BX608" s="14"/>
      <c r="BY608" s="14"/>
      <c r="BZ608" s="14"/>
      <c r="CA608" s="14"/>
      <c r="CB608" s="14"/>
      <c r="CC608" s="14"/>
      <c r="CD608" s="14"/>
      <c r="CE608" s="14"/>
      <c r="CF608" s="14"/>
      <c r="CG608" s="14"/>
      <c r="CH608" s="14"/>
    </row>
    <row r="609" spans="1:86">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Z609" s="16"/>
      <c r="AA609" s="16"/>
      <c r="AB609" s="16"/>
      <c r="AC609" s="16"/>
      <c r="AD609" s="16"/>
      <c r="AE609" s="16"/>
      <c r="AF609" s="16"/>
      <c r="AG609" s="16"/>
      <c r="AH609" s="16"/>
      <c r="AI609" s="16"/>
      <c r="AJ609" s="16"/>
      <c r="AK609" s="16"/>
      <c r="AL609" s="16"/>
      <c r="AM609" s="14"/>
      <c r="AN609" s="14"/>
      <c r="AO609" s="14"/>
      <c r="AP609" s="14"/>
      <c r="AQ609" s="14"/>
      <c r="AR609" s="14"/>
      <c r="AS609" s="14"/>
      <c r="AT609" s="14"/>
      <c r="AU609" s="14"/>
      <c r="AV609" s="14"/>
      <c r="AW609" s="14"/>
      <c r="AX609" s="14"/>
      <c r="AY609" s="14"/>
      <c r="AZ609" s="14"/>
      <c r="BA609" s="14"/>
      <c r="BB609" s="14"/>
      <c r="BC609" s="14"/>
      <c r="BD609" s="14"/>
      <c r="BE609" s="14"/>
      <c r="BF609" s="14"/>
      <c r="BG609" s="14"/>
      <c r="BH609" s="14"/>
      <c r="BI609" s="14"/>
      <c r="BJ609" s="14"/>
      <c r="BK609" s="14"/>
      <c r="BL609" s="14"/>
      <c r="BM609" s="14"/>
      <c r="BN609" s="14"/>
      <c r="BO609" s="14"/>
      <c r="BP609" s="14"/>
      <c r="BQ609" s="14"/>
      <c r="BR609" s="14"/>
      <c r="BS609" s="14"/>
      <c r="BT609" s="14"/>
      <c r="BU609" s="14"/>
      <c r="BV609" s="14"/>
      <c r="BW609" s="14"/>
      <c r="BX609" s="14"/>
      <c r="BY609" s="14"/>
      <c r="BZ609" s="14"/>
      <c r="CA609" s="14"/>
      <c r="CB609" s="14"/>
      <c r="CC609" s="14"/>
      <c r="CD609" s="14"/>
      <c r="CE609" s="14"/>
      <c r="CF609" s="14"/>
      <c r="CG609" s="14"/>
      <c r="CH609" s="14"/>
    </row>
    <row r="610" spans="1:86">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Z610" s="16"/>
      <c r="AA610" s="16"/>
      <c r="AB610" s="16"/>
      <c r="AC610" s="16"/>
      <c r="AD610" s="16"/>
      <c r="AE610" s="16"/>
      <c r="AF610" s="16"/>
      <c r="AG610" s="16"/>
      <c r="AH610" s="16"/>
      <c r="AI610" s="16"/>
      <c r="AJ610" s="16"/>
      <c r="AK610" s="16"/>
      <c r="AL610" s="16"/>
      <c r="AM610" s="14"/>
      <c r="AN610" s="14"/>
      <c r="AO610" s="14"/>
      <c r="AP610" s="14"/>
      <c r="AQ610" s="14"/>
      <c r="AR610" s="14"/>
      <c r="AS610" s="14"/>
      <c r="AT610" s="14"/>
      <c r="AU610" s="14"/>
      <c r="AV610" s="14"/>
      <c r="AW610" s="14"/>
      <c r="AX610" s="14"/>
      <c r="AY610" s="14"/>
      <c r="AZ610" s="14"/>
      <c r="BA610" s="14"/>
      <c r="BB610" s="14"/>
      <c r="BC610" s="14"/>
      <c r="BD610" s="14"/>
      <c r="BE610" s="14"/>
      <c r="BF610" s="14"/>
      <c r="BG610" s="14"/>
      <c r="BH610" s="14"/>
      <c r="BI610" s="14"/>
      <c r="BJ610" s="14"/>
      <c r="BK610" s="14"/>
      <c r="BL610" s="14"/>
      <c r="BM610" s="14"/>
      <c r="BN610" s="14"/>
      <c r="BO610" s="14"/>
      <c r="BP610" s="14"/>
      <c r="BQ610" s="14"/>
      <c r="BR610" s="14"/>
      <c r="BS610" s="14"/>
      <c r="BT610" s="14"/>
      <c r="BU610" s="14"/>
      <c r="BV610" s="14"/>
      <c r="BW610" s="14"/>
      <c r="BX610" s="14"/>
      <c r="BY610" s="14"/>
      <c r="BZ610" s="14"/>
      <c r="CA610" s="14"/>
      <c r="CB610" s="14"/>
      <c r="CC610" s="14"/>
      <c r="CD610" s="14"/>
      <c r="CE610" s="14"/>
      <c r="CF610" s="14"/>
      <c r="CG610" s="14"/>
      <c r="CH610" s="14"/>
    </row>
    <row r="611" spans="1:86">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Z611" s="16"/>
      <c r="AA611" s="16"/>
      <c r="AB611" s="16"/>
      <c r="AC611" s="16"/>
      <c r="AD611" s="16"/>
      <c r="AE611" s="16"/>
      <c r="AF611" s="16"/>
      <c r="AG611" s="16"/>
      <c r="AH611" s="16"/>
      <c r="AI611" s="16"/>
      <c r="AJ611" s="16"/>
      <c r="AK611" s="16"/>
      <c r="AL611" s="16"/>
      <c r="AM611" s="14"/>
      <c r="AN611" s="14"/>
      <c r="AO611" s="14"/>
      <c r="AP611" s="14"/>
      <c r="AQ611" s="14"/>
      <c r="AR611" s="14"/>
      <c r="AS611" s="14"/>
      <c r="AT611" s="14"/>
      <c r="AU611" s="14"/>
      <c r="AV611" s="14"/>
      <c r="AW611" s="14"/>
      <c r="AX611" s="14"/>
      <c r="AY611" s="14"/>
      <c r="AZ611" s="14"/>
      <c r="BA611" s="14"/>
      <c r="BB611" s="14"/>
      <c r="BC611" s="14"/>
      <c r="BD611" s="14"/>
      <c r="BE611" s="14"/>
      <c r="BF611" s="14"/>
      <c r="BG611" s="14"/>
      <c r="BH611" s="14"/>
      <c r="BI611" s="14"/>
      <c r="BJ611" s="14"/>
      <c r="BK611" s="14"/>
      <c r="BL611" s="14"/>
      <c r="BM611" s="14"/>
      <c r="BN611" s="14"/>
      <c r="BO611" s="14"/>
      <c r="BP611" s="14"/>
      <c r="BQ611" s="14"/>
      <c r="BR611" s="14"/>
      <c r="BS611" s="14"/>
      <c r="BT611" s="14"/>
      <c r="BU611" s="14"/>
      <c r="BV611" s="14"/>
      <c r="BW611" s="14"/>
      <c r="BX611" s="14"/>
      <c r="BY611" s="14"/>
      <c r="BZ611" s="14"/>
      <c r="CA611" s="14"/>
      <c r="CB611" s="14"/>
      <c r="CC611" s="14"/>
      <c r="CD611" s="14"/>
      <c r="CE611" s="14"/>
      <c r="CF611" s="14"/>
      <c r="CG611" s="14"/>
      <c r="CH611" s="14"/>
    </row>
    <row r="612" spans="1:86">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Z612" s="16"/>
      <c r="AA612" s="16"/>
      <c r="AB612" s="16"/>
      <c r="AC612" s="16"/>
      <c r="AD612" s="16"/>
      <c r="AE612" s="16"/>
      <c r="AF612" s="16"/>
      <c r="AG612" s="16"/>
      <c r="AH612" s="16"/>
      <c r="AI612" s="16"/>
      <c r="AJ612" s="16"/>
      <c r="AK612" s="16"/>
      <c r="AL612" s="16"/>
      <c r="AM612" s="14"/>
      <c r="AN612" s="14"/>
      <c r="AO612" s="14"/>
      <c r="AP612" s="14"/>
      <c r="AQ612" s="14"/>
      <c r="AR612" s="14"/>
      <c r="AS612" s="14"/>
      <c r="AT612" s="14"/>
      <c r="AU612" s="14"/>
      <c r="AV612" s="14"/>
      <c r="AW612" s="14"/>
      <c r="AX612" s="14"/>
      <c r="AY612" s="14"/>
      <c r="AZ612" s="14"/>
      <c r="BA612" s="14"/>
      <c r="BB612" s="14"/>
      <c r="BC612" s="14"/>
      <c r="BD612" s="14"/>
      <c r="BE612" s="14"/>
      <c r="BF612" s="14"/>
      <c r="BG612" s="14"/>
      <c r="BH612" s="14"/>
      <c r="BI612" s="14"/>
      <c r="BJ612" s="14"/>
      <c r="BK612" s="14"/>
      <c r="BL612" s="14"/>
      <c r="BM612" s="14"/>
      <c r="BN612" s="14"/>
      <c r="BO612" s="14"/>
      <c r="BP612" s="14"/>
      <c r="BQ612" s="14"/>
      <c r="BR612" s="14"/>
      <c r="BS612" s="14"/>
      <c r="BT612" s="14"/>
      <c r="BU612" s="14"/>
      <c r="BV612" s="14"/>
      <c r="BW612" s="14"/>
      <c r="BX612" s="14"/>
      <c r="BY612" s="14"/>
      <c r="BZ612" s="14"/>
      <c r="CA612" s="14"/>
      <c r="CB612" s="14"/>
      <c r="CC612" s="14"/>
      <c r="CD612" s="14"/>
      <c r="CE612" s="14"/>
      <c r="CF612" s="14"/>
      <c r="CG612" s="14"/>
      <c r="CH612" s="14"/>
    </row>
    <row r="613" spans="1:86">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Z613" s="16"/>
      <c r="AA613" s="16"/>
      <c r="AB613" s="16"/>
      <c r="AC613" s="16"/>
      <c r="AD613" s="16"/>
      <c r="AE613" s="16"/>
      <c r="AF613" s="16"/>
      <c r="AG613" s="16"/>
      <c r="AH613" s="16"/>
      <c r="AI613" s="16"/>
      <c r="AJ613" s="16"/>
      <c r="AK613" s="16"/>
      <c r="AL613" s="16"/>
      <c r="AM613" s="14"/>
      <c r="AN613" s="14"/>
      <c r="AO613" s="14"/>
      <c r="AP613" s="14"/>
      <c r="AQ613" s="14"/>
      <c r="AR613" s="14"/>
      <c r="AS613" s="14"/>
      <c r="AT613" s="14"/>
      <c r="AU613" s="14"/>
      <c r="AV613" s="14"/>
      <c r="AW613" s="14"/>
      <c r="AX613" s="14"/>
      <c r="AY613" s="14"/>
      <c r="AZ613" s="14"/>
      <c r="BA613" s="14"/>
      <c r="BB613" s="14"/>
      <c r="BC613" s="14"/>
      <c r="BD613" s="14"/>
      <c r="BE613" s="14"/>
      <c r="BF613" s="14"/>
      <c r="BG613" s="14"/>
      <c r="BH613" s="14"/>
      <c r="BI613" s="14"/>
      <c r="BJ613" s="14"/>
      <c r="BK613" s="14"/>
      <c r="BL613" s="14"/>
      <c r="BM613" s="14"/>
      <c r="BN613" s="14"/>
      <c r="BO613" s="14"/>
      <c r="BP613" s="14"/>
      <c r="BQ613" s="14"/>
      <c r="BR613" s="14"/>
      <c r="BS613" s="14"/>
      <c r="BT613" s="14"/>
      <c r="BU613" s="14"/>
      <c r="BV613" s="14"/>
      <c r="BW613" s="14"/>
      <c r="BX613" s="14"/>
      <c r="BY613" s="14"/>
      <c r="BZ613" s="14"/>
      <c r="CA613" s="14"/>
      <c r="CB613" s="14"/>
      <c r="CC613" s="14"/>
      <c r="CD613" s="14"/>
      <c r="CE613" s="14"/>
      <c r="CF613" s="14"/>
      <c r="CG613" s="14"/>
      <c r="CH613" s="14"/>
    </row>
    <row r="614" spans="1:86">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Z614" s="16"/>
      <c r="AA614" s="16"/>
      <c r="AB614" s="16"/>
      <c r="AC614" s="16"/>
      <c r="AD614" s="16"/>
      <c r="AE614" s="16"/>
      <c r="AF614" s="16"/>
      <c r="AG614" s="16"/>
      <c r="AH614" s="16"/>
      <c r="AI614" s="16"/>
      <c r="AJ614" s="16"/>
      <c r="AK614" s="16"/>
      <c r="AL614" s="16"/>
      <c r="AM614" s="14"/>
      <c r="AN614" s="14"/>
      <c r="AO614" s="14"/>
      <c r="AP614" s="14"/>
      <c r="AQ614" s="14"/>
      <c r="AR614" s="14"/>
      <c r="AS614" s="14"/>
      <c r="AT614" s="14"/>
      <c r="AU614" s="14"/>
      <c r="AV614" s="14"/>
      <c r="AW614" s="14"/>
      <c r="AX614" s="14"/>
      <c r="AY614" s="14"/>
      <c r="AZ614" s="14"/>
      <c r="BA614" s="14"/>
      <c r="BB614" s="14"/>
      <c r="BC614" s="14"/>
      <c r="BD614" s="14"/>
      <c r="BE614" s="14"/>
      <c r="BF614" s="14"/>
      <c r="BG614" s="14"/>
      <c r="BH614" s="14"/>
      <c r="BI614" s="14"/>
      <c r="BJ614" s="14"/>
      <c r="BK614" s="14"/>
      <c r="BL614" s="14"/>
      <c r="BM614" s="14"/>
      <c r="BN614" s="14"/>
      <c r="BO614" s="14"/>
      <c r="BP614" s="14"/>
      <c r="BQ614" s="14"/>
      <c r="BR614" s="14"/>
      <c r="BS614" s="14"/>
      <c r="BT614" s="14"/>
      <c r="BU614" s="14"/>
      <c r="BV614" s="14"/>
      <c r="BW614" s="14"/>
      <c r="BX614" s="14"/>
      <c r="BY614" s="14"/>
      <c r="BZ614" s="14"/>
      <c r="CA614" s="14"/>
      <c r="CB614" s="14"/>
      <c r="CC614" s="14"/>
      <c r="CD614" s="14"/>
      <c r="CE614" s="14"/>
      <c r="CF614" s="14"/>
      <c r="CG614" s="14"/>
      <c r="CH614" s="14"/>
    </row>
    <row r="615" spans="1:86">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Z615" s="16"/>
      <c r="AA615" s="16"/>
      <c r="AB615" s="16"/>
      <c r="AC615" s="16"/>
      <c r="AD615" s="16"/>
      <c r="AE615" s="16"/>
      <c r="AF615" s="16"/>
      <c r="AG615" s="16"/>
      <c r="AH615" s="16"/>
      <c r="AI615" s="16"/>
      <c r="AJ615" s="16"/>
      <c r="AK615" s="16"/>
      <c r="AL615" s="16"/>
      <c r="AM615" s="14"/>
      <c r="AN615" s="14"/>
      <c r="AO615" s="14"/>
      <c r="AP615" s="14"/>
      <c r="AQ615" s="14"/>
      <c r="AR615" s="14"/>
      <c r="AS615" s="14"/>
      <c r="AT615" s="14"/>
      <c r="AU615" s="14"/>
      <c r="AV615" s="14"/>
      <c r="AW615" s="14"/>
      <c r="AX615" s="14"/>
      <c r="AY615" s="14"/>
      <c r="AZ615" s="14"/>
      <c r="BA615" s="14"/>
      <c r="BB615" s="14"/>
      <c r="BC615" s="14"/>
      <c r="BD615" s="14"/>
      <c r="BE615" s="14"/>
      <c r="BF615" s="14"/>
      <c r="BG615" s="14"/>
      <c r="BH615" s="14"/>
      <c r="BI615" s="14"/>
      <c r="BJ615" s="14"/>
      <c r="BK615" s="14"/>
      <c r="BL615" s="14"/>
      <c r="BM615" s="14"/>
      <c r="BN615" s="14"/>
      <c r="BO615" s="14"/>
      <c r="BP615" s="14"/>
      <c r="BQ615" s="14"/>
      <c r="BR615" s="14"/>
      <c r="BS615" s="14"/>
      <c r="BT615" s="14"/>
      <c r="BU615" s="14"/>
      <c r="BV615" s="14"/>
      <c r="BW615" s="14"/>
      <c r="BX615" s="14"/>
      <c r="BY615" s="14"/>
      <c r="BZ615" s="14"/>
      <c r="CA615" s="14"/>
      <c r="CB615" s="14"/>
      <c r="CC615" s="14"/>
      <c r="CD615" s="14"/>
      <c r="CE615" s="14"/>
      <c r="CF615" s="14"/>
      <c r="CG615" s="14"/>
      <c r="CH615" s="14"/>
    </row>
    <row r="616" spans="1:86">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Z616" s="16"/>
      <c r="AA616" s="16"/>
      <c r="AB616" s="16"/>
      <c r="AC616" s="16"/>
      <c r="AD616" s="16"/>
      <c r="AE616" s="16"/>
      <c r="AF616" s="16"/>
      <c r="AG616" s="16"/>
      <c r="AH616" s="16"/>
      <c r="AI616" s="16"/>
      <c r="AJ616" s="16"/>
      <c r="AK616" s="16"/>
      <c r="AL616" s="16"/>
      <c r="AM616" s="14"/>
      <c r="AN616" s="14"/>
      <c r="AO616" s="14"/>
      <c r="AP616" s="14"/>
      <c r="AQ616" s="14"/>
      <c r="AR616" s="14"/>
      <c r="AS616" s="14"/>
      <c r="AT616" s="14"/>
      <c r="AU616" s="14"/>
      <c r="AV616" s="14"/>
      <c r="AW616" s="14"/>
      <c r="AX616" s="14"/>
      <c r="AY616" s="14"/>
      <c r="AZ616" s="14"/>
      <c r="BA616" s="14"/>
      <c r="BB616" s="14"/>
      <c r="BC616" s="14"/>
      <c r="BD616" s="14"/>
      <c r="BE616" s="14"/>
      <c r="BF616" s="14"/>
      <c r="BG616" s="14"/>
      <c r="BH616" s="14"/>
      <c r="BI616" s="14"/>
      <c r="BJ616" s="14"/>
      <c r="BK616" s="14"/>
      <c r="BL616" s="14"/>
      <c r="BM616" s="14"/>
      <c r="BN616" s="14"/>
      <c r="BO616" s="14"/>
      <c r="BP616" s="14"/>
      <c r="BQ616" s="14"/>
      <c r="BR616" s="14"/>
      <c r="BS616" s="14"/>
      <c r="BT616" s="14"/>
      <c r="BU616" s="14"/>
      <c r="BV616" s="14"/>
      <c r="BW616" s="14"/>
      <c r="BX616" s="14"/>
      <c r="BY616" s="14"/>
      <c r="BZ616" s="14"/>
      <c r="CA616" s="14"/>
      <c r="CB616" s="14"/>
      <c r="CC616" s="14"/>
      <c r="CD616" s="14"/>
      <c r="CE616" s="14"/>
      <c r="CF616" s="14"/>
      <c r="CG616" s="14"/>
      <c r="CH616" s="14"/>
    </row>
    <row r="617" spans="1:86">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Z617" s="16"/>
      <c r="AA617" s="16"/>
      <c r="AB617" s="16"/>
      <c r="AC617" s="16"/>
      <c r="AD617" s="16"/>
      <c r="AE617" s="16"/>
      <c r="AF617" s="16"/>
      <c r="AG617" s="16"/>
      <c r="AH617" s="16"/>
      <c r="AI617" s="16"/>
      <c r="AJ617" s="16"/>
      <c r="AK617" s="16"/>
      <c r="AL617" s="16"/>
      <c r="AM617" s="14"/>
      <c r="AN617" s="14"/>
      <c r="AO617" s="14"/>
      <c r="AP617" s="14"/>
      <c r="AQ617" s="14"/>
      <c r="AR617" s="14"/>
      <c r="AS617" s="14"/>
      <c r="AT617" s="14"/>
      <c r="AU617" s="14"/>
      <c r="AV617" s="14"/>
      <c r="AW617" s="14"/>
      <c r="AX617" s="14"/>
      <c r="AY617" s="14"/>
      <c r="AZ617" s="14"/>
      <c r="BA617" s="14"/>
      <c r="BB617" s="14"/>
      <c r="BC617" s="14"/>
      <c r="BD617" s="14"/>
      <c r="BE617" s="14"/>
      <c r="BF617" s="14"/>
      <c r="BG617" s="14"/>
      <c r="BH617" s="14"/>
      <c r="BI617" s="14"/>
      <c r="BJ617" s="14"/>
      <c r="BK617" s="14"/>
      <c r="BL617" s="14"/>
      <c r="BM617" s="14"/>
      <c r="BN617" s="14"/>
      <c r="BO617" s="14"/>
      <c r="BP617" s="14"/>
      <c r="BQ617" s="14"/>
      <c r="BR617" s="14"/>
      <c r="BS617" s="14"/>
      <c r="BT617" s="14"/>
      <c r="BU617" s="14"/>
      <c r="BV617" s="14"/>
      <c r="BW617" s="14"/>
      <c r="BX617" s="14"/>
      <c r="BY617" s="14"/>
      <c r="BZ617" s="14"/>
      <c r="CA617" s="14"/>
      <c r="CB617" s="14"/>
      <c r="CC617" s="14"/>
      <c r="CD617" s="14"/>
      <c r="CE617" s="14"/>
      <c r="CF617" s="14"/>
      <c r="CG617" s="14"/>
      <c r="CH617" s="14"/>
    </row>
    <row r="618" spans="1:86">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Z618" s="16"/>
      <c r="AA618" s="16"/>
      <c r="AB618" s="16"/>
      <c r="AC618" s="16"/>
      <c r="AD618" s="16"/>
      <c r="AE618" s="16"/>
      <c r="AF618" s="16"/>
      <c r="AG618" s="16"/>
      <c r="AH618" s="16"/>
      <c r="AI618" s="16"/>
      <c r="AJ618" s="16"/>
      <c r="AK618" s="16"/>
      <c r="AL618" s="16"/>
      <c r="AM618" s="14"/>
      <c r="AN618" s="14"/>
      <c r="AO618" s="14"/>
      <c r="AP618" s="14"/>
      <c r="AQ618" s="14"/>
      <c r="AR618" s="14"/>
      <c r="AS618" s="14"/>
      <c r="AT618" s="14"/>
      <c r="AU618" s="14"/>
      <c r="AV618" s="14"/>
      <c r="AW618" s="14"/>
      <c r="AX618" s="14"/>
      <c r="AY618" s="14"/>
      <c r="AZ618" s="14"/>
      <c r="BA618" s="14"/>
      <c r="BB618" s="14"/>
      <c r="BC618" s="14"/>
      <c r="BD618" s="14"/>
      <c r="BE618" s="14"/>
      <c r="BF618" s="14"/>
      <c r="BG618" s="14"/>
      <c r="BH618" s="14"/>
      <c r="BI618" s="14"/>
      <c r="BJ618" s="14"/>
      <c r="BK618" s="14"/>
      <c r="BL618" s="14"/>
      <c r="BM618" s="14"/>
      <c r="BN618" s="14"/>
      <c r="BO618" s="14"/>
      <c r="BP618" s="14"/>
      <c r="BQ618" s="14"/>
      <c r="BR618" s="14"/>
      <c r="BS618" s="14"/>
      <c r="BT618" s="14"/>
      <c r="BU618" s="14"/>
      <c r="BV618" s="14"/>
      <c r="BW618" s="14"/>
      <c r="BX618" s="14"/>
      <c r="BY618" s="14"/>
      <c r="BZ618" s="14"/>
      <c r="CA618" s="14"/>
      <c r="CB618" s="14"/>
      <c r="CC618" s="14"/>
      <c r="CD618" s="14"/>
      <c r="CE618" s="14"/>
      <c r="CF618" s="14"/>
      <c r="CG618" s="14"/>
      <c r="CH618" s="14"/>
    </row>
    <row r="619" spans="1:86">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Z619" s="16"/>
      <c r="AA619" s="16"/>
      <c r="AB619" s="16"/>
      <c r="AC619" s="16"/>
      <c r="AD619" s="16"/>
      <c r="AE619" s="16"/>
      <c r="AF619" s="16"/>
      <c r="AG619" s="16"/>
      <c r="AH619" s="16"/>
      <c r="AI619" s="16"/>
      <c r="AJ619" s="16"/>
      <c r="AK619" s="16"/>
      <c r="AL619" s="16"/>
      <c r="AM619" s="14"/>
      <c r="AN619" s="14"/>
      <c r="AO619" s="14"/>
      <c r="AP619" s="14"/>
      <c r="AQ619" s="14"/>
      <c r="AR619" s="14"/>
      <c r="AS619" s="14"/>
      <c r="AT619" s="14"/>
      <c r="AU619" s="14"/>
      <c r="AV619" s="14"/>
      <c r="AW619" s="14"/>
      <c r="AX619" s="14"/>
      <c r="AY619" s="14"/>
      <c r="AZ619" s="14"/>
      <c r="BA619" s="14"/>
      <c r="BB619" s="14"/>
      <c r="BC619" s="14"/>
      <c r="BD619" s="14"/>
      <c r="BE619" s="14"/>
      <c r="BF619" s="14"/>
      <c r="BG619" s="14"/>
      <c r="BH619" s="14"/>
      <c r="BI619" s="14"/>
      <c r="BJ619" s="14"/>
      <c r="BK619" s="14"/>
      <c r="BL619" s="14"/>
      <c r="BM619" s="14"/>
      <c r="BN619" s="14"/>
      <c r="BO619" s="14"/>
      <c r="BP619" s="14"/>
      <c r="BQ619" s="14"/>
      <c r="BR619" s="14"/>
      <c r="BS619" s="14"/>
      <c r="BT619" s="14"/>
      <c r="BU619" s="14"/>
      <c r="BV619" s="14"/>
      <c r="BW619" s="14"/>
      <c r="BX619" s="14"/>
      <c r="BY619" s="14"/>
      <c r="BZ619" s="14"/>
      <c r="CA619" s="14"/>
      <c r="CB619" s="14"/>
      <c r="CC619" s="14"/>
      <c r="CD619" s="14"/>
      <c r="CE619" s="14"/>
      <c r="CF619" s="14"/>
      <c r="CG619" s="14"/>
      <c r="CH619" s="14"/>
    </row>
    <row r="620" spans="1:86">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Z620" s="16"/>
      <c r="AA620" s="16"/>
      <c r="AB620" s="16"/>
      <c r="AC620" s="16"/>
      <c r="AD620" s="16"/>
      <c r="AE620" s="16"/>
      <c r="AF620" s="16"/>
      <c r="AG620" s="16"/>
      <c r="AH620" s="16"/>
      <c r="AI620" s="16"/>
      <c r="AJ620" s="16"/>
      <c r="AK620" s="16"/>
      <c r="AL620" s="16"/>
      <c r="AM620" s="14"/>
      <c r="AN620" s="14"/>
      <c r="AO620" s="14"/>
      <c r="AP620" s="14"/>
      <c r="AQ620" s="14"/>
      <c r="AR620" s="14"/>
      <c r="AS620" s="14"/>
      <c r="AT620" s="14"/>
      <c r="AU620" s="14"/>
      <c r="AV620" s="14"/>
      <c r="AW620" s="14"/>
      <c r="AX620" s="14"/>
      <c r="AY620" s="14"/>
      <c r="AZ620" s="14"/>
      <c r="BA620" s="14"/>
      <c r="BB620" s="14"/>
      <c r="BC620" s="14"/>
      <c r="BD620" s="14"/>
      <c r="BE620" s="14"/>
      <c r="BF620" s="14"/>
      <c r="BG620" s="14"/>
      <c r="BH620" s="14"/>
      <c r="BI620" s="14"/>
      <c r="BJ620" s="14"/>
      <c r="BK620" s="14"/>
      <c r="BL620" s="14"/>
      <c r="BM620" s="14"/>
      <c r="BN620" s="14"/>
      <c r="BO620" s="14"/>
      <c r="BP620" s="14"/>
      <c r="BQ620" s="14"/>
      <c r="BR620" s="14"/>
      <c r="BS620" s="14"/>
      <c r="BT620" s="14"/>
      <c r="BU620" s="14"/>
      <c r="BV620" s="14"/>
      <c r="BW620" s="14"/>
      <c r="BX620" s="14"/>
      <c r="BY620" s="14"/>
      <c r="BZ620" s="14"/>
      <c r="CA620" s="14"/>
      <c r="CB620" s="14"/>
      <c r="CC620" s="14"/>
      <c r="CD620" s="14"/>
      <c r="CE620" s="14"/>
      <c r="CF620" s="14"/>
      <c r="CG620" s="14"/>
      <c r="CH620" s="14"/>
    </row>
    <row r="621" spans="1:86">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Z621" s="16"/>
      <c r="AA621" s="16"/>
      <c r="AB621" s="16"/>
      <c r="AC621" s="16"/>
      <c r="AD621" s="16"/>
      <c r="AE621" s="16"/>
      <c r="AF621" s="16"/>
      <c r="AG621" s="16"/>
      <c r="AH621" s="16"/>
      <c r="AI621" s="16"/>
      <c r="AJ621" s="16"/>
      <c r="AK621" s="16"/>
      <c r="AL621" s="16"/>
      <c r="AM621" s="14"/>
      <c r="AN621" s="14"/>
      <c r="AO621" s="14"/>
      <c r="AP621" s="14"/>
      <c r="AQ621" s="14"/>
      <c r="AR621" s="14"/>
      <c r="AS621" s="14"/>
      <c r="AT621" s="14"/>
      <c r="AU621" s="14"/>
      <c r="AV621" s="14"/>
      <c r="AW621" s="14"/>
      <c r="AX621" s="14"/>
      <c r="AY621" s="14"/>
      <c r="AZ621" s="14"/>
      <c r="BA621" s="14"/>
      <c r="BB621" s="14"/>
      <c r="BC621" s="14"/>
      <c r="BD621" s="14"/>
      <c r="BE621" s="14"/>
      <c r="BF621" s="14"/>
      <c r="BG621" s="14"/>
      <c r="BH621" s="14"/>
      <c r="BI621" s="14"/>
      <c r="BJ621" s="14"/>
      <c r="BK621" s="14"/>
      <c r="BL621" s="14"/>
      <c r="BM621" s="14"/>
      <c r="BN621" s="14"/>
      <c r="BO621" s="14"/>
      <c r="BP621" s="14"/>
      <c r="BQ621" s="14"/>
      <c r="BR621" s="14"/>
      <c r="BS621" s="14"/>
      <c r="BT621" s="14"/>
      <c r="BU621" s="14"/>
      <c r="BV621" s="14"/>
      <c r="BW621" s="14"/>
      <c r="BX621" s="14"/>
      <c r="BY621" s="14"/>
      <c r="BZ621" s="14"/>
      <c r="CA621" s="14"/>
      <c r="CB621" s="14"/>
      <c r="CC621" s="14"/>
      <c r="CD621" s="14"/>
      <c r="CE621" s="14"/>
      <c r="CF621" s="14"/>
      <c r="CG621" s="14"/>
      <c r="CH621" s="14"/>
    </row>
    <row r="622" spans="1:86">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Z622" s="16"/>
      <c r="AA622" s="16"/>
      <c r="AB622" s="16"/>
      <c r="AC622" s="16"/>
      <c r="AD622" s="16"/>
      <c r="AE622" s="16"/>
      <c r="AF622" s="16"/>
      <c r="AG622" s="16"/>
      <c r="AH622" s="16"/>
      <c r="AI622" s="16"/>
      <c r="AJ622" s="16"/>
      <c r="AK622" s="16"/>
      <c r="AL622" s="16"/>
      <c r="AM622" s="14"/>
      <c r="AN622" s="14"/>
      <c r="AO622" s="14"/>
      <c r="AP622" s="14"/>
      <c r="AQ622" s="14"/>
      <c r="AR622" s="14"/>
      <c r="AS622" s="14"/>
      <c r="AT622" s="14"/>
      <c r="AU622" s="14"/>
      <c r="AV622" s="14"/>
      <c r="AW622" s="14"/>
      <c r="AX622" s="14"/>
      <c r="AY622" s="14"/>
      <c r="AZ622" s="14"/>
      <c r="BA622" s="14"/>
      <c r="BB622" s="14"/>
      <c r="BC622" s="14"/>
      <c r="BD622" s="14"/>
      <c r="BE622" s="14"/>
      <c r="BF622" s="14"/>
      <c r="BG622" s="14"/>
      <c r="BH622" s="14"/>
      <c r="BI622" s="14"/>
      <c r="BJ622" s="14"/>
      <c r="BK622" s="14"/>
      <c r="BL622" s="14"/>
      <c r="BM622" s="14"/>
      <c r="BN622" s="14"/>
      <c r="BO622" s="14"/>
      <c r="BP622" s="14"/>
      <c r="BQ622" s="14"/>
      <c r="BR622" s="14"/>
      <c r="BS622" s="14"/>
      <c r="BT622" s="14"/>
      <c r="BU622" s="14"/>
      <c r="BV622" s="14"/>
      <c r="BW622" s="14"/>
      <c r="BX622" s="14"/>
      <c r="BY622" s="14"/>
      <c r="BZ622" s="14"/>
      <c r="CA622" s="14"/>
      <c r="CB622" s="14"/>
      <c r="CC622" s="14"/>
      <c r="CD622" s="14"/>
      <c r="CE622" s="14"/>
      <c r="CF622" s="14"/>
      <c r="CG622" s="14"/>
      <c r="CH622" s="14"/>
    </row>
    <row r="623" spans="1:86">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Z623" s="16"/>
      <c r="AA623" s="16"/>
      <c r="AB623" s="16"/>
      <c r="AC623" s="16"/>
      <c r="AD623" s="16"/>
      <c r="AE623" s="16"/>
      <c r="AF623" s="16"/>
      <c r="AG623" s="16"/>
      <c r="AH623" s="16"/>
      <c r="AI623" s="16"/>
      <c r="AJ623" s="16"/>
      <c r="AK623" s="16"/>
      <c r="AL623" s="16"/>
      <c r="AM623" s="14"/>
      <c r="AN623" s="14"/>
      <c r="AO623" s="14"/>
      <c r="AP623" s="14"/>
      <c r="AQ623" s="14"/>
      <c r="AR623" s="14"/>
      <c r="AS623" s="14"/>
      <c r="AT623" s="14"/>
      <c r="AU623" s="14"/>
      <c r="AV623" s="14"/>
      <c r="AW623" s="14"/>
      <c r="AX623" s="14"/>
      <c r="AY623" s="14"/>
      <c r="AZ623" s="14"/>
      <c r="BA623" s="14"/>
      <c r="BB623" s="14"/>
      <c r="BC623" s="14"/>
      <c r="BD623" s="14"/>
      <c r="BE623" s="14"/>
      <c r="BF623" s="14"/>
      <c r="BG623" s="14"/>
      <c r="BH623" s="14"/>
      <c r="BI623" s="14"/>
      <c r="BJ623" s="14"/>
      <c r="BK623" s="14"/>
      <c r="BL623" s="14"/>
      <c r="BM623" s="14"/>
      <c r="BN623" s="14"/>
      <c r="BO623" s="14"/>
      <c r="BP623" s="14"/>
      <c r="BQ623" s="14"/>
      <c r="BR623" s="14"/>
      <c r="BS623" s="14"/>
      <c r="BT623" s="14"/>
      <c r="BU623" s="14"/>
      <c r="BV623" s="14"/>
      <c r="BW623" s="14"/>
      <c r="BX623" s="14"/>
      <c r="BY623" s="14"/>
      <c r="BZ623" s="14"/>
      <c r="CA623" s="14"/>
      <c r="CB623" s="14"/>
      <c r="CC623" s="14"/>
      <c r="CD623" s="14"/>
      <c r="CE623" s="14"/>
      <c r="CF623" s="14"/>
      <c r="CG623" s="14"/>
      <c r="CH623" s="14"/>
    </row>
    <row r="624" spans="1:86">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Z624" s="16"/>
      <c r="AA624" s="16"/>
      <c r="AB624" s="16"/>
      <c r="AC624" s="16"/>
      <c r="AD624" s="16"/>
      <c r="AE624" s="16"/>
      <c r="AF624" s="16"/>
      <c r="AG624" s="16"/>
      <c r="AH624" s="16"/>
      <c r="AI624" s="16"/>
      <c r="AJ624" s="16"/>
      <c r="AK624" s="16"/>
      <c r="AL624" s="16"/>
      <c r="AM624" s="14"/>
      <c r="AN624" s="14"/>
      <c r="AO624" s="14"/>
      <c r="AP624" s="14"/>
      <c r="AQ624" s="14"/>
      <c r="AR624" s="14"/>
      <c r="AS624" s="14"/>
      <c r="AT624" s="14"/>
      <c r="AU624" s="14"/>
      <c r="AV624" s="14"/>
      <c r="AW624" s="14"/>
      <c r="AX624" s="14"/>
      <c r="AY624" s="14"/>
      <c r="AZ624" s="14"/>
      <c r="BA624" s="14"/>
      <c r="BB624" s="14"/>
      <c r="BC624" s="14"/>
      <c r="BD624" s="14"/>
      <c r="BE624" s="14"/>
      <c r="BF624" s="14"/>
      <c r="BG624" s="14"/>
      <c r="BH624" s="14"/>
      <c r="BI624" s="14"/>
      <c r="BJ624" s="14"/>
      <c r="BK624" s="14"/>
      <c r="BL624" s="14"/>
      <c r="BM624" s="14"/>
      <c r="BN624" s="14"/>
      <c r="BO624" s="14"/>
      <c r="BP624" s="14"/>
      <c r="BQ624" s="14"/>
      <c r="BR624" s="14"/>
      <c r="BS624" s="14"/>
      <c r="BT624" s="14"/>
      <c r="BU624" s="14"/>
      <c r="BV624" s="14"/>
      <c r="BW624" s="14"/>
      <c r="BX624" s="14"/>
      <c r="BY624" s="14"/>
      <c r="BZ624" s="14"/>
      <c r="CA624" s="14"/>
      <c r="CB624" s="14"/>
      <c r="CC624" s="14"/>
      <c r="CD624" s="14"/>
      <c r="CE624" s="14"/>
      <c r="CF624" s="14"/>
      <c r="CG624" s="14"/>
      <c r="CH624" s="14"/>
    </row>
    <row r="625" spans="1:86">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Z625" s="16"/>
      <c r="AA625" s="16"/>
      <c r="AB625" s="16"/>
      <c r="AC625" s="16"/>
      <c r="AD625" s="16"/>
      <c r="AE625" s="16"/>
      <c r="AF625" s="16"/>
      <c r="AG625" s="16"/>
      <c r="AH625" s="16"/>
      <c r="AI625" s="16"/>
      <c r="AJ625" s="16"/>
      <c r="AK625" s="16"/>
      <c r="AL625" s="16"/>
      <c r="AM625" s="14"/>
      <c r="AN625" s="14"/>
      <c r="AO625" s="14"/>
      <c r="AP625" s="14"/>
      <c r="AQ625" s="14"/>
      <c r="AR625" s="14"/>
      <c r="AS625" s="14"/>
      <c r="AT625" s="14"/>
      <c r="AU625" s="14"/>
      <c r="AV625" s="14"/>
      <c r="AW625" s="14"/>
      <c r="AX625" s="14"/>
      <c r="AY625" s="14"/>
      <c r="AZ625" s="14"/>
      <c r="BA625" s="14"/>
      <c r="BB625" s="14"/>
      <c r="BC625" s="14"/>
      <c r="BD625" s="14"/>
      <c r="BE625" s="14"/>
      <c r="BF625" s="14"/>
      <c r="BG625" s="14"/>
      <c r="BH625" s="14"/>
      <c r="BI625" s="14"/>
      <c r="BJ625" s="14"/>
      <c r="BK625" s="14"/>
      <c r="BL625" s="14"/>
      <c r="BM625" s="14"/>
      <c r="BN625" s="14"/>
      <c r="BO625" s="14"/>
      <c r="BP625" s="14"/>
      <c r="BQ625" s="14"/>
      <c r="BR625" s="14"/>
      <c r="BS625" s="14"/>
      <c r="BT625" s="14"/>
      <c r="BU625" s="14"/>
      <c r="BV625" s="14"/>
      <c r="BW625" s="14"/>
      <c r="BX625" s="14"/>
      <c r="BY625" s="14"/>
      <c r="BZ625" s="14"/>
      <c r="CA625" s="14"/>
      <c r="CB625" s="14"/>
      <c r="CC625" s="14"/>
      <c r="CD625" s="14"/>
      <c r="CE625" s="14"/>
      <c r="CF625" s="14"/>
      <c r="CG625" s="14"/>
      <c r="CH625" s="14"/>
    </row>
    <row r="626" spans="1:86">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Z626" s="16"/>
      <c r="AA626" s="16"/>
      <c r="AB626" s="16"/>
      <c r="AC626" s="16"/>
      <c r="AD626" s="16"/>
      <c r="AE626" s="16"/>
      <c r="AF626" s="16"/>
      <c r="AG626" s="16"/>
      <c r="AH626" s="16"/>
      <c r="AI626" s="16"/>
      <c r="AJ626" s="16"/>
      <c r="AK626" s="16"/>
      <c r="AL626" s="16"/>
      <c r="AM626" s="14"/>
      <c r="AN626" s="14"/>
      <c r="AO626" s="14"/>
      <c r="AP626" s="14"/>
      <c r="AQ626" s="14"/>
      <c r="AR626" s="14"/>
      <c r="AS626" s="14"/>
      <c r="AT626" s="14"/>
      <c r="AU626" s="14"/>
      <c r="AV626" s="14"/>
      <c r="AW626" s="14"/>
      <c r="AX626" s="14"/>
      <c r="AY626" s="14"/>
      <c r="AZ626" s="14"/>
      <c r="BA626" s="14"/>
      <c r="BB626" s="14"/>
      <c r="BC626" s="14"/>
      <c r="BD626" s="14"/>
      <c r="BE626" s="14"/>
      <c r="BF626" s="14"/>
      <c r="BG626" s="14"/>
      <c r="BH626" s="14"/>
      <c r="BI626" s="14"/>
      <c r="BJ626" s="14"/>
      <c r="BK626" s="14"/>
      <c r="BL626" s="14"/>
      <c r="BM626" s="14"/>
      <c r="BN626" s="14"/>
      <c r="BO626" s="14"/>
      <c r="BP626" s="14"/>
      <c r="BQ626" s="14"/>
      <c r="BR626" s="14"/>
      <c r="BS626" s="14"/>
      <c r="BT626" s="14"/>
      <c r="BU626" s="14"/>
      <c r="BV626" s="14"/>
      <c r="BW626" s="14"/>
      <c r="BX626" s="14"/>
      <c r="BY626" s="14"/>
      <c r="BZ626" s="14"/>
      <c r="CA626" s="14"/>
      <c r="CB626" s="14"/>
      <c r="CC626" s="14"/>
      <c r="CD626" s="14"/>
      <c r="CE626" s="14"/>
      <c r="CF626" s="14"/>
      <c r="CG626" s="14"/>
      <c r="CH626" s="14"/>
    </row>
    <row r="627" spans="1:86">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Z627" s="16"/>
      <c r="AA627" s="16"/>
      <c r="AB627" s="16"/>
      <c r="AC627" s="16"/>
      <c r="AD627" s="16"/>
      <c r="AE627" s="16"/>
      <c r="AF627" s="16"/>
      <c r="AG627" s="16"/>
      <c r="AH627" s="16"/>
      <c r="AI627" s="16"/>
      <c r="AJ627" s="16"/>
      <c r="AK627" s="16"/>
      <c r="AL627" s="16"/>
      <c r="AM627" s="14"/>
      <c r="AN627" s="14"/>
      <c r="AO627" s="14"/>
      <c r="AP627" s="14"/>
      <c r="AQ627" s="14"/>
      <c r="AR627" s="14"/>
      <c r="AS627" s="14"/>
      <c r="AT627" s="14"/>
      <c r="AU627" s="14"/>
      <c r="AV627" s="14"/>
      <c r="AW627" s="14"/>
      <c r="AX627" s="14"/>
      <c r="AY627" s="14"/>
      <c r="AZ627" s="14"/>
      <c r="BA627" s="14"/>
      <c r="BB627" s="14"/>
      <c r="BC627" s="14"/>
      <c r="BD627" s="14"/>
      <c r="BE627" s="14"/>
      <c r="BF627" s="14"/>
      <c r="BG627" s="14"/>
      <c r="BH627" s="14"/>
      <c r="BI627" s="14"/>
      <c r="BJ627" s="14"/>
      <c r="BK627" s="14"/>
      <c r="BL627" s="14"/>
      <c r="BM627" s="14"/>
      <c r="BN627" s="14"/>
      <c r="BO627" s="14"/>
      <c r="BP627" s="14"/>
      <c r="BQ627" s="14"/>
      <c r="BR627" s="14"/>
      <c r="BS627" s="14"/>
      <c r="BT627" s="14"/>
      <c r="BU627" s="14"/>
      <c r="BV627" s="14"/>
      <c r="BW627" s="14"/>
      <c r="BX627" s="14"/>
      <c r="BY627" s="14"/>
      <c r="BZ627" s="14"/>
      <c r="CA627" s="14"/>
      <c r="CB627" s="14"/>
      <c r="CC627" s="14"/>
      <c r="CD627" s="14"/>
      <c r="CE627" s="14"/>
      <c r="CF627" s="14"/>
      <c r="CG627" s="14"/>
      <c r="CH627" s="14"/>
    </row>
    <row r="628" spans="1:86">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Z628" s="16"/>
      <c r="AA628" s="16"/>
      <c r="AB628" s="16"/>
      <c r="AC628" s="16"/>
      <c r="AD628" s="16"/>
      <c r="AE628" s="16"/>
      <c r="AF628" s="16"/>
      <c r="AG628" s="16"/>
      <c r="AH628" s="16"/>
      <c r="AI628" s="16"/>
      <c r="AJ628" s="16"/>
      <c r="AK628" s="16"/>
      <c r="AL628" s="16"/>
      <c r="AM628" s="14"/>
      <c r="AN628" s="14"/>
      <c r="AO628" s="14"/>
      <c r="AP628" s="14"/>
      <c r="AQ628" s="14"/>
      <c r="AR628" s="14"/>
      <c r="AS628" s="14"/>
      <c r="AT628" s="14"/>
      <c r="AU628" s="14"/>
      <c r="AV628" s="14"/>
      <c r="AW628" s="14"/>
      <c r="AX628" s="14"/>
      <c r="AY628" s="14"/>
      <c r="AZ628" s="14"/>
      <c r="BA628" s="14"/>
      <c r="BB628" s="14"/>
      <c r="BC628" s="14"/>
      <c r="BD628" s="14"/>
      <c r="BE628" s="14"/>
      <c r="BF628" s="14"/>
      <c r="BG628" s="14"/>
      <c r="BH628" s="14"/>
      <c r="BI628" s="14"/>
      <c r="BJ628" s="14"/>
      <c r="BK628" s="14"/>
      <c r="BL628" s="14"/>
      <c r="BM628" s="14"/>
      <c r="BN628" s="14"/>
      <c r="BO628" s="14"/>
      <c r="BP628" s="14"/>
      <c r="BQ628" s="14"/>
      <c r="BR628" s="14"/>
      <c r="BS628" s="14"/>
      <c r="BT628" s="14"/>
      <c r="BU628" s="14"/>
      <c r="BV628" s="14"/>
      <c r="BW628" s="14"/>
      <c r="BX628" s="14"/>
      <c r="BY628" s="14"/>
      <c r="BZ628" s="14"/>
      <c r="CA628" s="14"/>
      <c r="CB628" s="14"/>
      <c r="CC628" s="14"/>
      <c r="CD628" s="14"/>
      <c r="CE628" s="14"/>
      <c r="CF628" s="14"/>
      <c r="CG628" s="14"/>
      <c r="CH628" s="14"/>
    </row>
    <row r="629" spans="1:86">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Z629" s="16"/>
      <c r="AA629" s="16"/>
      <c r="AB629" s="16"/>
      <c r="AC629" s="16"/>
      <c r="AD629" s="16"/>
      <c r="AE629" s="16"/>
      <c r="AF629" s="16"/>
      <c r="AG629" s="16"/>
      <c r="AH629" s="16"/>
      <c r="AI629" s="16"/>
      <c r="AJ629" s="16"/>
      <c r="AK629" s="16"/>
      <c r="AL629" s="16"/>
      <c r="AM629" s="14"/>
      <c r="AN629" s="14"/>
      <c r="AO629" s="14"/>
      <c r="AP629" s="14"/>
      <c r="AQ629" s="14"/>
      <c r="AR629" s="14"/>
      <c r="AS629" s="14"/>
      <c r="AT629" s="14"/>
      <c r="AU629" s="14"/>
      <c r="AV629" s="14"/>
      <c r="AW629" s="14"/>
      <c r="AX629" s="14"/>
      <c r="AY629" s="14"/>
      <c r="AZ629" s="14"/>
      <c r="BA629" s="14"/>
      <c r="BB629" s="14"/>
      <c r="BC629" s="14"/>
      <c r="BD629" s="14"/>
      <c r="BE629" s="14"/>
      <c r="BF629" s="14"/>
      <c r="BG629" s="14"/>
      <c r="BH629" s="14"/>
      <c r="BI629" s="14"/>
      <c r="BJ629" s="14"/>
      <c r="BK629" s="14"/>
      <c r="BL629" s="14"/>
      <c r="BM629" s="14"/>
      <c r="BN629" s="14"/>
      <c r="BO629" s="14"/>
      <c r="BP629" s="14"/>
      <c r="BQ629" s="14"/>
      <c r="BR629" s="14"/>
      <c r="BS629" s="14"/>
      <c r="BT629" s="14"/>
      <c r="BU629" s="14"/>
      <c r="BV629" s="14"/>
      <c r="BW629" s="14"/>
      <c r="BX629" s="14"/>
      <c r="BY629" s="14"/>
      <c r="BZ629" s="14"/>
      <c r="CA629" s="14"/>
      <c r="CB629" s="14"/>
      <c r="CC629" s="14"/>
      <c r="CD629" s="14"/>
      <c r="CE629" s="14"/>
      <c r="CF629" s="14"/>
      <c r="CG629" s="14"/>
      <c r="CH629" s="14"/>
    </row>
    <row r="630" spans="1:86">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Z630" s="16"/>
      <c r="AA630" s="16"/>
      <c r="AB630" s="16"/>
      <c r="AC630" s="16"/>
      <c r="AD630" s="16"/>
      <c r="AE630" s="16"/>
      <c r="AF630" s="16"/>
      <c r="AG630" s="16"/>
      <c r="AH630" s="16"/>
      <c r="AI630" s="16"/>
      <c r="AJ630" s="16"/>
      <c r="AK630" s="16"/>
      <c r="AL630" s="16"/>
      <c r="AM630" s="14"/>
      <c r="AN630" s="14"/>
      <c r="AO630" s="14"/>
      <c r="AP630" s="14"/>
      <c r="AQ630" s="14"/>
      <c r="AR630" s="14"/>
      <c r="AS630" s="14"/>
      <c r="AT630" s="14"/>
      <c r="AU630" s="14"/>
      <c r="AV630" s="14"/>
      <c r="AW630" s="14"/>
      <c r="AX630" s="14"/>
      <c r="AY630" s="14"/>
      <c r="AZ630" s="14"/>
      <c r="BA630" s="14"/>
      <c r="BB630" s="14"/>
      <c r="BC630" s="14"/>
      <c r="BD630" s="14"/>
      <c r="BE630" s="14"/>
      <c r="BF630" s="14"/>
      <c r="BG630" s="14"/>
      <c r="BH630" s="14"/>
      <c r="BI630" s="14"/>
      <c r="BJ630" s="14"/>
      <c r="BK630" s="14"/>
      <c r="BL630" s="14"/>
      <c r="BM630" s="14"/>
      <c r="BN630" s="14"/>
      <c r="BO630" s="14"/>
      <c r="BP630" s="14"/>
      <c r="BQ630" s="14"/>
      <c r="BR630" s="14"/>
      <c r="BS630" s="14"/>
      <c r="BT630" s="14"/>
      <c r="BU630" s="14"/>
      <c r="BV630" s="14"/>
      <c r="BW630" s="14"/>
      <c r="BX630" s="14"/>
      <c r="BY630" s="14"/>
      <c r="BZ630" s="14"/>
      <c r="CA630" s="14"/>
      <c r="CB630" s="14"/>
      <c r="CC630" s="14"/>
      <c r="CD630" s="14"/>
      <c r="CE630" s="14"/>
      <c r="CF630" s="14"/>
      <c r="CG630" s="14"/>
      <c r="CH630" s="14"/>
    </row>
    <row r="631" spans="1:86">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Z631" s="16"/>
      <c r="AA631" s="16"/>
      <c r="AB631" s="16"/>
      <c r="AC631" s="16"/>
      <c r="AD631" s="16"/>
      <c r="AE631" s="16"/>
      <c r="AF631" s="16"/>
      <c r="AG631" s="16"/>
      <c r="AH631" s="16"/>
      <c r="AI631" s="16"/>
      <c r="AJ631" s="16"/>
      <c r="AK631" s="16"/>
      <c r="AL631" s="16"/>
      <c r="AM631" s="14"/>
      <c r="AN631" s="14"/>
      <c r="AO631" s="14"/>
      <c r="AP631" s="14"/>
      <c r="AQ631" s="14"/>
      <c r="AR631" s="14"/>
      <c r="AS631" s="14"/>
      <c r="AT631" s="14"/>
      <c r="AU631" s="14"/>
      <c r="AV631" s="14"/>
      <c r="AW631" s="14"/>
      <c r="AX631" s="14"/>
      <c r="AY631" s="14"/>
      <c r="AZ631" s="14"/>
      <c r="BA631" s="14"/>
      <c r="BB631" s="14"/>
      <c r="BC631" s="14"/>
      <c r="BD631" s="14"/>
      <c r="BE631" s="14"/>
      <c r="BF631" s="14"/>
      <c r="BG631" s="14"/>
      <c r="BH631" s="14"/>
      <c r="BI631" s="14"/>
      <c r="BJ631" s="14"/>
      <c r="BK631" s="14"/>
      <c r="BL631" s="14"/>
      <c r="BM631" s="14"/>
      <c r="BN631" s="14"/>
      <c r="BO631" s="14"/>
      <c r="BP631" s="14"/>
      <c r="BQ631" s="14"/>
      <c r="BR631" s="14"/>
      <c r="BS631" s="14"/>
      <c r="BT631" s="14"/>
      <c r="BU631" s="14"/>
      <c r="BV631" s="14"/>
      <c r="BW631" s="14"/>
      <c r="BX631" s="14"/>
      <c r="BY631" s="14"/>
      <c r="BZ631" s="14"/>
      <c r="CA631" s="14"/>
      <c r="CB631" s="14"/>
      <c r="CC631" s="14"/>
      <c r="CD631" s="14"/>
      <c r="CE631" s="14"/>
      <c r="CF631" s="14"/>
      <c r="CG631" s="14"/>
      <c r="CH631" s="14"/>
    </row>
    <row r="632" spans="1:86">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Z632" s="16"/>
      <c r="AA632" s="16"/>
      <c r="AB632" s="16"/>
      <c r="AC632" s="16"/>
      <c r="AD632" s="16"/>
      <c r="AE632" s="16"/>
      <c r="AF632" s="16"/>
      <c r="AG632" s="16"/>
      <c r="AH632" s="16"/>
      <c r="AI632" s="16"/>
      <c r="AJ632" s="16"/>
      <c r="AK632" s="16"/>
      <c r="AL632" s="16"/>
      <c r="AM632" s="14"/>
      <c r="AN632" s="14"/>
      <c r="AO632" s="14"/>
      <c r="AP632" s="14"/>
      <c r="AQ632" s="14"/>
      <c r="AR632" s="14"/>
      <c r="AS632" s="14"/>
      <c r="AT632" s="14"/>
      <c r="AU632" s="14"/>
      <c r="AV632" s="14"/>
      <c r="AW632" s="14"/>
      <c r="AX632" s="14"/>
      <c r="AY632" s="14"/>
      <c r="AZ632" s="14"/>
      <c r="BA632" s="14"/>
      <c r="BB632" s="14"/>
      <c r="BC632" s="14"/>
      <c r="BD632" s="14"/>
      <c r="BE632" s="14"/>
      <c r="BF632" s="14"/>
      <c r="BG632" s="14"/>
      <c r="BH632" s="14"/>
      <c r="BI632" s="14"/>
      <c r="BJ632" s="14"/>
      <c r="BK632" s="14"/>
      <c r="BL632" s="14"/>
      <c r="BM632" s="14"/>
      <c r="BN632" s="14"/>
      <c r="BO632" s="14"/>
      <c r="BP632" s="14"/>
      <c r="BQ632" s="14"/>
      <c r="BR632" s="14"/>
      <c r="BS632" s="14"/>
      <c r="BT632" s="14"/>
      <c r="BU632" s="14"/>
      <c r="BV632" s="14"/>
      <c r="BW632" s="14"/>
      <c r="BX632" s="14"/>
      <c r="BY632" s="14"/>
      <c r="BZ632" s="14"/>
      <c r="CA632" s="14"/>
      <c r="CB632" s="14"/>
      <c r="CC632" s="14"/>
      <c r="CD632" s="14"/>
      <c r="CE632" s="14"/>
      <c r="CF632" s="14"/>
      <c r="CG632" s="14"/>
      <c r="CH632" s="14"/>
    </row>
    <row r="633" spans="1:86">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Z633" s="16"/>
      <c r="AA633" s="16"/>
      <c r="AB633" s="16"/>
      <c r="AC633" s="16"/>
      <c r="AD633" s="16"/>
      <c r="AE633" s="16"/>
      <c r="AF633" s="16"/>
      <c r="AG633" s="16"/>
      <c r="AH633" s="16"/>
      <c r="AI633" s="16"/>
      <c r="AJ633" s="16"/>
      <c r="AK633" s="16"/>
      <c r="AL633" s="16"/>
      <c r="AM633" s="14"/>
      <c r="AN633" s="14"/>
      <c r="AO633" s="14"/>
      <c r="AP633" s="14"/>
      <c r="AQ633" s="14"/>
      <c r="AR633" s="14"/>
      <c r="AS633" s="14"/>
      <c r="AT633" s="14"/>
      <c r="AU633" s="14"/>
      <c r="AV633" s="14"/>
      <c r="AW633" s="14"/>
      <c r="AX633" s="14"/>
      <c r="AY633" s="14"/>
      <c r="AZ633" s="14"/>
      <c r="BA633" s="14"/>
      <c r="BB633" s="14"/>
      <c r="BC633" s="14"/>
      <c r="BD633" s="14"/>
      <c r="BE633" s="14"/>
      <c r="BF633" s="14"/>
      <c r="BG633" s="14"/>
      <c r="BH633" s="14"/>
      <c r="BI633" s="14"/>
      <c r="BJ633" s="14"/>
      <c r="BK633" s="14"/>
      <c r="BL633" s="14"/>
      <c r="BM633" s="14"/>
      <c r="BN633" s="14"/>
      <c r="BO633" s="14"/>
      <c r="BP633" s="14"/>
      <c r="BQ633" s="14"/>
      <c r="BR633" s="14"/>
      <c r="BS633" s="14"/>
      <c r="BT633" s="14"/>
      <c r="BU633" s="14"/>
      <c r="BV633" s="14"/>
      <c r="BW633" s="14"/>
      <c r="BX633" s="14"/>
      <c r="BY633" s="14"/>
      <c r="BZ633" s="14"/>
      <c r="CA633" s="14"/>
      <c r="CB633" s="14"/>
      <c r="CC633" s="14"/>
      <c r="CD633" s="14"/>
      <c r="CE633" s="14"/>
      <c r="CF633" s="14"/>
      <c r="CG633" s="14"/>
      <c r="CH633" s="14"/>
    </row>
    <row r="634" spans="1:86">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Z634" s="16"/>
      <c r="AA634" s="16"/>
      <c r="AB634" s="16"/>
      <c r="AC634" s="16"/>
      <c r="AD634" s="16"/>
      <c r="AE634" s="16"/>
      <c r="AF634" s="16"/>
      <c r="AG634" s="16"/>
      <c r="AH634" s="16"/>
      <c r="AI634" s="16"/>
      <c r="AJ634" s="16"/>
      <c r="AK634" s="16"/>
      <c r="AL634" s="16"/>
      <c r="AM634" s="14"/>
      <c r="AN634" s="14"/>
      <c r="AO634" s="14"/>
      <c r="AP634" s="14"/>
      <c r="AQ634" s="14"/>
      <c r="AR634" s="14"/>
      <c r="AS634" s="14"/>
      <c r="AT634" s="14"/>
      <c r="AU634" s="14"/>
      <c r="AV634" s="14"/>
      <c r="AW634" s="14"/>
      <c r="AX634" s="14"/>
      <c r="AY634" s="14"/>
      <c r="AZ634" s="14"/>
      <c r="BA634" s="14"/>
      <c r="BB634" s="14"/>
      <c r="BC634" s="14"/>
      <c r="BD634" s="14"/>
      <c r="BE634" s="14"/>
      <c r="BF634" s="14"/>
      <c r="BG634" s="14"/>
      <c r="BH634" s="14"/>
      <c r="BI634" s="14"/>
      <c r="BJ634" s="14"/>
      <c r="BK634" s="14"/>
      <c r="BL634" s="14"/>
      <c r="BM634" s="14"/>
      <c r="BN634" s="14"/>
      <c r="BO634" s="14"/>
      <c r="BP634" s="14"/>
      <c r="BQ634" s="14"/>
      <c r="BR634" s="14"/>
      <c r="BS634" s="14"/>
      <c r="BT634" s="14"/>
      <c r="BU634" s="14"/>
      <c r="BV634" s="14"/>
      <c r="BW634" s="14"/>
      <c r="BX634" s="14"/>
      <c r="BY634" s="14"/>
      <c r="BZ634" s="14"/>
      <c r="CA634" s="14"/>
      <c r="CB634" s="14"/>
      <c r="CC634" s="14"/>
      <c r="CD634" s="14"/>
      <c r="CE634" s="14"/>
      <c r="CF634" s="14"/>
      <c r="CG634" s="14"/>
      <c r="CH634" s="14"/>
    </row>
    <row r="635" spans="1:86">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Z635" s="16"/>
      <c r="AA635" s="16"/>
      <c r="AB635" s="16"/>
      <c r="AC635" s="16"/>
      <c r="AD635" s="16"/>
      <c r="AE635" s="16"/>
      <c r="AF635" s="16"/>
      <c r="AG635" s="16"/>
      <c r="AH635" s="16"/>
      <c r="AI635" s="16"/>
      <c r="AJ635" s="16"/>
      <c r="AK635" s="16"/>
      <c r="AL635" s="16"/>
      <c r="AM635" s="14"/>
      <c r="AN635" s="14"/>
      <c r="AO635" s="14"/>
      <c r="AP635" s="14"/>
      <c r="AQ635" s="14"/>
      <c r="AR635" s="14"/>
      <c r="AS635" s="14"/>
      <c r="AT635" s="14"/>
      <c r="AU635" s="14"/>
      <c r="AV635" s="14"/>
      <c r="AW635" s="14"/>
      <c r="AX635" s="14"/>
      <c r="AY635" s="14"/>
      <c r="AZ635" s="14"/>
      <c r="BA635" s="14"/>
      <c r="BB635" s="14"/>
      <c r="BC635" s="14"/>
      <c r="BD635" s="14"/>
      <c r="BE635" s="14"/>
      <c r="BF635" s="14"/>
      <c r="BG635" s="14"/>
      <c r="BH635" s="14"/>
      <c r="BI635" s="14"/>
      <c r="BJ635" s="14"/>
      <c r="BK635" s="14"/>
      <c r="BL635" s="14"/>
      <c r="BM635" s="14"/>
      <c r="BN635" s="14"/>
      <c r="BO635" s="14"/>
      <c r="BP635" s="14"/>
      <c r="BQ635" s="14"/>
      <c r="BR635" s="14"/>
      <c r="BS635" s="14"/>
      <c r="BT635" s="14"/>
      <c r="BU635" s="14"/>
      <c r="BV635" s="14"/>
      <c r="BW635" s="14"/>
      <c r="BX635" s="14"/>
      <c r="BY635" s="14"/>
      <c r="BZ635" s="14"/>
      <c r="CA635" s="14"/>
      <c r="CB635" s="14"/>
      <c r="CC635" s="14"/>
      <c r="CD635" s="14"/>
      <c r="CE635" s="14"/>
      <c r="CF635" s="14"/>
      <c r="CG635" s="14"/>
      <c r="CH635" s="14"/>
    </row>
    <row r="636" spans="1:86">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Z636" s="16"/>
      <c r="AA636" s="16"/>
      <c r="AB636" s="16"/>
      <c r="AC636" s="16"/>
      <c r="AD636" s="16"/>
      <c r="AE636" s="16"/>
      <c r="AF636" s="16"/>
      <c r="AG636" s="16"/>
      <c r="AH636" s="16"/>
      <c r="AI636" s="16"/>
      <c r="AJ636" s="16"/>
      <c r="AK636" s="16"/>
      <c r="AL636" s="16"/>
      <c r="AM636" s="14"/>
      <c r="AN636" s="14"/>
      <c r="AO636" s="14"/>
      <c r="AP636" s="14"/>
      <c r="AQ636" s="14"/>
      <c r="AR636" s="14"/>
      <c r="AS636" s="14"/>
      <c r="AT636" s="14"/>
      <c r="AU636" s="14"/>
      <c r="AV636" s="14"/>
      <c r="AW636" s="14"/>
      <c r="AX636" s="14"/>
      <c r="AY636" s="14"/>
      <c r="AZ636" s="14"/>
      <c r="BA636" s="14"/>
      <c r="BB636" s="14"/>
      <c r="BC636" s="14"/>
      <c r="BD636" s="14"/>
      <c r="BE636" s="14"/>
      <c r="BF636" s="14"/>
      <c r="BG636" s="14"/>
      <c r="BH636" s="14"/>
      <c r="BI636" s="14"/>
      <c r="BJ636" s="14"/>
      <c r="BK636" s="14"/>
      <c r="BL636" s="14"/>
      <c r="BM636" s="14"/>
      <c r="BN636" s="14"/>
      <c r="BO636" s="14"/>
      <c r="BP636" s="14"/>
      <c r="BQ636" s="14"/>
      <c r="BR636" s="14"/>
      <c r="BS636" s="14"/>
      <c r="BT636" s="14"/>
      <c r="BU636" s="14"/>
      <c r="BV636" s="14"/>
      <c r="BW636" s="14"/>
      <c r="BX636" s="14"/>
      <c r="BY636" s="14"/>
      <c r="BZ636" s="14"/>
      <c r="CA636" s="14"/>
      <c r="CB636" s="14"/>
      <c r="CC636" s="14"/>
      <c r="CD636" s="14"/>
      <c r="CE636" s="14"/>
      <c r="CF636" s="14"/>
      <c r="CG636" s="14"/>
      <c r="CH636" s="14"/>
    </row>
    <row r="637" spans="1:86">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Z637" s="16"/>
      <c r="AA637" s="16"/>
      <c r="AB637" s="16"/>
      <c r="AC637" s="16"/>
      <c r="AD637" s="16"/>
      <c r="AE637" s="16"/>
      <c r="AF637" s="16"/>
      <c r="AG637" s="16"/>
      <c r="AH637" s="16"/>
      <c r="AI637" s="16"/>
      <c r="AJ637" s="16"/>
      <c r="AK637" s="16"/>
      <c r="AL637" s="16"/>
      <c r="AM637" s="14"/>
      <c r="AN637" s="14"/>
      <c r="AO637" s="14"/>
      <c r="AP637" s="14"/>
      <c r="AQ637" s="14"/>
      <c r="AR637" s="14"/>
      <c r="AS637" s="14"/>
      <c r="AT637" s="14"/>
      <c r="AU637" s="14"/>
      <c r="AV637" s="14"/>
      <c r="AW637" s="14"/>
      <c r="AX637" s="14"/>
      <c r="AY637" s="14"/>
      <c r="AZ637" s="14"/>
      <c r="BA637" s="14"/>
      <c r="BB637" s="14"/>
      <c r="BC637" s="14"/>
      <c r="BD637" s="14"/>
      <c r="BE637" s="14"/>
      <c r="BF637" s="14"/>
      <c r="BG637" s="14"/>
      <c r="BH637" s="14"/>
      <c r="BI637" s="14"/>
      <c r="BJ637" s="14"/>
      <c r="BK637" s="14"/>
      <c r="BL637" s="14"/>
      <c r="BM637" s="14"/>
      <c r="BN637" s="14"/>
      <c r="BO637" s="14"/>
      <c r="BP637" s="14"/>
      <c r="BQ637" s="14"/>
      <c r="BR637" s="14"/>
      <c r="BS637" s="14"/>
      <c r="BT637" s="14"/>
      <c r="BU637" s="14"/>
      <c r="BV637" s="14"/>
      <c r="BW637" s="14"/>
      <c r="BX637" s="14"/>
      <c r="BY637" s="14"/>
      <c r="BZ637" s="14"/>
      <c r="CA637" s="14"/>
      <c r="CB637" s="14"/>
      <c r="CC637" s="14"/>
      <c r="CD637" s="14"/>
      <c r="CE637" s="14"/>
      <c r="CF637" s="14"/>
      <c r="CG637" s="14"/>
      <c r="CH637" s="14"/>
    </row>
    <row r="638" spans="1:86">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Z638" s="16"/>
      <c r="AA638" s="16"/>
      <c r="AB638" s="16"/>
      <c r="AC638" s="16"/>
      <c r="AD638" s="16"/>
      <c r="AE638" s="16"/>
      <c r="AF638" s="16"/>
      <c r="AG638" s="16"/>
      <c r="AH638" s="16"/>
      <c r="AI638" s="16"/>
      <c r="AJ638" s="16"/>
      <c r="AK638" s="16"/>
      <c r="AL638" s="16"/>
      <c r="AM638" s="14"/>
      <c r="AN638" s="14"/>
      <c r="AO638" s="14"/>
      <c r="AP638" s="14"/>
      <c r="AQ638" s="14"/>
      <c r="AR638" s="14"/>
      <c r="AS638" s="14"/>
      <c r="AT638" s="14"/>
      <c r="AU638" s="14"/>
      <c r="AV638" s="14"/>
      <c r="AW638" s="14"/>
      <c r="AX638" s="14"/>
      <c r="AY638" s="14"/>
      <c r="AZ638" s="14"/>
      <c r="BA638" s="14"/>
      <c r="BB638" s="14"/>
      <c r="BC638" s="14"/>
      <c r="BD638" s="14"/>
      <c r="BE638" s="14"/>
      <c r="BF638" s="14"/>
      <c r="BG638" s="14"/>
      <c r="BH638" s="14"/>
      <c r="BI638" s="14"/>
      <c r="BJ638" s="14"/>
      <c r="BK638" s="14"/>
      <c r="BL638" s="14"/>
      <c r="BM638" s="14"/>
      <c r="BN638" s="14"/>
      <c r="BO638" s="14"/>
      <c r="BP638" s="14"/>
      <c r="BQ638" s="14"/>
      <c r="BR638" s="14"/>
      <c r="BS638" s="14"/>
      <c r="BT638" s="14"/>
      <c r="BU638" s="14"/>
      <c r="BV638" s="14"/>
      <c r="BW638" s="14"/>
      <c r="BX638" s="14"/>
      <c r="BY638" s="14"/>
      <c r="BZ638" s="14"/>
      <c r="CA638" s="14"/>
      <c r="CB638" s="14"/>
      <c r="CC638" s="14"/>
      <c r="CD638" s="14"/>
      <c r="CE638" s="14"/>
      <c r="CF638" s="14"/>
      <c r="CG638" s="14"/>
      <c r="CH638" s="14"/>
    </row>
    <row r="639" spans="1:86">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Z639" s="16"/>
      <c r="AA639" s="16"/>
      <c r="AB639" s="16"/>
      <c r="AC639" s="16"/>
      <c r="AD639" s="16"/>
      <c r="AE639" s="16"/>
      <c r="AF639" s="16"/>
      <c r="AG639" s="16"/>
      <c r="AH639" s="16"/>
      <c r="AI639" s="16"/>
      <c r="AJ639" s="16"/>
      <c r="AK639" s="16"/>
      <c r="AL639" s="16"/>
      <c r="AM639" s="14"/>
      <c r="AN639" s="14"/>
      <c r="AO639" s="14"/>
      <c r="AP639" s="14"/>
      <c r="AQ639" s="14"/>
      <c r="AR639" s="14"/>
      <c r="AS639" s="14"/>
      <c r="AT639" s="14"/>
      <c r="AU639" s="14"/>
      <c r="AV639" s="14"/>
      <c r="AW639" s="14"/>
      <c r="AX639" s="14"/>
      <c r="AY639" s="14"/>
      <c r="AZ639" s="14"/>
      <c r="BA639" s="14"/>
      <c r="BB639" s="14"/>
      <c r="BC639" s="14"/>
      <c r="BD639" s="14"/>
      <c r="BE639" s="14"/>
      <c r="BF639" s="14"/>
      <c r="BG639" s="14"/>
      <c r="BH639" s="14"/>
      <c r="BI639" s="14"/>
      <c r="BJ639" s="14"/>
      <c r="BK639" s="14"/>
      <c r="BL639" s="14"/>
      <c r="BM639" s="14"/>
      <c r="BN639" s="14"/>
      <c r="BO639" s="14"/>
      <c r="BP639" s="14"/>
      <c r="BQ639" s="14"/>
      <c r="BR639" s="14"/>
      <c r="BS639" s="14"/>
      <c r="BT639" s="14"/>
      <c r="BU639" s="14"/>
      <c r="BV639" s="14"/>
      <c r="BW639" s="14"/>
      <c r="BX639" s="14"/>
      <c r="BY639" s="14"/>
      <c r="BZ639" s="14"/>
      <c r="CA639" s="14"/>
      <c r="CB639" s="14"/>
      <c r="CC639" s="14"/>
      <c r="CD639" s="14"/>
      <c r="CE639" s="14"/>
      <c r="CF639" s="14"/>
      <c r="CG639" s="14"/>
      <c r="CH639" s="14"/>
    </row>
    <row r="640" spans="1:86">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Z640" s="16"/>
      <c r="AA640" s="16"/>
      <c r="AB640" s="16"/>
      <c r="AC640" s="16"/>
      <c r="AD640" s="16"/>
      <c r="AE640" s="16"/>
      <c r="AF640" s="16"/>
      <c r="AG640" s="16"/>
      <c r="AH640" s="16"/>
      <c r="AI640" s="16"/>
      <c r="AJ640" s="16"/>
      <c r="AK640" s="16"/>
      <c r="AL640" s="16"/>
      <c r="AM640" s="14"/>
      <c r="AN640" s="14"/>
      <c r="AO640" s="14"/>
      <c r="AP640" s="14"/>
      <c r="AQ640" s="14"/>
      <c r="AR640" s="14"/>
      <c r="AS640" s="14"/>
      <c r="AT640" s="14"/>
      <c r="AU640" s="14"/>
      <c r="AV640" s="14"/>
      <c r="AW640" s="14"/>
      <c r="AX640" s="14"/>
      <c r="AY640" s="14"/>
      <c r="AZ640" s="14"/>
      <c r="BA640" s="14"/>
      <c r="BB640" s="14"/>
      <c r="BC640" s="14"/>
      <c r="BD640" s="14"/>
      <c r="BE640" s="14"/>
      <c r="BF640" s="14"/>
      <c r="BG640" s="14"/>
      <c r="BH640" s="14"/>
      <c r="BI640" s="14"/>
      <c r="BJ640" s="14"/>
      <c r="BK640" s="14"/>
      <c r="BL640" s="14"/>
      <c r="BM640" s="14"/>
      <c r="BN640" s="14"/>
      <c r="BO640" s="14"/>
      <c r="BP640" s="14"/>
      <c r="BQ640" s="14"/>
      <c r="BR640" s="14"/>
      <c r="BS640" s="14"/>
      <c r="BT640" s="14"/>
      <c r="BU640" s="14"/>
      <c r="BV640" s="14"/>
      <c r="BW640" s="14"/>
      <c r="BX640" s="14"/>
      <c r="BY640" s="14"/>
      <c r="BZ640" s="14"/>
      <c r="CA640" s="14"/>
      <c r="CB640" s="14"/>
      <c r="CC640" s="14"/>
      <c r="CD640" s="14"/>
      <c r="CE640" s="14"/>
      <c r="CF640" s="14"/>
      <c r="CG640" s="14"/>
      <c r="CH640" s="14"/>
    </row>
    <row r="641" spans="1:86">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Z641" s="16"/>
      <c r="AA641" s="16"/>
      <c r="AB641" s="16"/>
      <c r="AC641" s="16"/>
      <c r="AD641" s="16"/>
      <c r="AE641" s="16"/>
      <c r="AF641" s="16"/>
      <c r="AG641" s="16"/>
      <c r="AH641" s="16"/>
      <c r="AI641" s="16"/>
      <c r="AJ641" s="16"/>
      <c r="AK641" s="16"/>
      <c r="AL641" s="16"/>
      <c r="AM641" s="14"/>
      <c r="AN641" s="14"/>
      <c r="AO641" s="14"/>
      <c r="AP641" s="14"/>
      <c r="AQ641" s="14"/>
      <c r="AR641" s="14"/>
      <c r="AS641" s="14"/>
      <c r="AT641" s="14"/>
      <c r="AU641" s="14"/>
      <c r="AV641" s="14"/>
      <c r="AW641" s="14"/>
      <c r="AX641" s="14"/>
      <c r="AY641" s="14"/>
      <c r="AZ641" s="14"/>
      <c r="BA641" s="14"/>
      <c r="BB641" s="14"/>
      <c r="BC641" s="14"/>
      <c r="BD641" s="14"/>
      <c r="BE641" s="14"/>
      <c r="BF641" s="14"/>
      <c r="BG641" s="14"/>
      <c r="BH641" s="14"/>
      <c r="BI641" s="14"/>
      <c r="BJ641" s="14"/>
      <c r="BK641" s="14"/>
      <c r="BL641" s="14"/>
      <c r="BM641" s="14"/>
      <c r="BN641" s="14"/>
      <c r="BO641" s="14"/>
      <c r="BP641" s="14"/>
      <c r="BQ641" s="14"/>
      <c r="BR641" s="14"/>
      <c r="BS641" s="14"/>
      <c r="BT641" s="14"/>
      <c r="BU641" s="14"/>
      <c r="BV641" s="14"/>
      <c r="BW641" s="14"/>
      <c r="BX641" s="14"/>
      <c r="BY641" s="14"/>
      <c r="BZ641" s="14"/>
      <c r="CA641" s="14"/>
      <c r="CB641" s="14"/>
      <c r="CC641" s="14"/>
      <c r="CD641" s="14"/>
      <c r="CE641" s="14"/>
      <c r="CF641" s="14"/>
      <c r="CG641" s="14"/>
      <c r="CH641" s="14"/>
    </row>
    <row r="642" spans="1:86">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Z642" s="16"/>
      <c r="AA642" s="16"/>
      <c r="AB642" s="16"/>
      <c r="AC642" s="16"/>
      <c r="AD642" s="16"/>
      <c r="AE642" s="16"/>
      <c r="AF642" s="16"/>
      <c r="AG642" s="16"/>
      <c r="AH642" s="16"/>
      <c r="AI642" s="16"/>
      <c r="AJ642" s="16"/>
      <c r="AK642" s="16"/>
      <c r="AL642" s="16"/>
      <c r="AM642" s="14"/>
      <c r="AN642" s="14"/>
      <c r="AO642" s="14"/>
      <c r="AP642" s="14"/>
      <c r="AQ642" s="14"/>
      <c r="AR642" s="14"/>
      <c r="AS642" s="14"/>
      <c r="AT642" s="14"/>
      <c r="AU642" s="14"/>
      <c r="AV642" s="14"/>
      <c r="AW642" s="14"/>
      <c r="AX642" s="14"/>
      <c r="AY642" s="14"/>
      <c r="AZ642" s="14"/>
      <c r="BA642" s="14"/>
      <c r="BB642" s="14"/>
      <c r="BC642" s="14"/>
      <c r="BD642" s="14"/>
      <c r="BE642" s="14"/>
      <c r="BF642" s="14"/>
      <c r="BG642" s="14"/>
      <c r="BH642" s="14"/>
      <c r="BI642" s="14"/>
      <c r="BJ642" s="14"/>
      <c r="BK642" s="14"/>
      <c r="BL642" s="14"/>
      <c r="BM642" s="14"/>
      <c r="BN642" s="14"/>
      <c r="BO642" s="14"/>
      <c r="BP642" s="14"/>
      <c r="BQ642" s="14"/>
      <c r="BR642" s="14"/>
      <c r="BS642" s="14"/>
      <c r="BT642" s="14"/>
      <c r="BU642" s="14"/>
      <c r="BV642" s="14"/>
      <c r="BW642" s="14"/>
      <c r="BX642" s="14"/>
      <c r="BY642" s="14"/>
      <c r="BZ642" s="14"/>
      <c r="CA642" s="14"/>
      <c r="CB642" s="14"/>
      <c r="CC642" s="14"/>
      <c r="CD642" s="14"/>
      <c r="CE642" s="14"/>
      <c r="CF642" s="14"/>
      <c r="CG642" s="14"/>
      <c r="CH642" s="14"/>
    </row>
    <row r="643" spans="1:86">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Z643" s="16"/>
      <c r="AA643" s="16"/>
      <c r="AB643" s="16"/>
      <c r="AC643" s="16"/>
      <c r="AD643" s="16"/>
      <c r="AE643" s="16"/>
      <c r="AF643" s="16"/>
      <c r="AG643" s="16"/>
      <c r="AH643" s="16"/>
      <c r="AI643" s="16"/>
      <c r="AJ643" s="16"/>
      <c r="AK643" s="16"/>
      <c r="AL643" s="16"/>
      <c r="AM643" s="14"/>
      <c r="AN643" s="14"/>
      <c r="AO643" s="14"/>
      <c r="AP643" s="14"/>
      <c r="AQ643" s="14"/>
      <c r="AR643" s="14"/>
      <c r="AS643" s="14"/>
      <c r="AT643" s="14"/>
      <c r="AU643" s="14"/>
      <c r="AV643" s="14"/>
      <c r="AW643" s="14"/>
      <c r="AX643" s="14"/>
      <c r="AY643" s="14"/>
      <c r="AZ643" s="14"/>
      <c r="BA643" s="14"/>
      <c r="BB643" s="14"/>
      <c r="BC643" s="14"/>
      <c r="BD643" s="14"/>
      <c r="BE643" s="14"/>
      <c r="BF643" s="14"/>
      <c r="BG643" s="14"/>
      <c r="BH643" s="14"/>
      <c r="BI643" s="14"/>
      <c r="BJ643" s="14"/>
      <c r="BK643" s="14"/>
      <c r="BL643" s="14"/>
      <c r="BM643" s="14"/>
      <c r="BN643" s="14"/>
      <c r="BO643" s="14"/>
      <c r="BP643" s="14"/>
      <c r="BQ643" s="14"/>
      <c r="BR643" s="14"/>
      <c r="BS643" s="14"/>
      <c r="BT643" s="14"/>
      <c r="BU643" s="14"/>
      <c r="BV643" s="14"/>
      <c r="BW643" s="14"/>
      <c r="BX643" s="14"/>
      <c r="BY643" s="14"/>
      <c r="BZ643" s="14"/>
      <c r="CA643" s="14"/>
      <c r="CB643" s="14"/>
      <c r="CC643" s="14"/>
      <c r="CD643" s="14"/>
      <c r="CE643" s="14"/>
      <c r="CF643" s="14"/>
      <c r="CG643" s="14"/>
      <c r="CH643" s="14"/>
    </row>
    <row r="644" spans="1:86">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Z644" s="16"/>
      <c r="AA644" s="16"/>
      <c r="AB644" s="16"/>
      <c r="AC644" s="16"/>
      <c r="AD644" s="16"/>
      <c r="AE644" s="16"/>
      <c r="AF644" s="16"/>
      <c r="AG644" s="16"/>
      <c r="AH644" s="16"/>
      <c r="AI644" s="16"/>
      <c r="AJ644" s="16"/>
      <c r="AK644" s="16"/>
      <c r="AL644" s="16"/>
      <c r="AM644" s="14"/>
      <c r="AN644" s="14"/>
      <c r="AO644" s="14"/>
      <c r="AP644" s="14"/>
      <c r="AQ644" s="14"/>
      <c r="AR644" s="14"/>
      <c r="AS644" s="14"/>
      <c r="AT644" s="14"/>
      <c r="AU644" s="14"/>
      <c r="AV644" s="14"/>
      <c r="AW644" s="14"/>
      <c r="AX644" s="14"/>
      <c r="AY644" s="14"/>
      <c r="AZ644" s="14"/>
      <c r="BA644" s="14"/>
      <c r="BB644" s="14"/>
      <c r="BC644" s="14"/>
      <c r="BD644" s="14"/>
      <c r="BE644" s="14"/>
      <c r="BF644" s="14"/>
      <c r="BG644" s="14"/>
      <c r="BH644" s="14"/>
      <c r="BI644" s="14"/>
      <c r="BJ644" s="14"/>
      <c r="BK644" s="14"/>
      <c r="BL644" s="14"/>
      <c r="BM644" s="14"/>
      <c r="BN644" s="14"/>
      <c r="BO644" s="14"/>
      <c r="BP644" s="14"/>
      <c r="BQ644" s="14"/>
      <c r="BR644" s="14"/>
      <c r="BS644" s="14"/>
      <c r="BT644" s="14"/>
      <c r="BU644" s="14"/>
      <c r="BV644" s="14"/>
      <c r="BW644" s="14"/>
      <c r="BX644" s="14"/>
      <c r="BY644" s="14"/>
      <c r="BZ644" s="14"/>
      <c r="CA644" s="14"/>
      <c r="CB644" s="14"/>
      <c r="CC644" s="14"/>
      <c r="CD644" s="14"/>
      <c r="CE644" s="14"/>
      <c r="CF644" s="14"/>
      <c r="CG644" s="14"/>
      <c r="CH644" s="14"/>
    </row>
    <row r="645" spans="1:86">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Z645" s="16"/>
      <c r="AA645" s="16"/>
      <c r="AB645" s="16"/>
      <c r="AC645" s="16"/>
      <c r="AD645" s="16"/>
      <c r="AE645" s="16"/>
      <c r="AF645" s="16"/>
      <c r="AG645" s="16"/>
      <c r="AH645" s="16"/>
      <c r="AI645" s="16"/>
      <c r="AJ645" s="16"/>
      <c r="AK645" s="16"/>
      <c r="AL645" s="16"/>
      <c r="AM645" s="14"/>
      <c r="AN645" s="14"/>
      <c r="AO645" s="14"/>
      <c r="AP645" s="14"/>
      <c r="AQ645" s="14"/>
      <c r="AR645" s="14"/>
      <c r="AS645" s="14"/>
      <c r="AT645" s="14"/>
      <c r="AU645" s="14"/>
      <c r="AV645" s="14"/>
      <c r="AW645" s="14"/>
      <c r="AX645" s="14"/>
      <c r="AY645" s="14"/>
      <c r="AZ645" s="14"/>
      <c r="BA645" s="14"/>
      <c r="BB645" s="14"/>
      <c r="BC645" s="14"/>
      <c r="BD645" s="14"/>
      <c r="BE645" s="14"/>
      <c r="BF645" s="14"/>
      <c r="BG645" s="14"/>
      <c r="BH645" s="14"/>
      <c r="BI645" s="14"/>
      <c r="BJ645" s="14"/>
      <c r="BK645" s="14"/>
      <c r="BL645" s="14"/>
      <c r="BM645" s="14"/>
      <c r="BN645" s="14"/>
      <c r="BO645" s="14"/>
      <c r="BP645" s="14"/>
      <c r="BQ645" s="14"/>
      <c r="BR645" s="14"/>
      <c r="BS645" s="14"/>
      <c r="BT645" s="14"/>
      <c r="BU645" s="14"/>
      <c r="BV645" s="14"/>
      <c r="BW645" s="14"/>
      <c r="BX645" s="14"/>
      <c r="BY645" s="14"/>
      <c r="BZ645" s="14"/>
      <c r="CA645" s="14"/>
      <c r="CB645" s="14"/>
      <c r="CC645" s="14"/>
      <c r="CD645" s="14"/>
      <c r="CE645" s="14"/>
      <c r="CF645" s="14"/>
      <c r="CG645" s="14"/>
      <c r="CH645" s="14"/>
    </row>
    <row r="646" spans="1:86">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Z646" s="16"/>
      <c r="AA646" s="16"/>
      <c r="AB646" s="16"/>
      <c r="AC646" s="16"/>
      <c r="AD646" s="16"/>
      <c r="AE646" s="16"/>
      <c r="AF646" s="16"/>
      <c r="AG646" s="16"/>
      <c r="AH646" s="16"/>
      <c r="AI646" s="16"/>
      <c r="AJ646" s="16"/>
      <c r="AK646" s="16"/>
      <c r="AL646" s="16"/>
      <c r="AM646" s="14"/>
      <c r="AN646" s="14"/>
      <c r="AO646" s="14"/>
      <c r="AP646" s="14"/>
      <c r="AQ646" s="14"/>
      <c r="AR646" s="14"/>
      <c r="AS646" s="14"/>
      <c r="AT646" s="14"/>
      <c r="AU646" s="14"/>
      <c r="AV646" s="14"/>
      <c r="AW646" s="14"/>
      <c r="AX646" s="14"/>
      <c r="AY646" s="14"/>
      <c r="AZ646" s="14"/>
      <c r="BA646" s="14"/>
      <c r="BB646" s="14"/>
      <c r="BC646" s="14"/>
      <c r="BD646" s="14"/>
      <c r="BE646" s="14"/>
      <c r="BF646" s="14"/>
      <c r="BG646" s="14"/>
      <c r="BH646" s="14"/>
      <c r="BI646" s="14"/>
      <c r="BJ646" s="14"/>
      <c r="BK646" s="14"/>
      <c r="BL646" s="14"/>
      <c r="BM646" s="14"/>
      <c r="BN646" s="14"/>
      <c r="BO646" s="14"/>
      <c r="BP646" s="14"/>
      <c r="BQ646" s="14"/>
      <c r="BR646" s="14"/>
      <c r="BS646" s="14"/>
      <c r="BT646" s="14"/>
      <c r="BU646" s="14"/>
      <c r="BV646" s="14"/>
      <c r="BW646" s="14"/>
      <c r="BX646" s="14"/>
      <c r="BY646" s="14"/>
      <c r="BZ646" s="14"/>
      <c r="CA646" s="14"/>
      <c r="CB646" s="14"/>
      <c r="CC646" s="14"/>
      <c r="CD646" s="14"/>
      <c r="CE646" s="14"/>
      <c r="CF646" s="14"/>
      <c r="CG646" s="14"/>
      <c r="CH646" s="14"/>
    </row>
    <row r="647" spans="1:86">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Z647" s="16"/>
      <c r="AA647" s="16"/>
      <c r="AB647" s="16"/>
      <c r="AC647" s="16"/>
      <c r="AD647" s="16"/>
      <c r="AE647" s="16"/>
      <c r="AF647" s="16"/>
      <c r="AG647" s="16"/>
      <c r="AH647" s="16"/>
      <c r="AI647" s="16"/>
      <c r="AJ647" s="16"/>
      <c r="AK647" s="16"/>
      <c r="AL647" s="16"/>
      <c r="AM647" s="14"/>
      <c r="AN647" s="14"/>
      <c r="AO647" s="14"/>
      <c r="AP647" s="14"/>
      <c r="AQ647" s="14"/>
      <c r="AR647" s="14"/>
      <c r="AS647" s="14"/>
      <c r="AT647" s="14"/>
      <c r="AU647" s="14"/>
      <c r="AV647" s="14"/>
      <c r="AW647" s="14"/>
      <c r="AX647" s="14"/>
      <c r="AY647" s="14"/>
      <c r="AZ647" s="14"/>
      <c r="BA647" s="14"/>
      <c r="BB647" s="14"/>
      <c r="BC647" s="14"/>
      <c r="BD647" s="14"/>
      <c r="BE647" s="14"/>
      <c r="BF647" s="14"/>
      <c r="BG647" s="14"/>
      <c r="BH647" s="14"/>
      <c r="BI647" s="14"/>
      <c r="BJ647" s="14"/>
      <c r="BK647" s="14"/>
      <c r="BL647" s="14"/>
      <c r="BM647" s="14"/>
      <c r="BN647" s="14"/>
      <c r="BO647" s="14"/>
      <c r="BP647" s="14"/>
      <c r="BQ647" s="14"/>
      <c r="BR647" s="14"/>
      <c r="BS647" s="14"/>
      <c r="BT647" s="14"/>
      <c r="BU647" s="14"/>
      <c r="BV647" s="14"/>
      <c r="BW647" s="14"/>
      <c r="BX647" s="14"/>
      <c r="BY647" s="14"/>
      <c r="BZ647" s="14"/>
      <c r="CA647" s="14"/>
      <c r="CB647" s="14"/>
      <c r="CC647" s="14"/>
      <c r="CD647" s="14"/>
      <c r="CE647" s="14"/>
      <c r="CF647" s="14"/>
      <c r="CG647" s="14"/>
      <c r="CH647" s="14"/>
    </row>
    <row r="648" spans="1:86">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Z648" s="16"/>
      <c r="AA648" s="16"/>
      <c r="AB648" s="16"/>
      <c r="AC648" s="16"/>
      <c r="AD648" s="16"/>
      <c r="AE648" s="16"/>
      <c r="AF648" s="16"/>
      <c r="AG648" s="16"/>
      <c r="AH648" s="16"/>
      <c r="AI648" s="16"/>
      <c r="AJ648" s="16"/>
      <c r="AK648" s="16"/>
      <c r="AL648" s="16"/>
      <c r="AM648" s="14"/>
      <c r="AN648" s="14"/>
      <c r="AO648" s="14"/>
      <c r="AP648" s="14"/>
      <c r="AQ648" s="14"/>
      <c r="AR648" s="14"/>
      <c r="AS648" s="14"/>
      <c r="AT648" s="14"/>
      <c r="AU648" s="14"/>
      <c r="AV648" s="14"/>
      <c r="AW648" s="14"/>
      <c r="AX648" s="14"/>
      <c r="AY648" s="14"/>
      <c r="AZ648" s="14"/>
      <c r="BA648" s="14"/>
      <c r="BB648" s="14"/>
      <c r="BC648" s="14"/>
      <c r="BD648" s="14"/>
      <c r="BE648" s="14"/>
      <c r="BF648" s="14"/>
      <c r="BG648" s="14"/>
      <c r="BH648" s="14"/>
      <c r="BI648" s="14"/>
      <c r="BJ648" s="14"/>
      <c r="BK648" s="14"/>
      <c r="BL648" s="14"/>
      <c r="BM648" s="14"/>
      <c r="BN648" s="14"/>
      <c r="BO648" s="14"/>
      <c r="BP648" s="14"/>
      <c r="BQ648" s="14"/>
      <c r="BR648" s="14"/>
      <c r="BS648" s="14"/>
      <c r="BT648" s="14"/>
      <c r="BU648" s="14"/>
      <c r="BV648" s="14"/>
      <c r="BW648" s="14"/>
      <c r="BX648" s="14"/>
      <c r="BY648" s="14"/>
      <c r="BZ648" s="14"/>
      <c r="CA648" s="14"/>
      <c r="CB648" s="14"/>
      <c r="CC648" s="14"/>
      <c r="CD648" s="14"/>
      <c r="CE648" s="14"/>
      <c r="CF648" s="14"/>
      <c r="CG648" s="14"/>
      <c r="CH648" s="14"/>
    </row>
    <row r="649" spans="1:86">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Z649" s="16"/>
      <c r="AA649" s="16"/>
      <c r="AB649" s="16"/>
      <c r="AC649" s="16"/>
      <c r="AD649" s="16"/>
      <c r="AE649" s="16"/>
      <c r="AF649" s="16"/>
      <c r="AG649" s="16"/>
      <c r="AH649" s="16"/>
      <c r="AI649" s="16"/>
      <c r="AJ649" s="16"/>
      <c r="AK649" s="16"/>
      <c r="AL649" s="16"/>
      <c r="AM649" s="14"/>
      <c r="AN649" s="14"/>
      <c r="AO649" s="14"/>
      <c r="AP649" s="14"/>
      <c r="AQ649" s="14"/>
      <c r="AR649" s="14"/>
      <c r="AS649" s="14"/>
      <c r="AT649" s="14"/>
      <c r="AU649" s="14"/>
      <c r="AV649" s="14"/>
      <c r="AW649" s="14"/>
      <c r="AX649" s="14"/>
      <c r="AY649" s="14"/>
      <c r="AZ649" s="14"/>
      <c r="BA649" s="14"/>
      <c r="BB649" s="14"/>
      <c r="BC649" s="14"/>
      <c r="BD649" s="14"/>
      <c r="BE649" s="14"/>
      <c r="BF649" s="14"/>
      <c r="BG649" s="14"/>
      <c r="BH649" s="14"/>
      <c r="BI649" s="14"/>
      <c r="BJ649" s="14"/>
      <c r="BK649" s="14"/>
      <c r="BL649" s="14"/>
      <c r="BM649" s="14"/>
      <c r="BN649" s="14"/>
      <c r="BO649" s="14"/>
      <c r="BP649" s="14"/>
      <c r="BQ649" s="14"/>
      <c r="BR649" s="14"/>
      <c r="BS649" s="14"/>
      <c r="BT649" s="14"/>
      <c r="BU649" s="14"/>
      <c r="BV649" s="14"/>
      <c r="BW649" s="14"/>
      <c r="BX649" s="14"/>
      <c r="BY649" s="14"/>
      <c r="BZ649" s="14"/>
      <c r="CA649" s="14"/>
      <c r="CB649" s="14"/>
      <c r="CC649" s="14"/>
      <c r="CD649" s="14"/>
      <c r="CE649" s="14"/>
      <c r="CF649" s="14"/>
      <c r="CG649" s="14"/>
      <c r="CH649" s="14"/>
    </row>
    <row r="650" spans="1:86">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Z650" s="16"/>
      <c r="AA650" s="16"/>
      <c r="AB650" s="16"/>
      <c r="AC650" s="16"/>
      <c r="AD650" s="16"/>
      <c r="AE650" s="16"/>
      <c r="AF650" s="16"/>
      <c r="AG650" s="16"/>
      <c r="AH650" s="16"/>
      <c r="AI650" s="16"/>
      <c r="AJ650" s="16"/>
      <c r="AK650" s="16"/>
      <c r="AL650" s="16"/>
      <c r="AM650" s="14"/>
      <c r="AN650" s="14"/>
      <c r="AO650" s="14"/>
      <c r="AP650" s="14"/>
      <c r="AQ650" s="14"/>
      <c r="AR650" s="14"/>
      <c r="AS650" s="14"/>
      <c r="AT650" s="14"/>
      <c r="AU650" s="14"/>
      <c r="AV650" s="14"/>
      <c r="AW650" s="14"/>
      <c r="AX650" s="14"/>
      <c r="AY650" s="14"/>
      <c r="AZ650" s="14"/>
      <c r="BA650" s="14"/>
      <c r="BB650" s="14"/>
      <c r="BC650" s="14"/>
      <c r="BD650" s="14"/>
      <c r="BE650" s="14"/>
      <c r="BF650" s="14"/>
      <c r="BG650" s="14"/>
      <c r="BH650" s="14"/>
      <c r="BI650" s="14"/>
      <c r="BJ650" s="14"/>
      <c r="BK650" s="14"/>
      <c r="BL650" s="14"/>
      <c r="BM650" s="14"/>
      <c r="BN650" s="14"/>
      <c r="BO650" s="14"/>
      <c r="BP650" s="14"/>
      <c r="BQ650" s="14"/>
      <c r="BR650" s="14"/>
      <c r="BS650" s="14"/>
      <c r="BT650" s="14"/>
      <c r="BU650" s="14"/>
      <c r="BV650" s="14"/>
      <c r="BW650" s="14"/>
      <c r="BX650" s="14"/>
      <c r="BY650" s="14"/>
      <c r="BZ650" s="14"/>
      <c r="CA650" s="14"/>
      <c r="CB650" s="14"/>
      <c r="CC650" s="14"/>
      <c r="CD650" s="14"/>
      <c r="CE650" s="14"/>
      <c r="CF650" s="14"/>
      <c r="CG650" s="14"/>
      <c r="CH650" s="14"/>
    </row>
    <row r="651" spans="1:86">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Z651" s="16"/>
      <c r="AA651" s="16"/>
      <c r="AB651" s="16"/>
      <c r="AC651" s="16"/>
      <c r="AD651" s="16"/>
      <c r="AE651" s="16"/>
      <c r="AF651" s="16"/>
      <c r="AG651" s="16"/>
      <c r="AH651" s="16"/>
      <c r="AI651" s="16"/>
      <c r="AJ651" s="16"/>
      <c r="AK651" s="16"/>
      <c r="AL651" s="16"/>
      <c r="AM651" s="14"/>
      <c r="AN651" s="14"/>
      <c r="AO651" s="14"/>
      <c r="AP651" s="14"/>
      <c r="AQ651" s="14"/>
      <c r="AR651" s="14"/>
      <c r="AS651" s="14"/>
      <c r="AT651" s="14"/>
      <c r="AU651" s="14"/>
      <c r="AV651" s="14"/>
      <c r="AW651" s="14"/>
      <c r="AX651" s="14"/>
      <c r="AY651" s="14"/>
      <c r="AZ651" s="14"/>
      <c r="BA651" s="14"/>
      <c r="BB651" s="14"/>
      <c r="BC651" s="14"/>
      <c r="BD651" s="14"/>
      <c r="BE651" s="14"/>
      <c r="BF651" s="14"/>
      <c r="BG651" s="14"/>
      <c r="BH651" s="14"/>
      <c r="BI651" s="14"/>
      <c r="BJ651" s="14"/>
      <c r="BK651" s="14"/>
      <c r="BL651" s="14"/>
      <c r="BM651" s="14"/>
      <c r="BN651" s="14"/>
      <c r="BO651" s="14"/>
      <c r="BP651" s="14"/>
      <c r="BQ651" s="14"/>
      <c r="BR651" s="14"/>
      <c r="BS651" s="14"/>
      <c r="BT651" s="14"/>
      <c r="BU651" s="14"/>
      <c r="BV651" s="14"/>
      <c r="BW651" s="14"/>
      <c r="BX651" s="14"/>
      <c r="BY651" s="14"/>
      <c r="BZ651" s="14"/>
      <c r="CA651" s="14"/>
      <c r="CB651" s="14"/>
      <c r="CC651" s="14"/>
      <c r="CD651" s="14"/>
      <c r="CE651" s="14"/>
      <c r="CF651" s="14"/>
      <c r="CG651" s="14"/>
      <c r="CH651" s="14"/>
    </row>
    <row r="652" spans="1:86">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Z652" s="16"/>
      <c r="AA652" s="16"/>
      <c r="AB652" s="16"/>
      <c r="AC652" s="16"/>
      <c r="AD652" s="16"/>
      <c r="AE652" s="16"/>
      <c r="AF652" s="16"/>
      <c r="AG652" s="16"/>
      <c r="AH652" s="16"/>
      <c r="AI652" s="16"/>
      <c r="AJ652" s="16"/>
      <c r="AK652" s="16"/>
      <c r="AL652" s="16"/>
      <c r="AM652" s="14"/>
      <c r="AN652" s="14"/>
      <c r="AO652" s="14"/>
      <c r="AP652" s="14"/>
      <c r="AQ652" s="14"/>
      <c r="AR652" s="14"/>
      <c r="AS652" s="14"/>
      <c r="AT652" s="14"/>
      <c r="AU652" s="14"/>
      <c r="AV652" s="14"/>
      <c r="AW652" s="14"/>
      <c r="AX652" s="14"/>
      <c r="AY652" s="14"/>
      <c r="AZ652" s="14"/>
      <c r="BA652" s="14"/>
      <c r="BB652" s="14"/>
      <c r="BC652" s="14"/>
      <c r="BD652" s="14"/>
      <c r="BE652" s="14"/>
      <c r="BF652" s="14"/>
      <c r="BG652" s="14"/>
      <c r="BH652" s="14"/>
      <c r="BI652" s="14"/>
      <c r="BJ652" s="14"/>
      <c r="BK652" s="14"/>
      <c r="BL652" s="14"/>
      <c r="BM652" s="14"/>
      <c r="BN652" s="14"/>
      <c r="BO652" s="14"/>
      <c r="BP652" s="14"/>
      <c r="BQ652" s="14"/>
      <c r="BR652" s="14"/>
      <c r="BS652" s="14"/>
      <c r="BT652" s="14"/>
      <c r="BU652" s="14"/>
      <c r="BV652" s="14"/>
      <c r="BW652" s="14"/>
      <c r="BX652" s="14"/>
      <c r="BY652" s="14"/>
      <c r="BZ652" s="14"/>
      <c r="CA652" s="14"/>
      <c r="CB652" s="14"/>
      <c r="CC652" s="14"/>
      <c r="CD652" s="14"/>
      <c r="CE652" s="14"/>
      <c r="CF652" s="14"/>
      <c r="CG652" s="14"/>
      <c r="CH652" s="14"/>
    </row>
    <row r="653" spans="1:86">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Z653" s="16"/>
      <c r="AA653" s="16"/>
      <c r="AB653" s="16"/>
      <c r="AC653" s="16"/>
      <c r="AD653" s="16"/>
      <c r="AE653" s="16"/>
      <c r="AF653" s="16"/>
      <c r="AG653" s="16"/>
      <c r="AH653" s="16"/>
      <c r="AI653" s="16"/>
      <c r="AJ653" s="16"/>
      <c r="AK653" s="16"/>
      <c r="AL653" s="16"/>
      <c r="AM653" s="14"/>
      <c r="AN653" s="14"/>
      <c r="AO653" s="14"/>
      <c r="AP653" s="14"/>
      <c r="AQ653" s="14"/>
      <c r="AR653" s="14"/>
      <c r="AS653" s="14"/>
      <c r="AT653" s="14"/>
      <c r="AU653" s="14"/>
      <c r="AV653" s="14"/>
      <c r="AW653" s="14"/>
      <c r="AX653" s="14"/>
      <c r="AY653" s="14"/>
      <c r="AZ653" s="14"/>
      <c r="BA653" s="14"/>
      <c r="BB653" s="14"/>
      <c r="BC653" s="14"/>
      <c r="BD653" s="14"/>
      <c r="BE653" s="14"/>
      <c r="BF653" s="14"/>
      <c r="BG653" s="14"/>
      <c r="BH653" s="14"/>
      <c r="BI653" s="14"/>
      <c r="BJ653" s="14"/>
      <c r="BK653" s="14"/>
      <c r="BL653" s="14"/>
      <c r="BM653" s="14"/>
      <c r="BN653" s="14"/>
      <c r="BO653" s="14"/>
      <c r="BP653" s="14"/>
      <c r="BQ653" s="14"/>
      <c r="BR653" s="14"/>
      <c r="BS653" s="14"/>
      <c r="BT653" s="14"/>
      <c r="BU653" s="14"/>
      <c r="BV653" s="14"/>
      <c r="BW653" s="14"/>
      <c r="BX653" s="14"/>
      <c r="BY653" s="14"/>
      <c r="BZ653" s="14"/>
      <c r="CA653" s="14"/>
      <c r="CB653" s="14"/>
      <c r="CC653" s="14"/>
      <c r="CD653" s="14"/>
      <c r="CE653" s="14"/>
      <c r="CF653" s="14"/>
      <c r="CG653" s="14"/>
      <c r="CH653" s="14"/>
    </row>
    <row r="654" spans="1:86">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Z654" s="16"/>
      <c r="AA654" s="16"/>
      <c r="AB654" s="16"/>
      <c r="AC654" s="16"/>
      <c r="AD654" s="16"/>
      <c r="AE654" s="16"/>
      <c r="AF654" s="16"/>
      <c r="AG654" s="16"/>
      <c r="AH654" s="16"/>
      <c r="AI654" s="16"/>
      <c r="AJ654" s="16"/>
      <c r="AK654" s="16"/>
      <c r="AL654" s="16"/>
      <c r="AM654" s="14"/>
      <c r="AN654" s="14"/>
      <c r="AO654" s="14"/>
      <c r="AP654" s="14"/>
      <c r="AQ654" s="14"/>
      <c r="AR654" s="14"/>
      <c r="AS654" s="14"/>
      <c r="AT654" s="14"/>
      <c r="AU654" s="14"/>
      <c r="AV654" s="14"/>
      <c r="AW654" s="14"/>
      <c r="AX654" s="14"/>
      <c r="AY654" s="14"/>
      <c r="AZ654" s="14"/>
      <c r="BA654" s="14"/>
      <c r="BB654" s="14"/>
      <c r="BC654" s="14"/>
      <c r="BD654" s="14"/>
      <c r="BE654" s="14"/>
      <c r="BF654" s="14"/>
      <c r="BG654" s="14"/>
      <c r="BH654" s="14"/>
      <c r="BI654" s="14"/>
      <c r="BJ654" s="14"/>
      <c r="BK654" s="14"/>
      <c r="BL654" s="14"/>
      <c r="BM654" s="14"/>
      <c r="BN654" s="14"/>
      <c r="BO654" s="14"/>
      <c r="BP654" s="14"/>
      <c r="BQ654" s="14"/>
      <c r="BR654" s="14"/>
      <c r="BS654" s="14"/>
      <c r="BT654" s="14"/>
      <c r="BU654" s="14"/>
      <c r="BV654" s="14"/>
      <c r="BW654" s="14"/>
      <c r="BX654" s="14"/>
      <c r="BY654" s="14"/>
      <c r="BZ654" s="14"/>
      <c r="CA654" s="14"/>
      <c r="CB654" s="14"/>
      <c r="CC654" s="14"/>
      <c r="CD654" s="14"/>
      <c r="CE654" s="14"/>
      <c r="CF654" s="14"/>
      <c r="CG654" s="14"/>
      <c r="CH654" s="14"/>
    </row>
    <row r="655" spans="1:86">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Z655" s="16"/>
      <c r="AA655" s="16"/>
      <c r="AB655" s="16"/>
      <c r="AC655" s="16"/>
      <c r="AD655" s="16"/>
      <c r="AE655" s="16"/>
      <c r="AF655" s="16"/>
      <c r="AG655" s="16"/>
      <c r="AH655" s="16"/>
      <c r="AI655" s="16"/>
      <c r="AJ655" s="16"/>
      <c r="AK655" s="16"/>
      <c r="AL655" s="16"/>
      <c r="AM655" s="14"/>
      <c r="AN655" s="14"/>
      <c r="AO655" s="14"/>
      <c r="AP655" s="14"/>
      <c r="AQ655" s="14"/>
      <c r="AR655" s="14"/>
      <c r="AS655" s="14"/>
      <c r="AT655" s="14"/>
      <c r="AU655" s="14"/>
      <c r="AV655" s="14"/>
      <c r="AW655" s="14"/>
      <c r="AX655" s="14"/>
      <c r="AY655" s="14"/>
      <c r="AZ655" s="14"/>
      <c r="BA655" s="14"/>
      <c r="BB655" s="14"/>
      <c r="BC655" s="14"/>
      <c r="BD655" s="14"/>
      <c r="BE655" s="14"/>
      <c r="BF655" s="14"/>
      <c r="BG655" s="14"/>
      <c r="BH655" s="14"/>
      <c r="BI655" s="14"/>
      <c r="BJ655" s="14"/>
      <c r="BK655" s="14"/>
      <c r="BL655" s="14"/>
      <c r="BM655" s="14"/>
      <c r="BN655" s="14"/>
      <c r="BO655" s="14"/>
      <c r="BP655" s="14"/>
      <c r="BQ655" s="14"/>
      <c r="BR655" s="14"/>
      <c r="BS655" s="14"/>
      <c r="BT655" s="14"/>
      <c r="BU655" s="14"/>
      <c r="BV655" s="14"/>
      <c r="BW655" s="14"/>
      <c r="BX655" s="14"/>
      <c r="BY655" s="14"/>
      <c r="BZ655" s="14"/>
      <c r="CA655" s="14"/>
      <c r="CB655" s="14"/>
      <c r="CC655" s="14"/>
      <c r="CD655" s="14"/>
      <c r="CE655" s="14"/>
      <c r="CF655" s="14"/>
      <c r="CG655" s="14"/>
      <c r="CH655" s="14"/>
    </row>
    <row r="656" spans="1:86">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Z656" s="16"/>
      <c r="AA656" s="16"/>
      <c r="AB656" s="16"/>
      <c r="AC656" s="16"/>
      <c r="AD656" s="16"/>
      <c r="AE656" s="16"/>
      <c r="AF656" s="16"/>
      <c r="AG656" s="16"/>
      <c r="AH656" s="16"/>
      <c r="AI656" s="16"/>
      <c r="AJ656" s="16"/>
      <c r="AK656" s="16"/>
      <c r="AL656" s="16"/>
      <c r="AM656" s="14"/>
      <c r="AN656" s="14"/>
      <c r="AO656" s="14"/>
      <c r="AP656" s="14"/>
      <c r="AQ656" s="14"/>
      <c r="AR656" s="14"/>
      <c r="AS656" s="14"/>
      <c r="AT656" s="14"/>
      <c r="AU656" s="14"/>
      <c r="AV656" s="14"/>
      <c r="AW656" s="14"/>
      <c r="AX656" s="14"/>
      <c r="AY656" s="14"/>
      <c r="AZ656" s="14"/>
      <c r="BA656" s="14"/>
      <c r="BB656" s="14"/>
      <c r="BC656" s="14"/>
      <c r="BD656" s="14"/>
      <c r="BE656" s="14"/>
      <c r="BF656" s="14"/>
      <c r="BG656" s="14"/>
      <c r="BH656" s="14"/>
      <c r="BI656" s="14"/>
      <c r="BJ656" s="14"/>
      <c r="BK656" s="14"/>
      <c r="BL656" s="14"/>
      <c r="BM656" s="14"/>
      <c r="BN656" s="14"/>
      <c r="BO656" s="14"/>
      <c r="BP656" s="14"/>
      <c r="BQ656" s="14"/>
      <c r="BR656" s="14"/>
      <c r="BS656" s="14"/>
      <c r="BT656" s="14"/>
      <c r="BU656" s="14"/>
      <c r="BV656" s="14"/>
      <c r="BW656" s="14"/>
      <c r="BX656" s="14"/>
      <c r="BY656" s="14"/>
      <c r="BZ656" s="14"/>
      <c r="CA656" s="14"/>
      <c r="CB656" s="14"/>
      <c r="CC656" s="14"/>
      <c r="CD656" s="14"/>
      <c r="CE656" s="14"/>
      <c r="CF656" s="14"/>
      <c r="CG656" s="14"/>
      <c r="CH656" s="14"/>
    </row>
    <row r="657" spans="1:86">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Z657" s="16"/>
      <c r="AA657" s="16"/>
      <c r="AB657" s="16"/>
      <c r="AC657" s="16"/>
      <c r="AD657" s="16"/>
      <c r="AE657" s="16"/>
      <c r="AF657" s="16"/>
      <c r="AG657" s="16"/>
      <c r="AH657" s="16"/>
      <c r="AI657" s="16"/>
      <c r="AJ657" s="16"/>
      <c r="AK657" s="16"/>
      <c r="AL657" s="16"/>
      <c r="AM657" s="14"/>
      <c r="AN657" s="14"/>
      <c r="AO657" s="14"/>
      <c r="AP657" s="14"/>
      <c r="AQ657" s="14"/>
      <c r="AR657" s="14"/>
      <c r="AS657" s="14"/>
      <c r="AT657" s="14"/>
      <c r="AU657" s="14"/>
      <c r="AV657" s="14"/>
      <c r="AW657" s="14"/>
      <c r="AX657" s="14"/>
      <c r="AY657" s="14"/>
      <c r="AZ657" s="14"/>
      <c r="BA657" s="14"/>
      <c r="BB657" s="14"/>
      <c r="BC657" s="14"/>
      <c r="BD657" s="14"/>
      <c r="BE657" s="14"/>
      <c r="BF657" s="14"/>
      <c r="BG657" s="14"/>
      <c r="BH657" s="14"/>
      <c r="BI657" s="14"/>
      <c r="BJ657" s="14"/>
      <c r="BK657" s="14"/>
      <c r="BL657" s="14"/>
      <c r="BM657" s="14"/>
      <c r="BN657" s="14"/>
      <c r="BO657" s="14"/>
      <c r="BP657" s="14"/>
      <c r="BQ657" s="14"/>
      <c r="BR657" s="14"/>
      <c r="BS657" s="14"/>
      <c r="BT657" s="14"/>
      <c r="BU657" s="14"/>
      <c r="BV657" s="14"/>
      <c r="BW657" s="14"/>
      <c r="BX657" s="14"/>
      <c r="BY657" s="14"/>
      <c r="BZ657" s="14"/>
      <c r="CA657" s="14"/>
      <c r="CB657" s="14"/>
      <c r="CC657" s="14"/>
      <c r="CD657" s="14"/>
      <c r="CE657" s="14"/>
      <c r="CF657" s="14"/>
      <c r="CG657" s="14"/>
      <c r="CH657" s="14"/>
    </row>
    <row r="658" spans="1:86">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Z658" s="16"/>
      <c r="AA658" s="16"/>
      <c r="AB658" s="16"/>
      <c r="AC658" s="16"/>
      <c r="AD658" s="16"/>
      <c r="AE658" s="16"/>
      <c r="AF658" s="16"/>
      <c r="AG658" s="16"/>
      <c r="AH658" s="16"/>
      <c r="AI658" s="16"/>
      <c r="AJ658" s="16"/>
      <c r="AK658" s="16"/>
      <c r="AL658" s="16"/>
      <c r="AM658" s="14"/>
      <c r="AN658" s="14"/>
      <c r="AO658" s="14"/>
      <c r="AP658" s="14"/>
      <c r="AQ658" s="14"/>
      <c r="AR658" s="14"/>
      <c r="AS658" s="14"/>
      <c r="AT658" s="14"/>
      <c r="AU658" s="14"/>
      <c r="AV658" s="14"/>
      <c r="AW658" s="14"/>
      <c r="AX658" s="14"/>
      <c r="AY658" s="14"/>
      <c r="AZ658" s="14"/>
      <c r="BA658" s="14"/>
      <c r="BB658" s="14"/>
      <c r="BC658" s="14"/>
      <c r="BD658" s="14"/>
      <c r="BE658" s="14"/>
      <c r="BF658" s="14"/>
      <c r="BG658" s="14"/>
      <c r="BH658" s="14"/>
      <c r="BI658" s="14"/>
      <c r="BJ658" s="14"/>
      <c r="BK658" s="14"/>
      <c r="BL658" s="14"/>
      <c r="BM658" s="14"/>
      <c r="BN658" s="14"/>
      <c r="BO658" s="14"/>
      <c r="BP658" s="14"/>
      <c r="BQ658" s="14"/>
      <c r="BR658" s="14"/>
      <c r="BS658" s="14"/>
      <c r="BT658" s="14"/>
      <c r="BU658" s="14"/>
      <c r="BV658" s="14"/>
      <c r="BW658" s="14"/>
      <c r="BX658" s="14"/>
      <c r="BY658" s="14"/>
      <c r="BZ658" s="14"/>
      <c r="CA658" s="14"/>
      <c r="CB658" s="14"/>
      <c r="CC658" s="14"/>
      <c r="CD658" s="14"/>
      <c r="CE658" s="14"/>
      <c r="CF658" s="14"/>
      <c r="CG658" s="14"/>
      <c r="CH658" s="14"/>
    </row>
    <row r="659" spans="1:86">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Z659" s="16"/>
      <c r="AA659" s="16"/>
      <c r="AB659" s="16"/>
      <c r="AC659" s="16"/>
      <c r="AD659" s="16"/>
      <c r="AE659" s="16"/>
      <c r="AF659" s="16"/>
      <c r="AG659" s="16"/>
      <c r="AH659" s="16"/>
      <c r="AI659" s="16"/>
      <c r="AJ659" s="16"/>
      <c r="AK659" s="16"/>
      <c r="AL659" s="16"/>
      <c r="AM659" s="14"/>
      <c r="AN659" s="14"/>
      <c r="AO659" s="14"/>
      <c r="AP659" s="14"/>
      <c r="AQ659" s="14"/>
      <c r="AR659" s="14"/>
      <c r="AS659" s="14"/>
      <c r="AT659" s="14"/>
      <c r="AU659" s="14"/>
      <c r="AV659" s="14"/>
      <c r="AW659" s="14"/>
      <c r="AX659" s="14"/>
      <c r="AY659" s="14"/>
      <c r="AZ659" s="14"/>
      <c r="BA659" s="14"/>
      <c r="BB659" s="14"/>
      <c r="BC659" s="14"/>
      <c r="BD659" s="14"/>
      <c r="BE659" s="14"/>
      <c r="BF659" s="14"/>
      <c r="BG659" s="14"/>
      <c r="BH659" s="14"/>
      <c r="BI659" s="14"/>
      <c r="BJ659" s="14"/>
      <c r="BK659" s="14"/>
      <c r="BL659" s="14"/>
      <c r="BM659" s="14"/>
      <c r="BN659" s="14"/>
      <c r="BO659" s="14"/>
      <c r="BP659" s="14"/>
      <c r="BQ659" s="14"/>
      <c r="BR659" s="14"/>
      <c r="BS659" s="14"/>
      <c r="BT659" s="14"/>
      <c r="BU659" s="14"/>
      <c r="BV659" s="14"/>
      <c r="BW659" s="14"/>
      <c r="BX659" s="14"/>
      <c r="BY659" s="14"/>
      <c r="BZ659" s="14"/>
      <c r="CA659" s="14"/>
      <c r="CB659" s="14"/>
      <c r="CC659" s="14"/>
      <c r="CD659" s="14"/>
      <c r="CE659" s="14"/>
      <c r="CF659" s="14"/>
      <c r="CG659" s="14"/>
      <c r="CH659" s="14"/>
    </row>
    <row r="660" spans="1:86">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Z660" s="16"/>
      <c r="AA660" s="16"/>
      <c r="AB660" s="16"/>
      <c r="AC660" s="16"/>
      <c r="AD660" s="16"/>
      <c r="AE660" s="16"/>
      <c r="AF660" s="16"/>
      <c r="AG660" s="16"/>
      <c r="AH660" s="16"/>
      <c r="AI660" s="16"/>
      <c r="AJ660" s="16"/>
      <c r="AK660" s="16"/>
      <c r="AL660" s="16"/>
      <c r="AM660" s="14"/>
      <c r="AN660" s="14"/>
      <c r="AO660" s="14"/>
      <c r="AP660" s="14"/>
      <c r="AQ660" s="14"/>
      <c r="AR660" s="14"/>
      <c r="AS660" s="14"/>
      <c r="AT660" s="14"/>
      <c r="AU660" s="14"/>
      <c r="AV660" s="14"/>
      <c r="AW660" s="14"/>
      <c r="AX660" s="14"/>
      <c r="AY660" s="14"/>
      <c r="AZ660" s="14"/>
      <c r="BA660" s="14"/>
      <c r="BB660" s="14"/>
      <c r="BC660" s="14"/>
      <c r="BD660" s="14"/>
      <c r="BE660" s="14"/>
      <c r="BF660" s="14"/>
      <c r="BG660" s="14"/>
      <c r="BH660" s="14"/>
      <c r="BI660" s="14"/>
      <c r="BJ660" s="14"/>
      <c r="BK660" s="14"/>
      <c r="BL660" s="14"/>
      <c r="BM660" s="14"/>
      <c r="BN660" s="14"/>
      <c r="BO660" s="14"/>
      <c r="BP660" s="14"/>
      <c r="BQ660" s="14"/>
      <c r="BR660" s="14"/>
      <c r="BS660" s="14"/>
      <c r="BT660" s="14"/>
      <c r="BU660" s="14"/>
      <c r="BV660" s="14"/>
      <c r="BW660" s="14"/>
      <c r="BX660" s="14"/>
      <c r="BY660" s="14"/>
      <c r="BZ660" s="14"/>
      <c r="CA660" s="14"/>
      <c r="CB660" s="14"/>
      <c r="CC660" s="14"/>
      <c r="CD660" s="14"/>
      <c r="CE660" s="14"/>
      <c r="CF660" s="14"/>
      <c r="CG660" s="14"/>
      <c r="CH660" s="14"/>
    </row>
    <row r="661" spans="1:86">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Z661" s="16"/>
      <c r="AA661" s="16"/>
      <c r="AB661" s="16"/>
      <c r="AC661" s="16"/>
      <c r="AD661" s="16"/>
      <c r="AE661" s="16"/>
      <c r="AF661" s="16"/>
      <c r="AG661" s="16"/>
      <c r="AH661" s="16"/>
      <c r="AI661" s="16"/>
      <c r="AJ661" s="16"/>
      <c r="AK661" s="16"/>
      <c r="AL661" s="16"/>
      <c r="AM661" s="14"/>
      <c r="AN661" s="14"/>
      <c r="AO661" s="14"/>
      <c r="AP661" s="14"/>
      <c r="AQ661" s="14"/>
      <c r="AR661" s="14"/>
      <c r="AS661" s="14"/>
      <c r="AT661" s="14"/>
      <c r="AU661" s="14"/>
      <c r="AV661" s="14"/>
      <c r="AW661" s="14"/>
      <c r="AX661" s="14"/>
      <c r="AY661" s="14"/>
      <c r="AZ661" s="14"/>
      <c r="BA661" s="14"/>
      <c r="BB661" s="14"/>
      <c r="BC661" s="14"/>
      <c r="BD661" s="14"/>
      <c r="BE661" s="14"/>
      <c r="BF661" s="14"/>
      <c r="BG661" s="14"/>
      <c r="BH661" s="14"/>
      <c r="BI661" s="14"/>
      <c r="BJ661" s="14"/>
      <c r="BK661" s="14"/>
      <c r="BL661" s="14"/>
      <c r="BM661" s="14"/>
      <c r="BN661" s="14"/>
      <c r="BO661" s="14"/>
      <c r="BP661" s="14"/>
      <c r="BQ661" s="14"/>
      <c r="BR661" s="14"/>
      <c r="BS661" s="14"/>
      <c r="BT661" s="14"/>
      <c r="BU661" s="14"/>
      <c r="BV661" s="14"/>
      <c r="BW661" s="14"/>
      <c r="BX661" s="14"/>
      <c r="BY661" s="14"/>
      <c r="BZ661" s="14"/>
      <c r="CA661" s="14"/>
      <c r="CB661" s="14"/>
      <c r="CC661" s="14"/>
      <c r="CD661" s="14"/>
      <c r="CE661" s="14"/>
      <c r="CF661" s="14"/>
      <c r="CG661" s="14"/>
      <c r="CH661" s="14"/>
    </row>
    <row r="662" spans="1:86">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Z662" s="16"/>
      <c r="AA662" s="16"/>
      <c r="AB662" s="16"/>
      <c r="AC662" s="16"/>
      <c r="AD662" s="16"/>
      <c r="AE662" s="16"/>
      <c r="AF662" s="16"/>
      <c r="AG662" s="16"/>
      <c r="AH662" s="16"/>
      <c r="AI662" s="16"/>
      <c r="AJ662" s="16"/>
      <c r="AK662" s="16"/>
      <c r="AL662" s="16"/>
      <c r="AM662" s="14"/>
      <c r="AN662" s="14"/>
      <c r="AO662" s="14"/>
      <c r="AP662" s="14"/>
      <c r="AQ662" s="14"/>
      <c r="AR662" s="14"/>
      <c r="AS662" s="14"/>
      <c r="AT662" s="14"/>
      <c r="AU662" s="14"/>
      <c r="AV662" s="14"/>
      <c r="AW662" s="14"/>
      <c r="AX662" s="14"/>
      <c r="AY662" s="14"/>
      <c r="AZ662" s="14"/>
      <c r="BA662" s="14"/>
      <c r="BB662" s="14"/>
      <c r="BC662" s="14"/>
      <c r="BD662" s="14"/>
      <c r="BE662" s="14"/>
      <c r="BF662" s="14"/>
      <c r="BG662" s="14"/>
      <c r="BH662" s="14"/>
      <c r="BI662" s="14"/>
      <c r="BJ662" s="14"/>
      <c r="BK662" s="14"/>
      <c r="BL662" s="14"/>
      <c r="BM662" s="14"/>
      <c r="BN662" s="14"/>
      <c r="BO662" s="14"/>
      <c r="BP662" s="14"/>
      <c r="BQ662" s="14"/>
      <c r="BR662" s="14"/>
      <c r="BS662" s="14"/>
      <c r="BT662" s="14"/>
      <c r="BU662" s="14"/>
      <c r="BV662" s="14"/>
      <c r="BW662" s="14"/>
      <c r="BX662" s="14"/>
      <c r="BY662" s="14"/>
      <c r="BZ662" s="14"/>
      <c r="CA662" s="14"/>
      <c r="CB662" s="14"/>
      <c r="CC662" s="14"/>
      <c r="CD662" s="14"/>
      <c r="CE662" s="14"/>
      <c r="CF662" s="14"/>
      <c r="CG662" s="14"/>
      <c r="CH662" s="14"/>
    </row>
    <row r="663" spans="1:86">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Z663" s="16"/>
      <c r="AA663" s="16"/>
      <c r="AB663" s="16"/>
      <c r="AC663" s="16"/>
      <c r="AD663" s="16"/>
      <c r="AE663" s="16"/>
      <c r="AF663" s="16"/>
      <c r="AG663" s="16"/>
      <c r="AH663" s="16"/>
      <c r="AI663" s="16"/>
      <c r="AJ663" s="16"/>
      <c r="AK663" s="16"/>
      <c r="AL663" s="16"/>
      <c r="AM663" s="14"/>
      <c r="AN663" s="14"/>
      <c r="AO663" s="14"/>
      <c r="AP663" s="14"/>
      <c r="AQ663" s="14"/>
      <c r="AR663" s="14"/>
      <c r="AS663" s="14"/>
      <c r="AT663" s="14"/>
      <c r="AU663" s="14"/>
      <c r="AV663" s="14"/>
      <c r="AW663" s="14"/>
      <c r="AX663" s="14"/>
      <c r="AY663" s="14"/>
      <c r="AZ663" s="14"/>
      <c r="BA663" s="14"/>
      <c r="BB663" s="14"/>
      <c r="BC663" s="14"/>
      <c r="BD663" s="14"/>
      <c r="BE663" s="14"/>
      <c r="BF663" s="14"/>
      <c r="BG663" s="14"/>
      <c r="BH663" s="14"/>
      <c r="BI663" s="14"/>
      <c r="BJ663" s="14"/>
      <c r="BK663" s="14"/>
      <c r="BL663" s="14"/>
      <c r="BM663" s="14"/>
      <c r="BN663" s="14"/>
      <c r="BO663" s="14"/>
      <c r="BP663" s="14"/>
      <c r="BQ663" s="14"/>
      <c r="BR663" s="14"/>
      <c r="BS663" s="14"/>
      <c r="BT663" s="14"/>
      <c r="BU663" s="14"/>
      <c r="BV663" s="14"/>
      <c r="BW663" s="14"/>
      <c r="BX663" s="14"/>
      <c r="BY663" s="14"/>
      <c r="BZ663" s="14"/>
      <c r="CA663" s="14"/>
      <c r="CB663" s="14"/>
      <c r="CC663" s="14"/>
      <c r="CD663" s="14"/>
      <c r="CE663" s="14"/>
      <c r="CF663" s="14"/>
      <c r="CG663" s="14"/>
      <c r="CH663" s="14"/>
    </row>
    <row r="664" spans="1:86">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Z664" s="16"/>
      <c r="AA664" s="16"/>
      <c r="AB664" s="16"/>
      <c r="AC664" s="16"/>
      <c r="AD664" s="16"/>
      <c r="AE664" s="16"/>
      <c r="AF664" s="16"/>
      <c r="AG664" s="16"/>
      <c r="AH664" s="16"/>
      <c r="AI664" s="16"/>
      <c r="AJ664" s="16"/>
      <c r="AK664" s="16"/>
      <c r="AL664" s="16"/>
      <c r="AM664" s="14"/>
      <c r="AN664" s="14"/>
      <c r="AO664" s="14"/>
      <c r="AP664" s="14"/>
      <c r="AQ664" s="14"/>
      <c r="AR664" s="14"/>
      <c r="AS664" s="14"/>
      <c r="AT664" s="14"/>
      <c r="AU664" s="14"/>
      <c r="AV664" s="14"/>
      <c r="AW664" s="14"/>
      <c r="AX664" s="14"/>
      <c r="AY664" s="14"/>
      <c r="AZ664" s="14"/>
      <c r="BA664" s="14"/>
      <c r="BB664" s="14"/>
      <c r="BC664" s="14"/>
      <c r="BD664" s="14"/>
      <c r="BE664" s="14"/>
      <c r="BF664" s="14"/>
      <c r="BG664" s="14"/>
      <c r="BH664" s="14"/>
      <c r="BI664" s="14"/>
      <c r="BJ664" s="14"/>
      <c r="BK664" s="14"/>
      <c r="BL664" s="14"/>
      <c r="BM664" s="14"/>
      <c r="BN664" s="14"/>
      <c r="BO664" s="14"/>
      <c r="BP664" s="14"/>
      <c r="BQ664" s="14"/>
      <c r="BR664" s="14"/>
      <c r="BS664" s="14"/>
      <c r="BT664" s="14"/>
      <c r="BU664" s="14"/>
      <c r="BV664" s="14"/>
      <c r="BW664" s="14"/>
      <c r="BX664" s="14"/>
      <c r="BY664" s="14"/>
      <c r="BZ664" s="14"/>
      <c r="CA664" s="14"/>
      <c r="CB664" s="14"/>
      <c r="CC664" s="14"/>
      <c r="CD664" s="14"/>
      <c r="CE664" s="14"/>
      <c r="CF664" s="14"/>
      <c r="CG664" s="14"/>
      <c r="CH664" s="14"/>
    </row>
    <row r="665" spans="1:86">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Z665" s="16"/>
      <c r="AA665" s="16"/>
      <c r="AB665" s="16"/>
      <c r="AC665" s="16"/>
      <c r="AD665" s="16"/>
      <c r="AE665" s="16"/>
      <c r="AF665" s="16"/>
      <c r="AG665" s="16"/>
      <c r="AH665" s="16"/>
      <c r="AI665" s="16"/>
      <c r="AJ665" s="16"/>
      <c r="AK665" s="16"/>
      <c r="AL665" s="16"/>
      <c r="AM665" s="14"/>
      <c r="AN665" s="14"/>
      <c r="AO665" s="14"/>
      <c r="AP665" s="14"/>
      <c r="AQ665" s="14"/>
      <c r="AR665" s="14"/>
      <c r="AS665" s="14"/>
      <c r="AT665" s="14"/>
      <c r="AU665" s="14"/>
      <c r="AV665" s="14"/>
      <c r="AW665" s="14"/>
      <c r="AX665" s="14"/>
      <c r="AY665" s="14"/>
      <c r="AZ665" s="14"/>
      <c r="BA665" s="14"/>
      <c r="BB665" s="14"/>
      <c r="BC665" s="14"/>
      <c r="BD665" s="14"/>
      <c r="BE665" s="14"/>
      <c r="BF665" s="14"/>
      <c r="BG665" s="14"/>
      <c r="BH665" s="14"/>
      <c r="BI665" s="14"/>
      <c r="BJ665" s="14"/>
      <c r="BK665" s="14"/>
      <c r="BL665" s="14"/>
      <c r="BM665" s="14"/>
      <c r="BN665" s="14"/>
      <c r="BO665" s="14"/>
      <c r="BP665" s="14"/>
      <c r="BQ665" s="14"/>
      <c r="BR665" s="14"/>
      <c r="BS665" s="14"/>
      <c r="BT665" s="14"/>
      <c r="BU665" s="14"/>
      <c r="BV665" s="14"/>
      <c r="BW665" s="14"/>
      <c r="BX665" s="14"/>
      <c r="BY665" s="14"/>
      <c r="BZ665" s="14"/>
      <c r="CA665" s="14"/>
      <c r="CB665" s="14"/>
      <c r="CC665" s="14"/>
      <c r="CD665" s="14"/>
      <c r="CE665" s="14"/>
      <c r="CF665" s="14"/>
      <c r="CG665" s="14"/>
      <c r="CH665" s="14"/>
    </row>
    <row r="666" spans="1:86">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Z666" s="16"/>
      <c r="AA666" s="16"/>
      <c r="AB666" s="16"/>
      <c r="AC666" s="16"/>
      <c r="AD666" s="16"/>
      <c r="AE666" s="16"/>
      <c r="AF666" s="16"/>
      <c r="AG666" s="16"/>
      <c r="AH666" s="16"/>
      <c r="AI666" s="16"/>
      <c r="AJ666" s="16"/>
      <c r="AK666" s="16"/>
      <c r="AL666" s="16"/>
      <c r="AM666" s="14"/>
      <c r="AN666" s="14"/>
      <c r="AO666" s="14"/>
      <c r="AP666" s="14"/>
      <c r="AQ666" s="14"/>
      <c r="AR666" s="14"/>
      <c r="AS666" s="14"/>
      <c r="AT666" s="14"/>
      <c r="AU666" s="14"/>
      <c r="AV666" s="14"/>
      <c r="AW666" s="14"/>
      <c r="AX666" s="14"/>
      <c r="AY666" s="14"/>
      <c r="AZ666" s="14"/>
      <c r="BA666" s="14"/>
      <c r="BB666" s="14"/>
      <c r="BC666" s="14"/>
      <c r="BD666" s="14"/>
      <c r="BE666" s="14"/>
      <c r="BF666" s="14"/>
      <c r="BG666" s="14"/>
      <c r="BH666" s="14"/>
      <c r="BI666" s="14"/>
      <c r="BJ666" s="14"/>
      <c r="BK666" s="14"/>
      <c r="BL666" s="14"/>
      <c r="BM666" s="14"/>
      <c r="BN666" s="14"/>
      <c r="BO666" s="14"/>
      <c r="BP666" s="14"/>
      <c r="BQ666" s="14"/>
      <c r="BR666" s="14"/>
      <c r="BS666" s="14"/>
      <c r="BT666" s="14"/>
      <c r="BU666" s="14"/>
      <c r="BV666" s="14"/>
      <c r="BW666" s="14"/>
      <c r="BX666" s="14"/>
      <c r="BY666" s="14"/>
      <c r="BZ666" s="14"/>
      <c r="CA666" s="14"/>
      <c r="CB666" s="14"/>
      <c r="CC666" s="14"/>
      <c r="CD666" s="14"/>
      <c r="CE666" s="14"/>
      <c r="CF666" s="14"/>
      <c r="CG666" s="14"/>
      <c r="CH666" s="14"/>
    </row>
    <row r="667" spans="1:86">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Z667" s="16"/>
      <c r="AA667" s="16"/>
      <c r="AB667" s="16"/>
      <c r="AC667" s="16"/>
      <c r="AD667" s="16"/>
      <c r="AE667" s="16"/>
      <c r="AF667" s="16"/>
      <c r="AG667" s="16"/>
      <c r="AH667" s="16"/>
      <c r="AI667" s="16"/>
      <c r="AJ667" s="16"/>
      <c r="AK667" s="16"/>
      <c r="AL667" s="16"/>
      <c r="AM667" s="14"/>
      <c r="AN667" s="14"/>
      <c r="AO667" s="14"/>
      <c r="AP667" s="14"/>
      <c r="AQ667" s="14"/>
      <c r="AR667" s="14"/>
      <c r="AS667" s="14"/>
      <c r="AT667" s="14"/>
      <c r="AU667" s="14"/>
      <c r="AV667" s="14"/>
      <c r="AW667" s="14"/>
      <c r="AX667" s="14"/>
      <c r="AY667" s="14"/>
      <c r="AZ667" s="14"/>
      <c r="BA667" s="14"/>
      <c r="BB667" s="14"/>
      <c r="BC667" s="14"/>
      <c r="BD667" s="14"/>
      <c r="BE667" s="14"/>
      <c r="BF667" s="14"/>
      <c r="BG667" s="14"/>
      <c r="BH667" s="14"/>
      <c r="BI667" s="14"/>
      <c r="BJ667" s="14"/>
      <c r="BK667" s="14"/>
      <c r="BL667" s="14"/>
      <c r="BM667" s="14"/>
      <c r="BN667" s="14"/>
      <c r="BO667" s="14"/>
      <c r="BP667" s="14"/>
      <c r="BQ667" s="14"/>
      <c r="BR667" s="14"/>
      <c r="BS667" s="14"/>
      <c r="BT667" s="14"/>
      <c r="BU667" s="14"/>
      <c r="BV667" s="14"/>
      <c r="BW667" s="14"/>
      <c r="BX667" s="14"/>
      <c r="BY667" s="14"/>
      <c r="BZ667" s="14"/>
      <c r="CA667" s="14"/>
      <c r="CB667" s="14"/>
      <c r="CC667" s="14"/>
      <c r="CD667" s="14"/>
      <c r="CE667" s="14"/>
      <c r="CF667" s="14"/>
      <c r="CG667" s="14"/>
      <c r="CH667" s="14"/>
    </row>
    <row r="668" spans="1:86">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Z668" s="16"/>
      <c r="AA668" s="16"/>
      <c r="AB668" s="16"/>
      <c r="AC668" s="16"/>
      <c r="AD668" s="16"/>
      <c r="AE668" s="16"/>
      <c r="AF668" s="16"/>
      <c r="AG668" s="16"/>
      <c r="AH668" s="16"/>
      <c r="AI668" s="16"/>
      <c r="AJ668" s="16"/>
      <c r="AK668" s="16"/>
      <c r="AL668" s="16"/>
      <c r="AM668" s="14"/>
      <c r="AN668" s="14"/>
      <c r="AO668" s="14"/>
      <c r="AP668" s="14"/>
      <c r="AQ668" s="14"/>
      <c r="AR668" s="14"/>
      <c r="AS668" s="14"/>
      <c r="AT668" s="14"/>
      <c r="AU668" s="14"/>
      <c r="AV668" s="14"/>
      <c r="AW668" s="14"/>
      <c r="AX668" s="14"/>
      <c r="AY668" s="14"/>
      <c r="AZ668" s="14"/>
      <c r="BA668" s="14"/>
      <c r="BB668" s="14"/>
      <c r="BC668" s="14"/>
      <c r="BD668" s="14"/>
      <c r="BE668" s="14"/>
      <c r="BF668" s="14"/>
      <c r="BG668" s="14"/>
      <c r="BH668" s="14"/>
      <c r="BI668" s="14"/>
      <c r="BJ668" s="14"/>
      <c r="BK668" s="14"/>
      <c r="BL668" s="14"/>
      <c r="BM668" s="14"/>
      <c r="BN668" s="14"/>
      <c r="BO668" s="14"/>
      <c r="BP668" s="14"/>
      <c r="BQ668" s="14"/>
      <c r="BR668" s="14"/>
      <c r="BS668" s="14"/>
      <c r="BT668" s="14"/>
      <c r="BU668" s="14"/>
      <c r="BV668" s="14"/>
      <c r="BW668" s="14"/>
      <c r="BX668" s="14"/>
      <c r="BY668" s="14"/>
      <c r="BZ668" s="14"/>
      <c r="CA668" s="14"/>
      <c r="CB668" s="14"/>
      <c r="CC668" s="14"/>
      <c r="CD668" s="14"/>
      <c r="CE668" s="14"/>
      <c r="CF668" s="14"/>
      <c r="CG668" s="14"/>
      <c r="CH668" s="14"/>
    </row>
    <row r="669" spans="1:86">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Z669" s="16"/>
      <c r="AA669" s="16"/>
      <c r="AB669" s="16"/>
      <c r="AC669" s="16"/>
      <c r="AD669" s="16"/>
      <c r="AE669" s="16"/>
      <c r="AF669" s="16"/>
      <c r="AG669" s="16"/>
      <c r="AH669" s="16"/>
      <c r="AI669" s="16"/>
      <c r="AJ669" s="16"/>
      <c r="AK669" s="16"/>
      <c r="AL669" s="16"/>
      <c r="AM669" s="14"/>
      <c r="AN669" s="14"/>
      <c r="AO669" s="14"/>
      <c r="AP669" s="14"/>
      <c r="AQ669" s="14"/>
      <c r="AR669" s="14"/>
      <c r="AS669" s="14"/>
      <c r="AT669" s="14"/>
      <c r="AU669" s="14"/>
      <c r="AV669" s="14"/>
      <c r="AW669" s="14"/>
      <c r="AX669" s="14"/>
      <c r="AY669" s="14"/>
      <c r="AZ669" s="14"/>
      <c r="BA669" s="14"/>
      <c r="BB669" s="14"/>
      <c r="BC669" s="14"/>
      <c r="BD669" s="14"/>
      <c r="BE669" s="14"/>
      <c r="BF669" s="14"/>
      <c r="BG669" s="14"/>
      <c r="BH669" s="14"/>
      <c r="BI669" s="14"/>
      <c r="BJ669" s="14"/>
      <c r="BK669" s="14"/>
      <c r="BL669" s="14"/>
      <c r="BM669" s="14"/>
      <c r="BN669" s="14"/>
      <c r="BO669" s="14"/>
      <c r="BP669" s="14"/>
      <c r="BQ669" s="14"/>
      <c r="BR669" s="14"/>
      <c r="BS669" s="14"/>
      <c r="BT669" s="14"/>
      <c r="BU669" s="14"/>
      <c r="BV669" s="14"/>
      <c r="BW669" s="14"/>
      <c r="BX669" s="14"/>
      <c r="BY669" s="14"/>
      <c r="BZ669" s="14"/>
      <c r="CA669" s="14"/>
      <c r="CB669" s="14"/>
      <c r="CC669" s="14"/>
      <c r="CD669" s="14"/>
      <c r="CE669" s="14"/>
      <c r="CF669" s="14"/>
      <c r="CG669" s="14"/>
      <c r="CH669" s="14"/>
    </row>
    <row r="670" spans="1:86">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Z670" s="16"/>
      <c r="AA670" s="16"/>
      <c r="AB670" s="16"/>
      <c r="AC670" s="16"/>
      <c r="AD670" s="16"/>
      <c r="AE670" s="16"/>
      <c r="AF670" s="16"/>
      <c r="AG670" s="16"/>
      <c r="AH670" s="16"/>
      <c r="AI670" s="16"/>
      <c r="AJ670" s="16"/>
      <c r="AK670" s="16"/>
      <c r="AL670" s="16"/>
      <c r="AM670" s="14"/>
      <c r="AN670" s="14"/>
      <c r="AO670" s="14"/>
      <c r="AP670" s="14"/>
      <c r="AQ670" s="14"/>
      <c r="AR670" s="14"/>
      <c r="AS670" s="14"/>
      <c r="AT670" s="14"/>
      <c r="AU670" s="14"/>
      <c r="AV670" s="14"/>
      <c r="AW670" s="14"/>
      <c r="AX670" s="14"/>
      <c r="AY670" s="14"/>
      <c r="AZ670" s="14"/>
      <c r="BA670" s="14"/>
      <c r="BB670" s="14"/>
      <c r="BC670" s="14"/>
      <c r="BD670" s="14"/>
      <c r="BE670" s="14"/>
      <c r="BF670" s="14"/>
      <c r="BG670" s="14"/>
      <c r="BH670" s="14"/>
      <c r="BI670" s="14"/>
      <c r="BJ670" s="14"/>
      <c r="BK670" s="14"/>
      <c r="BL670" s="14"/>
      <c r="BM670" s="14"/>
      <c r="BN670" s="14"/>
      <c r="BO670" s="14"/>
      <c r="BP670" s="14"/>
      <c r="BQ670" s="14"/>
      <c r="BR670" s="14"/>
      <c r="BS670" s="14"/>
      <c r="BT670" s="14"/>
      <c r="BU670" s="14"/>
      <c r="BV670" s="14"/>
      <c r="BW670" s="14"/>
      <c r="BX670" s="14"/>
      <c r="BY670" s="14"/>
      <c r="BZ670" s="14"/>
      <c r="CA670" s="14"/>
      <c r="CB670" s="14"/>
      <c r="CC670" s="14"/>
      <c r="CD670" s="14"/>
      <c r="CE670" s="14"/>
      <c r="CF670" s="14"/>
      <c r="CG670" s="14"/>
      <c r="CH670" s="14"/>
    </row>
    <row r="671" spans="1:86">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Z671" s="16"/>
      <c r="AA671" s="16"/>
      <c r="AB671" s="16"/>
      <c r="AC671" s="16"/>
      <c r="AD671" s="16"/>
      <c r="AE671" s="16"/>
      <c r="AF671" s="16"/>
      <c r="AG671" s="16"/>
      <c r="AH671" s="16"/>
      <c r="AI671" s="16"/>
      <c r="AJ671" s="16"/>
      <c r="AK671" s="16"/>
      <c r="AL671" s="16"/>
      <c r="AM671" s="14"/>
      <c r="AN671" s="14"/>
      <c r="AO671" s="14"/>
      <c r="AP671" s="14"/>
      <c r="AQ671" s="14"/>
      <c r="AR671" s="14"/>
      <c r="AS671" s="14"/>
      <c r="AT671" s="14"/>
      <c r="AU671" s="14"/>
      <c r="AV671" s="14"/>
      <c r="AW671" s="14"/>
      <c r="AX671" s="14"/>
      <c r="AY671" s="14"/>
      <c r="AZ671" s="14"/>
      <c r="BA671" s="14"/>
      <c r="BB671" s="14"/>
      <c r="BC671" s="14"/>
      <c r="BD671" s="14"/>
      <c r="BE671" s="14"/>
      <c r="BF671" s="14"/>
      <c r="BG671" s="14"/>
      <c r="BH671" s="14"/>
      <c r="BI671" s="14"/>
      <c r="BJ671" s="14"/>
      <c r="BK671" s="14"/>
      <c r="BL671" s="14"/>
      <c r="BM671" s="14"/>
      <c r="BN671" s="14"/>
      <c r="BO671" s="14"/>
      <c r="BP671" s="14"/>
      <c r="BQ671" s="14"/>
      <c r="BR671" s="14"/>
      <c r="BS671" s="14"/>
      <c r="BT671" s="14"/>
      <c r="BU671" s="14"/>
      <c r="BV671" s="14"/>
      <c r="BW671" s="14"/>
      <c r="BX671" s="14"/>
      <c r="BY671" s="14"/>
      <c r="BZ671" s="14"/>
      <c r="CA671" s="14"/>
      <c r="CB671" s="14"/>
      <c r="CC671" s="14"/>
      <c r="CD671" s="14"/>
      <c r="CE671" s="14"/>
      <c r="CF671" s="14"/>
      <c r="CG671" s="14"/>
      <c r="CH671" s="14"/>
    </row>
    <row r="672" spans="1:86">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Z672" s="16"/>
      <c r="AA672" s="16"/>
      <c r="AB672" s="16"/>
      <c r="AC672" s="16"/>
      <c r="AD672" s="16"/>
      <c r="AE672" s="16"/>
      <c r="AF672" s="16"/>
      <c r="AG672" s="16"/>
      <c r="AH672" s="16"/>
      <c r="AI672" s="16"/>
      <c r="AJ672" s="16"/>
      <c r="AK672" s="16"/>
      <c r="AL672" s="16"/>
      <c r="AM672" s="14"/>
      <c r="AN672" s="14"/>
      <c r="AO672" s="14"/>
      <c r="AP672" s="14"/>
      <c r="AQ672" s="14"/>
      <c r="AR672" s="14"/>
      <c r="AS672" s="14"/>
      <c r="AT672" s="14"/>
      <c r="AU672" s="14"/>
      <c r="AV672" s="14"/>
      <c r="AW672" s="14"/>
      <c r="AX672" s="14"/>
      <c r="AY672" s="14"/>
      <c r="AZ672" s="14"/>
      <c r="BA672" s="14"/>
      <c r="BB672" s="14"/>
      <c r="BC672" s="14"/>
      <c r="BD672" s="14"/>
      <c r="BE672" s="14"/>
      <c r="BF672" s="14"/>
      <c r="BG672" s="14"/>
      <c r="BH672" s="14"/>
      <c r="BI672" s="14"/>
      <c r="BJ672" s="14"/>
      <c r="BK672" s="14"/>
      <c r="BL672" s="14"/>
      <c r="BM672" s="14"/>
      <c r="BN672" s="14"/>
      <c r="BO672" s="14"/>
      <c r="BP672" s="14"/>
      <c r="BQ672" s="14"/>
      <c r="BR672" s="14"/>
      <c r="BS672" s="14"/>
      <c r="BT672" s="14"/>
      <c r="BU672" s="14"/>
      <c r="BV672" s="14"/>
      <c r="BW672" s="14"/>
      <c r="BX672" s="14"/>
      <c r="BY672" s="14"/>
      <c r="BZ672" s="14"/>
      <c r="CA672" s="14"/>
      <c r="CB672" s="14"/>
      <c r="CC672" s="14"/>
      <c r="CD672" s="14"/>
      <c r="CE672" s="14"/>
      <c r="CF672" s="14"/>
      <c r="CG672" s="14"/>
      <c r="CH672" s="14"/>
    </row>
    <row r="673" spans="1:86">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Z673" s="16"/>
      <c r="AA673" s="16"/>
      <c r="AB673" s="16"/>
      <c r="AC673" s="16"/>
      <c r="AD673" s="16"/>
      <c r="AE673" s="16"/>
      <c r="AF673" s="16"/>
      <c r="AG673" s="16"/>
      <c r="AH673" s="16"/>
      <c r="AI673" s="16"/>
      <c r="AJ673" s="16"/>
      <c r="AK673" s="16"/>
      <c r="AL673" s="16"/>
      <c r="AM673" s="14"/>
      <c r="AN673" s="14"/>
      <c r="AO673" s="14"/>
      <c r="AP673" s="14"/>
      <c r="AQ673" s="14"/>
      <c r="AR673" s="14"/>
      <c r="AS673" s="14"/>
      <c r="AT673" s="14"/>
      <c r="AU673" s="14"/>
      <c r="AV673" s="14"/>
      <c r="AW673" s="14"/>
      <c r="AX673" s="14"/>
      <c r="AY673" s="14"/>
      <c r="AZ673" s="14"/>
      <c r="BA673" s="14"/>
      <c r="BB673" s="14"/>
      <c r="BC673" s="14"/>
      <c r="BD673" s="14"/>
      <c r="BE673" s="14"/>
      <c r="BF673" s="14"/>
      <c r="BG673" s="14"/>
      <c r="BH673" s="14"/>
      <c r="BI673" s="14"/>
      <c r="BJ673" s="14"/>
      <c r="BK673" s="14"/>
      <c r="BL673" s="14"/>
      <c r="BM673" s="14"/>
      <c r="BN673" s="14"/>
      <c r="BO673" s="14"/>
      <c r="BP673" s="14"/>
      <c r="BQ673" s="14"/>
      <c r="BR673" s="14"/>
      <c r="BS673" s="14"/>
      <c r="BT673" s="14"/>
      <c r="BU673" s="14"/>
      <c r="BV673" s="14"/>
      <c r="BW673" s="14"/>
      <c r="BX673" s="14"/>
      <c r="BY673" s="14"/>
      <c r="BZ673" s="14"/>
      <c r="CA673" s="14"/>
      <c r="CB673" s="14"/>
      <c r="CC673" s="14"/>
      <c r="CD673" s="14"/>
      <c r="CE673" s="14"/>
      <c r="CF673" s="14"/>
      <c r="CG673" s="14"/>
      <c r="CH673" s="14"/>
    </row>
    <row r="674" spans="1:86">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Z674" s="16"/>
      <c r="AA674" s="16"/>
      <c r="AB674" s="16"/>
      <c r="AC674" s="16"/>
      <c r="AD674" s="16"/>
      <c r="AE674" s="16"/>
      <c r="AF674" s="16"/>
      <c r="AG674" s="16"/>
      <c r="AH674" s="16"/>
      <c r="AI674" s="16"/>
      <c r="AJ674" s="16"/>
      <c r="AK674" s="16"/>
      <c r="AL674" s="16"/>
      <c r="AM674" s="14"/>
      <c r="AN674" s="14"/>
      <c r="AO674" s="14"/>
      <c r="AP674" s="14"/>
      <c r="AQ674" s="14"/>
      <c r="AR674" s="14"/>
      <c r="AS674" s="14"/>
      <c r="AT674" s="14"/>
      <c r="AU674" s="14"/>
      <c r="AV674" s="14"/>
      <c r="AW674" s="14"/>
      <c r="AX674" s="14"/>
      <c r="AY674" s="14"/>
      <c r="AZ674" s="14"/>
      <c r="BA674" s="14"/>
      <c r="BB674" s="14"/>
      <c r="BC674" s="14"/>
      <c r="BD674" s="14"/>
      <c r="BE674" s="14"/>
      <c r="BF674" s="14"/>
      <c r="BG674" s="14"/>
      <c r="BH674" s="14"/>
      <c r="BI674" s="14"/>
      <c r="BJ674" s="14"/>
      <c r="BK674" s="14"/>
      <c r="BL674" s="14"/>
      <c r="BM674" s="14"/>
      <c r="BN674" s="14"/>
      <c r="BO674" s="14"/>
      <c r="BP674" s="14"/>
      <c r="BQ674" s="14"/>
      <c r="BR674" s="14"/>
      <c r="BS674" s="14"/>
      <c r="BT674" s="14"/>
      <c r="BU674" s="14"/>
      <c r="BV674" s="14"/>
      <c r="BW674" s="14"/>
      <c r="BX674" s="14"/>
      <c r="BY674" s="14"/>
      <c r="BZ674" s="14"/>
      <c r="CA674" s="14"/>
      <c r="CB674" s="14"/>
      <c r="CC674" s="14"/>
      <c r="CD674" s="14"/>
      <c r="CE674" s="14"/>
      <c r="CF674" s="14"/>
      <c r="CG674" s="14"/>
      <c r="CH674" s="14"/>
    </row>
    <row r="675" spans="1:86">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Z675" s="16"/>
      <c r="AA675" s="16"/>
      <c r="AB675" s="16"/>
      <c r="AC675" s="16"/>
      <c r="AD675" s="16"/>
      <c r="AE675" s="16"/>
      <c r="AF675" s="16"/>
      <c r="AG675" s="16"/>
      <c r="AH675" s="16"/>
      <c r="AI675" s="16"/>
      <c r="AJ675" s="16"/>
      <c r="AK675" s="16"/>
      <c r="AL675" s="16"/>
      <c r="AM675" s="14"/>
      <c r="AN675" s="14"/>
      <c r="AO675" s="14"/>
      <c r="AP675" s="14"/>
      <c r="AQ675" s="14"/>
      <c r="AR675" s="14"/>
      <c r="AS675" s="14"/>
      <c r="AT675" s="14"/>
      <c r="AU675" s="14"/>
      <c r="AV675" s="14"/>
      <c r="AW675" s="14"/>
      <c r="AX675" s="14"/>
      <c r="AY675" s="14"/>
      <c r="AZ675" s="14"/>
      <c r="BA675" s="14"/>
      <c r="BB675" s="14"/>
      <c r="BC675" s="14"/>
      <c r="BD675" s="14"/>
      <c r="BE675" s="14"/>
      <c r="BF675" s="14"/>
      <c r="BG675" s="14"/>
      <c r="BH675" s="14"/>
      <c r="BI675" s="14"/>
      <c r="BJ675" s="14"/>
      <c r="BK675" s="14"/>
      <c r="BL675" s="14"/>
      <c r="BM675" s="14"/>
      <c r="BN675" s="14"/>
      <c r="BO675" s="14"/>
      <c r="BP675" s="14"/>
      <c r="BQ675" s="14"/>
      <c r="BR675" s="14"/>
      <c r="BS675" s="14"/>
      <c r="BT675" s="14"/>
      <c r="BU675" s="14"/>
      <c r="BV675" s="14"/>
      <c r="BW675" s="14"/>
      <c r="BX675" s="14"/>
      <c r="BY675" s="14"/>
      <c r="BZ675" s="14"/>
      <c r="CA675" s="14"/>
      <c r="CB675" s="14"/>
      <c r="CC675" s="14"/>
      <c r="CD675" s="14"/>
      <c r="CE675" s="14"/>
      <c r="CF675" s="14"/>
      <c r="CG675" s="14"/>
      <c r="CH675" s="14"/>
    </row>
    <row r="676" spans="1:86">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Z676" s="16"/>
      <c r="AA676" s="16"/>
      <c r="AB676" s="16"/>
      <c r="AC676" s="16"/>
      <c r="AD676" s="16"/>
      <c r="AE676" s="16"/>
      <c r="AF676" s="16"/>
      <c r="AG676" s="16"/>
      <c r="AH676" s="16"/>
      <c r="AI676" s="16"/>
      <c r="AJ676" s="16"/>
      <c r="AK676" s="16"/>
      <c r="AL676" s="16"/>
      <c r="AM676" s="14"/>
      <c r="AN676" s="14"/>
      <c r="AO676" s="14"/>
      <c r="AP676" s="14"/>
      <c r="AQ676" s="14"/>
      <c r="AR676" s="14"/>
      <c r="AS676" s="14"/>
      <c r="AT676" s="14"/>
      <c r="AU676" s="14"/>
      <c r="AV676" s="14"/>
      <c r="AW676" s="14"/>
      <c r="AX676" s="14"/>
      <c r="AY676" s="14"/>
      <c r="AZ676" s="14"/>
      <c r="BA676" s="14"/>
      <c r="BB676" s="14"/>
      <c r="BC676" s="14"/>
      <c r="BD676" s="14"/>
      <c r="BE676" s="14"/>
      <c r="BF676" s="14"/>
      <c r="BG676" s="14"/>
      <c r="BH676" s="14"/>
      <c r="BI676" s="14"/>
      <c r="BJ676" s="14"/>
      <c r="BK676" s="14"/>
      <c r="BL676" s="14"/>
      <c r="BM676" s="14"/>
      <c r="BN676" s="14"/>
      <c r="BO676" s="14"/>
      <c r="BP676" s="14"/>
      <c r="BQ676" s="14"/>
      <c r="BR676" s="14"/>
      <c r="BS676" s="14"/>
      <c r="BT676" s="14"/>
      <c r="BU676" s="14"/>
      <c r="BV676" s="14"/>
      <c r="BW676" s="14"/>
      <c r="BX676" s="14"/>
      <c r="BY676" s="14"/>
      <c r="BZ676" s="14"/>
      <c r="CA676" s="14"/>
      <c r="CB676" s="14"/>
      <c r="CC676" s="14"/>
      <c r="CD676" s="14"/>
      <c r="CE676" s="14"/>
      <c r="CF676" s="14"/>
      <c r="CG676" s="14"/>
      <c r="CH676" s="14"/>
    </row>
    <row r="677" spans="1:86">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Z677" s="16"/>
      <c r="AA677" s="16"/>
      <c r="AB677" s="16"/>
      <c r="AC677" s="16"/>
      <c r="AD677" s="16"/>
      <c r="AE677" s="16"/>
      <c r="AF677" s="16"/>
      <c r="AG677" s="16"/>
      <c r="AH677" s="16"/>
      <c r="AI677" s="16"/>
      <c r="AJ677" s="16"/>
      <c r="AK677" s="16"/>
      <c r="AL677" s="16"/>
      <c r="AM677" s="14"/>
      <c r="AN677" s="14"/>
      <c r="AO677" s="14"/>
      <c r="AP677" s="14"/>
      <c r="AQ677" s="14"/>
      <c r="AR677" s="14"/>
      <c r="AS677" s="14"/>
      <c r="AT677" s="14"/>
      <c r="AU677" s="14"/>
      <c r="AV677" s="14"/>
      <c r="AW677" s="14"/>
      <c r="AX677" s="14"/>
      <c r="AY677" s="14"/>
      <c r="AZ677" s="14"/>
      <c r="BA677" s="14"/>
      <c r="BB677" s="14"/>
      <c r="BC677" s="14"/>
      <c r="BD677" s="14"/>
      <c r="BE677" s="14"/>
      <c r="BF677" s="14"/>
      <c r="BG677" s="14"/>
      <c r="BH677" s="14"/>
      <c r="BI677" s="14"/>
      <c r="BJ677" s="14"/>
      <c r="BK677" s="14"/>
      <c r="BL677" s="14"/>
      <c r="BM677" s="14"/>
      <c r="BN677" s="14"/>
      <c r="BO677" s="14"/>
      <c r="BP677" s="14"/>
      <c r="BQ677" s="14"/>
      <c r="BR677" s="14"/>
      <c r="BS677" s="14"/>
      <c r="BT677" s="14"/>
      <c r="BU677" s="14"/>
      <c r="BV677" s="14"/>
      <c r="BW677" s="14"/>
      <c r="BX677" s="14"/>
      <c r="BY677" s="14"/>
      <c r="BZ677" s="14"/>
      <c r="CA677" s="14"/>
      <c r="CB677" s="14"/>
      <c r="CC677" s="14"/>
      <c r="CD677" s="14"/>
      <c r="CE677" s="14"/>
      <c r="CF677" s="14"/>
      <c r="CG677" s="14"/>
      <c r="CH677" s="14"/>
    </row>
    <row r="678" spans="1:86">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Z678" s="16"/>
      <c r="AA678" s="16"/>
      <c r="AB678" s="16"/>
      <c r="AC678" s="16"/>
      <c r="AD678" s="16"/>
      <c r="AE678" s="16"/>
      <c r="AF678" s="16"/>
      <c r="AG678" s="16"/>
      <c r="AH678" s="16"/>
      <c r="AI678" s="16"/>
      <c r="AJ678" s="16"/>
      <c r="AK678" s="16"/>
      <c r="AL678" s="16"/>
      <c r="AM678" s="14"/>
      <c r="AN678" s="14"/>
      <c r="AO678" s="14"/>
      <c r="AP678" s="14"/>
      <c r="AQ678" s="14"/>
      <c r="AR678" s="14"/>
      <c r="AS678" s="14"/>
      <c r="AT678" s="14"/>
      <c r="AU678" s="14"/>
      <c r="AV678" s="14"/>
      <c r="AW678" s="14"/>
      <c r="AX678" s="14"/>
      <c r="AY678" s="14"/>
      <c r="AZ678" s="14"/>
      <c r="BA678" s="14"/>
      <c r="BB678" s="14"/>
      <c r="BC678" s="14"/>
      <c r="BD678" s="14"/>
      <c r="BE678" s="14"/>
      <c r="BF678" s="14"/>
      <c r="BG678" s="14"/>
      <c r="BH678" s="14"/>
      <c r="BI678" s="14"/>
      <c r="BJ678" s="14"/>
      <c r="BK678" s="14"/>
      <c r="BL678" s="14"/>
      <c r="BM678" s="14"/>
      <c r="BN678" s="14"/>
      <c r="BO678" s="14"/>
      <c r="BP678" s="14"/>
      <c r="BQ678" s="14"/>
      <c r="BR678" s="14"/>
      <c r="BS678" s="14"/>
      <c r="BT678" s="14"/>
      <c r="BU678" s="14"/>
      <c r="BV678" s="14"/>
      <c r="BW678" s="14"/>
      <c r="BX678" s="14"/>
      <c r="BY678" s="14"/>
      <c r="BZ678" s="14"/>
      <c r="CA678" s="14"/>
      <c r="CB678" s="14"/>
      <c r="CC678" s="14"/>
      <c r="CD678" s="14"/>
      <c r="CE678" s="14"/>
      <c r="CF678" s="14"/>
      <c r="CG678" s="14"/>
      <c r="CH678" s="14"/>
    </row>
    <row r="679" spans="1:86">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Z679" s="16"/>
      <c r="AA679" s="16"/>
      <c r="AB679" s="16"/>
      <c r="AC679" s="16"/>
      <c r="AD679" s="16"/>
      <c r="AE679" s="16"/>
      <c r="AF679" s="16"/>
      <c r="AG679" s="16"/>
      <c r="AH679" s="16"/>
      <c r="AI679" s="16"/>
      <c r="AJ679" s="16"/>
      <c r="AK679" s="16"/>
      <c r="AL679" s="16"/>
      <c r="AM679" s="14"/>
      <c r="AN679" s="14"/>
      <c r="AO679" s="14"/>
      <c r="AP679" s="14"/>
      <c r="AQ679" s="14"/>
      <c r="AR679" s="14"/>
      <c r="AS679" s="14"/>
      <c r="AT679" s="14"/>
      <c r="AU679" s="14"/>
      <c r="AV679" s="14"/>
      <c r="AW679" s="14"/>
      <c r="AX679" s="14"/>
      <c r="AY679" s="14"/>
      <c r="AZ679" s="14"/>
      <c r="BA679" s="14"/>
      <c r="BB679" s="14"/>
      <c r="BC679" s="14"/>
      <c r="BD679" s="14"/>
      <c r="BE679" s="14"/>
      <c r="BF679" s="14"/>
      <c r="BG679" s="14"/>
      <c r="BH679" s="14"/>
      <c r="BI679" s="14"/>
      <c r="BJ679" s="14"/>
      <c r="BK679" s="14"/>
      <c r="BL679" s="14"/>
      <c r="BM679" s="14"/>
      <c r="BN679" s="14"/>
      <c r="BO679" s="14"/>
      <c r="BP679" s="14"/>
      <c r="BQ679" s="14"/>
      <c r="BR679" s="14"/>
      <c r="BS679" s="14"/>
      <c r="BT679" s="14"/>
      <c r="BU679" s="14"/>
      <c r="BV679" s="14"/>
      <c r="BW679" s="14"/>
      <c r="BX679" s="14"/>
      <c r="BY679" s="14"/>
      <c r="BZ679" s="14"/>
      <c r="CA679" s="14"/>
      <c r="CB679" s="14"/>
      <c r="CC679" s="14"/>
      <c r="CD679" s="14"/>
      <c r="CE679" s="14"/>
      <c r="CF679" s="14"/>
      <c r="CG679" s="14"/>
      <c r="CH679" s="14"/>
    </row>
    <row r="680" spans="1:86">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Z680" s="16"/>
      <c r="AA680" s="16"/>
      <c r="AB680" s="16"/>
      <c r="AC680" s="16"/>
      <c r="AD680" s="16"/>
      <c r="AE680" s="16"/>
      <c r="AF680" s="16"/>
      <c r="AG680" s="16"/>
      <c r="AH680" s="16"/>
      <c r="AI680" s="16"/>
      <c r="AJ680" s="16"/>
      <c r="AK680" s="16"/>
      <c r="AL680" s="16"/>
      <c r="AM680" s="14"/>
      <c r="AN680" s="14"/>
      <c r="AO680" s="14"/>
      <c r="AP680" s="14"/>
      <c r="AQ680" s="14"/>
      <c r="AR680" s="14"/>
      <c r="AS680" s="14"/>
      <c r="AT680" s="14"/>
      <c r="AU680" s="14"/>
      <c r="AV680" s="14"/>
      <c r="AW680" s="14"/>
      <c r="AX680" s="14"/>
      <c r="AY680" s="14"/>
      <c r="AZ680" s="14"/>
      <c r="BA680" s="14"/>
      <c r="BB680" s="14"/>
      <c r="BC680" s="14"/>
      <c r="BD680" s="14"/>
      <c r="BE680" s="14"/>
      <c r="BF680" s="14"/>
      <c r="BG680" s="14"/>
      <c r="BH680" s="14"/>
      <c r="BI680" s="14"/>
      <c r="BJ680" s="14"/>
      <c r="BK680" s="14"/>
      <c r="BL680" s="14"/>
      <c r="BM680" s="14"/>
      <c r="BN680" s="14"/>
      <c r="BO680" s="14"/>
      <c r="BP680" s="14"/>
      <c r="BQ680" s="14"/>
      <c r="BR680" s="14"/>
      <c r="BS680" s="14"/>
      <c r="BT680" s="14"/>
      <c r="BU680" s="14"/>
      <c r="BV680" s="14"/>
      <c r="BW680" s="14"/>
      <c r="BX680" s="14"/>
      <c r="BY680" s="14"/>
      <c r="BZ680" s="14"/>
      <c r="CA680" s="14"/>
      <c r="CB680" s="14"/>
      <c r="CC680" s="14"/>
      <c r="CD680" s="14"/>
      <c r="CE680" s="14"/>
      <c r="CF680" s="14"/>
      <c r="CG680" s="14"/>
      <c r="CH680" s="14"/>
    </row>
    <row r="681" spans="1:86">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Z681" s="16"/>
      <c r="AA681" s="16"/>
      <c r="AB681" s="16"/>
      <c r="AC681" s="16"/>
      <c r="AD681" s="16"/>
      <c r="AE681" s="16"/>
      <c r="AF681" s="16"/>
      <c r="AG681" s="16"/>
      <c r="AH681" s="16"/>
      <c r="AI681" s="16"/>
      <c r="AJ681" s="16"/>
      <c r="AK681" s="16"/>
      <c r="AL681" s="16"/>
      <c r="AM681" s="14"/>
      <c r="AN681" s="14"/>
      <c r="AO681" s="14"/>
      <c r="AP681" s="14"/>
      <c r="AQ681" s="14"/>
      <c r="AR681" s="14"/>
      <c r="AS681" s="14"/>
      <c r="AT681" s="14"/>
      <c r="AU681" s="14"/>
      <c r="AV681" s="14"/>
      <c r="AW681" s="14"/>
      <c r="AX681" s="14"/>
      <c r="AY681" s="14"/>
      <c r="AZ681" s="14"/>
      <c r="BA681" s="14"/>
      <c r="BB681" s="14"/>
      <c r="BC681" s="14"/>
      <c r="BD681" s="14"/>
      <c r="BE681" s="14"/>
      <c r="BF681" s="14"/>
      <c r="BG681" s="14"/>
      <c r="BH681" s="14"/>
      <c r="BI681" s="14"/>
      <c r="BJ681" s="14"/>
      <c r="BK681" s="14"/>
      <c r="BL681" s="14"/>
      <c r="BM681" s="14"/>
      <c r="BN681" s="14"/>
      <c r="BO681" s="14"/>
      <c r="BP681" s="14"/>
      <c r="BQ681" s="14"/>
      <c r="BR681" s="14"/>
      <c r="BS681" s="14"/>
      <c r="BT681" s="14"/>
      <c r="BU681" s="14"/>
      <c r="BV681" s="14"/>
      <c r="BW681" s="14"/>
      <c r="BX681" s="14"/>
      <c r="BY681" s="14"/>
      <c r="BZ681" s="14"/>
      <c r="CA681" s="14"/>
      <c r="CB681" s="14"/>
      <c r="CC681" s="14"/>
      <c r="CD681" s="14"/>
      <c r="CE681" s="14"/>
      <c r="CF681" s="14"/>
      <c r="CG681" s="14"/>
      <c r="CH681" s="14"/>
    </row>
    <row r="682" spans="1:86">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Z682" s="16"/>
      <c r="AA682" s="16"/>
      <c r="AB682" s="16"/>
      <c r="AC682" s="16"/>
      <c r="AD682" s="16"/>
      <c r="AE682" s="16"/>
      <c r="AF682" s="16"/>
      <c r="AG682" s="16"/>
      <c r="AH682" s="16"/>
      <c r="AI682" s="16"/>
      <c r="AJ682" s="16"/>
      <c r="AK682" s="16"/>
      <c r="AL682" s="16"/>
      <c r="AM682" s="14"/>
      <c r="AN682" s="14"/>
      <c r="AO682" s="14"/>
      <c r="AP682" s="14"/>
      <c r="AQ682" s="14"/>
      <c r="AR682" s="14"/>
      <c r="AS682" s="14"/>
      <c r="AT682" s="14"/>
      <c r="AU682" s="14"/>
      <c r="AV682" s="14"/>
      <c r="AW682" s="14"/>
      <c r="AX682" s="14"/>
      <c r="AY682" s="14"/>
      <c r="AZ682" s="14"/>
      <c r="BA682" s="14"/>
      <c r="BB682" s="14"/>
      <c r="BC682" s="14"/>
      <c r="BD682" s="14"/>
      <c r="BE682" s="14"/>
      <c r="BF682" s="14"/>
      <c r="BG682" s="14"/>
      <c r="BH682" s="14"/>
      <c r="BI682" s="14"/>
      <c r="BJ682" s="14"/>
      <c r="BK682" s="14"/>
      <c r="BL682" s="14"/>
      <c r="BM682" s="14"/>
      <c r="BN682" s="14"/>
      <c r="BO682" s="14"/>
      <c r="BP682" s="14"/>
      <c r="BQ682" s="14"/>
      <c r="BR682" s="14"/>
      <c r="BS682" s="14"/>
      <c r="BT682" s="14"/>
      <c r="BU682" s="14"/>
      <c r="BV682" s="14"/>
      <c r="BW682" s="14"/>
      <c r="BX682" s="14"/>
      <c r="BY682" s="14"/>
      <c r="BZ682" s="14"/>
      <c r="CA682" s="14"/>
      <c r="CB682" s="14"/>
      <c r="CC682" s="14"/>
      <c r="CD682" s="14"/>
      <c r="CE682" s="14"/>
      <c r="CF682" s="14"/>
      <c r="CG682" s="14"/>
      <c r="CH682" s="14"/>
    </row>
    <row r="683" spans="1:86">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Z683" s="16"/>
      <c r="AA683" s="16"/>
      <c r="AB683" s="16"/>
      <c r="AC683" s="16"/>
      <c r="AD683" s="16"/>
      <c r="AE683" s="16"/>
      <c r="AF683" s="16"/>
      <c r="AG683" s="16"/>
      <c r="AH683" s="16"/>
      <c r="AI683" s="16"/>
      <c r="AJ683" s="16"/>
      <c r="AK683" s="16"/>
      <c r="AL683" s="16"/>
      <c r="AM683" s="14"/>
      <c r="AN683" s="14"/>
      <c r="AO683" s="14"/>
      <c r="AP683" s="14"/>
      <c r="AQ683" s="14"/>
      <c r="AR683" s="14"/>
      <c r="AS683" s="14"/>
      <c r="AT683" s="14"/>
      <c r="AU683" s="14"/>
      <c r="AV683" s="14"/>
      <c r="AW683" s="14"/>
      <c r="AX683" s="14"/>
      <c r="AY683" s="14"/>
      <c r="AZ683" s="14"/>
      <c r="BA683" s="14"/>
      <c r="BB683" s="14"/>
      <c r="BC683" s="14"/>
      <c r="BD683" s="14"/>
      <c r="BE683" s="14"/>
      <c r="BF683" s="14"/>
      <c r="BG683" s="14"/>
      <c r="BH683" s="14"/>
      <c r="BI683" s="14"/>
      <c r="BJ683" s="14"/>
      <c r="BK683" s="14"/>
      <c r="BL683" s="14"/>
      <c r="BM683" s="14"/>
      <c r="BN683" s="14"/>
      <c r="BO683" s="14"/>
      <c r="BP683" s="14"/>
      <c r="BQ683" s="14"/>
      <c r="BR683" s="14"/>
      <c r="BS683" s="14"/>
      <c r="BT683" s="14"/>
      <c r="BU683" s="14"/>
      <c r="BV683" s="14"/>
      <c r="BW683" s="14"/>
      <c r="BX683" s="14"/>
      <c r="BY683" s="14"/>
      <c r="BZ683" s="14"/>
      <c r="CA683" s="14"/>
      <c r="CB683" s="14"/>
      <c r="CC683" s="14"/>
      <c r="CD683" s="14"/>
      <c r="CE683" s="14"/>
      <c r="CF683" s="14"/>
      <c r="CG683" s="14"/>
      <c r="CH683" s="14"/>
    </row>
    <row r="684" spans="1:86">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Z684" s="16"/>
      <c r="AA684" s="16"/>
      <c r="AB684" s="16"/>
      <c r="AC684" s="16"/>
      <c r="AD684" s="16"/>
      <c r="AE684" s="16"/>
      <c r="AF684" s="16"/>
      <c r="AG684" s="16"/>
      <c r="AH684" s="16"/>
      <c r="AI684" s="16"/>
      <c r="AJ684" s="16"/>
      <c r="AK684" s="16"/>
      <c r="AL684" s="16"/>
      <c r="AM684" s="14"/>
      <c r="AN684" s="14"/>
      <c r="AO684" s="14"/>
      <c r="AP684" s="14"/>
      <c r="AQ684" s="14"/>
      <c r="AR684" s="14"/>
      <c r="AS684" s="14"/>
      <c r="AT684" s="14"/>
      <c r="AU684" s="14"/>
      <c r="AV684" s="14"/>
      <c r="AW684" s="14"/>
      <c r="AX684" s="14"/>
      <c r="AY684" s="14"/>
      <c r="AZ684" s="14"/>
      <c r="BA684" s="14"/>
      <c r="BB684" s="14"/>
      <c r="BC684" s="14"/>
      <c r="BD684" s="14"/>
      <c r="BE684" s="14"/>
      <c r="BF684" s="14"/>
      <c r="BG684" s="14"/>
      <c r="BH684" s="14"/>
      <c r="BI684" s="14"/>
      <c r="BJ684" s="14"/>
      <c r="BK684" s="14"/>
      <c r="BL684" s="14"/>
      <c r="BM684" s="14"/>
      <c r="BN684" s="14"/>
      <c r="BO684" s="14"/>
      <c r="BP684" s="14"/>
      <c r="BQ684" s="14"/>
      <c r="BR684" s="14"/>
      <c r="BS684" s="14"/>
      <c r="BT684" s="14"/>
      <c r="BU684" s="14"/>
      <c r="BV684" s="14"/>
      <c r="BW684" s="14"/>
      <c r="BX684" s="14"/>
      <c r="BY684" s="14"/>
      <c r="BZ684" s="14"/>
      <c r="CA684" s="14"/>
      <c r="CB684" s="14"/>
      <c r="CC684" s="14"/>
      <c r="CD684" s="14"/>
      <c r="CE684" s="14"/>
      <c r="CF684" s="14"/>
      <c r="CG684" s="14"/>
      <c r="CH684" s="14"/>
    </row>
    <row r="685" spans="1:86">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Z685" s="16"/>
      <c r="AA685" s="16"/>
      <c r="AB685" s="16"/>
      <c r="AC685" s="16"/>
      <c r="AD685" s="16"/>
      <c r="AE685" s="16"/>
      <c r="AF685" s="16"/>
      <c r="AG685" s="16"/>
      <c r="AH685" s="16"/>
      <c r="AI685" s="16"/>
      <c r="AJ685" s="16"/>
      <c r="AK685" s="16"/>
      <c r="AL685" s="16"/>
      <c r="AM685" s="14"/>
      <c r="AN685" s="14"/>
      <c r="AO685" s="14"/>
      <c r="AP685" s="14"/>
      <c r="AQ685" s="14"/>
      <c r="AR685" s="14"/>
      <c r="AS685" s="14"/>
      <c r="AT685" s="14"/>
      <c r="AU685" s="14"/>
      <c r="AV685" s="14"/>
      <c r="AW685" s="14"/>
      <c r="AX685" s="14"/>
      <c r="AY685" s="14"/>
      <c r="AZ685" s="14"/>
      <c r="BA685" s="14"/>
      <c r="BB685" s="14"/>
      <c r="BC685" s="14"/>
      <c r="BD685" s="14"/>
      <c r="BE685" s="14"/>
      <c r="BF685" s="14"/>
      <c r="BG685" s="14"/>
      <c r="BH685" s="14"/>
      <c r="BI685" s="14"/>
      <c r="BJ685" s="14"/>
      <c r="BK685" s="14"/>
      <c r="BL685" s="14"/>
      <c r="BM685" s="14"/>
      <c r="BN685" s="14"/>
      <c r="BO685" s="14"/>
      <c r="BP685" s="14"/>
      <c r="BQ685" s="14"/>
      <c r="BR685" s="14"/>
      <c r="BS685" s="14"/>
      <c r="BT685" s="14"/>
      <c r="BU685" s="14"/>
      <c r="BV685" s="14"/>
      <c r="BW685" s="14"/>
      <c r="BX685" s="14"/>
      <c r="BY685" s="14"/>
      <c r="BZ685" s="14"/>
      <c r="CA685" s="14"/>
      <c r="CB685" s="14"/>
      <c r="CC685" s="14"/>
      <c r="CD685" s="14"/>
      <c r="CE685" s="14"/>
      <c r="CF685" s="14"/>
      <c r="CG685" s="14"/>
      <c r="CH685" s="14"/>
    </row>
    <row r="686" spans="1:86">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Z686" s="16"/>
      <c r="AA686" s="16"/>
      <c r="AB686" s="16"/>
      <c r="AC686" s="16"/>
      <c r="AD686" s="16"/>
      <c r="AE686" s="16"/>
      <c r="AF686" s="16"/>
      <c r="AG686" s="16"/>
      <c r="AH686" s="16"/>
      <c r="AI686" s="16"/>
      <c r="AJ686" s="16"/>
      <c r="AK686" s="16"/>
      <c r="AL686" s="16"/>
      <c r="AM686" s="14"/>
      <c r="AN686" s="14"/>
      <c r="AO686" s="14"/>
      <c r="AP686" s="14"/>
      <c r="AQ686" s="14"/>
      <c r="AR686" s="14"/>
      <c r="AS686" s="14"/>
      <c r="AT686" s="14"/>
      <c r="AU686" s="14"/>
      <c r="AV686" s="14"/>
      <c r="AW686" s="14"/>
      <c r="AX686" s="14"/>
      <c r="AY686" s="14"/>
      <c r="AZ686" s="14"/>
      <c r="BA686" s="14"/>
      <c r="BB686" s="14"/>
      <c r="BC686" s="14"/>
      <c r="BD686" s="14"/>
      <c r="BE686" s="14"/>
      <c r="BF686" s="14"/>
      <c r="BG686" s="14"/>
      <c r="BH686" s="14"/>
      <c r="BI686" s="14"/>
      <c r="BJ686" s="14"/>
      <c r="BK686" s="14"/>
      <c r="BL686" s="14"/>
      <c r="BM686" s="14"/>
      <c r="BN686" s="14"/>
      <c r="BO686" s="14"/>
      <c r="BP686" s="14"/>
      <c r="BQ686" s="14"/>
      <c r="BR686" s="14"/>
      <c r="BS686" s="14"/>
      <c r="BT686" s="14"/>
      <c r="BU686" s="14"/>
      <c r="BV686" s="14"/>
      <c r="BW686" s="14"/>
      <c r="BX686" s="14"/>
      <c r="BY686" s="14"/>
      <c r="BZ686" s="14"/>
      <c r="CA686" s="14"/>
      <c r="CB686" s="14"/>
      <c r="CC686" s="14"/>
      <c r="CD686" s="14"/>
      <c r="CE686" s="14"/>
      <c r="CF686" s="14"/>
      <c r="CG686" s="14"/>
      <c r="CH686" s="14"/>
    </row>
    <row r="687" spans="1:86">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Z687" s="16"/>
      <c r="AA687" s="16"/>
      <c r="AB687" s="16"/>
      <c r="AC687" s="16"/>
      <c r="AD687" s="16"/>
      <c r="AE687" s="16"/>
      <c r="AF687" s="16"/>
      <c r="AG687" s="16"/>
      <c r="AH687" s="16"/>
      <c r="AI687" s="16"/>
      <c r="AJ687" s="16"/>
      <c r="AK687" s="16"/>
      <c r="AL687" s="16"/>
      <c r="AM687" s="14"/>
      <c r="AN687" s="14"/>
      <c r="AO687" s="14"/>
      <c r="AP687" s="14"/>
      <c r="AQ687" s="14"/>
      <c r="AR687" s="14"/>
      <c r="AS687" s="14"/>
      <c r="AT687" s="14"/>
      <c r="AU687" s="14"/>
      <c r="AV687" s="14"/>
      <c r="AW687" s="14"/>
      <c r="AX687" s="14"/>
      <c r="AY687" s="14"/>
      <c r="AZ687" s="14"/>
      <c r="BA687" s="14"/>
      <c r="BB687" s="14"/>
      <c r="BC687" s="14"/>
      <c r="BD687" s="14"/>
      <c r="BE687" s="14"/>
      <c r="BF687" s="14"/>
      <c r="BG687" s="14"/>
      <c r="BH687" s="14"/>
      <c r="BI687" s="14"/>
      <c r="BJ687" s="14"/>
      <c r="BK687" s="14"/>
      <c r="BL687" s="14"/>
      <c r="BM687" s="14"/>
      <c r="BN687" s="14"/>
      <c r="BO687" s="14"/>
      <c r="BP687" s="14"/>
      <c r="BQ687" s="14"/>
      <c r="BR687" s="14"/>
      <c r="BS687" s="14"/>
      <c r="BT687" s="14"/>
      <c r="BU687" s="14"/>
      <c r="BV687" s="14"/>
      <c r="BW687" s="14"/>
      <c r="BX687" s="14"/>
      <c r="BY687" s="14"/>
      <c r="BZ687" s="14"/>
      <c r="CA687" s="14"/>
      <c r="CB687" s="14"/>
      <c r="CC687" s="14"/>
      <c r="CD687" s="14"/>
      <c r="CE687" s="14"/>
      <c r="CF687" s="14"/>
      <c r="CG687" s="14"/>
      <c r="CH687" s="14"/>
    </row>
    <row r="688" spans="1:86">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Z688" s="16"/>
      <c r="AA688" s="16"/>
      <c r="AB688" s="16"/>
      <c r="AC688" s="16"/>
      <c r="AD688" s="16"/>
      <c r="AE688" s="16"/>
      <c r="AF688" s="16"/>
      <c r="AG688" s="16"/>
      <c r="AH688" s="16"/>
      <c r="AI688" s="16"/>
      <c r="AJ688" s="16"/>
      <c r="AK688" s="16"/>
      <c r="AL688" s="16"/>
      <c r="AM688" s="14"/>
      <c r="AN688" s="14"/>
      <c r="AO688" s="14"/>
      <c r="AP688" s="14"/>
      <c r="AQ688" s="14"/>
      <c r="AR688" s="14"/>
      <c r="AS688" s="14"/>
      <c r="AT688" s="14"/>
      <c r="AU688" s="14"/>
      <c r="AV688" s="14"/>
      <c r="AW688" s="14"/>
      <c r="AX688" s="14"/>
      <c r="AY688" s="14"/>
      <c r="AZ688" s="14"/>
      <c r="BA688" s="14"/>
      <c r="BB688" s="14"/>
      <c r="BC688" s="14"/>
      <c r="BD688" s="14"/>
      <c r="BE688" s="14"/>
      <c r="BF688" s="14"/>
      <c r="BG688" s="14"/>
      <c r="BH688" s="14"/>
      <c r="BI688" s="14"/>
      <c r="BJ688" s="14"/>
      <c r="BK688" s="14"/>
      <c r="BL688" s="14"/>
      <c r="BM688" s="14"/>
      <c r="BN688" s="14"/>
      <c r="BO688" s="14"/>
      <c r="BP688" s="14"/>
      <c r="BQ688" s="14"/>
      <c r="BR688" s="14"/>
      <c r="BS688" s="14"/>
      <c r="BT688" s="14"/>
      <c r="BU688" s="14"/>
      <c r="BV688" s="14"/>
      <c r="BW688" s="14"/>
      <c r="BX688" s="14"/>
      <c r="BY688" s="14"/>
      <c r="BZ688" s="14"/>
      <c r="CA688" s="14"/>
      <c r="CB688" s="14"/>
      <c r="CC688" s="14"/>
      <c r="CD688" s="14"/>
      <c r="CE688" s="14"/>
      <c r="CF688" s="14"/>
      <c r="CG688" s="14"/>
      <c r="CH688" s="14"/>
    </row>
    <row r="689" spans="1:86">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Z689" s="16"/>
      <c r="AA689" s="16"/>
      <c r="AB689" s="16"/>
      <c r="AC689" s="16"/>
      <c r="AD689" s="16"/>
      <c r="AE689" s="16"/>
      <c r="AF689" s="16"/>
      <c r="AG689" s="16"/>
      <c r="AH689" s="16"/>
      <c r="AI689" s="16"/>
      <c r="AJ689" s="16"/>
      <c r="AK689" s="16"/>
      <c r="AL689" s="16"/>
      <c r="AM689" s="14"/>
      <c r="AN689" s="14"/>
      <c r="AO689" s="14"/>
      <c r="AP689" s="14"/>
      <c r="AQ689" s="14"/>
      <c r="AR689" s="14"/>
      <c r="AS689" s="14"/>
      <c r="AT689" s="14"/>
      <c r="AU689" s="14"/>
      <c r="AV689" s="14"/>
      <c r="AW689" s="14"/>
      <c r="AX689" s="14"/>
      <c r="AY689" s="14"/>
      <c r="AZ689" s="14"/>
      <c r="BA689" s="14"/>
      <c r="BB689" s="14"/>
      <c r="BC689" s="14"/>
      <c r="BD689" s="14"/>
      <c r="BE689" s="14"/>
      <c r="BF689" s="14"/>
      <c r="BG689" s="14"/>
      <c r="BH689" s="14"/>
      <c r="BI689" s="14"/>
      <c r="BJ689" s="14"/>
      <c r="BK689" s="14"/>
      <c r="BL689" s="14"/>
      <c r="BM689" s="14"/>
      <c r="BN689" s="14"/>
      <c r="BO689" s="14"/>
      <c r="BP689" s="14"/>
      <c r="BQ689" s="14"/>
      <c r="BR689" s="14"/>
      <c r="BS689" s="14"/>
      <c r="BT689" s="14"/>
      <c r="BU689" s="14"/>
      <c r="BV689" s="14"/>
      <c r="BW689" s="14"/>
      <c r="BX689" s="14"/>
      <c r="BY689" s="14"/>
      <c r="BZ689" s="14"/>
      <c r="CA689" s="14"/>
      <c r="CB689" s="14"/>
      <c r="CC689" s="14"/>
      <c r="CD689" s="14"/>
      <c r="CE689" s="14"/>
      <c r="CF689" s="14"/>
      <c r="CG689" s="14"/>
      <c r="CH689" s="14"/>
    </row>
    <row r="690" spans="1:86">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Z690" s="16"/>
      <c r="AA690" s="16"/>
      <c r="AB690" s="16"/>
      <c r="AC690" s="16"/>
      <c r="AD690" s="16"/>
      <c r="AE690" s="16"/>
      <c r="AF690" s="16"/>
      <c r="AG690" s="16"/>
      <c r="AH690" s="16"/>
      <c r="AI690" s="16"/>
      <c r="AJ690" s="16"/>
      <c r="AK690" s="16"/>
      <c r="AL690" s="16"/>
      <c r="AM690" s="14"/>
      <c r="AN690" s="14"/>
      <c r="AO690" s="14"/>
      <c r="AP690" s="14"/>
      <c r="AQ690" s="14"/>
      <c r="AR690" s="14"/>
      <c r="AS690" s="14"/>
      <c r="AT690" s="14"/>
      <c r="AU690" s="14"/>
      <c r="AV690" s="14"/>
      <c r="AW690" s="14"/>
      <c r="AX690" s="14"/>
      <c r="AY690" s="14"/>
      <c r="AZ690" s="14"/>
      <c r="BA690" s="14"/>
      <c r="BB690" s="14"/>
      <c r="BC690" s="14"/>
      <c r="BD690" s="14"/>
      <c r="BE690" s="14"/>
      <c r="BF690" s="14"/>
      <c r="BG690" s="14"/>
      <c r="BH690" s="14"/>
      <c r="BI690" s="14"/>
      <c r="BJ690" s="14"/>
      <c r="BK690" s="14"/>
      <c r="BL690" s="14"/>
      <c r="BM690" s="14"/>
      <c r="BN690" s="14"/>
      <c r="BO690" s="14"/>
      <c r="BP690" s="14"/>
      <c r="BQ690" s="14"/>
      <c r="BR690" s="14"/>
      <c r="BS690" s="14"/>
      <c r="BT690" s="14"/>
      <c r="BU690" s="14"/>
      <c r="BV690" s="14"/>
      <c r="BW690" s="14"/>
      <c r="BX690" s="14"/>
      <c r="BY690" s="14"/>
      <c r="BZ690" s="14"/>
      <c r="CA690" s="14"/>
      <c r="CB690" s="14"/>
      <c r="CC690" s="14"/>
      <c r="CD690" s="14"/>
      <c r="CE690" s="14"/>
      <c r="CF690" s="14"/>
      <c r="CG690" s="14"/>
      <c r="CH690" s="14"/>
    </row>
    <row r="691" spans="1:86">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Z691" s="16"/>
      <c r="AA691" s="16"/>
      <c r="AB691" s="16"/>
      <c r="AC691" s="16"/>
      <c r="AD691" s="16"/>
      <c r="AE691" s="16"/>
      <c r="AF691" s="16"/>
      <c r="AG691" s="16"/>
      <c r="AH691" s="16"/>
      <c r="AI691" s="16"/>
      <c r="AJ691" s="16"/>
      <c r="AK691" s="16"/>
      <c r="AL691" s="16"/>
      <c r="AM691" s="14"/>
      <c r="AN691" s="14"/>
      <c r="AO691" s="14"/>
      <c r="AP691" s="14"/>
      <c r="AQ691" s="14"/>
      <c r="AR691" s="14"/>
      <c r="AS691" s="14"/>
      <c r="AT691" s="14"/>
      <c r="AU691" s="14"/>
      <c r="AV691" s="14"/>
      <c r="AW691" s="14"/>
      <c r="AX691" s="14"/>
      <c r="AY691" s="14"/>
      <c r="AZ691" s="14"/>
      <c r="BA691" s="14"/>
      <c r="BB691" s="14"/>
      <c r="BC691" s="14"/>
      <c r="BD691" s="14"/>
      <c r="BE691" s="14"/>
      <c r="BF691" s="14"/>
      <c r="BG691" s="14"/>
      <c r="BH691" s="14"/>
      <c r="BI691" s="14"/>
      <c r="BJ691" s="14"/>
      <c r="BK691" s="14"/>
      <c r="BL691" s="14"/>
      <c r="BM691" s="14"/>
      <c r="BN691" s="14"/>
      <c r="BO691" s="14"/>
      <c r="BP691" s="14"/>
      <c r="BQ691" s="14"/>
      <c r="BR691" s="14"/>
      <c r="BS691" s="14"/>
      <c r="BT691" s="14"/>
      <c r="BU691" s="14"/>
      <c r="BV691" s="14"/>
      <c r="BW691" s="14"/>
      <c r="BX691" s="14"/>
      <c r="BY691" s="14"/>
      <c r="BZ691" s="14"/>
      <c r="CA691" s="14"/>
      <c r="CB691" s="14"/>
      <c r="CC691" s="14"/>
      <c r="CD691" s="14"/>
      <c r="CE691" s="14"/>
      <c r="CF691" s="14"/>
      <c r="CG691" s="14"/>
      <c r="CH691" s="14"/>
    </row>
    <row r="692" spans="1:86">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Z692" s="16"/>
      <c r="AA692" s="16"/>
      <c r="AB692" s="16"/>
      <c r="AC692" s="16"/>
      <c r="AD692" s="16"/>
      <c r="AE692" s="16"/>
      <c r="AF692" s="16"/>
      <c r="AG692" s="16"/>
      <c r="AH692" s="16"/>
      <c r="AI692" s="16"/>
      <c r="AJ692" s="16"/>
      <c r="AK692" s="16"/>
      <c r="AL692" s="16"/>
      <c r="AM692" s="14"/>
      <c r="AN692" s="14"/>
      <c r="AO692" s="14"/>
      <c r="AP692" s="14"/>
      <c r="AQ692" s="14"/>
      <c r="AR692" s="14"/>
      <c r="AS692" s="14"/>
      <c r="AT692" s="14"/>
      <c r="AU692" s="14"/>
      <c r="AV692" s="14"/>
      <c r="AW692" s="14"/>
      <c r="AX692" s="14"/>
      <c r="AY692" s="14"/>
      <c r="AZ692" s="14"/>
      <c r="BA692" s="14"/>
      <c r="BB692" s="14"/>
      <c r="BC692" s="14"/>
      <c r="BD692" s="14"/>
      <c r="BE692" s="14"/>
      <c r="BF692" s="14"/>
      <c r="BG692" s="14"/>
      <c r="BH692" s="14"/>
      <c r="BI692" s="14"/>
      <c r="BJ692" s="14"/>
      <c r="BK692" s="14"/>
      <c r="BL692" s="14"/>
      <c r="BM692" s="14"/>
      <c r="BN692" s="14"/>
      <c r="BO692" s="14"/>
      <c r="BP692" s="14"/>
      <c r="BQ692" s="14"/>
      <c r="BR692" s="14"/>
      <c r="BS692" s="14"/>
      <c r="BT692" s="14"/>
      <c r="BU692" s="14"/>
      <c r="BV692" s="14"/>
      <c r="BW692" s="14"/>
      <c r="BX692" s="14"/>
      <c r="BY692" s="14"/>
      <c r="BZ692" s="14"/>
      <c r="CA692" s="14"/>
      <c r="CB692" s="14"/>
      <c r="CC692" s="14"/>
      <c r="CD692" s="14"/>
      <c r="CE692" s="14"/>
      <c r="CF692" s="14"/>
      <c r="CG692" s="14"/>
      <c r="CH692" s="14"/>
    </row>
    <row r="693" spans="1:86">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Z693" s="16"/>
      <c r="AA693" s="16"/>
      <c r="AB693" s="16"/>
      <c r="AC693" s="16"/>
      <c r="AD693" s="16"/>
      <c r="AE693" s="16"/>
      <c r="AF693" s="16"/>
      <c r="AG693" s="16"/>
      <c r="AH693" s="16"/>
      <c r="AI693" s="16"/>
      <c r="AJ693" s="16"/>
      <c r="AK693" s="16"/>
      <c r="AL693" s="16"/>
      <c r="AM693" s="14"/>
      <c r="AN693" s="14"/>
      <c r="AO693" s="14"/>
      <c r="AP693" s="14"/>
      <c r="AQ693" s="14"/>
      <c r="AR693" s="14"/>
      <c r="AS693" s="14"/>
      <c r="AT693" s="14"/>
      <c r="AU693" s="14"/>
      <c r="AV693" s="14"/>
      <c r="AW693" s="14"/>
      <c r="AX693" s="14"/>
      <c r="AY693" s="14"/>
      <c r="AZ693" s="14"/>
      <c r="BA693" s="14"/>
      <c r="BB693" s="14"/>
      <c r="BC693" s="14"/>
      <c r="BD693" s="14"/>
      <c r="BE693" s="14"/>
      <c r="BF693" s="14"/>
      <c r="BG693" s="14"/>
      <c r="BH693" s="14"/>
      <c r="BI693" s="14"/>
      <c r="BJ693" s="14"/>
      <c r="BK693" s="14"/>
      <c r="BL693" s="14"/>
      <c r="BM693" s="14"/>
      <c r="BN693" s="14"/>
      <c r="BO693" s="14"/>
      <c r="BP693" s="14"/>
      <c r="BQ693" s="14"/>
      <c r="BR693" s="14"/>
      <c r="BS693" s="14"/>
      <c r="BT693" s="14"/>
      <c r="BU693" s="14"/>
      <c r="BV693" s="14"/>
      <c r="BW693" s="14"/>
      <c r="BX693" s="14"/>
      <c r="BY693" s="14"/>
      <c r="BZ693" s="14"/>
      <c r="CA693" s="14"/>
      <c r="CB693" s="14"/>
      <c r="CC693" s="14"/>
      <c r="CD693" s="14"/>
      <c r="CE693" s="14"/>
      <c r="CF693" s="14"/>
      <c r="CG693" s="14"/>
      <c r="CH693" s="14"/>
    </row>
    <row r="694" spans="1:86">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Z694" s="16"/>
      <c r="AA694" s="16"/>
      <c r="AB694" s="16"/>
      <c r="AC694" s="16"/>
      <c r="AD694" s="16"/>
      <c r="AE694" s="16"/>
      <c r="AF694" s="16"/>
      <c r="AG694" s="16"/>
      <c r="AH694" s="16"/>
      <c r="AI694" s="16"/>
      <c r="AJ694" s="16"/>
      <c r="AK694" s="16"/>
      <c r="AL694" s="16"/>
      <c r="AM694" s="14"/>
      <c r="AN694" s="14"/>
      <c r="AO694" s="14"/>
      <c r="AP694" s="14"/>
      <c r="AQ694" s="14"/>
      <c r="AR694" s="14"/>
      <c r="AS694" s="14"/>
      <c r="AT694" s="14"/>
      <c r="AU694" s="14"/>
      <c r="AV694" s="14"/>
      <c r="AW694" s="14"/>
      <c r="AX694" s="14"/>
      <c r="AY694" s="14"/>
      <c r="AZ694" s="14"/>
      <c r="BA694" s="14"/>
      <c r="BB694" s="14"/>
      <c r="BC694" s="14"/>
      <c r="BD694" s="14"/>
      <c r="BE694" s="14"/>
      <c r="BF694" s="14"/>
      <c r="BG694" s="14"/>
      <c r="BH694" s="14"/>
      <c r="BI694" s="14"/>
      <c r="BJ694" s="14"/>
      <c r="BK694" s="14"/>
      <c r="BL694" s="14"/>
      <c r="BM694" s="14"/>
      <c r="BN694" s="14"/>
      <c r="BO694" s="14"/>
      <c r="BP694" s="14"/>
      <c r="BQ694" s="14"/>
      <c r="BR694" s="14"/>
      <c r="BS694" s="14"/>
      <c r="BT694" s="14"/>
      <c r="BU694" s="14"/>
      <c r="BV694" s="14"/>
      <c r="BW694" s="14"/>
      <c r="BX694" s="14"/>
      <c r="BY694" s="14"/>
      <c r="BZ694" s="14"/>
      <c r="CA694" s="14"/>
      <c r="CB694" s="14"/>
      <c r="CC694" s="14"/>
      <c r="CD694" s="14"/>
      <c r="CE694" s="14"/>
      <c r="CF694" s="14"/>
      <c r="CG694" s="14"/>
      <c r="CH694" s="14"/>
    </row>
    <row r="695" spans="1:86">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Z695" s="16"/>
      <c r="AA695" s="16"/>
      <c r="AB695" s="16"/>
      <c r="AC695" s="16"/>
      <c r="AD695" s="16"/>
      <c r="AE695" s="16"/>
      <c r="AF695" s="16"/>
      <c r="AG695" s="16"/>
      <c r="AH695" s="16"/>
      <c r="AI695" s="16"/>
      <c r="AJ695" s="16"/>
      <c r="AK695" s="16"/>
      <c r="AL695" s="16"/>
      <c r="AM695" s="14"/>
      <c r="AN695" s="14"/>
      <c r="AO695" s="14"/>
      <c r="AP695" s="14"/>
      <c r="AQ695" s="14"/>
      <c r="AR695" s="14"/>
      <c r="AS695" s="14"/>
      <c r="AT695" s="14"/>
      <c r="AU695" s="14"/>
      <c r="AV695" s="14"/>
      <c r="AW695" s="14"/>
      <c r="AX695" s="14"/>
      <c r="AY695" s="14"/>
      <c r="AZ695" s="14"/>
      <c r="BA695" s="14"/>
      <c r="BB695" s="14"/>
      <c r="BC695" s="14"/>
      <c r="BD695" s="14"/>
      <c r="BE695" s="14"/>
      <c r="BF695" s="14"/>
      <c r="BG695" s="14"/>
      <c r="BH695" s="14"/>
      <c r="BI695" s="14"/>
      <c r="BJ695" s="14"/>
      <c r="BK695" s="14"/>
      <c r="BL695" s="14"/>
      <c r="BM695" s="14"/>
      <c r="BN695" s="14"/>
      <c r="BO695" s="14"/>
      <c r="BP695" s="14"/>
      <c r="BQ695" s="14"/>
      <c r="BR695" s="14"/>
      <c r="BS695" s="14"/>
      <c r="BT695" s="14"/>
      <c r="BU695" s="14"/>
      <c r="BV695" s="14"/>
      <c r="BW695" s="14"/>
      <c r="BX695" s="14"/>
      <c r="BY695" s="14"/>
      <c r="BZ695" s="14"/>
      <c r="CA695" s="14"/>
      <c r="CB695" s="14"/>
      <c r="CC695" s="14"/>
      <c r="CD695" s="14"/>
      <c r="CE695" s="14"/>
      <c r="CF695" s="14"/>
      <c r="CG695" s="14"/>
      <c r="CH695" s="14"/>
    </row>
    <row r="696" spans="1:86">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Z696" s="16"/>
      <c r="AA696" s="16"/>
      <c r="AB696" s="16"/>
      <c r="AC696" s="16"/>
      <c r="AD696" s="16"/>
      <c r="AE696" s="16"/>
      <c r="AF696" s="16"/>
      <c r="AG696" s="16"/>
      <c r="AH696" s="16"/>
      <c r="AI696" s="16"/>
      <c r="AJ696" s="16"/>
      <c r="AK696" s="16"/>
      <c r="AL696" s="16"/>
      <c r="AM696" s="14"/>
      <c r="AN696" s="14"/>
      <c r="AO696" s="14"/>
      <c r="AP696" s="14"/>
      <c r="AQ696" s="14"/>
      <c r="AR696" s="14"/>
      <c r="AS696" s="14"/>
      <c r="AT696" s="14"/>
      <c r="AU696" s="14"/>
      <c r="AV696" s="14"/>
      <c r="AW696" s="14"/>
      <c r="AX696" s="14"/>
      <c r="AY696" s="14"/>
      <c r="AZ696" s="14"/>
      <c r="BA696" s="14"/>
      <c r="BB696" s="14"/>
      <c r="BC696" s="14"/>
      <c r="BD696" s="14"/>
      <c r="BE696" s="14"/>
      <c r="BF696" s="14"/>
      <c r="BG696" s="14"/>
      <c r="BH696" s="14"/>
      <c r="BI696" s="14"/>
      <c r="BJ696" s="14"/>
      <c r="BK696" s="14"/>
      <c r="BL696" s="14"/>
      <c r="BM696" s="14"/>
      <c r="BN696" s="14"/>
      <c r="BO696" s="14"/>
      <c r="BP696" s="14"/>
      <c r="BQ696" s="14"/>
      <c r="BR696" s="14"/>
      <c r="BS696" s="14"/>
      <c r="BT696" s="14"/>
      <c r="BU696" s="14"/>
      <c r="BV696" s="14"/>
      <c r="BW696" s="14"/>
      <c r="BX696" s="14"/>
      <c r="BY696" s="14"/>
      <c r="BZ696" s="14"/>
      <c r="CA696" s="14"/>
      <c r="CB696" s="14"/>
      <c r="CC696" s="14"/>
      <c r="CD696" s="14"/>
      <c r="CE696" s="14"/>
      <c r="CF696" s="14"/>
      <c r="CG696" s="14"/>
      <c r="CH696" s="14"/>
    </row>
    <row r="697" spans="1:86">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Z697" s="16"/>
      <c r="AA697" s="16"/>
      <c r="AB697" s="16"/>
      <c r="AC697" s="16"/>
      <c r="AD697" s="16"/>
      <c r="AE697" s="16"/>
      <c r="AF697" s="16"/>
      <c r="AG697" s="16"/>
      <c r="AH697" s="16"/>
      <c r="AI697" s="16"/>
      <c r="AJ697" s="16"/>
      <c r="AK697" s="16"/>
      <c r="AL697" s="16"/>
      <c r="AM697" s="14"/>
      <c r="AN697" s="14"/>
      <c r="AO697" s="14"/>
      <c r="AP697" s="14"/>
      <c r="AQ697" s="14"/>
      <c r="AR697" s="14"/>
      <c r="AS697" s="14"/>
      <c r="AT697" s="14"/>
      <c r="AU697" s="14"/>
      <c r="AV697" s="14"/>
      <c r="AW697" s="14"/>
      <c r="AX697" s="14"/>
      <c r="AY697" s="14"/>
      <c r="AZ697" s="14"/>
      <c r="BA697" s="14"/>
      <c r="BB697" s="14"/>
      <c r="BC697" s="14"/>
      <c r="BD697" s="14"/>
      <c r="BE697" s="14"/>
      <c r="BF697" s="14"/>
      <c r="BG697" s="14"/>
      <c r="BH697" s="14"/>
      <c r="BI697" s="14"/>
      <c r="BJ697" s="14"/>
      <c r="BK697" s="14"/>
      <c r="BL697" s="14"/>
      <c r="BM697" s="14"/>
      <c r="BN697" s="14"/>
      <c r="BO697" s="14"/>
      <c r="BP697" s="14"/>
      <c r="BQ697" s="14"/>
      <c r="BR697" s="14"/>
      <c r="BS697" s="14"/>
      <c r="BT697" s="14"/>
      <c r="BU697" s="14"/>
      <c r="BV697" s="14"/>
      <c r="BW697" s="14"/>
      <c r="BX697" s="14"/>
      <c r="BY697" s="14"/>
      <c r="BZ697" s="14"/>
      <c r="CA697" s="14"/>
      <c r="CB697" s="14"/>
      <c r="CC697" s="14"/>
      <c r="CD697" s="14"/>
      <c r="CE697" s="14"/>
      <c r="CF697" s="14"/>
      <c r="CG697" s="14"/>
      <c r="CH697" s="14"/>
    </row>
    <row r="698" spans="1:86">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Z698" s="16"/>
      <c r="AA698" s="16"/>
      <c r="AB698" s="16"/>
      <c r="AC698" s="16"/>
      <c r="AD698" s="16"/>
      <c r="AE698" s="16"/>
      <c r="AF698" s="16"/>
      <c r="AG698" s="16"/>
      <c r="AH698" s="16"/>
      <c r="AI698" s="16"/>
      <c r="AJ698" s="16"/>
      <c r="AK698" s="16"/>
      <c r="AL698" s="16"/>
      <c r="AM698" s="14"/>
      <c r="AN698" s="14"/>
      <c r="AO698" s="14"/>
      <c r="AP698" s="14"/>
      <c r="AQ698" s="14"/>
      <c r="AR698" s="14"/>
      <c r="AS698" s="14"/>
      <c r="AT698" s="14"/>
      <c r="AU698" s="14"/>
      <c r="AV698" s="14"/>
      <c r="AW698" s="14"/>
      <c r="AX698" s="14"/>
      <c r="AY698" s="14"/>
      <c r="AZ698" s="14"/>
      <c r="BA698" s="14"/>
      <c r="BB698" s="14"/>
      <c r="BC698" s="14"/>
      <c r="BD698" s="14"/>
      <c r="BE698" s="14"/>
      <c r="BF698" s="14"/>
      <c r="BG698" s="14"/>
      <c r="BH698" s="14"/>
      <c r="BI698" s="14"/>
      <c r="BJ698" s="14"/>
      <c r="BK698" s="14"/>
      <c r="BL698" s="14"/>
      <c r="BM698" s="14"/>
      <c r="BN698" s="14"/>
      <c r="BO698" s="14"/>
      <c r="BP698" s="14"/>
      <c r="BQ698" s="14"/>
      <c r="BR698" s="14"/>
      <c r="BS698" s="14"/>
      <c r="BT698" s="14"/>
      <c r="BU698" s="14"/>
      <c r="BV698" s="14"/>
      <c r="BW698" s="14"/>
      <c r="BX698" s="14"/>
      <c r="BY698" s="14"/>
      <c r="BZ698" s="14"/>
      <c r="CA698" s="14"/>
      <c r="CB698" s="14"/>
      <c r="CC698" s="14"/>
      <c r="CD698" s="14"/>
      <c r="CE698" s="14"/>
      <c r="CF698" s="14"/>
      <c r="CG698" s="14"/>
      <c r="CH698" s="14"/>
    </row>
    <row r="699" spans="1:86">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Z699" s="16"/>
      <c r="AA699" s="16"/>
      <c r="AB699" s="16"/>
      <c r="AC699" s="16"/>
      <c r="AD699" s="16"/>
      <c r="AE699" s="16"/>
      <c r="AF699" s="16"/>
      <c r="AG699" s="16"/>
      <c r="AH699" s="16"/>
      <c r="AI699" s="16"/>
      <c r="AJ699" s="16"/>
      <c r="AK699" s="16"/>
      <c r="AL699" s="16"/>
      <c r="AM699" s="14"/>
      <c r="AN699" s="14"/>
      <c r="AO699" s="14"/>
      <c r="AP699" s="14"/>
      <c r="AQ699" s="14"/>
      <c r="AR699" s="14"/>
      <c r="AS699" s="14"/>
      <c r="AT699" s="14"/>
      <c r="AU699" s="14"/>
      <c r="AV699" s="14"/>
      <c r="AW699" s="14"/>
      <c r="AX699" s="14"/>
      <c r="AY699" s="14"/>
      <c r="AZ699" s="14"/>
      <c r="BA699" s="14"/>
      <c r="BB699" s="14"/>
      <c r="BC699" s="14"/>
      <c r="BD699" s="14"/>
      <c r="BE699" s="14"/>
      <c r="BF699" s="14"/>
      <c r="BG699" s="14"/>
      <c r="BH699" s="14"/>
      <c r="BI699" s="14"/>
      <c r="BJ699" s="14"/>
      <c r="BK699" s="14"/>
      <c r="BL699" s="14"/>
      <c r="BM699" s="14"/>
      <c r="BN699" s="14"/>
      <c r="BO699" s="14"/>
      <c r="BP699" s="14"/>
      <c r="BQ699" s="14"/>
      <c r="BR699" s="14"/>
      <c r="BS699" s="14"/>
      <c r="BT699" s="14"/>
      <c r="BU699" s="14"/>
      <c r="BV699" s="14"/>
      <c r="BW699" s="14"/>
      <c r="BX699" s="14"/>
      <c r="BY699" s="14"/>
      <c r="BZ699" s="14"/>
      <c r="CA699" s="14"/>
      <c r="CB699" s="14"/>
      <c r="CC699" s="14"/>
      <c r="CD699" s="14"/>
      <c r="CE699" s="14"/>
      <c r="CF699" s="14"/>
      <c r="CG699" s="14"/>
      <c r="CH699" s="14"/>
    </row>
    <row r="700" spans="1:86">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Z700" s="16"/>
      <c r="AA700" s="16"/>
      <c r="AB700" s="16"/>
      <c r="AC700" s="16"/>
      <c r="AD700" s="16"/>
      <c r="AE700" s="16"/>
      <c r="AF700" s="16"/>
      <c r="AG700" s="16"/>
      <c r="AH700" s="16"/>
      <c r="AI700" s="16"/>
      <c r="AJ700" s="16"/>
      <c r="AK700" s="16"/>
      <c r="AL700" s="16"/>
      <c r="AM700" s="14"/>
      <c r="AN700" s="14"/>
      <c r="AO700" s="14"/>
      <c r="AP700" s="14"/>
      <c r="AQ700" s="14"/>
      <c r="AR700" s="14"/>
      <c r="AS700" s="14"/>
      <c r="AT700" s="14"/>
      <c r="AU700" s="14"/>
      <c r="AV700" s="14"/>
      <c r="AW700" s="14"/>
      <c r="AX700" s="14"/>
      <c r="AY700" s="14"/>
      <c r="AZ700" s="14"/>
      <c r="BA700" s="14"/>
      <c r="BB700" s="14"/>
      <c r="BC700" s="14"/>
      <c r="BD700" s="14"/>
      <c r="BE700" s="14"/>
      <c r="BF700" s="14"/>
      <c r="BG700" s="14"/>
      <c r="BH700" s="14"/>
      <c r="BI700" s="14"/>
      <c r="BJ700" s="14"/>
      <c r="BK700" s="14"/>
      <c r="BL700" s="14"/>
      <c r="BM700" s="14"/>
      <c r="BN700" s="14"/>
      <c r="BO700" s="14"/>
      <c r="BP700" s="14"/>
      <c r="BQ700" s="14"/>
      <c r="BR700" s="14"/>
      <c r="BS700" s="14"/>
      <c r="BT700" s="14"/>
      <c r="BU700" s="14"/>
      <c r="BV700" s="14"/>
      <c r="BW700" s="14"/>
      <c r="BX700" s="14"/>
      <c r="BY700" s="14"/>
      <c r="BZ700" s="14"/>
      <c r="CA700" s="14"/>
      <c r="CB700" s="14"/>
      <c r="CC700" s="14"/>
      <c r="CD700" s="14"/>
      <c r="CE700" s="14"/>
      <c r="CF700" s="14"/>
      <c r="CG700" s="14"/>
      <c r="CH700" s="14"/>
    </row>
    <row r="701" spans="1:86">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Z701" s="16"/>
      <c r="AA701" s="16"/>
      <c r="AB701" s="16"/>
      <c r="AC701" s="16"/>
      <c r="AD701" s="16"/>
      <c r="AE701" s="16"/>
      <c r="AF701" s="16"/>
      <c r="AG701" s="16"/>
      <c r="AH701" s="16"/>
      <c r="AI701" s="16"/>
      <c r="AJ701" s="16"/>
      <c r="AK701" s="16"/>
      <c r="AL701" s="16"/>
      <c r="AM701" s="14"/>
      <c r="AN701" s="14"/>
      <c r="AO701" s="14"/>
      <c r="AP701" s="14"/>
      <c r="AQ701" s="14"/>
      <c r="AR701" s="14"/>
      <c r="AS701" s="14"/>
      <c r="AT701" s="14"/>
      <c r="AU701" s="14"/>
      <c r="AV701" s="14"/>
      <c r="AW701" s="14"/>
      <c r="AX701" s="14"/>
      <c r="AY701" s="14"/>
      <c r="AZ701" s="14"/>
      <c r="BA701" s="14"/>
      <c r="BB701" s="14"/>
      <c r="BC701" s="14"/>
      <c r="BD701" s="14"/>
      <c r="BE701" s="14"/>
      <c r="BF701" s="14"/>
      <c r="BG701" s="14"/>
      <c r="BH701" s="14"/>
      <c r="BI701" s="14"/>
      <c r="BJ701" s="14"/>
      <c r="BK701" s="14"/>
      <c r="BL701" s="14"/>
      <c r="BM701" s="14"/>
      <c r="BN701" s="14"/>
      <c r="BO701" s="14"/>
      <c r="BP701" s="14"/>
      <c r="BQ701" s="14"/>
      <c r="BR701" s="14"/>
      <c r="BS701" s="14"/>
      <c r="BT701" s="14"/>
      <c r="BU701" s="14"/>
      <c r="BV701" s="14"/>
      <c r="BW701" s="14"/>
      <c r="BX701" s="14"/>
      <c r="BY701" s="14"/>
      <c r="BZ701" s="14"/>
      <c r="CA701" s="14"/>
      <c r="CB701" s="14"/>
      <c r="CC701" s="14"/>
      <c r="CD701" s="14"/>
      <c r="CE701" s="14"/>
      <c r="CF701" s="14"/>
      <c r="CG701" s="14"/>
      <c r="CH701" s="14"/>
    </row>
    <row r="702" spans="1:86">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Z702" s="16"/>
      <c r="AA702" s="16"/>
      <c r="AB702" s="16"/>
      <c r="AC702" s="16"/>
      <c r="AD702" s="16"/>
      <c r="AE702" s="16"/>
      <c r="AF702" s="16"/>
      <c r="AG702" s="16"/>
      <c r="AH702" s="16"/>
      <c r="AI702" s="16"/>
      <c r="AJ702" s="16"/>
      <c r="AK702" s="16"/>
      <c r="AL702" s="16"/>
      <c r="AM702" s="14"/>
      <c r="AN702" s="14"/>
      <c r="AO702" s="14"/>
      <c r="AP702" s="14"/>
      <c r="AQ702" s="14"/>
      <c r="AR702" s="14"/>
      <c r="AS702" s="14"/>
      <c r="AT702" s="14"/>
      <c r="AU702" s="14"/>
      <c r="AV702" s="14"/>
      <c r="AW702" s="14"/>
      <c r="AX702" s="14"/>
      <c r="AY702" s="14"/>
      <c r="AZ702" s="14"/>
      <c r="BA702" s="14"/>
      <c r="BB702" s="14"/>
      <c r="BC702" s="14"/>
      <c r="BD702" s="14"/>
      <c r="BE702" s="14"/>
      <c r="BF702" s="14"/>
      <c r="BG702" s="14"/>
      <c r="BH702" s="14"/>
      <c r="BI702" s="14"/>
      <c r="BJ702" s="14"/>
      <c r="BK702" s="14"/>
      <c r="BL702" s="14"/>
      <c r="BM702" s="14"/>
      <c r="BN702" s="14"/>
      <c r="BO702" s="14"/>
      <c r="BP702" s="14"/>
      <c r="BQ702" s="14"/>
      <c r="BR702" s="14"/>
      <c r="BS702" s="14"/>
      <c r="BT702" s="14"/>
      <c r="BU702" s="14"/>
      <c r="BV702" s="14"/>
      <c r="BW702" s="14"/>
      <c r="BX702" s="14"/>
      <c r="BY702" s="14"/>
      <c r="BZ702" s="14"/>
      <c r="CA702" s="14"/>
      <c r="CB702" s="14"/>
      <c r="CC702" s="14"/>
      <c r="CD702" s="14"/>
      <c r="CE702" s="14"/>
      <c r="CF702" s="14"/>
      <c r="CG702" s="14"/>
      <c r="CH702" s="14"/>
    </row>
    <row r="703" spans="1:86">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Z703" s="16"/>
      <c r="AA703" s="16"/>
      <c r="AB703" s="16"/>
      <c r="AC703" s="16"/>
      <c r="AD703" s="16"/>
      <c r="AE703" s="16"/>
      <c r="AF703" s="16"/>
      <c r="AG703" s="16"/>
      <c r="AH703" s="16"/>
      <c r="AI703" s="16"/>
      <c r="AJ703" s="16"/>
      <c r="AK703" s="16"/>
      <c r="AL703" s="16"/>
      <c r="AM703" s="14"/>
      <c r="AN703" s="14"/>
      <c r="AO703" s="14"/>
      <c r="AP703" s="14"/>
      <c r="AQ703" s="14"/>
      <c r="AR703" s="14"/>
      <c r="AS703" s="14"/>
      <c r="AT703" s="14"/>
      <c r="AU703" s="14"/>
      <c r="AV703" s="14"/>
      <c r="AW703" s="14"/>
      <c r="AX703" s="14"/>
      <c r="AY703" s="14"/>
      <c r="AZ703" s="14"/>
      <c r="BA703" s="14"/>
      <c r="BB703" s="14"/>
      <c r="BC703" s="14"/>
      <c r="BD703" s="14"/>
      <c r="BE703" s="14"/>
      <c r="BF703" s="14"/>
      <c r="BG703" s="14"/>
      <c r="BH703" s="14"/>
      <c r="BI703" s="14"/>
      <c r="BJ703" s="14"/>
      <c r="BK703" s="14"/>
      <c r="BL703" s="14"/>
      <c r="BM703" s="14"/>
      <c r="BN703" s="14"/>
      <c r="BO703" s="14"/>
      <c r="BP703" s="14"/>
      <c r="BQ703" s="14"/>
      <c r="BR703" s="14"/>
      <c r="BS703" s="14"/>
      <c r="BT703" s="14"/>
      <c r="BU703" s="14"/>
      <c r="BV703" s="14"/>
      <c r="BW703" s="14"/>
      <c r="BX703" s="14"/>
      <c r="BY703" s="14"/>
      <c r="BZ703" s="14"/>
      <c r="CA703" s="14"/>
      <c r="CB703" s="14"/>
      <c r="CC703" s="14"/>
      <c r="CD703" s="14"/>
      <c r="CE703" s="14"/>
      <c r="CF703" s="14"/>
      <c r="CG703" s="14"/>
      <c r="CH703" s="14"/>
    </row>
    <row r="704" spans="1:86">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Z704" s="16"/>
      <c r="AA704" s="16"/>
      <c r="AB704" s="16"/>
      <c r="AC704" s="16"/>
      <c r="AD704" s="16"/>
      <c r="AE704" s="16"/>
      <c r="AF704" s="16"/>
      <c r="AG704" s="16"/>
      <c r="AH704" s="16"/>
      <c r="AI704" s="16"/>
      <c r="AJ704" s="16"/>
      <c r="AK704" s="16"/>
      <c r="AL704" s="16"/>
      <c r="AM704" s="14"/>
      <c r="AN704" s="14"/>
      <c r="AO704" s="14"/>
      <c r="AP704" s="14"/>
      <c r="AQ704" s="14"/>
      <c r="AR704" s="14"/>
      <c r="AS704" s="14"/>
      <c r="AT704" s="14"/>
      <c r="AU704" s="14"/>
      <c r="AV704" s="14"/>
      <c r="AW704" s="14"/>
      <c r="AX704" s="14"/>
      <c r="AY704" s="14"/>
      <c r="AZ704" s="14"/>
      <c r="BA704" s="14"/>
      <c r="BB704" s="14"/>
      <c r="BC704" s="14"/>
      <c r="BD704" s="14"/>
      <c r="BE704" s="14"/>
      <c r="BF704" s="14"/>
      <c r="BG704" s="14"/>
      <c r="BH704" s="14"/>
      <c r="BI704" s="14"/>
      <c r="BJ704" s="14"/>
      <c r="BK704" s="14"/>
      <c r="BL704" s="14"/>
      <c r="BM704" s="14"/>
      <c r="BN704" s="14"/>
      <c r="BO704" s="14"/>
      <c r="BP704" s="14"/>
      <c r="BQ704" s="14"/>
      <c r="BR704" s="14"/>
      <c r="BS704" s="14"/>
      <c r="BT704" s="14"/>
      <c r="BU704" s="14"/>
      <c r="BV704" s="14"/>
      <c r="BW704" s="14"/>
      <c r="BX704" s="14"/>
      <c r="BY704" s="14"/>
      <c r="BZ704" s="14"/>
      <c r="CA704" s="14"/>
      <c r="CB704" s="14"/>
      <c r="CC704" s="14"/>
      <c r="CD704" s="14"/>
      <c r="CE704" s="14"/>
      <c r="CF704" s="14"/>
      <c r="CG704" s="14"/>
      <c r="CH704" s="14"/>
    </row>
    <row r="705" spans="1:86">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Z705" s="16"/>
      <c r="AA705" s="16"/>
      <c r="AB705" s="16"/>
      <c r="AC705" s="16"/>
      <c r="AD705" s="16"/>
      <c r="AE705" s="16"/>
      <c r="AF705" s="16"/>
      <c r="AG705" s="16"/>
      <c r="AH705" s="16"/>
      <c r="AI705" s="16"/>
      <c r="AJ705" s="16"/>
      <c r="AK705" s="16"/>
      <c r="AL705" s="16"/>
      <c r="AM705" s="14"/>
      <c r="AN705" s="14"/>
      <c r="AO705" s="14"/>
      <c r="AP705" s="14"/>
      <c r="AQ705" s="14"/>
      <c r="AR705" s="14"/>
      <c r="AS705" s="14"/>
      <c r="AT705" s="14"/>
      <c r="AU705" s="14"/>
      <c r="AV705" s="14"/>
      <c r="AW705" s="14"/>
      <c r="AX705" s="14"/>
      <c r="AY705" s="14"/>
      <c r="AZ705" s="14"/>
      <c r="BA705" s="14"/>
      <c r="BB705" s="14"/>
      <c r="BC705" s="14"/>
      <c r="BD705" s="14"/>
      <c r="BE705" s="14"/>
      <c r="BF705" s="14"/>
      <c r="BG705" s="14"/>
      <c r="BH705" s="14"/>
      <c r="BI705" s="14"/>
      <c r="BJ705" s="14"/>
      <c r="BK705" s="14"/>
      <c r="BL705" s="14"/>
      <c r="BM705" s="14"/>
      <c r="BN705" s="14"/>
      <c r="BO705" s="14"/>
      <c r="BP705" s="14"/>
      <c r="BQ705" s="14"/>
      <c r="BR705" s="14"/>
      <c r="BS705" s="14"/>
      <c r="BT705" s="14"/>
      <c r="BU705" s="14"/>
      <c r="BV705" s="14"/>
      <c r="BW705" s="14"/>
      <c r="BX705" s="14"/>
      <c r="BY705" s="14"/>
      <c r="BZ705" s="14"/>
      <c r="CA705" s="14"/>
      <c r="CB705" s="14"/>
      <c r="CC705" s="14"/>
      <c r="CD705" s="14"/>
      <c r="CE705" s="14"/>
      <c r="CF705" s="14"/>
      <c r="CG705" s="14"/>
      <c r="CH705" s="14"/>
    </row>
    <row r="706" spans="1:86">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Z706" s="16"/>
      <c r="AA706" s="16"/>
      <c r="AB706" s="16"/>
      <c r="AC706" s="16"/>
      <c r="AD706" s="16"/>
      <c r="AE706" s="16"/>
      <c r="AF706" s="16"/>
      <c r="AG706" s="16"/>
      <c r="AH706" s="16"/>
      <c r="AI706" s="16"/>
      <c r="AJ706" s="16"/>
      <c r="AK706" s="16"/>
      <c r="AL706" s="16"/>
      <c r="AM706" s="14"/>
      <c r="AN706" s="14"/>
      <c r="AO706" s="14"/>
      <c r="AP706" s="14"/>
      <c r="AQ706" s="14"/>
      <c r="AR706" s="14"/>
      <c r="AS706" s="14"/>
      <c r="AT706" s="14"/>
      <c r="AU706" s="14"/>
      <c r="AV706" s="14"/>
      <c r="AW706" s="14"/>
      <c r="AX706" s="14"/>
      <c r="AY706" s="14"/>
      <c r="AZ706" s="14"/>
      <c r="BA706" s="14"/>
      <c r="BB706" s="14"/>
      <c r="BC706" s="14"/>
      <c r="BD706" s="14"/>
      <c r="BE706" s="14"/>
      <c r="BF706" s="14"/>
      <c r="BG706" s="14"/>
      <c r="BH706" s="14"/>
      <c r="BI706" s="14"/>
      <c r="BJ706" s="14"/>
      <c r="BK706" s="14"/>
      <c r="BL706" s="14"/>
      <c r="BM706" s="14"/>
      <c r="BN706" s="14"/>
      <c r="BO706" s="14"/>
      <c r="BP706" s="14"/>
      <c r="BQ706" s="14"/>
      <c r="BR706" s="14"/>
      <c r="BS706" s="14"/>
      <c r="BT706" s="14"/>
      <c r="BU706" s="14"/>
      <c r="BV706" s="14"/>
      <c r="BW706" s="14"/>
      <c r="BX706" s="14"/>
      <c r="BY706" s="14"/>
      <c r="BZ706" s="14"/>
      <c r="CA706" s="14"/>
      <c r="CB706" s="14"/>
      <c r="CC706" s="14"/>
      <c r="CD706" s="14"/>
      <c r="CE706" s="14"/>
      <c r="CF706" s="14"/>
      <c r="CG706" s="14"/>
      <c r="CH706" s="14"/>
    </row>
    <row r="707" spans="1:86">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Z707" s="16"/>
      <c r="AA707" s="16"/>
      <c r="AB707" s="16"/>
      <c r="AC707" s="16"/>
      <c r="AD707" s="16"/>
      <c r="AE707" s="16"/>
      <c r="AF707" s="16"/>
      <c r="AG707" s="16"/>
      <c r="AH707" s="16"/>
      <c r="AI707" s="16"/>
      <c r="AJ707" s="16"/>
      <c r="AK707" s="16"/>
      <c r="AL707" s="16"/>
      <c r="AM707" s="14"/>
      <c r="AN707" s="14"/>
      <c r="AO707" s="14"/>
      <c r="AP707" s="14"/>
      <c r="AQ707" s="14"/>
      <c r="AR707" s="14"/>
      <c r="AS707" s="14"/>
      <c r="AT707" s="14"/>
      <c r="AU707" s="14"/>
      <c r="AV707" s="14"/>
      <c r="AW707" s="14"/>
      <c r="AX707" s="14"/>
      <c r="AY707" s="14"/>
      <c r="AZ707" s="14"/>
      <c r="BA707" s="14"/>
      <c r="BB707" s="14"/>
      <c r="BC707" s="14"/>
      <c r="BD707" s="14"/>
      <c r="BE707" s="14"/>
      <c r="BF707" s="14"/>
      <c r="BG707" s="14"/>
      <c r="BH707" s="14"/>
      <c r="BI707" s="14"/>
      <c r="BJ707" s="14"/>
      <c r="BK707" s="14"/>
      <c r="BL707" s="14"/>
      <c r="BM707" s="14"/>
      <c r="BN707" s="14"/>
      <c r="BO707" s="14"/>
      <c r="BP707" s="14"/>
      <c r="BQ707" s="14"/>
      <c r="BR707" s="14"/>
      <c r="BS707" s="14"/>
      <c r="BT707" s="14"/>
      <c r="BU707" s="14"/>
      <c r="BV707" s="14"/>
      <c r="BW707" s="14"/>
      <c r="BX707" s="14"/>
      <c r="BY707" s="14"/>
      <c r="BZ707" s="14"/>
      <c r="CA707" s="14"/>
      <c r="CB707" s="14"/>
      <c r="CC707" s="14"/>
      <c r="CD707" s="14"/>
      <c r="CE707" s="14"/>
      <c r="CF707" s="14"/>
      <c r="CG707" s="14"/>
      <c r="CH707" s="14"/>
    </row>
    <row r="708" spans="1:86">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Z708" s="16"/>
      <c r="AA708" s="16"/>
      <c r="AB708" s="16"/>
      <c r="AC708" s="16"/>
      <c r="AD708" s="16"/>
      <c r="AE708" s="16"/>
      <c r="AF708" s="16"/>
      <c r="AG708" s="16"/>
      <c r="AH708" s="16"/>
      <c r="AI708" s="16"/>
      <c r="AJ708" s="16"/>
      <c r="AK708" s="16"/>
      <c r="AL708" s="16"/>
      <c r="AM708" s="14"/>
      <c r="AN708" s="14"/>
      <c r="AO708" s="14"/>
      <c r="AP708" s="14"/>
      <c r="AQ708" s="14"/>
      <c r="AR708" s="14"/>
      <c r="AS708" s="14"/>
      <c r="AT708" s="14"/>
      <c r="AU708" s="14"/>
      <c r="AV708" s="14"/>
      <c r="AW708" s="14"/>
      <c r="AX708" s="14"/>
      <c r="AY708" s="14"/>
      <c r="AZ708" s="14"/>
      <c r="BA708" s="14"/>
      <c r="BB708" s="14"/>
      <c r="BC708" s="14"/>
      <c r="BD708" s="14"/>
      <c r="BE708" s="14"/>
      <c r="BF708" s="14"/>
      <c r="BG708" s="14"/>
      <c r="BH708" s="14"/>
      <c r="BI708" s="14"/>
      <c r="BJ708" s="14"/>
      <c r="BK708" s="14"/>
      <c r="BL708" s="14"/>
      <c r="BM708" s="14"/>
      <c r="BN708" s="14"/>
      <c r="BO708" s="14"/>
      <c r="BP708" s="14"/>
      <c r="BQ708" s="14"/>
      <c r="BR708" s="14"/>
      <c r="BS708" s="14"/>
      <c r="BT708" s="14"/>
      <c r="BU708" s="14"/>
      <c r="BV708" s="14"/>
      <c r="BW708" s="14"/>
      <c r="BX708" s="14"/>
      <c r="BY708" s="14"/>
      <c r="BZ708" s="14"/>
      <c r="CA708" s="14"/>
      <c r="CB708" s="14"/>
      <c r="CC708" s="14"/>
      <c r="CD708" s="14"/>
      <c r="CE708" s="14"/>
      <c r="CF708" s="14"/>
      <c r="CG708" s="14"/>
      <c r="CH708" s="14"/>
    </row>
    <row r="709" spans="1:86">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Z709" s="16"/>
      <c r="AA709" s="16"/>
      <c r="AB709" s="16"/>
      <c r="AC709" s="16"/>
      <c r="AD709" s="16"/>
      <c r="AE709" s="16"/>
      <c r="AF709" s="16"/>
      <c r="AG709" s="16"/>
      <c r="AH709" s="16"/>
      <c r="AI709" s="16"/>
      <c r="AJ709" s="16"/>
      <c r="AK709" s="16"/>
      <c r="AL709" s="16"/>
      <c r="AM709" s="14"/>
      <c r="AN709" s="14"/>
      <c r="AO709" s="14"/>
      <c r="AP709" s="14"/>
      <c r="AQ709" s="14"/>
      <c r="AR709" s="14"/>
      <c r="AS709" s="14"/>
      <c r="AT709" s="14"/>
      <c r="AU709" s="14"/>
      <c r="AV709" s="14"/>
      <c r="AW709" s="14"/>
      <c r="AX709" s="14"/>
      <c r="AY709" s="14"/>
      <c r="AZ709" s="14"/>
      <c r="BA709" s="14"/>
      <c r="BB709" s="14"/>
      <c r="BC709" s="14"/>
      <c r="BD709" s="14"/>
      <c r="BE709" s="14"/>
      <c r="BF709" s="14"/>
      <c r="BG709" s="14"/>
      <c r="BH709" s="14"/>
      <c r="BI709" s="14"/>
      <c r="BJ709" s="14"/>
      <c r="BK709" s="14"/>
      <c r="BL709" s="14"/>
      <c r="BM709" s="14"/>
      <c r="BN709" s="14"/>
      <c r="BO709" s="14"/>
      <c r="BP709" s="14"/>
      <c r="BQ709" s="14"/>
      <c r="BR709" s="14"/>
      <c r="BS709" s="14"/>
      <c r="BT709" s="14"/>
      <c r="BU709" s="14"/>
      <c r="BV709" s="14"/>
      <c r="BW709" s="14"/>
      <c r="BX709" s="14"/>
      <c r="BY709" s="14"/>
      <c r="BZ709" s="14"/>
      <c r="CA709" s="14"/>
      <c r="CB709" s="14"/>
      <c r="CC709" s="14"/>
      <c r="CD709" s="14"/>
      <c r="CE709" s="14"/>
      <c r="CF709" s="14"/>
      <c r="CG709" s="14"/>
      <c r="CH709" s="14"/>
    </row>
    <row r="710" spans="1:86">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Z710" s="16"/>
      <c r="AA710" s="16"/>
      <c r="AB710" s="16"/>
      <c r="AC710" s="16"/>
      <c r="AD710" s="16"/>
      <c r="AE710" s="16"/>
      <c r="AF710" s="16"/>
      <c r="AG710" s="16"/>
      <c r="AH710" s="16"/>
      <c r="AI710" s="16"/>
      <c r="AJ710" s="16"/>
      <c r="AK710" s="16"/>
      <c r="AL710" s="16"/>
      <c r="AM710" s="14"/>
      <c r="AN710" s="14"/>
      <c r="AO710" s="14"/>
      <c r="AP710" s="14"/>
      <c r="AQ710" s="14"/>
      <c r="AR710" s="14"/>
      <c r="AS710" s="14"/>
      <c r="AT710" s="14"/>
      <c r="AU710" s="14"/>
      <c r="AV710" s="14"/>
      <c r="AW710" s="14"/>
      <c r="AX710" s="14"/>
      <c r="AY710" s="14"/>
      <c r="AZ710" s="14"/>
      <c r="BA710" s="14"/>
      <c r="BB710" s="14"/>
      <c r="BC710" s="14"/>
      <c r="BD710" s="14"/>
      <c r="BE710" s="14"/>
      <c r="BF710" s="14"/>
      <c r="BG710" s="14"/>
      <c r="BH710" s="14"/>
      <c r="BI710" s="14"/>
      <c r="BJ710" s="14"/>
      <c r="BK710" s="14"/>
      <c r="BL710" s="14"/>
      <c r="BM710" s="14"/>
      <c r="BN710" s="14"/>
      <c r="BO710" s="14"/>
      <c r="BP710" s="14"/>
      <c r="BQ710" s="14"/>
      <c r="BR710" s="14"/>
      <c r="BS710" s="14"/>
      <c r="BT710" s="14"/>
      <c r="BU710" s="14"/>
      <c r="BV710" s="14"/>
      <c r="BW710" s="14"/>
      <c r="BX710" s="14"/>
      <c r="BY710" s="14"/>
      <c r="BZ710" s="14"/>
      <c r="CA710" s="14"/>
      <c r="CB710" s="14"/>
      <c r="CC710" s="14"/>
      <c r="CD710" s="14"/>
      <c r="CE710" s="14"/>
      <c r="CF710" s="14"/>
      <c r="CG710" s="14"/>
      <c r="CH710" s="14"/>
    </row>
    <row r="711" spans="1:86">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Z711" s="16"/>
      <c r="AA711" s="16"/>
      <c r="AB711" s="16"/>
      <c r="AC711" s="16"/>
      <c r="AD711" s="16"/>
      <c r="AE711" s="16"/>
      <c r="AF711" s="16"/>
      <c r="AG711" s="16"/>
      <c r="AH711" s="16"/>
      <c r="AI711" s="16"/>
      <c r="AJ711" s="16"/>
      <c r="AK711" s="16"/>
      <c r="AL711" s="16"/>
      <c r="AM711" s="14"/>
      <c r="AN711" s="14"/>
      <c r="AO711" s="14"/>
      <c r="AP711" s="14"/>
      <c r="AQ711" s="14"/>
      <c r="AR711" s="14"/>
      <c r="AS711" s="14"/>
      <c r="AT711" s="14"/>
      <c r="AU711" s="14"/>
      <c r="AV711" s="14"/>
      <c r="AW711" s="14"/>
      <c r="AX711" s="14"/>
      <c r="AY711" s="14"/>
      <c r="AZ711" s="14"/>
      <c r="BA711" s="14"/>
      <c r="BB711" s="14"/>
      <c r="BC711" s="14"/>
      <c r="BD711" s="14"/>
      <c r="BE711" s="14"/>
      <c r="BF711" s="14"/>
      <c r="BG711" s="14"/>
      <c r="BH711" s="14"/>
      <c r="BI711" s="14"/>
      <c r="BJ711" s="14"/>
      <c r="BK711" s="14"/>
      <c r="BL711" s="14"/>
      <c r="BM711" s="14"/>
      <c r="BN711" s="14"/>
      <c r="BO711" s="14"/>
      <c r="BP711" s="14"/>
      <c r="BQ711" s="14"/>
      <c r="BR711" s="14"/>
      <c r="BS711" s="14"/>
      <c r="BT711" s="14"/>
      <c r="BU711" s="14"/>
      <c r="BV711" s="14"/>
      <c r="BW711" s="14"/>
      <c r="BX711" s="14"/>
      <c r="BY711" s="14"/>
      <c r="BZ711" s="14"/>
      <c r="CA711" s="14"/>
      <c r="CB711" s="14"/>
      <c r="CC711" s="14"/>
      <c r="CD711" s="14"/>
      <c r="CE711" s="14"/>
      <c r="CF711" s="14"/>
      <c r="CG711" s="14"/>
      <c r="CH711" s="14"/>
    </row>
    <row r="712" spans="1:86">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Z712" s="16"/>
      <c r="AA712" s="16"/>
      <c r="AB712" s="16"/>
      <c r="AC712" s="16"/>
      <c r="AD712" s="16"/>
      <c r="AE712" s="16"/>
      <c r="AF712" s="16"/>
      <c r="AG712" s="16"/>
      <c r="AH712" s="16"/>
      <c r="AI712" s="16"/>
      <c r="AJ712" s="16"/>
      <c r="AK712" s="16"/>
      <c r="AL712" s="16"/>
      <c r="AM712" s="14"/>
      <c r="AN712" s="14"/>
      <c r="AO712" s="14"/>
      <c r="AP712" s="14"/>
      <c r="AQ712" s="14"/>
      <c r="AR712" s="14"/>
      <c r="AS712" s="14"/>
      <c r="AT712" s="14"/>
      <c r="AU712" s="14"/>
      <c r="AV712" s="14"/>
      <c r="AW712" s="14"/>
      <c r="AX712" s="14"/>
      <c r="AY712" s="14"/>
      <c r="AZ712" s="14"/>
      <c r="BA712" s="14"/>
      <c r="BB712" s="14"/>
      <c r="BC712" s="14"/>
      <c r="BD712" s="14"/>
      <c r="BE712" s="14"/>
      <c r="BF712" s="14"/>
      <c r="BG712" s="14"/>
      <c r="BH712" s="14"/>
      <c r="BI712" s="14"/>
      <c r="BJ712" s="14"/>
      <c r="BK712" s="14"/>
      <c r="BL712" s="14"/>
      <c r="BM712" s="14"/>
      <c r="BN712" s="14"/>
      <c r="BO712" s="14"/>
      <c r="BP712" s="14"/>
      <c r="BQ712" s="14"/>
      <c r="BR712" s="14"/>
      <c r="BS712" s="14"/>
      <c r="BT712" s="14"/>
      <c r="BU712" s="14"/>
      <c r="BV712" s="14"/>
      <c r="BW712" s="14"/>
      <c r="BX712" s="14"/>
      <c r="BY712" s="14"/>
      <c r="BZ712" s="14"/>
      <c r="CA712" s="14"/>
      <c r="CB712" s="14"/>
      <c r="CC712" s="14"/>
      <c r="CD712" s="14"/>
      <c r="CE712" s="14"/>
      <c r="CF712" s="14"/>
      <c r="CG712" s="14"/>
      <c r="CH712" s="14"/>
    </row>
    <row r="713" spans="1:86">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Z713" s="16"/>
      <c r="AA713" s="16"/>
      <c r="AB713" s="16"/>
      <c r="AC713" s="16"/>
      <c r="AD713" s="16"/>
      <c r="AE713" s="16"/>
      <c r="AF713" s="16"/>
      <c r="AG713" s="16"/>
      <c r="AH713" s="16"/>
      <c r="AI713" s="16"/>
      <c r="AJ713" s="16"/>
      <c r="AK713" s="16"/>
      <c r="AL713" s="16"/>
      <c r="AM713" s="14"/>
      <c r="AN713" s="14"/>
      <c r="AO713" s="14"/>
      <c r="AP713" s="14"/>
      <c r="AQ713" s="14"/>
      <c r="AR713" s="14"/>
      <c r="AS713" s="14"/>
      <c r="AT713" s="14"/>
      <c r="AU713" s="14"/>
      <c r="AV713" s="14"/>
      <c r="AW713" s="14"/>
      <c r="AX713" s="14"/>
      <c r="AY713" s="14"/>
      <c r="AZ713" s="14"/>
      <c r="BA713" s="14"/>
      <c r="BB713" s="14"/>
      <c r="BC713" s="14"/>
      <c r="BD713" s="14"/>
      <c r="BE713" s="14"/>
      <c r="BF713" s="14"/>
      <c r="BG713" s="14"/>
      <c r="BH713" s="14"/>
      <c r="BI713" s="14"/>
      <c r="BJ713" s="14"/>
      <c r="BK713" s="14"/>
      <c r="BL713" s="14"/>
      <c r="BM713" s="14"/>
      <c r="BN713" s="14"/>
      <c r="BO713" s="14"/>
      <c r="BP713" s="14"/>
      <c r="BQ713" s="14"/>
      <c r="BR713" s="14"/>
      <c r="BS713" s="14"/>
      <c r="BT713" s="14"/>
      <c r="BU713" s="14"/>
      <c r="BV713" s="14"/>
      <c r="BW713" s="14"/>
      <c r="BX713" s="14"/>
      <c r="BY713" s="14"/>
      <c r="BZ713" s="14"/>
      <c r="CA713" s="14"/>
      <c r="CB713" s="14"/>
      <c r="CC713" s="14"/>
      <c r="CD713" s="14"/>
      <c r="CE713" s="14"/>
      <c r="CF713" s="14"/>
      <c r="CG713" s="14"/>
      <c r="CH713" s="14"/>
    </row>
    <row r="714" spans="1:86">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Z714" s="16"/>
      <c r="AA714" s="16"/>
      <c r="AB714" s="16"/>
      <c r="AC714" s="16"/>
      <c r="AD714" s="16"/>
      <c r="AE714" s="16"/>
      <c r="AF714" s="16"/>
      <c r="AG714" s="16"/>
      <c r="AH714" s="16"/>
      <c r="AI714" s="16"/>
      <c r="AJ714" s="16"/>
      <c r="AK714" s="16"/>
      <c r="AL714" s="16"/>
      <c r="AM714" s="14"/>
      <c r="AN714" s="14"/>
      <c r="AO714" s="14"/>
      <c r="AP714" s="14"/>
      <c r="AQ714" s="14"/>
      <c r="AR714" s="14"/>
      <c r="AS714" s="14"/>
      <c r="AT714" s="14"/>
      <c r="AU714" s="14"/>
      <c r="AV714" s="14"/>
      <c r="AW714" s="14"/>
      <c r="AX714" s="14"/>
      <c r="AY714" s="14"/>
      <c r="AZ714" s="14"/>
      <c r="BA714" s="14"/>
      <c r="BB714" s="14"/>
      <c r="BC714" s="14"/>
      <c r="BD714" s="14"/>
      <c r="BE714" s="14"/>
      <c r="BF714" s="14"/>
      <c r="BG714" s="14"/>
      <c r="BH714" s="14"/>
      <c r="BI714" s="14"/>
      <c r="BJ714" s="14"/>
      <c r="BK714" s="14"/>
      <c r="BL714" s="14"/>
      <c r="BM714" s="14"/>
      <c r="BN714" s="14"/>
      <c r="BO714" s="14"/>
      <c r="BP714" s="14"/>
      <c r="BQ714" s="14"/>
      <c r="BR714" s="14"/>
      <c r="BS714" s="14"/>
      <c r="BT714" s="14"/>
      <c r="BU714" s="14"/>
      <c r="BV714" s="14"/>
      <c r="BW714" s="14"/>
      <c r="BX714" s="14"/>
      <c r="BY714" s="14"/>
      <c r="BZ714" s="14"/>
      <c r="CA714" s="14"/>
      <c r="CB714" s="14"/>
      <c r="CC714" s="14"/>
      <c r="CD714" s="14"/>
      <c r="CE714" s="14"/>
      <c r="CF714" s="14"/>
      <c r="CG714" s="14"/>
      <c r="CH714" s="14"/>
    </row>
    <row r="715" spans="1:86">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Z715" s="16"/>
      <c r="AA715" s="16"/>
      <c r="AB715" s="16"/>
      <c r="AC715" s="16"/>
      <c r="AD715" s="16"/>
      <c r="AE715" s="16"/>
      <c r="AF715" s="16"/>
      <c r="AG715" s="16"/>
      <c r="AH715" s="16"/>
      <c r="AI715" s="16"/>
      <c r="AJ715" s="16"/>
      <c r="AK715" s="16"/>
      <c r="AL715" s="16"/>
      <c r="AM715" s="14"/>
      <c r="AN715" s="14"/>
      <c r="AO715" s="14"/>
      <c r="AP715" s="14"/>
      <c r="AQ715" s="14"/>
      <c r="AR715" s="14"/>
      <c r="AS715" s="14"/>
      <c r="AT715" s="14"/>
      <c r="AU715" s="14"/>
      <c r="AV715" s="14"/>
      <c r="AW715" s="14"/>
      <c r="AX715" s="14"/>
      <c r="AY715" s="14"/>
      <c r="AZ715" s="14"/>
      <c r="BA715" s="14"/>
      <c r="BB715" s="14"/>
      <c r="BC715" s="14"/>
      <c r="BD715" s="14"/>
      <c r="BE715" s="14"/>
      <c r="BF715" s="14"/>
      <c r="BG715" s="14"/>
      <c r="BH715" s="14"/>
      <c r="BI715" s="14"/>
      <c r="BJ715" s="14"/>
      <c r="BK715" s="14"/>
      <c r="BL715" s="14"/>
      <c r="BM715" s="14"/>
      <c r="BN715" s="14"/>
      <c r="BO715" s="14"/>
      <c r="BP715" s="14"/>
      <c r="BQ715" s="14"/>
      <c r="BR715" s="14"/>
      <c r="BS715" s="14"/>
      <c r="BT715" s="14"/>
      <c r="BU715" s="14"/>
      <c r="BV715" s="14"/>
      <c r="BW715" s="14"/>
      <c r="BX715" s="14"/>
      <c r="BY715" s="14"/>
      <c r="BZ715" s="14"/>
      <c r="CA715" s="14"/>
      <c r="CB715" s="14"/>
      <c r="CC715" s="14"/>
      <c r="CD715" s="14"/>
      <c r="CE715" s="14"/>
      <c r="CF715" s="14"/>
      <c r="CG715" s="14"/>
      <c r="CH715" s="14"/>
    </row>
    <row r="716" spans="1:86">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Z716" s="16"/>
      <c r="AA716" s="16"/>
      <c r="AB716" s="16"/>
      <c r="AC716" s="16"/>
      <c r="AD716" s="16"/>
      <c r="AE716" s="16"/>
      <c r="AF716" s="16"/>
      <c r="AG716" s="16"/>
      <c r="AH716" s="16"/>
      <c r="AI716" s="16"/>
      <c r="AJ716" s="16"/>
      <c r="AK716" s="16"/>
      <c r="AL716" s="16"/>
      <c r="AM716" s="14"/>
      <c r="AN716" s="14"/>
      <c r="AO716" s="14"/>
      <c r="AP716" s="14"/>
      <c r="AQ716" s="14"/>
      <c r="AR716" s="14"/>
      <c r="AS716" s="14"/>
      <c r="AT716" s="14"/>
      <c r="AU716" s="14"/>
      <c r="AV716" s="14"/>
      <c r="AW716" s="14"/>
      <c r="AX716" s="14"/>
      <c r="AY716" s="14"/>
      <c r="AZ716" s="14"/>
      <c r="BA716" s="14"/>
      <c r="BB716" s="14"/>
      <c r="BC716" s="14"/>
      <c r="BD716" s="14"/>
      <c r="BE716" s="14"/>
      <c r="BF716" s="14"/>
      <c r="BG716" s="14"/>
      <c r="BH716" s="14"/>
      <c r="BI716" s="14"/>
      <c r="BJ716" s="14"/>
      <c r="BK716" s="14"/>
      <c r="BL716" s="14"/>
      <c r="BM716" s="14"/>
      <c r="BN716" s="14"/>
      <c r="BO716" s="14"/>
      <c r="BP716" s="14"/>
      <c r="BQ716" s="14"/>
      <c r="BR716" s="14"/>
      <c r="BS716" s="14"/>
      <c r="BT716" s="14"/>
      <c r="BU716" s="14"/>
      <c r="BV716" s="14"/>
      <c r="BW716" s="14"/>
      <c r="BX716" s="14"/>
      <c r="BY716" s="14"/>
      <c r="BZ716" s="14"/>
      <c r="CA716" s="14"/>
      <c r="CB716" s="14"/>
      <c r="CC716" s="14"/>
      <c r="CD716" s="14"/>
      <c r="CE716" s="14"/>
      <c r="CF716" s="14"/>
      <c r="CG716" s="14"/>
      <c r="CH716" s="14"/>
    </row>
    <row r="717" spans="1:86">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Z717" s="16"/>
      <c r="AA717" s="16"/>
      <c r="AB717" s="16"/>
      <c r="AC717" s="16"/>
      <c r="AD717" s="16"/>
      <c r="AE717" s="16"/>
      <c r="AF717" s="16"/>
      <c r="AG717" s="16"/>
      <c r="AH717" s="16"/>
      <c r="AI717" s="16"/>
      <c r="AJ717" s="16"/>
      <c r="AK717" s="16"/>
      <c r="AL717" s="16"/>
      <c r="AM717" s="14"/>
      <c r="AN717" s="14"/>
      <c r="AO717" s="14"/>
      <c r="AP717" s="14"/>
      <c r="AQ717" s="14"/>
      <c r="AR717" s="14"/>
      <c r="AS717" s="14"/>
      <c r="AT717" s="14"/>
      <c r="AU717" s="14"/>
      <c r="AV717" s="14"/>
      <c r="AW717" s="14"/>
      <c r="AX717" s="14"/>
      <c r="AY717" s="14"/>
      <c r="AZ717" s="14"/>
      <c r="BA717" s="14"/>
      <c r="BB717" s="14"/>
      <c r="BC717" s="14"/>
      <c r="BD717" s="14"/>
      <c r="BE717" s="14"/>
      <c r="BF717" s="14"/>
      <c r="BG717" s="14"/>
      <c r="BH717" s="14"/>
      <c r="BI717" s="14"/>
      <c r="BJ717" s="14"/>
      <c r="BK717" s="14"/>
      <c r="BL717" s="14"/>
      <c r="BM717" s="14"/>
      <c r="BN717" s="14"/>
      <c r="BO717" s="14"/>
      <c r="BP717" s="14"/>
      <c r="BQ717" s="14"/>
      <c r="BR717" s="14"/>
      <c r="BS717" s="14"/>
      <c r="BT717" s="14"/>
      <c r="BU717" s="14"/>
      <c r="BV717" s="14"/>
      <c r="BW717" s="14"/>
      <c r="BX717" s="14"/>
      <c r="BY717" s="14"/>
      <c r="BZ717" s="14"/>
      <c r="CA717" s="14"/>
      <c r="CB717" s="14"/>
      <c r="CC717" s="14"/>
      <c r="CD717" s="14"/>
      <c r="CE717" s="14"/>
      <c r="CF717" s="14"/>
      <c r="CG717" s="14"/>
      <c r="CH717" s="14"/>
    </row>
    <row r="718" spans="1:86">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Z718" s="16"/>
      <c r="AA718" s="16"/>
      <c r="AB718" s="16"/>
      <c r="AC718" s="16"/>
      <c r="AD718" s="16"/>
      <c r="AE718" s="16"/>
      <c r="AF718" s="16"/>
      <c r="AG718" s="16"/>
      <c r="AH718" s="16"/>
      <c r="AI718" s="16"/>
      <c r="AJ718" s="16"/>
      <c r="AK718" s="16"/>
      <c r="AL718" s="16"/>
      <c r="AM718" s="14"/>
      <c r="AN718" s="14"/>
      <c r="AO718" s="14"/>
      <c r="AP718" s="14"/>
      <c r="AQ718" s="14"/>
      <c r="AR718" s="14"/>
      <c r="AS718" s="14"/>
      <c r="AT718" s="14"/>
      <c r="AU718" s="14"/>
      <c r="AV718" s="14"/>
      <c r="AW718" s="14"/>
      <c r="AX718" s="14"/>
      <c r="AY718" s="14"/>
      <c r="AZ718" s="14"/>
      <c r="BA718" s="14"/>
      <c r="BB718" s="14"/>
      <c r="BC718" s="14"/>
      <c r="BD718" s="14"/>
      <c r="BE718" s="14"/>
      <c r="BF718" s="14"/>
      <c r="BG718" s="14"/>
      <c r="BH718" s="14"/>
      <c r="BI718" s="14"/>
      <c r="BJ718" s="14"/>
      <c r="BK718" s="14"/>
      <c r="BL718" s="14"/>
      <c r="BM718" s="14"/>
      <c r="BN718" s="14"/>
      <c r="BO718" s="14"/>
      <c r="BP718" s="14"/>
      <c r="BQ718" s="14"/>
      <c r="BR718" s="14"/>
      <c r="BS718" s="14"/>
      <c r="BT718" s="14"/>
      <c r="BU718" s="14"/>
      <c r="BV718" s="14"/>
      <c r="BW718" s="14"/>
      <c r="BX718" s="14"/>
      <c r="BY718" s="14"/>
      <c r="BZ718" s="14"/>
      <c r="CA718" s="14"/>
      <c r="CB718" s="14"/>
      <c r="CC718" s="14"/>
      <c r="CD718" s="14"/>
      <c r="CE718" s="14"/>
      <c r="CF718" s="14"/>
      <c r="CG718" s="14"/>
      <c r="CH718" s="14"/>
    </row>
    <row r="719" spans="1:86">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Z719" s="16"/>
      <c r="AA719" s="16"/>
      <c r="AB719" s="16"/>
      <c r="AC719" s="16"/>
      <c r="AD719" s="16"/>
      <c r="AE719" s="16"/>
      <c r="AF719" s="16"/>
      <c r="AG719" s="16"/>
      <c r="AH719" s="16"/>
      <c r="AI719" s="16"/>
      <c r="AJ719" s="16"/>
      <c r="AK719" s="16"/>
      <c r="AL719" s="16"/>
      <c r="AM719" s="14"/>
      <c r="AN719" s="14"/>
      <c r="AO719" s="14"/>
      <c r="AP719" s="14"/>
      <c r="AQ719" s="14"/>
      <c r="AR719" s="14"/>
      <c r="AS719" s="14"/>
      <c r="AT719" s="14"/>
      <c r="AU719" s="14"/>
      <c r="AV719" s="14"/>
      <c r="AW719" s="14"/>
      <c r="AX719" s="14"/>
      <c r="AY719" s="14"/>
      <c r="AZ719" s="14"/>
      <c r="BA719" s="14"/>
      <c r="BB719" s="14"/>
      <c r="BC719" s="14"/>
      <c r="BD719" s="14"/>
      <c r="BE719" s="14"/>
      <c r="BF719" s="14"/>
      <c r="BG719" s="14"/>
      <c r="BH719" s="14"/>
      <c r="BI719" s="14"/>
      <c r="BJ719" s="14"/>
      <c r="BK719" s="14"/>
      <c r="BL719" s="14"/>
      <c r="BM719" s="14"/>
      <c r="BN719" s="14"/>
      <c r="BO719" s="14"/>
      <c r="BP719" s="14"/>
      <c r="BQ719" s="14"/>
      <c r="BR719" s="14"/>
      <c r="BS719" s="14"/>
      <c r="BT719" s="14"/>
      <c r="BU719" s="14"/>
      <c r="BV719" s="14"/>
      <c r="BW719" s="14"/>
      <c r="BX719" s="14"/>
      <c r="BY719" s="14"/>
      <c r="BZ719" s="14"/>
      <c r="CA719" s="14"/>
      <c r="CB719" s="14"/>
      <c r="CC719" s="14"/>
      <c r="CD719" s="14"/>
      <c r="CE719" s="14"/>
      <c r="CF719" s="14"/>
      <c r="CG719" s="14"/>
      <c r="CH719" s="14"/>
    </row>
    <row r="720" spans="1:86">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Z720" s="16"/>
      <c r="AA720" s="16"/>
      <c r="AB720" s="16"/>
      <c r="AC720" s="16"/>
      <c r="AD720" s="16"/>
      <c r="AE720" s="16"/>
      <c r="AF720" s="16"/>
      <c r="AG720" s="16"/>
      <c r="AH720" s="16"/>
      <c r="AI720" s="16"/>
      <c r="AJ720" s="16"/>
      <c r="AK720" s="16"/>
      <c r="AL720" s="16"/>
      <c r="AM720" s="14"/>
      <c r="AN720" s="14"/>
      <c r="AO720" s="14"/>
      <c r="AP720" s="14"/>
      <c r="AQ720" s="14"/>
      <c r="AR720" s="14"/>
      <c r="AS720" s="14"/>
      <c r="AT720" s="14"/>
      <c r="AU720" s="14"/>
      <c r="AV720" s="14"/>
      <c r="AW720" s="14"/>
      <c r="AX720" s="14"/>
      <c r="AY720" s="14"/>
      <c r="AZ720" s="14"/>
      <c r="BA720" s="14"/>
      <c r="BB720" s="14"/>
      <c r="BC720" s="14"/>
      <c r="BD720" s="14"/>
      <c r="BE720" s="14"/>
      <c r="BF720" s="14"/>
      <c r="BG720" s="14"/>
      <c r="BH720" s="14"/>
      <c r="BI720" s="14"/>
      <c r="BJ720" s="14"/>
      <c r="BK720" s="14"/>
      <c r="BL720" s="14"/>
      <c r="BM720" s="14"/>
      <c r="BN720" s="14"/>
      <c r="BO720" s="14"/>
      <c r="BP720" s="14"/>
      <c r="BQ720" s="14"/>
      <c r="BR720" s="14"/>
      <c r="BS720" s="14"/>
      <c r="BT720" s="14"/>
      <c r="BU720" s="14"/>
      <c r="BV720" s="14"/>
      <c r="BW720" s="14"/>
      <c r="BX720" s="14"/>
      <c r="BY720" s="14"/>
      <c r="BZ720" s="14"/>
      <c r="CA720" s="14"/>
      <c r="CB720" s="14"/>
      <c r="CC720" s="14"/>
      <c r="CD720" s="14"/>
      <c r="CE720" s="14"/>
      <c r="CF720" s="14"/>
      <c r="CG720" s="14"/>
      <c r="CH720" s="14"/>
    </row>
    <row r="721" spans="1:86">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Z721" s="16"/>
      <c r="AA721" s="16"/>
      <c r="AB721" s="16"/>
      <c r="AC721" s="16"/>
      <c r="AD721" s="16"/>
      <c r="AE721" s="16"/>
      <c r="AF721" s="16"/>
      <c r="AG721" s="16"/>
      <c r="AH721" s="16"/>
      <c r="AI721" s="16"/>
      <c r="AJ721" s="16"/>
      <c r="AK721" s="16"/>
      <c r="AL721" s="16"/>
      <c r="AM721" s="14"/>
      <c r="AN721" s="14"/>
      <c r="AO721" s="14"/>
      <c r="AP721" s="14"/>
      <c r="AQ721" s="14"/>
      <c r="AR721" s="14"/>
      <c r="AS721" s="14"/>
      <c r="AT721" s="14"/>
      <c r="AU721" s="14"/>
      <c r="AV721" s="14"/>
      <c r="AW721" s="14"/>
      <c r="AX721" s="14"/>
      <c r="AY721" s="14"/>
      <c r="AZ721" s="14"/>
      <c r="BA721" s="14"/>
      <c r="BB721" s="14"/>
      <c r="BC721" s="14"/>
      <c r="BD721" s="14"/>
      <c r="BE721" s="14"/>
      <c r="BF721" s="14"/>
      <c r="BG721" s="14"/>
      <c r="BH721" s="14"/>
      <c r="BI721" s="14"/>
      <c r="BJ721" s="14"/>
      <c r="BK721" s="14"/>
      <c r="BL721" s="14"/>
      <c r="BM721" s="14"/>
      <c r="BN721" s="14"/>
      <c r="BO721" s="14"/>
      <c r="BP721" s="14"/>
      <c r="BQ721" s="14"/>
      <c r="BR721" s="14"/>
      <c r="BS721" s="14"/>
      <c r="BT721" s="14"/>
      <c r="BU721" s="14"/>
      <c r="BV721" s="14"/>
      <c r="BW721" s="14"/>
      <c r="BX721" s="14"/>
      <c r="BY721" s="14"/>
      <c r="BZ721" s="14"/>
      <c r="CA721" s="14"/>
      <c r="CB721" s="14"/>
      <c r="CC721" s="14"/>
      <c r="CD721" s="14"/>
      <c r="CE721" s="14"/>
      <c r="CF721" s="14"/>
      <c r="CG721" s="14"/>
      <c r="CH721" s="14"/>
    </row>
    <row r="722" spans="1:86">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Z722" s="16"/>
      <c r="AA722" s="16"/>
      <c r="AB722" s="16"/>
      <c r="AC722" s="16"/>
      <c r="AD722" s="16"/>
      <c r="AE722" s="16"/>
      <c r="AF722" s="16"/>
      <c r="AG722" s="16"/>
      <c r="AH722" s="16"/>
      <c r="AI722" s="16"/>
      <c r="AJ722" s="16"/>
      <c r="AK722" s="16"/>
      <c r="AL722" s="16"/>
      <c r="AM722" s="14"/>
      <c r="AN722" s="14"/>
      <c r="AO722" s="14"/>
      <c r="AP722" s="14"/>
      <c r="AQ722" s="14"/>
      <c r="AR722" s="14"/>
      <c r="AS722" s="14"/>
      <c r="AT722" s="14"/>
      <c r="AU722" s="14"/>
      <c r="AV722" s="14"/>
      <c r="AW722" s="14"/>
      <c r="AX722" s="14"/>
      <c r="AY722" s="14"/>
      <c r="AZ722" s="14"/>
      <c r="BA722" s="14"/>
      <c r="BB722" s="14"/>
      <c r="BC722" s="14"/>
      <c r="BD722" s="14"/>
      <c r="BE722" s="14"/>
      <c r="BF722" s="14"/>
      <c r="BG722" s="14"/>
      <c r="BH722" s="14"/>
      <c r="BI722" s="14"/>
      <c r="BJ722" s="14"/>
      <c r="BK722" s="14"/>
      <c r="BL722" s="14"/>
      <c r="BM722" s="14"/>
      <c r="BN722" s="14"/>
      <c r="BO722" s="14"/>
      <c r="BP722" s="14"/>
      <c r="BQ722" s="14"/>
      <c r="BR722" s="14"/>
      <c r="BS722" s="14"/>
      <c r="BT722" s="14"/>
      <c r="BU722" s="14"/>
      <c r="BV722" s="14"/>
      <c r="BW722" s="14"/>
      <c r="BX722" s="14"/>
      <c r="BY722" s="14"/>
      <c r="BZ722" s="14"/>
      <c r="CA722" s="14"/>
      <c r="CB722" s="14"/>
      <c r="CC722" s="14"/>
      <c r="CD722" s="14"/>
      <c r="CE722" s="14"/>
      <c r="CF722" s="14"/>
      <c r="CG722" s="14"/>
      <c r="CH722" s="14"/>
    </row>
    <row r="723" spans="1:86">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Z723" s="16"/>
      <c r="AA723" s="16"/>
      <c r="AB723" s="16"/>
      <c r="AC723" s="16"/>
      <c r="AD723" s="16"/>
      <c r="AE723" s="16"/>
      <c r="AF723" s="16"/>
      <c r="AG723" s="16"/>
      <c r="AH723" s="16"/>
      <c r="AI723" s="16"/>
      <c r="AJ723" s="16"/>
      <c r="AK723" s="16"/>
      <c r="AL723" s="16"/>
      <c r="AM723" s="14"/>
      <c r="AN723" s="14"/>
      <c r="AO723" s="14"/>
      <c r="AP723" s="14"/>
      <c r="AQ723" s="14"/>
      <c r="AR723" s="14"/>
      <c r="AS723" s="14"/>
      <c r="AT723" s="14"/>
      <c r="AU723" s="14"/>
      <c r="AV723" s="14"/>
      <c r="AW723" s="14"/>
      <c r="AX723" s="14"/>
      <c r="AY723" s="14"/>
      <c r="AZ723" s="14"/>
      <c r="BA723" s="14"/>
      <c r="BB723" s="14"/>
      <c r="BC723" s="14"/>
      <c r="BD723" s="14"/>
      <c r="BE723" s="14"/>
      <c r="BF723" s="14"/>
      <c r="BG723" s="14"/>
      <c r="BH723" s="14"/>
      <c r="BI723" s="14"/>
      <c r="BJ723" s="14"/>
      <c r="BK723" s="14"/>
      <c r="BL723" s="14"/>
      <c r="BM723" s="14"/>
      <c r="BN723" s="14"/>
      <c r="BO723" s="14"/>
      <c r="BP723" s="14"/>
      <c r="BQ723" s="14"/>
      <c r="BR723" s="14"/>
      <c r="BS723" s="14"/>
      <c r="BT723" s="14"/>
      <c r="BU723" s="14"/>
      <c r="BV723" s="14"/>
      <c r="BW723" s="14"/>
      <c r="BX723" s="14"/>
      <c r="BY723" s="14"/>
      <c r="BZ723" s="14"/>
      <c r="CA723" s="14"/>
      <c r="CB723" s="14"/>
      <c r="CC723" s="14"/>
      <c r="CD723" s="14"/>
      <c r="CE723" s="14"/>
      <c r="CF723" s="14"/>
      <c r="CG723" s="14"/>
      <c r="CH723" s="14"/>
    </row>
    <row r="724" spans="1:86">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Z724" s="16"/>
      <c r="AA724" s="16"/>
      <c r="AB724" s="16"/>
      <c r="AC724" s="16"/>
      <c r="AD724" s="16"/>
      <c r="AE724" s="16"/>
      <c r="AF724" s="16"/>
      <c r="AG724" s="16"/>
      <c r="AH724" s="16"/>
      <c r="AI724" s="16"/>
      <c r="AJ724" s="16"/>
      <c r="AK724" s="16"/>
      <c r="AL724" s="16"/>
      <c r="AM724" s="14"/>
      <c r="AN724" s="14"/>
      <c r="AO724" s="14"/>
      <c r="AP724" s="14"/>
      <c r="AQ724" s="14"/>
      <c r="AR724" s="14"/>
      <c r="AS724" s="14"/>
      <c r="AT724" s="14"/>
      <c r="AU724" s="14"/>
      <c r="AV724" s="14"/>
      <c r="AW724" s="14"/>
      <c r="AX724" s="14"/>
      <c r="AY724" s="14"/>
      <c r="AZ724" s="14"/>
      <c r="BA724" s="14"/>
      <c r="BB724" s="14"/>
      <c r="BC724" s="14"/>
      <c r="BD724" s="14"/>
      <c r="BE724" s="14"/>
      <c r="BF724" s="14"/>
      <c r="BG724" s="14"/>
      <c r="BH724" s="14"/>
      <c r="BI724" s="14"/>
      <c r="BJ724" s="14"/>
      <c r="BK724" s="14"/>
      <c r="BL724" s="14"/>
      <c r="BM724" s="14"/>
      <c r="BN724" s="14"/>
      <c r="BO724" s="14"/>
      <c r="BP724" s="14"/>
      <c r="BQ724" s="14"/>
      <c r="BR724" s="14"/>
      <c r="BS724" s="14"/>
      <c r="BT724" s="14"/>
      <c r="BU724" s="14"/>
      <c r="BV724" s="14"/>
      <c r="BW724" s="14"/>
      <c r="BX724" s="14"/>
      <c r="BY724" s="14"/>
      <c r="BZ724" s="14"/>
      <c r="CA724" s="14"/>
      <c r="CB724" s="14"/>
      <c r="CC724" s="14"/>
      <c r="CD724" s="14"/>
      <c r="CE724" s="14"/>
      <c r="CF724" s="14"/>
      <c r="CG724" s="14"/>
      <c r="CH724" s="14"/>
    </row>
    <row r="725" spans="1:86">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Z725" s="16"/>
      <c r="AA725" s="16"/>
      <c r="AB725" s="16"/>
      <c r="AC725" s="16"/>
      <c r="AD725" s="16"/>
      <c r="AE725" s="16"/>
      <c r="AF725" s="16"/>
      <c r="AG725" s="16"/>
      <c r="AH725" s="16"/>
      <c r="AI725" s="16"/>
      <c r="AJ725" s="16"/>
      <c r="AK725" s="16"/>
      <c r="AL725" s="16"/>
      <c r="AM725" s="14"/>
      <c r="AN725" s="14"/>
      <c r="AO725" s="14"/>
      <c r="AP725" s="14"/>
      <c r="AQ725" s="14"/>
      <c r="AR725" s="14"/>
      <c r="AS725" s="14"/>
      <c r="AT725" s="14"/>
      <c r="AU725" s="14"/>
      <c r="AV725" s="14"/>
      <c r="AW725" s="14"/>
      <c r="AX725" s="14"/>
      <c r="AY725" s="14"/>
      <c r="AZ725" s="14"/>
      <c r="BA725" s="14"/>
      <c r="BB725" s="14"/>
      <c r="BC725" s="14"/>
      <c r="BD725" s="14"/>
      <c r="BE725" s="14"/>
      <c r="BF725" s="14"/>
      <c r="BG725" s="14"/>
      <c r="BH725" s="14"/>
      <c r="BI725" s="14"/>
      <c r="BJ725" s="14"/>
      <c r="BK725" s="14"/>
      <c r="BL725" s="14"/>
      <c r="BM725" s="14"/>
      <c r="BN725" s="14"/>
      <c r="BO725" s="14"/>
      <c r="BP725" s="14"/>
      <c r="BQ725" s="14"/>
      <c r="BR725" s="14"/>
      <c r="BS725" s="14"/>
      <c r="BT725" s="14"/>
      <c r="BU725" s="14"/>
      <c r="BV725" s="14"/>
      <c r="BW725" s="14"/>
      <c r="BX725" s="14"/>
      <c r="BY725" s="14"/>
      <c r="BZ725" s="14"/>
      <c r="CA725" s="14"/>
      <c r="CB725" s="14"/>
      <c r="CC725" s="14"/>
      <c r="CD725" s="14"/>
      <c r="CE725" s="14"/>
      <c r="CF725" s="14"/>
      <c r="CG725" s="14"/>
      <c r="CH725" s="14"/>
    </row>
    <row r="726" spans="1:86">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Z726" s="16"/>
      <c r="AA726" s="16"/>
      <c r="AB726" s="16"/>
      <c r="AC726" s="16"/>
      <c r="AD726" s="16"/>
      <c r="AE726" s="16"/>
      <c r="AF726" s="16"/>
      <c r="AG726" s="16"/>
      <c r="AH726" s="16"/>
      <c r="AI726" s="16"/>
      <c r="AJ726" s="16"/>
      <c r="AK726" s="16"/>
      <c r="AL726" s="16"/>
      <c r="AM726" s="14"/>
      <c r="AN726" s="14"/>
      <c r="AO726" s="14"/>
      <c r="AP726" s="14"/>
      <c r="AQ726" s="14"/>
      <c r="AR726" s="14"/>
      <c r="AS726" s="14"/>
      <c r="AT726" s="14"/>
      <c r="AU726" s="14"/>
      <c r="AV726" s="14"/>
      <c r="AW726" s="14"/>
      <c r="AX726" s="14"/>
      <c r="AY726" s="14"/>
      <c r="AZ726" s="14"/>
      <c r="BA726" s="14"/>
      <c r="BB726" s="14"/>
      <c r="BC726" s="14"/>
      <c r="BD726" s="14"/>
      <c r="BE726" s="14"/>
      <c r="BF726" s="14"/>
      <c r="BG726" s="14"/>
      <c r="BH726" s="14"/>
      <c r="BI726" s="14"/>
      <c r="BJ726" s="14"/>
      <c r="BK726" s="14"/>
      <c r="BL726" s="14"/>
      <c r="BM726" s="14"/>
      <c r="BN726" s="14"/>
      <c r="BO726" s="14"/>
      <c r="BP726" s="14"/>
      <c r="BQ726" s="14"/>
      <c r="BR726" s="14"/>
      <c r="BS726" s="14"/>
      <c r="BT726" s="14"/>
      <c r="BU726" s="14"/>
      <c r="BV726" s="14"/>
      <c r="BW726" s="14"/>
      <c r="BX726" s="14"/>
      <c r="BY726" s="14"/>
      <c r="BZ726" s="14"/>
      <c r="CA726" s="14"/>
      <c r="CB726" s="14"/>
      <c r="CC726" s="14"/>
      <c r="CD726" s="14"/>
      <c r="CE726" s="14"/>
      <c r="CF726" s="14"/>
      <c r="CG726" s="14"/>
      <c r="CH726" s="14"/>
    </row>
    <row r="727" spans="1:86">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Z727" s="16"/>
      <c r="AA727" s="16"/>
      <c r="AB727" s="16"/>
      <c r="AC727" s="16"/>
      <c r="AD727" s="16"/>
      <c r="AE727" s="16"/>
      <c r="AF727" s="16"/>
      <c r="AG727" s="16"/>
      <c r="AH727" s="16"/>
      <c r="AI727" s="16"/>
      <c r="AJ727" s="16"/>
      <c r="AK727" s="16"/>
      <c r="AL727" s="16"/>
      <c r="AM727" s="14"/>
      <c r="AN727" s="14"/>
      <c r="AO727" s="14"/>
      <c r="AP727" s="14"/>
      <c r="AQ727" s="14"/>
      <c r="AR727" s="14"/>
      <c r="AS727" s="14"/>
      <c r="AT727" s="14"/>
      <c r="AU727" s="14"/>
      <c r="AV727" s="14"/>
      <c r="AW727" s="14"/>
      <c r="AX727" s="14"/>
      <c r="AY727" s="14"/>
      <c r="AZ727" s="14"/>
      <c r="BA727" s="14"/>
      <c r="BB727" s="14"/>
      <c r="BC727" s="14"/>
      <c r="BD727" s="14"/>
      <c r="BE727" s="14"/>
      <c r="BF727" s="14"/>
      <c r="BG727" s="14"/>
      <c r="BH727" s="14"/>
      <c r="BI727" s="14"/>
      <c r="BJ727" s="14"/>
      <c r="BK727" s="14"/>
      <c r="BL727" s="14"/>
      <c r="BM727" s="14"/>
      <c r="BN727" s="14"/>
      <c r="BO727" s="14"/>
      <c r="BP727" s="14"/>
      <c r="BQ727" s="14"/>
      <c r="BR727" s="14"/>
      <c r="BS727" s="14"/>
      <c r="BT727" s="14"/>
      <c r="BU727" s="14"/>
      <c r="BV727" s="14"/>
      <c r="BW727" s="14"/>
      <c r="BX727" s="14"/>
      <c r="BY727" s="14"/>
      <c r="BZ727" s="14"/>
      <c r="CA727" s="14"/>
      <c r="CB727" s="14"/>
      <c r="CC727" s="14"/>
      <c r="CD727" s="14"/>
      <c r="CE727" s="14"/>
      <c r="CF727" s="14"/>
      <c r="CG727" s="14"/>
      <c r="CH727" s="14"/>
    </row>
    <row r="728" spans="1:86">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Z728" s="16"/>
      <c r="AA728" s="16"/>
      <c r="AB728" s="16"/>
      <c r="AC728" s="16"/>
      <c r="AD728" s="16"/>
      <c r="AE728" s="16"/>
      <c r="AF728" s="16"/>
      <c r="AG728" s="16"/>
      <c r="AH728" s="16"/>
      <c r="AI728" s="16"/>
      <c r="AJ728" s="16"/>
      <c r="AK728" s="16"/>
      <c r="AL728" s="16"/>
      <c r="AM728" s="14"/>
      <c r="AN728" s="14"/>
      <c r="AO728" s="14"/>
      <c r="AP728" s="14"/>
      <c r="AQ728" s="14"/>
      <c r="AR728" s="14"/>
      <c r="AS728" s="14"/>
      <c r="AT728" s="14"/>
      <c r="AU728" s="14"/>
      <c r="AV728" s="14"/>
      <c r="AW728" s="14"/>
      <c r="AX728" s="14"/>
      <c r="AY728" s="14"/>
      <c r="AZ728" s="14"/>
      <c r="BA728" s="14"/>
      <c r="BB728" s="14"/>
      <c r="BC728" s="14"/>
      <c r="BD728" s="14"/>
      <c r="BE728" s="14"/>
      <c r="BF728" s="14"/>
      <c r="BG728" s="14"/>
      <c r="BH728" s="14"/>
      <c r="BI728" s="14"/>
      <c r="BJ728" s="14"/>
      <c r="BK728" s="14"/>
      <c r="BL728" s="14"/>
      <c r="BM728" s="14"/>
      <c r="BN728" s="14"/>
      <c r="BO728" s="14"/>
      <c r="BP728" s="14"/>
      <c r="BQ728" s="14"/>
      <c r="BR728" s="14"/>
      <c r="BS728" s="14"/>
      <c r="BT728" s="14"/>
      <c r="BU728" s="14"/>
      <c r="BV728" s="14"/>
      <c r="BW728" s="14"/>
      <c r="BX728" s="14"/>
      <c r="BY728" s="14"/>
      <c r="BZ728" s="14"/>
      <c r="CA728" s="14"/>
      <c r="CB728" s="14"/>
      <c r="CC728" s="14"/>
      <c r="CD728" s="14"/>
      <c r="CE728" s="14"/>
      <c r="CF728" s="14"/>
      <c r="CG728" s="14"/>
      <c r="CH728" s="14"/>
    </row>
    <row r="729" spans="1:86">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Z729" s="16"/>
      <c r="AA729" s="16"/>
      <c r="AB729" s="16"/>
      <c r="AC729" s="16"/>
      <c r="AD729" s="16"/>
      <c r="AE729" s="16"/>
      <c r="AF729" s="16"/>
      <c r="AG729" s="16"/>
      <c r="AH729" s="16"/>
      <c r="AI729" s="16"/>
      <c r="AJ729" s="16"/>
      <c r="AK729" s="16"/>
      <c r="AL729" s="16"/>
      <c r="AM729" s="14"/>
      <c r="AN729" s="14"/>
      <c r="AO729" s="14"/>
      <c r="AP729" s="14"/>
      <c r="AQ729" s="14"/>
      <c r="AR729" s="14"/>
      <c r="AS729" s="14"/>
      <c r="AT729" s="14"/>
      <c r="AU729" s="14"/>
      <c r="AV729" s="14"/>
      <c r="AW729" s="14"/>
      <c r="AX729" s="14"/>
      <c r="AY729" s="14"/>
      <c r="AZ729" s="14"/>
      <c r="BA729" s="14"/>
      <c r="BB729" s="14"/>
      <c r="BC729" s="14"/>
      <c r="BD729" s="14"/>
      <c r="BE729" s="14"/>
      <c r="BF729" s="14"/>
      <c r="BG729" s="14"/>
      <c r="BH729" s="14"/>
      <c r="BI729" s="14"/>
      <c r="BJ729" s="14"/>
      <c r="BK729" s="14"/>
      <c r="BL729" s="14"/>
      <c r="BM729" s="14"/>
      <c r="BN729" s="14"/>
      <c r="BO729" s="14"/>
      <c r="BP729" s="14"/>
      <c r="BQ729" s="14"/>
      <c r="BR729" s="14"/>
      <c r="BS729" s="14"/>
      <c r="BT729" s="14"/>
      <c r="BU729" s="14"/>
      <c r="BV729" s="14"/>
      <c r="BW729" s="14"/>
      <c r="BX729" s="14"/>
      <c r="BY729" s="14"/>
      <c r="BZ729" s="14"/>
      <c r="CA729" s="14"/>
      <c r="CB729" s="14"/>
      <c r="CC729" s="14"/>
      <c r="CD729" s="14"/>
      <c r="CE729" s="14"/>
      <c r="CF729" s="14"/>
      <c r="CG729" s="14"/>
      <c r="CH729" s="14"/>
    </row>
    <row r="730" spans="1:86">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Z730" s="16"/>
      <c r="AA730" s="16"/>
      <c r="AB730" s="16"/>
      <c r="AC730" s="16"/>
      <c r="AD730" s="16"/>
      <c r="AE730" s="16"/>
      <c r="AF730" s="16"/>
      <c r="AG730" s="16"/>
      <c r="AH730" s="16"/>
      <c r="AI730" s="16"/>
      <c r="AJ730" s="16"/>
      <c r="AK730" s="16"/>
      <c r="AL730" s="16"/>
      <c r="AM730" s="14"/>
      <c r="AN730" s="14"/>
      <c r="AO730" s="14"/>
      <c r="AP730" s="14"/>
      <c r="AQ730" s="14"/>
      <c r="AR730" s="14"/>
      <c r="AS730" s="14"/>
      <c r="AT730" s="14"/>
      <c r="AU730" s="14"/>
      <c r="AV730" s="14"/>
      <c r="AW730" s="14"/>
      <c r="AX730" s="14"/>
      <c r="AY730" s="14"/>
      <c r="AZ730" s="14"/>
      <c r="BA730" s="14"/>
      <c r="BB730" s="14"/>
      <c r="BC730" s="14"/>
      <c r="BD730" s="14"/>
      <c r="BE730" s="14"/>
      <c r="BF730" s="14"/>
      <c r="BG730" s="14"/>
      <c r="BH730" s="14"/>
      <c r="BI730" s="14"/>
      <c r="BJ730" s="14"/>
      <c r="BK730" s="14"/>
      <c r="BL730" s="14"/>
      <c r="BM730" s="14"/>
      <c r="BN730" s="14"/>
      <c r="BO730" s="14"/>
      <c r="BP730" s="14"/>
      <c r="BQ730" s="14"/>
      <c r="BR730" s="14"/>
      <c r="BS730" s="14"/>
      <c r="BT730" s="14"/>
      <c r="BU730" s="14"/>
      <c r="BV730" s="14"/>
      <c r="BW730" s="14"/>
      <c r="BX730" s="14"/>
      <c r="BY730" s="14"/>
      <c r="BZ730" s="14"/>
      <c r="CA730" s="14"/>
      <c r="CB730" s="14"/>
      <c r="CC730" s="14"/>
      <c r="CD730" s="14"/>
      <c r="CE730" s="14"/>
      <c r="CF730" s="14"/>
      <c r="CG730" s="14"/>
      <c r="CH730" s="14"/>
    </row>
    <row r="731" spans="1:86">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Z731" s="16"/>
      <c r="AA731" s="16"/>
      <c r="AB731" s="16"/>
      <c r="AC731" s="16"/>
      <c r="AD731" s="16"/>
      <c r="AE731" s="16"/>
      <c r="AF731" s="16"/>
      <c r="AG731" s="16"/>
      <c r="AH731" s="16"/>
      <c r="AI731" s="16"/>
      <c r="AJ731" s="16"/>
      <c r="AK731" s="16"/>
      <c r="AL731" s="16"/>
      <c r="AM731" s="14"/>
      <c r="AN731" s="14"/>
      <c r="AO731" s="14"/>
      <c r="AP731" s="14"/>
      <c r="AQ731" s="14"/>
      <c r="AR731" s="14"/>
      <c r="AS731" s="14"/>
      <c r="AT731" s="14"/>
      <c r="AU731" s="14"/>
      <c r="AV731" s="14"/>
      <c r="AW731" s="14"/>
      <c r="AX731" s="14"/>
      <c r="AY731" s="14"/>
      <c r="AZ731" s="14"/>
      <c r="BA731" s="14"/>
      <c r="BB731" s="14"/>
      <c r="BC731" s="14"/>
      <c r="BD731" s="14"/>
      <c r="BE731" s="14"/>
      <c r="BF731" s="14"/>
      <c r="BG731" s="14"/>
      <c r="BH731" s="14"/>
      <c r="BI731" s="14"/>
      <c r="BJ731" s="14"/>
      <c r="BK731" s="14"/>
      <c r="BL731" s="14"/>
      <c r="BM731" s="14"/>
      <c r="BN731" s="14"/>
      <c r="BO731" s="14"/>
      <c r="BP731" s="14"/>
      <c r="BQ731" s="14"/>
      <c r="BR731" s="14"/>
      <c r="BS731" s="14"/>
      <c r="BT731" s="14"/>
      <c r="BU731" s="14"/>
      <c r="BV731" s="14"/>
      <c r="BW731" s="14"/>
      <c r="BX731" s="14"/>
      <c r="BY731" s="14"/>
      <c r="BZ731" s="14"/>
      <c r="CA731" s="14"/>
      <c r="CB731" s="14"/>
      <c r="CC731" s="14"/>
      <c r="CD731" s="14"/>
      <c r="CE731" s="14"/>
      <c r="CF731" s="14"/>
      <c r="CG731" s="14"/>
      <c r="CH731" s="14"/>
    </row>
    <row r="732" spans="1:86">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Z732" s="16"/>
      <c r="AA732" s="16"/>
      <c r="AB732" s="16"/>
      <c r="AC732" s="16"/>
      <c r="AD732" s="16"/>
      <c r="AE732" s="16"/>
      <c r="AF732" s="16"/>
      <c r="AG732" s="16"/>
      <c r="AH732" s="16"/>
      <c r="AI732" s="16"/>
      <c r="AJ732" s="16"/>
      <c r="AK732" s="16"/>
      <c r="AL732" s="16"/>
      <c r="AM732" s="14"/>
      <c r="AN732" s="14"/>
      <c r="AO732" s="14"/>
      <c r="AP732" s="14"/>
      <c r="AQ732" s="14"/>
      <c r="AR732" s="14"/>
      <c r="AS732" s="14"/>
      <c r="AT732" s="14"/>
      <c r="AU732" s="14"/>
      <c r="AV732" s="14"/>
      <c r="AW732" s="14"/>
      <c r="AX732" s="14"/>
      <c r="AY732" s="14"/>
      <c r="AZ732" s="14"/>
      <c r="BA732" s="14"/>
      <c r="BB732" s="14"/>
      <c r="BC732" s="14"/>
      <c r="BD732" s="14"/>
      <c r="BE732" s="14"/>
      <c r="BF732" s="14"/>
      <c r="BG732" s="14"/>
      <c r="BH732" s="14"/>
      <c r="BI732" s="14"/>
      <c r="BJ732" s="14"/>
      <c r="BK732" s="14"/>
      <c r="BL732" s="14"/>
      <c r="BM732" s="14"/>
      <c r="BN732" s="14"/>
      <c r="BO732" s="14"/>
      <c r="BP732" s="14"/>
      <c r="BQ732" s="14"/>
      <c r="BR732" s="14"/>
      <c r="BS732" s="14"/>
      <c r="BT732" s="14"/>
      <c r="BU732" s="14"/>
      <c r="BV732" s="14"/>
      <c r="BW732" s="14"/>
      <c r="BX732" s="14"/>
      <c r="BY732" s="14"/>
      <c r="BZ732" s="14"/>
      <c r="CA732" s="14"/>
      <c r="CB732" s="14"/>
      <c r="CC732" s="14"/>
      <c r="CD732" s="14"/>
      <c r="CE732" s="14"/>
      <c r="CF732" s="14"/>
      <c r="CG732" s="14"/>
      <c r="CH732" s="14"/>
    </row>
    <row r="733" spans="1:86">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Z733" s="16"/>
      <c r="AA733" s="16"/>
      <c r="AB733" s="16"/>
      <c r="AC733" s="16"/>
      <c r="AD733" s="16"/>
      <c r="AE733" s="16"/>
      <c r="AF733" s="16"/>
      <c r="AG733" s="16"/>
      <c r="AH733" s="16"/>
      <c r="AI733" s="16"/>
      <c r="AJ733" s="16"/>
      <c r="AK733" s="16"/>
      <c r="AL733" s="16"/>
      <c r="AM733" s="14"/>
      <c r="AN733" s="14"/>
      <c r="AO733" s="14"/>
      <c r="AP733" s="14"/>
      <c r="AQ733" s="14"/>
      <c r="AR733" s="14"/>
      <c r="AS733" s="14"/>
      <c r="AT733" s="14"/>
      <c r="AU733" s="14"/>
      <c r="AV733" s="14"/>
      <c r="AW733" s="14"/>
      <c r="AX733" s="14"/>
      <c r="AY733" s="14"/>
      <c r="AZ733" s="14"/>
      <c r="BA733" s="14"/>
      <c r="BB733" s="14"/>
      <c r="BC733" s="14"/>
      <c r="BD733" s="14"/>
      <c r="BE733" s="14"/>
      <c r="BF733" s="14"/>
      <c r="BG733" s="14"/>
      <c r="BH733" s="14"/>
      <c r="BI733" s="14"/>
      <c r="BJ733" s="14"/>
      <c r="BK733" s="14"/>
      <c r="BL733" s="14"/>
      <c r="BM733" s="14"/>
      <c r="BN733" s="14"/>
      <c r="BO733" s="14"/>
      <c r="BP733" s="14"/>
      <c r="BQ733" s="14"/>
      <c r="BR733" s="14"/>
      <c r="BS733" s="14"/>
      <c r="BT733" s="14"/>
      <c r="BU733" s="14"/>
      <c r="BV733" s="14"/>
      <c r="BW733" s="14"/>
      <c r="BX733" s="14"/>
      <c r="BY733" s="14"/>
      <c r="BZ733" s="14"/>
      <c r="CA733" s="14"/>
      <c r="CB733" s="14"/>
      <c r="CC733" s="14"/>
      <c r="CD733" s="14"/>
      <c r="CE733" s="14"/>
      <c r="CF733" s="14"/>
      <c r="CG733" s="14"/>
      <c r="CH733" s="14"/>
    </row>
    <row r="734" spans="1:86">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Z734" s="16"/>
      <c r="AA734" s="16"/>
      <c r="AB734" s="16"/>
      <c r="AC734" s="16"/>
      <c r="AD734" s="16"/>
      <c r="AE734" s="16"/>
      <c r="AF734" s="16"/>
      <c r="AG734" s="16"/>
      <c r="AH734" s="16"/>
      <c r="AI734" s="16"/>
      <c r="AJ734" s="16"/>
      <c r="AK734" s="16"/>
      <c r="AL734" s="16"/>
      <c r="AM734" s="14"/>
      <c r="AN734" s="14"/>
      <c r="AO734" s="14"/>
      <c r="AP734" s="14"/>
      <c r="AQ734" s="14"/>
      <c r="AR734" s="14"/>
      <c r="AS734" s="14"/>
      <c r="AT734" s="14"/>
      <c r="AU734" s="14"/>
      <c r="AV734" s="14"/>
      <c r="AW734" s="14"/>
      <c r="AX734" s="14"/>
      <c r="AY734" s="14"/>
      <c r="AZ734" s="14"/>
      <c r="BA734" s="14"/>
      <c r="BB734" s="14"/>
      <c r="BC734" s="14"/>
      <c r="BD734" s="14"/>
      <c r="BE734" s="14"/>
      <c r="BF734" s="14"/>
      <c r="BG734" s="14"/>
      <c r="BH734" s="14"/>
      <c r="BI734" s="14"/>
      <c r="BJ734" s="14"/>
      <c r="BK734" s="14"/>
      <c r="BL734" s="14"/>
      <c r="BM734" s="14"/>
      <c r="BN734" s="14"/>
      <c r="BO734" s="14"/>
      <c r="BP734" s="14"/>
      <c r="BQ734" s="14"/>
      <c r="BR734" s="14"/>
      <c r="BS734" s="14"/>
      <c r="BT734" s="14"/>
      <c r="BU734" s="14"/>
      <c r="BV734" s="14"/>
      <c r="BW734" s="14"/>
      <c r="BX734" s="14"/>
      <c r="BY734" s="14"/>
      <c r="BZ734" s="14"/>
      <c r="CA734" s="14"/>
      <c r="CB734" s="14"/>
      <c r="CC734" s="14"/>
      <c r="CD734" s="14"/>
      <c r="CE734" s="14"/>
      <c r="CF734" s="14"/>
      <c r="CG734" s="14"/>
      <c r="CH734" s="14"/>
    </row>
    <row r="735" spans="1:86">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Z735" s="16"/>
      <c r="AA735" s="16"/>
      <c r="AB735" s="16"/>
      <c r="AC735" s="16"/>
      <c r="AD735" s="16"/>
      <c r="AE735" s="16"/>
      <c r="AF735" s="16"/>
      <c r="AG735" s="16"/>
      <c r="AH735" s="16"/>
      <c r="AI735" s="16"/>
      <c r="AJ735" s="16"/>
      <c r="AK735" s="16"/>
      <c r="AL735" s="16"/>
      <c r="AM735" s="14"/>
      <c r="AN735" s="14"/>
      <c r="AO735" s="14"/>
      <c r="AP735" s="14"/>
      <c r="AQ735" s="14"/>
      <c r="AR735" s="14"/>
      <c r="AS735" s="14"/>
      <c r="AT735" s="14"/>
      <c r="AU735" s="14"/>
      <c r="AV735" s="14"/>
      <c r="AW735" s="14"/>
      <c r="AX735" s="14"/>
      <c r="AY735" s="14"/>
      <c r="AZ735" s="14"/>
      <c r="BA735" s="14"/>
      <c r="BB735" s="14"/>
      <c r="BC735" s="14"/>
      <c r="BD735" s="14"/>
      <c r="BE735" s="14"/>
      <c r="BF735" s="14"/>
      <c r="BG735" s="14"/>
      <c r="BH735" s="14"/>
      <c r="BI735" s="14"/>
      <c r="BJ735" s="14"/>
      <c r="BK735" s="14"/>
      <c r="BL735" s="14"/>
      <c r="BM735" s="14"/>
      <c r="BN735" s="14"/>
      <c r="BO735" s="14"/>
      <c r="BP735" s="14"/>
      <c r="BQ735" s="14"/>
      <c r="BR735" s="14"/>
      <c r="BS735" s="14"/>
      <c r="BT735" s="14"/>
      <c r="BU735" s="14"/>
      <c r="BV735" s="14"/>
      <c r="BW735" s="14"/>
      <c r="BX735" s="14"/>
      <c r="BY735" s="14"/>
      <c r="BZ735" s="14"/>
      <c r="CA735" s="14"/>
      <c r="CB735" s="14"/>
      <c r="CC735" s="14"/>
      <c r="CD735" s="14"/>
      <c r="CE735" s="14"/>
      <c r="CF735" s="14"/>
      <c r="CG735" s="14"/>
      <c r="CH735" s="14"/>
    </row>
    <row r="736" spans="1:86">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Z736" s="16"/>
      <c r="AA736" s="16"/>
      <c r="AB736" s="16"/>
      <c r="AC736" s="16"/>
      <c r="AD736" s="16"/>
      <c r="AE736" s="16"/>
      <c r="AF736" s="16"/>
      <c r="AG736" s="16"/>
      <c r="AH736" s="16"/>
      <c r="AI736" s="16"/>
      <c r="AJ736" s="16"/>
      <c r="AK736" s="16"/>
      <c r="AL736" s="16"/>
      <c r="AM736" s="14"/>
      <c r="AN736" s="14"/>
      <c r="AO736" s="14"/>
      <c r="AP736" s="14"/>
      <c r="AQ736" s="14"/>
      <c r="AR736" s="14"/>
      <c r="AS736" s="14"/>
      <c r="AT736" s="14"/>
      <c r="AU736" s="14"/>
      <c r="AV736" s="14"/>
      <c r="AW736" s="14"/>
      <c r="AX736" s="14"/>
      <c r="AY736" s="14"/>
      <c r="AZ736" s="14"/>
      <c r="BA736" s="14"/>
      <c r="BB736" s="14"/>
      <c r="BC736" s="14"/>
      <c r="BD736" s="14"/>
      <c r="BE736" s="14"/>
      <c r="BF736" s="14"/>
      <c r="BG736" s="14"/>
      <c r="BH736" s="14"/>
      <c r="BI736" s="14"/>
      <c r="BJ736" s="14"/>
      <c r="BK736" s="14"/>
      <c r="BL736" s="14"/>
      <c r="BM736" s="14"/>
      <c r="BN736" s="14"/>
      <c r="BO736" s="14"/>
      <c r="BP736" s="14"/>
      <c r="BQ736" s="14"/>
      <c r="BR736" s="14"/>
      <c r="BS736" s="14"/>
      <c r="BT736" s="14"/>
      <c r="BU736" s="14"/>
      <c r="BV736" s="14"/>
      <c r="BW736" s="14"/>
      <c r="BX736" s="14"/>
      <c r="BY736" s="14"/>
      <c r="BZ736" s="14"/>
      <c r="CA736" s="14"/>
      <c r="CB736" s="14"/>
      <c r="CC736" s="14"/>
      <c r="CD736" s="14"/>
      <c r="CE736" s="14"/>
      <c r="CF736" s="14"/>
      <c r="CG736" s="14"/>
      <c r="CH736" s="14"/>
    </row>
    <row r="737" spans="1:86">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Z737" s="16"/>
      <c r="AA737" s="16"/>
      <c r="AB737" s="16"/>
      <c r="AC737" s="16"/>
      <c r="AD737" s="16"/>
      <c r="AE737" s="16"/>
      <c r="AF737" s="16"/>
      <c r="AG737" s="16"/>
      <c r="AH737" s="16"/>
      <c r="AI737" s="16"/>
      <c r="AJ737" s="16"/>
      <c r="AK737" s="16"/>
      <c r="AL737" s="16"/>
      <c r="AM737" s="14"/>
      <c r="AN737" s="14"/>
      <c r="AO737" s="14"/>
      <c r="AP737" s="14"/>
      <c r="AQ737" s="14"/>
      <c r="AR737" s="14"/>
      <c r="AS737" s="14"/>
      <c r="AT737" s="14"/>
      <c r="AU737" s="14"/>
      <c r="AV737" s="14"/>
      <c r="AW737" s="14"/>
      <c r="AX737" s="14"/>
      <c r="AY737" s="14"/>
      <c r="AZ737" s="14"/>
      <c r="BA737" s="14"/>
      <c r="BB737" s="14"/>
      <c r="BC737" s="14"/>
      <c r="BD737" s="14"/>
      <c r="BE737" s="14"/>
      <c r="BF737" s="14"/>
      <c r="BG737" s="14"/>
      <c r="BH737" s="14"/>
      <c r="BI737" s="14"/>
      <c r="BJ737" s="14"/>
      <c r="BK737" s="14"/>
      <c r="BL737" s="14"/>
      <c r="BM737" s="14"/>
      <c r="BN737" s="14"/>
      <c r="BO737" s="14"/>
      <c r="BP737" s="14"/>
      <c r="BQ737" s="14"/>
      <c r="BR737" s="14"/>
      <c r="BS737" s="14"/>
      <c r="BT737" s="14"/>
      <c r="BU737" s="14"/>
      <c r="BV737" s="14"/>
      <c r="BW737" s="14"/>
      <c r="BX737" s="14"/>
      <c r="BY737" s="14"/>
      <c r="BZ737" s="14"/>
      <c r="CA737" s="14"/>
      <c r="CB737" s="14"/>
      <c r="CC737" s="14"/>
      <c r="CD737" s="14"/>
      <c r="CE737" s="14"/>
      <c r="CF737" s="14"/>
      <c r="CG737" s="14"/>
      <c r="CH737" s="14"/>
    </row>
    <row r="738" spans="1:86">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Z738" s="16"/>
      <c r="AA738" s="16"/>
      <c r="AB738" s="16"/>
      <c r="AC738" s="16"/>
      <c r="AD738" s="16"/>
      <c r="AE738" s="16"/>
      <c r="AF738" s="16"/>
      <c r="AG738" s="16"/>
      <c r="AH738" s="16"/>
      <c r="AI738" s="16"/>
      <c r="AJ738" s="16"/>
      <c r="AK738" s="16"/>
      <c r="AL738" s="16"/>
      <c r="AM738" s="14"/>
      <c r="AN738" s="14"/>
      <c r="AO738" s="14"/>
      <c r="AP738" s="14"/>
      <c r="AQ738" s="14"/>
      <c r="AR738" s="14"/>
      <c r="AS738" s="14"/>
      <c r="AT738" s="14"/>
      <c r="AU738" s="14"/>
      <c r="AV738" s="14"/>
      <c r="AW738" s="14"/>
      <c r="AX738" s="14"/>
      <c r="AY738" s="14"/>
      <c r="AZ738" s="14"/>
      <c r="BA738" s="14"/>
      <c r="BB738" s="14"/>
      <c r="BC738" s="14"/>
      <c r="BD738" s="14"/>
      <c r="BE738" s="14"/>
      <c r="BF738" s="14"/>
      <c r="BG738" s="14"/>
      <c r="BH738" s="14"/>
      <c r="BI738" s="14"/>
      <c r="BJ738" s="14"/>
      <c r="BK738" s="14"/>
      <c r="BL738" s="14"/>
      <c r="BM738" s="14"/>
      <c r="BN738" s="14"/>
      <c r="BO738" s="14"/>
      <c r="BP738" s="14"/>
      <c r="BQ738" s="14"/>
      <c r="BR738" s="14"/>
      <c r="BS738" s="14"/>
      <c r="BT738" s="14"/>
      <c r="BU738" s="14"/>
      <c r="BV738" s="14"/>
      <c r="BW738" s="14"/>
      <c r="BX738" s="14"/>
      <c r="BY738" s="14"/>
      <c r="BZ738" s="14"/>
      <c r="CA738" s="14"/>
      <c r="CB738" s="14"/>
      <c r="CC738" s="14"/>
      <c r="CD738" s="14"/>
      <c r="CE738" s="14"/>
      <c r="CF738" s="14"/>
      <c r="CG738" s="14"/>
      <c r="CH738" s="14"/>
    </row>
    <row r="739" spans="1:86">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Z739" s="16"/>
      <c r="AA739" s="16"/>
      <c r="AB739" s="16"/>
      <c r="AC739" s="16"/>
      <c r="AD739" s="16"/>
      <c r="AE739" s="16"/>
      <c r="AF739" s="16"/>
      <c r="AG739" s="16"/>
      <c r="AH739" s="16"/>
      <c r="AI739" s="16"/>
      <c r="AJ739" s="16"/>
      <c r="AK739" s="16"/>
      <c r="AL739" s="16"/>
      <c r="AM739" s="14"/>
      <c r="AN739" s="14"/>
      <c r="AO739" s="14"/>
      <c r="AP739" s="14"/>
      <c r="AQ739" s="14"/>
      <c r="AR739" s="14"/>
      <c r="AS739" s="14"/>
      <c r="AT739" s="14"/>
      <c r="AU739" s="14"/>
      <c r="AV739" s="14"/>
      <c r="AW739" s="14"/>
      <c r="AX739" s="14"/>
      <c r="AY739" s="14"/>
      <c r="AZ739" s="14"/>
      <c r="BA739" s="14"/>
      <c r="BB739" s="14"/>
      <c r="BC739" s="14"/>
      <c r="BD739" s="14"/>
      <c r="BE739" s="14"/>
      <c r="BF739" s="14"/>
      <c r="BG739" s="14"/>
      <c r="BH739" s="14"/>
      <c r="BI739" s="14"/>
      <c r="BJ739" s="14"/>
      <c r="BK739" s="14"/>
      <c r="BL739" s="14"/>
      <c r="BM739" s="14"/>
      <c r="BN739" s="14"/>
      <c r="BO739" s="14"/>
      <c r="BP739" s="14"/>
      <c r="BQ739" s="14"/>
      <c r="BR739" s="14"/>
      <c r="BS739" s="14"/>
      <c r="BT739" s="14"/>
      <c r="BU739" s="14"/>
      <c r="BV739" s="14"/>
      <c r="BW739" s="14"/>
      <c r="BX739" s="14"/>
      <c r="BY739" s="14"/>
      <c r="BZ739" s="14"/>
      <c r="CA739" s="14"/>
      <c r="CB739" s="14"/>
      <c r="CC739" s="14"/>
      <c r="CD739" s="14"/>
      <c r="CE739" s="14"/>
      <c r="CF739" s="14"/>
      <c r="CG739" s="14"/>
      <c r="CH739" s="14"/>
    </row>
    <row r="740" spans="1:86">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Z740" s="16"/>
      <c r="AA740" s="16"/>
      <c r="AB740" s="16"/>
      <c r="AC740" s="16"/>
      <c r="AD740" s="16"/>
      <c r="AE740" s="16"/>
      <c r="AF740" s="16"/>
      <c r="AG740" s="16"/>
      <c r="AH740" s="16"/>
      <c r="AI740" s="16"/>
      <c r="AJ740" s="16"/>
      <c r="AK740" s="16"/>
      <c r="AL740" s="16"/>
      <c r="AM740" s="14"/>
      <c r="AN740" s="14"/>
      <c r="AO740" s="14"/>
      <c r="AP740" s="14"/>
      <c r="AQ740" s="14"/>
      <c r="AR740" s="14"/>
      <c r="AS740" s="14"/>
      <c r="AT740" s="14"/>
      <c r="AU740" s="14"/>
      <c r="AV740" s="14"/>
      <c r="AW740" s="14"/>
      <c r="AX740" s="14"/>
      <c r="AY740" s="14"/>
      <c r="AZ740" s="14"/>
      <c r="BA740" s="14"/>
      <c r="BB740" s="14"/>
      <c r="BC740" s="14"/>
      <c r="BD740" s="14"/>
      <c r="BE740" s="14"/>
      <c r="BF740" s="14"/>
      <c r="BG740" s="14"/>
      <c r="BH740" s="14"/>
      <c r="BI740" s="14"/>
      <c r="BJ740" s="14"/>
      <c r="BK740" s="14"/>
      <c r="BL740" s="14"/>
      <c r="BM740" s="14"/>
      <c r="BN740" s="14"/>
      <c r="BO740" s="14"/>
      <c r="BP740" s="14"/>
      <c r="BQ740" s="14"/>
      <c r="BR740" s="14"/>
      <c r="BS740" s="14"/>
      <c r="BT740" s="14"/>
      <c r="BU740" s="14"/>
      <c r="BV740" s="14"/>
      <c r="BW740" s="14"/>
      <c r="BX740" s="14"/>
      <c r="BY740" s="14"/>
      <c r="BZ740" s="14"/>
      <c r="CA740" s="14"/>
      <c r="CB740" s="14"/>
      <c r="CC740" s="14"/>
      <c r="CD740" s="14"/>
      <c r="CE740" s="14"/>
      <c r="CF740" s="14"/>
      <c r="CG740" s="14"/>
      <c r="CH740" s="14"/>
    </row>
    <row r="741" spans="1:86">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Z741" s="16"/>
      <c r="AA741" s="16"/>
      <c r="AB741" s="16"/>
      <c r="AC741" s="16"/>
      <c r="AD741" s="16"/>
      <c r="AE741" s="16"/>
      <c r="AF741" s="16"/>
      <c r="AG741" s="16"/>
      <c r="AH741" s="16"/>
      <c r="AI741" s="16"/>
      <c r="AJ741" s="16"/>
      <c r="AK741" s="16"/>
      <c r="AL741" s="16"/>
      <c r="AM741" s="14"/>
      <c r="AN741" s="14"/>
      <c r="AO741" s="14"/>
      <c r="AP741" s="14"/>
      <c r="AQ741" s="14"/>
      <c r="AR741" s="14"/>
      <c r="AS741" s="14"/>
      <c r="AT741" s="14"/>
      <c r="AU741" s="14"/>
      <c r="AV741" s="14"/>
      <c r="AW741" s="14"/>
      <c r="AX741" s="14"/>
      <c r="AY741" s="14"/>
      <c r="AZ741" s="14"/>
      <c r="BA741" s="14"/>
      <c r="BB741" s="14"/>
      <c r="BC741" s="14"/>
      <c r="BD741" s="14"/>
      <c r="BE741" s="14"/>
      <c r="BF741" s="14"/>
      <c r="BG741" s="14"/>
      <c r="BH741" s="14"/>
      <c r="BI741" s="14"/>
      <c r="BJ741" s="14"/>
      <c r="BK741" s="14"/>
      <c r="BL741" s="14"/>
      <c r="BM741" s="14"/>
      <c r="BN741" s="14"/>
      <c r="BO741" s="14"/>
      <c r="BP741" s="14"/>
      <c r="BQ741" s="14"/>
      <c r="BR741" s="14"/>
      <c r="BS741" s="14"/>
      <c r="BT741" s="14"/>
      <c r="BU741" s="14"/>
      <c r="BV741" s="14"/>
      <c r="BW741" s="14"/>
      <c r="BX741" s="14"/>
      <c r="BY741" s="14"/>
      <c r="BZ741" s="14"/>
      <c r="CA741" s="14"/>
      <c r="CB741" s="14"/>
      <c r="CC741" s="14"/>
      <c r="CD741" s="14"/>
      <c r="CE741" s="14"/>
      <c r="CF741" s="14"/>
      <c r="CG741" s="14"/>
      <c r="CH741" s="14"/>
    </row>
    <row r="742" spans="1:86">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Z742" s="16"/>
      <c r="AA742" s="16"/>
      <c r="AB742" s="16"/>
      <c r="AC742" s="16"/>
      <c r="AD742" s="16"/>
      <c r="AE742" s="16"/>
      <c r="AF742" s="16"/>
      <c r="AG742" s="16"/>
      <c r="AH742" s="16"/>
      <c r="AI742" s="16"/>
      <c r="AJ742" s="16"/>
      <c r="AK742" s="16"/>
      <c r="AL742" s="16"/>
      <c r="AM742" s="14"/>
      <c r="AN742" s="14"/>
      <c r="AO742" s="14"/>
      <c r="AP742" s="14"/>
      <c r="AQ742" s="14"/>
      <c r="AR742" s="14"/>
      <c r="AS742" s="14"/>
      <c r="AT742" s="14"/>
      <c r="AU742" s="14"/>
      <c r="AV742" s="14"/>
      <c r="AW742" s="14"/>
      <c r="AX742" s="14"/>
      <c r="AY742" s="14"/>
      <c r="AZ742" s="14"/>
      <c r="BA742" s="14"/>
      <c r="BB742" s="14"/>
      <c r="BC742" s="14"/>
      <c r="BD742" s="14"/>
      <c r="BE742" s="14"/>
      <c r="BF742" s="14"/>
      <c r="BG742" s="14"/>
      <c r="BH742" s="14"/>
      <c r="BI742" s="14"/>
      <c r="BJ742" s="14"/>
      <c r="BK742" s="14"/>
      <c r="BL742" s="14"/>
      <c r="BM742" s="14"/>
      <c r="BN742" s="14"/>
      <c r="BO742" s="14"/>
      <c r="BP742" s="14"/>
      <c r="BQ742" s="14"/>
      <c r="BR742" s="14"/>
      <c r="BS742" s="14"/>
      <c r="BT742" s="14"/>
      <c r="BU742" s="14"/>
      <c r="BV742" s="14"/>
      <c r="BW742" s="14"/>
      <c r="BX742" s="14"/>
      <c r="BY742" s="14"/>
      <c r="BZ742" s="14"/>
      <c r="CA742" s="14"/>
      <c r="CB742" s="14"/>
      <c r="CC742" s="14"/>
      <c r="CD742" s="14"/>
      <c r="CE742" s="14"/>
      <c r="CF742" s="14"/>
      <c r="CG742" s="14"/>
      <c r="CH742" s="14"/>
    </row>
    <row r="743" spans="1:86">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Z743" s="16"/>
      <c r="AA743" s="16"/>
      <c r="AB743" s="16"/>
      <c r="AC743" s="16"/>
      <c r="AD743" s="16"/>
      <c r="AE743" s="16"/>
      <c r="AF743" s="16"/>
      <c r="AG743" s="16"/>
      <c r="AH743" s="16"/>
      <c r="AI743" s="16"/>
      <c r="AJ743" s="16"/>
      <c r="AK743" s="16"/>
      <c r="AL743" s="16"/>
      <c r="AM743" s="14"/>
      <c r="AN743" s="14"/>
      <c r="AO743" s="14"/>
      <c r="AP743" s="14"/>
      <c r="AQ743" s="14"/>
      <c r="AR743" s="14"/>
      <c r="AS743" s="14"/>
      <c r="AT743" s="14"/>
      <c r="AU743" s="14"/>
      <c r="AV743" s="14"/>
      <c r="AW743" s="14"/>
      <c r="AX743" s="14"/>
      <c r="AY743" s="14"/>
      <c r="AZ743" s="14"/>
      <c r="BA743" s="14"/>
      <c r="BB743" s="14"/>
      <c r="BC743" s="14"/>
      <c r="BD743" s="14"/>
      <c r="BE743" s="14"/>
      <c r="BF743" s="14"/>
      <c r="BG743" s="14"/>
      <c r="BH743" s="14"/>
      <c r="BI743" s="14"/>
      <c r="BJ743" s="14"/>
      <c r="BK743" s="14"/>
      <c r="BL743" s="14"/>
      <c r="BM743" s="14"/>
      <c r="BN743" s="14"/>
      <c r="BO743" s="14"/>
      <c r="BP743" s="14"/>
      <c r="BQ743" s="14"/>
      <c r="BR743" s="14"/>
      <c r="BS743" s="14"/>
      <c r="BT743" s="14"/>
      <c r="BU743" s="14"/>
      <c r="BV743" s="14"/>
      <c r="BW743" s="14"/>
      <c r="BX743" s="14"/>
      <c r="BY743" s="14"/>
      <c r="BZ743" s="14"/>
      <c r="CA743" s="14"/>
      <c r="CB743" s="14"/>
      <c r="CC743" s="14"/>
      <c r="CD743" s="14"/>
      <c r="CE743" s="14"/>
      <c r="CF743" s="14"/>
      <c r="CG743" s="14"/>
      <c r="CH743" s="14"/>
    </row>
    <row r="744" spans="1:86">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Z744" s="16"/>
      <c r="AA744" s="16"/>
      <c r="AB744" s="16"/>
      <c r="AC744" s="16"/>
      <c r="AD744" s="16"/>
      <c r="AE744" s="16"/>
      <c r="AF744" s="16"/>
      <c r="AG744" s="16"/>
      <c r="AH744" s="16"/>
      <c r="AI744" s="16"/>
      <c r="AJ744" s="16"/>
      <c r="AK744" s="16"/>
      <c r="AL744" s="16"/>
      <c r="AM744" s="14"/>
      <c r="AN744" s="14"/>
      <c r="AO744" s="14"/>
      <c r="AP744" s="14"/>
      <c r="AQ744" s="14"/>
      <c r="AR744" s="14"/>
      <c r="AS744" s="14"/>
      <c r="AT744" s="14"/>
      <c r="AU744" s="14"/>
      <c r="AV744" s="14"/>
      <c r="AW744" s="14"/>
      <c r="AX744" s="14"/>
      <c r="AY744" s="14"/>
      <c r="AZ744" s="14"/>
      <c r="BA744" s="14"/>
      <c r="BB744" s="14"/>
      <c r="BC744" s="14"/>
      <c r="BD744" s="14"/>
      <c r="BE744" s="14"/>
      <c r="BF744" s="14"/>
      <c r="BG744" s="14"/>
      <c r="BH744" s="14"/>
      <c r="BI744" s="14"/>
      <c r="BJ744" s="14"/>
      <c r="BK744" s="14"/>
      <c r="BL744" s="14"/>
      <c r="BM744" s="14"/>
      <c r="BN744" s="14"/>
      <c r="BO744" s="14"/>
      <c r="BP744" s="14"/>
      <c r="BQ744" s="14"/>
      <c r="BR744" s="14"/>
      <c r="BS744" s="14"/>
      <c r="BT744" s="14"/>
      <c r="BU744" s="14"/>
      <c r="BV744" s="14"/>
      <c r="BW744" s="14"/>
      <c r="BX744" s="14"/>
      <c r="BY744" s="14"/>
      <c r="BZ744" s="14"/>
      <c r="CA744" s="14"/>
      <c r="CB744" s="14"/>
      <c r="CC744" s="14"/>
      <c r="CD744" s="14"/>
      <c r="CE744" s="14"/>
      <c r="CF744" s="14"/>
      <c r="CG744" s="14"/>
      <c r="CH744" s="14"/>
    </row>
    <row r="745" spans="1:86">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Z745" s="16"/>
      <c r="AA745" s="16"/>
      <c r="AB745" s="16"/>
      <c r="AC745" s="16"/>
      <c r="AD745" s="16"/>
      <c r="AE745" s="16"/>
      <c r="AF745" s="16"/>
      <c r="AG745" s="16"/>
      <c r="AH745" s="16"/>
      <c r="AI745" s="16"/>
      <c r="AJ745" s="16"/>
      <c r="AK745" s="16"/>
      <c r="AL745" s="16"/>
      <c r="AM745" s="14"/>
      <c r="AN745" s="14"/>
      <c r="AO745" s="14"/>
      <c r="AP745" s="14"/>
      <c r="AQ745" s="14"/>
      <c r="AR745" s="14"/>
      <c r="AS745" s="14"/>
      <c r="AT745" s="14"/>
      <c r="AU745" s="14"/>
      <c r="AV745" s="14"/>
      <c r="AW745" s="14"/>
      <c r="AX745" s="14"/>
      <c r="AY745" s="14"/>
      <c r="AZ745" s="14"/>
      <c r="BA745" s="14"/>
      <c r="BB745" s="14"/>
      <c r="BC745" s="14"/>
      <c r="BD745" s="14"/>
      <c r="BE745" s="14"/>
      <c r="BF745" s="14"/>
      <c r="BG745" s="14"/>
      <c r="BH745" s="14"/>
      <c r="BI745" s="14"/>
      <c r="BJ745" s="14"/>
      <c r="BK745" s="14"/>
      <c r="BL745" s="14"/>
      <c r="BM745" s="14"/>
      <c r="BN745" s="14"/>
      <c r="BO745" s="14"/>
      <c r="BP745" s="14"/>
      <c r="BQ745" s="14"/>
      <c r="BR745" s="14"/>
      <c r="BS745" s="14"/>
      <c r="BT745" s="14"/>
      <c r="BU745" s="14"/>
      <c r="BV745" s="14"/>
      <c r="BW745" s="14"/>
      <c r="BX745" s="14"/>
      <c r="BY745" s="14"/>
      <c r="BZ745" s="14"/>
      <c r="CA745" s="14"/>
      <c r="CB745" s="14"/>
      <c r="CC745" s="14"/>
      <c r="CD745" s="14"/>
      <c r="CE745" s="14"/>
      <c r="CF745" s="14"/>
      <c r="CG745" s="14"/>
      <c r="CH745" s="14"/>
    </row>
    <row r="746" spans="1:86">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Z746" s="16"/>
      <c r="AA746" s="16"/>
      <c r="AB746" s="16"/>
      <c r="AC746" s="16"/>
      <c r="AD746" s="16"/>
      <c r="AE746" s="16"/>
      <c r="AF746" s="16"/>
      <c r="AG746" s="16"/>
      <c r="AH746" s="16"/>
      <c r="AI746" s="16"/>
      <c r="AJ746" s="16"/>
      <c r="AK746" s="16"/>
      <c r="AL746" s="16"/>
      <c r="AM746" s="14"/>
      <c r="AN746" s="14"/>
      <c r="AO746" s="14"/>
      <c r="AP746" s="14"/>
      <c r="AQ746" s="14"/>
      <c r="AR746" s="14"/>
      <c r="AS746" s="14"/>
      <c r="AT746" s="14"/>
      <c r="AU746" s="14"/>
      <c r="AV746" s="14"/>
      <c r="AW746" s="14"/>
      <c r="AX746" s="14"/>
      <c r="AY746" s="14"/>
      <c r="AZ746" s="14"/>
      <c r="BA746" s="14"/>
      <c r="BB746" s="14"/>
      <c r="BC746" s="14"/>
      <c r="BD746" s="14"/>
      <c r="BE746" s="14"/>
      <c r="BF746" s="14"/>
      <c r="BG746" s="14"/>
      <c r="BH746" s="14"/>
      <c r="BI746" s="14"/>
      <c r="BJ746" s="14"/>
      <c r="BK746" s="14"/>
      <c r="BL746" s="14"/>
      <c r="BM746" s="14"/>
      <c r="BN746" s="14"/>
      <c r="BO746" s="14"/>
      <c r="BP746" s="14"/>
      <c r="BQ746" s="14"/>
      <c r="BR746" s="14"/>
      <c r="BS746" s="14"/>
      <c r="BT746" s="14"/>
      <c r="BU746" s="14"/>
      <c r="BV746" s="14"/>
      <c r="BW746" s="14"/>
      <c r="BX746" s="14"/>
      <c r="BY746" s="14"/>
      <c r="BZ746" s="14"/>
      <c r="CA746" s="14"/>
      <c r="CB746" s="14"/>
      <c r="CC746" s="14"/>
      <c r="CD746" s="14"/>
      <c r="CE746" s="14"/>
      <c r="CF746" s="14"/>
      <c r="CG746" s="14"/>
      <c r="CH746" s="14"/>
    </row>
    <row r="747" spans="1:86">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Z747" s="16"/>
      <c r="AA747" s="16"/>
      <c r="AB747" s="16"/>
      <c r="AC747" s="16"/>
      <c r="AD747" s="16"/>
      <c r="AE747" s="16"/>
      <c r="AF747" s="16"/>
      <c r="AG747" s="16"/>
      <c r="AH747" s="16"/>
      <c r="AI747" s="16"/>
      <c r="AJ747" s="16"/>
      <c r="AK747" s="16"/>
      <c r="AL747" s="16"/>
      <c r="AM747" s="14"/>
      <c r="AN747" s="14"/>
      <c r="AO747" s="14"/>
      <c r="AP747" s="14"/>
      <c r="AQ747" s="14"/>
      <c r="AR747" s="14"/>
      <c r="AS747" s="14"/>
      <c r="AT747" s="14"/>
      <c r="AU747" s="14"/>
      <c r="AV747" s="14"/>
      <c r="AW747" s="14"/>
      <c r="AX747" s="14"/>
      <c r="AY747" s="14"/>
      <c r="AZ747" s="14"/>
      <c r="BA747" s="14"/>
      <c r="BB747" s="14"/>
      <c r="BC747" s="14"/>
      <c r="BD747" s="14"/>
      <c r="BE747" s="14"/>
      <c r="BF747" s="14"/>
      <c r="BG747" s="14"/>
      <c r="BH747" s="14"/>
      <c r="BI747" s="14"/>
      <c r="BJ747" s="14"/>
      <c r="BK747" s="14"/>
      <c r="BL747" s="14"/>
      <c r="BM747" s="14"/>
      <c r="BN747" s="14"/>
      <c r="BO747" s="14"/>
      <c r="BP747" s="14"/>
      <c r="BQ747" s="14"/>
      <c r="BR747" s="14"/>
      <c r="BS747" s="14"/>
      <c r="BT747" s="14"/>
      <c r="BU747" s="14"/>
      <c r="BV747" s="14"/>
      <c r="BW747" s="14"/>
      <c r="BX747" s="14"/>
      <c r="BY747" s="14"/>
      <c r="BZ747" s="14"/>
      <c r="CA747" s="14"/>
      <c r="CB747" s="14"/>
      <c r="CC747" s="14"/>
      <c r="CD747" s="14"/>
      <c r="CE747" s="14"/>
      <c r="CF747" s="14"/>
      <c r="CG747" s="14"/>
      <c r="CH747" s="14"/>
    </row>
    <row r="748" spans="1:86">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Z748" s="16"/>
      <c r="AA748" s="16"/>
      <c r="AB748" s="16"/>
      <c r="AC748" s="16"/>
      <c r="AD748" s="16"/>
      <c r="AE748" s="16"/>
      <c r="AF748" s="16"/>
      <c r="AG748" s="16"/>
      <c r="AH748" s="16"/>
      <c r="AI748" s="16"/>
      <c r="AJ748" s="16"/>
      <c r="AK748" s="16"/>
      <c r="AL748" s="16"/>
      <c r="AM748" s="14"/>
      <c r="AN748" s="14"/>
      <c r="AO748" s="14"/>
      <c r="AP748" s="14"/>
      <c r="AQ748" s="14"/>
      <c r="AR748" s="14"/>
      <c r="AS748" s="14"/>
      <c r="AT748" s="14"/>
      <c r="AU748" s="14"/>
      <c r="AV748" s="14"/>
      <c r="AW748" s="14"/>
      <c r="AX748" s="14"/>
      <c r="AY748" s="14"/>
      <c r="AZ748" s="14"/>
      <c r="BA748" s="14"/>
      <c r="BB748" s="14"/>
      <c r="BC748" s="14"/>
      <c r="BD748" s="14"/>
      <c r="BE748" s="14"/>
      <c r="BF748" s="14"/>
      <c r="BG748" s="14"/>
      <c r="BH748" s="14"/>
      <c r="BI748" s="14"/>
      <c r="BJ748" s="14"/>
      <c r="BK748" s="14"/>
      <c r="BL748" s="14"/>
      <c r="BM748" s="14"/>
      <c r="BN748" s="14"/>
      <c r="BO748" s="14"/>
      <c r="BP748" s="14"/>
      <c r="BQ748" s="14"/>
      <c r="BR748" s="14"/>
      <c r="BS748" s="14"/>
      <c r="BT748" s="14"/>
      <c r="BU748" s="14"/>
      <c r="BV748" s="14"/>
      <c r="BW748" s="14"/>
      <c r="BX748" s="14"/>
      <c r="BY748" s="14"/>
      <c r="BZ748" s="14"/>
      <c r="CA748" s="14"/>
      <c r="CB748" s="14"/>
      <c r="CC748" s="14"/>
      <c r="CD748" s="14"/>
      <c r="CE748" s="14"/>
      <c r="CF748" s="14"/>
      <c r="CG748" s="14"/>
      <c r="CH748" s="14"/>
    </row>
    <row r="749" spans="1:86">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Z749" s="16"/>
      <c r="AA749" s="16"/>
      <c r="AB749" s="16"/>
      <c r="AC749" s="16"/>
      <c r="AD749" s="16"/>
      <c r="AE749" s="16"/>
      <c r="AF749" s="16"/>
      <c r="AG749" s="16"/>
      <c r="AH749" s="16"/>
      <c r="AI749" s="16"/>
      <c r="AJ749" s="16"/>
      <c r="AK749" s="16"/>
      <c r="AL749" s="16"/>
      <c r="AM749" s="14"/>
      <c r="AN749" s="14"/>
      <c r="AO749" s="14"/>
      <c r="AP749" s="14"/>
      <c r="AQ749" s="14"/>
      <c r="AR749" s="14"/>
      <c r="AS749" s="14"/>
      <c r="AT749" s="14"/>
      <c r="AU749" s="14"/>
      <c r="AV749" s="14"/>
      <c r="AW749" s="14"/>
      <c r="AX749" s="14"/>
      <c r="AY749" s="14"/>
      <c r="AZ749" s="14"/>
      <c r="BA749" s="14"/>
      <c r="BB749" s="14"/>
      <c r="BC749" s="14"/>
      <c r="BD749" s="14"/>
      <c r="BE749" s="14"/>
      <c r="BF749" s="14"/>
      <c r="BG749" s="14"/>
      <c r="BH749" s="14"/>
      <c r="BI749" s="14"/>
      <c r="BJ749" s="14"/>
      <c r="BK749" s="14"/>
      <c r="BL749" s="14"/>
      <c r="BM749" s="14"/>
      <c r="BN749" s="14"/>
      <c r="BO749" s="14"/>
      <c r="BP749" s="14"/>
      <c r="BQ749" s="14"/>
      <c r="BR749" s="14"/>
      <c r="BS749" s="14"/>
      <c r="BT749" s="14"/>
      <c r="BU749" s="14"/>
      <c r="BV749" s="14"/>
      <c r="BW749" s="14"/>
      <c r="BX749" s="14"/>
      <c r="BY749" s="14"/>
      <c r="BZ749" s="14"/>
      <c r="CA749" s="14"/>
      <c r="CB749" s="14"/>
      <c r="CC749" s="14"/>
      <c r="CD749" s="14"/>
      <c r="CE749" s="14"/>
      <c r="CF749" s="14"/>
      <c r="CG749" s="14"/>
      <c r="CH749" s="14"/>
    </row>
    <row r="750" spans="1:86">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Z750" s="16"/>
      <c r="AA750" s="16"/>
      <c r="AB750" s="16"/>
      <c r="AC750" s="16"/>
      <c r="AD750" s="16"/>
      <c r="AE750" s="16"/>
      <c r="AF750" s="16"/>
      <c r="AG750" s="16"/>
      <c r="AH750" s="16"/>
      <c r="AI750" s="16"/>
      <c r="AJ750" s="16"/>
      <c r="AK750" s="16"/>
      <c r="AL750" s="16"/>
      <c r="AM750" s="14"/>
      <c r="AN750" s="14"/>
      <c r="AO750" s="14"/>
      <c r="AP750" s="14"/>
      <c r="AQ750" s="14"/>
      <c r="AR750" s="14"/>
      <c r="AS750" s="14"/>
      <c r="AT750" s="14"/>
      <c r="AU750" s="14"/>
      <c r="AV750" s="14"/>
      <c r="AW750" s="14"/>
      <c r="AX750" s="14"/>
      <c r="AY750" s="14"/>
      <c r="AZ750" s="14"/>
      <c r="BA750" s="14"/>
      <c r="BB750" s="14"/>
      <c r="BC750" s="14"/>
      <c r="BD750" s="14"/>
      <c r="BE750" s="14"/>
      <c r="BF750" s="14"/>
      <c r="BG750" s="14"/>
      <c r="BH750" s="14"/>
      <c r="BI750" s="14"/>
      <c r="BJ750" s="14"/>
      <c r="BK750" s="14"/>
      <c r="BL750" s="14"/>
      <c r="BM750" s="14"/>
      <c r="BN750" s="14"/>
      <c r="BO750" s="14"/>
      <c r="BP750" s="14"/>
      <c r="BQ750" s="14"/>
      <c r="BR750" s="14"/>
      <c r="BS750" s="14"/>
      <c r="BT750" s="14"/>
      <c r="BU750" s="14"/>
      <c r="BV750" s="14"/>
      <c r="BW750" s="14"/>
      <c r="BX750" s="14"/>
      <c r="BY750" s="14"/>
      <c r="BZ750" s="14"/>
      <c r="CA750" s="14"/>
      <c r="CB750" s="14"/>
      <c r="CC750" s="14"/>
      <c r="CD750" s="14"/>
      <c r="CE750" s="14"/>
      <c r="CF750" s="14"/>
      <c r="CG750" s="14"/>
      <c r="CH750" s="14"/>
    </row>
    <row r="751" spans="1:86">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Z751" s="16"/>
      <c r="AA751" s="16"/>
      <c r="AB751" s="16"/>
      <c r="AC751" s="16"/>
      <c r="AD751" s="16"/>
      <c r="AE751" s="16"/>
      <c r="AF751" s="16"/>
      <c r="AG751" s="16"/>
      <c r="AH751" s="16"/>
      <c r="AI751" s="16"/>
      <c r="AJ751" s="16"/>
      <c r="AK751" s="16"/>
      <c r="AL751" s="16"/>
      <c r="AM751" s="14"/>
      <c r="AN751" s="14"/>
      <c r="AO751" s="14"/>
      <c r="AP751" s="14"/>
      <c r="AQ751" s="14"/>
      <c r="AR751" s="14"/>
      <c r="AS751" s="14"/>
      <c r="AT751" s="14"/>
      <c r="AU751" s="14"/>
      <c r="AV751" s="14"/>
      <c r="AW751" s="14"/>
      <c r="AX751" s="14"/>
      <c r="AY751" s="14"/>
      <c r="AZ751" s="14"/>
      <c r="BA751" s="14"/>
      <c r="BB751" s="14"/>
      <c r="BC751" s="14"/>
      <c r="BD751" s="14"/>
      <c r="BE751" s="14"/>
      <c r="BF751" s="14"/>
      <c r="BG751" s="14"/>
      <c r="BH751" s="14"/>
      <c r="BI751" s="14"/>
      <c r="BJ751" s="14"/>
      <c r="BK751" s="14"/>
      <c r="BL751" s="14"/>
      <c r="BM751" s="14"/>
      <c r="BN751" s="14"/>
      <c r="BO751" s="14"/>
      <c r="BP751" s="14"/>
      <c r="BQ751" s="14"/>
      <c r="BR751" s="14"/>
      <c r="BS751" s="14"/>
      <c r="BT751" s="14"/>
      <c r="BU751" s="14"/>
      <c r="BV751" s="14"/>
      <c r="BW751" s="14"/>
      <c r="BX751" s="14"/>
      <c r="BY751" s="14"/>
      <c r="BZ751" s="14"/>
      <c r="CA751" s="14"/>
      <c r="CB751" s="14"/>
      <c r="CC751" s="14"/>
      <c r="CD751" s="14"/>
      <c r="CE751" s="14"/>
      <c r="CF751" s="14"/>
      <c r="CG751" s="14"/>
      <c r="CH751" s="14"/>
    </row>
    <row r="752" spans="1:86">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Z752" s="16"/>
      <c r="AA752" s="16"/>
      <c r="AB752" s="16"/>
      <c r="AC752" s="16"/>
      <c r="AD752" s="16"/>
      <c r="AE752" s="16"/>
      <c r="AF752" s="16"/>
      <c r="AG752" s="16"/>
      <c r="AH752" s="16"/>
      <c r="AI752" s="16"/>
      <c r="AJ752" s="16"/>
      <c r="AK752" s="16"/>
      <c r="AL752" s="16"/>
      <c r="AM752" s="14"/>
      <c r="AN752" s="14"/>
      <c r="AO752" s="14"/>
      <c r="AP752" s="14"/>
      <c r="AQ752" s="14"/>
      <c r="AR752" s="14"/>
      <c r="AS752" s="14"/>
      <c r="AT752" s="14"/>
      <c r="AU752" s="14"/>
      <c r="AV752" s="14"/>
      <c r="AW752" s="14"/>
      <c r="AX752" s="14"/>
      <c r="AY752" s="14"/>
      <c r="AZ752" s="14"/>
      <c r="BA752" s="14"/>
      <c r="BB752" s="14"/>
      <c r="BC752" s="14"/>
      <c r="BD752" s="14"/>
      <c r="BE752" s="14"/>
      <c r="BF752" s="14"/>
      <c r="BG752" s="14"/>
      <c r="BH752" s="14"/>
      <c r="BI752" s="14"/>
      <c r="BJ752" s="14"/>
      <c r="BK752" s="14"/>
      <c r="BL752" s="14"/>
      <c r="BM752" s="14"/>
      <c r="BN752" s="14"/>
      <c r="BO752" s="14"/>
      <c r="BP752" s="14"/>
      <c r="BQ752" s="14"/>
      <c r="BR752" s="14"/>
      <c r="BS752" s="14"/>
      <c r="BT752" s="14"/>
      <c r="BU752" s="14"/>
      <c r="BV752" s="14"/>
      <c r="BW752" s="14"/>
      <c r="BX752" s="14"/>
      <c r="BY752" s="14"/>
      <c r="BZ752" s="14"/>
      <c r="CA752" s="14"/>
      <c r="CB752" s="14"/>
      <c r="CC752" s="14"/>
      <c r="CD752" s="14"/>
      <c r="CE752" s="14"/>
      <c r="CF752" s="14"/>
      <c r="CG752" s="14"/>
      <c r="CH752" s="14"/>
    </row>
    <row r="753" spans="1:86">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Z753" s="16"/>
      <c r="AA753" s="16"/>
      <c r="AB753" s="16"/>
      <c r="AC753" s="16"/>
      <c r="AD753" s="16"/>
      <c r="AE753" s="16"/>
      <c r="AF753" s="16"/>
      <c r="AG753" s="16"/>
      <c r="AH753" s="16"/>
      <c r="AI753" s="16"/>
      <c r="AJ753" s="16"/>
      <c r="AK753" s="16"/>
      <c r="AL753" s="16"/>
      <c r="AM753" s="14"/>
      <c r="AN753" s="14"/>
      <c r="AO753" s="14"/>
      <c r="AP753" s="14"/>
      <c r="AQ753" s="14"/>
      <c r="AR753" s="14"/>
      <c r="AS753" s="14"/>
      <c r="AT753" s="14"/>
      <c r="AU753" s="14"/>
      <c r="AV753" s="14"/>
      <c r="AW753" s="14"/>
      <c r="AX753" s="14"/>
      <c r="AY753" s="14"/>
      <c r="AZ753" s="14"/>
      <c r="BA753" s="14"/>
      <c r="BB753" s="14"/>
      <c r="BC753" s="14"/>
      <c r="BD753" s="14"/>
      <c r="BE753" s="14"/>
      <c r="BF753" s="14"/>
      <c r="BG753" s="14"/>
      <c r="BH753" s="14"/>
      <c r="BI753" s="14"/>
      <c r="BJ753" s="14"/>
      <c r="BK753" s="14"/>
      <c r="BL753" s="14"/>
      <c r="BM753" s="14"/>
      <c r="BN753" s="14"/>
      <c r="BO753" s="14"/>
      <c r="BP753" s="14"/>
      <c r="BQ753" s="14"/>
      <c r="BR753" s="14"/>
      <c r="BS753" s="14"/>
      <c r="BT753" s="14"/>
      <c r="BU753" s="14"/>
      <c r="BV753" s="14"/>
      <c r="BW753" s="14"/>
      <c r="BX753" s="14"/>
      <c r="BY753" s="14"/>
      <c r="BZ753" s="14"/>
      <c r="CA753" s="14"/>
      <c r="CB753" s="14"/>
      <c r="CC753" s="14"/>
      <c r="CD753" s="14"/>
      <c r="CE753" s="14"/>
      <c r="CF753" s="14"/>
      <c r="CG753" s="14"/>
      <c r="CH753" s="14"/>
    </row>
    <row r="754" spans="1:86">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Z754" s="16"/>
      <c r="AA754" s="16"/>
      <c r="AB754" s="16"/>
      <c r="AC754" s="16"/>
      <c r="AD754" s="16"/>
      <c r="AE754" s="16"/>
      <c r="AF754" s="16"/>
      <c r="AG754" s="16"/>
      <c r="AH754" s="16"/>
      <c r="AI754" s="16"/>
      <c r="AJ754" s="16"/>
      <c r="AK754" s="16"/>
      <c r="AL754" s="16"/>
      <c r="AM754" s="14"/>
      <c r="AN754" s="14"/>
      <c r="AO754" s="14"/>
      <c r="AP754" s="14"/>
      <c r="AQ754" s="14"/>
      <c r="AR754" s="14"/>
      <c r="AS754" s="14"/>
      <c r="AT754" s="14"/>
      <c r="AU754" s="14"/>
      <c r="AV754" s="14"/>
      <c r="AW754" s="14"/>
      <c r="AX754" s="14"/>
      <c r="AY754" s="14"/>
      <c r="AZ754" s="14"/>
      <c r="BA754" s="14"/>
      <c r="BB754" s="14"/>
      <c r="BC754" s="14"/>
      <c r="BD754" s="14"/>
      <c r="BE754" s="14"/>
      <c r="BF754" s="14"/>
      <c r="BG754" s="14"/>
      <c r="BH754" s="14"/>
      <c r="BI754" s="14"/>
      <c r="BJ754" s="14"/>
      <c r="BK754" s="14"/>
      <c r="BL754" s="14"/>
      <c r="BM754" s="14"/>
      <c r="BN754" s="14"/>
      <c r="BO754" s="14"/>
      <c r="BP754" s="14"/>
      <c r="BQ754" s="14"/>
      <c r="BR754" s="14"/>
      <c r="BS754" s="14"/>
      <c r="BT754" s="14"/>
      <c r="BU754" s="14"/>
      <c r="BV754" s="14"/>
      <c r="BW754" s="14"/>
      <c r="BX754" s="14"/>
      <c r="BY754" s="14"/>
      <c r="BZ754" s="14"/>
      <c r="CA754" s="14"/>
      <c r="CB754" s="14"/>
      <c r="CC754" s="14"/>
      <c r="CD754" s="14"/>
      <c r="CE754" s="14"/>
      <c r="CF754" s="14"/>
      <c r="CG754" s="14"/>
      <c r="CH754" s="14"/>
    </row>
    <row r="755" spans="1:86">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Z755" s="16"/>
      <c r="AA755" s="16"/>
      <c r="AB755" s="16"/>
      <c r="AC755" s="16"/>
      <c r="AD755" s="16"/>
      <c r="AE755" s="16"/>
      <c r="AF755" s="16"/>
      <c r="AG755" s="16"/>
      <c r="AH755" s="16"/>
      <c r="AI755" s="16"/>
      <c r="AJ755" s="16"/>
      <c r="AK755" s="16"/>
      <c r="AL755" s="16"/>
      <c r="AM755" s="14"/>
      <c r="AN755" s="14"/>
      <c r="AO755" s="14"/>
      <c r="AP755" s="14"/>
      <c r="AQ755" s="14"/>
      <c r="AR755" s="14"/>
      <c r="AS755" s="14"/>
      <c r="AT755" s="14"/>
      <c r="AU755" s="14"/>
      <c r="AV755" s="14"/>
      <c r="AW755" s="14"/>
      <c r="AX755" s="14"/>
      <c r="AY755" s="14"/>
      <c r="AZ755" s="14"/>
      <c r="BA755" s="14"/>
      <c r="BB755" s="14"/>
      <c r="BC755" s="14"/>
      <c r="BD755" s="14"/>
      <c r="BE755" s="14"/>
      <c r="BF755" s="14"/>
      <c r="BG755" s="14"/>
      <c r="BH755" s="14"/>
      <c r="BI755" s="14"/>
      <c r="BJ755" s="14"/>
      <c r="BK755" s="14"/>
      <c r="BL755" s="14"/>
      <c r="BM755" s="14"/>
      <c r="BN755" s="14"/>
      <c r="BO755" s="14"/>
      <c r="BP755" s="14"/>
      <c r="BQ755" s="14"/>
      <c r="BR755" s="14"/>
      <c r="BS755" s="14"/>
      <c r="BT755" s="14"/>
      <c r="BU755" s="14"/>
      <c r="BV755" s="14"/>
      <c r="BW755" s="14"/>
      <c r="BX755" s="14"/>
      <c r="BY755" s="14"/>
      <c r="BZ755" s="14"/>
      <c r="CA755" s="14"/>
      <c r="CB755" s="14"/>
      <c r="CC755" s="14"/>
      <c r="CD755" s="14"/>
      <c r="CE755" s="14"/>
      <c r="CF755" s="14"/>
      <c r="CG755" s="14"/>
      <c r="CH755" s="14"/>
    </row>
    <row r="756" spans="1:86">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Z756" s="16"/>
      <c r="AA756" s="16"/>
      <c r="AB756" s="16"/>
      <c r="AC756" s="16"/>
      <c r="AD756" s="16"/>
      <c r="AE756" s="16"/>
      <c r="AF756" s="16"/>
      <c r="AG756" s="16"/>
      <c r="AH756" s="16"/>
      <c r="AI756" s="16"/>
      <c r="AJ756" s="16"/>
      <c r="AK756" s="16"/>
      <c r="AL756" s="16"/>
      <c r="AM756" s="14"/>
      <c r="AN756" s="14"/>
      <c r="AO756" s="14"/>
      <c r="AP756" s="14"/>
      <c r="AQ756" s="14"/>
      <c r="AR756" s="14"/>
      <c r="AS756" s="14"/>
      <c r="AT756" s="14"/>
      <c r="AU756" s="14"/>
      <c r="AV756" s="14"/>
      <c r="AW756" s="14"/>
      <c r="AX756" s="14"/>
      <c r="AY756" s="14"/>
      <c r="AZ756" s="14"/>
      <c r="BA756" s="14"/>
      <c r="BB756" s="14"/>
      <c r="BC756" s="14"/>
      <c r="BD756" s="14"/>
      <c r="BE756" s="14"/>
      <c r="BF756" s="14"/>
      <c r="BG756" s="14"/>
      <c r="BH756" s="14"/>
      <c r="BI756" s="14"/>
      <c r="BJ756" s="14"/>
      <c r="BK756" s="14"/>
      <c r="BL756" s="14"/>
      <c r="BM756" s="14"/>
      <c r="BN756" s="14"/>
      <c r="BO756" s="14"/>
      <c r="BP756" s="14"/>
      <c r="BQ756" s="14"/>
      <c r="BR756" s="14"/>
      <c r="BS756" s="14"/>
      <c r="BT756" s="14"/>
      <c r="BU756" s="14"/>
      <c r="BV756" s="14"/>
      <c r="BW756" s="14"/>
      <c r="BX756" s="14"/>
      <c r="BY756" s="14"/>
      <c r="BZ756" s="14"/>
      <c r="CA756" s="14"/>
      <c r="CB756" s="14"/>
      <c r="CC756" s="14"/>
      <c r="CD756" s="14"/>
      <c r="CE756" s="14"/>
      <c r="CF756" s="14"/>
      <c r="CG756" s="14"/>
      <c r="CH756" s="14"/>
    </row>
    <row r="757" spans="1:86">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Z757" s="16"/>
      <c r="AA757" s="16"/>
      <c r="AB757" s="16"/>
      <c r="AC757" s="16"/>
      <c r="AD757" s="16"/>
      <c r="AE757" s="16"/>
      <c r="AF757" s="16"/>
      <c r="AG757" s="16"/>
      <c r="AH757" s="16"/>
      <c r="AI757" s="16"/>
      <c r="AJ757" s="16"/>
      <c r="AK757" s="16"/>
      <c r="AL757" s="16"/>
      <c r="AM757" s="14"/>
      <c r="AN757" s="14"/>
      <c r="AO757" s="14"/>
      <c r="AP757" s="14"/>
      <c r="AQ757" s="14"/>
      <c r="AR757" s="14"/>
      <c r="AS757" s="14"/>
      <c r="AT757" s="14"/>
      <c r="AU757" s="14"/>
      <c r="AV757" s="14"/>
      <c r="AW757" s="14"/>
      <c r="AX757" s="14"/>
      <c r="AY757" s="14"/>
      <c r="AZ757" s="14"/>
      <c r="BA757" s="14"/>
      <c r="BB757" s="14"/>
      <c r="BC757" s="14"/>
      <c r="BD757" s="14"/>
      <c r="BE757" s="14"/>
      <c r="BF757" s="14"/>
      <c r="BG757" s="14"/>
      <c r="BH757" s="14"/>
      <c r="BI757" s="14"/>
      <c r="BJ757" s="14"/>
      <c r="BK757" s="14"/>
      <c r="BL757" s="14"/>
      <c r="BM757" s="14"/>
      <c r="BN757" s="14"/>
      <c r="BO757" s="14"/>
      <c r="BP757" s="14"/>
      <c r="BQ757" s="14"/>
      <c r="BR757" s="14"/>
      <c r="BS757" s="14"/>
      <c r="BT757" s="14"/>
      <c r="BU757" s="14"/>
      <c r="BV757" s="14"/>
      <c r="BW757" s="14"/>
      <c r="BX757" s="14"/>
      <c r="BY757" s="14"/>
      <c r="BZ757" s="14"/>
      <c r="CA757" s="14"/>
      <c r="CB757" s="14"/>
      <c r="CC757" s="14"/>
      <c r="CD757" s="14"/>
      <c r="CE757" s="14"/>
      <c r="CF757" s="14"/>
      <c r="CG757" s="14"/>
      <c r="CH757" s="14"/>
    </row>
    <row r="758" spans="1:86">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Z758" s="16"/>
      <c r="AA758" s="16"/>
      <c r="AB758" s="16"/>
      <c r="AC758" s="16"/>
      <c r="AD758" s="16"/>
      <c r="AE758" s="16"/>
      <c r="AF758" s="16"/>
      <c r="AG758" s="16"/>
      <c r="AH758" s="16"/>
      <c r="AI758" s="16"/>
      <c r="AJ758" s="16"/>
      <c r="AK758" s="16"/>
      <c r="AL758" s="16"/>
      <c r="AM758" s="14"/>
      <c r="AN758" s="14"/>
      <c r="AO758" s="14"/>
      <c r="AP758" s="14"/>
      <c r="AQ758" s="14"/>
      <c r="AR758" s="14"/>
      <c r="AS758" s="14"/>
      <c r="AT758" s="14"/>
      <c r="AU758" s="14"/>
      <c r="AV758" s="14"/>
      <c r="AW758" s="14"/>
      <c r="AX758" s="14"/>
      <c r="AY758" s="14"/>
      <c r="AZ758" s="14"/>
      <c r="BA758" s="14"/>
      <c r="BB758" s="14"/>
      <c r="BC758" s="14"/>
      <c r="BD758" s="14"/>
      <c r="BE758" s="14"/>
      <c r="BF758" s="14"/>
      <c r="BG758" s="14"/>
      <c r="BH758" s="14"/>
      <c r="BI758" s="14"/>
      <c r="BJ758" s="14"/>
      <c r="BK758" s="14"/>
      <c r="BL758" s="14"/>
      <c r="BM758" s="14"/>
      <c r="BN758" s="14"/>
      <c r="BO758" s="14"/>
      <c r="BP758" s="14"/>
      <c r="BQ758" s="14"/>
      <c r="BR758" s="14"/>
      <c r="BS758" s="14"/>
      <c r="BT758" s="14"/>
      <c r="BU758" s="14"/>
      <c r="BV758" s="14"/>
      <c r="BW758" s="14"/>
      <c r="BX758" s="14"/>
      <c r="BY758" s="14"/>
      <c r="BZ758" s="14"/>
      <c r="CA758" s="14"/>
      <c r="CB758" s="14"/>
      <c r="CC758" s="14"/>
      <c r="CD758" s="14"/>
      <c r="CE758" s="14"/>
      <c r="CF758" s="14"/>
      <c r="CG758" s="14"/>
      <c r="CH758" s="14"/>
    </row>
    <row r="759" spans="1:86">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Z759" s="16"/>
      <c r="AA759" s="16"/>
      <c r="AB759" s="16"/>
      <c r="AC759" s="16"/>
      <c r="AD759" s="16"/>
      <c r="AE759" s="16"/>
      <c r="AF759" s="16"/>
      <c r="AG759" s="16"/>
      <c r="AH759" s="16"/>
      <c r="AI759" s="16"/>
      <c r="AJ759" s="16"/>
      <c r="AK759" s="16"/>
      <c r="AL759" s="16"/>
      <c r="AM759" s="14"/>
      <c r="AN759" s="14"/>
      <c r="AO759" s="14"/>
      <c r="AP759" s="14"/>
      <c r="AQ759" s="14"/>
      <c r="AR759" s="14"/>
      <c r="AS759" s="14"/>
      <c r="AT759" s="14"/>
      <c r="AU759" s="14"/>
      <c r="AV759" s="14"/>
      <c r="AW759" s="14"/>
      <c r="AX759" s="14"/>
      <c r="AY759" s="14"/>
      <c r="AZ759" s="14"/>
      <c r="BA759" s="14"/>
      <c r="BB759" s="14"/>
      <c r="BC759" s="14"/>
      <c r="BD759" s="14"/>
      <c r="BE759" s="14"/>
      <c r="BF759" s="14"/>
      <c r="BG759" s="14"/>
      <c r="BH759" s="14"/>
      <c r="BI759" s="14"/>
      <c r="BJ759" s="14"/>
      <c r="BK759" s="14"/>
      <c r="BL759" s="14"/>
      <c r="BM759" s="14"/>
      <c r="BN759" s="14"/>
      <c r="BO759" s="14"/>
      <c r="BP759" s="14"/>
      <c r="BQ759" s="14"/>
      <c r="BR759" s="14"/>
      <c r="BS759" s="14"/>
      <c r="BT759" s="14"/>
      <c r="BU759" s="14"/>
      <c r="BV759" s="14"/>
      <c r="BW759" s="14"/>
      <c r="BX759" s="14"/>
      <c r="BY759" s="14"/>
      <c r="BZ759" s="14"/>
      <c r="CA759" s="14"/>
      <c r="CB759" s="14"/>
      <c r="CC759" s="14"/>
      <c r="CD759" s="14"/>
      <c r="CE759" s="14"/>
      <c r="CF759" s="14"/>
      <c r="CG759" s="14"/>
      <c r="CH759" s="14"/>
    </row>
    <row r="760" spans="1:86">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Z760" s="16"/>
      <c r="AA760" s="16"/>
      <c r="AB760" s="16"/>
      <c r="AC760" s="16"/>
      <c r="AD760" s="16"/>
      <c r="AE760" s="16"/>
      <c r="AF760" s="16"/>
      <c r="AG760" s="16"/>
      <c r="AH760" s="16"/>
      <c r="AI760" s="16"/>
      <c r="AJ760" s="16"/>
      <c r="AK760" s="16"/>
      <c r="AL760" s="16"/>
      <c r="AM760" s="14"/>
      <c r="AN760" s="14"/>
      <c r="AO760" s="14"/>
      <c r="AP760" s="14"/>
      <c r="AQ760" s="14"/>
      <c r="AR760" s="14"/>
      <c r="AS760" s="14"/>
      <c r="AT760" s="14"/>
      <c r="AU760" s="14"/>
      <c r="AV760" s="14"/>
      <c r="AW760" s="14"/>
      <c r="AX760" s="14"/>
      <c r="AY760" s="14"/>
      <c r="AZ760" s="14"/>
      <c r="BA760" s="14"/>
      <c r="BB760" s="14"/>
      <c r="BC760" s="14"/>
      <c r="BD760" s="14"/>
      <c r="BE760" s="14"/>
      <c r="BF760" s="14"/>
      <c r="BG760" s="14"/>
      <c r="BH760" s="14"/>
      <c r="BI760" s="14"/>
      <c r="BJ760" s="14"/>
      <c r="BK760" s="14"/>
      <c r="BL760" s="14"/>
      <c r="BM760" s="14"/>
      <c r="BN760" s="14"/>
      <c r="BO760" s="14"/>
      <c r="BP760" s="14"/>
      <c r="BQ760" s="14"/>
      <c r="BR760" s="14"/>
      <c r="BS760" s="14"/>
      <c r="BT760" s="14"/>
      <c r="BU760" s="14"/>
      <c r="BV760" s="14"/>
      <c r="BW760" s="14"/>
      <c r="BX760" s="14"/>
      <c r="BY760" s="14"/>
      <c r="BZ760" s="14"/>
      <c r="CA760" s="14"/>
      <c r="CB760" s="14"/>
      <c r="CC760" s="14"/>
      <c r="CD760" s="14"/>
      <c r="CE760" s="14"/>
      <c r="CF760" s="14"/>
      <c r="CG760" s="14"/>
      <c r="CH760" s="14"/>
    </row>
    <row r="761" spans="1:86">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Z761" s="16"/>
      <c r="AA761" s="16"/>
      <c r="AB761" s="16"/>
      <c r="AC761" s="16"/>
      <c r="AD761" s="16"/>
      <c r="AE761" s="16"/>
      <c r="AF761" s="16"/>
      <c r="AG761" s="16"/>
      <c r="AH761" s="16"/>
      <c r="AI761" s="16"/>
      <c r="AJ761" s="16"/>
      <c r="AK761" s="16"/>
      <c r="AL761" s="16"/>
      <c r="AM761" s="14"/>
      <c r="AN761" s="14"/>
      <c r="AO761" s="14"/>
      <c r="AP761" s="14"/>
      <c r="AQ761" s="14"/>
      <c r="AR761" s="14"/>
      <c r="AS761" s="14"/>
      <c r="AT761" s="14"/>
      <c r="AU761" s="14"/>
      <c r="AV761" s="14"/>
      <c r="AW761" s="14"/>
      <c r="AX761" s="14"/>
      <c r="AY761" s="14"/>
      <c r="AZ761" s="14"/>
      <c r="BA761" s="14"/>
      <c r="BB761" s="14"/>
      <c r="BC761" s="14"/>
      <c r="BD761" s="14"/>
      <c r="BE761" s="14"/>
      <c r="BF761" s="14"/>
      <c r="BG761" s="14"/>
      <c r="BH761" s="14"/>
      <c r="BI761" s="14"/>
      <c r="BJ761" s="14"/>
      <c r="BK761" s="14"/>
      <c r="BL761" s="14"/>
      <c r="BM761" s="14"/>
      <c r="BN761" s="14"/>
      <c r="BO761" s="14"/>
      <c r="BP761" s="14"/>
      <c r="BQ761" s="14"/>
      <c r="BR761" s="14"/>
      <c r="BS761" s="14"/>
      <c r="BT761" s="14"/>
      <c r="BU761" s="14"/>
      <c r="BV761" s="14"/>
      <c r="BW761" s="14"/>
      <c r="BX761" s="14"/>
      <c r="BY761" s="14"/>
      <c r="BZ761" s="14"/>
      <c r="CA761" s="14"/>
      <c r="CB761" s="14"/>
      <c r="CC761" s="14"/>
      <c r="CD761" s="14"/>
      <c r="CE761" s="14"/>
      <c r="CF761" s="14"/>
      <c r="CG761" s="14"/>
      <c r="CH761" s="14"/>
    </row>
    <row r="762" spans="1:86">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Z762" s="16"/>
      <c r="AA762" s="16"/>
      <c r="AB762" s="16"/>
      <c r="AC762" s="16"/>
      <c r="AD762" s="16"/>
      <c r="AE762" s="16"/>
      <c r="AF762" s="16"/>
      <c r="AG762" s="16"/>
      <c r="AH762" s="16"/>
      <c r="AI762" s="16"/>
      <c r="AJ762" s="16"/>
      <c r="AK762" s="16"/>
      <c r="AL762" s="16"/>
      <c r="AM762" s="14"/>
      <c r="AN762" s="14"/>
      <c r="AO762" s="14"/>
      <c r="AP762" s="14"/>
      <c r="AQ762" s="14"/>
      <c r="AR762" s="14"/>
      <c r="AS762" s="14"/>
      <c r="AT762" s="14"/>
      <c r="AU762" s="14"/>
      <c r="AV762" s="14"/>
      <c r="AW762" s="14"/>
      <c r="AX762" s="14"/>
      <c r="AY762" s="14"/>
      <c r="AZ762" s="14"/>
      <c r="BA762" s="14"/>
      <c r="BB762" s="14"/>
      <c r="BC762" s="14"/>
      <c r="BD762" s="14"/>
      <c r="BE762" s="14"/>
      <c r="BF762" s="14"/>
      <c r="BG762" s="14"/>
      <c r="BH762" s="14"/>
      <c r="BI762" s="14"/>
      <c r="BJ762" s="14"/>
      <c r="BK762" s="14"/>
      <c r="BL762" s="14"/>
      <c r="BM762" s="14"/>
      <c r="BN762" s="14"/>
      <c r="BO762" s="14"/>
      <c r="BP762" s="14"/>
      <c r="BQ762" s="14"/>
      <c r="BR762" s="14"/>
      <c r="BS762" s="14"/>
      <c r="BT762" s="14"/>
      <c r="BU762" s="14"/>
      <c r="BV762" s="14"/>
      <c r="BW762" s="14"/>
      <c r="BX762" s="14"/>
      <c r="BY762" s="14"/>
      <c r="BZ762" s="14"/>
      <c r="CA762" s="14"/>
      <c r="CB762" s="14"/>
      <c r="CC762" s="14"/>
      <c r="CD762" s="14"/>
      <c r="CE762" s="14"/>
      <c r="CF762" s="14"/>
      <c r="CG762" s="14"/>
      <c r="CH762" s="14"/>
    </row>
    <row r="763" spans="1:86">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Z763" s="16"/>
      <c r="AA763" s="16"/>
      <c r="AB763" s="16"/>
      <c r="AC763" s="16"/>
      <c r="AD763" s="16"/>
      <c r="AE763" s="16"/>
      <c r="AF763" s="16"/>
      <c r="AG763" s="16"/>
      <c r="AH763" s="16"/>
      <c r="AI763" s="16"/>
      <c r="AJ763" s="16"/>
      <c r="AK763" s="16"/>
      <c r="AL763" s="16"/>
      <c r="AM763" s="14"/>
      <c r="AN763" s="14"/>
      <c r="AO763" s="14"/>
      <c r="AP763" s="14"/>
      <c r="AQ763" s="14"/>
      <c r="AR763" s="14"/>
      <c r="AS763" s="14"/>
      <c r="AT763" s="14"/>
      <c r="AU763" s="14"/>
      <c r="AV763" s="14"/>
      <c r="AW763" s="14"/>
      <c r="AX763" s="14"/>
      <c r="AY763" s="14"/>
      <c r="AZ763" s="14"/>
      <c r="BA763" s="14"/>
      <c r="BB763" s="14"/>
      <c r="BC763" s="14"/>
      <c r="BD763" s="14"/>
      <c r="BE763" s="14"/>
      <c r="BF763" s="14"/>
      <c r="BG763" s="14"/>
      <c r="BH763" s="14"/>
      <c r="BI763" s="14"/>
      <c r="BJ763" s="14"/>
      <c r="BK763" s="14"/>
      <c r="BL763" s="14"/>
      <c r="BM763" s="14"/>
      <c r="BN763" s="14"/>
      <c r="BO763" s="14"/>
      <c r="BP763" s="14"/>
      <c r="BQ763" s="14"/>
      <c r="BR763" s="14"/>
      <c r="BS763" s="14"/>
      <c r="BT763" s="14"/>
      <c r="BU763" s="14"/>
      <c r="BV763" s="14"/>
      <c r="BW763" s="14"/>
      <c r="BX763" s="14"/>
      <c r="BY763" s="14"/>
      <c r="BZ763" s="14"/>
      <c r="CA763" s="14"/>
      <c r="CB763" s="14"/>
      <c r="CC763" s="14"/>
      <c r="CD763" s="14"/>
      <c r="CE763" s="14"/>
      <c r="CF763" s="14"/>
      <c r="CG763" s="14"/>
      <c r="CH763" s="14"/>
    </row>
    <row r="764" spans="1:86">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Z764" s="16"/>
      <c r="AA764" s="16"/>
      <c r="AB764" s="16"/>
      <c r="AC764" s="16"/>
      <c r="AD764" s="16"/>
      <c r="AE764" s="16"/>
      <c r="AF764" s="16"/>
      <c r="AG764" s="16"/>
      <c r="AH764" s="16"/>
      <c r="AI764" s="16"/>
      <c r="AJ764" s="16"/>
      <c r="AK764" s="16"/>
      <c r="AL764" s="16"/>
      <c r="AM764" s="14"/>
      <c r="AN764" s="14"/>
      <c r="AO764" s="14"/>
      <c r="AP764" s="14"/>
      <c r="AQ764" s="14"/>
      <c r="AR764" s="14"/>
      <c r="AS764" s="14"/>
      <c r="AT764" s="14"/>
      <c r="AU764" s="14"/>
      <c r="AV764" s="14"/>
      <c r="AW764" s="14"/>
      <c r="AX764" s="14"/>
      <c r="AY764" s="14"/>
      <c r="AZ764" s="14"/>
      <c r="BA764" s="14"/>
      <c r="BB764" s="14"/>
      <c r="BC764" s="14"/>
      <c r="BD764" s="14"/>
      <c r="BE764" s="14"/>
      <c r="BF764" s="14"/>
      <c r="BG764" s="14"/>
      <c r="BH764" s="14"/>
      <c r="BI764" s="14"/>
      <c r="BJ764" s="14"/>
      <c r="BK764" s="14"/>
      <c r="BL764" s="14"/>
      <c r="BM764" s="14"/>
      <c r="BN764" s="14"/>
      <c r="BO764" s="14"/>
      <c r="BP764" s="14"/>
      <c r="BQ764" s="14"/>
      <c r="BR764" s="14"/>
      <c r="BS764" s="14"/>
      <c r="BT764" s="14"/>
      <c r="BU764" s="14"/>
      <c r="BV764" s="14"/>
      <c r="BW764" s="14"/>
      <c r="BX764" s="14"/>
      <c r="BY764" s="14"/>
      <c r="BZ764" s="14"/>
      <c r="CA764" s="14"/>
      <c r="CB764" s="14"/>
      <c r="CC764" s="14"/>
      <c r="CD764" s="14"/>
      <c r="CE764" s="14"/>
      <c r="CF764" s="14"/>
      <c r="CG764" s="14"/>
      <c r="CH764" s="14"/>
    </row>
    <row r="765" spans="1:86">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Z765" s="16"/>
      <c r="AA765" s="16"/>
      <c r="AB765" s="16"/>
      <c r="AC765" s="16"/>
      <c r="AD765" s="16"/>
      <c r="AE765" s="16"/>
      <c r="AF765" s="16"/>
      <c r="AG765" s="16"/>
      <c r="AH765" s="16"/>
      <c r="AI765" s="16"/>
      <c r="AJ765" s="16"/>
      <c r="AK765" s="16"/>
      <c r="AL765" s="16"/>
      <c r="AM765" s="14"/>
      <c r="AN765" s="14"/>
      <c r="AO765" s="14"/>
      <c r="AP765" s="14"/>
      <c r="AQ765" s="14"/>
      <c r="AR765" s="14"/>
      <c r="AS765" s="14"/>
      <c r="AT765" s="14"/>
      <c r="AU765" s="14"/>
      <c r="AV765" s="14"/>
      <c r="AW765" s="14"/>
      <c r="AX765" s="14"/>
      <c r="AY765" s="14"/>
      <c r="AZ765" s="14"/>
      <c r="BA765" s="14"/>
      <c r="BB765" s="14"/>
      <c r="BC765" s="14"/>
      <c r="BD765" s="14"/>
      <c r="BE765" s="14"/>
      <c r="BF765" s="14"/>
      <c r="BG765" s="14"/>
      <c r="BH765" s="14"/>
      <c r="BI765" s="14"/>
      <c r="BJ765" s="14"/>
      <c r="BK765" s="14"/>
      <c r="BL765" s="14"/>
      <c r="BM765" s="14"/>
      <c r="BN765" s="14"/>
      <c r="BO765" s="14"/>
      <c r="BP765" s="14"/>
      <c r="BQ765" s="14"/>
      <c r="BR765" s="14"/>
      <c r="BS765" s="14"/>
      <c r="BT765" s="14"/>
      <c r="BU765" s="14"/>
      <c r="BV765" s="14"/>
      <c r="BW765" s="14"/>
      <c r="BX765" s="14"/>
      <c r="BY765" s="14"/>
      <c r="BZ765" s="14"/>
      <c r="CA765" s="14"/>
      <c r="CB765" s="14"/>
      <c r="CC765" s="14"/>
      <c r="CD765" s="14"/>
      <c r="CE765" s="14"/>
      <c r="CF765" s="14"/>
      <c r="CG765" s="14"/>
      <c r="CH765" s="14"/>
    </row>
    <row r="766" spans="1:86">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Z766" s="16"/>
      <c r="AA766" s="16"/>
      <c r="AB766" s="16"/>
      <c r="AC766" s="16"/>
      <c r="AD766" s="16"/>
      <c r="AE766" s="16"/>
      <c r="AF766" s="16"/>
      <c r="AG766" s="16"/>
      <c r="AH766" s="16"/>
      <c r="AI766" s="16"/>
      <c r="AJ766" s="16"/>
      <c r="AK766" s="16"/>
      <c r="AL766" s="16"/>
      <c r="AM766" s="14"/>
      <c r="AN766" s="14"/>
      <c r="AO766" s="14"/>
      <c r="AP766" s="14"/>
      <c r="AQ766" s="14"/>
      <c r="AR766" s="14"/>
      <c r="AS766" s="14"/>
      <c r="AT766" s="14"/>
      <c r="AU766" s="14"/>
      <c r="AV766" s="14"/>
      <c r="AW766" s="14"/>
      <c r="AX766" s="14"/>
      <c r="AY766" s="14"/>
      <c r="AZ766" s="14"/>
      <c r="BA766" s="14"/>
      <c r="BB766" s="14"/>
      <c r="BC766" s="14"/>
      <c r="BD766" s="14"/>
      <c r="BE766" s="14"/>
      <c r="BF766" s="14"/>
      <c r="BG766" s="14"/>
      <c r="BH766" s="14"/>
      <c r="BI766" s="14"/>
      <c r="BJ766" s="14"/>
      <c r="BK766" s="14"/>
      <c r="BL766" s="14"/>
      <c r="BM766" s="14"/>
      <c r="BN766" s="14"/>
      <c r="BO766" s="14"/>
      <c r="BP766" s="14"/>
      <c r="BQ766" s="14"/>
      <c r="BR766" s="14"/>
      <c r="BS766" s="14"/>
      <c r="BT766" s="14"/>
      <c r="BU766" s="14"/>
      <c r="BV766" s="14"/>
      <c r="BW766" s="14"/>
      <c r="BX766" s="14"/>
      <c r="BY766" s="14"/>
      <c r="BZ766" s="14"/>
      <c r="CA766" s="14"/>
      <c r="CB766" s="14"/>
      <c r="CC766" s="14"/>
      <c r="CD766" s="14"/>
      <c r="CE766" s="14"/>
      <c r="CF766" s="14"/>
      <c r="CG766" s="14"/>
      <c r="CH766" s="14"/>
    </row>
    <row r="767" spans="1:86">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Z767" s="16"/>
      <c r="AA767" s="16"/>
      <c r="AB767" s="16"/>
      <c r="AC767" s="16"/>
      <c r="AD767" s="16"/>
      <c r="AE767" s="16"/>
      <c r="AF767" s="16"/>
      <c r="AG767" s="16"/>
      <c r="AH767" s="16"/>
      <c r="AI767" s="16"/>
      <c r="AJ767" s="16"/>
      <c r="AK767" s="16"/>
      <c r="AL767" s="16"/>
      <c r="AM767" s="14"/>
      <c r="AN767" s="14"/>
      <c r="AO767" s="14"/>
      <c r="AP767" s="14"/>
      <c r="AQ767" s="14"/>
      <c r="AR767" s="14"/>
      <c r="AS767" s="14"/>
      <c r="AT767" s="14"/>
      <c r="AU767" s="14"/>
      <c r="AV767" s="14"/>
      <c r="AW767" s="14"/>
      <c r="AX767" s="14"/>
      <c r="AY767" s="14"/>
      <c r="AZ767" s="14"/>
      <c r="BA767" s="14"/>
      <c r="BB767" s="14"/>
      <c r="BC767" s="14"/>
      <c r="BD767" s="14"/>
      <c r="BE767" s="14"/>
      <c r="BF767" s="14"/>
      <c r="BG767" s="14"/>
      <c r="BH767" s="14"/>
      <c r="BI767" s="14"/>
      <c r="BJ767" s="14"/>
      <c r="BK767" s="14"/>
      <c r="BL767" s="14"/>
      <c r="BM767" s="14"/>
      <c r="BN767" s="14"/>
      <c r="BO767" s="14"/>
      <c r="BP767" s="14"/>
      <c r="BQ767" s="14"/>
      <c r="BR767" s="14"/>
      <c r="BS767" s="14"/>
      <c r="BT767" s="14"/>
      <c r="BU767" s="14"/>
      <c r="BV767" s="14"/>
      <c r="BW767" s="14"/>
      <c r="BX767" s="14"/>
      <c r="BY767" s="14"/>
      <c r="BZ767" s="14"/>
      <c r="CA767" s="14"/>
      <c r="CB767" s="14"/>
      <c r="CC767" s="14"/>
      <c r="CD767" s="14"/>
      <c r="CE767" s="14"/>
      <c r="CF767" s="14"/>
      <c r="CG767" s="14"/>
      <c r="CH767" s="14"/>
    </row>
    <row r="768" spans="1:86">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Z768" s="16"/>
      <c r="AA768" s="16"/>
      <c r="AB768" s="16"/>
      <c r="AC768" s="16"/>
      <c r="AD768" s="16"/>
      <c r="AE768" s="16"/>
      <c r="AF768" s="16"/>
      <c r="AG768" s="16"/>
      <c r="AH768" s="16"/>
      <c r="AI768" s="16"/>
      <c r="AJ768" s="16"/>
      <c r="AK768" s="16"/>
      <c r="AL768" s="16"/>
      <c r="AM768" s="14"/>
      <c r="AN768" s="14"/>
      <c r="AO768" s="14"/>
      <c r="AP768" s="14"/>
      <c r="AQ768" s="14"/>
      <c r="AR768" s="14"/>
      <c r="AS768" s="14"/>
      <c r="AT768" s="14"/>
      <c r="AU768" s="14"/>
      <c r="AV768" s="14"/>
      <c r="AW768" s="14"/>
      <c r="AX768" s="14"/>
      <c r="AY768" s="14"/>
      <c r="AZ768" s="14"/>
      <c r="BA768" s="14"/>
      <c r="BB768" s="14"/>
      <c r="BC768" s="14"/>
      <c r="BD768" s="14"/>
      <c r="BE768" s="14"/>
      <c r="BF768" s="14"/>
      <c r="BG768" s="14"/>
      <c r="BH768" s="14"/>
      <c r="BI768" s="14"/>
      <c r="BJ768" s="14"/>
      <c r="BK768" s="14"/>
      <c r="BL768" s="14"/>
      <c r="BM768" s="14"/>
      <c r="BN768" s="14"/>
      <c r="BO768" s="14"/>
      <c r="BP768" s="14"/>
      <c r="BQ768" s="14"/>
      <c r="BR768" s="14"/>
      <c r="BS768" s="14"/>
      <c r="BT768" s="14"/>
      <c r="BU768" s="14"/>
      <c r="BV768" s="14"/>
      <c r="BW768" s="14"/>
      <c r="BX768" s="14"/>
      <c r="BY768" s="14"/>
      <c r="BZ768" s="14"/>
      <c r="CA768" s="14"/>
      <c r="CB768" s="14"/>
      <c r="CC768" s="14"/>
      <c r="CD768" s="14"/>
      <c r="CE768" s="14"/>
      <c r="CF768" s="14"/>
      <c r="CG768" s="14"/>
      <c r="CH768" s="14"/>
    </row>
    <row r="769" spans="1:86">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Z769" s="16"/>
      <c r="AA769" s="16"/>
      <c r="AB769" s="16"/>
      <c r="AC769" s="16"/>
      <c r="AD769" s="16"/>
      <c r="AE769" s="16"/>
      <c r="AF769" s="16"/>
      <c r="AG769" s="16"/>
      <c r="AH769" s="16"/>
      <c r="AI769" s="16"/>
      <c r="AJ769" s="16"/>
      <c r="AK769" s="16"/>
      <c r="AL769" s="16"/>
      <c r="AM769" s="14"/>
      <c r="AN769" s="14"/>
      <c r="AO769" s="14"/>
      <c r="AP769" s="14"/>
      <c r="AQ769" s="14"/>
      <c r="AR769" s="14"/>
      <c r="AS769" s="14"/>
      <c r="AT769" s="14"/>
      <c r="AU769" s="14"/>
      <c r="AV769" s="14"/>
      <c r="AW769" s="14"/>
      <c r="AX769" s="14"/>
      <c r="AY769" s="14"/>
      <c r="AZ769" s="14"/>
      <c r="BA769" s="14"/>
      <c r="BB769" s="14"/>
      <c r="BC769" s="14"/>
      <c r="BD769" s="14"/>
      <c r="BE769" s="14"/>
      <c r="BF769" s="14"/>
      <c r="BG769" s="14"/>
      <c r="BH769" s="14"/>
      <c r="BI769" s="14"/>
      <c r="BJ769" s="14"/>
      <c r="BK769" s="14"/>
      <c r="BL769" s="14"/>
      <c r="BM769" s="14"/>
      <c r="BN769" s="14"/>
      <c r="BO769" s="14"/>
      <c r="BP769" s="14"/>
      <c r="BQ769" s="14"/>
      <c r="BR769" s="14"/>
      <c r="BS769" s="14"/>
      <c r="BT769" s="14"/>
      <c r="BU769" s="14"/>
      <c r="BV769" s="14"/>
      <c r="BW769" s="14"/>
      <c r="BX769" s="14"/>
      <c r="BY769" s="14"/>
      <c r="BZ769" s="14"/>
      <c r="CA769" s="14"/>
      <c r="CB769" s="14"/>
      <c r="CC769" s="14"/>
      <c r="CD769" s="14"/>
      <c r="CE769" s="14"/>
      <c r="CF769" s="14"/>
      <c r="CG769" s="14"/>
      <c r="CH769" s="14"/>
    </row>
    <row r="770" spans="1:86">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Z770" s="16"/>
      <c r="AA770" s="16"/>
      <c r="AB770" s="16"/>
      <c r="AC770" s="16"/>
      <c r="AD770" s="16"/>
      <c r="AE770" s="16"/>
      <c r="AF770" s="16"/>
      <c r="AG770" s="16"/>
      <c r="AH770" s="16"/>
      <c r="AI770" s="16"/>
      <c r="AJ770" s="16"/>
      <c r="AK770" s="16"/>
      <c r="AL770" s="16"/>
      <c r="AM770" s="14"/>
      <c r="AN770" s="14"/>
      <c r="AO770" s="14"/>
      <c r="AP770" s="14"/>
      <c r="AQ770" s="14"/>
      <c r="AR770" s="14"/>
      <c r="AS770" s="14"/>
      <c r="AT770" s="14"/>
      <c r="AU770" s="14"/>
      <c r="AV770" s="14"/>
      <c r="AW770" s="14"/>
      <c r="AX770" s="14"/>
      <c r="AY770" s="14"/>
      <c r="AZ770" s="14"/>
      <c r="BA770" s="14"/>
      <c r="BB770" s="14"/>
      <c r="BC770" s="14"/>
      <c r="BD770" s="14"/>
      <c r="BE770" s="14"/>
      <c r="BF770" s="14"/>
      <c r="BG770" s="14"/>
      <c r="BH770" s="14"/>
      <c r="BI770" s="14"/>
      <c r="BJ770" s="14"/>
      <c r="BK770" s="14"/>
      <c r="BL770" s="14"/>
      <c r="BM770" s="14"/>
      <c r="BN770" s="14"/>
      <c r="BO770" s="14"/>
      <c r="BP770" s="14"/>
      <c r="BQ770" s="14"/>
      <c r="BR770" s="14"/>
      <c r="BS770" s="14"/>
      <c r="BT770" s="14"/>
      <c r="BU770" s="14"/>
      <c r="BV770" s="14"/>
      <c r="BW770" s="14"/>
      <c r="BX770" s="14"/>
      <c r="BY770" s="14"/>
      <c r="BZ770" s="14"/>
      <c r="CA770" s="14"/>
      <c r="CB770" s="14"/>
      <c r="CC770" s="14"/>
      <c r="CD770" s="14"/>
      <c r="CE770" s="14"/>
      <c r="CF770" s="14"/>
      <c r="CG770" s="14"/>
      <c r="CH770" s="14"/>
    </row>
    <row r="771" spans="1:86">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Z771" s="16"/>
      <c r="AA771" s="16"/>
      <c r="AB771" s="16"/>
      <c r="AC771" s="16"/>
      <c r="AD771" s="16"/>
      <c r="AE771" s="16"/>
      <c r="AF771" s="16"/>
      <c r="AG771" s="16"/>
      <c r="AH771" s="16"/>
      <c r="AI771" s="16"/>
      <c r="AJ771" s="16"/>
      <c r="AK771" s="16"/>
      <c r="AL771" s="16"/>
      <c r="AM771" s="14"/>
      <c r="AN771" s="14"/>
      <c r="AO771" s="14"/>
      <c r="AP771" s="14"/>
      <c r="AQ771" s="14"/>
      <c r="AR771" s="14"/>
      <c r="AS771" s="14"/>
      <c r="AT771" s="14"/>
      <c r="AU771" s="14"/>
      <c r="AV771" s="14"/>
      <c r="AW771" s="14"/>
      <c r="AX771" s="14"/>
      <c r="AY771" s="14"/>
      <c r="AZ771" s="14"/>
      <c r="BA771" s="14"/>
      <c r="BB771" s="14"/>
      <c r="BC771" s="14"/>
      <c r="BD771" s="14"/>
      <c r="BE771" s="14"/>
      <c r="BF771" s="14"/>
      <c r="BG771" s="14"/>
      <c r="BH771" s="14"/>
      <c r="BI771" s="14"/>
      <c r="BJ771" s="14"/>
      <c r="BK771" s="14"/>
      <c r="BL771" s="14"/>
      <c r="BM771" s="14"/>
      <c r="BN771" s="14"/>
      <c r="BO771" s="14"/>
      <c r="BP771" s="14"/>
      <c r="BQ771" s="14"/>
      <c r="BR771" s="14"/>
      <c r="BS771" s="14"/>
      <c r="BT771" s="14"/>
      <c r="BU771" s="14"/>
      <c r="BV771" s="14"/>
      <c r="BW771" s="14"/>
      <c r="BX771" s="14"/>
      <c r="BY771" s="14"/>
      <c r="BZ771" s="14"/>
      <c r="CA771" s="14"/>
      <c r="CB771" s="14"/>
      <c r="CC771" s="14"/>
      <c r="CD771" s="14"/>
      <c r="CE771" s="14"/>
      <c r="CF771" s="14"/>
      <c r="CG771" s="14"/>
      <c r="CH771" s="14"/>
    </row>
    <row r="772" spans="1:86">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Z772" s="16"/>
      <c r="AA772" s="16"/>
      <c r="AB772" s="16"/>
      <c r="AC772" s="16"/>
      <c r="AD772" s="16"/>
      <c r="AE772" s="16"/>
      <c r="AF772" s="16"/>
      <c r="AG772" s="16"/>
      <c r="AH772" s="16"/>
      <c r="AI772" s="16"/>
      <c r="AJ772" s="16"/>
      <c r="AK772" s="16"/>
      <c r="AL772" s="16"/>
      <c r="AM772" s="14"/>
      <c r="AN772" s="14"/>
      <c r="AO772" s="14"/>
      <c r="AP772" s="14"/>
      <c r="AQ772" s="14"/>
      <c r="AR772" s="14"/>
      <c r="AS772" s="14"/>
      <c r="AT772" s="14"/>
      <c r="AU772" s="14"/>
      <c r="AV772" s="14"/>
      <c r="AW772" s="14"/>
      <c r="AX772" s="14"/>
      <c r="AY772" s="14"/>
      <c r="AZ772" s="14"/>
      <c r="BA772" s="14"/>
      <c r="BB772" s="14"/>
      <c r="BC772" s="14"/>
      <c r="BD772" s="14"/>
      <c r="BE772" s="14"/>
      <c r="BF772" s="14"/>
      <c r="BG772" s="14"/>
      <c r="BH772" s="14"/>
      <c r="BI772" s="14"/>
      <c r="BJ772" s="14"/>
      <c r="BK772" s="14"/>
      <c r="BL772" s="14"/>
      <c r="BM772" s="14"/>
      <c r="BN772" s="14"/>
      <c r="BO772" s="14"/>
      <c r="BP772" s="14"/>
      <c r="BQ772" s="14"/>
      <c r="BR772" s="14"/>
      <c r="BS772" s="14"/>
      <c r="BT772" s="14"/>
      <c r="BU772" s="14"/>
      <c r="BV772" s="14"/>
      <c r="BW772" s="14"/>
      <c r="BX772" s="14"/>
      <c r="BY772" s="14"/>
      <c r="BZ772" s="14"/>
      <c r="CA772" s="14"/>
      <c r="CB772" s="14"/>
      <c r="CC772" s="14"/>
      <c r="CD772" s="14"/>
      <c r="CE772" s="14"/>
      <c r="CF772" s="14"/>
      <c r="CG772" s="14"/>
      <c r="CH772" s="14"/>
    </row>
    <row r="773" spans="1:86">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Z773" s="16"/>
      <c r="AA773" s="16"/>
      <c r="AB773" s="16"/>
      <c r="AC773" s="16"/>
      <c r="AD773" s="16"/>
      <c r="AE773" s="16"/>
      <c r="AF773" s="16"/>
      <c r="AG773" s="16"/>
      <c r="AH773" s="16"/>
      <c r="AI773" s="16"/>
      <c r="AJ773" s="16"/>
      <c r="AK773" s="16"/>
      <c r="AL773" s="16"/>
      <c r="AM773" s="14"/>
      <c r="AN773" s="14"/>
      <c r="AO773" s="14"/>
      <c r="AP773" s="14"/>
      <c r="AQ773" s="14"/>
      <c r="AR773" s="14"/>
      <c r="AS773" s="14"/>
      <c r="AT773" s="14"/>
      <c r="AU773" s="14"/>
      <c r="AV773" s="14"/>
      <c r="AW773" s="14"/>
      <c r="AX773" s="14"/>
      <c r="AY773" s="14"/>
      <c r="AZ773" s="14"/>
      <c r="BA773" s="14"/>
      <c r="BB773" s="14"/>
      <c r="BC773" s="14"/>
      <c r="BD773" s="14"/>
      <c r="BE773" s="14"/>
      <c r="BF773" s="14"/>
      <c r="BG773" s="14"/>
      <c r="BH773" s="14"/>
      <c r="BI773" s="14"/>
      <c r="BJ773" s="14"/>
      <c r="BK773" s="14"/>
      <c r="BL773" s="14"/>
      <c r="BM773" s="14"/>
      <c r="BN773" s="14"/>
      <c r="BO773" s="14"/>
      <c r="BP773" s="14"/>
      <c r="BQ773" s="14"/>
      <c r="BR773" s="14"/>
      <c r="BS773" s="14"/>
      <c r="BT773" s="14"/>
      <c r="BU773" s="14"/>
      <c r="BV773" s="14"/>
      <c r="BW773" s="14"/>
      <c r="BX773" s="14"/>
      <c r="BY773" s="14"/>
      <c r="BZ773" s="14"/>
      <c r="CA773" s="14"/>
      <c r="CB773" s="14"/>
      <c r="CC773" s="14"/>
      <c r="CD773" s="14"/>
      <c r="CE773" s="14"/>
      <c r="CF773" s="14"/>
      <c r="CG773" s="14"/>
      <c r="CH773" s="14"/>
    </row>
    <row r="774" spans="1:86">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Z774" s="16"/>
      <c r="AA774" s="16"/>
      <c r="AB774" s="16"/>
      <c r="AC774" s="16"/>
      <c r="AD774" s="16"/>
      <c r="AE774" s="16"/>
      <c r="AF774" s="16"/>
      <c r="AG774" s="16"/>
      <c r="AH774" s="16"/>
      <c r="AI774" s="16"/>
      <c r="AJ774" s="16"/>
      <c r="AK774" s="16"/>
      <c r="AL774" s="16"/>
      <c r="AM774" s="14"/>
      <c r="AN774" s="14"/>
      <c r="AO774" s="14"/>
      <c r="AP774" s="14"/>
      <c r="AQ774" s="14"/>
      <c r="AR774" s="14"/>
      <c r="AS774" s="14"/>
      <c r="AT774" s="14"/>
      <c r="AU774" s="14"/>
      <c r="AV774" s="14"/>
      <c r="AW774" s="14"/>
      <c r="AX774" s="14"/>
      <c r="AY774" s="14"/>
      <c r="AZ774" s="14"/>
      <c r="BA774" s="14"/>
      <c r="BB774" s="14"/>
      <c r="BC774" s="14"/>
      <c r="BD774" s="14"/>
      <c r="BE774" s="14"/>
      <c r="BF774" s="14"/>
      <c r="BG774" s="14"/>
      <c r="BH774" s="14"/>
      <c r="BI774" s="14"/>
      <c r="BJ774" s="14"/>
      <c r="BK774" s="14"/>
      <c r="BL774" s="14"/>
      <c r="BM774" s="14"/>
      <c r="BN774" s="14"/>
      <c r="BO774" s="14"/>
      <c r="BP774" s="14"/>
      <c r="BQ774" s="14"/>
      <c r="BR774" s="14"/>
      <c r="BS774" s="14"/>
      <c r="BT774" s="14"/>
      <c r="BU774" s="14"/>
      <c r="BV774" s="14"/>
      <c r="BW774" s="14"/>
      <c r="BX774" s="14"/>
      <c r="BY774" s="14"/>
      <c r="BZ774" s="14"/>
      <c r="CA774" s="14"/>
      <c r="CB774" s="14"/>
      <c r="CC774" s="14"/>
      <c r="CD774" s="14"/>
      <c r="CE774" s="14"/>
      <c r="CF774" s="14"/>
      <c r="CG774" s="14"/>
      <c r="CH774" s="14"/>
    </row>
    <row r="775" spans="1:86">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Z775" s="16"/>
      <c r="AA775" s="16"/>
      <c r="AB775" s="16"/>
      <c r="AC775" s="16"/>
      <c r="AD775" s="16"/>
      <c r="AE775" s="16"/>
      <c r="AF775" s="16"/>
      <c r="AG775" s="16"/>
      <c r="AH775" s="16"/>
      <c r="AI775" s="16"/>
      <c r="AJ775" s="16"/>
      <c r="AK775" s="16"/>
      <c r="AL775" s="16"/>
      <c r="AM775" s="14"/>
      <c r="AN775" s="14"/>
      <c r="AO775" s="14"/>
      <c r="AP775" s="14"/>
      <c r="AQ775" s="14"/>
      <c r="AR775" s="14"/>
      <c r="AS775" s="14"/>
      <c r="AT775" s="14"/>
      <c r="AU775" s="14"/>
      <c r="AV775" s="14"/>
      <c r="AW775" s="14"/>
      <c r="AX775" s="14"/>
      <c r="AY775" s="14"/>
      <c r="AZ775" s="14"/>
      <c r="BA775" s="14"/>
      <c r="BB775" s="14"/>
      <c r="BC775" s="14"/>
      <c r="BD775" s="14"/>
      <c r="BE775" s="14"/>
      <c r="BF775" s="14"/>
      <c r="BG775" s="14"/>
      <c r="BH775" s="14"/>
      <c r="BI775" s="14"/>
      <c r="BJ775" s="14"/>
      <c r="BK775" s="14"/>
      <c r="BL775" s="14"/>
      <c r="BM775" s="14"/>
      <c r="BN775" s="14"/>
      <c r="BO775" s="14"/>
      <c r="BP775" s="14"/>
      <c r="BQ775" s="14"/>
      <c r="BR775" s="14"/>
      <c r="BS775" s="14"/>
      <c r="BT775" s="14"/>
      <c r="BU775" s="14"/>
      <c r="BV775" s="14"/>
      <c r="BW775" s="14"/>
      <c r="BX775" s="14"/>
      <c r="BY775" s="14"/>
      <c r="BZ775" s="14"/>
      <c r="CA775" s="14"/>
      <c r="CB775" s="14"/>
      <c r="CC775" s="14"/>
      <c r="CD775" s="14"/>
      <c r="CE775" s="14"/>
      <c r="CF775" s="14"/>
      <c r="CG775" s="14"/>
      <c r="CH775" s="14"/>
    </row>
    <row r="776" spans="1:86">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Z776" s="16"/>
      <c r="AA776" s="16"/>
      <c r="AB776" s="16"/>
      <c r="AC776" s="16"/>
      <c r="AD776" s="16"/>
      <c r="AE776" s="16"/>
      <c r="AF776" s="16"/>
      <c r="AG776" s="16"/>
      <c r="AH776" s="16"/>
      <c r="AI776" s="16"/>
      <c r="AJ776" s="16"/>
      <c r="AK776" s="16"/>
      <c r="AL776" s="16"/>
      <c r="AM776" s="14"/>
      <c r="AN776" s="14"/>
      <c r="AO776" s="14"/>
      <c r="AP776" s="14"/>
      <c r="AQ776" s="14"/>
      <c r="AR776" s="14"/>
      <c r="AS776" s="14"/>
      <c r="AT776" s="14"/>
      <c r="AU776" s="14"/>
      <c r="AV776" s="14"/>
      <c r="AW776" s="14"/>
      <c r="AX776" s="14"/>
      <c r="AY776" s="14"/>
      <c r="AZ776" s="14"/>
      <c r="BA776" s="14"/>
      <c r="BB776" s="14"/>
      <c r="BC776" s="14"/>
      <c r="BD776" s="14"/>
      <c r="BE776" s="14"/>
      <c r="BF776" s="14"/>
      <c r="BG776" s="14"/>
      <c r="BH776" s="14"/>
      <c r="BI776" s="14"/>
      <c r="BJ776" s="14"/>
      <c r="BK776" s="14"/>
      <c r="BL776" s="14"/>
      <c r="BM776" s="14"/>
      <c r="BN776" s="14"/>
      <c r="BO776" s="14"/>
      <c r="BP776" s="14"/>
      <c r="BQ776" s="14"/>
      <c r="BR776" s="14"/>
      <c r="BS776" s="14"/>
      <c r="BT776" s="14"/>
      <c r="BU776" s="14"/>
      <c r="BV776" s="14"/>
      <c r="BW776" s="14"/>
      <c r="BX776" s="14"/>
      <c r="BY776" s="14"/>
      <c r="BZ776" s="14"/>
      <c r="CA776" s="14"/>
      <c r="CB776" s="14"/>
      <c r="CC776" s="14"/>
      <c r="CD776" s="14"/>
      <c r="CE776" s="14"/>
      <c r="CF776" s="14"/>
      <c r="CG776" s="14"/>
      <c r="CH776" s="14"/>
    </row>
    <row r="777" spans="1:86">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Z777" s="16"/>
      <c r="AA777" s="16"/>
      <c r="AB777" s="16"/>
      <c r="AC777" s="16"/>
      <c r="AD777" s="16"/>
      <c r="AE777" s="16"/>
      <c r="AF777" s="16"/>
      <c r="AG777" s="16"/>
      <c r="AH777" s="16"/>
      <c r="AI777" s="16"/>
      <c r="AJ777" s="16"/>
      <c r="AK777" s="16"/>
      <c r="AL777" s="16"/>
      <c r="AM777" s="14"/>
      <c r="AN777" s="14"/>
      <c r="AO777" s="14"/>
      <c r="AP777" s="14"/>
      <c r="AQ777" s="14"/>
      <c r="AR777" s="14"/>
      <c r="AS777" s="14"/>
      <c r="AT777" s="14"/>
      <c r="AU777" s="14"/>
      <c r="AV777" s="14"/>
      <c r="AW777" s="14"/>
      <c r="AX777" s="14"/>
      <c r="AY777" s="14"/>
      <c r="AZ777" s="14"/>
      <c r="BA777" s="14"/>
      <c r="BB777" s="14"/>
      <c r="BC777" s="14"/>
      <c r="BD777" s="14"/>
      <c r="BE777" s="14"/>
      <c r="BF777" s="14"/>
      <c r="BG777" s="14"/>
      <c r="BH777" s="14"/>
      <c r="BI777" s="14"/>
      <c r="BJ777" s="14"/>
      <c r="BK777" s="14"/>
      <c r="BL777" s="14"/>
      <c r="BM777" s="14"/>
      <c r="BN777" s="14"/>
      <c r="BO777" s="14"/>
      <c r="BP777" s="14"/>
      <c r="BQ777" s="14"/>
      <c r="BR777" s="14"/>
      <c r="BS777" s="14"/>
      <c r="BT777" s="14"/>
      <c r="BU777" s="14"/>
      <c r="BV777" s="14"/>
      <c r="BW777" s="14"/>
      <c r="BX777" s="14"/>
      <c r="BY777" s="14"/>
      <c r="BZ777" s="14"/>
      <c r="CA777" s="14"/>
      <c r="CB777" s="14"/>
      <c r="CC777" s="14"/>
      <c r="CD777" s="14"/>
      <c r="CE777" s="14"/>
      <c r="CF777" s="14"/>
      <c r="CG777" s="14"/>
      <c r="CH777" s="14"/>
    </row>
    <row r="778" spans="1:86">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Z778" s="16"/>
      <c r="AA778" s="16"/>
      <c r="AB778" s="16"/>
      <c r="AC778" s="16"/>
      <c r="AD778" s="16"/>
      <c r="AE778" s="16"/>
      <c r="AF778" s="16"/>
      <c r="AG778" s="16"/>
      <c r="AH778" s="16"/>
      <c r="AI778" s="16"/>
      <c r="AJ778" s="16"/>
      <c r="AK778" s="16"/>
      <c r="AL778" s="16"/>
      <c r="AM778" s="14"/>
      <c r="AN778" s="14"/>
      <c r="AO778" s="14"/>
      <c r="AP778" s="14"/>
      <c r="AQ778" s="14"/>
      <c r="AR778" s="14"/>
      <c r="AS778" s="14"/>
      <c r="AT778" s="14"/>
      <c r="AU778" s="14"/>
      <c r="AV778" s="14"/>
      <c r="AW778" s="14"/>
      <c r="AX778" s="14"/>
      <c r="AY778" s="14"/>
      <c r="AZ778" s="14"/>
      <c r="BA778" s="14"/>
      <c r="BB778" s="14"/>
      <c r="BC778" s="14"/>
      <c r="BD778" s="14"/>
      <c r="BE778" s="14"/>
      <c r="BF778" s="14"/>
      <c r="BG778" s="14"/>
      <c r="BH778" s="14"/>
      <c r="BI778" s="14"/>
      <c r="BJ778" s="14"/>
      <c r="BK778" s="14"/>
      <c r="BL778" s="14"/>
      <c r="BM778" s="14"/>
      <c r="BN778" s="14"/>
      <c r="BO778" s="14"/>
      <c r="BP778" s="14"/>
      <c r="BQ778" s="14"/>
      <c r="BR778" s="14"/>
      <c r="BS778" s="14"/>
      <c r="BT778" s="14"/>
      <c r="BU778" s="14"/>
      <c r="BV778" s="14"/>
      <c r="BW778" s="14"/>
      <c r="BX778" s="14"/>
      <c r="BY778" s="14"/>
      <c r="BZ778" s="14"/>
      <c r="CA778" s="14"/>
      <c r="CB778" s="14"/>
      <c r="CC778" s="14"/>
      <c r="CD778" s="14"/>
      <c r="CE778" s="14"/>
      <c r="CF778" s="14"/>
      <c r="CG778" s="14"/>
      <c r="CH778" s="14"/>
    </row>
    <row r="779" spans="1:86">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Z779" s="16"/>
      <c r="AA779" s="16"/>
      <c r="AB779" s="16"/>
      <c r="AC779" s="16"/>
      <c r="AD779" s="16"/>
      <c r="AE779" s="16"/>
      <c r="AF779" s="16"/>
      <c r="AG779" s="16"/>
      <c r="AH779" s="16"/>
      <c r="AI779" s="16"/>
      <c r="AJ779" s="16"/>
      <c r="AK779" s="16"/>
      <c r="AL779" s="16"/>
      <c r="AM779" s="14"/>
      <c r="AN779" s="14"/>
      <c r="AO779" s="14"/>
      <c r="AP779" s="14"/>
      <c r="AQ779" s="14"/>
      <c r="AR779" s="14"/>
      <c r="AS779" s="14"/>
      <c r="AT779" s="14"/>
      <c r="AU779" s="14"/>
      <c r="AV779" s="14"/>
      <c r="AW779" s="14"/>
      <c r="AX779" s="14"/>
      <c r="AY779" s="14"/>
      <c r="AZ779" s="14"/>
      <c r="BA779" s="14"/>
      <c r="BB779" s="14"/>
      <c r="BC779" s="14"/>
      <c r="BD779" s="14"/>
      <c r="BE779" s="14"/>
      <c r="BF779" s="14"/>
      <c r="BG779" s="14"/>
      <c r="BH779" s="14"/>
      <c r="BI779" s="14"/>
      <c r="BJ779" s="14"/>
      <c r="BK779" s="14"/>
      <c r="BL779" s="14"/>
      <c r="BM779" s="14"/>
      <c r="BN779" s="14"/>
      <c r="BO779" s="14"/>
      <c r="BP779" s="14"/>
      <c r="BQ779" s="14"/>
      <c r="BR779" s="14"/>
      <c r="BS779" s="14"/>
      <c r="BT779" s="14"/>
      <c r="BU779" s="14"/>
      <c r="BV779" s="14"/>
      <c r="BW779" s="14"/>
      <c r="BX779" s="14"/>
      <c r="BY779" s="14"/>
      <c r="BZ779" s="14"/>
      <c r="CA779" s="14"/>
      <c r="CB779" s="14"/>
      <c r="CC779" s="14"/>
      <c r="CD779" s="14"/>
      <c r="CE779" s="14"/>
      <c r="CF779" s="14"/>
      <c r="CG779" s="14"/>
      <c r="CH779" s="14"/>
    </row>
    <row r="780" spans="1:86">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Z780" s="16"/>
      <c r="AA780" s="16"/>
      <c r="AB780" s="16"/>
      <c r="AC780" s="16"/>
      <c r="AD780" s="16"/>
      <c r="AE780" s="16"/>
      <c r="AF780" s="16"/>
      <c r="AG780" s="16"/>
      <c r="AH780" s="16"/>
      <c r="AI780" s="16"/>
      <c r="AJ780" s="16"/>
      <c r="AK780" s="16"/>
      <c r="AL780" s="16"/>
      <c r="AM780" s="14"/>
      <c r="AN780" s="14"/>
      <c r="AO780" s="14"/>
      <c r="AP780" s="14"/>
      <c r="AQ780" s="14"/>
      <c r="AR780" s="14"/>
      <c r="AS780" s="14"/>
      <c r="AT780" s="14"/>
      <c r="AU780" s="14"/>
      <c r="AV780" s="14"/>
      <c r="AW780" s="14"/>
      <c r="AX780" s="14"/>
      <c r="AY780" s="14"/>
      <c r="AZ780" s="14"/>
      <c r="BA780" s="14"/>
      <c r="BB780" s="14"/>
      <c r="BC780" s="14"/>
      <c r="BD780" s="14"/>
      <c r="BE780" s="14"/>
      <c r="BF780" s="14"/>
      <c r="BG780" s="14"/>
      <c r="BH780" s="14"/>
      <c r="BI780" s="14"/>
      <c r="BJ780" s="14"/>
      <c r="BK780" s="14"/>
      <c r="BL780" s="14"/>
      <c r="BM780" s="14"/>
      <c r="BN780" s="14"/>
      <c r="BO780" s="14"/>
      <c r="BP780" s="14"/>
      <c r="BQ780" s="14"/>
      <c r="BR780" s="14"/>
      <c r="BS780" s="14"/>
      <c r="BT780" s="14"/>
      <c r="BU780" s="14"/>
      <c r="BV780" s="14"/>
      <c r="BW780" s="14"/>
      <c r="BX780" s="14"/>
      <c r="BY780" s="14"/>
      <c r="BZ780" s="14"/>
      <c r="CA780" s="14"/>
      <c r="CB780" s="14"/>
      <c r="CC780" s="14"/>
      <c r="CD780" s="14"/>
      <c r="CE780" s="14"/>
      <c r="CF780" s="14"/>
      <c r="CG780" s="14"/>
      <c r="CH780" s="14"/>
    </row>
    <row r="781" spans="1:86">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Z781" s="16"/>
      <c r="AA781" s="16"/>
      <c r="AB781" s="16"/>
      <c r="AC781" s="16"/>
      <c r="AD781" s="16"/>
      <c r="AE781" s="16"/>
      <c r="AF781" s="16"/>
      <c r="AG781" s="16"/>
      <c r="AH781" s="16"/>
      <c r="AI781" s="16"/>
      <c r="AJ781" s="16"/>
      <c r="AK781" s="16"/>
      <c r="AL781" s="16"/>
      <c r="AM781" s="14"/>
      <c r="AN781" s="14"/>
      <c r="AO781" s="14"/>
      <c r="AP781" s="14"/>
      <c r="AQ781" s="14"/>
      <c r="AR781" s="14"/>
      <c r="AS781" s="14"/>
      <c r="AT781" s="14"/>
      <c r="AU781" s="14"/>
      <c r="AV781" s="14"/>
      <c r="AW781" s="14"/>
      <c r="AX781" s="14"/>
      <c r="AY781" s="14"/>
      <c r="AZ781" s="14"/>
      <c r="BA781" s="14"/>
      <c r="BB781" s="14"/>
      <c r="BC781" s="14"/>
      <c r="BD781" s="14"/>
      <c r="BE781" s="14"/>
      <c r="BF781" s="14"/>
      <c r="BG781" s="14"/>
      <c r="BH781" s="14"/>
      <c r="BI781" s="14"/>
      <c r="BJ781" s="14"/>
      <c r="BK781" s="14"/>
      <c r="BL781" s="14"/>
      <c r="BM781" s="14"/>
      <c r="BN781" s="14"/>
      <c r="BO781" s="14"/>
      <c r="BP781" s="14"/>
      <c r="BQ781" s="14"/>
      <c r="BR781" s="14"/>
      <c r="BS781" s="14"/>
      <c r="BT781" s="14"/>
      <c r="BU781" s="14"/>
      <c r="BV781" s="14"/>
      <c r="BW781" s="14"/>
      <c r="BX781" s="14"/>
      <c r="BY781" s="14"/>
      <c r="BZ781" s="14"/>
      <c r="CA781" s="14"/>
      <c r="CB781" s="14"/>
      <c r="CC781" s="14"/>
      <c r="CD781" s="14"/>
      <c r="CE781" s="14"/>
      <c r="CF781" s="14"/>
      <c r="CG781" s="14"/>
      <c r="CH781" s="14"/>
    </row>
    <row r="782" spans="1:86">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Z782" s="16"/>
      <c r="AA782" s="16"/>
      <c r="AB782" s="16"/>
      <c r="AC782" s="16"/>
      <c r="AD782" s="16"/>
      <c r="AE782" s="16"/>
      <c r="AF782" s="16"/>
      <c r="AG782" s="16"/>
      <c r="AH782" s="16"/>
      <c r="AI782" s="16"/>
      <c r="AJ782" s="16"/>
      <c r="AK782" s="16"/>
      <c r="AL782" s="16"/>
      <c r="AM782" s="14"/>
      <c r="AN782" s="14"/>
      <c r="AO782" s="14"/>
      <c r="AP782" s="14"/>
      <c r="AQ782" s="14"/>
      <c r="AR782" s="14"/>
      <c r="AS782" s="14"/>
      <c r="AT782" s="14"/>
      <c r="AU782" s="14"/>
      <c r="AV782" s="14"/>
      <c r="AW782" s="14"/>
      <c r="AX782" s="14"/>
      <c r="AY782" s="14"/>
      <c r="AZ782" s="14"/>
      <c r="BA782" s="14"/>
      <c r="BB782" s="14"/>
      <c r="BC782" s="14"/>
      <c r="BD782" s="14"/>
      <c r="BE782" s="14"/>
      <c r="BF782" s="14"/>
      <c r="BG782" s="14"/>
      <c r="BH782" s="14"/>
      <c r="BI782" s="14"/>
      <c r="BJ782" s="14"/>
      <c r="BK782" s="14"/>
      <c r="BL782" s="14"/>
      <c r="BM782" s="14"/>
      <c r="BN782" s="14"/>
      <c r="BO782" s="14"/>
      <c r="BP782" s="14"/>
      <c r="BQ782" s="14"/>
      <c r="BR782" s="14"/>
      <c r="BS782" s="14"/>
      <c r="BT782" s="14"/>
      <c r="BU782" s="14"/>
      <c r="BV782" s="14"/>
      <c r="BW782" s="14"/>
      <c r="BX782" s="14"/>
      <c r="BY782" s="14"/>
      <c r="BZ782" s="14"/>
      <c r="CA782" s="14"/>
      <c r="CB782" s="14"/>
      <c r="CC782" s="14"/>
      <c r="CD782" s="14"/>
      <c r="CE782" s="14"/>
      <c r="CF782" s="14"/>
      <c r="CG782" s="14"/>
      <c r="CH782" s="14"/>
    </row>
    <row r="783" spans="1:86">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Z783" s="16"/>
      <c r="AA783" s="16"/>
      <c r="AB783" s="16"/>
      <c r="AC783" s="16"/>
      <c r="AD783" s="16"/>
      <c r="AE783" s="16"/>
      <c r="AF783" s="16"/>
      <c r="AG783" s="16"/>
      <c r="AH783" s="16"/>
      <c r="AI783" s="16"/>
      <c r="AJ783" s="16"/>
      <c r="AK783" s="16"/>
      <c r="AL783" s="16"/>
      <c r="AM783" s="14"/>
      <c r="AN783" s="14"/>
      <c r="AO783" s="14"/>
      <c r="AP783" s="14"/>
      <c r="AQ783" s="14"/>
      <c r="AR783" s="14"/>
      <c r="AS783" s="14"/>
      <c r="AT783" s="14"/>
      <c r="AU783" s="14"/>
      <c r="AV783" s="14"/>
      <c r="AW783" s="14"/>
      <c r="AX783" s="14"/>
      <c r="AY783" s="14"/>
      <c r="AZ783" s="14"/>
      <c r="BA783" s="14"/>
      <c r="BB783" s="14"/>
      <c r="BC783" s="14"/>
      <c r="BD783" s="14"/>
      <c r="BE783" s="14"/>
      <c r="BF783" s="14"/>
      <c r="BG783" s="14"/>
      <c r="BH783" s="14"/>
      <c r="BI783" s="14"/>
      <c r="BJ783" s="14"/>
      <c r="BK783" s="14"/>
      <c r="BL783" s="14"/>
      <c r="BM783" s="14"/>
      <c r="BN783" s="14"/>
      <c r="BO783" s="14"/>
      <c r="BP783" s="14"/>
      <c r="BQ783" s="14"/>
      <c r="BR783" s="14"/>
      <c r="BS783" s="14"/>
      <c r="BT783" s="14"/>
      <c r="BU783" s="14"/>
      <c r="BV783" s="14"/>
      <c r="BW783" s="14"/>
      <c r="BX783" s="14"/>
      <c r="BY783" s="14"/>
      <c r="BZ783" s="14"/>
      <c r="CA783" s="14"/>
      <c r="CB783" s="14"/>
      <c r="CC783" s="14"/>
      <c r="CD783" s="14"/>
      <c r="CE783" s="14"/>
      <c r="CF783" s="14"/>
      <c r="CG783" s="14"/>
      <c r="CH783" s="14"/>
    </row>
    <row r="784" spans="1:86">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Z784" s="16"/>
      <c r="AA784" s="16"/>
      <c r="AB784" s="16"/>
      <c r="AC784" s="16"/>
      <c r="AD784" s="16"/>
      <c r="AE784" s="16"/>
      <c r="AF784" s="16"/>
      <c r="AG784" s="16"/>
      <c r="AH784" s="16"/>
      <c r="AI784" s="16"/>
      <c r="AJ784" s="16"/>
      <c r="AK784" s="16"/>
      <c r="AL784" s="16"/>
      <c r="AM784" s="14"/>
      <c r="AN784" s="14"/>
      <c r="AO784" s="14"/>
      <c r="AP784" s="14"/>
      <c r="AQ784" s="14"/>
      <c r="AR784" s="14"/>
      <c r="AS784" s="14"/>
      <c r="AT784" s="14"/>
      <c r="AU784" s="14"/>
      <c r="AV784" s="14"/>
      <c r="AW784" s="14"/>
      <c r="AX784" s="14"/>
      <c r="AY784" s="14"/>
      <c r="AZ784" s="14"/>
      <c r="BA784" s="14"/>
      <c r="BB784" s="14"/>
      <c r="BC784" s="14"/>
      <c r="BD784" s="14"/>
      <c r="BE784" s="14"/>
      <c r="BF784" s="14"/>
      <c r="BG784" s="14"/>
      <c r="BH784" s="14"/>
      <c r="BI784" s="14"/>
      <c r="BJ784" s="14"/>
      <c r="BK784" s="14"/>
      <c r="BL784" s="14"/>
      <c r="BM784" s="14"/>
      <c r="BN784" s="14"/>
      <c r="BO784" s="14"/>
      <c r="BP784" s="14"/>
      <c r="BQ784" s="14"/>
      <c r="BR784" s="14"/>
      <c r="BS784" s="14"/>
      <c r="BT784" s="14"/>
      <c r="BU784" s="14"/>
      <c r="BV784" s="14"/>
      <c r="BW784" s="14"/>
      <c r="BX784" s="14"/>
      <c r="BY784" s="14"/>
      <c r="BZ784" s="14"/>
      <c r="CA784" s="14"/>
      <c r="CB784" s="14"/>
      <c r="CC784" s="14"/>
      <c r="CD784" s="14"/>
      <c r="CE784" s="14"/>
      <c r="CF784" s="14"/>
      <c r="CG784" s="14"/>
      <c r="CH784" s="14"/>
    </row>
    <row r="785" spans="1:86">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Z785" s="16"/>
      <c r="AA785" s="16"/>
      <c r="AB785" s="16"/>
      <c r="AC785" s="16"/>
      <c r="AD785" s="16"/>
      <c r="AE785" s="16"/>
      <c r="AF785" s="16"/>
      <c r="AG785" s="16"/>
      <c r="AH785" s="16"/>
      <c r="AI785" s="16"/>
      <c r="AJ785" s="16"/>
      <c r="AK785" s="16"/>
      <c r="AL785" s="16"/>
      <c r="AM785" s="14"/>
      <c r="AN785" s="14"/>
      <c r="AO785" s="14"/>
      <c r="AP785" s="14"/>
      <c r="AQ785" s="14"/>
      <c r="AR785" s="14"/>
      <c r="AS785" s="14"/>
      <c r="AT785" s="14"/>
      <c r="AU785" s="14"/>
      <c r="AV785" s="14"/>
      <c r="AW785" s="14"/>
      <c r="AX785" s="14"/>
      <c r="AY785" s="14"/>
      <c r="AZ785" s="14"/>
      <c r="BA785" s="14"/>
      <c r="BB785" s="14"/>
      <c r="BC785" s="14"/>
      <c r="BD785" s="14"/>
      <c r="BE785" s="14"/>
      <c r="BF785" s="14"/>
      <c r="BG785" s="14"/>
      <c r="BH785" s="14"/>
      <c r="BI785" s="14"/>
      <c r="BJ785" s="14"/>
      <c r="BK785" s="14"/>
      <c r="BL785" s="14"/>
      <c r="BM785" s="14"/>
      <c r="BN785" s="14"/>
      <c r="BO785" s="14"/>
      <c r="BP785" s="14"/>
      <c r="BQ785" s="14"/>
      <c r="BR785" s="14"/>
      <c r="BS785" s="14"/>
      <c r="BT785" s="14"/>
      <c r="BU785" s="14"/>
      <c r="BV785" s="14"/>
      <c r="BW785" s="14"/>
      <c r="BX785" s="14"/>
      <c r="BY785" s="14"/>
      <c r="BZ785" s="14"/>
      <c r="CA785" s="14"/>
      <c r="CB785" s="14"/>
      <c r="CC785" s="14"/>
      <c r="CD785" s="14"/>
      <c r="CE785" s="14"/>
      <c r="CF785" s="14"/>
      <c r="CG785" s="14"/>
      <c r="CH785" s="14"/>
    </row>
    <row r="786" spans="1:86">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Z786" s="16"/>
      <c r="AA786" s="16"/>
      <c r="AB786" s="16"/>
      <c r="AC786" s="16"/>
      <c r="AD786" s="16"/>
      <c r="AE786" s="16"/>
      <c r="AF786" s="16"/>
      <c r="AG786" s="16"/>
      <c r="AH786" s="16"/>
      <c r="AI786" s="16"/>
      <c r="AJ786" s="16"/>
      <c r="AK786" s="16"/>
      <c r="AL786" s="16"/>
      <c r="AM786" s="14"/>
      <c r="AN786" s="14"/>
      <c r="AO786" s="14"/>
      <c r="AP786" s="14"/>
      <c r="AQ786" s="14"/>
      <c r="AR786" s="14"/>
      <c r="AS786" s="14"/>
      <c r="AT786" s="14"/>
      <c r="AU786" s="14"/>
      <c r="AV786" s="14"/>
      <c r="AW786" s="14"/>
      <c r="AX786" s="14"/>
      <c r="AY786" s="14"/>
      <c r="AZ786" s="14"/>
      <c r="BA786" s="14"/>
      <c r="BB786" s="14"/>
      <c r="BC786" s="14"/>
      <c r="BD786" s="14"/>
      <c r="BE786" s="14"/>
      <c r="BF786" s="14"/>
      <c r="BG786" s="14"/>
      <c r="BH786" s="14"/>
      <c r="BI786" s="14"/>
      <c r="BJ786" s="14"/>
      <c r="BK786" s="14"/>
      <c r="BL786" s="14"/>
      <c r="BM786" s="14"/>
      <c r="BN786" s="14"/>
      <c r="BO786" s="14"/>
      <c r="BP786" s="14"/>
      <c r="BQ786" s="14"/>
      <c r="BR786" s="14"/>
      <c r="BS786" s="14"/>
      <c r="BT786" s="14"/>
      <c r="BU786" s="14"/>
      <c r="BV786" s="14"/>
      <c r="BW786" s="14"/>
      <c r="BX786" s="14"/>
      <c r="BY786" s="14"/>
      <c r="BZ786" s="14"/>
      <c r="CA786" s="14"/>
      <c r="CB786" s="14"/>
      <c r="CC786" s="14"/>
      <c r="CD786" s="14"/>
      <c r="CE786" s="14"/>
      <c r="CF786" s="14"/>
      <c r="CG786" s="14"/>
      <c r="CH786" s="14"/>
    </row>
    <row r="787" spans="1:86">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Z787" s="16"/>
      <c r="AA787" s="16"/>
      <c r="AB787" s="16"/>
      <c r="AC787" s="16"/>
      <c r="AD787" s="16"/>
      <c r="AE787" s="16"/>
      <c r="AF787" s="16"/>
      <c r="AG787" s="16"/>
      <c r="AH787" s="16"/>
      <c r="AI787" s="16"/>
      <c r="AJ787" s="16"/>
      <c r="AK787" s="16"/>
      <c r="AL787" s="16"/>
      <c r="AM787" s="14"/>
      <c r="AN787" s="14"/>
      <c r="AO787" s="14"/>
      <c r="AP787" s="14"/>
      <c r="AQ787" s="14"/>
      <c r="AR787" s="14"/>
      <c r="AS787" s="14"/>
      <c r="AT787" s="14"/>
      <c r="AU787" s="14"/>
      <c r="AV787" s="14"/>
      <c r="AW787" s="14"/>
      <c r="AX787" s="14"/>
      <c r="AY787" s="14"/>
      <c r="AZ787" s="14"/>
      <c r="BA787" s="14"/>
      <c r="BB787" s="14"/>
      <c r="BC787" s="14"/>
      <c r="BD787" s="14"/>
      <c r="BE787" s="14"/>
      <c r="BF787" s="14"/>
      <c r="BG787" s="14"/>
      <c r="BH787" s="14"/>
      <c r="BI787" s="14"/>
      <c r="BJ787" s="14"/>
      <c r="BK787" s="14"/>
      <c r="BL787" s="14"/>
      <c r="BM787" s="14"/>
      <c r="BN787" s="14"/>
      <c r="BO787" s="14"/>
      <c r="BP787" s="14"/>
      <c r="BQ787" s="14"/>
      <c r="BR787" s="14"/>
      <c r="BS787" s="14"/>
      <c r="BT787" s="14"/>
      <c r="BU787" s="14"/>
      <c r="BV787" s="14"/>
      <c r="BW787" s="14"/>
      <c r="BX787" s="14"/>
      <c r="BY787" s="14"/>
      <c r="BZ787" s="14"/>
      <c r="CA787" s="14"/>
      <c r="CB787" s="14"/>
      <c r="CC787" s="14"/>
      <c r="CD787" s="14"/>
      <c r="CE787" s="14"/>
      <c r="CF787" s="14"/>
      <c r="CG787" s="14"/>
      <c r="CH787" s="14"/>
    </row>
    <row r="788" spans="1:86">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Z788" s="16"/>
      <c r="AA788" s="16"/>
      <c r="AB788" s="16"/>
      <c r="AC788" s="16"/>
      <c r="AD788" s="16"/>
      <c r="AE788" s="16"/>
      <c r="AF788" s="16"/>
      <c r="AG788" s="16"/>
      <c r="AH788" s="16"/>
      <c r="AI788" s="16"/>
      <c r="AJ788" s="16"/>
      <c r="AK788" s="16"/>
      <c r="AL788" s="16"/>
      <c r="AM788" s="14"/>
      <c r="AN788" s="14"/>
      <c r="AO788" s="14"/>
      <c r="AP788" s="14"/>
      <c r="AQ788" s="14"/>
      <c r="AR788" s="14"/>
      <c r="AS788" s="14"/>
      <c r="AT788" s="14"/>
      <c r="AU788" s="14"/>
      <c r="AV788" s="14"/>
      <c r="AW788" s="14"/>
      <c r="AX788" s="14"/>
      <c r="AY788" s="14"/>
      <c r="AZ788" s="14"/>
      <c r="BA788" s="14"/>
      <c r="BB788" s="14"/>
      <c r="BC788" s="14"/>
      <c r="BD788" s="14"/>
      <c r="BE788" s="14"/>
      <c r="BF788" s="14"/>
      <c r="BG788" s="14"/>
      <c r="BH788" s="14"/>
      <c r="BI788" s="14"/>
      <c r="BJ788" s="14"/>
      <c r="BK788" s="14"/>
      <c r="BL788" s="14"/>
      <c r="BM788" s="14"/>
      <c r="BN788" s="14"/>
      <c r="BO788" s="14"/>
      <c r="BP788" s="14"/>
      <c r="BQ788" s="14"/>
      <c r="BR788" s="14"/>
      <c r="BS788" s="14"/>
      <c r="BT788" s="14"/>
      <c r="BU788" s="14"/>
      <c r="BV788" s="14"/>
      <c r="BW788" s="14"/>
      <c r="BX788" s="14"/>
      <c r="BY788" s="14"/>
      <c r="BZ788" s="14"/>
      <c r="CA788" s="14"/>
      <c r="CB788" s="14"/>
      <c r="CC788" s="14"/>
      <c r="CD788" s="14"/>
      <c r="CE788" s="14"/>
      <c r="CF788" s="14"/>
      <c r="CG788" s="14"/>
      <c r="CH788" s="14"/>
    </row>
    <row r="789" spans="1:86">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Z789" s="16"/>
      <c r="AA789" s="16"/>
      <c r="AB789" s="16"/>
      <c r="AC789" s="16"/>
      <c r="AD789" s="16"/>
      <c r="AE789" s="16"/>
      <c r="AF789" s="16"/>
      <c r="AG789" s="16"/>
      <c r="AH789" s="16"/>
      <c r="AI789" s="16"/>
      <c r="AJ789" s="16"/>
      <c r="AK789" s="16"/>
      <c r="AL789" s="16"/>
      <c r="AM789" s="14"/>
      <c r="AN789" s="14"/>
      <c r="AO789" s="14"/>
      <c r="AP789" s="14"/>
      <c r="AQ789" s="14"/>
      <c r="AR789" s="14"/>
      <c r="AS789" s="14"/>
      <c r="AT789" s="14"/>
      <c r="AU789" s="14"/>
      <c r="AV789" s="14"/>
      <c r="AW789" s="14"/>
      <c r="AX789" s="14"/>
      <c r="AY789" s="14"/>
      <c r="AZ789" s="14"/>
      <c r="BA789" s="14"/>
      <c r="BB789" s="14"/>
      <c r="BC789" s="14"/>
      <c r="BD789" s="14"/>
      <c r="BE789" s="14"/>
      <c r="BF789" s="14"/>
      <c r="BG789" s="14"/>
      <c r="BH789" s="14"/>
      <c r="BI789" s="14"/>
      <c r="BJ789" s="14"/>
      <c r="BK789" s="14"/>
      <c r="BL789" s="14"/>
      <c r="BM789" s="14"/>
      <c r="BN789" s="14"/>
      <c r="BO789" s="14"/>
      <c r="BP789" s="14"/>
      <c r="BQ789" s="14"/>
      <c r="BR789" s="14"/>
      <c r="BS789" s="14"/>
      <c r="BT789" s="14"/>
      <c r="BU789" s="14"/>
      <c r="BV789" s="14"/>
      <c r="BW789" s="14"/>
      <c r="BX789" s="14"/>
      <c r="BY789" s="14"/>
      <c r="BZ789" s="14"/>
      <c r="CA789" s="14"/>
      <c r="CB789" s="14"/>
      <c r="CC789" s="14"/>
      <c r="CD789" s="14"/>
      <c r="CE789" s="14"/>
      <c r="CF789" s="14"/>
      <c r="CG789" s="14"/>
      <c r="CH789" s="14"/>
    </row>
    <row r="790" spans="1:86">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Z790" s="16"/>
      <c r="AA790" s="16"/>
      <c r="AB790" s="16"/>
      <c r="AC790" s="16"/>
      <c r="AD790" s="16"/>
      <c r="AE790" s="16"/>
      <c r="AF790" s="16"/>
      <c r="AG790" s="16"/>
      <c r="AH790" s="16"/>
      <c r="AI790" s="16"/>
      <c r="AJ790" s="16"/>
      <c r="AK790" s="16"/>
      <c r="AL790" s="16"/>
      <c r="AM790" s="14"/>
      <c r="AN790" s="14"/>
      <c r="AO790" s="14"/>
      <c r="AP790" s="14"/>
      <c r="AQ790" s="14"/>
      <c r="AR790" s="14"/>
      <c r="AS790" s="14"/>
      <c r="AT790" s="14"/>
      <c r="AU790" s="14"/>
      <c r="AV790" s="14"/>
      <c r="AW790" s="14"/>
      <c r="AX790" s="14"/>
      <c r="AY790" s="14"/>
      <c r="AZ790" s="14"/>
      <c r="BA790" s="14"/>
      <c r="BB790" s="14"/>
      <c r="BC790" s="14"/>
      <c r="BD790" s="14"/>
      <c r="BE790" s="14"/>
      <c r="BF790" s="14"/>
      <c r="BG790" s="14"/>
      <c r="BH790" s="14"/>
      <c r="BI790" s="14"/>
      <c r="BJ790" s="14"/>
      <c r="BK790" s="14"/>
      <c r="BL790" s="14"/>
      <c r="BM790" s="14"/>
      <c r="BN790" s="14"/>
      <c r="BO790" s="14"/>
      <c r="BP790" s="14"/>
      <c r="BQ790" s="14"/>
      <c r="BR790" s="14"/>
      <c r="BS790" s="14"/>
      <c r="BT790" s="14"/>
      <c r="BU790" s="14"/>
      <c r="BV790" s="14"/>
      <c r="BW790" s="14"/>
      <c r="BX790" s="14"/>
      <c r="BY790" s="14"/>
      <c r="BZ790" s="14"/>
      <c r="CA790" s="14"/>
      <c r="CB790" s="14"/>
      <c r="CC790" s="14"/>
      <c r="CD790" s="14"/>
      <c r="CE790" s="14"/>
      <c r="CF790" s="14"/>
      <c r="CG790" s="14"/>
      <c r="CH790" s="14"/>
    </row>
    <row r="791" spans="1:86">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Z791" s="16"/>
      <c r="AA791" s="16"/>
      <c r="AB791" s="16"/>
      <c r="AC791" s="16"/>
      <c r="AD791" s="16"/>
      <c r="AE791" s="16"/>
      <c r="AF791" s="16"/>
      <c r="AG791" s="16"/>
      <c r="AH791" s="16"/>
      <c r="AI791" s="16"/>
      <c r="AJ791" s="16"/>
      <c r="AK791" s="16"/>
      <c r="AL791" s="16"/>
      <c r="AM791" s="14"/>
      <c r="AN791" s="14"/>
      <c r="AO791" s="14"/>
      <c r="AP791" s="14"/>
      <c r="AQ791" s="14"/>
      <c r="AR791" s="14"/>
      <c r="AS791" s="14"/>
      <c r="AT791" s="14"/>
      <c r="AU791" s="14"/>
      <c r="AV791" s="14"/>
      <c r="AW791" s="14"/>
      <c r="AX791" s="14"/>
      <c r="AY791" s="14"/>
      <c r="AZ791" s="14"/>
      <c r="BA791" s="14"/>
      <c r="BB791" s="14"/>
      <c r="BC791" s="14"/>
      <c r="BD791" s="14"/>
      <c r="BE791" s="14"/>
      <c r="BF791" s="14"/>
      <c r="BG791" s="14"/>
      <c r="BH791" s="14"/>
      <c r="BI791" s="14"/>
      <c r="BJ791" s="14"/>
      <c r="BK791" s="14"/>
      <c r="BL791" s="14"/>
      <c r="BM791" s="14"/>
      <c r="BN791" s="14"/>
      <c r="BO791" s="14"/>
      <c r="BP791" s="14"/>
      <c r="BQ791" s="14"/>
      <c r="BR791" s="14"/>
      <c r="BS791" s="14"/>
      <c r="BT791" s="14"/>
      <c r="BU791" s="14"/>
      <c r="BV791" s="14"/>
      <c r="BW791" s="14"/>
      <c r="BX791" s="14"/>
      <c r="BY791" s="14"/>
      <c r="BZ791" s="14"/>
      <c r="CA791" s="14"/>
      <c r="CB791" s="14"/>
      <c r="CC791" s="14"/>
      <c r="CD791" s="14"/>
      <c r="CE791" s="14"/>
      <c r="CF791" s="14"/>
      <c r="CG791" s="14"/>
      <c r="CH791" s="14"/>
    </row>
    <row r="792" spans="1:86">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Z792" s="16"/>
      <c r="AA792" s="16"/>
      <c r="AB792" s="16"/>
      <c r="AC792" s="16"/>
      <c r="AD792" s="16"/>
      <c r="AE792" s="16"/>
      <c r="AF792" s="16"/>
      <c r="AG792" s="16"/>
      <c r="AH792" s="16"/>
      <c r="AI792" s="16"/>
      <c r="AJ792" s="16"/>
      <c r="AK792" s="16"/>
      <c r="AL792" s="16"/>
      <c r="AM792" s="14"/>
      <c r="AN792" s="14"/>
      <c r="AO792" s="14"/>
      <c r="AP792" s="14"/>
      <c r="AQ792" s="14"/>
      <c r="AR792" s="14"/>
      <c r="AS792" s="14"/>
      <c r="AT792" s="14"/>
      <c r="AU792" s="14"/>
      <c r="AV792" s="14"/>
      <c r="AW792" s="14"/>
      <c r="AX792" s="14"/>
      <c r="AY792" s="14"/>
      <c r="AZ792" s="14"/>
      <c r="BA792" s="14"/>
      <c r="BB792" s="14"/>
      <c r="BC792" s="14"/>
      <c r="BD792" s="14"/>
      <c r="BE792" s="14"/>
      <c r="BF792" s="14"/>
      <c r="BG792" s="14"/>
      <c r="BH792" s="14"/>
      <c r="BI792" s="14"/>
      <c r="BJ792" s="14"/>
      <c r="BK792" s="14"/>
      <c r="BL792" s="14"/>
      <c r="BM792" s="14"/>
      <c r="BN792" s="14"/>
      <c r="BO792" s="14"/>
      <c r="BP792" s="14"/>
      <c r="BQ792" s="14"/>
      <c r="BR792" s="14"/>
      <c r="BS792" s="14"/>
      <c r="BT792" s="14"/>
      <c r="BU792" s="14"/>
      <c r="BV792" s="14"/>
      <c r="BW792" s="14"/>
      <c r="BX792" s="14"/>
      <c r="BY792" s="14"/>
      <c r="BZ792" s="14"/>
      <c r="CA792" s="14"/>
      <c r="CB792" s="14"/>
      <c r="CC792" s="14"/>
      <c r="CD792" s="14"/>
      <c r="CE792" s="14"/>
      <c r="CF792" s="14"/>
      <c r="CG792" s="14"/>
      <c r="CH792" s="14"/>
    </row>
    <row r="793" spans="1:86">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Z793" s="16"/>
      <c r="AA793" s="16"/>
      <c r="AB793" s="16"/>
      <c r="AC793" s="16"/>
      <c r="AD793" s="16"/>
      <c r="AE793" s="16"/>
      <c r="AF793" s="16"/>
      <c r="AG793" s="16"/>
      <c r="AH793" s="16"/>
      <c r="AI793" s="16"/>
      <c r="AJ793" s="16"/>
      <c r="AK793" s="16"/>
      <c r="AL793" s="16"/>
      <c r="AM793" s="14"/>
      <c r="AN793" s="14"/>
      <c r="AO793" s="14"/>
      <c r="AP793" s="14"/>
      <c r="AQ793" s="14"/>
      <c r="AR793" s="14"/>
      <c r="AS793" s="14"/>
      <c r="AT793" s="14"/>
      <c r="AU793" s="14"/>
      <c r="AV793" s="14"/>
      <c r="AW793" s="14"/>
      <c r="AX793" s="14"/>
      <c r="AY793" s="14"/>
      <c r="AZ793" s="14"/>
      <c r="BA793" s="14"/>
      <c r="BB793" s="14"/>
      <c r="BC793" s="14"/>
      <c r="BD793" s="14"/>
      <c r="BE793" s="14"/>
      <c r="BF793" s="14"/>
      <c r="BG793" s="14"/>
      <c r="BH793" s="14"/>
      <c r="BI793" s="14"/>
      <c r="BJ793" s="14"/>
      <c r="BK793" s="14"/>
      <c r="BL793" s="14"/>
      <c r="BM793" s="14"/>
      <c r="BN793" s="14"/>
      <c r="BO793" s="14"/>
      <c r="BP793" s="14"/>
      <c r="BQ793" s="14"/>
      <c r="BR793" s="14"/>
      <c r="BS793" s="14"/>
      <c r="BT793" s="14"/>
      <c r="BU793" s="14"/>
      <c r="BV793" s="14"/>
      <c r="BW793" s="14"/>
      <c r="BX793" s="14"/>
      <c r="BY793" s="14"/>
      <c r="BZ793" s="14"/>
      <c r="CA793" s="14"/>
      <c r="CB793" s="14"/>
      <c r="CC793" s="14"/>
      <c r="CD793" s="14"/>
      <c r="CE793" s="14"/>
      <c r="CF793" s="14"/>
      <c r="CG793" s="14"/>
      <c r="CH793" s="14"/>
    </row>
    <row r="794" spans="1:86">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Z794" s="16"/>
      <c r="AA794" s="16"/>
      <c r="AB794" s="16"/>
      <c r="AC794" s="16"/>
      <c r="AD794" s="16"/>
      <c r="AE794" s="16"/>
      <c r="AF794" s="16"/>
      <c r="AG794" s="16"/>
      <c r="AH794" s="16"/>
      <c r="AI794" s="16"/>
      <c r="AJ794" s="16"/>
      <c r="AK794" s="16"/>
      <c r="AL794" s="16"/>
      <c r="AM794" s="14"/>
      <c r="AN794" s="14"/>
      <c r="AO794" s="14"/>
      <c r="AP794" s="14"/>
      <c r="AQ794" s="14"/>
      <c r="AR794" s="14"/>
      <c r="AS794" s="14"/>
      <c r="AT794" s="14"/>
      <c r="AU794" s="14"/>
      <c r="AV794" s="14"/>
      <c r="AW794" s="14"/>
      <c r="AX794" s="14"/>
      <c r="AY794" s="14"/>
      <c r="AZ794" s="14"/>
      <c r="BA794" s="14"/>
      <c r="BB794" s="14"/>
      <c r="BC794" s="14"/>
      <c r="BD794" s="14"/>
      <c r="BE794" s="14"/>
      <c r="BF794" s="14"/>
      <c r="BG794" s="14"/>
      <c r="BH794" s="14"/>
      <c r="BI794" s="14"/>
      <c r="BJ794" s="14"/>
      <c r="BK794" s="14"/>
      <c r="BL794" s="14"/>
      <c r="BM794" s="14"/>
      <c r="BN794" s="14"/>
      <c r="BO794" s="14"/>
      <c r="BP794" s="14"/>
      <c r="BQ794" s="14"/>
      <c r="BR794" s="14"/>
      <c r="BS794" s="14"/>
      <c r="BT794" s="14"/>
      <c r="BU794" s="14"/>
      <c r="BV794" s="14"/>
      <c r="BW794" s="14"/>
      <c r="BX794" s="14"/>
      <c r="BY794" s="14"/>
      <c r="BZ794" s="14"/>
      <c r="CA794" s="14"/>
      <c r="CB794" s="14"/>
      <c r="CC794" s="14"/>
      <c r="CD794" s="14"/>
      <c r="CE794" s="14"/>
      <c r="CF794" s="14"/>
      <c r="CG794" s="14"/>
      <c r="CH794" s="14"/>
    </row>
    <row r="795" spans="1:86">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Z795" s="16"/>
      <c r="AA795" s="16"/>
      <c r="AB795" s="16"/>
      <c r="AC795" s="16"/>
      <c r="AD795" s="16"/>
      <c r="AE795" s="16"/>
      <c r="AF795" s="16"/>
      <c r="AG795" s="16"/>
      <c r="AH795" s="16"/>
      <c r="AI795" s="16"/>
      <c r="AJ795" s="16"/>
      <c r="AK795" s="16"/>
      <c r="AL795" s="16"/>
      <c r="AM795" s="14"/>
      <c r="AN795" s="14"/>
      <c r="AO795" s="14"/>
      <c r="AP795" s="14"/>
      <c r="AQ795" s="14"/>
      <c r="AR795" s="14"/>
      <c r="AS795" s="14"/>
      <c r="AT795" s="14"/>
      <c r="AU795" s="14"/>
      <c r="AV795" s="14"/>
      <c r="AW795" s="14"/>
      <c r="AX795" s="14"/>
      <c r="AY795" s="14"/>
      <c r="AZ795" s="14"/>
      <c r="BA795" s="14"/>
      <c r="BB795" s="14"/>
      <c r="BC795" s="14"/>
      <c r="BD795" s="14"/>
      <c r="BE795" s="14"/>
      <c r="BF795" s="14"/>
      <c r="BG795" s="14"/>
      <c r="BH795" s="14"/>
      <c r="BI795" s="14"/>
      <c r="BJ795" s="14"/>
      <c r="BK795" s="14"/>
      <c r="BL795" s="14"/>
      <c r="BM795" s="14"/>
      <c r="BN795" s="14"/>
      <c r="BO795" s="14"/>
      <c r="BP795" s="14"/>
      <c r="BQ795" s="14"/>
      <c r="BR795" s="14"/>
      <c r="BS795" s="14"/>
      <c r="BT795" s="14"/>
      <c r="BU795" s="14"/>
      <c r="BV795" s="14"/>
      <c r="BW795" s="14"/>
      <c r="BX795" s="14"/>
      <c r="BY795" s="14"/>
      <c r="BZ795" s="14"/>
      <c r="CA795" s="14"/>
      <c r="CB795" s="14"/>
      <c r="CC795" s="14"/>
      <c r="CD795" s="14"/>
      <c r="CE795" s="14"/>
      <c r="CF795" s="14"/>
      <c r="CG795" s="14"/>
      <c r="CH795" s="14"/>
    </row>
    <row r="796" spans="1:86">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Z796" s="16"/>
      <c r="AA796" s="16"/>
      <c r="AB796" s="16"/>
      <c r="AC796" s="16"/>
      <c r="AD796" s="16"/>
      <c r="AE796" s="16"/>
      <c r="AF796" s="16"/>
      <c r="AG796" s="16"/>
      <c r="AH796" s="16"/>
      <c r="AI796" s="16"/>
      <c r="AJ796" s="16"/>
      <c r="AK796" s="16"/>
      <c r="AL796" s="16"/>
      <c r="AM796" s="14"/>
      <c r="AN796" s="14"/>
      <c r="AO796" s="14"/>
      <c r="AP796" s="14"/>
      <c r="AQ796" s="14"/>
      <c r="AR796" s="14"/>
      <c r="AS796" s="14"/>
      <c r="AT796" s="14"/>
      <c r="AU796" s="14"/>
      <c r="AV796" s="14"/>
      <c r="AW796" s="14"/>
      <c r="AX796" s="14"/>
      <c r="AY796" s="14"/>
      <c r="AZ796" s="14"/>
      <c r="BA796" s="14"/>
      <c r="BB796" s="14"/>
      <c r="BC796" s="14"/>
      <c r="BD796" s="14"/>
      <c r="BE796" s="14"/>
      <c r="BF796" s="14"/>
      <c r="BG796" s="14"/>
      <c r="BH796" s="14"/>
      <c r="BI796" s="14"/>
      <c r="BJ796" s="14"/>
      <c r="BK796" s="14"/>
      <c r="BL796" s="14"/>
      <c r="BM796" s="14"/>
      <c r="BN796" s="14"/>
      <c r="BO796" s="14"/>
      <c r="BP796" s="14"/>
      <c r="BQ796" s="14"/>
      <c r="BR796" s="14"/>
      <c r="BS796" s="14"/>
      <c r="BT796" s="14"/>
      <c r="BU796" s="14"/>
      <c r="BV796" s="14"/>
      <c r="BW796" s="14"/>
      <c r="BX796" s="14"/>
      <c r="BY796" s="14"/>
      <c r="BZ796" s="14"/>
      <c r="CA796" s="14"/>
      <c r="CB796" s="14"/>
      <c r="CC796" s="14"/>
      <c r="CD796" s="14"/>
      <c r="CE796" s="14"/>
      <c r="CF796" s="14"/>
      <c r="CG796" s="14"/>
      <c r="CH796" s="14"/>
    </row>
    <row r="797" spans="1:86">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Z797" s="16"/>
      <c r="AA797" s="16"/>
      <c r="AB797" s="16"/>
      <c r="AC797" s="16"/>
      <c r="AD797" s="16"/>
      <c r="AE797" s="16"/>
      <c r="AF797" s="16"/>
      <c r="AG797" s="16"/>
      <c r="AH797" s="16"/>
      <c r="AI797" s="16"/>
      <c r="AJ797" s="16"/>
      <c r="AK797" s="16"/>
      <c r="AL797" s="16"/>
      <c r="AM797" s="14"/>
      <c r="AN797" s="14"/>
      <c r="AO797" s="14"/>
      <c r="AP797" s="14"/>
      <c r="AQ797" s="14"/>
      <c r="AR797" s="14"/>
      <c r="AS797" s="14"/>
      <c r="AT797" s="14"/>
      <c r="AU797" s="14"/>
      <c r="AV797" s="14"/>
      <c r="AW797" s="14"/>
      <c r="AX797" s="14"/>
      <c r="AY797" s="14"/>
      <c r="AZ797" s="14"/>
      <c r="BA797" s="14"/>
      <c r="BB797" s="14"/>
      <c r="BC797" s="14"/>
      <c r="BD797" s="14"/>
      <c r="BE797" s="14"/>
      <c r="BF797" s="14"/>
      <c r="BG797" s="14"/>
      <c r="BH797" s="14"/>
      <c r="BI797" s="14"/>
      <c r="BJ797" s="14"/>
      <c r="BK797" s="14"/>
      <c r="BL797" s="14"/>
      <c r="BM797" s="14"/>
      <c r="BN797" s="14"/>
      <c r="BO797" s="14"/>
      <c r="BP797" s="14"/>
      <c r="BQ797" s="14"/>
      <c r="BR797" s="14"/>
      <c r="BS797" s="14"/>
      <c r="BT797" s="14"/>
      <c r="BU797" s="14"/>
      <c r="BV797" s="14"/>
      <c r="BW797" s="14"/>
      <c r="BX797" s="14"/>
      <c r="BY797" s="14"/>
      <c r="BZ797" s="14"/>
      <c r="CA797" s="14"/>
      <c r="CB797" s="14"/>
      <c r="CC797" s="14"/>
      <c r="CD797" s="14"/>
      <c r="CE797" s="14"/>
      <c r="CF797" s="14"/>
      <c r="CG797" s="14"/>
      <c r="CH797" s="14"/>
    </row>
    <row r="798" spans="1:86">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Z798" s="16"/>
      <c r="AA798" s="16"/>
      <c r="AB798" s="16"/>
      <c r="AC798" s="16"/>
      <c r="AD798" s="16"/>
      <c r="AE798" s="16"/>
      <c r="AF798" s="16"/>
      <c r="AG798" s="16"/>
      <c r="AH798" s="16"/>
      <c r="AI798" s="16"/>
      <c r="AJ798" s="16"/>
      <c r="AK798" s="16"/>
      <c r="AL798" s="16"/>
      <c r="AM798" s="14"/>
      <c r="AN798" s="14"/>
      <c r="AO798" s="14"/>
      <c r="AP798" s="14"/>
      <c r="AQ798" s="14"/>
      <c r="AR798" s="14"/>
      <c r="AS798" s="14"/>
      <c r="AT798" s="14"/>
      <c r="AU798" s="14"/>
      <c r="AV798" s="14"/>
      <c r="AW798" s="14"/>
      <c r="AX798" s="14"/>
      <c r="AY798" s="14"/>
      <c r="AZ798" s="14"/>
      <c r="BA798" s="14"/>
      <c r="BB798" s="14"/>
      <c r="BC798" s="14"/>
      <c r="BD798" s="14"/>
      <c r="BE798" s="14"/>
      <c r="BF798" s="14"/>
      <c r="BG798" s="14"/>
      <c r="BH798" s="14"/>
      <c r="BI798" s="14"/>
      <c r="BJ798" s="14"/>
      <c r="BK798" s="14"/>
      <c r="BL798" s="14"/>
      <c r="BM798" s="14"/>
      <c r="BN798" s="14"/>
      <c r="BO798" s="14"/>
      <c r="BP798" s="14"/>
      <c r="BQ798" s="14"/>
      <c r="BR798" s="14"/>
      <c r="BS798" s="14"/>
      <c r="BT798" s="14"/>
      <c r="BU798" s="14"/>
      <c r="BV798" s="14"/>
      <c r="BW798" s="14"/>
      <c r="BX798" s="14"/>
      <c r="BY798" s="14"/>
      <c r="BZ798" s="14"/>
      <c r="CA798" s="14"/>
      <c r="CB798" s="14"/>
      <c r="CC798" s="14"/>
      <c r="CD798" s="14"/>
      <c r="CE798" s="14"/>
      <c r="CF798" s="14"/>
      <c r="CG798" s="14"/>
      <c r="CH798" s="14"/>
    </row>
    <row r="799" spans="1:86">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Z799" s="16"/>
      <c r="AA799" s="16"/>
      <c r="AB799" s="16"/>
      <c r="AC799" s="16"/>
      <c r="AD799" s="16"/>
      <c r="AE799" s="16"/>
      <c r="AF799" s="16"/>
      <c r="AG799" s="16"/>
      <c r="AH799" s="16"/>
      <c r="AI799" s="16"/>
      <c r="AJ799" s="16"/>
      <c r="AK799" s="16"/>
      <c r="AL799" s="16"/>
      <c r="AM799" s="14"/>
      <c r="AN799" s="14"/>
      <c r="AO799" s="14"/>
      <c r="AP799" s="14"/>
      <c r="AQ799" s="14"/>
      <c r="AR799" s="14"/>
      <c r="AS799" s="14"/>
      <c r="AT799" s="14"/>
      <c r="AU799" s="14"/>
      <c r="AV799" s="14"/>
      <c r="AW799" s="14"/>
      <c r="AX799" s="14"/>
      <c r="AY799" s="14"/>
      <c r="AZ799" s="14"/>
      <c r="BA799" s="14"/>
      <c r="BB799" s="14"/>
      <c r="BC799" s="14"/>
      <c r="BD799" s="14"/>
      <c r="BE799" s="14"/>
      <c r="BF799" s="14"/>
      <c r="BG799" s="14"/>
      <c r="BH799" s="14"/>
      <c r="BI799" s="14"/>
      <c r="BJ799" s="14"/>
      <c r="BK799" s="14"/>
      <c r="BL799" s="14"/>
      <c r="BM799" s="14"/>
      <c r="BN799" s="14"/>
      <c r="BO799" s="14"/>
      <c r="BP799" s="14"/>
      <c r="BQ799" s="14"/>
      <c r="BR799" s="14"/>
      <c r="BS799" s="14"/>
      <c r="BT799" s="14"/>
      <c r="BU799" s="14"/>
      <c r="BV799" s="14"/>
      <c r="BW799" s="14"/>
      <c r="BX799" s="14"/>
      <c r="BY799" s="14"/>
      <c r="BZ799" s="14"/>
      <c r="CA799" s="14"/>
      <c r="CB799" s="14"/>
      <c r="CC799" s="14"/>
      <c r="CD799" s="14"/>
      <c r="CE799" s="14"/>
      <c r="CF799" s="14"/>
      <c r="CG799" s="14"/>
      <c r="CH799" s="14"/>
    </row>
    <row r="800" spans="1:86">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Z800" s="16"/>
      <c r="AA800" s="16"/>
      <c r="AB800" s="16"/>
      <c r="AC800" s="16"/>
      <c r="AD800" s="16"/>
      <c r="AE800" s="16"/>
      <c r="AF800" s="16"/>
      <c r="AG800" s="16"/>
      <c r="AH800" s="16"/>
      <c r="AI800" s="16"/>
      <c r="AJ800" s="16"/>
      <c r="AK800" s="16"/>
      <c r="AL800" s="16"/>
      <c r="AM800" s="14"/>
      <c r="AN800" s="14"/>
      <c r="AO800" s="14"/>
      <c r="AP800" s="14"/>
      <c r="AQ800" s="14"/>
      <c r="AR800" s="14"/>
      <c r="AS800" s="14"/>
      <c r="AT800" s="14"/>
      <c r="AU800" s="14"/>
      <c r="AV800" s="14"/>
      <c r="AW800" s="14"/>
      <c r="AX800" s="14"/>
      <c r="AY800" s="14"/>
      <c r="AZ800" s="14"/>
      <c r="BA800" s="14"/>
      <c r="BB800" s="14"/>
      <c r="BC800" s="14"/>
      <c r="BD800" s="14"/>
      <c r="BE800" s="14"/>
      <c r="BF800" s="14"/>
      <c r="BG800" s="14"/>
      <c r="BH800" s="14"/>
      <c r="BI800" s="14"/>
      <c r="BJ800" s="14"/>
      <c r="BK800" s="14"/>
      <c r="BL800" s="14"/>
      <c r="BM800" s="14"/>
      <c r="BN800" s="14"/>
      <c r="BO800" s="14"/>
      <c r="BP800" s="14"/>
      <c r="BQ800" s="14"/>
      <c r="BR800" s="14"/>
      <c r="BS800" s="14"/>
      <c r="BT800" s="14"/>
      <c r="BU800" s="14"/>
      <c r="BV800" s="14"/>
      <c r="BW800" s="14"/>
      <c r="BX800" s="14"/>
      <c r="BY800" s="14"/>
      <c r="BZ800" s="14"/>
      <c r="CA800" s="14"/>
      <c r="CB800" s="14"/>
      <c r="CC800" s="14"/>
      <c r="CD800" s="14"/>
      <c r="CE800" s="14"/>
      <c r="CF800" s="14"/>
      <c r="CG800" s="14"/>
      <c r="CH800" s="14"/>
    </row>
    <row r="801" spans="1:86">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Z801" s="16"/>
      <c r="AA801" s="16"/>
      <c r="AB801" s="16"/>
      <c r="AC801" s="16"/>
      <c r="AD801" s="16"/>
      <c r="AE801" s="16"/>
      <c r="AF801" s="16"/>
      <c r="AG801" s="16"/>
      <c r="AH801" s="16"/>
      <c r="AI801" s="16"/>
      <c r="AJ801" s="16"/>
      <c r="AK801" s="16"/>
      <c r="AL801" s="16"/>
      <c r="AM801" s="14"/>
      <c r="AN801" s="14"/>
      <c r="AO801" s="14"/>
      <c r="AP801" s="14"/>
      <c r="AQ801" s="14"/>
      <c r="AR801" s="14"/>
      <c r="AS801" s="14"/>
      <c r="AT801" s="14"/>
      <c r="AU801" s="14"/>
      <c r="AV801" s="14"/>
      <c r="AW801" s="14"/>
      <c r="AX801" s="14"/>
      <c r="AY801" s="14"/>
      <c r="AZ801" s="14"/>
      <c r="BA801" s="14"/>
      <c r="BB801" s="14"/>
      <c r="BC801" s="14"/>
      <c r="BD801" s="14"/>
      <c r="BE801" s="14"/>
      <c r="BF801" s="14"/>
      <c r="BG801" s="14"/>
      <c r="BH801" s="14"/>
      <c r="BI801" s="14"/>
      <c r="BJ801" s="14"/>
      <c r="BK801" s="14"/>
      <c r="BL801" s="14"/>
      <c r="BM801" s="14"/>
      <c r="BN801" s="14"/>
      <c r="BO801" s="14"/>
      <c r="BP801" s="14"/>
      <c r="BQ801" s="14"/>
      <c r="BR801" s="14"/>
      <c r="BS801" s="14"/>
      <c r="BT801" s="14"/>
      <c r="BU801" s="14"/>
      <c r="BV801" s="14"/>
      <c r="BW801" s="14"/>
      <c r="BX801" s="14"/>
      <c r="BY801" s="14"/>
      <c r="BZ801" s="14"/>
      <c r="CA801" s="14"/>
      <c r="CB801" s="14"/>
      <c r="CC801" s="14"/>
      <c r="CD801" s="14"/>
      <c r="CE801" s="14"/>
      <c r="CF801" s="14"/>
      <c r="CG801" s="14"/>
      <c r="CH801" s="14"/>
    </row>
    <row r="802" spans="1:86">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Z802" s="16"/>
      <c r="AA802" s="16"/>
      <c r="AB802" s="16"/>
      <c r="AC802" s="16"/>
      <c r="AD802" s="16"/>
      <c r="AE802" s="16"/>
      <c r="AF802" s="16"/>
      <c r="AG802" s="16"/>
      <c r="AH802" s="16"/>
      <c r="AI802" s="16"/>
      <c r="AJ802" s="16"/>
      <c r="AK802" s="16"/>
      <c r="AL802" s="16"/>
      <c r="AM802" s="14"/>
      <c r="AN802" s="14"/>
      <c r="AO802" s="14"/>
      <c r="AP802" s="14"/>
      <c r="AQ802" s="14"/>
      <c r="AR802" s="14"/>
      <c r="AS802" s="14"/>
      <c r="AT802" s="14"/>
      <c r="AU802" s="14"/>
      <c r="AV802" s="14"/>
      <c r="AW802" s="14"/>
      <c r="AX802" s="14"/>
      <c r="AY802" s="14"/>
      <c r="AZ802" s="14"/>
      <c r="BA802" s="14"/>
      <c r="BB802" s="14"/>
      <c r="BC802" s="14"/>
      <c r="BD802" s="14"/>
      <c r="BE802" s="14"/>
      <c r="BF802" s="14"/>
      <c r="BG802" s="14"/>
      <c r="BH802" s="14"/>
      <c r="BI802" s="14"/>
      <c r="BJ802" s="14"/>
      <c r="BK802" s="14"/>
      <c r="BL802" s="14"/>
      <c r="BM802" s="14"/>
      <c r="BN802" s="14"/>
      <c r="BO802" s="14"/>
      <c r="BP802" s="14"/>
      <c r="BQ802" s="14"/>
      <c r="BR802" s="14"/>
      <c r="BS802" s="14"/>
      <c r="BT802" s="14"/>
      <c r="BU802" s="14"/>
      <c r="BV802" s="14"/>
      <c r="BW802" s="14"/>
      <c r="BX802" s="14"/>
      <c r="BY802" s="14"/>
      <c r="BZ802" s="14"/>
      <c r="CA802" s="14"/>
      <c r="CB802" s="14"/>
      <c r="CC802" s="14"/>
      <c r="CD802" s="14"/>
      <c r="CE802" s="14"/>
      <c r="CF802" s="14"/>
      <c r="CG802" s="14"/>
      <c r="CH802" s="14"/>
    </row>
    <row r="803" spans="1:86">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Z803" s="16"/>
      <c r="AA803" s="16"/>
      <c r="AB803" s="16"/>
      <c r="AC803" s="16"/>
      <c r="AD803" s="16"/>
      <c r="AE803" s="16"/>
      <c r="AF803" s="16"/>
      <c r="AG803" s="16"/>
      <c r="AH803" s="16"/>
      <c r="AI803" s="16"/>
      <c r="AJ803" s="16"/>
      <c r="AK803" s="16"/>
      <c r="AL803" s="16"/>
      <c r="AM803" s="14"/>
      <c r="AN803" s="14"/>
      <c r="AO803" s="14"/>
      <c r="AP803" s="14"/>
      <c r="AQ803" s="14"/>
      <c r="AR803" s="14"/>
      <c r="AS803" s="14"/>
      <c r="AT803" s="14"/>
      <c r="AU803" s="14"/>
      <c r="AV803" s="14"/>
      <c r="AW803" s="14"/>
      <c r="AX803" s="14"/>
      <c r="AY803" s="14"/>
      <c r="AZ803" s="14"/>
      <c r="BA803" s="14"/>
      <c r="BB803" s="14"/>
      <c r="BC803" s="14"/>
      <c r="BD803" s="14"/>
      <c r="BE803" s="14"/>
      <c r="BF803" s="14"/>
      <c r="BG803" s="14"/>
      <c r="BH803" s="14"/>
      <c r="BI803" s="14"/>
      <c r="BJ803" s="14"/>
      <c r="BK803" s="14"/>
      <c r="BL803" s="14"/>
      <c r="BM803" s="14"/>
      <c r="BN803" s="14"/>
      <c r="BO803" s="14"/>
      <c r="BP803" s="14"/>
      <c r="BQ803" s="14"/>
      <c r="BR803" s="14"/>
      <c r="BS803" s="14"/>
      <c r="BT803" s="14"/>
      <c r="BU803" s="14"/>
      <c r="BV803" s="14"/>
      <c r="BW803" s="14"/>
      <c r="BX803" s="14"/>
      <c r="BY803" s="14"/>
      <c r="BZ803" s="14"/>
      <c r="CA803" s="14"/>
      <c r="CB803" s="14"/>
      <c r="CC803" s="14"/>
      <c r="CD803" s="14"/>
      <c r="CE803" s="14"/>
      <c r="CF803" s="14"/>
      <c r="CG803" s="14"/>
      <c r="CH803" s="14"/>
    </row>
    <row r="804" spans="1:86">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Z804" s="16"/>
      <c r="AA804" s="16"/>
      <c r="AB804" s="16"/>
      <c r="AC804" s="16"/>
      <c r="AD804" s="16"/>
      <c r="AE804" s="16"/>
      <c r="AF804" s="16"/>
      <c r="AG804" s="16"/>
      <c r="AH804" s="16"/>
      <c r="AI804" s="16"/>
      <c r="AJ804" s="16"/>
      <c r="AK804" s="16"/>
      <c r="AL804" s="16"/>
      <c r="AM804" s="14"/>
      <c r="AN804" s="14"/>
      <c r="AO804" s="14"/>
      <c r="AP804" s="14"/>
      <c r="AQ804" s="14"/>
      <c r="AR804" s="14"/>
      <c r="AS804" s="14"/>
      <c r="AT804" s="14"/>
      <c r="AU804" s="14"/>
      <c r="AV804" s="14"/>
      <c r="AW804" s="14"/>
      <c r="AX804" s="14"/>
      <c r="AY804" s="14"/>
      <c r="AZ804" s="14"/>
      <c r="BA804" s="14"/>
      <c r="BB804" s="14"/>
      <c r="BC804" s="14"/>
      <c r="BD804" s="14"/>
      <c r="BE804" s="14"/>
      <c r="BF804" s="14"/>
      <c r="BG804" s="14"/>
      <c r="BH804" s="14"/>
      <c r="BI804" s="14"/>
      <c r="BJ804" s="14"/>
      <c r="BK804" s="14"/>
      <c r="BL804" s="14"/>
      <c r="BM804" s="14"/>
      <c r="BN804" s="14"/>
      <c r="BO804" s="14"/>
      <c r="BP804" s="14"/>
      <c r="BQ804" s="14"/>
      <c r="BR804" s="14"/>
      <c r="BS804" s="14"/>
      <c r="BT804" s="14"/>
      <c r="BU804" s="14"/>
      <c r="BV804" s="14"/>
      <c r="BW804" s="14"/>
      <c r="BX804" s="14"/>
      <c r="BY804" s="14"/>
      <c r="BZ804" s="14"/>
      <c r="CA804" s="14"/>
      <c r="CB804" s="14"/>
      <c r="CC804" s="14"/>
      <c r="CD804" s="14"/>
      <c r="CE804" s="14"/>
      <c r="CF804" s="14"/>
      <c r="CG804" s="14"/>
      <c r="CH804" s="14"/>
    </row>
    <row r="805" spans="1:86">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Z805" s="16"/>
      <c r="AA805" s="16"/>
      <c r="AB805" s="16"/>
      <c r="AC805" s="16"/>
      <c r="AD805" s="16"/>
      <c r="AE805" s="16"/>
      <c r="AF805" s="16"/>
      <c r="AG805" s="16"/>
      <c r="AH805" s="16"/>
      <c r="AI805" s="16"/>
      <c r="AJ805" s="16"/>
      <c r="AK805" s="16"/>
      <c r="AL805" s="16"/>
      <c r="AM805" s="14"/>
      <c r="AN805" s="14"/>
      <c r="AO805" s="14"/>
      <c r="AP805" s="14"/>
      <c r="AQ805" s="14"/>
      <c r="AR805" s="14"/>
      <c r="AS805" s="14"/>
      <c r="AT805" s="14"/>
      <c r="AU805" s="14"/>
      <c r="AV805" s="14"/>
      <c r="AW805" s="14"/>
      <c r="AX805" s="14"/>
      <c r="AY805" s="14"/>
      <c r="AZ805" s="14"/>
      <c r="BA805" s="14"/>
      <c r="BB805" s="14"/>
      <c r="BC805" s="14"/>
      <c r="BD805" s="14"/>
      <c r="BE805" s="14"/>
      <c r="BF805" s="14"/>
      <c r="BG805" s="14"/>
      <c r="BH805" s="14"/>
      <c r="BI805" s="14"/>
      <c r="BJ805" s="14"/>
      <c r="BK805" s="14"/>
      <c r="BL805" s="14"/>
      <c r="BM805" s="14"/>
      <c r="BN805" s="14"/>
      <c r="BO805" s="14"/>
      <c r="BP805" s="14"/>
      <c r="BQ805" s="14"/>
      <c r="BR805" s="14"/>
      <c r="BS805" s="14"/>
      <c r="BT805" s="14"/>
      <c r="BU805" s="14"/>
      <c r="BV805" s="14"/>
      <c r="BW805" s="14"/>
      <c r="BX805" s="14"/>
      <c r="BY805" s="14"/>
      <c r="BZ805" s="14"/>
      <c r="CA805" s="14"/>
      <c r="CB805" s="14"/>
      <c r="CC805" s="14"/>
      <c r="CD805" s="14"/>
      <c r="CE805" s="14"/>
      <c r="CF805" s="14"/>
      <c r="CG805" s="14"/>
      <c r="CH805" s="14"/>
    </row>
    <row r="806" spans="1:86">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Z806" s="16"/>
      <c r="AA806" s="16"/>
      <c r="AB806" s="16"/>
      <c r="AC806" s="16"/>
      <c r="AD806" s="16"/>
      <c r="AE806" s="16"/>
      <c r="AF806" s="16"/>
      <c r="AG806" s="16"/>
      <c r="AH806" s="16"/>
      <c r="AI806" s="16"/>
      <c r="AJ806" s="16"/>
      <c r="AK806" s="16"/>
      <c r="AL806" s="16"/>
      <c r="AM806" s="14"/>
      <c r="AN806" s="14"/>
      <c r="AO806" s="14"/>
      <c r="AP806" s="14"/>
      <c r="AQ806" s="14"/>
      <c r="AR806" s="14"/>
      <c r="AS806" s="14"/>
      <c r="AT806" s="14"/>
      <c r="AU806" s="14"/>
      <c r="AV806" s="14"/>
      <c r="AW806" s="14"/>
      <c r="AX806" s="14"/>
      <c r="AY806" s="14"/>
      <c r="AZ806" s="14"/>
      <c r="BA806" s="14"/>
      <c r="BB806" s="14"/>
      <c r="BC806" s="14"/>
      <c r="BD806" s="14"/>
      <c r="BE806" s="14"/>
      <c r="BF806" s="14"/>
      <c r="BG806" s="14"/>
      <c r="BH806" s="14"/>
      <c r="BI806" s="14"/>
      <c r="BJ806" s="14"/>
      <c r="BK806" s="14"/>
      <c r="BL806" s="14"/>
      <c r="BM806" s="14"/>
      <c r="BN806" s="14"/>
      <c r="BO806" s="14"/>
      <c r="BP806" s="14"/>
      <c r="BQ806" s="14"/>
      <c r="BR806" s="14"/>
      <c r="BS806" s="14"/>
      <c r="BT806" s="14"/>
      <c r="BU806" s="14"/>
      <c r="BV806" s="14"/>
      <c r="BW806" s="14"/>
      <c r="BX806" s="14"/>
      <c r="BY806" s="14"/>
      <c r="BZ806" s="14"/>
      <c r="CA806" s="14"/>
      <c r="CB806" s="14"/>
      <c r="CC806" s="14"/>
      <c r="CD806" s="14"/>
      <c r="CE806" s="14"/>
      <c r="CF806" s="14"/>
      <c r="CG806" s="14"/>
      <c r="CH806" s="14"/>
    </row>
    <row r="807" spans="1:86">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Z807" s="16"/>
      <c r="AA807" s="16"/>
      <c r="AB807" s="16"/>
      <c r="AC807" s="16"/>
      <c r="AD807" s="16"/>
      <c r="AE807" s="16"/>
      <c r="AF807" s="16"/>
      <c r="AG807" s="16"/>
      <c r="AH807" s="16"/>
      <c r="AI807" s="16"/>
      <c r="AJ807" s="16"/>
      <c r="AK807" s="16"/>
      <c r="AL807" s="16"/>
      <c r="AM807" s="14"/>
      <c r="AN807" s="14"/>
      <c r="AO807" s="14"/>
      <c r="AP807" s="14"/>
      <c r="AQ807" s="14"/>
      <c r="AR807" s="14"/>
      <c r="AS807" s="14"/>
      <c r="AT807" s="14"/>
      <c r="AU807" s="14"/>
      <c r="AV807" s="14"/>
      <c r="AW807" s="14"/>
      <c r="AX807" s="14"/>
      <c r="AY807" s="14"/>
      <c r="AZ807" s="14"/>
      <c r="BA807" s="14"/>
      <c r="BB807" s="14"/>
      <c r="BC807" s="14"/>
      <c r="BD807" s="14"/>
      <c r="BE807" s="14"/>
      <c r="BF807" s="14"/>
      <c r="BG807" s="14"/>
      <c r="BH807" s="14"/>
      <c r="BI807" s="14"/>
      <c r="BJ807" s="14"/>
      <c r="BK807" s="14"/>
      <c r="BL807" s="14"/>
      <c r="BM807" s="14"/>
      <c r="BN807" s="14"/>
      <c r="BO807" s="14"/>
      <c r="BP807" s="14"/>
      <c r="BQ807" s="14"/>
      <c r="BR807" s="14"/>
      <c r="BS807" s="14"/>
      <c r="BT807" s="14"/>
      <c r="BU807" s="14"/>
      <c r="BV807" s="14"/>
      <c r="BW807" s="14"/>
      <c r="BX807" s="14"/>
      <c r="BY807" s="14"/>
      <c r="BZ807" s="14"/>
      <c r="CA807" s="14"/>
      <c r="CB807" s="14"/>
      <c r="CC807" s="14"/>
      <c r="CD807" s="14"/>
      <c r="CE807" s="14"/>
      <c r="CF807" s="14"/>
      <c r="CG807" s="14"/>
      <c r="CH807" s="14"/>
    </row>
    <row r="808" spans="1:86">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Z808" s="16"/>
      <c r="AA808" s="16"/>
      <c r="AB808" s="16"/>
      <c r="AC808" s="16"/>
      <c r="AD808" s="16"/>
      <c r="AE808" s="16"/>
      <c r="AF808" s="16"/>
      <c r="AG808" s="16"/>
      <c r="AH808" s="16"/>
      <c r="AI808" s="16"/>
      <c r="AJ808" s="16"/>
      <c r="AK808" s="16"/>
      <c r="AL808" s="16"/>
      <c r="AM808" s="14"/>
      <c r="AN808" s="14"/>
      <c r="AO808" s="14"/>
      <c r="AP808" s="14"/>
      <c r="AQ808" s="14"/>
      <c r="AR808" s="14"/>
      <c r="AS808" s="14"/>
      <c r="AT808" s="14"/>
      <c r="AU808" s="14"/>
      <c r="AV808" s="14"/>
      <c r="AW808" s="14"/>
      <c r="AX808" s="14"/>
      <c r="AY808" s="14"/>
      <c r="AZ808" s="14"/>
      <c r="BA808" s="14"/>
      <c r="BB808" s="14"/>
      <c r="BC808" s="14"/>
      <c r="BD808" s="14"/>
      <c r="BE808" s="14"/>
      <c r="BF808" s="14"/>
      <c r="BG808" s="14"/>
      <c r="BH808" s="14"/>
      <c r="BI808" s="14"/>
      <c r="BJ808" s="14"/>
      <c r="BK808" s="14"/>
      <c r="BL808" s="14"/>
      <c r="BM808" s="14"/>
      <c r="BN808" s="14"/>
      <c r="BO808" s="14"/>
      <c r="BP808" s="14"/>
      <c r="BQ808" s="14"/>
      <c r="BR808" s="14"/>
      <c r="BS808" s="14"/>
      <c r="BT808" s="14"/>
      <c r="BU808" s="14"/>
      <c r="BV808" s="14"/>
      <c r="BW808" s="14"/>
      <c r="BX808" s="14"/>
      <c r="BY808" s="14"/>
      <c r="BZ808" s="14"/>
      <c r="CA808" s="14"/>
      <c r="CB808" s="14"/>
      <c r="CC808" s="14"/>
      <c r="CD808" s="14"/>
      <c r="CE808" s="14"/>
      <c r="CF808" s="14"/>
      <c r="CG808" s="14"/>
      <c r="CH808" s="14"/>
    </row>
    <row r="809" spans="1:86">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Z809" s="16"/>
      <c r="AA809" s="16"/>
      <c r="AB809" s="16"/>
      <c r="AC809" s="16"/>
      <c r="AD809" s="16"/>
      <c r="AE809" s="16"/>
      <c r="AF809" s="16"/>
      <c r="AG809" s="16"/>
      <c r="AH809" s="16"/>
      <c r="AI809" s="16"/>
      <c r="AJ809" s="16"/>
      <c r="AK809" s="16"/>
      <c r="AL809" s="16"/>
      <c r="AM809" s="14"/>
      <c r="AN809" s="14"/>
      <c r="AO809" s="14"/>
      <c r="AP809" s="14"/>
      <c r="AQ809" s="14"/>
      <c r="AR809" s="14"/>
      <c r="AS809" s="14"/>
      <c r="AT809" s="14"/>
      <c r="AU809" s="14"/>
      <c r="AV809" s="14"/>
      <c r="AW809" s="14"/>
      <c r="AX809" s="14"/>
      <c r="AY809" s="14"/>
      <c r="AZ809" s="14"/>
      <c r="BA809" s="14"/>
      <c r="BB809" s="14"/>
      <c r="BC809" s="14"/>
      <c r="BD809" s="14"/>
      <c r="BE809" s="14"/>
      <c r="BF809" s="14"/>
      <c r="BG809" s="14"/>
      <c r="BH809" s="14"/>
      <c r="BI809" s="14"/>
      <c r="BJ809" s="14"/>
      <c r="BK809" s="14"/>
      <c r="BL809" s="14"/>
      <c r="BM809" s="14"/>
      <c r="BN809" s="14"/>
      <c r="BO809" s="14"/>
      <c r="BP809" s="14"/>
      <c r="BQ809" s="14"/>
      <c r="BR809" s="14"/>
      <c r="BS809" s="14"/>
      <c r="BT809" s="14"/>
      <c r="BU809" s="14"/>
      <c r="BV809" s="14"/>
      <c r="BW809" s="14"/>
      <c r="BX809" s="14"/>
      <c r="BY809" s="14"/>
      <c r="BZ809" s="14"/>
      <c r="CA809" s="14"/>
      <c r="CB809" s="14"/>
      <c r="CC809" s="14"/>
      <c r="CD809" s="14"/>
      <c r="CE809" s="14"/>
      <c r="CF809" s="14"/>
      <c r="CG809" s="14"/>
      <c r="CH809" s="14"/>
    </row>
    <row r="810" spans="1:86">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Z810" s="16"/>
      <c r="AA810" s="16"/>
      <c r="AB810" s="16"/>
      <c r="AC810" s="16"/>
      <c r="AD810" s="16"/>
      <c r="AE810" s="16"/>
      <c r="AF810" s="16"/>
      <c r="AG810" s="16"/>
      <c r="AH810" s="16"/>
      <c r="AI810" s="16"/>
      <c r="AJ810" s="16"/>
      <c r="AK810" s="16"/>
      <c r="AL810" s="16"/>
      <c r="AM810" s="14"/>
      <c r="AN810" s="14"/>
      <c r="AO810" s="14"/>
      <c r="AP810" s="14"/>
      <c r="AQ810" s="14"/>
      <c r="AR810" s="14"/>
      <c r="AS810" s="14"/>
      <c r="AT810" s="14"/>
      <c r="AU810" s="14"/>
      <c r="AV810" s="14"/>
      <c r="AW810" s="14"/>
      <c r="AX810" s="14"/>
      <c r="AY810" s="14"/>
      <c r="AZ810" s="14"/>
      <c r="BA810" s="14"/>
      <c r="BB810" s="14"/>
      <c r="BC810" s="14"/>
      <c r="BD810" s="14"/>
      <c r="BE810" s="14"/>
      <c r="BF810" s="14"/>
      <c r="BG810" s="14"/>
      <c r="BH810" s="14"/>
      <c r="BI810" s="14"/>
      <c r="BJ810" s="14"/>
      <c r="BK810" s="14"/>
      <c r="BL810" s="14"/>
      <c r="BM810" s="14"/>
      <c r="BN810" s="14"/>
      <c r="BO810" s="14"/>
      <c r="BP810" s="14"/>
      <c r="BQ810" s="14"/>
      <c r="BR810" s="14"/>
      <c r="BS810" s="14"/>
      <c r="BT810" s="14"/>
      <c r="BU810" s="14"/>
      <c r="BV810" s="14"/>
      <c r="BW810" s="14"/>
      <c r="BX810" s="14"/>
      <c r="BY810" s="14"/>
      <c r="BZ810" s="14"/>
      <c r="CA810" s="14"/>
      <c r="CB810" s="14"/>
      <c r="CC810" s="14"/>
      <c r="CD810" s="14"/>
      <c r="CE810" s="14"/>
      <c r="CF810" s="14"/>
      <c r="CG810" s="14"/>
      <c r="CH810" s="14"/>
    </row>
    <row r="811" spans="1:86">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Z811" s="16"/>
      <c r="AA811" s="16"/>
      <c r="AB811" s="16"/>
      <c r="AC811" s="16"/>
      <c r="AD811" s="16"/>
      <c r="AE811" s="16"/>
      <c r="AF811" s="16"/>
      <c r="AG811" s="16"/>
      <c r="AH811" s="16"/>
      <c r="AI811" s="16"/>
      <c r="AJ811" s="16"/>
      <c r="AK811" s="16"/>
      <c r="AL811" s="16"/>
      <c r="AM811" s="14"/>
      <c r="AN811" s="14"/>
      <c r="AO811" s="14"/>
      <c r="AP811" s="14"/>
      <c r="AQ811" s="14"/>
      <c r="AR811" s="14"/>
      <c r="AS811" s="14"/>
      <c r="AT811" s="14"/>
      <c r="AU811" s="14"/>
      <c r="AV811" s="14"/>
      <c r="AW811" s="14"/>
      <c r="AX811" s="14"/>
      <c r="AY811" s="14"/>
      <c r="AZ811" s="14"/>
      <c r="BA811" s="14"/>
      <c r="BB811" s="14"/>
      <c r="BC811" s="14"/>
      <c r="BD811" s="14"/>
      <c r="BE811" s="14"/>
      <c r="BF811" s="14"/>
      <c r="BG811" s="14"/>
      <c r="BH811" s="14"/>
      <c r="BI811" s="14"/>
      <c r="BJ811" s="14"/>
      <c r="BK811" s="14"/>
      <c r="BL811" s="14"/>
      <c r="BM811" s="14"/>
      <c r="BN811" s="14"/>
      <c r="BO811" s="14"/>
      <c r="BP811" s="14"/>
      <c r="BQ811" s="14"/>
      <c r="BR811" s="14"/>
      <c r="BS811" s="14"/>
      <c r="BT811" s="14"/>
      <c r="BU811" s="14"/>
      <c r="BV811" s="14"/>
      <c r="BW811" s="14"/>
      <c r="BX811" s="14"/>
      <c r="BY811" s="14"/>
      <c r="BZ811" s="14"/>
      <c r="CA811" s="14"/>
      <c r="CB811" s="14"/>
      <c r="CC811" s="14"/>
      <c r="CD811" s="14"/>
      <c r="CE811" s="14"/>
      <c r="CF811" s="14"/>
      <c r="CG811" s="14"/>
      <c r="CH811" s="14"/>
    </row>
    <row r="812" spans="1:86">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Z812" s="16"/>
      <c r="AA812" s="16"/>
      <c r="AB812" s="16"/>
      <c r="AC812" s="16"/>
      <c r="AD812" s="16"/>
      <c r="AE812" s="16"/>
      <c r="AF812" s="16"/>
      <c r="AG812" s="16"/>
      <c r="AH812" s="16"/>
      <c r="AI812" s="16"/>
      <c r="AJ812" s="16"/>
      <c r="AK812" s="16"/>
      <c r="AL812" s="16"/>
      <c r="AM812" s="14"/>
      <c r="AN812" s="14"/>
      <c r="AO812" s="14"/>
      <c r="AP812" s="14"/>
      <c r="AQ812" s="14"/>
      <c r="AR812" s="14"/>
      <c r="AS812" s="14"/>
      <c r="AT812" s="14"/>
      <c r="AU812" s="14"/>
      <c r="AV812" s="14"/>
      <c r="AW812" s="14"/>
      <c r="AX812" s="14"/>
      <c r="AY812" s="14"/>
      <c r="AZ812" s="14"/>
      <c r="BA812" s="14"/>
      <c r="BB812" s="14"/>
      <c r="BC812" s="14"/>
      <c r="BD812" s="14"/>
      <c r="BE812" s="14"/>
      <c r="BF812" s="14"/>
      <c r="BG812" s="14"/>
      <c r="BH812" s="14"/>
      <c r="BI812" s="14"/>
      <c r="BJ812" s="14"/>
      <c r="BK812" s="14"/>
      <c r="BL812" s="14"/>
      <c r="BM812" s="14"/>
      <c r="BN812" s="14"/>
      <c r="BO812" s="14"/>
      <c r="BP812" s="14"/>
      <c r="BQ812" s="14"/>
      <c r="BR812" s="14"/>
      <c r="BS812" s="14"/>
      <c r="BT812" s="14"/>
      <c r="BU812" s="14"/>
      <c r="BV812" s="14"/>
      <c r="BW812" s="14"/>
      <c r="BX812" s="14"/>
      <c r="BY812" s="14"/>
      <c r="BZ812" s="14"/>
      <c r="CA812" s="14"/>
      <c r="CB812" s="14"/>
      <c r="CC812" s="14"/>
      <c r="CD812" s="14"/>
      <c r="CE812" s="14"/>
      <c r="CF812" s="14"/>
      <c r="CG812" s="14"/>
      <c r="CH812" s="14"/>
    </row>
    <row r="813" spans="1:86">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Z813" s="16"/>
      <c r="AA813" s="16"/>
      <c r="AB813" s="16"/>
      <c r="AC813" s="16"/>
      <c r="AD813" s="16"/>
      <c r="AE813" s="16"/>
      <c r="AF813" s="16"/>
      <c r="AG813" s="16"/>
      <c r="AH813" s="16"/>
      <c r="AI813" s="16"/>
      <c r="AJ813" s="16"/>
      <c r="AK813" s="16"/>
      <c r="AL813" s="16"/>
      <c r="AM813" s="14"/>
      <c r="AN813" s="14"/>
      <c r="AO813" s="14"/>
      <c r="AP813" s="14"/>
      <c r="AQ813" s="14"/>
      <c r="AR813" s="14"/>
      <c r="AS813" s="14"/>
      <c r="AT813" s="14"/>
      <c r="AU813" s="14"/>
      <c r="AV813" s="14"/>
      <c r="AW813" s="14"/>
      <c r="AX813" s="14"/>
      <c r="AY813" s="14"/>
      <c r="AZ813" s="14"/>
      <c r="BA813" s="14"/>
      <c r="BB813" s="14"/>
      <c r="BC813" s="14"/>
      <c r="BD813" s="14"/>
      <c r="BE813" s="14"/>
      <c r="BF813" s="14"/>
      <c r="BG813" s="14"/>
      <c r="BH813" s="14"/>
      <c r="BI813" s="14"/>
      <c r="BJ813" s="14"/>
      <c r="BK813" s="14"/>
      <c r="BL813" s="14"/>
      <c r="BM813" s="14"/>
      <c r="BN813" s="14"/>
      <c r="BO813" s="14"/>
      <c r="BP813" s="14"/>
      <c r="BQ813" s="14"/>
      <c r="BR813" s="14"/>
      <c r="BS813" s="14"/>
      <c r="BT813" s="14"/>
      <c r="BU813" s="14"/>
      <c r="BV813" s="14"/>
      <c r="BW813" s="14"/>
      <c r="BX813" s="14"/>
      <c r="BY813" s="14"/>
      <c r="BZ813" s="14"/>
      <c r="CA813" s="14"/>
      <c r="CB813" s="14"/>
      <c r="CC813" s="14"/>
      <c r="CD813" s="14"/>
      <c r="CE813" s="14"/>
      <c r="CF813" s="14"/>
      <c r="CG813" s="14"/>
      <c r="CH813" s="14"/>
    </row>
    <row r="814" spans="1:86">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Z814" s="16"/>
      <c r="AA814" s="16"/>
      <c r="AB814" s="16"/>
      <c r="AC814" s="16"/>
      <c r="AD814" s="16"/>
      <c r="AE814" s="16"/>
      <c r="AF814" s="16"/>
      <c r="AG814" s="16"/>
      <c r="AH814" s="16"/>
      <c r="AI814" s="16"/>
      <c r="AJ814" s="16"/>
      <c r="AK814" s="16"/>
      <c r="AL814" s="16"/>
      <c r="AM814" s="14"/>
      <c r="AN814" s="14"/>
      <c r="AO814" s="14"/>
      <c r="AP814" s="14"/>
      <c r="AQ814" s="14"/>
      <c r="AR814" s="14"/>
      <c r="AS814" s="14"/>
      <c r="AT814" s="14"/>
      <c r="AU814" s="14"/>
      <c r="AV814" s="14"/>
      <c r="AW814" s="14"/>
      <c r="AX814" s="14"/>
      <c r="AY814" s="14"/>
      <c r="AZ814" s="14"/>
      <c r="BA814" s="14"/>
      <c r="BB814" s="14"/>
      <c r="BC814" s="14"/>
      <c r="BD814" s="14"/>
      <c r="BE814" s="14"/>
      <c r="BF814" s="14"/>
      <c r="BG814" s="14"/>
      <c r="BH814" s="14"/>
      <c r="BI814" s="14"/>
      <c r="BJ814" s="14"/>
      <c r="BK814" s="14"/>
      <c r="BL814" s="14"/>
      <c r="BM814" s="14"/>
      <c r="BN814" s="14"/>
      <c r="BO814" s="14"/>
      <c r="BP814" s="14"/>
      <c r="BQ814" s="14"/>
      <c r="BR814" s="14"/>
      <c r="BS814" s="14"/>
      <c r="BT814" s="14"/>
      <c r="BU814" s="14"/>
      <c r="BV814" s="14"/>
      <c r="BW814" s="14"/>
      <c r="BX814" s="14"/>
      <c r="BY814" s="14"/>
      <c r="BZ814" s="14"/>
      <c r="CA814" s="14"/>
      <c r="CB814" s="14"/>
      <c r="CC814" s="14"/>
      <c r="CD814" s="14"/>
      <c r="CE814" s="14"/>
      <c r="CF814" s="14"/>
      <c r="CG814" s="14"/>
      <c r="CH814" s="14"/>
    </row>
    <row r="815" spans="1:86">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Z815" s="16"/>
      <c r="AA815" s="16"/>
      <c r="AB815" s="16"/>
      <c r="AC815" s="16"/>
      <c r="AD815" s="16"/>
      <c r="AE815" s="16"/>
      <c r="AF815" s="16"/>
      <c r="AG815" s="16"/>
      <c r="AH815" s="16"/>
      <c r="AI815" s="16"/>
      <c r="AJ815" s="16"/>
      <c r="AK815" s="16"/>
      <c r="AL815" s="16"/>
      <c r="AM815" s="14"/>
      <c r="AN815" s="14"/>
      <c r="AO815" s="14"/>
      <c r="AP815" s="14"/>
      <c r="AQ815" s="14"/>
      <c r="AR815" s="14"/>
      <c r="AS815" s="14"/>
      <c r="AT815" s="14"/>
      <c r="AU815" s="14"/>
      <c r="AV815" s="14"/>
      <c r="AW815" s="14"/>
      <c r="AX815" s="14"/>
      <c r="AY815" s="14"/>
      <c r="AZ815" s="14"/>
      <c r="BA815" s="14"/>
      <c r="BB815" s="14"/>
      <c r="BC815" s="14"/>
      <c r="BD815" s="14"/>
      <c r="BE815" s="14"/>
      <c r="BF815" s="14"/>
      <c r="BG815" s="14"/>
      <c r="BH815" s="14"/>
      <c r="BI815" s="14"/>
      <c r="BJ815" s="14"/>
      <c r="BK815" s="14"/>
      <c r="BL815" s="14"/>
      <c r="BM815" s="14"/>
      <c r="BN815" s="14"/>
      <c r="BO815" s="14"/>
      <c r="BP815" s="14"/>
      <c r="BQ815" s="14"/>
      <c r="BR815" s="14"/>
      <c r="BS815" s="14"/>
      <c r="BT815" s="14"/>
      <c r="BU815" s="14"/>
      <c r="BV815" s="14"/>
      <c r="BW815" s="14"/>
      <c r="BX815" s="14"/>
      <c r="BY815" s="14"/>
      <c r="BZ815" s="14"/>
      <c r="CA815" s="14"/>
      <c r="CB815" s="14"/>
      <c r="CC815" s="14"/>
      <c r="CD815" s="14"/>
      <c r="CE815" s="14"/>
      <c r="CF815" s="14"/>
      <c r="CG815" s="14"/>
      <c r="CH815" s="14"/>
    </row>
    <row r="816" spans="1:86">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Z816" s="16"/>
      <c r="AA816" s="16"/>
      <c r="AB816" s="16"/>
      <c r="AC816" s="16"/>
      <c r="AD816" s="16"/>
      <c r="AE816" s="16"/>
      <c r="AF816" s="16"/>
      <c r="AG816" s="16"/>
      <c r="AH816" s="16"/>
      <c r="AI816" s="16"/>
      <c r="AJ816" s="16"/>
      <c r="AK816" s="16"/>
      <c r="AL816" s="16"/>
      <c r="AM816" s="14"/>
      <c r="AN816" s="14"/>
      <c r="AO816" s="14"/>
      <c r="AP816" s="14"/>
      <c r="AQ816" s="14"/>
      <c r="AR816" s="14"/>
      <c r="AS816" s="14"/>
      <c r="AT816" s="14"/>
      <c r="AU816" s="14"/>
      <c r="AV816" s="14"/>
      <c r="AW816" s="14"/>
      <c r="AX816" s="14"/>
      <c r="AY816" s="14"/>
      <c r="AZ816" s="14"/>
      <c r="BA816" s="14"/>
      <c r="BB816" s="14"/>
      <c r="BC816" s="14"/>
      <c r="BD816" s="14"/>
      <c r="BE816" s="14"/>
      <c r="BF816" s="14"/>
      <c r="BG816" s="14"/>
      <c r="BH816" s="14"/>
      <c r="BI816" s="14"/>
      <c r="BJ816" s="14"/>
      <c r="BK816" s="14"/>
      <c r="BL816" s="14"/>
      <c r="BM816" s="14"/>
      <c r="BN816" s="14"/>
      <c r="BO816" s="14"/>
      <c r="BP816" s="14"/>
      <c r="BQ816" s="14"/>
      <c r="BR816" s="14"/>
      <c r="BS816" s="14"/>
      <c r="BT816" s="14"/>
      <c r="BU816" s="14"/>
      <c r="BV816" s="14"/>
      <c r="BW816" s="14"/>
      <c r="BX816" s="14"/>
      <c r="BY816" s="14"/>
      <c r="BZ816" s="14"/>
      <c r="CA816" s="14"/>
      <c r="CB816" s="14"/>
      <c r="CC816" s="14"/>
      <c r="CD816" s="14"/>
      <c r="CE816" s="14"/>
      <c r="CF816" s="14"/>
      <c r="CG816" s="14"/>
      <c r="CH816" s="14"/>
    </row>
    <row r="817" spans="1:86">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Z817" s="16"/>
      <c r="AA817" s="16"/>
      <c r="AB817" s="16"/>
      <c r="AC817" s="16"/>
      <c r="AD817" s="16"/>
      <c r="AE817" s="16"/>
      <c r="AF817" s="16"/>
      <c r="AG817" s="16"/>
      <c r="AH817" s="16"/>
      <c r="AI817" s="16"/>
      <c r="AJ817" s="16"/>
      <c r="AK817" s="16"/>
      <c r="AL817" s="16"/>
      <c r="AM817" s="14"/>
      <c r="AN817" s="14"/>
      <c r="AO817" s="14"/>
      <c r="AP817" s="14"/>
      <c r="AQ817" s="14"/>
      <c r="AR817" s="14"/>
      <c r="AS817" s="14"/>
      <c r="AT817" s="14"/>
      <c r="AU817" s="14"/>
      <c r="AV817" s="14"/>
      <c r="AW817" s="14"/>
      <c r="AX817" s="14"/>
      <c r="AY817" s="14"/>
      <c r="AZ817" s="14"/>
      <c r="BA817" s="14"/>
      <c r="BB817" s="14"/>
      <c r="BC817" s="14"/>
      <c r="BD817" s="14"/>
      <c r="BE817" s="14"/>
      <c r="BF817" s="14"/>
      <c r="BG817" s="14"/>
      <c r="BH817" s="14"/>
      <c r="BI817" s="14"/>
      <c r="BJ817" s="14"/>
      <c r="BK817" s="14"/>
      <c r="BL817" s="14"/>
      <c r="BM817" s="14"/>
      <c r="BN817" s="14"/>
      <c r="BO817" s="14"/>
      <c r="BP817" s="14"/>
      <c r="BQ817" s="14"/>
      <c r="BR817" s="14"/>
      <c r="BS817" s="14"/>
      <c r="BT817" s="14"/>
      <c r="BU817" s="14"/>
      <c r="BV817" s="14"/>
      <c r="BW817" s="14"/>
      <c r="BX817" s="14"/>
      <c r="BY817" s="14"/>
      <c r="BZ817" s="14"/>
      <c r="CA817" s="14"/>
      <c r="CB817" s="14"/>
      <c r="CC817" s="14"/>
      <c r="CD817" s="14"/>
      <c r="CE817" s="14"/>
      <c r="CF817" s="14"/>
      <c r="CG817" s="14"/>
      <c r="CH817" s="14"/>
    </row>
    <row r="818" spans="1:86">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Z818" s="16"/>
      <c r="AA818" s="16"/>
      <c r="AB818" s="16"/>
      <c r="AC818" s="16"/>
      <c r="AD818" s="16"/>
      <c r="AE818" s="16"/>
      <c r="AF818" s="16"/>
      <c r="AG818" s="16"/>
      <c r="AH818" s="16"/>
      <c r="AI818" s="16"/>
      <c r="AJ818" s="16"/>
      <c r="AK818" s="16"/>
      <c r="AL818" s="16"/>
      <c r="AM818" s="14"/>
      <c r="AN818" s="14"/>
      <c r="AO818" s="14"/>
      <c r="AP818" s="14"/>
      <c r="AQ818" s="14"/>
      <c r="AR818" s="14"/>
      <c r="AS818" s="14"/>
      <c r="AT818" s="14"/>
      <c r="AU818" s="14"/>
      <c r="AV818" s="14"/>
      <c r="AW818" s="14"/>
      <c r="AX818" s="14"/>
      <c r="AY818" s="14"/>
      <c r="AZ818" s="14"/>
      <c r="BA818" s="14"/>
      <c r="BB818" s="14"/>
      <c r="BC818" s="14"/>
      <c r="BD818" s="14"/>
      <c r="BE818" s="14"/>
      <c r="BF818" s="14"/>
      <c r="BG818" s="14"/>
      <c r="BH818" s="14"/>
      <c r="BI818" s="14"/>
      <c r="BJ818" s="14"/>
      <c r="BK818" s="14"/>
      <c r="BL818" s="14"/>
      <c r="BM818" s="14"/>
      <c r="BN818" s="14"/>
      <c r="BO818" s="14"/>
      <c r="BP818" s="14"/>
      <c r="BQ818" s="14"/>
      <c r="BR818" s="14"/>
      <c r="BS818" s="14"/>
      <c r="BT818" s="14"/>
      <c r="BU818" s="14"/>
      <c r="BV818" s="14"/>
      <c r="BW818" s="14"/>
      <c r="BX818" s="14"/>
      <c r="BY818" s="14"/>
      <c r="BZ818" s="14"/>
      <c r="CA818" s="14"/>
      <c r="CB818" s="14"/>
      <c r="CC818" s="14"/>
      <c r="CD818" s="14"/>
      <c r="CE818" s="14"/>
      <c r="CF818" s="14"/>
      <c r="CG818" s="14"/>
      <c r="CH818" s="14"/>
    </row>
    <row r="819" spans="1:86">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Z819" s="16"/>
      <c r="AA819" s="16"/>
      <c r="AB819" s="16"/>
      <c r="AC819" s="16"/>
      <c r="AD819" s="16"/>
      <c r="AE819" s="16"/>
      <c r="AF819" s="16"/>
      <c r="AG819" s="16"/>
      <c r="AH819" s="16"/>
      <c r="AI819" s="16"/>
      <c r="AJ819" s="16"/>
      <c r="AK819" s="16"/>
      <c r="AL819" s="16"/>
      <c r="AM819" s="14"/>
      <c r="AN819" s="14"/>
      <c r="AO819" s="14"/>
      <c r="AP819" s="14"/>
      <c r="AQ819" s="14"/>
      <c r="AR819" s="14"/>
      <c r="AS819" s="14"/>
      <c r="AT819" s="14"/>
      <c r="AU819" s="14"/>
      <c r="AV819" s="14"/>
      <c r="AW819" s="14"/>
      <c r="AX819" s="14"/>
      <c r="AY819" s="14"/>
      <c r="AZ819" s="14"/>
      <c r="BA819" s="14"/>
      <c r="BB819" s="14"/>
      <c r="BC819" s="14"/>
      <c r="BD819" s="14"/>
      <c r="BE819" s="14"/>
      <c r="BF819" s="14"/>
      <c r="BG819" s="14"/>
      <c r="BH819" s="14"/>
      <c r="BI819" s="14"/>
      <c r="BJ819" s="14"/>
      <c r="BK819" s="14"/>
      <c r="BL819" s="14"/>
      <c r="BM819" s="14"/>
      <c r="BN819" s="14"/>
      <c r="BO819" s="14"/>
      <c r="BP819" s="14"/>
      <c r="BQ819" s="14"/>
      <c r="BR819" s="14"/>
      <c r="BS819" s="14"/>
      <c r="BT819" s="14"/>
      <c r="BU819" s="14"/>
      <c r="BV819" s="14"/>
      <c r="BW819" s="14"/>
      <c r="BX819" s="14"/>
      <c r="BY819" s="14"/>
      <c r="BZ819" s="14"/>
      <c r="CA819" s="14"/>
      <c r="CB819" s="14"/>
      <c r="CC819" s="14"/>
      <c r="CD819" s="14"/>
      <c r="CE819" s="14"/>
      <c r="CF819" s="14"/>
      <c r="CG819" s="14"/>
      <c r="CH819" s="14"/>
    </row>
    <row r="820" spans="1:86">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Z820" s="16"/>
      <c r="AA820" s="16"/>
      <c r="AB820" s="16"/>
      <c r="AC820" s="16"/>
      <c r="AD820" s="16"/>
      <c r="AE820" s="16"/>
      <c r="AF820" s="16"/>
      <c r="AG820" s="16"/>
      <c r="AH820" s="16"/>
      <c r="AI820" s="16"/>
      <c r="AJ820" s="16"/>
      <c r="AK820" s="16"/>
      <c r="AL820" s="16"/>
      <c r="AM820" s="14"/>
      <c r="AN820" s="14"/>
      <c r="AO820" s="14"/>
      <c r="AP820" s="14"/>
      <c r="AQ820" s="14"/>
      <c r="AR820" s="14"/>
      <c r="AS820" s="14"/>
      <c r="AT820" s="14"/>
      <c r="AU820" s="14"/>
      <c r="AV820" s="14"/>
      <c r="AW820" s="14"/>
      <c r="AX820" s="14"/>
      <c r="AY820" s="14"/>
      <c r="AZ820" s="14"/>
      <c r="BA820" s="14"/>
      <c r="BB820" s="14"/>
      <c r="BC820" s="14"/>
      <c r="BD820" s="14"/>
      <c r="BE820" s="14"/>
      <c r="BF820" s="14"/>
      <c r="BG820" s="14"/>
      <c r="BH820" s="14"/>
      <c r="BI820" s="14"/>
      <c r="BJ820" s="14"/>
      <c r="BK820" s="14"/>
      <c r="BL820" s="14"/>
      <c r="BM820" s="14"/>
      <c r="BN820" s="14"/>
      <c r="BO820" s="14"/>
      <c r="BP820" s="14"/>
      <c r="BQ820" s="14"/>
      <c r="BR820" s="14"/>
      <c r="BS820" s="14"/>
      <c r="BT820" s="14"/>
      <c r="BU820" s="14"/>
      <c r="BV820" s="14"/>
      <c r="BW820" s="14"/>
      <c r="BX820" s="14"/>
      <c r="BY820" s="14"/>
      <c r="BZ820" s="14"/>
      <c r="CA820" s="14"/>
      <c r="CB820" s="14"/>
      <c r="CC820" s="14"/>
      <c r="CD820" s="14"/>
      <c r="CE820" s="14"/>
      <c r="CF820" s="14"/>
      <c r="CG820" s="14"/>
      <c r="CH820" s="14"/>
    </row>
    <row r="821" spans="1:86">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Z821" s="16"/>
      <c r="AA821" s="16"/>
      <c r="AB821" s="16"/>
      <c r="AC821" s="16"/>
      <c r="AD821" s="16"/>
      <c r="AE821" s="16"/>
      <c r="AF821" s="16"/>
      <c r="AG821" s="16"/>
      <c r="AH821" s="16"/>
      <c r="AI821" s="16"/>
      <c r="AJ821" s="16"/>
      <c r="AK821" s="16"/>
      <c r="AL821" s="16"/>
      <c r="AM821" s="14"/>
      <c r="AN821" s="14"/>
      <c r="AO821" s="14"/>
      <c r="AP821" s="14"/>
      <c r="AQ821" s="14"/>
      <c r="AR821" s="14"/>
      <c r="AS821" s="14"/>
      <c r="AT821" s="14"/>
      <c r="AU821" s="14"/>
      <c r="AV821" s="14"/>
      <c r="AW821" s="14"/>
      <c r="AX821" s="14"/>
      <c r="AY821" s="14"/>
      <c r="AZ821" s="14"/>
      <c r="BA821" s="14"/>
      <c r="BB821" s="14"/>
      <c r="BC821" s="14"/>
      <c r="BD821" s="14"/>
      <c r="BE821" s="14"/>
      <c r="BF821" s="14"/>
      <c r="BG821" s="14"/>
      <c r="BH821" s="14"/>
      <c r="BI821" s="14"/>
      <c r="BJ821" s="14"/>
      <c r="BK821" s="14"/>
      <c r="BL821" s="14"/>
      <c r="BM821" s="14"/>
      <c r="BN821" s="14"/>
      <c r="BO821" s="14"/>
      <c r="BP821" s="14"/>
      <c r="BQ821" s="14"/>
      <c r="BR821" s="14"/>
      <c r="BS821" s="14"/>
      <c r="BT821" s="14"/>
      <c r="BU821" s="14"/>
      <c r="BV821" s="14"/>
      <c r="BW821" s="14"/>
      <c r="BX821" s="14"/>
      <c r="BY821" s="14"/>
      <c r="BZ821" s="14"/>
      <c r="CA821" s="14"/>
      <c r="CB821" s="14"/>
      <c r="CC821" s="14"/>
      <c r="CD821" s="14"/>
      <c r="CE821" s="14"/>
      <c r="CF821" s="14"/>
      <c r="CG821" s="14"/>
      <c r="CH821" s="14"/>
    </row>
    <row r="822" spans="1:86">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Z822" s="16"/>
      <c r="AA822" s="16"/>
      <c r="AB822" s="16"/>
      <c r="AC822" s="16"/>
      <c r="AD822" s="16"/>
      <c r="AE822" s="16"/>
      <c r="AF822" s="16"/>
      <c r="AG822" s="16"/>
      <c r="AH822" s="16"/>
      <c r="AI822" s="16"/>
      <c r="AJ822" s="16"/>
      <c r="AK822" s="16"/>
      <c r="AL822" s="16"/>
      <c r="AM822" s="14"/>
      <c r="AN822" s="14"/>
      <c r="AO822" s="14"/>
      <c r="AP822" s="14"/>
      <c r="AQ822" s="14"/>
      <c r="AR822" s="14"/>
      <c r="AS822" s="14"/>
      <c r="AT822" s="14"/>
      <c r="AU822" s="14"/>
      <c r="AV822" s="14"/>
      <c r="AW822" s="14"/>
      <c r="AX822" s="14"/>
      <c r="AY822" s="14"/>
      <c r="AZ822" s="14"/>
      <c r="BA822" s="14"/>
      <c r="BB822" s="14"/>
      <c r="BC822" s="14"/>
      <c r="BD822" s="14"/>
      <c r="BE822" s="14"/>
      <c r="BF822" s="14"/>
      <c r="BG822" s="14"/>
      <c r="BH822" s="14"/>
      <c r="BI822" s="14"/>
      <c r="BJ822" s="14"/>
      <c r="BK822" s="14"/>
      <c r="BL822" s="14"/>
      <c r="BM822" s="14"/>
      <c r="BN822" s="14"/>
      <c r="BO822" s="14"/>
      <c r="BP822" s="14"/>
      <c r="BQ822" s="14"/>
      <c r="BR822" s="14"/>
      <c r="BS822" s="14"/>
      <c r="BT822" s="14"/>
      <c r="BU822" s="14"/>
      <c r="BV822" s="14"/>
      <c r="BW822" s="14"/>
      <c r="BX822" s="14"/>
      <c r="BY822" s="14"/>
      <c r="BZ822" s="14"/>
      <c r="CA822" s="14"/>
      <c r="CB822" s="14"/>
      <c r="CC822" s="14"/>
      <c r="CD822" s="14"/>
      <c r="CE822" s="14"/>
      <c r="CF822" s="14"/>
      <c r="CG822" s="14"/>
      <c r="CH822" s="14"/>
    </row>
    <row r="823" spans="1:86">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Z823" s="16"/>
      <c r="AA823" s="16"/>
      <c r="AB823" s="16"/>
      <c r="AC823" s="16"/>
      <c r="AD823" s="16"/>
      <c r="AE823" s="16"/>
      <c r="AF823" s="16"/>
      <c r="AG823" s="16"/>
      <c r="AH823" s="16"/>
      <c r="AI823" s="16"/>
      <c r="AJ823" s="16"/>
      <c r="AK823" s="16"/>
      <c r="AL823" s="16"/>
      <c r="AM823" s="14"/>
      <c r="AN823" s="14"/>
      <c r="AO823" s="14"/>
      <c r="AP823" s="14"/>
      <c r="AQ823" s="14"/>
      <c r="AR823" s="14"/>
      <c r="AS823" s="14"/>
      <c r="AT823" s="14"/>
      <c r="AU823" s="14"/>
      <c r="AV823" s="14"/>
      <c r="AW823" s="14"/>
      <c r="AX823" s="14"/>
      <c r="AY823" s="14"/>
      <c r="AZ823" s="14"/>
      <c r="BA823" s="14"/>
      <c r="BB823" s="14"/>
      <c r="BC823" s="14"/>
      <c r="BD823" s="14"/>
      <c r="BE823" s="14"/>
      <c r="BF823" s="14"/>
      <c r="BG823" s="14"/>
      <c r="BH823" s="14"/>
      <c r="BI823" s="14"/>
      <c r="BJ823" s="14"/>
      <c r="BK823" s="14"/>
      <c r="BL823" s="14"/>
      <c r="BM823" s="14"/>
      <c r="BN823" s="14"/>
      <c r="BO823" s="14"/>
      <c r="BP823" s="14"/>
      <c r="BQ823" s="14"/>
      <c r="BR823" s="14"/>
      <c r="BS823" s="14"/>
      <c r="BT823" s="14"/>
      <c r="BU823" s="14"/>
      <c r="BV823" s="14"/>
      <c r="BW823" s="14"/>
      <c r="BX823" s="14"/>
      <c r="BY823" s="14"/>
      <c r="BZ823" s="14"/>
      <c r="CA823" s="14"/>
      <c r="CB823" s="14"/>
      <c r="CC823" s="14"/>
      <c r="CD823" s="14"/>
      <c r="CE823" s="14"/>
      <c r="CF823" s="14"/>
      <c r="CG823" s="14"/>
      <c r="CH823" s="14"/>
    </row>
    <row r="824" spans="1:86">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Z824" s="16"/>
      <c r="AA824" s="16"/>
      <c r="AB824" s="16"/>
      <c r="AC824" s="16"/>
      <c r="AD824" s="16"/>
      <c r="AE824" s="16"/>
      <c r="AF824" s="16"/>
      <c r="AG824" s="16"/>
      <c r="AH824" s="16"/>
      <c r="AI824" s="16"/>
      <c r="AJ824" s="16"/>
      <c r="AK824" s="16"/>
      <c r="AL824" s="16"/>
      <c r="AM824" s="14"/>
      <c r="AN824" s="14"/>
      <c r="AO824" s="14"/>
      <c r="AP824" s="14"/>
      <c r="AQ824" s="14"/>
      <c r="AR824" s="14"/>
      <c r="AS824" s="14"/>
      <c r="AT824" s="14"/>
      <c r="AU824" s="14"/>
      <c r="AV824" s="14"/>
      <c r="AW824" s="14"/>
      <c r="AX824" s="14"/>
      <c r="AY824" s="14"/>
      <c r="AZ824" s="14"/>
      <c r="BA824" s="14"/>
      <c r="BB824" s="14"/>
      <c r="BC824" s="14"/>
      <c r="BD824" s="14"/>
      <c r="BE824" s="14"/>
      <c r="BF824" s="14"/>
      <c r="BG824" s="14"/>
      <c r="BH824" s="14"/>
      <c r="BI824" s="14"/>
      <c r="BJ824" s="14"/>
      <c r="BK824" s="14"/>
      <c r="BL824" s="14"/>
      <c r="BM824" s="14"/>
      <c r="BN824" s="14"/>
      <c r="BO824" s="14"/>
      <c r="BP824" s="14"/>
      <c r="BQ824" s="14"/>
      <c r="BR824" s="14"/>
      <c r="BS824" s="14"/>
      <c r="BT824" s="14"/>
      <c r="BU824" s="14"/>
      <c r="BV824" s="14"/>
      <c r="BW824" s="14"/>
      <c r="BX824" s="14"/>
      <c r="BY824" s="14"/>
      <c r="BZ824" s="14"/>
      <c r="CA824" s="14"/>
      <c r="CB824" s="14"/>
      <c r="CC824" s="14"/>
      <c r="CD824" s="14"/>
      <c r="CE824" s="14"/>
      <c r="CF824" s="14"/>
      <c r="CG824" s="14"/>
      <c r="CH824" s="14"/>
    </row>
    <row r="825" spans="1:86">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Z825" s="16"/>
      <c r="AA825" s="16"/>
      <c r="AB825" s="16"/>
      <c r="AC825" s="16"/>
      <c r="AD825" s="16"/>
      <c r="AE825" s="16"/>
      <c r="AF825" s="16"/>
      <c r="AG825" s="16"/>
      <c r="AH825" s="16"/>
      <c r="AI825" s="16"/>
      <c r="AJ825" s="16"/>
      <c r="AK825" s="16"/>
      <c r="AL825" s="16"/>
      <c r="AM825" s="14"/>
      <c r="AN825" s="14"/>
      <c r="AO825" s="14"/>
      <c r="AP825" s="14"/>
      <c r="AQ825" s="14"/>
      <c r="AR825" s="14"/>
      <c r="AS825" s="14"/>
      <c r="AT825" s="14"/>
      <c r="AU825" s="14"/>
      <c r="AV825" s="14"/>
      <c r="AW825" s="14"/>
      <c r="AX825" s="14"/>
      <c r="AY825" s="14"/>
      <c r="AZ825" s="14"/>
      <c r="BA825" s="14"/>
      <c r="BB825" s="14"/>
      <c r="BC825" s="14"/>
      <c r="BD825" s="14"/>
      <c r="BE825" s="14"/>
      <c r="BF825" s="14"/>
      <c r="BG825" s="14"/>
      <c r="BH825" s="14"/>
      <c r="BI825" s="14"/>
      <c r="BJ825" s="14"/>
      <c r="BK825" s="14"/>
      <c r="BL825" s="14"/>
      <c r="BM825" s="14"/>
      <c r="BN825" s="14"/>
      <c r="BO825" s="14"/>
      <c r="BP825" s="14"/>
      <c r="BQ825" s="14"/>
      <c r="BR825" s="14"/>
      <c r="BS825" s="14"/>
      <c r="BT825" s="14"/>
      <c r="BU825" s="14"/>
      <c r="BV825" s="14"/>
      <c r="BW825" s="14"/>
      <c r="BX825" s="14"/>
      <c r="BY825" s="14"/>
      <c r="BZ825" s="14"/>
      <c r="CA825" s="14"/>
      <c r="CB825" s="14"/>
      <c r="CC825" s="14"/>
      <c r="CD825" s="14"/>
      <c r="CE825" s="14"/>
      <c r="CF825" s="14"/>
      <c r="CG825" s="14"/>
      <c r="CH825" s="14"/>
    </row>
    <row r="826" spans="1:86">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Z826" s="16"/>
      <c r="AA826" s="16"/>
      <c r="AB826" s="16"/>
      <c r="AC826" s="16"/>
      <c r="AD826" s="16"/>
      <c r="AE826" s="16"/>
      <c r="AF826" s="16"/>
      <c r="AG826" s="16"/>
      <c r="AH826" s="16"/>
      <c r="AI826" s="16"/>
      <c r="AJ826" s="16"/>
      <c r="AK826" s="16"/>
      <c r="AL826" s="16"/>
      <c r="AM826" s="14"/>
      <c r="AN826" s="14"/>
      <c r="AO826" s="14"/>
      <c r="AP826" s="14"/>
      <c r="AQ826" s="14"/>
      <c r="AR826" s="14"/>
      <c r="AS826" s="14"/>
      <c r="AT826" s="14"/>
      <c r="AU826" s="14"/>
      <c r="AV826" s="14"/>
      <c r="AW826" s="14"/>
      <c r="AX826" s="14"/>
      <c r="AY826" s="14"/>
      <c r="AZ826" s="14"/>
      <c r="BA826" s="14"/>
      <c r="BB826" s="14"/>
      <c r="BC826" s="14"/>
      <c r="BD826" s="14"/>
      <c r="BE826" s="14"/>
      <c r="BF826" s="14"/>
      <c r="BG826" s="14"/>
      <c r="BH826" s="14"/>
      <c r="BI826" s="14"/>
      <c r="BJ826" s="14"/>
      <c r="BK826" s="14"/>
      <c r="BL826" s="14"/>
      <c r="BM826" s="14"/>
      <c r="BN826" s="14"/>
      <c r="BO826" s="14"/>
      <c r="BP826" s="14"/>
      <c r="BQ826" s="14"/>
      <c r="BR826" s="14"/>
      <c r="BS826" s="14"/>
      <c r="BT826" s="14"/>
      <c r="BU826" s="14"/>
      <c r="BV826" s="14"/>
      <c r="BW826" s="14"/>
      <c r="BX826" s="14"/>
      <c r="BY826" s="14"/>
      <c r="BZ826" s="14"/>
      <c r="CA826" s="14"/>
      <c r="CB826" s="14"/>
      <c r="CC826" s="14"/>
      <c r="CD826" s="14"/>
      <c r="CE826" s="14"/>
      <c r="CF826" s="14"/>
      <c r="CG826" s="14"/>
      <c r="CH826" s="14"/>
    </row>
    <row r="827" spans="1:86">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Z827" s="16"/>
      <c r="AA827" s="16"/>
      <c r="AB827" s="16"/>
      <c r="AC827" s="16"/>
      <c r="AD827" s="16"/>
      <c r="AE827" s="16"/>
      <c r="AF827" s="16"/>
      <c r="AG827" s="16"/>
      <c r="AH827" s="16"/>
      <c r="AI827" s="16"/>
      <c r="AJ827" s="16"/>
      <c r="AK827" s="16"/>
      <c r="AL827" s="16"/>
      <c r="AM827" s="14"/>
      <c r="AN827" s="14"/>
      <c r="AO827" s="14"/>
      <c r="AP827" s="14"/>
      <c r="AQ827" s="14"/>
      <c r="AR827" s="14"/>
      <c r="AS827" s="14"/>
      <c r="AT827" s="14"/>
      <c r="AU827" s="14"/>
      <c r="AV827" s="14"/>
      <c r="AW827" s="14"/>
      <c r="AX827" s="14"/>
      <c r="AY827" s="14"/>
      <c r="AZ827" s="14"/>
      <c r="BA827" s="14"/>
      <c r="BB827" s="14"/>
      <c r="BC827" s="14"/>
      <c r="BD827" s="14"/>
      <c r="BE827" s="14"/>
      <c r="BF827" s="14"/>
      <c r="BG827" s="14"/>
      <c r="BH827" s="14"/>
      <c r="BI827" s="14"/>
      <c r="BJ827" s="14"/>
      <c r="BK827" s="14"/>
      <c r="BL827" s="14"/>
      <c r="BM827" s="14"/>
      <c r="BN827" s="14"/>
      <c r="BO827" s="14"/>
      <c r="BP827" s="14"/>
      <c r="BQ827" s="14"/>
      <c r="BR827" s="14"/>
      <c r="BS827" s="14"/>
      <c r="BT827" s="14"/>
      <c r="BU827" s="14"/>
      <c r="BV827" s="14"/>
      <c r="BW827" s="14"/>
      <c r="BX827" s="14"/>
      <c r="BY827" s="14"/>
      <c r="BZ827" s="14"/>
      <c r="CA827" s="14"/>
      <c r="CB827" s="14"/>
      <c r="CC827" s="14"/>
      <c r="CD827" s="14"/>
      <c r="CE827" s="14"/>
      <c r="CF827" s="14"/>
      <c r="CG827" s="14"/>
      <c r="CH827" s="14"/>
    </row>
    <row r="828" spans="1:86">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Z828" s="16"/>
      <c r="AA828" s="16"/>
      <c r="AB828" s="16"/>
      <c r="AC828" s="16"/>
      <c r="AD828" s="16"/>
      <c r="AE828" s="16"/>
      <c r="AF828" s="16"/>
      <c r="AG828" s="16"/>
      <c r="AH828" s="16"/>
      <c r="AI828" s="16"/>
      <c r="AJ828" s="16"/>
      <c r="AK828" s="16"/>
      <c r="AL828" s="16"/>
      <c r="AM828" s="14"/>
      <c r="AN828" s="14"/>
      <c r="AO828" s="14"/>
      <c r="AP828" s="14"/>
      <c r="AQ828" s="14"/>
      <c r="AR828" s="14"/>
      <c r="AS828" s="14"/>
      <c r="AT828" s="14"/>
      <c r="AU828" s="14"/>
      <c r="AV828" s="14"/>
      <c r="AW828" s="14"/>
      <c r="AX828" s="14"/>
      <c r="AY828" s="14"/>
      <c r="AZ828" s="14"/>
      <c r="BA828" s="14"/>
      <c r="BB828" s="14"/>
      <c r="BC828" s="14"/>
      <c r="BD828" s="14"/>
      <c r="BE828" s="14"/>
      <c r="BF828" s="14"/>
      <c r="BG828" s="14"/>
      <c r="BH828" s="14"/>
      <c r="BI828" s="14"/>
      <c r="BJ828" s="14"/>
      <c r="BK828" s="14"/>
      <c r="BL828" s="14"/>
      <c r="BM828" s="14"/>
      <c r="BN828" s="14"/>
      <c r="BO828" s="14"/>
      <c r="BP828" s="14"/>
      <c r="BQ828" s="14"/>
      <c r="BR828" s="14"/>
      <c r="BS828" s="14"/>
      <c r="BT828" s="14"/>
      <c r="BU828" s="14"/>
      <c r="BV828" s="14"/>
      <c r="BW828" s="14"/>
      <c r="BX828" s="14"/>
      <c r="BY828" s="14"/>
      <c r="BZ828" s="14"/>
      <c r="CA828" s="14"/>
      <c r="CB828" s="14"/>
      <c r="CC828" s="14"/>
      <c r="CD828" s="14"/>
      <c r="CE828" s="14"/>
      <c r="CF828" s="14"/>
      <c r="CG828" s="14"/>
      <c r="CH828" s="14"/>
    </row>
    <row r="829" spans="1:86">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Z829" s="16"/>
      <c r="AA829" s="16"/>
      <c r="AB829" s="16"/>
      <c r="AC829" s="16"/>
      <c r="AD829" s="16"/>
      <c r="AE829" s="16"/>
      <c r="AF829" s="16"/>
      <c r="AG829" s="16"/>
      <c r="AH829" s="16"/>
      <c r="AI829" s="16"/>
      <c r="AJ829" s="16"/>
      <c r="AK829" s="16"/>
      <c r="AL829" s="16"/>
      <c r="AM829" s="14"/>
      <c r="AN829" s="14"/>
      <c r="AO829" s="14"/>
      <c r="AP829" s="14"/>
      <c r="AQ829" s="14"/>
      <c r="AR829" s="14"/>
      <c r="AS829" s="14"/>
      <c r="AT829" s="14"/>
      <c r="AU829" s="14"/>
      <c r="AV829" s="14"/>
      <c r="AW829" s="14"/>
      <c r="AX829" s="14"/>
      <c r="AY829" s="14"/>
      <c r="AZ829" s="14"/>
      <c r="BA829" s="14"/>
      <c r="BB829" s="14"/>
      <c r="BC829" s="14"/>
      <c r="BD829" s="14"/>
      <c r="BE829" s="14"/>
      <c r="BF829" s="14"/>
      <c r="BG829" s="14"/>
      <c r="BH829" s="14"/>
      <c r="BI829" s="14"/>
      <c r="BJ829" s="14"/>
      <c r="BK829" s="14"/>
      <c r="BL829" s="14"/>
      <c r="BM829" s="14"/>
      <c r="BN829" s="14"/>
      <c r="BO829" s="14"/>
      <c r="BP829" s="14"/>
      <c r="BQ829" s="14"/>
      <c r="BR829" s="14"/>
      <c r="BS829" s="14"/>
      <c r="BT829" s="14"/>
      <c r="BU829" s="14"/>
      <c r="BV829" s="14"/>
      <c r="BW829" s="14"/>
      <c r="BX829" s="14"/>
      <c r="BY829" s="14"/>
      <c r="BZ829" s="14"/>
      <c r="CA829" s="14"/>
      <c r="CB829" s="14"/>
      <c r="CC829" s="14"/>
      <c r="CD829" s="14"/>
      <c r="CE829" s="14"/>
      <c r="CF829" s="14"/>
      <c r="CG829" s="14"/>
      <c r="CH829" s="14"/>
    </row>
    <row r="830" spans="1:86">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Z830" s="16"/>
      <c r="AA830" s="16"/>
      <c r="AB830" s="16"/>
      <c r="AC830" s="16"/>
      <c r="AD830" s="16"/>
      <c r="AE830" s="16"/>
      <c r="AF830" s="16"/>
      <c r="AG830" s="16"/>
      <c r="AH830" s="16"/>
      <c r="AI830" s="16"/>
      <c r="AJ830" s="16"/>
      <c r="AK830" s="16"/>
      <c r="AL830" s="16"/>
      <c r="AM830" s="14"/>
      <c r="AN830" s="14"/>
      <c r="AO830" s="14"/>
      <c r="AP830" s="14"/>
      <c r="AQ830" s="14"/>
      <c r="AR830" s="14"/>
      <c r="AS830" s="14"/>
      <c r="AT830" s="14"/>
      <c r="AU830" s="14"/>
      <c r="AV830" s="14"/>
      <c r="AW830" s="14"/>
      <c r="AX830" s="14"/>
      <c r="AY830" s="14"/>
      <c r="AZ830" s="14"/>
      <c r="BA830" s="14"/>
      <c r="BB830" s="14"/>
      <c r="BC830" s="14"/>
      <c r="BD830" s="14"/>
      <c r="BE830" s="14"/>
      <c r="BF830" s="14"/>
      <c r="BG830" s="14"/>
      <c r="BH830" s="14"/>
      <c r="BI830" s="14"/>
      <c r="BJ830" s="14"/>
      <c r="BK830" s="14"/>
      <c r="BL830" s="14"/>
      <c r="BM830" s="14"/>
      <c r="BN830" s="14"/>
      <c r="BO830" s="14"/>
      <c r="BP830" s="14"/>
      <c r="BQ830" s="14"/>
      <c r="BR830" s="14"/>
      <c r="BS830" s="14"/>
      <c r="BT830" s="14"/>
      <c r="BU830" s="14"/>
      <c r="BV830" s="14"/>
      <c r="BW830" s="14"/>
      <c r="BX830" s="14"/>
      <c r="BY830" s="14"/>
      <c r="BZ830" s="14"/>
      <c r="CA830" s="14"/>
      <c r="CB830" s="14"/>
      <c r="CC830" s="14"/>
      <c r="CD830" s="14"/>
      <c r="CE830" s="14"/>
      <c r="CF830" s="14"/>
      <c r="CG830" s="14"/>
      <c r="CH830" s="14"/>
    </row>
    <row r="831" spans="1:86">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Z831" s="16"/>
      <c r="AA831" s="16"/>
      <c r="AB831" s="16"/>
      <c r="AC831" s="16"/>
      <c r="AD831" s="16"/>
      <c r="AE831" s="16"/>
      <c r="AF831" s="16"/>
      <c r="AG831" s="16"/>
      <c r="AH831" s="16"/>
      <c r="AI831" s="16"/>
      <c r="AJ831" s="16"/>
      <c r="AK831" s="16"/>
      <c r="AL831" s="16"/>
      <c r="AM831" s="14"/>
      <c r="AN831" s="14"/>
      <c r="AO831" s="14"/>
      <c r="AP831" s="14"/>
      <c r="AQ831" s="14"/>
      <c r="AR831" s="14"/>
      <c r="AS831" s="14"/>
      <c r="AT831" s="14"/>
      <c r="AU831" s="14"/>
      <c r="AV831" s="14"/>
      <c r="AW831" s="14"/>
      <c r="AX831" s="14"/>
      <c r="AY831" s="14"/>
      <c r="AZ831" s="14"/>
      <c r="BA831" s="14"/>
      <c r="BB831" s="14"/>
      <c r="BC831" s="14"/>
      <c r="BD831" s="14"/>
      <c r="BE831" s="14"/>
      <c r="BF831" s="14"/>
      <c r="BG831" s="14"/>
      <c r="BH831" s="14"/>
      <c r="BI831" s="14"/>
      <c r="BJ831" s="14"/>
      <c r="BK831" s="14"/>
      <c r="BL831" s="14"/>
      <c r="BM831" s="14"/>
      <c r="BN831" s="14"/>
      <c r="BO831" s="14"/>
      <c r="BP831" s="14"/>
      <c r="BQ831" s="14"/>
      <c r="BR831" s="14"/>
      <c r="BS831" s="14"/>
      <c r="BT831" s="14"/>
      <c r="BU831" s="14"/>
      <c r="BV831" s="14"/>
      <c r="BW831" s="14"/>
      <c r="BX831" s="14"/>
      <c r="BY831" s="14"/>
      <c r="BZ831" s="14"/>
      <c r="CA831" s="14"/>
      <c r="CB831" s="14"/>
      <c r="CC831" s="14"/>
      <c r="CD831" s="14"/>
      <c r="CE831" s="14"/>
      <c r="CF831" s="14"/>
      <c r="CG831" s="14"/>
      <c r="CH831" s="14"/>
    </row>
    <row r="832" spans="1:86">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Z832" s="16"/>
      <c r="AA832" s="16"/>
      <c r="AB832" s="16"/>
      <c r="AC832" s="16"/>
      <c r="AD832" s="16"/>
      <c r="AE832" s="16"/>
      <c r="AF832" s="16"/>
      <c r="AG832" s="16"/>
      <c r="AH832" s="16"/>
      <c r="AI832" s="16"/>
      <c r="AJ832" s="16"/>
      <c r="AK832" s="16"/>
      <c r="AL832" s="16"/>
      <c r="AM832" s="14"/>
      <c r="AN832" s="14"/>
      <c r="AO832" s="14"/>
      <c r="AP832" s="14"/>
      <c r="AQ832" s="14"/>
      <c r="AR832" s="14"/>
      <c r="AS832" s="14"/>
      <c r="AT832" s="14"/>
      <c r="AU832" s="14"/>
      <c r="AV832" s="14"/>
      <c r="AW832" s="14"/>
      <c r="AX832" s="14"/>
      <c r="AY832" s="14"/>
      <c r="AZ832" s="14"/>
      <c r="BA832" s="14"/>
      <c r="BB832" s="14"/>
      <c r="BC832" s="14"/>
      <c r="BD832" s="14"/>
      <c r="BE832" s="14"/>
      <c r="BF832" s="14"/>
      <c r="BG832" s="14"/>
      <c r="BH832" s="14"/>
      <c r="BI832" s="14"/>
      <c r="BJ832" s="14"/>
      <c r="BK832" s="14"/>
      <c r="BL832" s="14"/>
      <c r="BM832" s="14"/>
      <c r="BN832" s="14"/>
      <c r="BO832" s="14"/>
      <c r="BP832" s="14"/>
      <c r="BQ832" s="14"/>
      <c r="BR832" s="14"/>
      <c r="BS832" s="14"/>
      <c r="BT832" s="14"/>
      <c r="BU832" s="14"/>
      <c r="BV832" s="14"/>
      <c r="BW832" s="14"/>
      <c r="BX832" s="14"/>
      <c r="BY832" s="14"/>
      <c r="BZ832" s="14"/>
      <c r="CA832" s="14"/>
      <c r="CB832" s="14"/>
      <c r="CC832" s="14"/>
      <c r="CD832" s="14"/>
      <c r="CE832" s="14"/>
      <c r="CF832" s="14"/>
      <c r="CG832" s="14"/>
      <c r="CH832" s="14"/>
    </row>
    <row r="833" spans="1:86">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Z833" s="16"/>
      <c r="AA833" s="16"/>
      <c r="AB833" s="16"/>
      <c r="AC833" s="16"/>
      <c r="AD833" s="16"/>
      <c r="AE833" s="16"/>
      <c r="AF833" s="16"/>
      <c r="AG833" s="16"/>
      <c r="AH833" s="16"/>
      <c r="AI833" s="16"/>
      <c r="AJ833" s="16"/>
      <c r="AK833" s="16"/>
      <c r="AL833" s="16"/>
      <c r="AM833" s="14"/>
      <c r="AN833" s="14"/>
      <c r="AO833" s="14"/>
      <c r="AP833" s="14"/>
      <c r="AQ833" s="14"/>
      <c r="AR833" s="14"/>
      <c r="AS833" s="14"/>
      <c r="AT833" s="14"/>
      <c r="AU833" s="14"/>
      <c r="AV833" s="14"/>
      <c r="AW833" s="14"/>
      <c r="AX833" s="14"/>
      <c r="AY833" s="14"/>
      <c r="AZ833" s="14"/>
      <c r="BA833" s="14"/>
      <c r="BB833" s="14"/>
      <c r="BC833" s="14"/>
      <c r="BD833" s="14"/>
      <c r="BE833" s="14"/>
      <c r="BF833" s="14"/>
      <c r="BG833" s="14"/>
      <c r="BH833" s="14"/>
      <c r="BI833" s="14"/>
      <c r="BJ833" s="14"/>
      <c r="BK833" s="14"/>
      <c r="BL833" s="14"/>
      <c r="BM833" s="14"/>
      <c r="BN833" s="14"/>
      <c r="BO833" s="14"/>
      <c r="BP833" s="14"/>
      <c r="BQ833" s="14"/>
      <c r="BR833" s="14"/>
      <c r="BS833" s="14"/>
      <c r="BT833" s="14"/>
      <c r="BU833" s="14"/>
      <c r="BV833" s="14"/>
      <c r="BW833" s="14"/>
      <c r="BX833" s="14"/>
      <c r="BY833" s="14"/>
      <c r="BZ833" s="14"/>
      <c r="CA833" s="14"/>
      <c r="CB833" s="14"/>
      <c r="CC833" s="14"/>
      <c r="CD833" s="14"/>
      <c r="CE833" s="14"/>
      <c r="CF833" s="14"/>
      <c r="CG833" s="14"/>
      <c r="CH833" s="14"/>
    </row>
    <row r="834" spans="1:86">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Z834" s="16"/>
      <c r="AA834" s="16"/>
      <c r="AB834" s="16"/>
      <c r="AC834" s="16"/>
      <c r="AD834" s="16"/>
      <c r="AE834" s="16"/>
      <c r="AF834" s="16"/>
      <c r="AG834" s="16"/>
      <c r="AH834" s="16"/>
      <c r="AI834" s="16"/>
      <c r="AJ834" s="16"/>
      <c r="AK834" s="16"/>
      <c r="AL834" s="16"/>
      <c r="AM834" s="14"/>
      <c r="AN834" s="14"/>
      <c r="AO834" s="14"/>
      <c r="AP834" s="14"/>
      <c r="AQ834" s="14"/>
      <c r="AR834" s="14"/>
      <c r="AS834" s="14"/>
      <c r="AT834" s="14"/>
      <c r="AU834" s="14"/>
      <c r="AV834" s="14"/>
      <c r="AW834" s="14"/>
      <c r="AX834" s="14"/>
      <c r="AY834" s="14"/>
      <c r="AZ834" s="14"/>
      <c r="BA834" s="14"/>
      <c r="BB834" s="14"/>
      <c r="BC834" s="14"/>
      <c r="BD834" s="14"/>
      <c r="BE834" s="14"/>
      <c r="BF834" s="14"/>
      <c r="BG834" s="14"/>
      <c r="BH834" s="14"/>
      <c r="BI834" s="14"/>
      <c r="BJ834" s="14"/>
      <c r="BK834" s="14"/>
      <c r="BL834" s="14"/>
      <c r="BM834" s="14"/>
      <c r="BN834" s="14"/>
      <c r="BO834" s="14"/>
      <c r="BP834" s="14"/>
      <c r="BQ834" s="14"/>
      <c r="BR834" s="14"/>
      <c r="BS834" s="14"/>
      <c r="BT834" s="14"/>
      <c r="BU834" s="14"/>
      <c r="BV834" s="14"/>
      <c r="BW834" s="14"/>
      <c r="BX834" s="14"/>
      <c r="BY834" s="14"/>
      <c r="BZ834" s="14"/>
      <c r="CA834" s="14"/>
      <c r="CB834" s="14"/>
      <c r="CC834" s="14"/>
      <c r="CD834" s="14"/>
      <c r="CE834" s="14"/>
      <c r="CF834" s="14"/>
      <c r="CG834" s="14"/>
      <c r="CH834" s="14"/>
    </row>
    <row r="835" spans="1:86">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Z835" s="16"/>
      <c r="AA835" s="16"/>
      <c r="AB835" s="16"/>
      <c r="AC835" s="16"/>
      <c r="AD835" s="16"/>
      <c r="AE835" s="16"/>
      <c r="AF835" s="16"/>
      <c r="AG835" s="16"/>
      <c r="AH835" s="16"/>
      <c r="AI835" s="16"/>
      <c r="AJ835" s="16"/>
      <c r="AK835" s="16"/>
      <c r="AL835" s="16"/>
      <c r="AM835" s="14"/>
      <c r="AN835" s="14"/>
      <c r="AO835" s="14"/>
      <c r="AP835" s="14"/>
      <c r="AQ835" s="14"/>
      <c r="AR835" s="14"/>
      <c r="AS835" s="14"/>
      <c r="AT835" s="14"/>
      <c r="AU835" s="14"/>
      <c r="AV835" s="14"/>
      <c r="AW835" s="14"/>
      <c r="AX835" s="14"/>
      <c r="AY835" s="14"/>
      <c r="AZ835" s="14"/>
      <c r="BA835" s="14"/>
      <c r="BB835" s="14"/>
      <c r="BC835" s="14"/>
      <c r="BD835" s="14"/>
      <c r="BE835" s="14"/>
      <c r="BF835" s="14"/>
      <c r="BG835" s="14"/>
      <c r="BH835" s="14"/>
      <c r="BI835" s="14"/>
      <c r="BJ835" s="14"/>
      <c r="BK835" s="14"/>
      <c r="BL835" s="14"/>
      <c r="BM835" s="14"/>
      <c r="BN835" s="14"/>
      <c r="BO835" s="14"/>
      <c r="BP835" s="14"/>
      <c r="BQ835" s="14"/>
      <c r="BR835" s="14"/>
      <c r="BS835" s="14"/>
      <c r="BT835" s="14"/>
      <c r="BU835" s="14"/>
      <c r="BV835" s="14"/>
      <c r="BW835" s="14"/>
      <c r="BX835" s="14"/>
      <c r="BY835" s="14"/>
      <c r="BZ835" s="14"/>
      <c r="CA835" s="14"/>
      <c r="CB835" s="14"/>
      <c r="CC835" s="14"/>
      <c r="CD835" s="14"/>
      <c r="CE835" s="14"/>
      <c r="CF835" s="14"/>
      <c r="CG835" s="14"/>
      <c r="CH835" s="14"/>
    </row>
    <row r="836" spans="1:86">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Z836" s="16"/>
      <c r="AA836" s="16"/>
      <c r="AB836" s="16"/>
      <c r="AC836" s="16"/>
      <c r="AD836" s="16"/>
      <c r="AE836" s="16"/>
      <c r="AF836" s="16"/>
      <c r="AG836" s="16"/>
      <c r="AH836" s="16"/>
      <c r="AI836" s="16"/>
      <c r="AJ836" s="16"/>
      <c r="AK836" s="16"/>
      <c r="AL836" s="16"/>
      <c r="AM836" s="14"/>
      <c r="AN836" s="14"/>
      <c r="AO836" s="14"/>
      <c r="AP836" s="14"/>
      <c r="AQ836" s="14"/>
      <c r="AR836" s="14"/>
      <c r="AS836" s="14"/>
      <c r="AT836" s="14"/>
      <c r="AU836" s="14"/>
      <c r="AV836" s="14"/>
      <c r="AW836" s="14"/>
      <c r="AX836" s="14"/>
      <c r="AY836" s="14"/>
      <c r="AZ836" s="14"/>
      <c r="BA836" s="14"/>
      <c r="BB836" s="14"/>
      <c r="BC836" s="14"/>
      <c r="BD836" s="14"/>
      <c r="BE836" s="14"/>
      <c r="BF836" s="14"/>
      <c r="BG836" s="14"/>
      <c r="BH836" s="14"/>
      <c r="BI836" s="14"/>
      <c r="BJ836" s="14"/>
      <c r="BK836" s="14"/>
      <c r="BL836" s="14"/>
      <c r="BM836" s="14"/>
      <c r="BN836" s="14"/>
      <c r="BO836" s="14"/>
      <c r="BP836" s="14"/>
      <c r="BQ836" s="14"/>
      <c r="BR836" s="14"/>
      <c r="BS836" s="14"/>
      <c r="BT836" s="14"/>
      <c r="BU836" s="14"/>
      <c r="BV836" s="14"/>
      <c r="BW836" s="14"/>
      <c r="BX836" s="14"/>
      <c r="BY836" s="14"/>
      <c r="BZ836" s="14"/>
      <c r="CA836" s="14"/>
      <c r="CB836" s="14"/>
      <c r="CC836" s="14"/>
      <c r="CD836" s="14"/>
      <c r="CE836" s="14"/>
      <c r="CF836" s="14"/>
      <c r="CG836" s="14"/>
      <c r="CH836" s="14"/>
    </row>
    <row r="837" spans="1:86">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Z837" s="16"/>
      <c r="AA837" s="16"/>
      <c r="AB837" s="16"/>
      <c r="AC837" s="16"/>
      <c r="AD837" s="16"/>
      <c r="AE837" s="16"/>
      <c r="AF837" s="16"/>
      <c r="AG837" s="16"/>
      <c r="AH837" s="16"/>
      <c r="AI837" s="16"/>
      <c r="AJ837" s="16"/>
      <c r="AK837" s="16"/>
      <c r="AL837" s="16"/>
      <c r="AM837" s="14"/>
      <c r="AN837" s="14"/>
      <c r="AO837" s="14"/>
      <c r="AP837" s="14"/>
      <c r="AQ837" s="14"/>
      <c r="AR837" s="14"/>
      <c r="AS837" s="14"/>
      <c r="AT837" s="14"/>
      <c r="AU837" s="14"/>
      <c r="AV837" s="14"/>
      <c r="AW837" s="14"/>
      <c r="AX837" s="14"/>
      <c r="AY837" s="14"/>
      <c r="AZ837" s="14"/>
      <c r="BA837" s="14"/>
      <c r="BB837" s="14"/>
      <c r="BC837" s="14"/>
      <c r="BD837" s="14"/>
      <c r="BE837" s="14"/>
      <c r="BF837" s="14"/>
      <c r="BG837" s="14"/>
      <c r="BH837" s="14"/>
      <c r="BI837" s="14"/>
      <c r="BJ837" s="14"/>
      <c r="BK837" s="14"/>
      <c r="BL837" s="14"/>
      <c r="BM837" s="14"/>
      <c r="BN837" s="14"/>
      <c r="BO837" s="14"/>
      <c r="BP837" s="14"/>
      <c r="BQ837" s="14"/>
      <c r="BR837" s="14"/>
      <c r="BS837" s="14"/>
      <c r="BT837" s="14"/>
      <c r="BU837" s="14"/>
      <c r="BV837" s="14"/>
      <c r="BW837" s="14"/>
      <c r="BX837" s="14"/>
      <c r="BY837" s="14"/>
      <c r="BZ837" s="14"/>
      <c r="CA837" s="14"/>
      <c r="CB837" s="14"/>
      <c r="CC837" s="14"/>
      <c r="CD837" s="14"/>
      <c r="CE837" s="14"/>
      <c r="CF837" s="14"/>
      <c r="CG837" s="14"/>
      <c r="CH837" s="14"/>
    </row>
    <row r="838" spans="1:86">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Z838" s="16"/>
      <c r="AA838" s="16"/>
      <c r="AB838" s="16"/>
      <c r="AC838" s="16"/>
      <c r="AD838" s="16"/>
      <c r="AE838" s="16"/>
      <c r="AF838" s="16"/>
      <c r="AG838" s="16"/>
      <c r="AH838" s="16"/>
      <c r="AI838" s="16"/>
      <c r="AJ838" s="16"/>
      <c r="AK838" s="16"/>
      <c r="AL838" s="16"/>
      <c r="AM838" s="14"/>
      <c r="AN838" s="14"/>
      <c r="AO838" s="14"/>
      <c r="AP838" s="14"/>
      <c r="AQ838" s="14"/>
      <c r="AR838" s="14"/>
      <c r="AS838" s="14"/>
      <c r="AT838" s="14"/>
      <c r="AU838" s="14"/>
      <c r="AV838" s="14"/>
      <c r="AW838" s="14"/>
      <c r="AX838" s="14"/>
      <c r="AY838" s="14"/>
      <c r="AZ838" s="14"/>
      <c r="BA838" s="14"/>
      <c r="BB838" s="14"/>
      <c r="BC838" s="14"/>
      <c r="BD838" s="14"/>
      <c r="BE838" s="14"/>
      <c r="BF838" s="14"/>
      <c r="BG838" s="14"/>
      <c r="BH838" s="14"/>
      <c r="BI838" s="14"/>
      <c r="BJ838" s="14"/>
      <c r="BK838" s="14"/>
      <c r="BL838" s="14"/>
      <c r="BM838" s="14"/>
      <c r="BN838" s="14"/>
      <c r="BO838" s="14"/>
      <c r="BP838" s="14"/>
      <c r="BQ838" s="14"/>
      <c r="BR838" s="14"/>
      <c r="BS838" s="14"/>
      <c r="BT838" s="14"/>
      <c r="BU838" s="14"/>
      <c r="BV838" s="14"/>
      <c r="BW838" s="14"/>
      <c r="BX838" s="14"/>
      <c r="BY838" s="14"/>
      <c r="BZ838" s="14"/>
      <c r="CA838" s="14"/>
      <c r="CB838" s="14"/>
      <c r="CC838" s="14"/>
      <c r="CD838" s="14"/>
      <c r="CE838" s="14"/>
      <c r="CF838" s="14"/>
      <c r="CG838" s="14"/>
      <c r="CH838" s="14"/>
    </row>
    <row r="839" spans="1:86">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Z839" s="16"/>
      <c r="AA839" s="16"/>
      <c r="AB839" s="16"/>
      <c r="AC839" s="16"/>
      <c r="AD839" s="16"/>
      <c r="AE839" s="16"/>
      <c r="AF839" s="16"/>
      <c r="AG839" s="16"/>
      <c r="AH839" s="16"/>
      <c r="AI839" s="16"/>
      <c r="AJ839" s="16"/>
      <c r="AK839" s="16"/>
      <c r="AL839" s="16"/>
      <c r="AM839" s="14"/>
      <c r="AN839" s="14"/>
      <c r="AO839" s="14"/>
      <c r="AP839" s="14"/>
      <c r="AQ839" s="14"/>
      <c r="AR839" s="14"/>
      <c r="AS839" s="14"/>
      <c r="AT839" s="14"/>
      <c r="AU839" s="14"/>
      <c r="AV839" s="14"/>
      <c r="AW839" s="14"/>
      <c r="AX839" s="14"/>
      <c r="AY839" s="14"/>
      <c r="AZ839" s="14"/>
      <c r="BA839" s="14"/>
      <c r="BB839" s="14"/>
      <c r="BC839" s="14"/>
      <c r="BD839" s="14"/>
      <c r="BE839" s="14"/>
      <c r="BF839" s="14"/>
      <c r="BG839" s="14"/>
      <c r="BH839" s="14"/>
      <c r="BI839" s="14"/>
      <c r="BJ839" s="14"/>
      <c r="BK839" s="14"/>
      <c r="BL839" s="14"/>
      <c r="BM839" s="14"/>
      <c r="BN839" s="14"/>
      <c r="BO839" s="14"/>
      <c r="BP839" s="14"/>
      <c r="BQ839" s="14"/>
      <c r="BR839" s="14"/>
      <c r="BS839" s="14"/>
      <c r="BT839" s="14"/>
      <c r="BU839" s="14"/>
      <c r="BV839" s="14"/>
      <c r="BW839" s="14"/>
      <c r="BX839" s="14"/>
      <c r="BY839" s="14"/>
      <c r="BZ839" s="14"/>
      <c r="CA839" s="14"/>
      <c r="CB839" s="14"/>
      <c r="CC839" s="14"/>
      <c r="CD839" s="14"/>
      <c r="CE839" s="14"/>
      <c r="CF839" s="14"/>
      <c r="CG839" s="14"/>
      <c r="CH839" s="14"/>
    </row>
    <row r="840" spans="1:86">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Z840" s="16"/>
      <c r="AA840" s="16"/>
      <c r="AB840" s="16"/>
      <c r="AC840" s="16"/>
      <c r="AD840" s="16"/>
      <c r="AE840" s="16"/>
      <c r="AF840" s="16"/>
      <c r="AG840" s="16"/>
      <c r="AH840" s="16"/>
      <c r="AI840" s="16"/>
      <c r="AJ840" s="16"/>
      <c r="AK840" s="16"/>
      <c r="AL840" s="16"/>
      <c r="AM840" s="14"/>
      <c r="AN840" s="14"/>
      <c r="AO840" s="14"/>
      <c r="AP840" s="14"/>
      <c r="AQ840" s="14"/>
      <c r="AR840" s="14"/>
      <c r="AS840" s="14"/>
      <c r="AT840" s="14"/>
      <c r="AU840" s="14"/>
      <c r="AV840" s="14"/>
      <c r="AW840" s="14"/>
      <c r="AX840" s="14"/>
      <c r="AY840" s="14"/>
      <c r="AZ840" s="14"/>
      <c r="BA840" s="14"/>
      <c r="BB840" s="14"/>
      <c r="BC840" s="14"/>
      <c r="BD840" s="14"/>
      <c r="BE840" s="14"/>
      <c r="BF840" s="14"/>
      <c r="BG840" s="14"/>
      <c r="BH840" s="14"/>
      <c r="BI840" s="14"/>
      <c r="BJ840" s="14"/>
      <c r="BK840" s="14"/>
      <c r="BL840" s="14"/>
      <c r="BM840" s="14"/>
      <c r="BN840" s="14"/>
      <c r="BO840" s="14"/>
      <c r="BP840" s="14"/>
      <c r="BQ840" s="14"/>
      <c r="BR840" s="14"/>
      <c r="BS840" s="14"/>
      <c r="BT840" s="14"/>
      <c r="BU840" s="14"/>
      <c r="BV840" s="14"/>
      <c r="BW840" s="14"/>
      <c r="BX840" s="14"/>
      <c r="BY840" s="14"/>
      <c r="BZ840" s="14"/>
      <c r="CA840" s="14"/>
      <c r="CB840" s="14"/>
      <c r="CC840" s="14"/>
      <c r="CD840" s="14"/>
      <c r="CE840" s="14"/>
      <c r="CF840" s="14"/>
      <c r="CG840" s="14"/>
      <c r="CH840" s="14"/>
    </row>
    <row r="841" spans="1:86">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Z841" s="16"/>
      <c r="AA841" s="16"/>
      <c r="AB841" s="16"/>
      <c r="AC841" s="16"/>
      <c r="AD841" s="16"/>
      <c r="AE841" s="16"/>
      <c r="AF841" s="16"/>
      <c r="AG841" s="16"/>
      <c r="AH841" s="16"/>
      <c r="AI841" s="16"/>
      <c r="AJ841" s="16"/>
      <c r="AK841" s="16"/>
      <c r="AL841" s="16"/>
      <c r="AM841" s="14"/>
      <c r="AN841" s="14"/>
      <c r="AO841" s="14"/>
      <c r="AP841" s="14"/>
      <c r="AQ841" s="14"/>
      <c r="AR841" s="14"/>
      <c r="AS841" s="14"/>
      <c r="AT841" s="14"/>
      <c r="AU841" s="14"/>
      <c r="AV841" s="14"/>
      <c r="AW841" s="14"/>
      <c r="AX841" s="14"/>
      <c r="AY841" s="14"/>
      <c r="AZ841" s="14"/>
      <c r="BA841" s="14"/>
      <c r="BB841" s="14"/>
      <c r="BC841" s="14"/>
      <c r="BD841" s="14"/>
      <c r="BE841" s="14"/>
      <c r="BF841" s="14"/>
      <c r="BG841" s="14"/>
      <c r="BH841" s="14"/>
      <c r="BI841" s="14"/>
      <c r="BJ841" s="14"/>
      <c r="BK841" s="14"/>
      <c r="BL841" s="14"/>
      <c r="BM841" s="14"/>
      <c r="BN841" s="14"/>
      <c r="BO841" s="14"/>
      <c r="BP841" s="14"/>
      <c r="BQ841" s="14"/>
      <c r="BR841" s="14"/>
      <c r="BS841" s="14"/>
      <c r="BT841" s="14"/>
      <c r="BU841" s="14"/>
      <c r="BV841" s="14"/>
      <c r="BW841" s="14"/>
      <c r="BX841" s="14"/>
      <c r="BY841" s="14"/>
      <c r="BZ841" s="14"/>
      <c r="CA841" s="14"/>
      <c r="CB841" s="14"/>
      <c r="CC841" s="14"/>
      <c r="CD841" s="14"/>
      <c r="CE841" s="14"/>
      <c r="CF841" s="14"/>
      <c r="CG841" s="14"/>
      <c r="CH841" s="14"/>
    </row>
    <row r="842" spans="1:86">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Z842" s="16"/>
      <c r="AA842" s="16"/>
      <c r="AB842" s="16"/>
      <c r="AC842" s="16"/>
      <c r="AD842" s="16"/>
      <c r="AE842" s="16"/>
      <c r="AF842" s="16"/>
      <c r="AG842" s="16"/>
      <c r="AH842" s="16"/>
      <c r="AI842" s="16"/>
      <c r="AJ842" s="16"/>
      <c r="AK842" s="16"/>
      <c r="AL842" s="16"/>
      <c r="AM842" s="14"/>
      <c r="AN842" s="14"/>
      <c r="AO842" s="14"/>
      <c r="AP842" s="14"/>
      <c r="AQ842" s="14"/>
      <c r="AR842" s="14"/>
      <c r="AS842" s="14"/>
      <c r="AT842" s="14"/>
      <c r="AU842" s="14"/>
      <c r="AV842" s="14"/>
      <c r="AW842" s="14"/>
      <c r="AX842" s="14"/>
      <c r="AY842" s="14"/>
      <c r="AZ842" s="14"/>
      <c r="BA842" s="14"/>
      <c r="BB842" s="14"/>
      <c r="BC842" s="14"/>
      <c r="BD842" s="14"/>
      <c r="BE842" s="14"/>
      <c r="BF842" s="14"/>
      <c r="BG842" s="14"/>
      <c r="BH842" s="14"/>
      <c r="BI842" s="14"/>
      <c r="BJ842" s="14"/>
      <c r="BK842" s="14"/>
      <c r="BL842" s="14"/>
      <c r="BM842" s="14"/>
      <c r="BN842" s="14"/>
      <c r="BO842" s="14"/>
      <c r="BP842" s="14"/>
      <c r="BQ842" s="14"/>
      <c r="BR842" s="14"/>
      <c r="BS842" s="14"/>
      <c r="BT842" s="14"/>
      <c r="BU842" s="14"/>
      <c r="BV842" s="14"/>
      <c r="BW842" s="14"/>
      <c r="BX842" s="14"/>
      <c r="BY842" s="14"/>
      <c r="BZ842" s="14"/>
      <c r="CA842" s="14"/>
      <c r="CB842" s="14"/>
      <c r="CC842" s="14"/>
      <c r="CD842" s="14"/>
      <c r="CE842" s="14"/>
      <c r="CF842" s="14"/>
      <c r="CG842" s="14"/>
      <c r="CH842" s="14"/>
    </row>
    <row r="843" spans="1:86">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Z843" s="16"/>
      <c r="AA843" s="16"/>
      <c r="AB843" s="16"/>
      <c r="AC843" s="16"/>
      <c r="AD843" s="16"/>
      <c r="AE843" s="16"/>
      <c r="AF843" s="16"/>
      <c r="AG843" s="16"/>
      <c r="AH843" s="16"/>
      <c r="AI843" s="16"/>
      <c r="AJ843" s="16"/>
      <c r="AK843" s="16"/>
      <c r="AL843" s="16"/>
      <c r="AM843" s="14"/>
      <c r="AN843" s="14"/>
      <c r="AO843" s="14"/>
      <c r="AP843" s="14"/>
      <c r="AQ843" s="14"/>
      <c r="AR843" s="14"/>
      <c r="AS843" s="14"/>
      <c r="AT843" s="14"/>
      <c r="AU843" s="14"/>
      <c r="AV843" s="14"/>
      <c r="AW843" s="14"/>
      <c r="AX843" s="14"/>
      <c r="AY843" s="14"/>
      <c r="AZ843" s="14"/>
      <c r="BA843" s="14"/>
      <c r="BB843" s="14"/>
      <c r="BC843" s="14"/>
      <c r="BD843" s="14"/>
      <c r="BE843" s="14"/>
      <c r="BF843" s="14"/>
      <c r="BG843" s="14"/>
      <c r="BH843" s="14"/>
      <c r="BI843" s="14"/>
      <c r="BJ843" s="14"/>
      <c r="BK843" s="14"/>
      <c r="BL843" s="14"/>
      <c r="BM843" s="14"/>
      <c r="BN843" s="14"/>
      <c r="BO843" s="14"/>
      <c r="BP843" s="14"/>
      <c r="BQ843" s="14"/>
      <c r="BR843" s="14"/>
      <c r="BS843" s="14"/>
      <c r="BT843" s="14"/>
      <c r="BU843" s="14"/>
      <c r="BV843" s="14"/>
      <c r="BW843" s="14"/>
      <c r="BX843" s="14"/>
      <c r="BY843" s="14"/>
      <c r="BZ843" s="14"/>
      <c r="CA843" s="14"/>
      <c r="CB843" s="14"/>
      <c r="CC843" s="14"/>
      <c r="CD843" s="14"/>
      <c r="CE843" s="14"/>
      <c r="CF843" s="14"/>
      <c r="CG843" s="14"/>
      <c r="CH843" s="14"/>
    </row>
    <row r="844" spans="1:86">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Z844" s="16"/>
      <c r="AA844" s="16"/>
      <c r="AB844" s="16"/>
      <c r="AC844" s="16"/>
      <c r="AD844" s="16"/>
      <c r="AE844" s="16"/>
      <c r="AF844" s="16"/>
      <c r="AG844" s="16"/>
      <c r="AH844" s="16"/>
      <c r="AI844" s="16"/>
      <c r="AJ844" s="16"/>
      <c r="AK844" s="16"/>
      <c r="AL844" s="16"/>
      <c r="AM844" s="14"/>
      <c r="AN844" s="14"/>
      <c r="AO844" s="14"/>
      <c r="AP844" s="14"/>
      <c r="AQ844" s="14"/>
      <c r="AR844" s="14"/>
      <c r="AS844" s="14"/>
      <c r="AT844" s="14"/>
      <c r="AU844" s="14"/>
      <c r="AV844" s="14"/>
      <c r="AW844" s="14"/>
      <c r="AX844" s="14"/>
      <c r="AY844" s="14"/>
      <c r="AZ844" s="14"/>
      <c r="BA844" s="14"/>
      <c r="BB844" s="14"/>
      <c r="BC844" s="14"/>
      <c r="BD844" s="14"/>
      <c r="BE844" s="14"/>
      <c r="BF844" s="14"/>
      <c r="BG844" s="14"/>
      <c r="BH844" s="14"/>
      <c r="BI844" s="14"/>
      <c r="BJ844" s="14"/>
      <c r="BK844" s="14"/>
      <c r="BL844" s="14"/>
      <c r="BM844" s="14"/>
      <c r="BN844" s="14"/>
      <c r="BO844" s="14"/>
      <c r="BP844" s="14"/>
      <c r="BQ844" s="14"/>
      <c r="BR844" s="14"/>
      <c r="BS844" s="14"/>
      <c r="BT844" s="14"/>
      <c r="BU844" s="14"/>
      <c r="BV844" s="14"/>
      <c r="BW844" s="14"/>
      <c r="BX844" s="14"/>
      <c r="BY844" s="14"/>
      <c r="BZ844" s="14"/>
      <c r="CA844" s="14"/>
      <c r="CB844" s="14"/>
      <c r="CC844" s="14"/>
      <c r="CD844" s="14"/>
      <c r="CE844" s="14"/>
      <c r="CF844" s="14"/>
      <c r="CG844" s="14"/>
      <c r="CH844" s="14"/>
    </row>
    <row r="845" spans="1:86">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Z845" s="16"/>
      <c r="AA845" s="16"/>
      <c r="AB845" s="16"/>
      <c r="AC845" s="16"/>
      <c r="AD845" s="16"/>
      <c r="AE845" s="16"/>
      <c r="AF845" s="16"/>
      <c r="AG845" s="16"/>
      <c r="AH845" s="16"/>
      <c r="AI845" s="16"/>
      <c r="AJ845" s="16"/>
      <c r="AK845" s="16"/>
      <c r="AL845" s="16"/>
      <c r="AM845" s="14"/>
      <c r="AN845" s="14"/>
      <c r="AO845" s="14"/>
      <c r="AP845" s="14"/>
      <c r="AQ845" s="14"/>
      <c r="AR845" s="14"/>
      <c r="AS845" s="14"/>
      <c r="AT845" s="14"/>
      <c r="AU845" s="14"/>
      <c r="AV845" s="14"/>
      <c r="AW845" s="14"/>
      <c r="AX845" s="14"/>
      <c r="AY845" s="14"/>
      <c r="AZ845" s="14"/>
      <c r="BA845" s="14"/>
      <c r="BB845" s="14"/>
      <c r="BC845" s="14"/>
      <c r="BD845" s="14"/>
      <c r="BE845" s="14"/>
      <c r="BF845" s="14"/>
      <c r="BG845" s="14"/>
      <c r="BH845" s="14"/>
      <c r="BI845" s="14"/>
      <c r="BJ845" s="14"/>
      <c r="BK845" s="14"/>
      <c r="BL845" s="14"/>
      <c r="BM845" s="14"/>
      <c r="BN845" s="14"/>
      <c r="BO845" s="14"/>
      <c r="BP845" s="14"/>
      <c r="BQ845" s="14"/>
      <c r="BR845" s="14"/>
      <c r="BS845" s="14"/>
      <c r="BT845" s="14"/>
      <c r="BU845" s="14"/>
      <c r="BV845" s="14"/>
      <c r="BW845" s="14"/>
      <c r="BX845" s="14"/>
      <c r="BY845" s="14"/>
      <c r="BZ845" s="14"/>
      <c r="CA845" s="14"/>
      <c r="CB845" s="14"/>
      <c r="CC845" s="14"/>
      <c r="CD845" s="14"/>
      <c r="CE845" s="14"/>
      <c r="CF845" s="14"/>
      <c r="CG845" s="14"/>
      <c r="CH845" s="14"/>
    </row>
    <row r="846" spans="1:86">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Z846" s="16"/>
      <c r="AA846" s="16"/>
      <c r="AB846" s="16"/>
      <c r="AC846" s="16"/>
      <c r="AD846" s="16"/>
      <c r="AE846" s="16"/>
      <c r="AF846" s="16"/>
      <c r="AG846" s="16"/>
      <c r="AH846" s="16"/>
      <c r="AI846" s="16"/>
      <c r="AJ846" s="16"/>
      <c r="AK846" s="16"/>
      <c r="AL846" s="16"/>
      <c r="AM846" s="14"/>
      <c r="AN846" s="14"/>
      <c r="AO846" s="14"/>
      <c r="AP846" s="14"/>
      <c r="AQ846" s="14"/>
      <c r="AR846" s="14"/>
      <c r="AS846" s="14"/>
      <c r="AT846" s="14"/>
      <c r="AU846" s="14"/>
      <c r="AV846" s="14"/>
      <c r="AW846" s="14"/>
      <c r="AX846" s="14"/>
      <c r="AY846" s="14"/>
      <c r="AZ846" s="14"/>
      <c r="BA846" s="14"/>
      <c r="BB846" s="14"/>
      <c r="BC846" s="14"/>
      <c r="BD846" s="14"/>
      <c r="BE846" s="14"/>
      <c r="BF846" s="14"/>
      <c r="BG846" s="14"/>
      <c r="BH846" s="14"/>
      <c r="BI846" s="14"/>
      <c r="BJ846" s="14"/>
      <c r="BK846" s="14"/>
      <c r="BL846" s="14"/>
      <c r="BM846" s="14"/>
      <c r="BN846" s="14"/>
      <c r="BO846" s="14"/>
      <c r="BP846" s="14"/>
      <c r="BQ846" s="14"/>
      <c r="BR846" s="14"/>
      <c r="BS846" s="14"/>
      <c r="BT846" s="14"/>
      <c r="BU846" s="14"/>
      <c r="BV846" s="14"/>
      <c r="BW846" s="14"/>
      <c r="BX846" s="14"/>
      <c r="BY846" s="14"/>
      <c r="BZ846" s="14"/>
      <c r="CA846" s="14"/>
      <c r="CB846" s="14"/>
      <c r="CC846" s="14"/>
      <c r="CD846" s="14"/>
      <c r="CE846" s="14"/>
      <c r="CF846" s="14"/>
      <c r="CG846" s="14"/>
      <c r="CH846" s="14"/>
    </row>
    <row r="847" spans="1:86">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Z847" s="16"/>
      <c r="AA847" s="16"/>
      <c r="AB847" s="16"/>
      <c r="AC847" s="16"/>
      <c r="AD847" s="16"/>
      <c r="AE847" s="16"/>
      <c r="AF847" s="16"/>
      <c r="AG847" s="16"/>
      <c r="AH847" s="16"/>
      <c r="AI847" s="16"/>
      <c r="AJ847" s="16"/>
      <c r="AK847" s="16"/>
      <c r="AL847" s="16"/>
      <c r="AM847" s="14"/>
      <c r="AN847" s="14"/>
      <c r="AO847" s="14"/>
      <c r="AP847" s="14"/>
      <c r="AQ847" s="14"/>
      <c r="AR847" s="14"/>
      <c r="AS847" s="14"/>
      <c r="AT847" s="14"/>
      <c r="AU847" s="14"/>
      <c r="AV847" s="14"/>
      <c r="AW847" s="14"/>
      <c r="AX847" s="14"/>
      <c r="AY847" s="14"/>
      <c r="AZ847" s="14"/>
      <c r="BA847" s="14"/>
      <c r="BB847" s="14"/>
      <c r="BC847" s="14"/>
      <c r="BD847" s="14"/>
      <c r="BE847" s="14"/>
      <c r="BF847" s="14"/>
      <c r="BG847" s="14"/>
      <c r="BH847" s="14"/>
      <c r="BI847" s="14"/>
      <c r="BJ847" s="14"/>
      <c r="BK847" s="14"/>
      <c r="BL847" s="14"/>
      <c r="BM847" s="14"/>
      <c r="BN847" s="14"/>
      <c r="BO847" s="14"/>
      <c r="BP847" s="14"/>
      <c r="BQ847" s="14"/>
      <c r="BR847" s="14"/>
      <c r="BS847" s="14"/>
      <c r="BT847" s="14"/>
      <c r="BU847" s="14"/>
      <c r="BV847" s="14"/>
      <c r="BW847" s="14"/>
      <c r="BX847" s="14"/>
      <c r="BY847" s="14"/>
      <c r="BZ847" s="14"/>
      <c r="CA847" s="14"/>
      <c r="CB847" s="14"/>
      <c r="CC847" s="14"/>
      <c r="CD847" s="14"/>
      <c r="CE847" s="14"/>
      <c r="CF847" s="14"/>
      <c r="CG847" s="14"/>
      <c r="CH847" s="14"/>
    </row>
    <row r="848" spans="1:86">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Z848" s="16"/>
      <c r="AA848" s="16"/>
      <c r="AB848" s="16"/>
      <c r="AC848" s="16"/>
      <c r="AD848" s="16"/>
      <c r="AE848" s="16"/>
      <c r="AF848" s="16"/>
      <c r="AG848" s="16"/>
      <c r="AH848" s="16"/>
      <c r="AI848" s="16"/>
      <c r="AJ848" s="16"/>
      <c r="AK848" s="16"/>
      <c r="AL848" s="16"/>
      <c r="AM848" s="14"/>
      <c r="AN848" s="14"/>
      <c r="AO848" s="14"/>
      <c r="AP848" s="14"/>
      <c r="AQ848" s="14"/>
      <c r="AR848" s="14"/>
      <c r="AS848" s="14"/>
      <c r="AT848" s="14"/>
      <c r="AU848" s="14"/>
      <c r="AV848" s="14"/>
      <c r="AW848" s="14"/>
      <c r="AX848" s="14"/>
      <c r="AY848" s="14"/>
      <c r="AZ848" s="14"/>
      <c r="BA848" s="14"/>
      <c r="BB848" s="14"/>
      <c r="BC848" s="14"/>
      <c r="BD848" s="14"/>
      <c r="BE848" s="14"/>
      <c r="BF848" s="14"/>
      <c r="BG848" s="14"/>
      <c r="BH848" s="14"/>
      <c r="BI848" s="14"/>
      <c r="BJ848" s="14"/>
      <c r="BK848" s="14"/>
      <c r="BL848" s="14"/>
      <c r="BM848" s="14"/>
      <c r="BN848" s="14"/>
      <c r="BO848" s="14"/>
      <c r="BP848" s="14"/>
      <c r="BQ848" s="14"/>
      <c r="BR848" s="14"/>
      <c r="BS848" s="14"/>
      <c r="BT848" s="14"/>
      <c r="BU848" s="14"/>
      <c r="BV848" s="14"/>
      <c r="BW848" s="14"/>
      <c r="BX848" s="14"/>
      <c r="BY848" s="14"/>
      <c r="BZ848" s="14"/>
      <c r="CA848" s="14"/>
      <c r="CB848" s="14"/>
      <c r="CC848" s="14"/>
      <c r="CD848" s="14"/>
      <c r="CE848" s="14"/>
      <c r="CF848" s="14"/>
      <c r="CG848" s="14"/>
      <c r="CH848" s="14"/>
    </row>
    <row r="849" spans="1:86">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Z849" s="16"/>
      <c r="AA849" s="16"/>
      <c r="AB849" s="16"/>
      <c r="AC849" s="16"/>
      <c r="AD849" s="16"/>
      <c r="AE849" s="16"/>
      <c r="AF849" s="16"/>
      <c r="AG849" s="16"/>
      <c r="AH849" s="16"/>
      <c r="AI849" s="16"/>
      <c r="AJ849" s="16"/>
      <c r="AK849" s="16"/>
      <c r="AL849" s="16"/>
      <c r="AM849" s="14"/>
      <c r="AN849" s="14"/>
      <c r="AO849" s="14"/>
      <c r="AP849" s="14"/>
      <c r="AQ849" s="14"/>
      <c r="AR849" s="14"/>
      <c r="AS849" s="14"/>
      <c r="AT849" s="14"/>
      <c r="AU849" s="14"/>
      <c r="AV849" s="14"/>
      <c r="AW849" s="14"/>
      <c r="AX849" s="14"/>
      <c r="AY849" s="14"/>
      <c r="AZ849" s="14"/>
      <c r="BA849" s="14"/>
      <c r="BB849" s="14"/>
      <c r="BC849" s="14"/>
      <c r="BD849" s="14"/>
      <c r="BE849" s="14"/>
      <c r="BF849" s="14"/>
      <c r="BG849" s="14"/>
      <c r="BH849" s="14"/>
      <c r="BI849" s="14"/>
      <c r="BJ849" s="14"/>
      <c r="BK849" s="14"/>
      <c r="BL849" s="14"/>
      <c r="BM849" s="14"/>
      <c r="BN849" s="14"/>
      <c r="BO849" s="14"/>
      <c r="BP849" s="14"/>
      <c r="BQ849" s="14"/>
      <c r="BR849" s="14"/>
      <c r="BS849" s="14"/>
      <c r="BT849" s="14"/>
      <c r="BU849" s="14"/>
      <c r="BV849" s="14"/>
      <c r="BW849" s="14"/>
      <c r="BX849" s="14"/>
      <c r="BY849" s="14"/>
      <c r="BZ849" s="14"/>
      <c r="CA849" s="14"/>
      <c r="CB849" s="14"/>
      <c r="CC849" s="14"/>
      <c r="CD849" s="14"/>
      <c r="CE849" s="14"/>
      <c r="CF849" s="14"/>
      <c r="CG849" s="14"/>
      <c r="CH849" s="14"/>
    </row>
    <row r="850" spans="1:86">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Z850" s="16"/>
      <c r="AA850" s="16"/>
      <c r="AB850" s="16"/>
      <c r="AC850" s="16"/>
      <c r="AD850" s="16"/>
      <c r="AE850" s="16"/>
      <c r="AF850" s="16"/>
      <c r="AG850" s="16"/>
      <c r="AH850" s="16"/>
      <c r="AI850" s="16"/>
      <c r="AJ850" s="16"/>
      <c r="AK850" s="16"/>
      <c r="AL850" s="16"/>
      <c r="AM850" s="14"/>
      <c r="AN850" s="14"/>
      <c r="AO850" s="14"/>
      <c r="AP850" s="14"/>
      <c r="AQ850" s="14"/>
      <c r="AR850" s="14"/>
      <c r="AS850" s="14"/>
      <c r="AT850" s="14"/>
      <c r="AU850" s="14"/>
      <c r="AV850" s="14"/>
      <c r="AW850" s="14"/>
      <c r="AX850" s="14"/>
      <c r="AY850" s="14"/>
      <c r="AZ850" s="14"/>
      <c r="BA850" s="14"/>
      <c r="BB850" s="14"/>
      <c r="BC850" s="14"/>
      <c r="BD850" s="14"/>
      <c r="BE850" s="14"/>
      <c r="BF850" s="14"/>
      <c r="BG850" s="14"/>
      <c r="BH850" s="14"/>
      <c r="BI850" s="14"/>
      <c r="BJ850" s="14"/>
      <c r="BK850" s="14"/>
      <c r="BL850" s="14"/>
      <c r="BM850" s="14"/>
      <c r="BN850" s="14"/>
      <c r="BO850" s="14"/>
      <c r="BP850" s="14"/>
      <c r="BQ850" s="14"/>
      <c r="BR850" s="14"/>
      <c r="BS850" s="14"/>
      <c r="BT850" s="14"/>
      <c r="BU850" s="14"/>
      <c r="BV850" s="14"/>
      <c r="BW850" s="14"/>
      <c r="BX850" s="14"/>
      <c r="BY850" s="14"/>
      <c r="BZ850" s="14"/>
      <c r="CA850" s="14"/>
      <c r="CB850" s="14"/>
      <c r="CC850" s="14"/>
      <c r="CD850" s="14"/>
      <c r="CE850" s="14"/>
      <c r="CF850" s="14"/>
      <c r="CG850" s="14"/>
      <c r="CH850" s="14"/>
    </row>
    <row r="851" spans="1:86">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Z851" s="16"/>
      <c r="AA851" s="16"/>
      <c r="AB851" s="16"/>
      <c r="AC851" s="16"/>
      <c r="AD851" s="16"/>
      <c r="AE851" s="16"/>
      <c r="AF851" s="16"/>
      <c r="AG851" s="16"/>
      <c r="AH851" s="16"/>
      <c r="AI851" s="16"/>
      <c r="AJ851" s="16"/>
      <c r="AK851" s="16"/>
      <c r="AL851" s="16"/>
      <c r="AM851" s="14"/>
      <c r="AN851" s="14"/>
      <c r="AO851" s="14"/>
      <c r="AP851" s="14"/>
      <c r="AQ851" s="14"/>
      <c r="AR851" s="14"/>
      <c r="AS851" s="14"/>
      <c r="AT851" s="14"/>
      <c r="AU851" s="14"/>
      <c r="AV851" s="14"/>
      <c r="AW851" s="14"/>
      <c r="AX851" s="14"/>
      <c r="AY851" s="14"/>
      <c r="AZ851" s="14"/>
      <c r="BA851" s="14"/>
      <c r="BB851" s="14"/>
      <c r="BC851" s="14"/>
      <c r="BD851" s="14"/>
      <c r="BE851" s="14"/>
      <c r="BF851" s="14"/>
      <c r="BG851" s="14"/>
      <c r="BH851" s="14"/>
      <c r="BI851" s="14"/>
      <c r="BJ851" s="14"/>
      <c r="BK851" s="14"/>
      <c r="BL851" s="14"/>
      <c r="BM851" s="14"/>
      <c r="BN851" s="14"/>
      <c r="BO851" s="14"/>
      <c r="BP851" s="14"/>
      <c r="BQ851" s="14"/>
      <c r="BR851" s="14"/>
      <c r="BS851" s="14"/>
      <c r="BT851" s="14"/>
      <c r="BU851" s="14"/>
      <c r="BV851" s="14"/>
      <c r="BW851" s="14"/>
      <c r="BX851" s="14"/>
      <c r="BY851" s="14"/>
      <c r="BZ851" s="14"/>
      <c r="CA851" s="14"/>
      <c r="CB851" s="14"/>
      <c r="CC851" s="14"/>
      <c r="CD851" s="14"/>
      <c r="CE851" s="14"/>
      <c r="CF851" s="14"/>
      <c r="CG851" s="14"/>
      <c r="CH851" s="14"/>
    </row>
    <row r="852" spans="1:86">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Z852" s="16"/>
      <c r="AA852" s="16"/>
      <c r="AB852" s="16"/>
      <c r="AC852" s="16"/>
      <c r="AD852" s="16"/>
      <c r="AE852" s="16"/>
      <c r="AF852" s="16"/>
      <c r="AG852" s="16"/>
      <c r="AH852" s="16"/>
      <c r="AI852" s="16"/>
      <c r="AJ852" s="16"/>
      <c r="AK852" s="16"/>
      <c r="AL852" s="16"/>
      <c r="AM852" s="14"/>
      <c r="AN852" s="14"/>
      <c r="AO852" s="14"/>
      <c r="AP852" s="14"/>
      <c r="AQ852" s="14"/>
      <c r="AR852" s="14"/>
      <c r="AS852" s="14"/>
      <c r="AT852" s="14"/>
      <c r="AU852" s="14"/>
      <c r="AV852" s="14"/>
      <c r="AW852" s="14"/>
      <c r="AX852" s="14"/>
      <c r="AY852" s="14"/>
      <c r="AZ852" s="14"/>
      <c r="BA852" s="14"/>
      <c r="BB852" s="14"/>
      <c r="BC852" s="14"/>
      <c r="BD852" s="14"/>
      <c r="BE852" s="14"/>
      <c r="BF852" s="14"/>
      <c r="BG852" s="14"/>
      <c r="BH852" s="14"/>
      <c r="BI852" s="14"/>
      <c r="BJ852" s="14"/>
      <c r="BK852" s="14"/>
      <c r="BL852" s="14"/>
      <c r="BM852" s="14"/>
      <c r="BN852" s="14"/>
      <c r="BO852" s="14"/>
      <c r="BP852" s="14"/>
      <c r="BQ852" s="14"/>
      <c r="BR852" s="14"/>
      <c r="BS852" s="14"/>
      <c r="BT852" s="14"/>
      <c r="BU852" s="14"/>
      <c r="BV852" s="14"/>
      <c r="BW852" s="14"/>
      <c r="BX852" s="14"/>
      <c r="BY852" s="14"/>
      <c r="BZ852" s="14"/>
      <c r="CA852" s="14"/>
      <c r="CB852" s="14"/>
      <c r="CC852" s="14"/>
      <c r="CD852" s="14"/>
      <c r="CE852" s="14"/>
      <c r="CF852" s="14"/>
      <c r="CG852" s="14"/>
      <c r="CH852" s="14"/>
    </row>
    <row r="853" spans="1:86">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Z853" s="16"/>
      <c r="AA853" s="16"/>
      <c r="AB853" s="16"/>
      <c r="AC853" s="16"/>
      <c r="AD853" s="16"/>
      <c r="AE853" s="16"/>
      <c r="AF853" s="16"/>
      <c r="AG853" s="16"/>
      <c r="AH853" s="16"/>
      <c r="AI853" s="16"/>
      <c r="AJ853" s="16"/>
      <c r="AK853" s="16"/>
      <c r="AL853" s="16"/>
      <c r="AM853" s="14"/>
      <c r="AN853" s="14"/>
      <c r="AO853" s="14"/>
      <c r="AP853" s="14"/>
      <c r="AQ853" s="14"/>
      <c r="AR853" s="14"/>
      <c r="AS853" s="14"/>
      <c r="AT853" s="14"/>
      <c r="AU853" s="14"/>
      <c r="AV853" s="14"/>
      <c r="AW853" s="14"/>
      <c r="AX853" s="14"/>
      <c r="AY853" s="14"/>
      <c r="AZ853" s="14"/>
      <c r="BA853" s="14"/>
      <c r="BB853" s="14"/>
      <c r="BC853" s="14"/>
      <c r="BD853" s="14"/>
      <c r="BE853" s="14"/>
      <c r="BF853" s="14"/>
      <c r="BG853" s="14"/>
      <c r="BH853" s="14"/>
      <c r="BI853" s="14"/>
      <c r="BJ853" s="14"/>
      <c r="BK853" s="14"/>
      <c r="BL853" s="14"/>
      <c r="BM853" s="14"/>
      <c r="BN853" s="14"/>
      <c r="BO853" s="14"/>
      <c r="BP853" s="14"/>
      <c r="BQ853" s="14"/>
      <c r="BR853" s="14"/>
      <c r="BS853" s="14"/>
      <c r="BT853" s="14"/>
      <c r="BU853" s="14"/>
      <c r="BV853" s="14"/>
      <c r="BW853" s="14"/>
      <c r="BX853" s="14"/>
      <c r="BY853" s="14"/>
      <c r="BZ853" s="14"/>
      <c r="CA853" s="14"/>
      <c r="CB853" s="14"/>
      <c r="CC853" s="14"/>
      <c r="CD853" s="14"/>
      <c r="CE853" s="14"/>
      <c r="CF853" s="14"/>
      <c r="CG853" s="14"/>
      <c r="CH853" s="14"/>
    </row>
    <row r="854" spans="1:86">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Z854" s="16"/>
      <c r="AA854" s="16"/>
      <c r="AB854" s="16"/>
      <c r="AC854" s="16"/>
      <c r="AD854" s="16"/>
      <c r="AE854" s="16"/>
      <c r="AF854" s="16"/>
      <c r="AG854" s="16"/>
      <c r="AH854" s="16"/>
      <c r="AI854" s="16"/>
      <c r="AJ854" s="16"/>
      <c r="AK854" s="16"/>
      <c r="AL854" s="16"/>
      <c r="AM854" s="14"/>
      <c r="AN854" s="14"/>
      <c r="AO854" s="14"/>
      <c r="AP854" s="14"/>
      <c r="AQ854" s="14"/>
      <c r="AR854" s="14"/>
      <c r="AS854" s="14"/>
      <c r="AT854" s="14"/>
      <c r="AU854" s="14"/>
      <c r="AV854" s="14"/>
      <c r="AW854" s="14"/>
      <c r="AX854" s="14"/>
      <c r="AY854" s="14"/>
      <c r="AZ854" s="14"/>
      <c r="BA854" s="14"/>
      <c r="BB854" s="14"/>
      <c r="BC854" s="14"/>
      <c r="BD854" s="14"/>
      <c r="BE854" s="14"/>
      <c r="BF854" s="14"/>
      <c r="BG854" s="14"/>
      <c r="BH854" s="14"/>
      <c r="BI854" s="14"/>
      <c r="BJ854" s="14"/>
      <c r="BK854" s="14"/>
      <c r="BL854" s="14"/>
      <c r="BM854" s="14"/>
      <c r="BN854" s="14"/>
      <c r="BO854" s="14"/>
      <c r="BP854" s="14"/>
      <c r="BQ854" s="14"/>
      <c r="BR854" s="14"/>
      <c r="BS854" s="14"/>
      <c r="BT854" s="14"/>
      <c r="BU854" s="14"/>
      <c r="BV854" s="14"/>
      <c r="BW854" s="14"/>
      <c r="BX854" s="14"/>
      <c r="BY854" s="14"/>
      <c r="BZ854" s="14"/>
      <c r="CA854" s="14"/>
      <c r="CB854" s="14"/>
      <c r="CC854" s="14"/>
      <c r="CD854" s="14"/>
      <c r="CE854" s="14"/>
      <c r="CF854" s="14"/>
      <c r="CG854" s="14"/>
      <c r="CH854" s="14"/>
    </row>
    <row r="855" spans="1:86">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Z855" s="16"/>
      <c r="AA855" s="16"/>
      <c r="AB855" s="16"/>
      <c r="AC855" s="16"/>
      <c r="AD855" s="16"/>
      <c r="AE855" s="16"/>
      <c r="AF855" s="16"/>
      <c r="AG855" s="16"/>
      <c r="AH855" s="16"/>
      <c r="AI855" s="16"/>
      <c r="AJ855" s="16"/>
      <c r="AK855" s="16"/>
      <c r="AL855" s="16"/>
      <c r="AM855" s="14"/>
      <c r="AN855" s="14"/>
      <c r="AO855" s="14"/>
      <c r="AP855" s="14"/>
      <c r="AQ855" s="14"/>
      <c r="AR855" s="14"/>
      <c r="AS855" s="14"/>
      <c r="AT855" s="14"/>
      <c r="AU855" s="14"/>
      <c r="AV855" s="14"/>
      <c r="AW855" s="14"/>
      <c r="AX855" s="14"/>
      <c r="AY855" s="14"/>
      <c r="AZ855" s="14"/>
      <c r="BA855" s="14"/>
      <c r="BB855" s="14"/>
      <c r="BC855" s="14"/>
      <c r="BD855" s="14"/>
      <c r="BE855" s="14"/>
      <c r="BF855" s="14"/>
      <c r="BG855" s="14"/>
      <c r="BH855" s="14"/>
      <c r="BI855" s="14"/>
      <c r="BJ855" s="14"/>
      <c r="BK855" s="14"/>
      <c r="BL855" s="14"/>
      <c r="BM855" s="14"/>
      <c r="BN855" s="14"/>
      <c r="BO855" s="14"/>
      <c r="BP855" s="14"/>
      <c r="BQ855" s="14"/>
      <c r="BR855" s="14"/>
      <c r="BS855" s="14"/>
      <c r="BT855" s="14"/>
      <c r="BU855" s="14"/>
      <c r="BV855" s="14"/>
      <c r="BW855" s="14"/>
      <c r="BX855" s="14"/>
      <c r="BY855" s="14"/>
      <c r="BZ855" s="14"/>
      <c r="CA855" s="14"/>
      <c r="CB855" s="14"/>
      <c r="CC855" s="14"/>
      <c r="CD855" s="14"/>
      <c r="CE855" s="14"/>
      <c r="CF855" s="14"/>
      <c r="CG855" s="14"/>
      <c r="CH855" s="14"/>
    </row>
    <row r="856" spans="1:86">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Z856" s="16"/>
      <c r="AA856" s="16"/>
      <c r="AB856" s="16"/>
      <c r="AC856" s="16"/>
      <c r="AD856" s="16"/>
      <c r="AE856" s="16"/>
      <c r="AF856" s="16"/>
      <c r="AG856" s="16"/>
      <c r="AH856" s="16"/>
      <c r="AI856" s="16"/>
      <c r="AJ856" s="16"/>
      <c r="AK856" s="16"/>
      <c r="AL856" s="16"/>
      <c r="AM856" s="14"/>
      <c r="AN856" s="14"/>
      <c r="AO856" s="14"/>
      <c r="AP856" s="14"/>
      <c r="AQ856" s="14"/>
      <c r="AR856" s="14"/>
      <c r="AS856" s="14"/>
      <c r="AT856" s="14"/>
      <c r="AU856" s="14"/>
      <c r="AV856" s="14"/>
      <c r="AW856" s="14"/>
      <c r="AX856" s="14"/>
      <c r="AY856" s="14"/>
      <c r="AZ856" s="14"/>
      <c r="BA856" s="14"/>
      <c r="BB856" s="14"/>
      <c r="BC856" s="14"/>
      <c r="BD856" s="14"/>
      <c r="BE856" s="14"/>
      <c r="BF856" s="14"/>
      <c r="BG856" s="14"/>
      <c r="BH856" s="14"/>
      <c r="BI856" s="14"/>
      <c r="BJ856" s="14"/>
      <c r="BK856" s="14"/>
      <c r="BL856" s="14"/>
      <c r="BM856" s="14"/>
      <c r="BN856" s="14"/>
      <c r="BO856" s="14"/>
      <c r="BP856" s="14"/>
      <c r="BQ856" s="14"/>
      <c r="BR856" s="14"/>
      <c r="BS856" s="14"/>
      <c r="BT856" s="14"/>
      <c r="BU856" s="14"/>
      <c r="BV856" s="14"/>
      <c r="BW856" s="14"/>
      <c r="BX856" s="14"/>
      <c r="BY856" s="14"/>
      <c r="BZ856" s="14"/>
      <c r="CA856" s="14"/>
      <c r="CB856" s="14"/>
      <c r="CC856" s="14"/>
      <c r="CD856" s="14"/>
      <c r="CE856" s="14"/>
      <c r="CF856" s="14"/>
      <c r="CG856" s="14"/>
      <c r="CH856" s="14"/>
    </row>
    <row r="857" spans="1:86">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Z857" s="16"/>
      <c r="AA857" s="16"/>
      <c r="AB857" s="16"/>
      <c r="AC857" s="16"/>
      <c r="AD857" s="16"/>
      <c r="AE857" s="16"/>
      <c r="AF857" s="16"/>
      <c r="AG857" s="16"/>
      <c r="AH857" s="16"/>
      <c r="AI857" s="16"/>
      <c r="AJ857" s="16"/>
      <c r="AK857" s="16"/>
      <c r="AL857" s="16"/>
      <c r="AM857" s="14"/>
      <c r="AN857" s="14"/>
      <c r="AO857" s="14"/>
      <c r="AP857" s="14"/>
      <c r="AQ857" s="14"/>
      <c r="AR857" s="14"/>
      <c r="AS857" s="14"/>
      <c r="AT857" s="14"/>
      <c r="AU857" s="14"/>
      <c r="AV857" s="14"/>
      <c r="AW857" s="14"/>
      <c r="AX857" s="14"/>
      <c r="AY857" s="14"/>
      <c r="AZ857" s="14"/>
      <c r="BA857" s="14"/>
      <c r="BB857" s="14"/>
      <c r="BC857" s="14"/>
      <c r="BD857" s="14"/>
      <c r="BE857" s="14"/>
      <c r="BF857" s="14"/>
      <c r="BG857" s="14"/>
      <c r="BH857" s="14"/>
      <c r="BI857" s="14"/>
      <c r="BJ857" s="14"/>
      <c r="BK857" s="14"/>
      <c r="BL857" s="14"/>
      <c r="BM857" s="14"/>
      <c r="BN857" s="14"/>
      <c r="BO857" s="14"/>
      <c r="BP857" s="14"/>
      <c r="BQ857" s="14"/>
      <c r="BR857" s="14"/>
      <c r="BS857" s="14"/>
      <c r="BT857" s="14"/>
      <c r="BU857" s="14"/>
      <c r="BV857" s="14"/>
      <c r="BW857" s="14"/>
      <c r="BX857" s="14"/>
      <c r="BY857" s="14"/>
      <c r="BZ857" s="14"/>
      <c r="CA857" s="14"/>
      <c r="CB857" s="14"/>
      <c r="CC857" s="14"/>
      <c r="CD857" s="14"/>
      <c r="CE857" s="14"/>
      <c r="CF857" s="14"/>
      <c r="CG857" s="14"/>
      <c r="CH857" s="14"/>
    </row>
    <row r="858" spans="1:86">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Z858" s="16"/>
      <c r="AA858" s="16"/>
      <c r="AB858" s="16"/>
      <c r="AC858" s="16"/>
      <c r="AD858" s="16"/>
      <c r="AE858" s="16"/>
      <c r="AF858" s="16"/>
      <c r="AG858" s="16"/>
      <c r="AH858" s="16"/>
      <c r="AI858" s="16"/>
      <c r="AJ858" s="16"/>
      <c r="AK858" s="16"/>
      <c r="AL858" s="16"/>
      <c r="AM858" s="14"/>
      <c r="AN858" s="14"/>
      <c r="AO858" s="14"/>
      <c r="AP858" s="14"/>
      <c r="AQ858" s="14"/>
      <c r="AR858" s="14"/>
      <c r="AS858" s="14"/>
      <c r="AT858" s="14"/>
      <c r="AU858" s="14"/>
      <c r="AV858" s="14"/>
      <c r="AW858" s="14"/>
      <c r="AX858" s="14"/>
      <c r="AY858" s="14"/>
      <c r="AZ858" s="14"/>
      <c r="BA858" s="14"/>
      <c r="BB858" s="14"/>
      <c r="BC858" s="14"/>
      <c r="BD858" s="14"/>
      <c r="BE858" s="14"/>
      <c r="BF858" s="14"/>
      <c r="BG858" s="14"/>
      <c r="BH858" s="14"/>
      <c r="BI858" s="14"/>
      <c r="BJ858" s="14"/>
      <c r="BK858" s="14"/>
      <c r="BL858" s="14"/>
      <c r="BM858" s="14"/>
      <c r="BN858" s="14"/>
      <c r="BO858" s="14"/>
      <c r="BP858" s="14"/>
      <c r="BQ858" s="14"/>
      <c r="BR858" s="14"/>
      <c r="BS858" s="14"/>
      <c r="BT858" s="14"/>
      <c r="BU858" s="14"/>
      <c r="BV858" s="14"/>
      <c r="BW858" s="14"/>
      <c r="BX858" s="14"/>
      <c r="BY858" s="14"/>
      <c r="BZ858" s="14"/>
      <c r="CA858" s="14"/>
      <c r="CB858" s="14"/>
      <c r="CC858" s="14"/>
      <c r="CD858" s="14"/>
      <c r="CE858" s="14"/>
      <c r="CF858" s="14"/>
      <c r="CG858" s="14"/>
      <c r="CH858" s="14"/>
    </row>
    <row r="859" spans="1:86">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Z859" s="16"/>
      <c r="AA859" s="16"/>
      <c r="AB859" s="16"/>
      <c r="AC859" s="16"/>
      <c r="AD859" s="16"/>
      <c r="AE859" s="16"/>
      <c r="AF859" s="16"/>
      <c r="AG859" s="16"/>
      <c r="AH859" s="16"/>
      <c r="AI859" s="16"/>
      <c r="AJ859" s="16"/>
      <c r="AK859" s="16"/>
      <c r="AL859" s="16"/>
      <c r="AM859" s="14"/>
      <c r="AN859" s="14"/>
      <c r="AO859" s="14"/>
      <c r="AP859" s="14"/>
      <c r="AQ859" s="14"/>
      <c r="AR859" s="14"/>
      <c r="AS859" s="14"/>
      <c r="AT859" s="14"/>
      <c r="AU859" s="14"/>
      <c r="AV859" s="14"/>
      <c r="AW859" s="14"/>
      <c r="AX859" s="14"/>
      <c r="AY859" s="14"/>
      <c r="AZ859" s="14"/>
      <c r="BA859" s="14"/>
      <c r="BB859" s="14"/>
      <c r="BC859" s="14"/>
      <c r="BD859" s="14"/>
      <c r="BE859" s="14"/>
      <c r="BF859" s="14"/>
      <c r="BG859" s="14"/>
      <c r="BH859" s="14"/>
      <c r="BI859" s="14"/>
      <c r="BJ859" s="14"/>
      <c r="BK859" s="14"/>
      <c r="BL859" s="14"/>
      <c r="BM859" s="14"/>
      <c r="BN859" s="14"/>
      <c r="BO859" s="14"/>
      <c r="BP859" s="14"/>
      <c r="BQ859" s="14"/>
      <c r="BR859" s="14"/>
      <c r="BS859" s="14"/>
      <c r="BT859" s="14"/>
      <c r="BU859" s="14"/>
      <c r="BV859" s="14"/>
      <c r="BW859" s="14"/>
      <c r="BX859" s="14"/>
      <c r="BY859" s="14"/>
      <c r="BZ859" s="14"/>
      <c r="CA859" s="14"/>
      <c r="CB859" s="14"/>
      <c r="CC859" s="14"/>
      <c r="CD859" s="14"/>
      <c r="CE859" s="14"/>
      <c r="CF859" s="14"/>
      <c r="CG859" s="14"/>
      <c r="CH859" s="14"/>
    </row>
    <row r="860" spans="1:86">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Z860" s="16"/>
      <c r="AA860" s="16"/>
      <c r="AB860" s="16"/>
      <c r="AC860" s="16"/>
      <c r="AD860" s="16"/>
      <c r="AE860" s="16"/>
      <c r="AF860" s="16"/>
      <c r="AG860" s="16"/>
      <c r="AH860" s="16"/>
      <c r="AI860" s="16"/>
      <c r="AJ860" s="16"/>
      <c r="AK860" s="16"/>
      <c r="AL860" s="16"/>
      <c r="AM860" s="14"/>
      <c r="AN860" s="14"/>
      <c r="AO860" s="14"/>
      <c r="AP860" s="14"/>
      <c r="AQ860" s="14"/>
      <c r="AR860" s="14"/>
      <c r="AS860" s="14"/>
      <c r="AT860" s="14"/>
      <c r="AU860" s="14"/>
      <c r="AV860" s="14"/>
      <c r="AW860" s="14"/>
      <c r="AX860" s="14"/>
      <c r="AY860" s="14"/>
      <c r="AZ860" s="14"/>
      <c r="BA860" s="14"/>
      <c r="BB860" s="14"/>
      <c r="BC860" s="14"/>
      <c r="BD860" s="14"/>
      <c r="BE860" s="14"/>
      <c r="BF860" s="14"/>
      <c r="BG860" s="14"/>
      <c r="BH860" s="14"/>
      <c r="BI860" s="14"/>
      <c r="BJ860" s="14"/>
      <c r="BK860" s="14"/>
      <c r="BL860" s="14"/>
      <c r="BM860" s="14"/>
      <c r="BN860" s="14"/>
      <c r="BO860" s="14"/>
      <c r="BP860" s="14"/>
      <c r="BQ860" s="14"/>
      <c r="BR860" s="14"/>
      <c r="BS860" s="14"/>
      <c r="BT860" s="14"/>
      <c r="BU860" s="14"/>
      <c r="BV860" s="14"/>
      <c r="BW860" s="14"/>
      <c r="BX860" s="14"/>
      <c r="BY860" s="14"/>
      <c r="BZ860" s="14"/>
      <c r="CA860" s="14"/>
      <c r="CB860" s="14"/>
      <c r="CC860" s="14"/>
      <c r="CD860" s="14"/>
      <c r="CE860" s="14"/>
      <c r="CF860" s="14"/>
      <c r="CG860" s="14"/>
      <c r="CH860" s="14"/>
    </row>
    <row r="861" spans="1:86">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Z861" s="16"/>
      <c r="AA861" s="16"/>
      <c r="AB861" s="16"/>
      <c r="AC861" s="16"/>
      <c r="AD861" s="16"/>
      <c r="AE861" s="16"/>
      <c r="AF861" s="16"/>
      <c r="AG861" s="16"/>
      <c r="AH861" s="16"/>
      <c r="AI861" s="16"/>
      <c r="AJ861" s="16"/>
      <c r="AK861" s="16"/>
      <c r="AL861" s="16"/>
      <c r="AM861" s="14"/>
      <c r="AN861" s="14"/>
      <c r="AO861" s="14"/>
      <c r="AP861" s="14"/>
      <c r="AQ861" s="14"/>
      <c r="AR861" s="14"/>
      <c r="AS861" s="14"/>
      <c r="AT861" s="14"/>
      <c r="AU861" s="14"/>
      <c r="AV861" s="14"/>
      <c r="AW861" s="14"/>
      <c r="AX861" s="14"/>
      <c r="AY861" s="14"/>
      <c r="AZ861" s="14"/>
      <c r="BA861" s="14"/>
      <c r="BB861" s="14"/>
      <c r="BC861" s="14"/>
      <c r="BD861" s="14"/>
      <c r="BE861" s="14"/>
      <c r="BF861" s="14"/>
      <c r="BG861" s="14"/>
      <c r="BH861" s="14"/>
      <c r="BI861" s="14"/>
      <c r="BJ861" s="14"/>
      <c r="BK861" s="14"/>
      <c r="BL861" s="14"/>
      <c r="BM861" s="14"/>
      <c r="BN861" s="14"/>
      <c r="BO861" s="14"/>
      <c r="BP861" s="14"/>
      <c r="BQ861" s="14"/>
      <c r="BR861" s="14"/>
      <c r="BS861" s="14"/>
      <c r="BT861" s="14"/>
      <c r="BU861" s="14"/>
      <c r="BV861" s="14"/>
      <c r="BW861" s="14"/>
      <c r="BX861" s="14"/>
      <c r="BY861" s="14"/>
      <c r="BZ861" s="14"/>
      <c r="CA861" s="14"/>
      <c r="CB861" s="14"/>
      <c r="CC861" s="14"/>
      <c r="CD861" s="14"/>
      <c r="CE861" s="14"/>
      <c r="CF861" s="14"/>
      <c r="CG861" s="14"/>
      <c r="CH861" s="14"/>
    </row>
    <row r="862" spans="1:86">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Z862" s="16"/>
      <c r="AA862" s="16"/>
      <c r="AB862" s="16"/>
      <c r="AC862" s="16"/>
      <c r="AD862" s="16"/>
      <c r="AE862" s="16"/>
      <c r="AF862" s="16"/>
      <c r="AG862" s="16"/>
      <c r="AH862" s="16"/>
      <c r="AI862" s="16"/>
      <c r="AJ862" s="16"/>
      <c r="AK862" s="16"/>
      <c r="AL862" s="16"/>
      <c r="AM862" s="14"/>
      <c r="AN862" s="14"/>
      <c r="AO862" s="14"/>
      <c r="AP862" s="14"/>
      <c r="AQ862" s="14"/>
      <c r="AR862" s="14"/>
      <c r="AS862" s="14"/>
      <c r="AT862" s="14"/>
      <c r="AU862" s="14"/>
      <c r="AV862" s="14"/>
      <c r="AW862" s="14"/>
      <c r="AX862" s="14"/>
      <c r="AY862" s="14"/>
      <c r="AZ862" s="14"/>
      <c r="BA862" s="14"/>
      <c r="BB862" s="14"/>
      <c r="BC862" s="14"/>
      <c r="BD862" s="14"/>
      <c r="BE862" s="14"/>
      <c r="BF862" s="14"/>
      <c r="BG862" s="14"/>
      <c r="BH862" s="14"/>
      <c r="BI862" s="14"/>
      <c r="BJ862" s="14"/>
      <c r="BK862" s="14"/>
      <c r="BL862" s="14"/>
      <c r="BM862" s="14"/>
      <c r="BN862" s="14"/>
      <c r="BO862" s="14"/>
      <c r="BP862" s="14"/>
      <c r="BQ862" s="14"/>
      <c r="BR862" s="14"/>
      <c r="BS862" s="14"/>
      <c r="BT862" s="14"/>
      <c r="BU862" s="14"/>
      <c r="BV862" s="14"/>
      <c r="BW862" s="14"/>
      <c r="BX862" s="14"/>
      <c r="BY862" s="14"/>
      <c r="BZ862" s="14"/>
      <c r="CA862" s="14"/>
      <c r="CB862" s="14"/>
      <c r="CC862" s="14"/>
      <c r="CD862" s="14"/>
      <c r="CE862" s="14"/>
      <c r="CF862" s="14"/>
      <c r="CG862" s="14"/>
      <c r="CH862" s="14"/>
    </row>
    <row r="863" spans="1:86">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Z863" s="16"/>
      <c r="AA863" s="16"/>
      <c r="AB863" s="16"/>
      <c r="AC863" s="16"/>
      <c r="AD863" s="16"/>
      <c r="AE863" s="16"/>
      <c r="AF863" s="16"/>
      <c r="AG863" s="16"/>
      <c r="AH863" s="16"/>
      <c r="AI863" s="16"/>
      <c r="AJ863" s="16"/>
      <c r="AK863" s="16"/>
      <c r="AL863" s="16"/>
      <c r="AM863" s="14"/>
      <c r="AN863" s="14"/>
      <c r="AO863" s="14"/>
      <c r="AP863" s="14"/>
      <c r="AQ863" s="14"/>
      <c r="AR863" s="14"/>
      <c r="AS863" s="14"/>
      <c r="AT863" s="14"/>
      <c r="AU863" s="14"/>
      <c r="AV863" s="14"/>
      <c r="AW863" s="14"/>
      <c r="AX863" s="14"/>
      <c r="AY863" s="14"/>
      <c r="AZ863" s="14"/>
      <c r="BA863" s="14"/>
      <c r="BB863" s="14"/>
      <c r="BC863" s="14"/>
      <c r="BD863" s="14"/>
      <c r="BE863" s="14"/>
      <c r="BF863" s="14"/>
      <c r="BG863" s="14"/>
      <c r="BH863" s="14"/>
      <c r="BI863" s="14"/>
      <c r="BJ863" s="14"/>
      <c r="BK863" s="14"/>
      <c r="BL863" s="14"/>
      <c r="BM863" s="14"/>
      <c r="BN863" s="14"/>
      <c r="BO863" s="14"/>
      <c r="BP863" s="14"/>
      <c r="BQ863" s="14"/>
      <c r="BR863" s="14"/>
      <c r="BS863" s="14"/>
      <c r="BT863" s="14"/>
      <c r="BU863" s="14"/>
      <c r="BV863" s="14"/>
      <c r="BW863" s="14"/>
      <c r="BX863" s="14"/>
      <c r="BY863" s="14"/>
      <c r="BZ863" s="14"/>
      <c r="CA863" s="14"/>
      <c r="CB863" s="14"/>
      <c r="CC863" s="14"/>
      <c r="CD863" s="14"/>
      <c r="CE863" s="14"/>
      <c r="CF863" s="14"/>
      <c r="CG863" s="14"/>
      <c r="CH863" s="14"/>
    </row>
    <row r="864" spans="1:86">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Z864" s="16"/>
      <c r="AA864" s="16"/>
      <c r="AB864" s="16"/>
      <c r="AC864" s="16"/>
      <c r="AD864" s="16"/>
      <c r="AE864" s="16"/>
      <c r="AF864" s="16"/>
      <c r="AG864" s="16"/>
      <c r="AH864" s="16"/>
      <c r="AI864" s="16"/>
      <c r="AJ864" s="16"/>
      <c r="AK864" s="16"/>
      <c r="AL864" s="16"/>
      <c r="AM864" s="14"/>
      <c r="AN864" s="14"/>
      <c r="AO864" s="14"/>
      <c r="AP864" s="14"/>
      <c r="AQ864" s="14"/>
      <c r="AR864" s="14"/>
      <c r="AS864" s="14"/>
      <c r="AT864" s="14"/>
      <c r="AU864" s="14"/>
      <c r="AV864" s="14"/>
      <c r="AW864" s="14"/>
      <c r="AX864" s="14"/>
      <c r="AY864" s="14"/>
      <c r="AZ864" s="14"/>
      <c r="BA864" s="14"/>
      <c r="BB864" s="14"/>
      <c r="BC864" s="14"/>
      <c r="BD864" s="14"/>
      <c r="BE864" s="14"/>
      <c r="BF864" s="14"/>
      <c r="BG864" s="14"/>
      <c r="BH864" s="14"/>
      <c r="BI864" s="14"/>
      <c r="BJ864" s="14"/>
      <c r="BK864" s="14"/>
      <c r="BL864" s="14"/>
      <c r="BM864" s="14"/>
      <c r="BN864" s="14"/>
      <c r="BO864" s="14"/>
      <c r="BP864" s="14"/>
      <c r="BQ864" s="14"/>
      <c r="BR864" s="14"/>
      <c r="BS864" s="14"/>
      <c r="BT864" s="14"/>
      <c r="BU864" s="14"/>
      <c r="BV864" s="14"/>
      <c r="BW864" s="14"/>
      <c r="BX864" s="14"/>
      <c r="BY864" s="14"/>
      <c r="BZ864" s="14"/>
      <c r="CA864" s="14"/>
      <c r="CB864" s="14"/>
      <c r="CC864" s="14"/>
      <c r="CD864" s="14"/>
      <c r="CE864" s="14"/>
      <c r="CF864" s="14"/>
      <c r="CG864" s="14"/>
      <c r="CH864" s="14"/>
    </row>
    <row r="865" spans="1:86">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Z865" s="16"/>
      <c r="AA865" s="16"/>
      <c r="AB865" s="16"/>
      <c r="AC865" s="16"/>
      <c r="AD865" s="16"/>
      <c r="AE865" s="16"/>
      <c r="AF865" s="16"/>
      <c r="AG865" s="16"/>
      <c r="AH865" s="16"/>
      <c r="AI865" s="16"/>
      <c r="AJ865" s="16"/>
      <c r="AK865" s="16"/>
      <c r="AL865" s="16"/>
      <c r="AM865" s="14"/>
      <c r="AN865" s="14"/>
      <c r="AO865" s="14"/>
      <c r="AP865" s="14"/>
      <c r="AQ865" s="14"/>
      <c r="AR865" s="14"/>
      <c r="AS865" s="14"/>
      <c r="AT865" s="14"/>
      <c r="AU865" s="14"/>
      <c r="AV865" s="14"/>
      <c r="AW865" s="14"/>
      <c r="AX865" s="14"/>
      <c r="AY865" s="14"/>
      <c r="AZ865" s="14"/>
      <c r="BA865" s="14"/>
      <c r="BB865" s="14"/>
      <c r="BC865" s="14"/>
      <c r="BD865" s="14"/>
      <c r="BE865" s="14"/>
      <c r="BF865" s="14"/>
      <c r="BG865" s="14"/>
      <c r="BH865" s="14"/>
      <c r="BI865" s="14"/>
      <c r="BJ865" s="14"/>
      <c r="BK865" s="14"/>
      <c r="BL865" s="14"/>
      <c r="BM865" s="14"/>
      <c r="BN865" s="14"/>
      <c r="BO865" s="14"/>
      <c r="BP865" s="14"/>
      <c r="BQ865" s="14"/>
      <c r="BR865" s="14"/>
      <c r="BS865" s="14"/>
      <c r="BT865" s="14"/>
      <c r="BU865" s="14"/>
      <c r="BV865" s="14"/>
      <c r="BW865" s="14"/>
      <c r="BX865" s="14"/>
      <c r="BY865" s="14"/>
      <c r="BZ865" s="14"/>
      <c r="CA865" s="14"/>
      <c r="CB865" s="14"/>
      <c r="CC865" s="14"/>
      <c r="CD865" s="14"/>
      <c r="CE865" s="14"/>
      <c r="CF865" s="14"/>
      <c r="CG865" s="14"/>
      <c r="CH865" s="14"/>
    </row>
    <row r="866" spans="1:86">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Z866" s="16"/>
      <c r="AA866" s="16"/>
      <c r="AB866" s="16"/>
      <c r="AC866" s="16"/>
      <c r="AD866" s="16"/>
      <c r="AE866" s="16"/>
      <c r="AF866" s="16"/>
      <c r="AG866" s="16"/>
      <c r="AH866" s="16"/>
      <c r="AI866" s="16"/>
      <c r="AJ866" s="16"/>
      <c r="AK866" s="16"/>
      <c r="AL866" s="16"/>
      <c r="AM866" s="14"/>
      <c r="AN866" s="14"/>
      <c r="AO866" s="14"/>
      <c r="AP866" s="14"/>
      <c r="AQ866" s="14"/>
      <c r="AR866" s="14"/>
      <c r="AS866" s="14"/>
      <c r="AT866" s="14"/>
      <c r="AU866" s="14"/>
      <c r="AV866" s="14"/>
      <c r="AW866" s="14"/>
      <c r="AX866" s="14"/>
      <c r="AY866" s="14"/>
      <c r="AZ866" s="14"/>
      <c r="BA866" s="14"/>
      <c r="BB866" s="14"/>
      <c r="BC866" s="14"/>
      <c r="BD866" s="14"/>
      <c r="BE866" s="14"/>
      <c r="BF866" s="14"/>
      <c r="BG866" s="14"/>
      <c r="BH866" s="14"/>
      <c r="BI866" s="14"/>
      <c r="BJ866" s="14"/>
      <c r="BK866" s="14"/>
      <c r="BL866" s="14"/>
      <c r="BM866" s="14"/>
      <c r="BN866" s="14"/>
      <c r="BO866" s="14"/>
      <c r="BP866" s="14"/>
      <c r="BQ866" s="14"/>
      <c r="BR866" s="14"/>
      <c r="BS866" s="14"/>
      <c r="BT866" s="14"/>
      <c r="BU866" s="14"/>
      <c r="BV866" s="14"/>
      <c r="BW866" s="14"/>
      <c r="BX866" s="14"/>
      <c r="BY866" s="14"/>
      <c r="BZ866" s="14"/>
      <c r="CA866" s="14"/>
      <c r="CB866" s="14"/>
      <c r="CC866" s="14"/>
      <c r="CD866" s="14"/>
      <c r="CE866" s="14"/>
      <c r="CF866" s="14"/>
      <c r="CG866" s="14"/>
      <c r="CH866" s="14"/>
    </row>
    <row r="867" spans="1:86">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Z867" s="16"/>
      <c r="AA867" s="16"/>
      <c r="AB867" s="16"/>
      <c r="AC867" s="16"/>
      <c r="AD867" s="16"/>
      <c r="AE867" s="16"/>
      <c r="AF867" s="16"/>
      <c r="AG867" s="16"/>
      <c r="AH867" s="16"/>
      <c r="AI867" s="16"/>
      <c r="AJ867" s="16"/>
      <c r="AK867" s="16"/>
      <c r="AL867" s="16"/>
      <c r="AM867" s="14"/>
      <c r="AN867" s="14"/>
      <c r="AO867" s="14"/>
      <c r="AP867" s="14"/>
      <c r="AQ867" s="14"/>
      <c r="AR867" s="14"/>
      <c r="AS867" s="14"/>
      <c r="AT867" s="14"/>
      <c r="AU867" s="14"/>
      <c r="AV867" s="14"/>
      <c r="AW867" s="14"/>
      <c r="AX867" s="14"/>
      <c r="AY867" s="14"/>
      <c r="AZ867" s="14"/>
      <c r="BA867" s="14"/>
      <c r="BB867" s="14"/>
      <c r="BC867" s="14"/>
      <c r="BD867" s="14"/>
      <c r="BE867" s="14"/>
      <c r="BF867" s="14"/>
      <c r="BG867" s="14"/>
      <c r="BH867" s="14"/>
      <c r="BI867" s="14"/>
      <c r="BJ867" s="14"/>
      <c r="BK867" s="14"/>
      <c r="BL867" s="14"/>
      <c r="BM867" s="14"/>
      <c r="BN867" s="14"/>
      <c r="BO867" s="14"/>
      <c r="BP867" s="14"/>
      <c r="BQ867" s="14"/>
      <c r="BR867" s="14"/>
      <c r="BS867" s="14"/>
      <c r="BT867" s="14"/>
      <c r="BU867" s="14"/>
      <c r="BV867" s="14"/>
      <c r="BW867" s="14"/>
      <c r="BX867" s="14"/>
      <c r="BY867" s="14"/>
      <c r="BZ867" s="14"/>
      <c r="CA867" s="14"/>
      <c r="CB867" s="14"/>
      <c r="CC867" s="14"/>
      <c r="CD867" s="14"/>
      <c r="CE867" s="14"/>
      <c r="CF867" s="14"/>
      <c r="CG867" s="14"/>
      <c r="CH867" s="14"/>
    </row>
    <row r="868" spans="1:86">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Z868" s="16"/>
      <c r="AA868" s="16"/>
      <c r="AB868" s="16"/>
      <c r="AC868" s="16"/>
      <c r="AD868" s="16"/>
      <c r="AE868" s="16"/>
      <c r="AF868" s="16"/>
      <c r="AG868" s="16"/>
      <c r="AH868" s="16"/>
      <c r="AI868" s="16"/>
      <c r="AJ868" s="16"/>
      <c r="AK868" s="16"/>
      <c r="AL868" s="16"/>
      <c r="AM868" s="14"/>
      <c r="AN868" s="14"/>
      <c r="AO868" s="14"/>
      <c r="AP868" s="14"/>
      <c r="AQ868" s="14"/>
      <c r="AR868" s="14"/>
      <c r="AS868" s="14"/>
      <c r="AT868" s="14"/>
      <c r="AU868" s="14"/>
      <c r="AV868" s="14"/>
      <c r="AW868" s="14"/>
      <c r="AX868" s="14"/>
      <c r="AY868" s="14"/>
      <c r="AZ868" s="14"/>
      <c r="BA868" s="14"/>
      <c r="BB868" s="14"/>
      <c r="BC868" s="14"/>
      <c r="BD868" s="14"/>
      <c r="BE868" s="14"/>
      <c r="BF868" s="14"/>
      <c r="BG868" s="14"/>
      <c r="BH868" s="14"/>
      <c r="BI868" s="14"/>
      <c r="BJ868" s="14"/>
      <c r="BK868" s="14"/>
      <c r="BL868" s="14"/>
      <c r="BM868" s="14"/>
      <c r="BN868" s="14"/>
      <c r="BO868" s="14"/>
      <c r="BP868" s="14"/>
      <c r="BQ868" s="14"/>
      <c r="BR868" s="14"/>
      <c r="BS868" s="14"/>
      <c r="BT868" s="14"/>
      <c r="BU868" s="14"/>
      <c r="BV868" s="14"/>
      <c r="BW868" s="14"/>
      <c r="BX868" s="14"/>
      <c r="BY868" s="14"/>
      <c r="BZ868" s="14"/>
      <c r="CA868" s="14"/>
      <c r="CB868" s="14"/>
      <c r="CC868" s="14"/>
      <c r="CD868" s="14"/>
      <c r="CE868" s="14"/>
      <c r="CF868" s="14"/>
      <c r="CG868" s="14"/>
      <c r="CH868" s="14"/>
    </row>
    <row r="869" spans="1:86">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Z869" s="16"/>
      <c r="AA869" s="16"/>
      <c r="AB869" s="16"/>
      <c r="AC869" s="16"/>
      <c r="AD869" s="16"/>
      <c r="AE869" s="16"/>
      <c r="AF869" s="16"/>
      <c r="AG869" s="16"/>
      <c r="AH869" s="16"/>
      <c r="AI869" s="16"/>
      <c r="AJ869" s="16"/>
      <c r="AK869" s="16"/>
      <c r="AL869" s="16"/>
      <c r="AM869" s="14"/>
      <c r="AN869" s="14"/>
      <c r="AO869" s="14"/>
      <c r="AP869" s="14"/>
      <c r="AQ869" s="14"/>
      <c r="AR869" s="14"/>
      <c r="AS869" s="14"/>
      <c r="AT869" s="14"/>
      <c r="AU869" s="14"/>
      <c r="AV869" s="14"/>
      <c r="AW869" s="14"/>
      <c r="AX869" s="14"/>
      <c r="AY869" s="14"/>
      <c r="AZ869" s="14"/>
      <c r="BA869" s="14"/>
      <c r="BB869" s="14"/>
      <c r="BC869" s="14"/>
      <c r="BD869" s="14"/>
      <c r="BE869" s="14"/>
      <c r="BF869" s="14"/>
      <c r="BG869" s="14"/>
      <c r="BH869" s="14"/>
      <c r="BI869" s="14"/>
      <c r="BJ869" s="14"/>
      <c r="BK869" s="14"/>
      <c r="BL869" s="14"/>
      <c r="BM869" s="14"/>
      <c r="BN869" s="14"/>
      <c r="BO869" s="14"/>
      <c r="BP869" s="14"/>
      <c r="BQ869" s="14"/>
      <c r="BR869" s="14"/>
      <c r="BS869" s="14"/>
      <c r="BT869" s="14"/>
      <c r="BU869" s="14"/>
      <c r="BV869" s="14"/>
      <c r="BW869" s="14"/>
      <c r="BX869" s="14"/>
      <c r="BY869" s="14"/>
      <c r="BZ869" s="14"/>
      <c r="CA869" s="14"/>
      <c r="CB869" s="14"/>
      <c r="CC869" s="14"/>
      <c r="CD869" s="14"/>
      <c r="CE869" s="14"/>
      <c r="CF869" s="14"/>
      <c r="CG869" s="14"/>
      <c r="CH869" s="14"/>
    </row>
    <row r="870" spans="1:86">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Z870" s="16"/>
      <c r="AA870" s="16"/>
      <c r="AB870" s="16"/>
      <c r="AC870" s="16"/>
      <c r="AD870" s="16"/>
      <c r="AE870" s="16"/>
      <c r="AF870" s="16"/>
      <c r="AG870" s="16"/>
      <c r="AH870" s="16"/>
      <c r="AI870" s="16"/>
      <c r="AJ870" s="16"/>
      <c r="AK870" s="16"/>
      <c r="AL870" s="16"/>
      <c r="AM870" s="14"/>
      <c r="AN870" s="14"/>
      <c r="AO870" s="14"/>
      <c r="AP870" s="14"/>
      <c r="AQ870" s="14"/>
      <c r="AR870" s="14"/>
      <c r="AS870" s="14"/>
      <c r="AT870" s="14"/>
      <c r="AU870" s="14"/>
      <c r="AV870" s="14"/>
      <c r="AW870" s="14"/>
      <c r="AX870" s="14"/>
      <c r="AY870" s="14"/>
      <c r="AZ870" s="14"/>
      <c r="BA870" s="14"/>
      <c r="BB870" s="14"/>
      <c r="BC870" s="14"/>
      <c r="BD870" s="14"/>
      <c r="BE870" s="14"/>
      <c r="BF870" s="14"/>
      <c r="BG870" s="14"/>
      <c r="BH870" s="14"/>
      <c r="BI870" s="14"/>
      <c r="BJ870" s="14"/>
      <c r="BK870" s="14"/>
      <c r="BL870" s="14"/>
      <c r="BM870" s="14"/>
      <c r="BN870" s="14"/>
      <c r="BO870" s="14"/>
      <c r="BP870" s="14"/>
      <c r="BQ870" s="14"/>
      <c r="BR870" s="14"/>
      <c r="BS870" s="14"/>
      <c r="BT870" s="14"/>
      <c r="BU870" s="14"/>
      <c r="BV870" s="14"/>
      <c r="BW870" s="14"/>
      <c r="BX870" s="14"/>
      <c r="BY870" s="14"/>
      <c r="BZ870" s="14"/>
      <c r="CA870" s="14"/>
      <c r="CB870" s="14"/>
      <c r="CC870" s="14"/>
      <c r="CD870" s="14"/>
      <c r="CE870" s="14"/>
      <c r="CF870" s="14"/>
      <c r="CG870" s="14"/>
      <c r="CH870" s="14"/>
    </row>
    <row r="871" spans="1:86">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Z871" s="16"/>
      <c r="AA871" s="16"/>
      <c r="AB871" s="16"/>
      <c r="AC871" s="16"/>
      <c r="AD871" s="16"/>
      <c r="AE871" s="16"/>
      <c r="AF871" s="16"/>
      <c r="AG871" s="16"/>
      <c r="AH871" s="16"/>
      <c r="AI871" s="16"/>
      <c r="AJ871" s="16"/>
      <c r="AK871" s="16"/>
      <c r="AL871" s="16"/>
      <c r="AM871" s="14"/>
      <c r="AN871" s="14"/>
      <c r="AO871" s="14"/>
      <c r="AP871" s="14"/>
      <c r="AQ871" s="14"/>
      <c r="AR871" s="14"/>
      <c r="AS871" s="14"/>
      <c r="AT871" s="14"/>
      <c r="AU871" s="14"/>
      <c r="AV871" s="14"/>
      <c r="AW871" s="14"/>
      <c r="AX871" s="14"/>
      <c r="AY871" s="14"/>
      <c r="AZ871" s="14"/>
      <c r="BA871" s="14"/>
      <c r="BB871" s="14"/>
      <c r="BC871" s="14"/>
      <c r="BD871" s="14"/>
      <c r="BE871" s="14"/>
      <c r="BF871" s="14"/>
      <c r="BG871" s="14"/>
      <c r="BH871" s="14"/>
      <c r="BI871" s="14"/>
      <c r="BJ871" s="14"/>
      <c r="BK871" s="14"/>
      <c r="BL871" s="14"/>
      <c r="BM871" s="14"/>
      <c r="BN871" s="14"/>
      <c r="BO871" s="14"/>
      <c r="BP871" s="14"/>
      <c r="BQ871" s="14"/>
      <c r="BR871" s="14"/>
      <c r="BS871" s="14"/>
      <c r="BT871" s="14"/>
      <c r="BU871" s="14"/>
      <c r="BV871" s="14"/>
      <c r="BW871" s="14"/>
      <c r="BX871" s="14"/>
      <c r="BY871" s="14"/>
      <c r="BZ871" s="14"/>
      <c r="CA871" s="14"/>
      <c r="CB871" s="14"/>
      <c r="CC871" s="14"/>
      <c r="CD871" s="14"/>
      <c r="CE871" s="14"/>
      <c r="CF871" s="14"/>
      <c r="CG871" s="14"/>
      <c r="CH871" s="14"/>
    </row>
    <row r="872" spans="1:86">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Z872" s="16"/>
      <c r="AA872" s="16"/>
      <c r="AB872" s="16"/>
      <c r="AC872" s="16"/>
      <c r="AD872" s="16"/>
      <c r="AE872" s="16"/>
      <c r="AF872" s="16"/>
      <c r="AG872" s="16"/>
      <c r="AH872" s="16"/>
      <c r="AI872" s="16"/>
      <c r="AJ872" s="16"/>
      <c r="AK872" s="16"/>
      <c r="AL872" s="16"/>
      <c r="AM872" s="14"/>
      <c r="AN872" s="14"/>
      <c r="AO872" s="14"/>
      <c r="AP872" s="14"/>
      <c r="AQ872" s="14"/>
      <c r="AR872" s="14"/>
      <c r="AS872" s="14"/>
      <c r="AT872" s="14"/>
      <c r="AU872" s="14"/>
      <c r="AV872" s="14"/>
      <c r="AW872" s="14"/>
      <c r="AX872" s="14"/>
      <c r="AY872" s="14"/>
      <c r="AZ872" s="14"/>
      <c r="BA872" s="14"/>
      <c r="BB872" s="14"/>
      <c r="BC872" s="14"/>
      <c r="BD872" s="14"/>
      <c r="BE872" s="14"/>
      <c r="BF872" s="14"/>
      <c r="BG872" s="14"/>
      <c r="BH872" s="14"/>
      <c r="BI872" s="14"/>
      <c r="BJ872" s="14"/>
      <c r="BK872" s="14"/>
      <c r="BL872" s="14"/>
      <c r="BM872" s="14"/>
      <c r="BN872" s="14"/>
      <c r="BO872" s="14"/>
      <c r="BP872" s="14"/>
      <c r="BQ872" s="14"/>
      <c r="BR872" s="14"/>
      <c r="BS872" s="14"/>
      <c r="BT872" s="14"/>
      <c r="BU872" s="14"/>
      <c r="BV872" s="14"/>
      <c r="BW872" s="14"/>
      <c r="BX872" s="14"/>
      <c r="BY872" s="14"/>
      <c r="BZ872" s="14"/>
      <c r="CA872" s="14"/>
      <c r="CB872" s="14"/>
      <c r="CC872" s="14"/>
      <c r="CD872" s="14"/>
      <c r="CE872" s="14"/>
      <c r="CF872" s="14"/>
      <c r="CG872" s="14"/>
      <c r="CH872" s="14"/>
    </row>
    <row r="873" spans="1:86">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Z873" s="16"/>
      <c r="AA873" s="16"/>
      <c r="AB873" s="16"/>
      <c r="AC873" s="16"/>
      <c r="AD873" s="16"/>
      <c r="AE873" s="16"/>
      <c r="AF873" s="16"/>
      <c r="AG873" s="16"/>
      <c r="AH873" s="16"/>
      <c r="AI873" s="16"/>
      <c r="AJ873" s="16"/>
      <c r="AK873" s="16"/>
      <c r="AL873" s="16"/>
      <c r="AM873" s="14"/>
      <c r="AN873" s="14"/>
      <c r="AO873" s="14"/>
      <c r="AP873" s="14"/>
      <c r="AQ873" s="14"/>
      <c r="AR873" s="14"/>
      <c r="AS873" s="14"/>
      <c r="AT873" s="14"/>
      <c r="AU873" s="14"/>
      <c r="AV873" s="14"/>
      <c r="AW873" s="14"/>
      <c r="AX873" s="14"/>
      <c r="AY873" s="14"/>
      <c r="AZ873" s="14"/>
      <c r="BA873" s="14"/>
      <c r="BB873" s="14"/>
      <c r="BC873" s="14"/>
      <c r="BD873" s="14"/>
      <c r="BE873" s="14"/>
      <c r="BF873" s="14"/>
      <c r="BG873" s="14"/>
      <c r="BH873" s="14"/>
      <c r="BI873" s="14"/>
      <c r="BJ873" s="14"/>
      <c r="BK873" s="14"/>
      <c r="BL873" s="14"/>
      <c r="BM873" s="14"/>
      <c r="BN873" s="14"/>
      <c r="BO873" s="14"/>
      <c r="BP873" s="14"/>
      <c r="BQ873" s="14"/>
      <c r="BR873" s="14"/>
      <c r="BS873" s="14"/>
      <c r="BT873" s="14"/>
      <c r="BU873" s="14"/>
      <c r="BV873" s="14"/>
      <c r="BW873" s="14"/>
      <c r="BX873" s="14"/>
      <c r="BY873" s="14"/>
      <c r="BZ873" s="14"/>
      <c r="CA873" s="14"/>
      <c r="CB873" s="14"/>
      <c r="CC873" s="14"/>
      <c r="CD873" s="14"/>
      <c r="CE873" s="14"/>
      <c r="CF873" s="14"/>
      <c r="CG873" s="14"/>
      <c r="CH873" s="14"/>
    </row>
    <row r="874" spans="1:86">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Z874" s="16"/>
      <c r="AA874" s="16"/>
      <c r="AB874" s="16"/>
      <c r="AC874" s="16"/>
      <c r="AD874" s="16"/>
      <c r="AE874" s="16"/>
      <c r="AF874" s="16"/>
      <c r="AG874" s="16"/>
      <c r="AH874" s="16"/>
      <c r="AI874" s="16"/>
      <c r="AJ874" s="16"/>
      <c r="AK874" s="16"/>
      <c r="AL874" s="16"/>
      <c r="AM874" s="14"/>
      <c r="AN874" s="14"/>
      <c r="AO874" s="14"/>
      <c r="AP874" s="14"/>
      <c r="AQ874" s="14"/>
      <c r="AR874" s="14"/>
      <c r="AS874" s="14"/>
      <c r="AT874" s="14"/>
      <c r="AU874" s="14"/>
      <c r="AV874" s="14"/>
      <c r="AW874" s="14"/>
      <c r="AX874" s="14"/>
      <c r="AY874" s="14"/>
      <c r="AZ874" s="14"/>
      <c r="BA874" s="14"/>
      <c r="BB874" s="14"/>
      <c r="BC874" s="14"/>
      <c r="BD874" s="14"/>
      <c r="BE874" s="14"/>
      <c r="BF874" s="14"/>
      <c r="BG874" s="14"/>
      <c r="BH874" s="14"/>
      <c r="BI874" s="14"/>
      <c r="BJ874" s="14"/>
      <c r="BK874" s="14"/>
      <c r="BL874" s="14"/>
      <c r="BM874" s="14"/>
      <c r="BN874" s="14"/>
      <c r="BO874" s="14"/>
      <c r="BP874" s="14"/>
      <c r="BQ874" s="14"/>
      <c r="BR874" s="14"/>
      <c r="BS874" s="14"/>
      <c r="BT874" s="14"/>
      <c r="BU874" s="14"/>
      <c r="BV874" s="14"/>
      <c r="BW874" s="14"/>
      <c r="BX874" s="14"/>
      <c r="BY874" s="14"/>
      <c r="BZ874" s="14"/>
      <c r="CA874" s="14"/>
      <c r="CB874" s="14"/>
      <c r="CC874" s="14"/>
      <c r="CD874" s="14"/>
      <c r="CE874" s="14"/>
      <c r="CF874" s="14"/>
      <c r="CG874" s="14"/>
      <c r="CH874" s="14"/>
    </row>
    <row r="875" spans="1:86">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Z875" s="16"/>
      <c r="AA875" s="16"/>
      <c r="AB875" s="16"/>
      <c r="AC875" s="16"/>
      <c r="AD875" s="16"/>
      <c r="AE875" s="16"/>
      <c r="AF875" s="16"/>
      <c r="AG875" s="16"/>
      <c r="AH875" s="16"/>
      <c r="AI875" s="16"/>
      <c r="AJ875" s="16"/>
      <c r="AK875" s="16"/>
      <c r="AL875" s="16"/>
      <c r="AM875" s="14"/>
      <c r="AN875" s="14"/>
      <c r="AO875" s="14"/>
      <c r="AP875" s="14"/>
      <c r="AQ875" s="14"/>
      <c r="AR875" s="14"/>
      <c r="AS875" s="14"/>
      <c r="AT875" s="14"/>
      <c r="AU875" s="14"/>
      <c r="AV875" s="14"/>
      <c r="AW875" s="14"/>
      <c r="AX875" s="14"/>
      <c r="AY875" s="14"/>
      <c r="AZ875" s="14"/>
      <c r="BA875" s="14"/>
      <c r="BB875" s="14"/>
      <c r="BC875" s="14"/>
      <c r="BD875" s="14"/>
      <c r="BE875" s="14"/>
      <c r="BF875" s="14"/>
      <c r="BG875" s="14"/>
      <c r="BH875" s="14"/>
      <c r="BI875" s="14"/>
      <c r="BJ875" s="14"/>
      <c r="BK875" s="14"/>
      <c r="BL875" s="14"/>
      <c r="BM875" s="14"/>
      <c r="BN875" s="14"/>
      <c r="BO875" s="14"/>
      <c r="BP875" s="14"/>
      <c r="BQ875" s="14"/>
      <c r="BR875" s="14"/>
      <c r="BS875" s="14"/>
      <c r="BT875" s="14"/>
      <c r="BU875" s="14"/>
      <c r="BV875" s="14"/>
      <c r="BW875" s="14"/>
      <c r="BX875" s="14"/>
      <c r="BY875" s="14"/>
      <c r="BZ875" s="14"/>
      <c r="CA875" s="14"/>
      <c r="CB875" s="14"/>
      <c r="CC875" s="14"/>
      <c r="CD875" s="14"/>
      <c r="CE875" s="14"/>
      <c r="CF875" s="14"/>
      <c r="CG875" s="14"/>
      <c r="CH875" s="14"/>
    </row>
    <row r="876" spans="1:86">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Z876" s="16"/>
      <c r="AA876" s="16"/>
      <c r="AB876" s="16"/>
      <c r="AC876" s="16"/>
      <c r="AD876" s="16"/>
      <c r="AE876" s="16"/>
      <c r="AF876" s="16"/>
      <c r="AG876" s="16"/>
      <c r="AH876" s="16"/>
      <c r="AI876" s="16"/>
      <c r="AJ876" s="16"/>
      <c r="AK876" s="16"/>
      <c r="AL876" s="16"/>
      <c r="AM876" s="14"/>
      <c r="AN876" s="14"/>
      <c r="AO876" s="14"/>
      <c r="AP876" s="14"/>
      <c r="AQ876" s="14"/>
      <c r="AR876" s="14"/>
      <c r="AS876" s="14"/>
      <c r="AT876" s="14"/>
      <c r="AU876" s="14"/>
      <c r="AV876" s="14"/>
      <c r="AW876" s="14"/>
      <c r="AX876" s="14"/>
      <c r="AY876" s="14"/>
      <c r="AZ876" s="14"/>
      <c r="BA876" s="14"/>
      <c r="BB876" s="14"/>
      <c r="BC876" s="14"/>
      <c r="BD876" s="14"/>
      <c r="BE876" s="14"/>
      <c r="BF876" s="14"/>
      <c r="BG876" s="14"/>
      <c r="BH876" s="14"/>
      <c r="BI876" s="14"/>
      <c r="BJ876" s="14"/>
      <c r="BK876" s="14"/>
      <c r="BL876" s="14"/>
      <c r="BM876" s="14"/>
      <c r="BN876" s="14"/>
      <c r="BO876" s="14"/>
      <c r="BP876" s="14"/>
      <c r="BQ876" s="14"/>
      <c r="BR876" s="14"/>
      <c r="BS876" s="14"/>
      <c r="BT876" s="14"/>
      <c r="BU876" s="14"/>
      <c r="BV876" s="14"/>
      <c r="BW876" s="14"/>
      <c r="BX876" s="14"/>
      <c r="BY876" s="14"/>
      <c r="BZ876" s="14"/>
      <c r="CA876" s="14"/>
      <c r="CB876" s="14"/>
      <c r="CC876" s="14"/>
      <c r="CD876" s="14"/>
      <c r="CE876" s="14"/>
      <c r="CF876" s="14"/>
      <c r="CG876" s="14"/>
      <c r="CH876" s="14"/>
    </row>
    <row r="877" spans="1:86">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Z877" s="16"/>
      <c r="AA877" s="16"/>
      <c r="AB877" s="16"/>
      <c r="AC877" s="16"/>
      <c r="AD877" s="16"/>
      <c r="AE877" s="16"/>
      <c r="AF877" s="16"/>
      <c r="AG877" s="16"/>
      <c r="AH877" s="16"/>
      <c r="AI877" s="16"/>
      <c r="AJ877" s="16"/>
      <c r="AK877" s="16"/>
      <c r="AL877" s="16"/>
      <c r="AM877" s="14"/>
      <c r="AN877" s="14"/>
      <c r="AO877" s="14"/>
      <c r="AP877" s="14"/>
      <c r="AQ877" s="14"/>
      <c r="AR877" s="14"/>
      <c r="AS877" s="14"/>
      <c r="AT877" s="14"/>
      <c r="AU877" s="14"/>
      <c r="AV877" s="14"/>
      <c r="AW877" s="14"/>
      <c r="AX877" s="14"/>
      <c r="AY877" s="14"/>
      <c r="AZ877" s="14"/>
      <c r="BA877" s="14"/>
      <c r="BB877" s="14"/>
      <c r="BC877" s="14"/>
      <c r="BD877" s="14"/>
      <c r="BE877" s="14"/>
      <c r="BF877" s="14"/>
      <c r="BG877" s="14"/>
      <c r="BH877" s="14"/>
      <c r="BI877" s="14"/>
      <c r="BJ877" s="14"/>
      <c r="BK877" s="14"/>
      <c r="BL877" s="14"/>
      <c r="BM877" s="14"/>
      <c r="BN877" s="14"/>
      <c r="BO877" s="14"/>
      <c r="BP877" s="14"/>
      <c r="BQ877" s="14"/>
      <c r="BR877" s="14"/>
      <c r="BS877" s="14"/>
      <c r="BT877" s="14"/>
      <c r="BU877" s="14"/>
      <c r="BV877" s="14"/>
      <c r="BW877" s="14"/>
      <c r="BX877" s="14"/>
      <c r="BY877" s="14"/>
      <c r="BZ877" s="14"/>
      <c r="CA877" s="14"/>
      <c r="CB877" s="14"/>
      <c r="CC877" s="14"/>
      <c r="CD877" s="14"/>
      <c r="CE877" s="14"/>
      <c r="CF877" s="14"/>
      <c r="CG877" s="14"/>
      <c r="CH877" s="14"/>
    </row>
    <row r="878" spans="1:86">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Z878" s="16"/>
      <c r="AA878" s="16"/>
      <c r="AB878" s="16"/>
      <c r="AC878" s="16"/>
      <c r="AD878" s="16"/>
      <c r="AE878" s="16"/>
      <c r="AF878" s="16"/>
      <c r="AG878" s="16"/>
      <c r="AH878" s="16"/>
      <c r="AI878" s="16"/>
      <c r="AJ878" s="16"/>
      <c r="AK878" s="16"/>
      <c r="AL878" s="16"/>
      <c r="AM878" s="14"/>
      <c r="AN878" s="14"/>
      <c r="AO878" s="14"/>
      <c r="AP878" s="14"/>
      <c r="AQ878" s="14"/>
      <c r="AR878" s="14"/>
      <c r="AS878" s="14"/>
      <c r="AT878" s="14"/>
      <c r="AU878" s="14"/>
      <c r="AV878" s="14"/>
      <c r="AW878" s="14"/>
      <c r="AX878" s="14"/>
      <c r="AY878" s="14"/>
      <c r="AZ878" s="14"/>
      <c r="BA878" s="14"/>
      <c r="BB878" s="14"/>
      <c r="BC878" s="14"/>
      <c r="BD878" s="14"/>
      <c r="BE878" s="14"/>
      <c r="BF878" s="14"/>
      <c r="BG878" s="14"/>
      <c r="BH878" s="14"/>
      <c r="BI878" s="14"/>
      <c r="BJ878" s="14"/>
      <c r="BK878" s="14"/>
      <c r="BL878" s="14"/>
      <c r="BM878" s="14"/>
      <c r="BN878" s="14"/>
      <c r="BO878" s="14"/>
      <c r="BP878" s="14"/>
      <c r="BQ878" s="14"/>
      <c r="BR878" s="14"/>
      <c r="BS878" s="14"/>
      <c r="BT878" s="14"/>
      <c r="BU878" s="14"/>
      <c r="BV878" s="14"/>
      <c r="BW878" s="14"/>
      <c r="BX878" s="14"/>
      <c r="BY878" s="14"/>
      <c r="BZ878" s="14"/>
      <c r="CA878" s="14"/>
      <c r="CB878" s="14"/>
      <c r="CC878" s="14"/>
      <c r="CD878" s="14"/>
      <c r="CE878" s="14"/>
      <c r="CF878" s="14"/>
      <c r="CG878" s="14"/>
      <c r="CH878" s="14"/>
    </row>
    <row r="879" spans="1:86">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Z879" s="16"/>
      <c r="AA879" s="16"/>
      <c r="AB879" s="16"/>
      <c r="AC879" s="16"/>
      <c r="AD879" s="16"/>
      <c r="AE879" s="16"/>
      <c r="AF879" s="16"/>
      <c r="AG879" s="16"/>
      <c r="AH879" s="16"/>
      <c r="AI879" s="16"/>
      <c r="AJ879" s="16"/>
      <c r="AK879" s="16"/>
      <c r="AL879" s="16"/>
      <c r="AM879" s="14"/>
      <c r="AN879" s="14"/>
      <c r="AO879" s="14"/>
      <c r="AP879" s="14"/>
      <c r="AQ879" s="14"/>
      <c r="AR879" s="14"/>
      <c r="AS879" s="14"/>
      <c r="AT879" s="14"/>
      <c r="AU879" s="14"/>
      <c r="AV879" s="14"/>
      <c r="AW879" s="14"/>
      <c r="AX879" s="14"/>
      <c r="AY879" s="14"/>
      <c r="AZ879" s="14"/>
      <c r="BA879" s="14"/>
      <c r="BB879" s="14"/>
      <c r="BC879" s="14"/>
      <c r="BD879" s="14"/>
      <c r="BE879" s="14"/>
      <c r="BF879" s="14"/>
      <c r="BG879" s="14"/>
      <c r="BH879" s="14"/>
      <c r="BI879" s="14"/>
      <c r="BJ879" s="14"/>
      <c r="BK879" s="14"/>
      <c r="BL879" s="14"/>
      <c r="BM879" s="14"/>
      <c r="BN879" s="14"/>
      <c r="BO879" s="14"/>
      <c r="BP879" s="14"/>
      <c r="BQ879" s="14"/>
      <c r="BR879" s="14"/>
      <c r="BS879" s="14"/>
      <c r="BT879" s="14"/>
      <c r="BU879" s="14"/>
      <c r="BV879" s="14"/>
      <c r="BW879" s="14"/>
      <c r="BX879" s="14"/>
      <c r="BY879" s="14"/>
      <c r="BZ879" s="14"/>
      <c r="CA879" s="14"/>
      <c r="CB879" s="14"/>
      <c r="CC879" s="14"/>
      <c r="CD879" s="14"/>
      <c r="CE879" s="14"/>
      <c r="CF879" s="14"/>
      <c r="CG879" s="14"/>
      <c r="CH879" s="14"/>
    </row>
    <row r="880" spans="1:86">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Z880" s="16"/>
      <c r="AA880" s="16"/>
      <c r="AB880" s="16"/>
      <c r="AC880" s="16"/>
      <c r="AD880" s="16"/>
      <c r="AE880" s="16"/>
      <c r="AF880" s="16"/>
      <c r="AG880" s="16"/>
      <c r="AH880" s="16"/>
      <c r="AI880" s="16"/>
      <c r="AJ880" s="16"/>
      <c r="AK880" s="16"/>
      <c r="AL880" s="16"/>
      <c r="AM880" s="14"/>
      <c r="AN880" s="14"/>
      <c r="AO880" s="14"/>
      <c r="AP880" s="14"/>
      <c r="AQ880" s="14"/>
      <c r="AR880" s="14"/>
      <c r="AS880" s="14"/>
      <c r="AT880" s="14"/>
      <c r="AU880" s="14"/>
      <c r="AV880" s="14"/>
      <c r="AW880" s="14"/>
      <c r="AX880" s="14"/>
      <c r="AY880" s="14"/>
      <c r="AZ880" s="14"/>
      <c r="BA880" s="14"/>
      <c r="BB880" s="14"/>
      <c r="BC880" s="14"/>
      <c r="BD880" s="14"/>
      <c r="BE880" s="14"/>
      <c r="BF880" s="14"/>
      <c r="BG880" s="14"/>
      <c r="BH880" s="14"/>
      <c r="BI880" s="14"/>
      <c r="BJ880" s="14"/>
      <c r="BK880" s="14"/>
      <c r="BL880" s="14"/>
      <c r="BM880" s="14"/>
      <c r="BN880" s="14"/>
      <c r="BO880" s="14"/>
      <c r="BP880" s="14"/>
      <c r="BQ880" s="14"/>
      <c r="BR880" s="14"/>
      <c r="BS880" s="14"/>
      <c r="BT880" s="14"/>
      <c r="BU880" s="14"/>
      <c r="BV880" s="14"/>
      <c r="BW880" s="14"/>
      <c r="BX880" s="14"/>
      <c r="BY880" s="14"/>
      <c r="BZ880" s="14"/>
      <c r="CA880" s="14"/>
      <c r="CB880" s="14"/>
      <c r="CC880" s="14"/>
      <c r="CD880" s="14"/>
      <c r="CE880" s="14"/>
      <c r="CF880" s="14"/>
      <c r="CG880" s="14"/>
      <c r="CH880" s="14"/>
    </row>
    <row r="881" spans="1:86">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Z881" s="16"/>
      <c r="AA881" s="16"/>
      <c r="AB881" s="16"/>
      <c r="AC881" s="16"/>
      <c r="AD881" s="16"/>
      <c r="AE881" s="16"/>
      <c r="AF881" s="16"/>
      <c r="AG881" s="16"/>
      <c r="AH881" s="16"/>
      <c r="AI881" s="16"/>
      <c r="AJ881" s="16"/>
      <c r="AK881" s="16"/>
      <c r="AL881" s="16"/>
      <c r="AM881" s="14"/>
      <c r="AN881" s="14"/>
      <c r="AO881" s="14"/>
      <c r="AP881" s="14"/>
      <c r="AQ881" s="14"/>
      <c r="AR881" s="14"/>
      <c r="AS881" s="14"/>
      <c r="AT881" s="14"/>
      <c r="AU881" s="14"/>
      <c r="AV881" s="14"/>
      <c r="AW881" s="14"/>
      <c r="AX881" s="14"/>
      <c r="AY881" s="14"/>
      <c r="AZ881" s="14"/>
      <c r="BA881" s="14"/>
      <c r="BB881" s="14"/>
      <c r="BC881" s="14"/>
      <c r="BD881" s="14"/>
      <c r="BE881" s="14"/>
      <c r="BF881" s="14"/>
      <c r="BG881" s="14"/>
      <c r="BH881" s="14"/>
      <c r="BI881" s="14"/>
      <c r="BJ881" s="14"/>
      <c r="BK881" s="14"/>
      <c r="BL881" s="14"/>
      <c r="BM881" s="14"/>
      <c r="BN881" s="14"/>
      <c r="BO881" s="14"/>
      <c r="BP881" s="14"/>
      <c r="BQ881" s="14"/>
      <c r="BR881" s="14"/>
      <c r="BS881" s="14"/>
      <c r="BT881" s="14"/>
      <c r="BU881" s="14"/>
      <c r="BV881" s="14"/>
      <c r="BW881" s="14"/>
      <c r="BX881" s="14"/>
      <c r="BY881" s="14"/>
      <c r="BZ881" s="14"/>
      <c r="CA881" s="14"/>
      <c r="CB881" s="14"/>
      <c r="CC881" s="14"/>
      <c r="CD881" s="14"/>
      <c r="CE881" s="14"/>
      <c r="CF881" s="14"/>
      <c r="CG881" s="14"/>
      <c r="CH881" s="14"/>
    </row>
    <row r="882" spans="1:86">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Z882" s="16"/>
      <c r="AA882" s="16"/>
      <c r="AB882" s="16"/>
      <c r="AC882" s="16"/>
      <c r="AD882" s="16"/>
      <c r="AE882" s="16"/>
      <c r="AF882" s="16"/>
      <c r="AG882" s="16"/>
      <c r="AH882" s="16"/>
      <c r="AI882" s="16"/>
      <c r="AJ882" s="16"/>
      <c r="AK882" s="16"/>
      <c r="AL882" s="16"/>
      <c r="AM882" s="14"/>
      <c r="AN882" s="14"/>
      <c r="AO882" s="14"/>
      <c r="AP882" s="14"/>
      <c r="AQ882" s="14"/>
      <c r="AR882" s="14"/>
      <c r="AS882" s="14"/>
      <c r="AT882" s="14"/>
      <c r="AU882" s="14"/>
      <c r="AV882" s="14"/>
      <c r="AW882" s="14"/>
      <c r="AX882" s="14"/>
      <c r="AY882" s="14"/>
      <c r="AZ882" s="14"/>
      <c r="BA882" s="14"/>
      <c r="BB882" s="14"/>
      <c r="BC882" s="14"/>
      <c r="BD882" s="14"/>
      <c r="BE882" s="14"/>
      <c r="BF882" s="14"/>
      <c r="BG882" s="14"/>
      <c r="BH882" s="14"/>
      <c r="BI882" s="14"/>
      <c r="BJ882" s="14"/>
      <c r="BK882" s="14"/>
      <c r="BL882" s="14"/>
      <c r="BM882" s="14"/>
      <c r="BN882" s="14"/>
      <c r="BO882" s="14"/>
      <c r="BP882" s="14"/>
      <c r="BQ882" s="14"/>
      <c r="BR882" s="14"/>
      <c r="BS882" s="14"/>
      <c r="BT882" s="14"/>
      <c r="BU882" s="14"/>
      <c r="BV882" s="14"/>
      <c r="BW882" s="14"/>
      <c r="BX882" s="14"/>
      <c r="BY882" s="14"/>
      <c r="BZ882" s="14"/>
      <c r="CA882" s="14"/>
      <c r="CB882" s="14"/>
      <c r="CC882" s="14"/>
      <c r="CD882" s="14"/>
      <c r="CE882" s="14"/>
      <c r="CF882" s="14"/>
      <c r="CG882" s="14"/>
      <c r="CH882" s="14"/>
    </row>
    <row r="883" spans="1:86">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Z883" s="16"/>
      <c r="AA883" s="16"/>
      <c r="AB883" s="16"/>
      <c r="AC883" s="16"/>
      <c r="AD883" s="16"/>
      <c r="AE883" s="16"/>
      <c r="AF883" s="16"/>
      <c r="AG883" s="16"/>
      <c r="AH883" s="16"/>
      <c r="AI883" s="16"/>
      <c r="AJ883" s="16"/>
      <c r="AK883" s="16"/>
      <c r="AL883" s="16"/>
      <c r="AM883" s="14"/>
      <c r="AN883" s="14"/>
      <c r="AO883" s="14"/>
      <c r="AP883" s="14"/>
      <c r="AQ883" s="14"/>
      <c r="AR883" s="14"/>
      <c r="AS883" s="14"/>
      <c r="AT883" s="14"/>
      <c r="AU883" s="14"/>
      <c r="AV883" s="14"/>
      <c r="AW883" s="14"/>
      <c r="AX883" s="14"/>
      <c r="AY883" s="14"/>
      <c r="AZ883" s="14"/>
      <c r="BA883" s="14"/>
      <c r="BB883" s="14"/>
      <c r="BC883" s="14"/>
      <c r="BD883" s="14"/>
      <c r="BE883" s="14"/>
      <c r="BF883" s="14"/>
      <c r="BG883" s="14"/>
      <c r="BH883" s="14"/>
      <c r="BI883" s="14"/>
      <c r="BJ883" s="14"/>
      <c r="BK883" s="14"/>
      <c r="BL883" s="14"/>
      <c r="BM883" s="14"/>
      <c r="BN883" s="14"/>
      <c r="BO883" s="14"/>
      <c r="BP883" s="14"/>
      <c r="BQ883" s="14"/>
      <c r="BR883" s="14"/>
      <c r="BS883" s="14"/>
      <c r="BT883" s="14"/>
      <c r="BU883" s="14"/>
      <c r="BV883" s="14"/>
      <c r="BW883" s="14"/>
      <c r="BX883" s="14"/>
      <c r="BY883" s="14"/>
      <c r="BZ883" s="14"/>
      <c r="CA883" s="14"/>
      <c r="CB883" s="14"/>
      <c r="CC883" s="14"/>
      <c r="CD883" s="14"/>
      <c r="CE883" s="14"/>
      <c r="CF883" s="14"/>
      <c r="CG883" s="14"/>
      <c r="CH883" s="14"/>
    </row>
    <row r="884" spans="1:86">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Z884" s="16"/>
      <c r="AA884" s="16"/>
      <c r="AB884" s="16"/>
      <c r="AC884" s="16"/>
      <c r="AD884" s="16"/>
      <c r="AE884" s="16"/>
      <c r="AF884" s="16"/>
      <c r="AG884" s="16"/>
      <c r="AH884" s="16"/>
      <c r="AI884" s="16"/>
      <c r="AJ884" s="16"/>
      <c r="AK884" s="16"/>
      <c r="AL884" s="16"/>
      <c r="AM884" s="14"/>
      <c r="AN884" s="14"/>
      <c r="AO884" s="14"/>
      <c r="AP884" s="14"/>
      <c r="AQ884" s="14"/>
      <c r="AR884" s="14"/>
      <c r="AS884" s="14"/>
      <c r="AT884" s="14"/>
      <c r="AU884" s="14"/>
      <c r="AV884" s="14"/>
      <c r="AW884" s="14"/>
      <c r="AX884" s="14"/>
      <c r="AY884" s="14"/>
      <c r="AZ884" s="14"/>
      <c r="BA884" s="14"/>
      <c r="BB884" s="14"/>
      <c r="BC884" s="14"/>
      <c r="BD884" s="14"/>
      <c r="BE884" s="14"/>
      <c r="BF884" s="14"/>
      <c r="BG884" s="14"/>
      <c r="BH884" s="14"/>
      <c r="BI884" s="14"/>
      <c r="BJ884" s="14"/>
      <c r="BK884" s="14"/>
      <c r="BL884" s="14"/>
      <c r="BM884" s="14"/>
      <c r="BN884" s="14"/>
      <c r="BO884" s="14"/>
      <c r="BP884" s="14"/>
      <c r="BQ884" s="14"/>
      <c r="BR884" s="14"/>
      <c r="BS884" s="14"/>
      <c r="BT884" s="14"/>
      <c r="BU884" s="14"/>
      <c r="BV884" s="14"/>
      <c r="BW884" s="14"/>
      <c r="BX884" s="14"/>
      <c r="BY884" s="14"/>
      <c r="BZ884" s="14"/>
      <c r="CA884" s="14"/>
      <c r="CB884" s="14"/>
      <c r="CC884" s="14"/>
      <c r="CD884" s="14"/>
      <c r="CE884" s="14"/>
      <c r="CF884" s="14"/>
      <c r="CG884" s="14"/>
      <c r="CH884" s="14"/>
    </row>
    <row r="885" spans="1:86">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Z885" s="16"/>
      <c r="AA885" s="16"/>
      <c r="AB885" s="16"/>
      <c r="AC885" s="16"/>
      <c r="AD885" s="16"/>
      <c r="AE885" s="16"/>
      <c r="AF885" s="16"/>
      <c r="AG885" s="16"/>
      <c r="AH885" s="16"/>
      <c r="AI885" s="16"/>
      <c r="AJ885" s="16"/>
      <c r="AK885" s="16"/>
      <c r="AL885" s="16"/>
      <c r="AM885" s="14"/>
      <c r="AN885" s="14"/>
      <c r="AO885" s="14"/>
      <c r="AP885" s="14"/>
      <c r="AQ885" s="14"/>
      <c r="AR885" s="14"/>
      <c r="AS885" s="14"/>
      <c r="AT885" s="14"/>
      <c r="AU885" s="14"/>
      <c r="AV885" s="14"/>
      <c r="AW885" s="14"/>
      <c r="AX885" s="14"/>
      <c r="AY885" s="14"/>
      <c r="AZ885" s="14"/>
      <c r="BA885" s="14"/>
      <c r="BB885" s="14"/>
      <c r="BC885" s="14"/>
      <c r="BD885" s="14"/>
      <c r="BE885" s="14"/>
      <c r="BF885" s="14"/>
      <c r="BG885" s="14"/>
      <c r="BH885" s="14"/>
      <c r="BI885" s="14"/>
      <c r="BJ885" s="14"/>
      <c r="BK885" s="14"/>
      <c r="BL885" s="14"/>
      <c r="BM885" s="14"/>
      <c r="BN885" s="14"/>
      <c r="BO885" s="14"/>
      <c r="BP885" s="14"/>
      <c r="BQ885" s="14"/>
      <c r="BR885" s="14"/>
      <c r="BS885" s="14"/>
      <c r="BT885" s="14"/>
      <c r="BU885" s="14"/>
      <c r="BV885" s="14"/>
      <c r="BW885" s="14"/>
      <c r="BX885" s="14"/>
      <c r="BY885" s="14"/>
      <c r="BZ885" s="14"/>
      <c r="CA885" s="14"/>
      <c r="CB885" s="14"/>
      <c r="CC885" s="14"/>
      <c r="CD885" s="14"/>
      <c r="CE885" s="14"/>
      <c r="CF885" s="14"/>
      <c r="CG885" s="14"/>
      <c r="CH885" s="14"/>
    </row>
    <row r="886" spans="1:86">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Z886" s="16"/>
      <c r="AA886" s="16"/>
      <c r="AB886" s="16"/>
      <c r="AC886" s="16"/>
      <c r="AD886" s="16"/>
      <c r="AE886" s="16"/>
      <c r="AF886" s="16"/>
      <c r="AG886" s="16"/>
      <c r="AH886" s="16"/>
      <c r="AI886" s="16"/>
      <c r="AJ886" s="16"/>
      <c r="AK886" s="16"/>
      <c r="AL886" s="16"/>
      <c r="AM886" s="14"/>
      <c r="AN886" s="14"/>
      <c r="AO886" s="14"/>
      <c r="AP886" s="14"/>
      <c r="AQ886" s="14"/>
      <c r="AR886" s="14"/>
      <c r="AS886" s="14"/>
      <c r="AT886" s="14"/>
      <c r="AU886" s="14"/>
      <c r="AV886" s="14"/>
      <c r="AW886" s="14"/>
      <c r="AX886" s="14"/>
      <c r="AY886" s="14"/>
      <c r="AZ886" s="14"/>
      <c r="BA886" s="14"/>
      <c r="BB886" s="14"/>
      <c r="BC886" s="14"/>
      <c r="BD886" s="14"/>
      <c r="BE886" s="14"/>
      <c r="BF886" s="14"/>
      <c r="BG886" s="14"/>
      <c r="BH886" s="14"/>
      <c r="BI886" s="14"/>
      <c r="BJ886" s="14"/>
      <c r="BK886" s="14"/>
      <c r="BL886" s="14"/>
      <c r="BM886" s="14"/>
      <c r="BN886" s="14"/>
      <c r="BO886" s="14"/>
      <c r="BP886" s="14"/>
      <c r="BQ886" s="14"/>
      <c r="BR886" s="14"/>
      <c r="BS886" s="14"/>
      <c r="BT886" s="14"/>
      <c r="BU886" s="14"/>
      <c r="BV886" s="14"/>
      <c r="BW886" s="14"/>
      <c r="BX886" s="14"/>
      <c r="BY886" s="14"/>
      <c r="BZ886" s="14"/>
      <c r="CA886" s="14"/>
      <c r="CB886" s="14"/>
      <c r="CC886" s="14"/>
      <c r="CD886" s="14"/>
      <c r="CE886" s="14"/>
      <c r="CF886" s="14"/>
      <c r="CG886" s="14"/>
      <c r="CH886" s="14"/>
    </row>
    <row r="887" spans="1:86">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Z887" s="16"/>
      <c r="AA887" s="16"/>
      <c r="AB887" s="16"/>
      <c r="AC887" s="16"/>
      <c r="AD887" s="16"/>
      <c r="AE887" s="16"/>
      <c r="AF887" s="16"/>
      <c r="AG887" s="16"/>
      <c r="AH887" s="16"/>
      <c r="AI887" s="16"/>
      <c r="AJ887" s="16"/>
      <c r="AK887" s="16"/>
      <c r="AL887" s="16"/>
      <c r="AM887" s="14"/>
      <c r="AN887" s="14"/>
      <c r="AO887" s="14"/>
      <c r="AP887" s="14"/>
      <c r="AQ887" s="14"/>
      <c r="AR887" s="14"/>
      <c r="AS887" s="14"/>
      <c r="AT887" s="14"/>
      <c r="AU887" s="14"/>
      <c r="AV887" s="14"/>
      <c r="AW887" s="14"/>
      <c r="AX887" s="14"/>
      <c r="AY887" s="14"/>
      <c r="AZ887" s="14"/>
      <c r="BA887" s="14"/>
      <c r="BB887" s="14"/>
      <c r="BC887" s="14"/>
      <c r="BD887" s="14"/>
      <c r="BE887" s="14"/>
      <c r="BF887" s="14"/>
      <c r="BG887" s="14"/>
      <c r="BH887" s="14"/>
      <c r="BI887" s="14"/>
      <c r="BJ887" s="14"/>
      <c r="BK887" s="14"/>
      <c r="BL887" s="14"/>
      <c r="BM887" s="14"/>
      <c r="BN887" s="14"/>
      <c r="BO887" s="14"/>
      <c r="BP887" s="14"/>
      <c r="BQ887" s="14"/>
      <c r="BR887" s="14"/>
      <c r="BS887" s="14"/>
      <c r="BT887" s="14"/>
      <c r="BU887" s="14"/>
      <c r="BV887" s="14"/>
      <c r="BW887" s="14"/>
      <c r="BX887" s="14"/>
      <c r="BY887" s="14"/>
      <c r="BZ887" s="14"/>
      <c r="CA887" s="14"/>
      <c r="CB887" s="14"/>
      <c r="CC887" s="14"/>
      <c r="CD887" s="14"/>
      <c r="CE887" s="14"/>
      <c r="CF887" s="14"/>
      <c r="CG887" s="14"/>
      <c r="CH887" s="14"/>
    </row>
    <row r="888" spans="1:86">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Z888" s="16"/>
      <c r="AA888" s="16"/>
      <c r="AB888" s="16"/>
      <c r="AC888" s="16"/>
      <c r="AD888" s="16"/>
      <c r="AE888" s="16"/>
      <c r="AF888" s="16"/>
      <c r="AG888" s="16"/>
      <c r="AH888" s="16"/>
      <c r="AI888" s="16"/>
      <c r="AJ888" s="16"/>
      <c r="AK888" s="16"/>
      <c r="AL888" s="16"/>
      <c r="AM888" s="14"/>
      <c r="AN888" s="14"/>
      <c r="AO888" s="14"/>
      <c r="AP888" s="14"/>
      <c r="AQ888" s="14"/>
      <c r="AR888" s="14"/>
      <c r="AS888" s="14"/>
      <c r="AT888" s="14"/>
      <c r="AU888" s="14"/>
      <c r="AV888" s="14"/>
      <c r="AW888" s="14"/>
      <c r="AX888" s="14"/>
      <c r="AY888" s="14"/>
      <c r="AZ888" s="14"/>
      <c r="BA888" s="14"/>
      <c r="BB888" s="14"/>
      <c r="BC888" s="14"/>
      <c r="BD888" s="14"/>
      <c r="BE888" s="14"/>
      <c r="BF888" s="14"/>
      <c r="BG888" s="14"/>
      <c r="BH888" s="14"/>
      <c r="BI888" s="14"/>
      <c r="BJ888" s="14"/>
      <c r="BK888" s="14"/>
      <c r="BL888" s="14"/>
      <c r="BM888" s="14"/>
      <c r="BN888" s="14"/>
      <c r="BO888" s="14"/>
      <c r="BP888" s="14"/>
      <c r="BQ888" s="14"/>
      <c r="BR888" s="14"/>
      <c r="BS888" s="14"/>
      <c r="BT888" s="14"/>
      <c r="BU888" s="14"/>
      <c r="BV888" s="14"/>
      <c r="BW888" s="14"/>
      <c r="BX888" s="14"/>
      <c r="BY888" s="14"/>
      <c r="BZ888" s="14"/>
      <c r="CA888" s="14"/>
      <c r="CB888" s="14"/>
      <c r="CC888" s="14"/>
      <c r="CD888" s="14"/>
      <c r="CE888" s="14"/>
      <c r="CF888" s="14"/>
      <c r="CG888" s="14"/>
      <c r="CH888" s="14"/>
    </row>
    <row r="889" spans="1:86">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Z889" s="16"/>
      <c r="AA889" s="16"/>
      <c r="AB889" s="16"/>
      <c r="AC889" s="16"/>
      <c r="AD889" s="16"/>
      <c r="AE889" s="16"/>
      <c r="AF889" s="16"/>
      <c r="AG889" s="16"/>
      <c r="AH889" s="16"/>
      <c r="AI889" s="16"/>
      <c r="AJ889" s="16"/>
      <c r="AK889" s="16"/>
      <c r="AL889" s="16"/>
      <c r="AM889" s="14"/>
      <c r="AN889" s="14"/>
      <c r="AO889" s="14"/>
      <c r="AP889" s="14"/>
      <c r="AQ889" s="14"/>
      <c r="AR889" s="14"/>
      <c r="AS889" s="14"/>
      <c r="AT889" s="14"/>
      <c r="AU889" s="14"/>
      <c r="AV889" s="14"/>
      <c r="AW889" s="14"/>
      <c r="AX889" s="14"/>
      <c r="AY889" s="14"/>
      <c r="AZ889" s="14"/>
      <c r="BA889" s="14"/>
      <c r="BB889" s="14"/>
      <c r="BC889" s="14"/>
      <c r="BD889" s="14"/>
      <c r="BE889" s="14"/>
      <c r="BF889" s="14"/>
      <c r="BG889" s="14"/>
      <c r="BH889" s="14"/>
      <c r="BI889" s="14"/>
      <c r="BJ889" s="14"/>
      <c r="BK889" s="14"/>
      <c r="BL889" s="14"/>
      <c r="BM889" s="14"/>
      <c r="BN889" s="14"/>
      <c r="BO889" s="14"/>
      <c r="BP889" s="14"/>
      <c r="BQ889" s="14"/>
      <c r="BR889" s="14"/>
      <c r="BS889" s="14"/>
      <c r="BT889" s="14"/>
      <c r="BU889" s="14"/>
      <c r="BV889" s="14"/>
      <c r="BW889" s="14"/>
      <c r="BX889" s="14"/>
      <c r="BY889" s="14"/>
      <c r="BZ889" s="14"/>
      <c r="CA889" s="14"/>
      <c r="CB889" s="14"/>
      <c r="CC889" s="14"/>
      <c r="CD889" s="14"/>
      <c r="CE889" s="14"/>
      <c r="CF889" s="14"/>
      <c r="CG889" s="14"/>
      <c r="CH889" s="14"/>
    </row>
    <row r="890" spans="1:86">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Z890" s="16"/>
      <c r="AA890" s="16"/>
      <c r="AB890" s="16"/>
      <c r="AC890" s="16"/>
      <c r="AD890" s="16"/>
      <c r="AE890" s="16"/>
      <c r="AF890" s="16"/>
      <c r="AG890" s="16"/>
      <c r="AH890" s="16"/>
      <c r="AI890" s="16"/>
      <c r="AJ890" s="16"/>
      <c r="AK890" s="16"/>
      <c r="AL890" s="16"/>
      <c r="AM890" s="14"/>
      <c r="AN890" s="14"/>
      <c r="AO890" s="14"/>
      <c r="AP890" s="14"/>
      <c r="AQ890" s="14"/>
      <c r="AR890" s="14"/>
      <c r="AS890" s="14"/>
      <c r="AT890" s="14"/>
      <c r="AU890" s="14"/>
      <c r="AV890" s="14"/>
      <c r="AW890" s="14"/>
      <c r="AX890" s="14"/>
      <c r="AY890" s="14"/>
      <c r="AZ890" s="14"/>
      <c r="BA890" s="14"/>
      <c r="BB890" s="14"/>
      <c r="BC890" s="14"/>
      <c r="BD890" s="14"/>
      <c r="BE890" s="14"/>
      <c r="BF890" s="14"/>
      <c r="BG890" s="14"/>
      <c r="BH890" s="14"/>
      <c r="BI890" s="14"/>
      <c r="BJ890" s="14"/>
      <c r="BK890" s="14"/>
      <c r="BL890" s="14"/>
      <c r="BM890" s="14"/>
      <c r="BN890" s="14"/>
      <c r="BO890" s="14"/>
      <c r="BP890" s="14"/>
      <c r="BQ890" s="14"/>
      <c r="BR890" s="14"/>
      <c r="BS890" s="14"/>
      <c r="BT890" s="14"/>
      <c r="BU890" s="14"/>
      <c r="BV890" s="14"/>
      <c r="BW890" s="14"/>
      <c r="BX890" s="14"/>
      <c r="BY890" s="14"/>
      <c r="BZ890" s="14"/>
      <c r="CA890" s="14"/>
      <c r="CB890" s="14"/>
      <c r="CC890" s="14"/>
      <c r="CD890" s="14"/>
      <c r="CE890" s="14"/>
      <c r="CF890" s="14"/>
      <c r="CG890" s="14"/>
      <c r="CH890" s="14"/>
    </row>
    <row r="891" spans="1:86">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Z891" s="16"/>
      <c r="AA891" s="16"/>
      <c r="AB891" s="16"/>
      <c r="AC891" s="16"/>
      <c r="AD891" s="16"/>
      <c r="AE891" s="16"/>
      <c r="AF891" s="16"/>
      <c r="AG891" s="16"/>
      <c r="AH891" s="16"/>
      <c r="AI891" s="16"/>
      <c r="AJ891" s="16"/>
      <c r="AK891" s="16"/>
      <c r="AL891" s="16"/>
      <c r="AM891" s="14"/>
      <c r="AN891" s="14"/>
      <c r="AO891" s="14"/>
      <c r="AP891" s="14"/>
      <c r="AQ891" s="14"/>
      <c r="AR891" s="14"/>
      <c r="AS891" s="14"/>
      <c r="AT891" s="14"/>
      <c r="AU891" s="14"/>
      <c r="AV891" s="14"/>
      <c r="AW891" s="14"/>
      <c r="AX891" s="14"/>
      <c r="AY891" s="14"/>
      <c r="AZ891" s="14"/>
      <c r="BA891" s="14"/>
      <c r="BB891" s="14"/>
      <c r="BC891" s="14"/>
      <c r="BD891" s="14"/>
      <c r="BE891" s="14"/>
      <c r="BF891" s="14"/>
      <c r="BG891" s="14"/>
      <c r="BH891" s="14"/>
      <c r="BI891" s="14"/>
      <c r="BJ891" s="14"/>
      <c r="BK891" s="14"/>
      <c r="BL891" s="14"/>
      <c r="BM891" s="14"/>
      <c r="BN891" s="14"/>
      <c r="BO891" s="14"/>
      <c r="BP891" s="14"/>
      <c r="BQ891" s="14"/>
      <c r="BR891" s="14"/>
      <c r="BS891" s="14"/>
      <c r="BT891" s="14"/>
      <c r="BU891" s="14"/>
      <c r="BV891" s="14"/>
      <c r="BW891" s="14"/>
      <c r="BX891" s="14"/>
      <c r="BY891" s="14"/>
      <c r="BZ891" s="14"/>
      <c r="CA891" s="14"/>
      <c r="CB891" s="14"/>
      <c r="CC891" s="14"/>
      <c r="CD891" s="14"/>
      <c r="CE891" s="14"/>
      <c r="CF891" s="14"/>
      <c r="CG891" s="14"/>
      <c r="CH891" s="14"/>
    </row>
    <row r="892" spans="1:86">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Z892" s="16"/>
      <c r="AA892" s="16"/>
      <c r="AB892" s="16"/>
      <c r="AC892" s="16"/>
      <c r="AD892" s="16"/>
      <c r="AE892" s="16"/>
      <c r="AF892" s="16"/>
      <c r="AG892" s="16"/>
      <c r="AH892" s="16"/>
      <c r="AI892" s="16"/>
      <c r="AJ892" s="16"/>
      <c r="AK892" s="16"/>
      <c r="AL892" s="16"/>
      <c r="AM892" s="14"/>
      <c r="AN892" s="14"/>
      <c r="AO892" s="14"/>
      <c r="AP892" s="14"/>
      <c r="AQ892" s="14"/>
      <c r="AR892" s="14"/>
      <c r="AS892" s="14"/>
      <c r="AT892" s="14"/>
      <c r="AU892" s="14"/>
      <c r="AV892" s="14"/>
      <c r="AW892" s="14"/>
      <c r="AX892" s="14"/>
      <c r="AY892" s="14"/>
      <c r="AZ892" s="14"/>
      <c r="BA892" s="14"/>
      <c r="BB892" s="14"/>
      <c r="BC892" s="14"/>
      <c r="BD892" s="14"/>
      <c r="BE892" s="14"/>
      <c r="BF892" s="14"/>
      <c r="BG892" s="14"/>
      <c r="BH892" s="14"/>
      <c r="BI892" s="14"/>
      <c r="BJ892" s="14"/>
      <c r="BK892" s="14"/>
      <c r="BL892" s="14"/>
      <c r="BM892" s="14"/>
      <c r="BN892" s="14"/>
      <c r="BO892" s="14"/>
      <c r="BP892" s="14"/>
      <c r="BQ892" s="14"/>
      <c r="BR892" s="14"/>
      <c r="BS892" s="14"/>
      <c r="BT892" s="14"/>
      <c r="BU892" s="14"/>
      <c r="BV892" s="14"/>
      <c r="BW892" s="14"/>
      <c r="BX892" s="14"/>
      <c r="BY892" s="14"/>
      <c r="BZ892" s="14"/>
      <c r="CA892" s="14"/>
      <c r="CB892" s="14"/>
      <c r="CC892" s="14"/>
      <c r="CD892" s="14"/>
      <c r="CE892" s="14"/>
      <c r="CF892" s="14"/>
      <c r="CG892" s="14"/>
      <c r="CH892" s="14"/>
    </row>
    <row r="893" spans="1:86">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Z893" s="16"/>
      <c r="AA893" s="16"/>
      <c r="AB893" s="16"/>
      <c r="AC893" s="16"/>
      <c r="AD893" s="16"/>
      <c r="AE893" s="16"/>
      <c r="AF893" s="16"/>
      <c r="AG893" s="16"/>
      <c r="AH893" s="16"/>
      <c r="AI893" s="16"/>
      <c r="AJ893" s="16"/>
      <c r="AK893" s="16"/>
      <c r="AL893" s="16"/>
      <c r="AM893" s="14"/>
      <c r="AN893" s="14"/>
      <c r="AO893" s="14"/>
      <c r="AP893" s="14"/>
      <c r="AQ893" s="14"/>
      <c r="AR893" s="14"/>
      <c r="AS893" s="14"/>
      <c r="AT893" s="14"/>
      <c r="AU893" s="14"/>
      <c r="AV893" s="14"/>
      <c r="AW893" s="14"/>
      <c r="AX893" s="14"/>
      <c r="AY893" s="14"/>
      <c r="AZ893" s="14"/>
      <c r="BA893" s="14"/>
      <c r="BB893" s="14"/>
      <c r="BC893" s="14"/>
      <c r="BD893" s="14"/>
      <c r="BE893" s="14"/>
      <c r="BF893" s="14"/>
      <c r="BG893" s="14"/>
      <c r="BH893" s="14"/>
      <c r="BI893" s="14"/>
      <c r="BJ893" s="14"/>
      <c r="BK893" s="14"/>
      <c r="BL893" s="14"/>
      <c r="BM893" s="14"/>
      <c r="BN893" s="14"/>
      <c r="BO893" s="14"/>
      <c r="BP893" s="14"/>
      <c r="BQ893" s="14"/>
      <c r="BR893" s="14"/>
      <c r="BS893" s="14"/>
      <c r="BT893" s="14"/>
      <c r="BU893" s="14"/>
      <c r="BV893" s="14"/>
      <c r="BW893" s="14"/>
      <c r="BX893" s="14"/>
      <c r="BY893" s="14"/>
      <c r="BZ893" s="14"/>
      <c r="CA893" s="14"/>
      <c r="CB893" s="14"/>
      <c r="CC893" s="14"/>
      <c r="CD893" s="14"/>
      <c r="CE893" s="14"/>
      <c r="CF893" s="14"/>
      <c r="CG893" s="14"/>
      <c r="CH893" s="14"/>
    </row>
    <row r="894" spans="1:86">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Z894" s="16"/>
      <c r="AA894" s="16"/>
      <c r="AB894" s="16"/>
      <c r="AC894" s="16"/>
      <c r="AD894" s="16"/>
      <c r="AE894" s="16"/>
      <c r="AF894" s="16"/>
      <c r="AG894" s="16"/>
      <c r="AH894" s="16"/>
      <c r="AI894" s="16"/>
      <c r="AJ894" s="16"/>
      <c r="AK894" s="16"/>
      <c r="AL894" s="16"/>
      <c r="AM894" s="14"/>
      <c r="AN894" s="14"/>
      <c r="AO894" s="14"/>
      <c r="AP894" s="14"/>
      <c r="AQ894" s="14"/>
      <c r="AR894" s="14"/>
      <c r="AS894" s="14"/>
      <c r="AT894" s="14"/>
      <c r="AU894" s="14"/>
      <c r="AV894" s="14"/>
      <c r="AW894" s="14"/>
      <c r="AX894" s="14"/>
      <c r="AY894" s="14"/>
      <c r="AZ894" s="14"/>
      <c r="BA894" s="14"/>
      <c r="BB894" s="14"/>
      <c r="BC894" s="14"/>
      <c r="BD894" s="14"/>
      <c r="BE894" s="14"/>
      <c r="BF894" s="14"/>
      <c r="BG894" s="14"/>
      <c r="BH894" s="14"/>
      <c r="BI894" s="14"/>
      <c r="BJ894" s="14"/>
      <c r="BK894" s="14"/>
      <c r="BL894" s="14"/>
      <c r="BM894" s="14"/>
      <c r="BN894" s="14"/>
      <c r="BO894" s="14"/>
      <c r="BP894" s="14"/>
      <c r="BQ894" s="14"/>
      <c r="BR894" s="14"/>
      <c r="BS894" s="14"/>
      <c r="BT894" s="14"/>
      <c r="BU894" s="14"/>
      <c r="BV894" s="14"/>
      <c r="BW894" s="14"/>
      <c r="BX894" s="14"/>
      <c r="BY894" s="14"/>
      <c r="BZ894" s="14"/>
      <c r="CA894" s="14"/>
      <c r="CB894" s="14"/>
      <c r="CC894" s="14"/>
      <c r="CD894" s="14"/>
      <c r="CE894" s="14"/>
      <c r="CF894" s="14"/>
      <c r="CG894" s="14"/>
      <c r="CH894" s="14"/>
    </row>
    <row r="895" spans="1:86">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Z895" s="16"/>
      <c r="AA895" s="16"/>
      <c r="AB895" s="16"/>
      <c r="AC895" s="16"/>
      <c r="AD895" s="16"/>
      <c r="AE895" s="16"/>
      <c r="AF895" s="16"/>
      <c r="AG895" s="16"/>
      <c r="AH895" s="16"/>
      <c r="AI895" s="16"/>
      <c r="AJ895" s="16"/>
      <c r="AK895" s="16"/>
      <c r="AL895" s="16"/>
      <c r="AM895" s="14"/>
      <c r="AN895" s="14"/>
      <c r="AO895" s="14"/>
      <c r="AP895" s="14"/>
      <c r="AQ895" s="14"/>
      <c r="AR895" s="14"/>
      <c r="AS895" s="14"/>
      <c r="AT895" s="14"/>
      <c r="AU895" s="14"/>
      <c r="AV895" s="14"/>
      <c r="AW895" s="14"/>
      <c r="AX895" s="14"/>
      <c r="AY895" s="14"/>
      <c r="AZ895" s="14"/>
      <c r="BA895" s="14"/>
      <c r="BB895" s="14"/>
      <c r="BC895" s="14"/>
      <c r="BD895" s="14"/>
      <c r="BE895" s="14"/>
      <c r="BF895" s="14"/>
      <c r="BG895" s="14"/>
      <c r="BH895" s="14"/>
      <c r="BI895" s="14"/>
      <c r="BJ895" s="14"/>
      <c r="BK895" s="14"/>
      <c r="BL895" s="14"/>
      <c r="BM895" s="14"/>
      <c r="BN895" s="14"/>
      <c r="BO895" s="14"/>
      <c r="BP895" s="14"/>
      <c r="BQ895" s="14"/>
      <c r="BR895" s="14"/>
      <c r="BS895" s="14"/>
      <c r="BT895" s="14"/>
      <c r="BU895" s="14"/>
      <c r="BV895" s="14"/>
      <c r="BW895" s="14"/>
      <c r="BX895" s="14"/>
      <c r="BY895" s="14"/>
      <c r="BZ895" s="14"/>
      <c r="CA895" s="14"/>
      <c r="CB895" s="14"/>
      <c r="CC895" s="14"/>
      <c r="CD895" s="14"/>
      <c r="CE895" s="14"/>
      <c r="CF895" s="14"/>
      <c r="CG895" s="14"/>
      <c r="CH895" s="14"/>
    </row>
    <row r="896" spans="1:86">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Z896" s="16"/>
      <c r="AA896" s="16"/>
      <c r="AB896" s="16"/>
      <c r="AC896" s="16"/>
      <c r="AD896" s="16"/>
      <c r="AE896" s="16"/>
      <c r="AF896" s="16"/>
      <c r="AG896" s="16"/>
      <c r="AH896" s="16"/>
      <c r="AI896" s="16"/>
      <c r="AJ896" s="16"/>
      <c r="AK896" s="16"/>
      <c r="AL896" s="16"/>
      <c r="AM896" s="14"/>
      <c r="AN896" s="14"/>
      <c r="AO896" s="14"/>
      <c r="AP896" s="14"/>
      <c r="AQ896" s="14"/>
      <c r="AR896" s="14"/>
      <c r="AS896" s="14"/>
      <c r="AT896" s="14"/>
      <c r="AU896" s="14"/>
      <c r="AV896" s="14"/>
      <c r="AW896" s="14"/>
      <c r="AX896" s="14"/>
      <c r="AY896" s="14"/>
      <c r="AZ896" s="14"/>
      <c r="BA896" s="14"/>
      <c r="BB896" s="14"/>
      <c r="BC896" s="14"/>
      <c r="BD896" s="14"/>
      <c r="BE896" s="14"/>
      <c r="BF896" s="14"/>
      <c r="BG896" s="14"/>
      <c r="BH896" s="14"/>
      <c r="BI896" s="14"/>
      <c r="BJ896" s="14"/>
      <c r="BK896" s="14"/>
      <c r="BL896" s="14"/>
      <c r="BM896" s="14"/>
      <c r="BN896" s="14"/>
      <c r="BO896" s="14"/>
      <c r="BP896" s="14"/>
      <c r="BQ896" s="14"/>
      <c r="BR896" s="14"/>
      <c r="BS896" s="14"/>
      <c r="BT896" s="14"/>
      <c r="BU896" s="14"/>
      <c r="BV896" s="14"/>
      <c r="BW896" s="14"/>
      <c r="BX896" s="14"/>
      <c r="BY896" s="14"/>
      <c r="BZ896" s="14"/>
      <c r="CA896" s="14"/>
      <c r="CB896" s="14"/>
      <c r="CC896" s="14"/>
      <c r="CD896" s="14"/>
      <c r="CE896" s="14"/>
      <c r="CF896" s="14"/>
      <c r="CG896" s="14"/>
      <c r="CH896" s="14"/>
    </row>
    <row r="897" spans="1:86">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Z897" s="16"/>
      <c r="AA897" s="16"/>
      <c r="AB897" s="16"/>
      <c r="AC897" s="16"/>
      <c r="AD897" s="16"/>
      <c r="AE897" s="16"/>
      <c r="AF897" s="16"/>
      <c r="AG897" s="16"/>
      <c r="AH897" s="16"/>
      <c r="AI897" s="16"/>
      <c r="AJ897" s="16"/>
      <c r="AK897" s="16"/>
      <c r="AL897" s="16"/>
      <c r="AM897" s="14"/>
      <c r="AN897" s="14"/>
      <c r="AO897" s="14"/>
      <c r="AP897" s="14"/>
      <c r="AQ897" s="14"/>
      <c r="AR897" s="14"/>
      <c r="AS897" s="14"/>
      <c r="AT897" s="14"/>
      <c r="AU897" s="14"/>
      <c r="AV897" s="14"/>
      <c r="AW897" s="14"/>
      <c r="AX897" s="14"/>
      <c r="AY897" s="14"/>
      <c r="AZ897" s="14"/>
      <c r="BA897" s="14"/>
      <c r="BB897" s="14"/>
      <c r="BC897" s="14"/>
      <c r="BD897" s="14"/>
      <c r="BE897" s="14"/>
      <c r="BF897" s="14"/>
      <c r="BG897" s="14"/>
      <c r="BH897" s="14"/>
      <c r="BI897" s="14"/>
      <c r="BJ897" s="14"/>
      <c r="BK897" s="14"/>
      <c r="BL897" s="14"/>
      <c r="BM897" s="14"/>
      <c r="BN897" s="14"/>
      <c r="BO897" s="14"/>
      <c r="BP897" s="14"/>
      <c r="BQ897" s="14"/>
      <c r="BR897" s="14"/>
      <c r="BS897" s="14"/>
      <c r="BT897" s="14"/>
      <c r="BU897" s="14"/>
      <c r="BV897" s="14"/>
      <c r="BW897" s="14"/>
      <c r="BX897" s="14"/>
      <c r="BY897" s="14"/>
      <c r="BZ897" s="14"/>
      <c r="CA897" s="14"/>
      <c r="CB897" s="14"/>
      <c r="CC897" s="14"/>
      <c r="CD897" s="14"/>
      <c r="CE897" s="14"/>
      <c r="CF897" s="14"/>
      <c r="CG897" s="14"/>
      <c r="CH897" s="14"/>
    </row>
    <row r="898" spans="1:86">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Z898" s="16"/>
      <c r="AA898" s="16"/>
      <c r="AB898" s="16"/>
      <c r="AC898" s="16"/>
      <c r="AD898" s="16"/>
      <c r="AE898" s="16"/>
      <c r="AF898" s="16"/>
      <c r="AG898" s="16"/>
      <c r="AH898" s="16"/>
      <c r="AI898" s="16"/>
      <c r="AJ898" s="16"/>
      <c r="AK898" s="16"/>
      <c r="AL898" s="16"/>
      <c r="AM898" s="14"/>
      <c r="AN898" s="14"/>
      <c r="AO898" s="14"/>
      <c r="AP898" s="14"/>
      <c r="AQ898" s="14"/>
      <c r="AR898" s="14"/>
      <c r="AS898" s="14"/>
      <c r="AT898" s="14"/>
      <c r="AU898" s="14"/>
      <c r="AV898" s="14"/>
      <c r="AW898" s="14"/>
      <c r="AX898" s="14"/>
      <c r="AY898" s="14"/>
      <c r="AZ898" s="14"/>
      <c r="BA898" s="14"/>
      <c r="BB898" s="14"/>
      <c r="BC898" s="14"/>
      <c r="BD898" s="14"/>
      <c r="BE898" s="14"/>
      <c r="BF898" s="14"/>
      <c r="BG898" s="14"/>
      <c r="BH898" s="14"/>
      <c r="BI898" s="14"/>
      <c r="BJ898" s="14"/>
      <c r="BK898" s="14"/>
      <c r="BL898" s="14"/>
      <c r="BM898" s="14"/>
      <c r="BN898" s="14"/>
      <c r="BO898" s="14"/>
      <c r="BP898" s="14"/>
      <c r="BQ898" s="14"/>
      <c r="BR898" s="14"/>
      <c r="BS898" s="14"/>
      <c r="BT898" s="14"/>
      <c r="BU898" s="14"/>
      <c r="BV898" s="14"/>
      <c r="BW898" s="14"/>
      <c r="BX898" s="14"/>
      <c r="BY898" s="14"/>
      <c r="BZ898" s="14"/>
      <c r="CA898" s="14"/>
      <c r="CB898" s="14"/>
      <c r="CC898" s="14"/>
      <c r="CD898" s="14"/>
      <c r="CE898" s="14"/>
      <c r="CF898" s="14"/>
      <c r="CG898" s="14"/>
      <c r="CH898" s="14"/>
    </row>
    <row r="899" spans="1:86">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Z899" s="16"/>
      <c r="AA899" s="16"/>
      <c r="AB899" s="16"/>
      <c r="AC899" s="16"/>
      <c r="AD899" s="16"/>
      <c r="AE899" s="16"/>
      <c r="AF899" s="16"/>
      <c r="AG899" s="16"/>
      <c r="AH899" s="16"/>
      <c r="AI899" s="16"/>
      <c r="AJ899" s="16"/>
      <c r="AK899" s="16"/>
      <c r="AL899" s="16"/>
      <c r="AM899" s="14"/>
      <c r="AN899" s="14"/>
      <c r="AO899" s="14"/>
      <c r="AP899" s="14"/>
      <c r="AQ899" s="14"/>
      <c r="AR899" s="14"/>
      <c r="AS899" s="14"/>
      <c r="AT899" s="14"/>
      <c r="AU899" s="14"/>
      <c r="AV899" s="14"/>
      <c r="AW899" s="14"/>
      <c r="AX899" s="14"/>
      <c r="AY899" s="14"/>
      <c r="AZ899" s="14"/>
      <c r="BA899" s="14"/>
      <c r="BB899" s="14"/>
      <c r="BC899" s="14"/>
      <c r="BD899" s="14"/>
      <c r="BE899" s="14"/>
      <c r="BF899" s="14"/>
      <c r="BG899" s="14"/>
      <c r="BH899" s="14"/>
      <c r="BI899" s="14"/>
      <c r="BJ899" s="14"/>
      <c r="BK899" s="14"/>
      <c r="BL899" s="14"/>
      <c r="BM899" s="14"/>
      <c r="BN899" s="14"/>
      <c r="BO899" s="14"/>
      <c r="BP899" s="14"/>
      <c r="BQ899" s="14"/>
      <c r="BR899" s="14"/>
      <c r="BS899" s="14"/>
      <c r="BT899" s="14"/>
      <c r="BU899" s="14"/>
      <c r="BV899" s="14"/>
      <c r="BW899" s="14"/>
      <c r="BX899" s="14"/>
      <c r="BY899" s="14"/>
      <c r="BZ899" s="14"/>
      <c r="CA899" s="14"/>
      <c r="CB899" s="14"/>
      <c r="CC899" s="14"/>
      <c r="CD899" s="14"/>
      <c r="CE899" s="14"/>
      <c r="CF899" s="14"/>
      <c r="CG899" s="14"/>
      <c r="CH899" s="14"/>
    </row>
    <row r="900" spans="1:86">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Z900" s="16"/>
      <c r="AA900" s="16"/>
      <c r="AB900" s="16"/>
      <c r="AC900" s="16"/>
      <c r="AD900" s="16"/>
      <c r="AE900" s="16"/>
      <c r="AF900" s="16"/>
      <c r="AG900" s="16"/>
      <c r="AH900" s="16"/>
      <c r="AI900" s="16"/>
      <c r="AJ900" s="16"/>
      <c r="AK900" s="16"/>
      <c r="AL900" s="16"/>
      <c r="AM900" s="14"/>
      <c r="AN900" s="14"/>
      <c r="AO900" s="14"/>
      <c r="AP900" s="14"/>
      <c r="AQ900" s="14"/>
      <c r="AR900" s="14"/>
      <c r="AS900" s="14"/>
      <c r="AT900" s="14"/>
      <c r="AU900" s="14"/>
      <c r="AV900" s="14"/>
      <c r="AW900" s="14"/>
      <c r="AX900" s="14"/>
      <c r="AY900" s="14"/>
      <c r="AZ900" s="14"/>
      <c r="BA900" s="14"/>
      <c r="BB900" s="14"/>
      <c r="BC900" s="14"/>
      <c r="BD900" s="14"/>
      <c r="BE900" s="14"/>
      <c r="BF900" s="14"/>
      <c r="BG900" s="14"/>
      <c r="BH900" s="14"/>
      <c r="BI900" s="14"/>
      <c r="BJ900" s="14"/>
      <c r="BK900" s="14"/>
      <c r="BL900" s="14"/>
      <c r="BM900" s="14"/>
      <c r="BN900" s="14"/>
      <c r="BO900" s="14"/>
      <c r="BP900" s="14"/>
      <c r="BQ900" s="14"/>
      <c r="BR900" s="14"/>
      <c r="BS900" s="14"/>
      <c r="BT900" s="14"/>
      <c r="BU900" s="14"/>
      <c r="BV900" s="14"/>
      <c r="BW900" s="14"/>
      <c r="BX900" s="14"/>
      <c r="BY900" s="14"/>
      <c r="BZ900" s="14"/>
      <c r="CA900" s="14"/>
      <c r="CB900" s="14"/>
      <c r="CC900" s="14"/>
      <c r="CD900" s="14"/>
      <c r="CE900" s="14"/>
      <c r="CF900" s="14"/>
      <c r="CG900" s="14"/>
      <c r="CH900" s="14"/>
    </row>
    <row r="901" spans="1:86">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Z901" s="16"/>
      <c r="AA901" s="16"/>
      <c r="AB901" s="16"/>
      <c r="AC901" s="16"/>
      <c r="AD901" s="16"/>
      <c r="AE901" s="16"/>
      <c r="AF901" s="16"/>
      <c r="AG901" s="16"/>
      <c r="AH901" s="16"/>
      <c r="AI901" s="16"/>
      <c r="AJ901" s="16"/>
      <c r="AK901" s="16"/>
      <c r="AL901" s="16"/>
      <c r="AM901" s="14"/>
      <c r="AN901" s="14"/>
      <c r="AO901" s="14"/>
      <c r="AP901" s="14"/>
      <c r="AQ901" s="14"/>
      <c r="AR901" s="14"/>
      <c r="AS901" s="14"/>
      <c r="AT901" s="14"/>
      <c r="AU901" s="14"/>
      <c r="AV901" s="14"/>
      <c r="AW901" s="14"/>
      <c r="AX901" s="14"/>
      <c r="AY901" s="14"/>
      <c r="AZ901" s="14"/>
      <c r="BA901" s="14"/>
      <c r="BB901" s="14"/>
      <c r="BC901" s="14"/>
      <c r="BD901" s="14"/>
      <c r="BE901" s="14"/>
      <c r="BF901" s="14"/>
      <c r="BG901" s="14"/>
      <c r="BH901" s="14"/>
      <c r="BI901" s="14"/>
      <c r="BJ901" s="14"/>
      <c r="BK901" s="14"/>
      <c r="BL901" s="14"/>
      <c r="BM901" s="14"/>
      <c r="BN901" s="14"/>
      <c r="BO901" s="14"/>
      <c r="BP901" s="14"/>
      <c r="BQ901" s="14"/>
      <c r="BR901" s="14"/>
      <c r="BS901" s="14"/>
      <c r="BT901" s="14"/>
      <c r="BU901" s="14"/>
      <c r="BV901" s="14"/>
      <c r="BW901" s="14"/>
      <c r="BX901" s="14"/>
      <c r="BY901" s="14"/>
      <c r="BZ901" s="14"/>
      <c r="CA901" s="14"/>
      <c r="CB901" s="14"/>
      <c r="CC901" s="14"/>
      <c r="CD901" s="14"/>
      <c r="CE901" s="14"/>
      <c r="CF901" s="14"/>
      <c r="CG901" s="14"/>
      <c r="CH901" s="14"/>
    </row>
    <row r="902" spans="1:86">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Z902" s="16"/>
      <c r="AA902" s="16"/>
      <c r="AB902" s="16"/>
      <c r="AC902" s="16"/>
      <c r="AD902" s="16"/>
      <c r="AE902" s="16"/>
      <c r="AF902" s="16"/>
      <c r="AG902" s="16"/>
      <c r="AH902" s="16"/>
      <c r="AI902" s="16"/>
      <c r="AJ902" s="16"/>
      <c r="AK902" s="16"/>
      <c r="AL902" s="16"/>
      <c r="AM902" s="14"/>
      <c r="AN902" s="14"/>
      <c r="AO902" s="14"/>
      <c r="AP902" s="14"/>
      <c r="AQ902" s="14"/>
      <c r="AR902" s="14"/>
      <c r="AS902" s="14"/>
      <c r="AT902" s="14"/>
      <c r="AU902" s="14"/>
      <c r="AV902" s="14"/>
      <c r="AW902" s="14"/>
      <c r="AX902" s="14"/>
      <c r="AY902" s="14"/>
      <c r="AZ902" s="14"/>
      <c r="BA902" s="14"/>
      <c r="BB902" s="14"/>
      <c r="BC902" s="14"/>
      <c r="BD902" s="14"/>
      <c r="BE902" s="14"/>
      <c r="BF902" s="14"/>
      <c r="BG902" s="14"/>
      <c r="BH902" s="14"/>
      <c r="BI902" s="14"/>
      <c r="BJ902" s="14"/>
      <c r="BK902" s="14"/>
      <c r="BL902" s="14"/>
      <c r="BM902" s="14"/>
      <c r="BN902" s="14"/>
      <c r="BO902" s="14"/>
      <c r="BP902" s="14"/>
      <c r="BQ902" s="14"/>
      <c r="BR902" s="14"/>
      <c r="BS902" s="14"/>
      <c r="BT902" s="14"/>
      <c r="BU902" s="14"/>
      <c r="BV902" s="14"/>
      <c r="BW902" s="14"/>
      <c r="BX902" s="14"/>
      <c r="BY902" s="14"/>
      <c r="BZ902" s="14"/>
      <c r="CA902" s="14"/>
      <c r="CB902" s="14"/>
      <c r="CC902" s="14"/>
      <c r="CD902" s="14"/>
      <c r="CE902" s="14"/>
      <c r="CF902" s="14"/>
      <c r="CG902" s="14"/>
      <c r="CH902" s="14"/>
    </row>
    <row r="903" spans="1:86">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Z903" s="16"/>
      <c r="AA903" s="16"/>
      <c r="AB903" s="16"/>
      <c r="AC903" s="16"/>
      <c r="AD903" s="16"/>
      <c r="AE903" s="16"/>
      <c r="AF903" s="16"/>
      <c r="AG903" s="16"/>
      <c r="AH903" s="16"/>
      <c r="AI903" s="16"/>
      <c r="AJ903" s="16"/>
      <c r="AK903" s="16"/>
      <c r="AL903" s="16"/>
      <c r="AM903" s="14"/>
      <c r="AN903" s="14"/>
      <c r="AO903" s="14"/>
      <c r="AP903" s="14"/>
      <c r="AQ903" s="14"/>
      <c r="AR903" s="14"/>
      <c r="AS903" s="14"/>
      <c r="AT903" s="14"/>
      <c r="AU903" s="14"/>
      <c r="AV903" s="14"/>
      <c r="AW903" s="14"/>
      <c r="AX903" s="14"/>
      <c r="AY903" s="14"/>
      <c r="AZ903" s="14"/>
      <c r="BA903" s="14"/>
      <c r="BB903" s="14"/>
      <c r="BC903" s="14"/>
      <c r="BD903" s="14"/>
      <c r="BE903" s="14"/>
      <c r="BF903" s="14"/>
      <c r="BG903" s="14"/>
      <c r="BH903" s="14"/>
      <c r="BI903" s="14"/>
      <c r="BJ903" s="14"/>
      <c r="BK903" s="14"/>
      <c r="BL903" s="14"/>
      <c r="BM903" s="14"/>
      <c r="BN903" s="14"/>
      <c r="BO903" s="14"/>
      <c r="BP903" s="14"/>
      <c r="BQ903" s="14"/>
      <c r="BR903" s="14"/>
      <c r="BS903" s="14"/>
      <c r="BT903" s="14"/>
      <c r="BU903" s="14"/>
      <c r="BV903" s="14"/>
      <c r="BW903" s="14"/>
      <c r="BX903" s="14"/>
      <c r="BY903" s="14"/>
      <c r="BZ903" s="14"/>
      <c r="CA903" s="14"/>
      <c r="CB903" s="14"/>
      <c r="CC903" s="14"/>
      <c r="CD903" s="14"/>
      <c r="CE903" s="14"/>
      <c r="CF903" s="14"/>
      <c r="CG903" s="14"/>
      <c r="CH903" s="14"/>
    </row>
    <row r="904" spans="1:86">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Z904" s="16"/>
      <c r="AA904" s="16"/>
      <c r="AB904" s="16"/>
      <c r="AC904" s="16"/>
      <c r="AD904" s="16"/>
      <c r="AE904" s="16"/>
      <c r="AF904" s="16"/>
      <c r="AG904" s="16"/>
      <c r="AH904" s="16"/>
      <c r="AI904" s="16"/>
      <c r="AJ904" s="16"/>
      <c r="AK904" s="16"/>
      <c r="AL904" s="16"/>
      <c r="AM904" s="14"/>
      <c r="AN904" s="14"/>
      <c r="AO904" s="14"/>
      <c r="AP904" s="14"/>
      <c r="AQ904" s="14"/>
      <c r="AR904" s="14"/>
      <c r="AS904" s="14"/>
      <c r="AT904" s="14"/>
      <c r="AU904" s="14"/>
      <c r="AV904" s="14"/>
      <c r="AW904" s="14"/>
      <c r="AX904" s="14"/>
      <c r="AY904" s="14"/>
      <c r="AZ904" s="14"/>
      <c r="BA904" s="14"/>
      <c r="BB904" s="14"/>
      <c r="BC904" s="14"/>
      <c r="BD904" s="14"/>
      <c r="BE904" s="14"/>
      <c r="BF904" s="14"/>
      <c r="BG904" s="14"/>
      <c r="BH904" s="14"/>
      <c r="BI904" s="14"/>
      <c r="BJ904" s="14"/>
      <c r="BK904" s="14"/>
      <c r="BL904" s="14"/>
      <c r="BM904" s="14"/>
      <c r="BN904" s="14"/>
      <c r="BO904" s="14"/>
      <c r="BP904" s="14"/>
      <c r="BQ904" s="14"/>
      <c r="BR904" s="14"/>
      <c r="BS904" s="14"/>
      <c r="BT904" s="14"/>
      <c r="BU904" s="14"/>
      <c r="BV904" s="14"/>
      <c r="BW904" s="14"/>
      <c r="BX904" s="14"/>
      <c r="BY904" s="14"/>
      <c r="BZ904" s="14"/>
      <c r="CA904" s="14"/>
      <c r="CB904" s="14"/>
      <c r="CC904" s="14"/>
      <c r="CD904" s="14"/>
      <c r="CE904" s="14"/>
      <c r="CF904" s="14"/>
      <c r="CG904" s="14"/>
      <c r="CH904" s="14"/>
    </row>
    <row r="905" spans="1:86">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Z905" s="16"/>
      <c r="AA905" s="16"/>
      <c r="AB905" s="16"/>
      <c r="AC905" s="16"/>
      <c r="AD905" s="16"/>
      <c r="AE905" s="16"/>
      <c r="AF905" s="16"/>
      <c r="AG905" s="16"/>
      <c r="AH905" s="16"/>
      <c r="AI905" s="16"/>
      <c r="AJ905" s="16"/>
      <c r="AK905" s="16"/>
      <c r="AL905" s="16"/>
      <c r="AM905" s="14"/>
      <c r="AN905" s="14"/>
      <c r="AO905" s="14"/>
      <c r="AP905" s="14"/>
      <c r="AQ905" s="14"/>
      <c r="AR905" s="14"/>
      <c r="AS905" s="14"/>
      <c r="AT905" s="14"/>
      <c r="AU905" s="14"/>
      <c r="AV905" s="14"/>
      <c r="AW905" s="14"/>
      <c r="AX905" s="14"/>
      <c r="AY905" s="14"/>
      <c r="AZ905" s="14"/>
      <c r="BA905" s="14"/>
      <c r="BB905" s="14"/>
      <c r="BC905" s="14"/>
      <c r="BD905" s="14"/>
      <c r="BE905" s="14"/>
      <c r="BF905" s="14"/>
      <c r="BG905" s="14"/>
      <c r="BH905" s="14"/>
      <c r="BI905" s="14"/>
      <c r="BJ905" s="14"/>
      <c r="BK905" s="14"/>
      <c r="BL905" s="14"/>
      <c r="BM905" s="14"/>
      <c r="BN905" s="14"/>
      <c r="BO905" s="14"/>
      <c r="BP905" s="14"/>
      <c r="BQ905" s="14"/>
      <c r="BR905" s="14"/>
      <c r="BS905" s="14"/>
      <c r="BT905" s="14"/>
      <c r="BU905" s="14"/>
      <c r="BV905" s="14"/>
      <c r="BW905" s="14"/>
      <c r="BX905" s="14"/>
      <c r="BY905" s="14"/>
      <c r="BZ905" s="14"/>
      <c r="CA905" s="14"/>
      <c r="CB905" s="14"/>
      <c r="CC905" s="14"/>
      <c r="CD905" s="14"/>
      <c r="CE905" s="14"/>
      <c r="CF905" s="14"/>
      <c r="CG905" s="14"/>
      <c r="CH905" s="14"/>
    </row>
    <row r="906" spans="1:86">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Z906" s="16"/>
      <c r="AA906" s="16"/>
      <c r="AB906" s="16"/>
      <c r="AC906" s="16"/>
      <c r="AD906" s="16"/>
      <c r="AE906" s="16"/>
      <c r="AF906" s="16"/>
      <c r="AG906" s="16"/>
      <c r="AH906" s="16"/>
      <c r="AI906" s="16"/>
      <c r="AJ906" s="16"/>
      <c r="AK906" s="16"/>
      <c r="AL906" s="16"/>
      <c r="AM906" s="14"/>
      <c r="AN906" s="14"/>
      <c r="AO906" s="14"/>
      <c r="AP906" s="14"/>
      <c r="AQ906" s="14"/>
      <c r="AR906" s="14"/>
      <c r="AS906" s="14"/>
      <c r="AT906" s="14"/>
      <c r="AU906" s="14"/>
      <c r="AV906" s="14"/>
      <c r="AW906" s="14"/>
      <c r="AX906" s="14"/>
      <c r="AY906" s="14"/>
      <c r="AZ906" s="14"/>
      <c r="BA906" s="14"/>
      <c r="BB906" s="14"/>
      <c r="BC906" s="14"/>
      <c r="BD906" s="14"/>
      <c r="BE906" s="14"/>
      <c r="BF906" s="14"/>
      <c r="BG906" s="14"/>
      <c r="BH906" s="14"/>
      <c r="BI906" s="14"/>
      <c r="BJ906" s="14"/>
      <c r="BK906" s="14"/>
      <c r="BL906" s="14"/>
      <c r="BM906" s="14"/>
      <c r="BN906" s="14"/>
      <c r="BO906" s="14"/>
      <c r="BP906" s="14"/>
      <c r="BQ906" s="14"/>
      <c r="BR906" s="14"/>
      <c r="BS906" s="14"/>
      <c r="BT906" s="14"/>
      <c r="BU906" s="14"/>
      <c r="BV906" s="14"/>
      <c r="BW906" s="14"/>
      <c r="BX906" s="14"/>
      <c r="BY906" s="14"/>
      <c r="BZ906" s="14"/>
      <c r="CA906" s="14"/>
      <c r="CB906" s="14"/>
      <c r="CC906" s="14"/>
      <c r="CD906" s="14"/>
      <c r="CE906" s="14"/>
      <c r="CF906" s="14"/>
      <c r="CG906" s="14"/>
      <c r="CH906" s="14"/>
    </row>
    <row r="907" spans="1:86">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Z907" s="16"/>
      <c r="AA907" s="16"/>
      <c r="AB907" s="16"/>
      <c r="AC907" s="16"/>
      <c r="AD907" s="16"/>
      <c r="AE907" s="16"/>
      <c r="AF907" s="16"/>
      <c r="AG907" s="16"/>
      <c r="AH907" s="16"/>
      <c r="AI907" s="16"/>
      <c r="AJ907" s="16"/>
      <c r="AK907" s="16"/>
      <c r="AL907" s="16"/>
      <c r="AM907" s="14"/>
      <c r="AN907" s="14"/>
      <c r="AO907" s="14"/>
      <c r="AP907" s="14"/>
      <c r="AQ907" s="14"/>
      <c r="AR907" s="14"/>
      <c r="AS907" s="14"/>
      <c r="AT907" s="14"/>
      <c r="AU907" s="14"/>
      <c r="AV907" s="14"/>
      <c r="AW907" s="14"/>
      <c r="AX907" s="14"/>
      <c r="AY907" s="14"/>
      <c r="AZ907" s="14"/>
      <c r="BA907" s="14"/>
      <c r="BB907" s="14"/>
      <c r="BC907" s="14"/>
      <c r="BD907" s="14"/>
      <c r="BE907" s="14"/>
      <c r="BF907" s="14"/>
      <c r="BG907" s="14"/>
      <c r="BH907" s="14"/>
      <c r="BI907" s="14"/>
      <c r="BJ907" s="14"/>
      <c r="BK907" s="14"/>
      <c r="BL907" s="14"/>
      <c r="BM907" s="14"/>
      <c r="BN907" s="14"/>
      <c r="BO907" s="14"/>
      <c r="BP907" s="14"/>
      <c r="BQ907" s="14"/>
      <c r="BR907" s="14"/>
      <c r="BS907" s="14"/>
      <c r="BT907" s="14"/>
      <c r="BU907" s="14"/>
      <c r="BV907" s="14"/>
      <c r="BW907" s="14"/>
      <c r="BX907" s="14"/>
      <c r="BY907" s="14"/>
      <c r="BZ907" s="14"/>
      <c r="CA907" s="14"/>
      <c r="CB907" s="14"/>
      <c r="CC907" s="14"/>
      <c r="CD907" s="14"/>
      <c r="CE907" s="14"/>
      <c r="CF907" s="14"/>
      <c r="CG907" s="14"/>
      <c r="CH907" s="14"/>
    </row>
    <row r="908" spans="1:86">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Z908" s="16"/>
      <c r="AA908" s="16"/>
      <c r="AB908" s="16"/>
      <c r="AC908" s="16"/>
      <c r="AD908" s="16"/>
      <c r="AE908" s="16"/>
      <c r="AF908" s="16"/>
      <c r="AG908" s="16"/>
      <c r="AH908" s="16"/>
      <c r="AI908" s="16"/>
      <c r="AJ908" s="16"/>
      <c r="AK908" s="16"/>
      <c r="AL908" s="16"/>
      <c r="AM908" s="14"/>
      <c r="AN908" s="14"/>
      <c r="AO908" s="14"/>
      <c r="AP908" s="14"/>
      <c r="AQ908" s="14"/>
      <c r="AR908" s="14"/>
      <c r="AS908" s="14"/>
      <c r="AT908" s="14"/>
      <c r="AU908" s="14"/>
      <c r="AV908" s="14"/>
      <c r="AW908" s="14"/>
      <c r="AX908" s="14"/>
      <c r="AY908" s="14"/>
      <c r="AZ908" s="14"/>
      <c r="BA908" s="14"/>
      <c r="BB908" s="14"/>
      <c r="BC908" s="14"/>
      <c r="BD908" s="14"/>
      <c r="BE908" s="14"/>
      <c r="BF908" s="14"/>
      <c r="BG908" s="14"/>
      <c r="BH908" s="14"/>
      <c r="BI908" s="14"/>
      <c r="BJ908" s="14"/>
      <c r="BK908" s="14"/>
      <c r="BL908" s="14"/>
      <c r="BM908" s="14"/>
      <c r="BN908" s="14"/>
      <c r="BO908" s="14"/>
      <c r="BP908" s="14"/>
      <c r="BQ908" s="14"/>
      <c r="BR908" s="14"/>
      <c r="BS908" s="14"/>
      <c r="BT908" s="14"/>
      <c r="BU908" s="14"/>
      <c r="BV908" s="14"/>
      <c r="BW908" s="14"/>
      <c r="BX908" s="14"/>
      <c r="BY908" s="14"/>
      <c r="BZ908" s="14"/>
      <c r="CA908" s="14"/>
      <c r="CB908" s="14"/>
      <c r="CC908" s="14"/>
      <c r="CD908" s="14"/>
      <c r="CE908" s="14"/>
      <c r="CF908" s="14"/>
      <c r="CG908" s="14"/>
      <c r="CH908" s="14"/>
    </row>
    <row r="909" spans="1:86">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Z909" s="16"/>
      <c r="AA909" s="16"/>
      <c r="AB909" s="16"/>
      <c r="AC909" s="16"/>
      <c r="AD909" s="16"/>
      <c r="AE909" s="16"/>
      <c r="AF909" s="16"/>
      <c r="AG909" s="16"/>
      <c r="AH909" s="16"/>
      <c r="AI909" s="16"/>
      <c r="AJ909" s="16"/>
      <c r="AK909" s="16"/>
      <c r="AL909" s="16"/>
      <c r="AM909" s="14"/>
      <c r="AN909" s="14"/>
      <c r="AO909" s="14"/>
      <c r="AP909" s="14"/>
      <c r="AQ909" s="14"/>
      <c r="AR909" s="14"/>
      <c r="AS909" s="14"/>
      <c r="AT909" s="14"/>
      <c r="AU909" s="14"/>
      <c r="AV909" s="14"/>
      <c r="AW909" s="14"/>
      <c r="AX909" s="14"/>
      <c r="AY909" s="14"/>
      <c r="AZ909" s="14"/>
      <c r="BA909" s="14"/>
      <c r="BB909" s="14"/>
      <c r="BC909" s="14"/>
      <c r="BD909" s="14"/>
      <c r="BE909" s="14"/>
      <c r="BF909" s="14"/>
      <c r="BG909" s="14"/>
      <c r="BH909" s="14"/>
      <c r="BI909" s="14"/>
      <c r="BJ909" s="14"/>
      <c r="BK909" s="14"/>
      <c r="BL909" s="14"/>
      <c r="BM909" s="14"/>
      <c r="BN909" s="14"/>
      <c r="BO909" s="14"/>
      <c r="BP909" s="14"/>
      <c r="BQ909" s="14"/>
      <c r="BR909" s="14"/>
      <c r="BS909" s="14"/>
      <c r="BT909" s="14"/>
      <c r="BU909" s="14"/>
      <c r="BV909" s="14"/>
      <c r="BW909" s="14"/>
      <c r="BX909" s="14"/>
      <c r="BY909" s="14"/>
      <c r="BZ909" s="14"/>
      <c r="CA909" s="14"/>
      <c r="CB909" s="14"/>
      <c r="CC909" s="14"/>
      <c r="CD909" s="14"/>
      <c r="CE909" s="14"/>
      <c r="CF909" s="14"/>
      <c r="CG909" s="14"/>
      <c r="CH909" s="14"/>
    </row>
    <row r="910" spans="1:86">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Z910" s="16"/>
      <c r="AA910" s="16"/>
      <c r="AB910" s="16"/>
      <c r="AC910" s="16"/>
      <c r="AD910" s="16"/>
      <c r="AE910" s="16"/>
      <c r="AF910" s="16"/>
      <c r="AG910" s="16"/>
      <c r="AH910" s="16"/>
      <c r="AI910" s="16"/>
      <c r="AJ910" s="16"/>
      <c r="AK910" s="16"/>
      <c r="AL910" s="16"/>
      <c r="AM910" s="14"/>
      <c r="AN910" s="14"/>
      <c r="AO910" s="14"/>
      <c r="AP910" s="14"/>
      <c r="AQ910" s="14"/>
      <c r="AR910" s="14"/>
      <c r="AS910" s="14"/>
      <c r="AT910" s="14"/>
      <c r="AU910" s="14"/>
      <c r="AV910" s="14"/>
      <c r="AW910" s="14"/>
      <c r="AX910" s="14"/>
      <c r="AY910" s="14"/>
      <c r="AZ910" s="14"/>
      <c r="BA910" s="14"/>
      <c r="BB910" s="14"/>
      <c r="BC910" s="14"/>
      <c r="BD910" s="14"/>
      <c r="BE910" s="14"/>
      <c r="BF910" s="14"/>
      <c r="BG910" s="14"/>
      <c r="BH910" s="14"/>
      <c r="BI910" s="14"/>
      <c r="BJ910" s="14"/>
      <c r="BK910" s="14"/>
      <c r="BL910" s="14"/>
      <c r="BM910" s="14"/>
      <c r="BN910" s="14"/>
      <c r="BO910" s="14"/>
      <c r="BP910" s="14"/>
      <c r="BQ910" s="14"/>
      <c r="BR910" s="14"/>
      <c r="BS910" s="14"/>
      <c r="BT910" s="14"/>
      <c r="BU910" s="14"/>
      <c r="BV910" s="14"/>
      <c r="BW910" s="14"/>
      <c r="BX910" s="14"/>
      <c r="BY910" s="14"/>
      <c r="BZ910" s="14"/>
      <c r="CA910" s="14"/>
      <c r="CB910" s="14"/>
      <c r="CC910" s="14"/>
      <c r="CD910" s="14"/>
      <c r="CE910" s="14"/>
      <c r="CF910" s="14"/>
      <c r="CG910" s="14"/>
      <c r="CH910" s="14"/>
    </row>
    <row r="911" spans="1:86">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Z911" s="16"/>
      <c r="AA911" s="16"/>
      <c r="AB911" s="16"/>
      <c r="AC911" s="16"/>
      <c r="AD911" s="16"/>
      <c r="AE911" s="16"/>
      <c r="AF911" s="16"/>
      <c r="AG911" s="16"/>
      <c r="AH911" s="16"/>
      <c r="AI911" s="16"/>
      <c r="AJ911" s="16"/>
      <c r="AK911" s="16"/>
      <c r="AL911" s="16"/>
      <c r="AM911" s="14"/>
      <c r="AN911" s="14"/>
      <c r="AO911" s="14"/>
      <c r="AP911" s="14"/>
      <c r="AQ911" s="14"/>
      <c r="AR911" s="14"/>
      <c r="AS911" s="14"/>
      <c r="AT911" s="14"/>
      <c r="AU911" s="14"/>
      <c r="AV911" s="14"/>
      <c r="AW911" s="14"/>
      <c r="AX911" s="14"/>
      <c r="AY911" s="14"/>
      <c r="AZ911" s="14"/>
      <c r="BA911" s="14"/>
      <c r="BB911" s="14"/>
      <c r="BC911" s="14"/>
      <c r="BD911" s="14"/>
      <c r="BE911" s="14"/>
      <c r="BF911" s="14"/>
      <c r="BG911" s="14"/>
      <c r="BH911" s="14"/>
      <c r="BI911" s="14"/>
      <c r="BJ911" s="14"/>
      <c r="BK911" s="14"/>
      <c r="BL911" s="14"/>
      <c r="BM911" s="14"/>
      <c r="BN911" s="14"/>
      <c r="BO911" s="14"/>
      <c r="BP911" s="14"/>
      <c r="BQ911" s="14"/>
      <c r="BR911" s="14"/>
      <c r="BS911" s="14"/>
      <c r="BT911" s="14"/>
      <c r="BU911" s="14"/>
      <c r="BV911" s="14"/>
      <c r="BW911" s="14"/>
      <c r="BX911" s="14"/>
      <c r="BY911" s="14"/>
      <c r="BZ911" s="14"/>
      <c r="CA911" s="14"/>
      <c r="CB911" s="14"/>
      <c r="CC911" s="14"/>
      <c r="CD911" s="14"/>
      <c r="CE911" s="14"/>
      <c r="CF911" s="14"/>
      <c r="CG911" s="14"/>
      <c r="CH911" s="14"/>
    </row>
    <row r="912" spans="1:86">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Z912" s="16"/>
      <c r="AA912" s="16"/>
      <c r="AB912" s="16"/>
      <c r="AC912" s="16"/>
      <c r="AD912" s="16"/>
      <c r="AE912" s="16"/>
      <c r="AF912" s="16"/>
      <c r="AG912" s="16"/>
      <c r="AH912" s="16"/>
      <c r="AI912" s="16"/>
      <c r="AJ912" s="16"/>
      <c r="AK912" s="16"/>
      <c r="AL912" s="16"/>
      <c r="AM912" s="14"/>
      <c r="AN912" s="14"/>
      <c r="AO912" s="14"/>
      <c r="AP912" s="14"/>
      <c r="AQ912" s="14"/>
      <c r="AR912" s="14"/>
      <c r="AS912" s="14"/>
      <c r="AT912" s="14"/>
      <c r="AU912" s="14"/>
      <c r="AV912" s="14"/>
      <c r="AW912" s="14"/>
      <c r="AX912" s="14"/>
      <c r="AY912" s="14"/>
      <c r="AZ912" s="14"/>
      <c r="BA912" s="14"/>
      <c r="BB912" s="14"/>
      <c r="BC912" s="14"/>
      <c r="BD912" s="14"/>
      <c r="BE912" s="14"/>
      <c r="BF912" s="14"/>
      <c r="BG912" s="14"/>
      <c r="BH912" s="14"/>
      <c r="BI912" s="14"/>
      <c r="BJ912" s="14"/>
      <c r="BK912" s="14"/>
      <c r="BL912" s="14"/>
      <c r="BM912" s="14"/>
      <c r="BN912" s="14"/>
      <c r="BO912" s="14"/>
      <c r="BP912" s="14"/>
      <c r="BQ912" s="14"/>
      <c r="BR912" s="14"/>
      <c r="BS912" s="14"/>
      <c r="BT912" s="14"/>
      <c r="BU912" s="14"/>
      <c r="BV912" s="14"/>
      <c r="BW912" s="14"/>
      <c r="BX912" s="14"/>
      <c r="BY912" s="14"/>
      <c r="BZ912" s="14"/>
      <c r="CA912" s="14"/>
      <c r="CB912" s="14"/>
      <c r="CC912" s="14"/>
      <c r="CD912" s="14"/>
      <c r="CE912" s="14"/>
      <c r="CF912" s="14"/>
      <c r="CG912" s="14"/>
      <c r="CH912" s="14"/>
    </row>
    <row r="913" spans="1:86">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Z913" s="16"/>
      <c r="AA913" s="16"/>
      <c r="AB913" s="16"/>
      <c r="AC913" s="16"/>
      <c r="AD913" s="16"/>
      <c r="AE913" s="16"/>
      <c r="AF913" s="16"/>
      <c r="AG913" s="16"/>
      <c r="AH913" s="16"/>
      <c r="AI913" s="16"/>
      <c r="AJ913" s="16"/>
      <c r="AK913" s="16"/>
      <c r="AL913" s="16"/>
      <c r="AM913" s="14"/>
      <c r="AN913" s="14"/>
      <c r="AO913" s="14"/>
      <c r="AP913" s="14"/>
      <c r="AQ913" s="14"/>
      <c r="AR913" s="14"/>
      <c r="AS913" s="14"/>
      <c r="AT913" s="14"/>
      <c r="AU913" s="14"/>
      <c r="AV913" s="14"/>
      <c r="AW913" s="14"/>
      <c r="AX913" s="14"/>
      <c r="AY913" s="14"/>
      <c r="AZ913" s="14"/>
      <c r="BA913" s="14"/>
      <c r="BB913" s="14"/>
      <c r="BC913" s="14"/>
      <c r="BD913" s="14"/>
      <c r="BE913" s="14"/>
      <c r="BF913" s="14"/>
      <c r="BG913" s="14"/>
      <c r="BH913" s="14"/>
      <c r="BI913" s="14"/>
      <c r="BJ913" s="14"/>
      <c r="BK913" s="14"/>
      <c r="BL913" s="14"/>
      <c r="BM913" s="14"/>
      <c r="BN913" s="14"/>
      <c r="BO913" s="14"/>
      <c r="BP913" s="14"/>
      <c r="BQ913" s="14"/>
      <c r="BR913" s="14"/>
      <c r="BS913" s="14"/>
      <c r="BT913" s="14"/>
      <c r="BU913" s="14"/>
      <c r="BV913" s="14"/>
      <c r="BW913" s="14"/>
      <c r="BX913" s="14"/>
      <c r="BY913" s="14"/>
      <c r="BZ913" s="14"/>
      <c r="CA913" s="14"/>
      <c r="CB913" s="14"/>
      <c r="CC913" s="14"/>
      <c r="CD913" s="14"/>
      <c r="CE913" s="14"/>
      <c r="CF913" s="14"/>
      <c r="CG913" s="14"/>
      <c r="CH913" s="14"/>
    </row>
    <row r="914" spans="1:86">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Z914" s="16"/>
      <c r="AA914" s="16"/>
      <c r="AB914" s="16"/>
      <c r="AC914" s="16"/>
      <c r="AD914" s="16"/>
      <c r="AE914" s="16"/>
      <c r="AF914" s="16"/>
      <c r="AG914" s="16"/>
      <c r="AH914" s="16"/>
      <c r="AI914" s="16"/>
      <c r="AJ914" s="16"/>
      <c r="AK914" s="16"/>
      <c r="AL914" s="16"/>
      <c r="AM914" s="14"/>
      <c r="AN914" s="14"/>
      <c r="AO914" s="14"/>
      <c r="AP914" s="14"/>
      <c r="AQ914" s="14"/>
      <c r="AR914" s="14"/>
      <c r="AS914" s="14"/>
      <c r="AT914" s="14"/>
      <c r="AU914" s="14"/>
      <c r="AV914" s="14"/>
      <c r="AW914" s="14"/>
      <c r="AX914" s="14"/>
      <c r="AY914" s="14"/>
      <c r="AZ914" s="14"/>
      <c r="BA914" s="14"/>
      <c r="BB914" s="14"/>
      <c r="BC914" s="14"/>
      <c r="BD914" s="14"/>
      <c r="BE914" s="14"/>
      <c r="BF914" s="14"/>
      <c r="BG914" s="14"/>
      <c r="BH914" s="14"/>
      <c r="BI914" s="14"/>
      <c r="BJ914" s="14"/>
      <c r="BK914" s="14"/>
      <c r="BL914" s="14"/>
      <c r="BM914" s="14"/>
      <c r="BN914" s="14"/>
      <c r="BO914" s="14"/>
      <c r="BP914" s="14"/>
      <c r="BQ914" s="14"/>
      <c r="BR914" s="14"/>
      <c r="BS914" s="14"/>
      <c r="BT914" s="14"/>
      <c r="BU914" s="14"/>
      <c r="BV914" s="14"/>
      <c r="BW914" s="14"/>
      <c r="BX914" s="14"/>
      <c r="BY914" s="14"/>
      <c r="BZ914" s="14"/>
      <c r="CA914" s="14"/>
      <c r="CB914" s="14"/>
      <c r="CC914" s="14"/>
      <c r="CD914" s="14"/>
      <c r="CE914" s="14"/>
      <c r="CF914" s="14"/>
      <c r="CG914" s="14"/>
      <c r="CH914" s="14"/>
    </row>
    <row r="915" spans="1:86">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Z915" s="16"/>
      <c r="AA915" s="16"/>
      <c r="AB915" s="16"/>
      <c r="AC915" s="16"/>
      <c r="AD915" s="16"/>
      <c r="AE915" s="16"/>
      <c r="AF915" s="16"/>
      <c r="AG915" s="16"/>
      <c r="AH915" s="16"/>
      <c r="AI915" s="16"/>
      <c r="AJ915" s="16"/>
      <c r="AK915" s="16"/>
      <c r="AL915" s="16"/>
      <c r="AM915" s="14"/>
      <c r="AN915" s="14"/>
      <c r="AO915" s="14"/>
      <c r="AP915" s="14"/>
      <c r="AQ915" s="14"/>
      <c r="AR915" s="14"/>
      <c r="AS915" s="14"/>
      <c r="AT915" s="14"/>
      <c r="AU915" s="14"/>
      <c r="AV915" s="14"/>
      <c r="AW915" s="14"/>
      <c r="AX915" s="14"/>
      <c r="AY915" s="14"/>
      <c r="AZ915" s="14"/>
      <c r="BA915" s="14"/>
      <c r="BB915" s="14"/>
      <c r="BC915" s="14"/>
      <c r="BD915" s="14"/>
      <c r="BE915" s="14"/>
      <c r="BF915" s="14"/>
      <c r="BG915" s="14"/>
      <c r="BH915" s="14"/>
      <c r="BI915" s="14"/>
      <c r="BJ915" s="14"/>
      <c r="BK915" s="14"/>
      <c r="BL915" s="14"/>
      <c r="BM915" s="14"/>
      <c r="BN915" s="14"/>
      <c r="BO915" s="14"/>
      <c r="BP915" s="14"/>
      <c r="BQ915" s="14"/>
      <c r="BR915" s="14"/>
      <c r="BS915" s="14"/>
      <c r="BT915" s="14"/>
      <c r="BU915" s="14"/>
      <c r="BV915" s="14"/>
      <c r="BW915" s="14"/>
      <c r="BX915" s="14"/>
      <c r="BY915" s="14"/>
      <c r="BZ915" s="14"/>
      <c r="CA915" s="14"/>
      <c r="CB915" s="14"/>
      <c r="CC915" s="14"/>
      <c r="CD915" s="14"/>
      <c r="CE915" s="14"/>
      <c r="CF915" s="14"/>
      <c r="CG915" s="14"/>
      <c r="CH915" s="14"/>
    </row>
    <row r="916" spans="1:86">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Z916" s="16"/>
      <c r="AA916" s="16"/>
      <c r="AB916" s="16"/>
      <c r="AC916" s="16"/>
      <c r="AD916" s="16"/>
      <c r="AE916" s="16"/>
      <c r="AF916" s="16"/>
      <c r="AG916" s="16"/>
      <c r="AH916" s="16"/>
      <c r="AI916" s="16"/>
      <c r="AJ916" s="16"/>
      <c r="AK916" s="16"/>
      <c r="AL916" s="16"/>
      <c r="AM916" s="14"/>
      <c r="AN916" s="14"/>
      <c r="AO916" s="14"/>
      <c r="AP916" s="14"/>
      <c r="AQ916" s="14"/>
      <c r="AR916" s="14"/>
      <c r="AS916" s="14"/>
      <c r="AT916" s="14"/>
      <c r="AU916" s="14"/>
      <c r="AV916" s="14"/>
      <c r="AW916" s="14"/>
      <c r="AX916" s="14"/>
      <c r="AY916" s="14"/>
      <c r="AZ916" s="14"/>
      <c r="BA916" s="14"/>
      <c r="BB916" s="14"/>
      <c r="BC916" s="14"/>
      <c r="BD916" s="14"/>
      <c r="BE916" s="14"/>
      <c r="BF916" s="14"/>
      <c r="BG916" s="14"/>
      <c r="BH916" s="14"/>
      <c r="BI916" s="14"/>
      <c r="BJ916" s="14"/>
      <c r="BK916" s="14"/>
      <c r="BL916" s="14"/>
      <c r="BM916" s="14"/>
      <c r="BN916" s="14"/>
      <c r="BO916" s="14"/>
      <c r="BP916" s="14"/>
      <c r="BQ916" s="14"/>
      <c r="BR916" s="14"/>
      <c r="BS916" s="14"/>
      <c r="BT916" s="14"/>
      <c r="BU916" s="14"/>
      <c r="BV916" s="14"/>
      <c r="BW916" s="14"/>
      <c r="BX916" s="14"/>
      <c r="BY916" s="14"/>
      <c r="BZ916" s="14"/>
      <c r="CA916" s="14"/>
      <c r="CB916" s="14"/>
      <c r="CC916" s="14"/>
      <c r="CD916" s="14"/>
      <c r="CE916" s="14"/>
      <c r="CF916" s="14"/>
      <c r="CG916" s="14"/>
      <c r="CH916" s="14"/>
    </row>
    <row r="917" spans="1:86">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Z917" s="16"/>
      <c r="AA917" s="16"/>
      <c r="AB917" s="16"/>
      <c r="AC917" s="16"/>
      <c r="AD917" s="16"/>
      <c r="AE917" s="16"/>
      <c r="AF917" s="16"/>
      <c r="AG917" s="16"/>
      <c r="AH917" s="16"/>
      <c r="AI917" s="16"/>
      <c r="AJ917" s="16"/>
      <c r="AK917" s="16"/>
      <c r="AL917" s="16"/>
      <c r="AM917" s="14"/>
      <c r="AN917" s="14"/>
      <c r="AO917" s="14"/>
      <c r="AP917" s="14"/>
      <c r="AQ917" s="14"/>
      <c r="AR917" s="14"/>
      <c r="AS917" s="14"/>
      <c r="AT917" s="14"/>
      <c r="AU917" s="14"/>
      <c r="AV917" s="14"/>
      <c r="AW917" s="14"/>
      <c r="AX917" s="14"/>
      <c r="AY917" s="14"/>
      <c r="AZ917" s="14"/>
      <c r="BA917" s="14"/>
      <c r="BB917" s="14"/>
      <c r="BC917" s="14"/>
      <c r="BD917" s="14"/>
      <c r="BE917" s="14"/>
      <c r="BF917" s="14"/>
      <c r="BG917" s="14"/>
      <c r="BH917" s="14"/>
      <c r="BI917" s="14"/>
      <c r="BJ917" s="14"/>
      <c r="BK917" s="14"/>
      <c r="BL917" s="14"/>
      <c r="BM917" s="14"/>
      <c r="BN917" s="14"/>
      <c r="BO917" s="14"/>
      <c r="BP917" s="14"/>
      <c r="BQ917" s="14"/>
      <c r="BR917" s="14"/>
      <c r="BS917" s="14"/>
      <c r="BT917" s="14"/>
      <c r="BU917" s="14"/>
      <c r="BV917" s="14"/>
      <c r="BW917" s="14"/>
      <c r="BX917" s="14"/>
      <c r="BY917" s="14"/>
      <c r="BZ917" s="14"/>
      <c r="CA917" s="14"/>
      <c r="CB917" s="14"/>
      <c r="CC917" s="14"/>
      <c r="CD917" s="14"/>
      <c r="CE917" s="14"/>
      <c r="CF917" s="14"/>
      <c r="CG917" s="14"/>
      <c r="CH917" s="14"/>
    </row>
    <row r="918" spans="1:86">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Z918" s="16"/>
      <c r="AA918" s="16"/>
      <c r="AB918" s="16"/>
      <c r="AC918" s="16"/>
      <c r="AD918" s="16"/>
      <c r="AE918" s="16"/>
      <c r="AF918" s="16"/>
      <c r="AG918" s="16"/>
      <c r="AH918" s="16"/>
      <c r="AI918" s="16"/>
      <c r="AJ918" s="16"/>
      <c r="AK918" s="16"/>
      <c r="AL918" s="16"/>
      <c r="AM918" s="14"/>
      <c r="AN918" s="14"/>
      <c r="AO918" s="14"/>
      <c r="AP918" s="14"/>
      <c r="AQ918" s="14"/>
      <c r="AR918" s="14"/>
      <c r="AS918" s="14"/>
      <c r="AT918" s="14"/>
      <c r="AU918" s="14"/>
      <c r="AV918" s="14"/>
      <c r="AW918" s="14"/>
      <c r="AX918" s="14"/>
      <c r="AY918" s="14"/>
      <c r="AZ918" s="14"/>
      <c r="BA918" s="14"/>
      <c r="BB918" s="14"/>
      <c r="BC918" s="14"/>
      <c r="BD918" s="14"/>
      <c r="BE918" s="14"/>
      <c r="BF918" s="14"/>
      <c r="BG918" s="14"/>
      <c r="BH918" s="14"/>
      <c r="BI918" s="14"/>
      <c r="BJ918" s="14"/>
      <c r="BK918" s="14"/>
      <c r="BL918" s="14"/>
      <c r="BM918" s="14"/>
      <c r="BN918" s="14"/>
      <c r="BO918" s="14"/>
      <c r="BP918" s="14"/>
      <c r="BQ918" s="14"/>
      <c r="BR918" s="14"/>
      <c r="BS918" s="14"/>
      <c r="BT918" s="14"/>
      <c r="BU918" s="14"/>
      <c r="BV918" s="14"/>
      <c r="BW918" s="14"/>
      <c r="BX918" s="14"/>
      <c r="BY918" s="14"/>
      <c r="BZ918" s="14"/>
      <c r="CA918" s="14"/>
      <c r="CB918" s="14"/>
      <c r="CC918" s="14"/>
      <c r="CD918" s="14"/>
      <c r="CE918" s="14"/>
      <c r="CF918" s="14"/>
      <c r="CG918" s="14"/>
      <c r="CH918" s="14"/>
    </row>
    <row r="919" spans="1:86">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Z919" s="16"/>
      <c r="AA919" s="16"/>
      <c r="AB919" s="16"/>
      <c r="AC919" s="16"/>
      <c r="AD919" s="16"/>
      <c r="AE919" s="16"/>
      <c r="AF919" s="16"/>
      <c r="AG919" s="16"/>
      <c r="AH919" s="16"/>
      <c r="AI919" s="16"/>
      <c r="AJ919" s="16"/>
      <c r="AK919" s="16"/>
      <c r="AL919" s="16"/>
      <c r="AM919" s="14"/>
      <c r="AN919" s="14"/>
      <c r="AO919" s="14"/>
      <c r="AP919" s="14"/>
      <c r="AQ919" s="14"/>
      <c r="AR919" s="14"/>
      <c r="AS919" s="14"/>
      <c r="AT919" s="14"/>
      <c r="AU919" s="14"/>
      <c r="AV919" s="14"/>
      <c r="AW919" s="14"/>
      <c r="AX919" s="14"/>
      <c r="AY919" s="14"/>
      <c r="AZ919" s="14"/>
      <c r="BA919" s="14"/>
      <c r="BB919" s="14"/>
      <c r="BC919" s="14"/>
      <c r="BD919" s="14"/>
      <c r="BE919" s="14"/>
      <c r="BF919" s="14"/>
      <c r="BG919" s="14"/>
      <c r="BH919" s="14"/>
      <c r="BI919" s="14"/>
      <c r="BJ919" s="14"/>
      <c r="BK919" s="14"/>
      <c r="BL919" s="14"/>
      <c r="BM919" s="14"/>
      <c r="BN919" s="14"/>
      <c r="BO919" s="14"/>
      <c r="BP919" s="14"/>
      <c r="BQ919" s="14"/>
      <c r="BR919" s="14"/>
      <c r="BS919" s="14"/>
      <c r="BT919" s="14"/>
      <c r="BU919" s="14"/>
      <c r="BV919" s="14"/>
      <c r="BW919" s="14"/>
      <c r="BX919" s="14"/>
      <c r="BY919" s="14"/>
      <c r="BZ919" s="14"/>
      <c r="CA919" s="14"/>
      <c r="CB919" s="14"/>
      <c r="CC919" s="14"/>
      <c r="CD919" s="14"/>
      <c r="CE919" s="14"/>
      <c r="CF919" s="14"/>
      <c r="CG919" s="14"/>
      <c r="CH919" s="14"/>
    </row>
    <row r="920" spans="1:86">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Z920" s="16"/>
      <c r="AA920" s="16"/>
      <c r="AB920" s="16"/>
      <c r="AC920" s="16"/>
      <c r="AD920" s="16"/>
      <c r="AE920" s="16"/>
      <c r="AF920" s="16"/>
      <c r="AG920" s="16"/>
      <c r="AH920" s="16"/>
      <c r="AI920" s="16"/>
      <c r="AJ920" s="16"/>
      <c r="AK920" s="16"/>
      <c r="AL920" s="16"/>
      <c r="AM920" s="14"/>
      <c r="AN920" s="14"/>
      <c r="AO920" s="14"/>
      <c r="AP920" s="14"/>
      <c r="AQ920" s="14"/>
      <c r="AR920" s="14"/>
      <c r="AS920" s="14"/>
      <c r="AT920" s="14"/>
      <c r="AU920" s="14"/>
      <c r="AV920" s="14"/>
      <c r="AW920" s="14"/>
      <c r="AX920" s="14"/>
      <c r="AY920" s="14"/>
      <c r="AZ920" s="14"/>
      <c r="BA920" s="14"/>
      <c r="BB920" s="14"/>
      <c r="BC920" s="14"/>
      <c r="BD920" s="14"/>
      <c r="BE920" s="14"/>
      <c r="BF920" s="14"/>
      <c r="BG920" s="14"/>
      <c r="BH920" s="14"/>
      <c r="BI920" s="14"/>
      <c r="BJ920" s="14"/>
      <c r="BK920" s="14"/>
      <c r="BL920" s="14"/>
      <c r="BM920" s="14"/>
      <c r="BN920" s="14"/>
      <c r="BO920" s="14"/>
      <c r="BP920" s="14"/>
      <c r="BQ920" s="14"/>
      <c r="BR920" s="14"/>
      <c r="BS920" s="14"/>
      <c r="BT920" s="14"/>
      <c r="BU920" s="14"/>
      <c r="BV920" s="14"/>
      <c r="BW920" s="14"/>
      <c r="BX920" s="14"/>
      <c r="BY920" s="14"/>
      <c r="BZ920" s="14"/>
      <c r="CA920" s="14"/>
      <c r="CB920" s="14"/>
      <c r="CC920" s="14"/>
      <c r="CD920" s="14"/>
      <c r="CE920" s="14"/>
      <c r="CF920" s="14"/>
      <c r="CG920" s="14"/>
      <c r="CH920" s="14"/>
    </row>
    <row r="921" spans="1:86">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Z921" s="16"/>
      <c r="AA921" s="16"/>
      <c r="AB921" s="16"/>
      <c r="AC921" s="16"/>
      <c r="AD921" s="16"/>
      <c r="AE921" s="16"/>
      <c r="AF921" s="16"/>
      <c r="AG921" s="16"/>
      <c r="AH921" s="16"/>
      <c r="AI921" s="16"/>
      <c r="AJ921" s="16"/>
      <c r="AK921" s="16"/>
      <c r="AL921" s="16"/>
      <c r="AM921" s="14"/>
      <c r="AN921" s="14"/>
      <c r="AO921" s="14"/>
      <c r="AP921" s="14"/>
      <c r="AQ921" s="14"/>
      <c r="AR921" s="14"/>
      <c r="AS921" s="14"/>
      <c r="AT921" s="14"/>
      <c r="AU921" s="14"/>
      <c r="AV921" s="14"/>
      <c r="AW921" s="14"/>
      <c r="AX921" s="14"/>
      <c r="AY921" s="14"/>
      <c r="AZ921" s="14"/>
      <c r="BA921" s="14"/>
      <c r="BB921" s="14"/>
      <c r="BC921" s="14"/>
      <c r="BD921" s="14"/>
      <c r="BE921" s="14"/>
      <c r="BF921" s="14"/>
      <c r="BG921" s="14"/>
      <c r="BH921" s="14"/>
      <c r="BI921" s="14"/>
      <c r="BJ921" s="14"/>
      <c r="BK921" s="14"/>
      <c r="BL921" s="14"/>
      <c r="BM921" s="14"/>
      <c r="BN921" s="14"/>
      <c r="BO921" s="14"/>
      <c r="BP921" s="14"/>
      <c r="BQ921" s="14"/>
      <c r="BR921" s="14"/>
      <c r="BS921" s="14"/>
      <c r="BT921" s="14"/>
      <c r="BU921" s="14"/>
      <c r="BV921" s="14"/>
      <c r="BW921" s="14"/>
      <c r="BX921" s="14"/>
      <c r="BY921" s="14"/>
      <c r="BZ921" s="14"/>
      <c r="CA921" s="14"/>
      <c r="CB921" s="14"/>
      <c r="CC921" s="14"/>
      <c r="CD921" s="14"/>
      <c r="CE921" s="14"/>
      <c r="CF921" s="14"/>
      <c r="CG921" s="14"/>
      <c r="CH921" s="14"/>
    </row>
    <row r="922" spans="1:86">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Z922" s="16"/>
      <c r="AA922" s="16"/>
      <c r="AB922" s="16"/>
      <c r="AC922" s="16"/>
      <c r="AD922" s="16"/>
      <c r="AE922" s="16"/>
      <c r="AF922" s="16"/>
      <c r="AG922" s="16"/>
      <c r="AH922" s="16"/>
      <c r="AI922" s="16"/>
      <c r="AJ922" s="16"/>
      <c r="AK922" s="16"/>
      <c r="AL922" s="16"/>
      <c r="AM922" s="14"/>
      <c r="AN922" s="14"/>
      <c r="AO922" s="14"/>
      <c r="AP922" s="14"/>
      <c r="AQ922" s="14"/>
      <c r="AR922" s="14"/>
      <c r="AS922" s="14"/>
      <c r="AT922" s="14"/>
      <c r="AU922" s="14"/>
      <c r="AV922" s="14"/>
      <c r="AW922" s="14"/>
      <c r="AX922" s="14"/>
      <c r="AY922" s="14"/>
      <c r="AZ922" s="14"/>
      <c r="BA922" s="14"/>
      <c r="BB922" s="14"/>
      <c r="BC922" s="14"/>
      <c r="BD922" s="14"/>
      <c r="BE922" s="14"/>
      <c r="BF922" s="14"/>
      <c r="BG922" s="14"/>
      <c r="BH922" s="14"/>
      <c r="BI922" s="14"/>
      <c r="BJ922" s="14"/>
      <c r="BK922" s="14"/>
      <c r="BL922" s="14"/>
      <c r="BM922" s="14"/>
      <c r="BN922" s="14"/>
      <c r="BO922" s="14"/>
      <c r="BP922" s="14"/>
      <c r="BQ922" s="14"/>
      <c r="BR922" s="14"/>
      <c r="BS922" s="14"/>
      <c r="BT922" s="14"/>
      <c r="BU922" s="14"/>
      <c r="BV922" s="14"/>
      <c r="BW922" s="14"/>
      <c r="BX922" s="14"/>
      <c r="BY922" s="14"/>
      <c r="BZ922" s="14"/>
      <c r="CA922" s="14"/>
      <c r="CB922" s="14"/>
      <c r="CC922" s="14"/>
      <c r="CD922" s="14"/>
      <c r="CE922" s="14"/>
      <c r="CF922" s="14"/>
      <c r="CG922" s="14"/>
      <c r="CH922" s="14"/>
    </row>
    <row r="923" spans="1:86">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Z923" s="16"/>
      <c r="AA923" s="16"/>
      <c r="AB923" s="16"/>
      <c r="AC923" s="16"/>
      <c r="AD923" s="16"/>
      <c r="AE923" s="16"/>
      <c r="AF923" s="16"/>
      <c r="AG923" s="16"/>
      <c r="AH923" s="16"/>
      <c r="AI923" s="16"/>
      <c r="AJ923" s="16"/>
      <c r="AK923" s="16"/>
      <c r="AL923" s="16"/>
      <c r="AM923" s="14"/>
      <c r="AN923" s="14"/>
      <c r="AO923" s="14"/>
      <c r="AP923" s="14"/>
      <c r="AQ923" s="14"/>
      <c r="AR923" s="14"/>
      <c r="AS923" s="14"/>
      <c r="AT923" s="14"/>
      <c r="AU923" s="14"/>
      <c r="AV923" s="14"/>
      <c r="AW923" s="14"/>
      <c r="AX923" s="14"/>
      <c r="AY923" s="14"/>
      <c r="AZ923" s="14"/>
      <c r="BA923" s="14"/>
      <c r="BB923" s="14"/>
      <c r="BC923" s="14"/>
      <c r="BD923" s="14"/>
      <c r="BE923" s="14"/>
      <c r="BF923" s="14"/>
      <c r="BG923" s="14"/>
      <c r="BH923" s="14"/>
      <c r="BI923" s="14"/>
      <c r="BJ923" s="14"/>
      <c r="BK923" s="14"/>
      <c r="BL923" s="14"/>
      <c r="BM923" s="14"/>
      <c r="BN923" s="14"/>
      <c r="BO923" s="14"/>
      <c r="BP923" s="14"/>
      <c r="BQ923" s="14"/>
      <c r="BR923" s="14"/>
      <c r="BS923" s="14"/>
      <c r="BT923" s="14"/>
      <c r="BU923" s="14"/>
      <c r="BV923" s="14"/>
      <c r="BW923" s="14"/>
      <c r="BX923" s="14"/>
      <c r="BY923" s="14"/>
      <c r="BZ923" s="14"/>
      <c r="CA923" s="14"/>
      <c r="CB923" s="14"/>
      <c r="CC923" s="14"/>
      <c r="CD923" s="14"/>
      <c r="CE923" s="14"/>
      <c r="CF923" s="14"/>
      <c r="CG923" s="14"/>
      <c r="CH923" s="14"/>
    </row>
    <row r="924" spans="1:86">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Z924" s="16"/>
      <c r="AA924" s="16"/>
      <c r="AB924" s="16"/>
      <c r="AC924" s="16"/>
      <c r="AD924" s="16"/>
      <c r="AE924" s="16"/>
      <c r="AF924" s="16"/>
      <c r="AG924" s="16"/>
      <c r="AH924" s="16"/>
      <c r="AI924" s="16"/>
      <c r="AJ924" s="16"/>
      <c r="AK924" s="16"/>
      <c r="AL924" s="16"/>
      <c r="AM924" s="14"/>
      <c r="AN924" s="14"/>
      <c r="AO924" s="14"/>
      <c r="AP924" s="14"/>
      <c r="AQ924" s="14"/>
      <c r="AR924" s="14"/>
      <c r="AS924" s="14"/>
      <c r="AT924" s="14"/>
      <c r="AU924" s="14"/>
      <c r="AV924" s="14"/>
      <c r="AW924" s="14"/>
      <c r="AX924" s="14"/>
      <c r="AY924" s="14"/>
      <c r="AZ924" s="14"/>
      <c r="BA924" s="14"/>
      <c r="BB924" s="14"/>
      <c r="BC924" s="14"/>
      <c r="BD924" s="14"/>
      <c r="BE924" s="14"/>
      <c r="BF924" s="14"/>
      <c r="BG924" s="14"/>
      <c r="BH924" s="14"/>
      <c r="BI924" s="14"/>
      <c r="BJ924" s="14"/>
      <c r="BK924" s="14"/>
      <c r="BL924" s="14"/>
      <c r="BM924" s="14"/>
      <c r="BN924" s="14"/>
      <c r="BO924" s="14"/>
      <c r="BP924" s="14"/>
      <c r="BQ924" s="14"/>
      <c r="BR924" s="14"/>
      <c r="BS924" s="14"/>
      <c r="BT924" s="14"/>
      <c r="BU924" s="14"/>
      <c r="BV924" s="14"/>
      <c r="BW924" s="14"/>
      <c r="BX924" s="14"/>
      <c r="BY924" s="14"/>
      <c r="BZ924" s="14"/>
      <c r="CA924" s="14"/>
      <c r="CB924" s="14"/>
      <c r="CC924" s="14"/>
      <c r="CD924" s="14"/>
      <c r="CE924" s="14"/>
      <c r="CF924" s="14"/>
      <c r="CG924" s="14"/>
      <c r="CH924" s="14"/>
    </row>
    <row r="925" spans="1:86">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Z925" s="16"/>
      <c r="AA925" s="16"/>
      <c r="AB925" s="16"/>
      <c r="AC925" s="16"/>
      <c r="AD925" s="16"/>
      <c r="AE925" s="16"/>
      <c r="AF925" s="16"/>
      <c r="AG925" s="16"/>
      <c r="AH925" s="16"/>
      <c r="AI925" s="16"/>
      <c r="AJ925" s="16"/>
      <c r="AK925" s="16"/>
      <c r="AL925" s="16"/>
      <c r="AM925" s="14"/>
      <c r="AN925" s="14"/>
      <c r="AO925" s="14"/>
      <c r="AP925" s="14"/>
      <c r="AQ925" s="14"/>
      <c r="AR925" s="14"/>
      <c r="AS925" s="14"/>
      <c r="AT925" s="14"/>
      <c r="AU925" s="14"/>
      <c r="AV925" s="14"/>
      <c r="AW925" s="14"/>
      <c r="AX925" s="14"/>
      <c r="AY925" s="14"/>
      <c r="AZ925" s="14"/>
      <c r="BA925" s="14"/>
      <c r="BB925" s="14"/>
      <c r="BC925" s="14"/>
      <c r="BD925" s="14"/>
      <c r="BE925" s="14"/>
      <c r="BF925" s="14"/>
      <c r="BG925" s="14"/>
      <c r="BH925" s="14"/>
      <c r="BI925" s="14"/>
      <c r="BJ925" s="14"/>
      <c r="BK925" s="14"/>
      <c r="BL925" s="14"/>
      <c r="BM925" s="14"/>
      <c r="BN925" s="14"/>
      <c r="BO925" s="14"/>
      <c r="BP925" s="14"/>
      <c r="BQ925" s="14"/>
      <c r="BR925" s="14"/>
      <c r="BS925" s="14"/>
      <c r="BT925" s="14"/>
      <c r="BU925" s="14"/>
      <c r="BV925" s="14"/>
      <c r="BW925" s="14"/>
      <c r="BX925" s="14"/>
      <c r="BY925" s="14"/>
      <c r="BZ925" s="14"/>
      <c r="CA925" s="14"/>
      <c r="CB925" s="14"/>
      <c r="CC925" s="14"/>
      <c r="CD925" s="14"/>
      <c r="CE925" s="14"/>
      <c r="CF925" s="14"/>
      <c r="CG925" s="14"/>
      <c r="CH925" s="14"/>
    </row>
    <row r="926" spans="1:86">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Z926" s="16"/>
      <c r="AA926" s="16"/>
      <c r="AB926" s="16"/>
      <c r="AC926" s="16"/>
      <c r="AD926" s="16"/>
      <c r="AE926" s="16"/>
      <c r="AF926" s="16"/>
      <c r="AG926" s="16"/>
      <c r="AH926" s="16"/>
      <c r="AI926" s="16"/>
      <c r="AJ926" s="16"/>
      <c r="AK926" s="16"/>
      <c r="AL926" s="16"/>
      <c r="AM926" s="14"/>
      <c r="AN926" s="14"/>
      <c r="AO926" s="14"/>
      <c r="AP926" s="14"/>
      <c r="AQ926" s="14"/>
      <c r="AR926" s="14"/>
      <c r="AS926" s="14"/>
      <c r="AT926" s="14"/>
      <c r="AU926" s="14"/>
      <c r="AV926" s="14"/>
      <c r="AW926" s="14"/>
      <c r="AX926" s="14"/>
      <c r="AY926" s="14"/>
      <c r="AZ926" s="14"/>
      <c r="BA926" s="14"/>
      <c r="BB926" s="14"/>
      <c r="BC926" s="14"/>
      <c r="BD926" s="14"/>
      <c r="BE926" s="14"/>
      <c r="BF926" s="14"/>
      <c r="BG926" s="14"/>
      <c r="BH926" s="14"/>
      <c r="BI926" s="14"/>
      <c r="BJ926" s="14"/>
      <c r="BK926" s="14"/>
      <c r="BL926" s="14"/>
      <c r="BM926" s="14"/>
      <c r="BN926" s="14"/>
      <c r="BO926" s="14"/>
      <c r="BP926" s="14"/>
      <c r="BQ926" s="14"/>
      <c r="BR926" s="14"/>
      <c r="BS926" s="14"/>
      <c r="BT926" s="14"/>
      <c r="BU926" s="14"/>
      <c r="BV926" s="14"/>
      <c r="BW926" s="14"/>
      <c r="BX926" s="14"/>
      <c r="BY926" s="14"/>
      <c r="BZ926" s="14"/>
      <c r="CA926" s="14"/>
      <c r="CB926" s="14"/>
      <c r="CC926" s="14"/>
      <c r="CD926" s="14"/>
      <c r="CE926" s="14"/>
      <c r="CF926" s="14"/>
      <c r="CG926" s="14"/>
      <c r="CH926" s="14"/>
    </row>
    <row r="927" spans="1:86">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Z927" s="16"/>
      <c r="AA927" s="16"/>
      <c r="AB927" s="16"/>
      <c r="AC927" s="16"/>
      <c r="AD927" s="16"/>
      <c r="AE927" s="16"/>
      <c r="AF927" s="16"/>
      <c r="AG927" s="16"/>
      <c r="AH927" s="16"/>
      <c r="AI927" s="16"/>
      <c r="AJ927" s="16"/>
      <c r="AK927" s="16"/>
      <c r="AL927" s="16"/>
      <c r="AM927" s="14"/>
      <c r="AN927" s="14"/>
      <c r="AO927" s="14"/>
      <c r="AP927" s="14"/>
      <c r="AQ927" s="14"/>
      <c r="AR927" s="14"/>
      <c r="AS927" s="14"/>
      <c r="AT927" s="14"/>
      <c r="AU927" s="14"/>
      <c r="AV927" s="14"/>
      <c r="AW927" s="14"/>
      <c r="AX927" s="14"/>
      <c r="AY927" s="14"/>
      <c r="AZ927" s="14"/>
      <c r="BA927" s="14"/>
      <c r="BB927" s="14"/>
      <c r="BC927" s="14"/>
      <c r="BD927" s="14"/>
      <c r="BE927" s="14"/>
      <c r="BF927" s="14"/>
      <c r="BG927" s="14"/>
      <c r="BH927" s="14"/>
      <c r="BI927" s="14"/>
      <c r="BJ927" s="14"/>
      <c r="BK927" s="14"/>
      <c r="BL927" s="14"/>
      <c r="BM927" s="14"/>
      <c r="BN927" s="14"/>
      <c r="BO927" s="14"/>
      <c r="BP927" s="14"/>
      <c r="BQ927" s="14"/>
      <c r="BR927" s="14"/>
      <c r="BS927" s="14"/>
      <c r="BT927" s="14"/>
      <c r="BU927" s="14"/>
      <c r="BV927" s="14"/>
      <c r="BW927" s="14"/>
      <c r="BX927" s="14"/>
      <c r="BY927" s="14"/>
      <c r="BZ927" s="14"/>
      <c r="CA927" s="14"/>
      <c r="CB927" s="14"/>
      <c r="CC927" s="14"/>
      <c r="CD927" s="14"/>
      <c r="CE927" s="14"/>
      <c r="CF927" s="14"/>
      <c r="CG927" s="14"/>
      <c r="CH927" s="14"/>
    </row>
    <row r="928" spans="1:86">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Z928" s="16"/>
      <c r="AA928" s="16"/>
      <c r="AB928" s="16"/>
      <c r="AC928" s="16"/>
      <c r="AD928" s="16"/>
      <c r="AE928" s="16"/>
      <c r="AF928" s="16"/>
      <c r="AG928" s="16"/>
      <c r="AH928" s="16"/>
      <c r="AI928" s="16"/>
      <c r="AJ928" s="16"/>
      <c r="AK928" s="16"/>
      <c r="AL928" s="16"/>
      <c r="AM928" s="14"/>
      <c r="AN928" s="14"/>
      <c r="AO928" s="14"/>
      <c r="AP928" s="14"/>
      <c r="AQ928" s="14"/>
      <c r="AR928" s="14"/>
      <c r="AS928" s="14"/>
      <c r="AT928" s="14"/>
      <c r="AU928" s="14"/>
      <c r="AV928" s="14"/>
      <c r="AW928" s="14"/>
      <c r="AX928" s="14"/>
      <c r="AY928" s="14"/>
      <c r="AZ928" s="14"/>
      <c r="BA928" s="14"/>
      <c r="BB928" s="14"/>
      <c r="BC928" s="14"/>
      <c r="BD928" s="14"/>
      <c r="BE928" s="14"/>
      <c r="BF928" s="14"/>
      <c r="BG928" s="14"/>
      <c r="BH928" s="14"/>
      <c r="BI928" s="14"/>
      <c r="BJ928" s="14"/>
      <c r="BK928" s="14"/>
      <c r="BL928" s="14"/>
      <c r="BM928" s="14"/>
      <c r="BN928" s="14"/>
      <c r="BO928" s="14"/>
      <c r="BP928" s="14"/>
      <c r="BQ928" s="14"/>
      <c r="BR928" s="14"/>
      <c r="BS928" s="14"/>
      <c r="BT928" s="14"/>
      <c r="BU928" s="14"/>
      <c r="BV928" s="14"/>
      <c r="BW928" s="14"/>
      <c r="BX928" s="14"/>
      <c r="BY928" s="14"/>
      <c r="BZ928" s="14"/>
      <c r="CA928" s="14"/>
      <c r="CB928" s="14"/>
      <c r="CC928" s="14"/>
      <c r="CD928" s="14"/>
      <c r="CE928" s="14"/>
      <c r="CF928" s="14"/>
      <c r="CG928" s="14"/>
      <c r="CH928" s="14"/>
    </row>
    <row r="929" spans="1:86">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Z929" s="16"/>
      <c r="AA929" s="16"/>
      <c r="AB929" s="16"/>
      <c r="AC929" s="16"/>
      <c r="AD929" s="16"/>
      <c r="AE929" s="16"/>
      <c r="AF929" s="16"/>
      <c r="AG929" s="16"/>
      <c r="AH929" s="16"/>
      <c r="AI929" s="16"/>
      <c r="AJ929" s="16"/>
      <c r="AK929" s="16"/>
      <c r="AL929" s="16"/>
      <c r="AM929" s="14"/>
      <c r="AN929" s="14"/>
      <c r="AO929" s="14"/>
      <c r="AP929" s="14"/>
      <c r="AQ929" s="14"/>
      <c r="AR929" s="14"/>
      <c r="AS929" s="14"/>
      <c r="AT929" s="14"/>
      <c r="AU929" s="14"/>
      <c r="AV929" s="14"/>
      <c r="AW929" s="14"/>
      <c r="AX929" s="14"/>
      <c r="AY929" s="14"/>
      <c r="AZ929" s="14"/>
      <c r="BA929" s="14"/>
      <c r="BB929" s="14"/>
      <c r="BC929" s="14"/>
      <c r="BD929" s="14"/>
      <c r="BE929" s="14"/>
      <c r="BF929" s="14"/>
      <c r="BG929" s="14"/>
      <c r="BH929" s="14"/>
      <c r="BI929" s="14"/>
      <c r="BJ929" s="14"/>
      <c r="BK929" s="14"/>
      <c r="BL929" s="14"/>
      <c r="BM929" s="14"/>
      <c r="BN929" s="14"/>
      <c r="BO929" s="14"/>
      <c r="BP929" s="14"/>
      <c r="BQ929" s="14"/>
      <c r="BR929" s="14"/>
      <c r="BS929" s="14"/>
      <c r="BT929" s="14"/>
      <c r="BU929" s="14"/>
      <c r="BV929" s="14"/>
      <c r="BW929" s="14"/>
      <c r="BX929" s="14"/>
      <c r="BY929" s="14"/>
      <c r="BZ929" s="14"/>
      <c r="CA929" s="14"/>
      <c r="CB929" s="14"/>
      <c r="CC929" s="14"/>
      <c r="CD929" s="14"/>
      <c r="CE929" s="14"/>
      <c r="CF929" s="14"/>
      <c r="CG929" s="14"/>
      <c r="CH929" s="14"/>
    </row>
    <row r="930" spans="1:86">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Z930" s="16"/>
      <c r="AA930" s="16"/>
      <c r="AB930" s="16"/>
      <c r="AC930" s="16"/>
      <c r="AD930" s="16"/>
      <c r="AE930" s="16"/>
      <c r="AF930" s="16"/>
      <c r="AG930" s="16"/>
      <c r="AH930" s="16"/>
      <c r="AI930" s="16"/>
      <c r="AJ930" s="16"/>
      <c r="AK930" s="16"/>
      <c r="AL930" s="16"/>
      <c r="AM930" s="14"/>
      <c r="AN930" s="14"/>
      <c r="AO930" s="14"/>
      <c r="AP930" s="14"/>
      <c r="AQ930" s="14"/>
      <c r="AR930" s="14"/>
      <c r="AS930" s="14"/>
      <c r="AT930" s="14"/>
      <c r="AU930" s="14"/>
      <c r="AV930" s="14"/>
      <c r="AW930" s="14"/>
      <c r="AX930" s="14"/>
      <c r="AY930" s="14"/>
      <c r="AZ930" s="14"/>
      <c r="BA930" s="14"/>
      <c r="BB930" s="14"/>
      <c r="BC930" s="14"/>
      <c r="BD930" s="14"/>
      <c r="BE930" s="14"/>
      <c r="BF930" s="14"/>
      <c r="BG930" s="14"/>
      <c r="BH930" s="14"/>
      <c r="BI930" s="14"/>
      <c r="BJ930" s="14"/>
      <c r="BK930" s="14"/>
      <c r="BL930" s="14"/>
      <c r="BM930" s="14"/>
      <c r="BN930" s="14"/>
      <c r="BO930" s="14"/>
      <c r="BP930" s="14"/>
      <c r="BQ930" s="14"/>
      <c r="BR930" s="14"/>
      <c r="BS930" s="14"/>
      <c r="BT930" s="14"/>
      <c r="BU930" s="14"/>
      <c r="BV930" s="14"/>
      <c r="BW930" s="14"/>
      <c r="BX930" s="14"/>
      <c r="BY930" s="14"/>
      <c r="BZ930" s="14"/>
      <c r="CA930" s="14"/>
      <c r="CB930" s="14"/>
      <c r="CC930" s="14"/>
      <c r="CD930" s="14"/>
      <c r="CE930" s="14"/>
      <c r="CF930" s="14"/>
      <c r="CG930" s="14"/>
      <c r="CH930" s="14"/>
    </row>
    <row r="931" spans="1:86">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Z931" s="16"/>
      <c r="AA931" s="16"/>
      <c r="AB931" s="16"/>
      <c r="AC931" s="16"/>
      <c r="AD931" s="16"/>
      <c r="AE931" s="16"/>
      <c r="AF931" s="16"/>
      <c r="AG931" s="16"/>
      <c r="AH931" s="16"/>
      <c r="AI931" s="16"/>
      <c r="AJ931" s="16"/>
      <c r="AK931" s="16"/>
      <c r="AL931" s="16"/>
      <c r="AM931" s="14"/>
      <c r="AN931" s="14"/>
      <c r="AO931" s="14"/>
      <c r="AP931" s="14"/>
      <c r="AQ931" s="14"/>
      <c r="AR931" s="14"/>
      <c r="AS931" s="14"/>
      <c r="AT931" s="14"/>
      <c r="AU931" s="14"/>
      <c r="AV931" s="14"/>
      <c r="AW931" s="14"/>
      <c r="AX931" s="14"/>
      <c r="AY931" s="14"/>
      <c r="AZ931" s="14"/>
      <c r="BA931" s="14"/>
      <c r="BB931" s="14"/>
      <c r="BC931" s="14"/>
      <c r="BD931" s="14"/>
      <c r="BE931" s="14"/>
      <c r="BF931" s="14"/>
      <c r="BG931" s="14"/>
      <c r="BH931" s="14"/>
      <c r="BI931" s="14"/>
      <c r="BJ931" s="14"/>
      <c r="BK931" s="14"/>
      <c r="BL931" s="14"/>
      <c r="BM931" s="14"/>
      <c r="BN931" s="14"/>
      <c r="BO931" s="14"/>
      <c r="BP931" s="14"/>
      <c r="BQ931" s="14"/>
      <c r="BR931" s="14"/>
      <c r="BS931" s="14"/>
      <c r="BT931" s="14"/>
      <c r="BU931" s="14"/>
      <c r="BV931" s="14"/>
      <c r="BW931" s="14"/>
      <c r="BX931" s="14"/>
      <c r="BY931" s="14"/>
      <c r="BZ931" s="14"/>
      <c r="CA931" s="14"/>
      <c r="CB931" s="14"/>
      <c r="CC931" s="14"/>
      <c r="CD931" s="14"/>
      <c r="CE931" s="14"/>
      <c r="CF931" s="14"/>
      <c r="CG931" s="14"/>
      <c r="CH931" s="14"/>
    </row>
    <row r="932" spans="1:86">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Z932" s="16"/>
      <c r="AA932" s="16"/>
      <c r="AB932" s="16"/>
      <c r="AC932" s="16"/>
      <c r="AD932" s="16"/>
      <c r="AE932" s="16"/>
      <c r="AF932" s="16"/>
      <c r="AG932" s="16"/>
      <c r="AH932" s="16"/>
      <c r="AI932" s="16"/>
      <c r="AJ932" s="16"/>
      <c r="AK932" s="16"/>
      <c r="AL932" s="16"/>
      <c r="AM932" s="14"/>
      <c r="AN932" s="14"/>
      <c r="AO932" s="14"/>
      <c r="AP932" s="14"/>
      <c r="AQ932" s="14"/>
      <c r="AR932" s="14"/>
      <c r="AS932" s="14"/>
      <c r="AT932" s="14"/>
      <c r="AU932" s="14"/>
      <c r="AV932" s="14"/>
      <c r="AW932" s="14"/>
      <c r="AX932" s="14"/>
      <c r="AY932" s="14"/>
      <c r="AZ932" s="14"/>
      <c r="BA932" s="14"/>
      <c r="BB932" s="14"/>
      <c r="BC932" s="14"/>
      <c r="BD932" s="14"/>
      <c r="BE932" s="14"/>
      <c r="BF932" s="14"/>
      <c r="BG932" s="14"/>
      <c r="BH932" s="14"/>
      <c r="BI932" s="14"/>
      <c r="BJ932" s="14"/>
      <c r="BK932" s="14"/>
      <c r="BL932" s="14"/>
      <c r="BM932" s="14"/>
      <c r="BN932" s="14"/>
      <c r="BO932" s="14"/>
      <c r="BP932" s="14"/>
      <c r="BQ932" s="14"/>
      <c r="BR932" s="14"/>
      <c r="BS932" s="14"/>
      <c r="BT932" s="14"/>
      <c r="BU932" s="14"/>
      <c r="BV932" s="14"/>
      <c r="BW932" s="14"/>
      <c r="BX932" s="14"/>
      <c r="BY932" s="14"/>
      <c r="BZ932" s="14"/>
      <c r="CA932" s="14"/>
      <c r="CB932" s="14"/>
      <c r="CC932" s="14"/>
      <c r="CD932" s="14"/>
      <c r="CE932" s="14"/>
      <c r="CF932" s="14"/>
      <c r="CG932" s="14"/>
      <c r="CH932" s="14"/>
    </row>
    <row r="933" spans="1:86">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Z933" s="16"/>
      <c r="AA933" s="16"/>
      <c r="AB933" s="16"/>
      <c r="AC933" s="16"/>
      <c r="AD933" s="16"/>
      <c r="AE933" s="16"/>
      <c r="AF933" s="16"/>
      <c r="AG933" s="16"/>
      <c r="AH933" s="16"/>
      <c r="AI933" s="16"/>
      <c r="AJ933" s="16"/>
      <c r="AK933" s="16"/>
      <c r="AL933" s="16"/>
      <c r="AM933" s="14"/>
      <c r="AN933" s="14"/>
      <c r="AO933" s="14"/>
      <c r="AP933" s="14"/>
      <c r="AQ933" s="14"/>
      <c r="AR933" s="14"/>
      <c r="AS933" s="14"/>
      <c r="AT933" s="14"/>
      <c r="AU933" s="14"/>
      <c r="AV933" s="14"/>
      <c r="AW933" s="14"/>
      <c r="AX933" s="14"/>
      <c r="AY933" s="14"/>
      <c r="AZ933" s="14"/>
      <c r="BA933" s="14"/>
      <c r="BB933" s="14"/>
      <c r="BC933" s="14"/>
      <c r="BD933" s="14"/>
      <c r="BE933" s="14"/>
      <c r="BF933" s="14"/>
      <c r="BG933" s="14"/>
      <c r="BH933" s="14"/>
      <c r="BI933" s="14"/>
      <c r="BJ933" s="14"/>
      <c r="BK933" s="14"/>
      <c r="BL933" s="14"/>
      <c r="BM933" s="14"/>
      <c r="BN933" s="14"/>
      <c r="BO933" s="14"/>
      <c r="BP933" s="14"/>
      <c r="BQ933" s="14"/>
      <c r="BR933" s="14"/>
      <c r="BS933" s="14"/>
      <c r="BT933" s="14"/>
      <c r="BU933" s="14"/>
      <c r="BV933" s="14"/>
      <c r="BW933" s="14"/>
      <c r="BX933" s="14"/>
      <c r="BY933" s="14"/>
      <c r="BZ933" s="14"/>
      <c r="CA933" s="14"/>
      <c r="CB933" s="14"/>
      <c r="CC933" s="14"/>
      <c r="CD933" s="14"/>
      <c r="CE933" s="14"/>
      <c r="CF933" s="14"/>
      <c r="CG933" s="14"/>
      <c r="CH933" s="14"/>
    </row>
    <row r="934" spans="1:86">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Z934" s="16"/>
      <c r="AA934" s="16"/>
      <c r="AB934" s="16"/>
      <c r="AC934" s="16"/>
      <c r="AD934" s="16"/>
      <c r="AE934" s="16"/>
      <c r="AF934" s="16"/>
      <c r="AG934" s="16"/>
      <c r="AH934" s="16"/>
      <c r="AI934" s="16"/>
      <c r="AJ934" s="16"/>
      <c r="AK934" s="16"/>
      <c r="AL934" s="16"/>
      <c r="AM934" s="14"/>
      <c r="AN934" s="14"/>
      <c r="AO934" s="14"/>
      <c r="AP934" s="14"/>
      <c r="AQ934" s="14"/>
      <c r="AR934" s="14"/>
      <c r="AS934" s="14"/>
      <c r="AT934" s="14"/>
      <c r="AU934" s="14"/>
      <c r="AV934" s="14"/>
      <c r="AW934" s="14"/>
      <c r="AX934" s="14"/>
      <c r="AY934" s="14"/>
      <c r="AZ934" s="14"/>
      <c r="BA934" s="14"/>
      <c r="BB934" s="14"/>
      <c r="BC934" s="14"/>
      <c r="BD934" s="14"/>
      <c r="BE934" s="14"/>
      <c r="BF934" s="14"/>
      <c r="BG934" s="14"/>
      <c r="BH934" s="14"/>
      <c r="BI934" s="14"/>
      <c r="BJ934" s="14"/>
      <c r="BK934" s="14"/>
      <c r="BL934" s="14"/>
      <c r="BM934" s="14"/>
      <c r="BN934" s="14"/>
      <c r="BO934" s="14"/>
      <c r="BP934" s="14"/>
      <c r="BQ934" s="14"/>
      <c r="BR934" s="14"/>
      <c r="BS934" s="14"/>
      <c r="BT934" s="14"/>
      <c r="BU934" s="14"/>
      <c r="BV934" s="14"/>
      <c r="BW934" s="14"/>
      <c r="BX934" s="14"/>
      <c r="BY934" s="14"/>
      <c r="BZ934" s="14"/>
      <c r="CA934" s="14"/>
      <c r="CB934" s="14"/>
      <c r="CC934" s="14"/>
      <c r="CD934" s="14"/>
      <c r="CE934" s="14"/>
      <c r="CF934" s="14"/>
      <c r="CG934" s="14"/>
      <c r="CH934" s="14"/>
    </row>
    <row r="935" spans="1:86">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Z935" s="16"/>
      <c r="AA935" s="16"/>
      <c r="AB935" s="16"/>
      <c r="AC935" s="16"/>
      <c r="AD935" s="16"/>
      <c r="AE935" s="16"/>
      <c r="AF935" s="16"/>
      <c r="AG935" s="16"/>
      <c r="AH935" s="16"/>
      <c r="AI935" s="16"/>
      <c r="AJ935" s="16"/>
      <c r="AK935" s="16"/>
      <c r="AL935" s="16"/>
      <c r="AM935" s="14"/>
      <c r="AN935" s="14"/>
      <c r="AO935" s="14"/>
      <c r="AP935" s="14"/>
      <c r="AQ935" s="14"/>
      <c r="AR935" s="14"/>
      <c r="AS935" s="14"/>
      <c r="AT935" s="14"/>
      <c r="AU935" s="14"/>
      <c r="AV935" s="14"/>
      <c r="AW935" s="14"/>
      <c r="AX935" s="14"/>
      <c r="AY935" s="14"/>
      <c r="AZ935" s="14"/>
      <c r="BA935" s="14"/>
      <c r="BB935" s="14"/>
      <c r="BC935" s="14"/>
      <c r="BD935" s="14"/>
      <c r="BE935" s="14"/>
      <c r="BF935" s="14"/>
      <c r="BG935" s="14"/>
      <c r="BH935" s="14"/>
      <c r="BI935" s="14"/>
      <c r="BJ935" s="14"/>
      <c r="BK935" s="14"/>
      <c r="BL935" s="14"/>
      <c r="BM935" s="14"/>
      <c r="BN935" s="14"/>
      <c r="BO935" s="14"/>
      <c r="BP935" s="14"/>
      <c r="BQ935" s="14"/>
      <c r="BR935" s="14"/>
      <c r="BS935" s="14"/>
      <c r="BT935" s="14"/>
      <c r="BU935" s="14"/>
      <c r="BV935" s="14"/>
      <c r="BW935" s="14"/>
      <c r="BX935" s="14"/>
      <c r="BY935" s="14"/>
      <c r="BZ935" s="14"/>
      <c r="CA935" s="14"/>
      <c r="CB935" s="14"/>
      <c r="CC935" s="14"/>
      <c r="CD935" s="14"/>
      <c r="CE935" s="14"/>
      <c r="CF935" s="14"/>
      <c r="CG935" s="14"/>
      <c r="CH935" s="14"/>
    </row>
    <row r="936" spans="1:86">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Z936" s="16"/>
      <c r="AA936" s="16"/>
      <c r="AB936" s="16"/>
      <c r="AC936" s="16"/>
      <c r="AD936" s="16"/>
      <c r="AE936" s="16"/>
      <c r="AF936" s="16"/>
      <c r="AG936" s="16"/>
      <c r="AH936" s="16"/>
      <c r="AI936" s="16"/>
      <c r="AJ936" s="16"/>
      <c r="AK936" s="16"/>
      <c r="AL936" s="16"/>
      <c r="AM936" s="14"/>
      <c r="AN936" s="14"/>
      <c r="AO936" s="14"/>
      <c r="AP936" s="14"/>
      <c r="AQ936" s="14"/>
      <c r="AR936" s="14"/>
      <c r="AS936" s="14"/>
      <c r="AT936" s="14"/>
      <c r="AU936" s="14"/>
      <c r="AV936" s="14"/>
      <c r="AW936" s="14"/>
      <c r="AX936" s="14"/>
      <c r="AY936" s="14"/>
      <c r="AZ936" s="14"/>
      <c r="BA936" s="14"/>
      <c r="BB936" s="14"/>
      <c r="BC936" s="14"/>
      <c r="BD936" s="14"/>
      <c r="BE936" s="14"/>
      <c r="BF936" s="14"/>
      <c r="BG936" s="14"/>
      <c r="BH936" s="14"/>
      <c r="BI936" s="14"/>
      <c r="BJ936" s="14"/>
      <c r="BK936" s="14"/>
      <c r="BL936" s="14"/>
      <c r="BM936" s="14"/>
      <c r="BN936" s="14"/>
      <c r="BO936" s="14"/>
      <c r="BP936" s="14"/>
      <c r="BQ936" s="14"/>
      <c r="BR936" s="14"/>
      <c r="BS936" s="14"/>
      <c r="BT936" s="14"/>
      <c r="BU936" s="14"/>
      <c r="BV936" s="14"/>
      <c r="BW936" s="14"/>
      <c r="BX936" s="14"/>
      <c r="BY936" s="14"/>
      <c r="BZ936" s="14"/>
      <c r="CA936" s="14"/>
      <c r="CB936" s="14"/>
      <c r="CC936" s="14"/>
      <c r="CD936" s="14"/>
      <c r="CE936" s="14"/>
      <c r="CF936" s="14"/>
      <c r="CG936" s="14"/>
      <c r="CH936" s="14"/>
    </row>
    <row r="937" spans="1:86">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Z937" s="16"/>
      <c r="AA937" s="16"/>
      <c r="AB937" s="16"/>
      <c r="AC937" s="16"/>
      <c r="AD937" s="16"/>
      <c r="AE937" s="16"/>
      <c r="AF937" s="16"/>
      <c r="AG937" s="16"/>
      <c r="AH937" s="16"/>
      <c r="AI937" s="16"/>
      <c r="AJ937" s="16"/>
      <c r="AK937" s="16"/>
      <c r="AL937" s="16"/>
      <c r="AM937" s="14"/>
      <c r="AN937" s="14"/>
      <c r="AO937" s="14"/>
      <c r="AP937" s="14"/>
      <c r="AQ937" s="14"/>
      <c r="AR937" s="14"/>
      <c r="AS937" s="14"/>
      <c r="AT937" s="14"/>
      <c r="AU937" s="14"/>
      <c r="AV937" s="14"/>
      <c r="AW937" s="14"/>
      <c r="AX937" s="14"/>
      <c r="AY937" s="14"/>
      <c r="AZ937" s="14"/>
      <c r="BA937" s="14"/>
      <c r="BB937" s="14"/>
      <c r="BC937" s="14"/>
      <c r="BD937" s="14"/>
      <c r="BE937" s="14"/>
      <c r="BF937" s="14"/>
      <c r="BG937" s="14"/>
      <c r="BH937" s="14"/>
      <c r="BI937" s="14"/>
      <c r="BJ937" s="14"/>
      <c r="BK937" s="14"/>
      <c r="BL937" s="14"/>
      <c r="BM937" s="14"/>
      <c r="BN937" s="14"/>
      <c r="BO937" s="14"/>
      <c r="BP937" s="14"/>
      <c r="BQ937" s="14"/>
      <c r="BR937" s="14"/>
      <c r="BS937" s="14"/>
      <c r="BT937" s="14"/>
      <c r="BU937" s="14"/>
      <c r="BV937" s="14"/>
      <c r="BW937" s="14"/>
      <c r="BX937" s="14"/>
      <c r="BY937" s="14"/>
      <c r="BZ937" s="14"/>
      <c r="CA937" s="14"/>
      <c r="CB937" s="14"/>
      <c r="CC937" s="14"/>
      <c r="CD937" s="14"/>
      <c r="CE937" s="14"/>
      <c r="CF937" s="14"/>
      <c r="CG937" s="14"/>
      <c r="CH937" s="14"/>
    </row>
    <row r="938" spans="1:86">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Z938" s="16"/>
      <c r="AA938" s="16"/>
      <c r="AB938" s="16"/>
      <c r="AC938" s="16"/>
      <c r="AD938" s="16"/>
      <c r="AE938" s="16"/>
      <c r="AF938" s="16"/>
      <c r="AG938" s="16"/>
      <c r="AH938" s="16"/>
      <c r="AI938" s="16"/>
      <c r="AJ938" s="16"/>
      <c r="AK938" s="16"/>
      <c r="AL938" s="16"/>
      <c r="AM938" s="14"/>
      <c r="AN938" s="14"/>
      <c r="AO938" s="14"/>
      <c r="AP938" s="14"/>
      <c r="AQ938" s="14"/>
      <c r="AR938" s="14"/>
      <c r="AS938" s="14"/>
      <c r="AT938" s="14"/>
      <c r="AU938" s="14"/>
      <c r="AV938" s="14"/>
      <c r="AW938" s="14"/>
      <c r="AX938" s="14"/>
      <c r="AY938" s="14"/>
      <c r="AZ938" s="14"/>
      <c r="BA938" s="14"/>
      <c r="BB938" s="14"/>
      <c r="BC938" s="14"/>
      <c r="BD938" s="14"/>
      <c r="BE938" s="14"/>
      <c r="BF938" s="14"/>
      <c r="BG938" s="14"/>
      <c r="BH938" s="14"/>
      <c r="BI938" s="14"/>
      <c r="BJ938" s="14"/>
      <c r="BK938" s="14"/>
      <c r="BL938" s="14"/>
      <c r="BM938" s="14"/>
      <c r="BN938" s="14"/>
      <c r="BO938" s="14"/>
      <c r="BP938" s="14"/>
      <c r="BQ938" s="14"/>
      <c r="BR938" s="14"/>
      <c r="BS938" s="14"/>
      <c r="BT938" s="14"/>
      <c r="BU938" s="14"/>
      <c r="BV938" s="14"/>
      <c r="BW938" s="14"/>
      <c r="BX938" s="14"/>
      <c r="BY938" s="14"/>
      <c r="BZ938" s="14"/>
      <c r="CA938" s="14"/>
      <c r="CB938" s="14"/>
      <c r="CC938" s="14"/>
      <c r="CD938" s="14"/>
      <c r="CE938" s="14"/>
      <c r="CF938" s="14"/>
      <c r="CG938" s="14"/>
      <c r="CH938" s="14"/>
    </row>
    <row r="939" spans="1:86">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Z939" s="16"/>
      <c r="AA939" s="16"/>
      <c r="AB939" s="16"/>
      <c r="AC939" s="16"/>
      <c r="AD939" s="16"/>
      <c r="AE939" s="16"/>
      <c r="AF939" s="16"/>
      <c r="AG939" s="16"/>
      <c r="AH939" s="16"/>
      <c r="AI939" s="16"/>
      <c r="AJ939" s="16"/>
      <c r="AK939" s="16"/>
      <c r="AL939" s="16"/>
      <c r="AM939" s="14"/>
      <c r="AN939" s="14"/>
      <c r="AO939" s="14"/>
      <c r="AP939" s="14"/>
      <c r="AQ939" s="14"/>
      <c r="AR939" s="14"/>
      <c r="AS939" s="14"/>
      <c r="AT939" s="14"/>
      <c r="AU939" s="14"/>
      <c r="AV939" s="14"/>
      <c r="AW939" s="14"/>
      <c r="AX939" s="14"/>
      <c r="AY939" s="14"/>
      <c r="AZ939" s="14"/>
      <c r="BA939" s="14"/>
      <c r="BB939" s="14"/>
      <c r="BC939" s="14"/>
      <c r="BD939" s="14"/>
      <c r="BE939" s="14"/>
      <c r="BF939" s="14"/>
      <c r="BG939" s="14"/>
      <c r="BH939" s="14"/>
      <c r="BI939" s="14"/>
      <c r="BJ939" s="14"/>
      <c r="BK939" s="14"/>
      <c r="BL939" s="14"/>
      <c r="BM939" s="14"/>
      <c r="BN939" s="14"/>
      <c r="BO939" s="14"/>
      <c r="BP939" s="14"/>
      <c r="BQ939" s="14"/>
      <c r="BR939" s="14"/>
      <c r="BS939" s="14"/>
      <c r="BT939" s="14"/>
      <c r="BU939" s="14"/>
      <c r="BV939" s="14"/>
      <c r="BW939" s="14"/>
      <c r="BX939" s="14"/>
      <c r="BY939" s="14"/>
      <c r="BZ939" s="14"/>
      <c r="CA939" s="14"/>
      <c r="CB939" s="14"/>
      <c r="CC939" s="14"/>
      <c r="CD939" s="14"/>
      <c r="CE939" s="14"/>
      <c r="CF939" s="14"/>
      <c r="CG939" s="14"/>
      <c r="CH939" s="14"/>
    </row>
    <row r="940" spans="1:86">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Z940" s="16"/>
      <c r="AA940" s="16"/>
      <c r="AB940" s="16"/>
      <c r="AC940" s="16"/>
      <c r="AD940" s="16"/>
      <c r="AE940" s="16"/>
      <c r="AF940" s="16"/>
      <c r="AG940" s="16"/>
      <c r="AH940" s="16"/>
      <c r="AI940" s="16"/>
      <c r="AJ940" s="16"/>
      <c r="AK940" s="16"/>
      <c r="AL940" s="16"/>
      <c r="AM940" s="14"/>
      <c r="AN940" s="14"/>
      <c r="AO940" s="14"/>
      <c r="AP940" s="14"/>
      <c r="AQ940" s="14"/>
      <c r="AR940" s="14"/>
      <c r="AS940" s="14"/>
      <c r="AT940" s="14"/>
      <c r="AU940" s="14"/>
      <c r="AV940" s="14"/>
      <c r="AW940" s="14"/>
      <c r="AX940" s="14"/>
      <c r="AY940" s="14"/>
      <c r="AZ940" s="14"/>
      <c r="BA940" s="14"/>
      <c r="BB940" s="14"/>
      <c r="BC940" s="14"/>
      <c r="BD940" s="14"/>
      <c r="BE940" s="14"/>
      <c r="BF940" s="14"/>
      <c r="BG940" s="14"/>
      <c r="BH940" s="14"/>
      <c r="BI940" s="14"/>
      <c r="BJ940" s="14"/>
      <c r="BK940" s="14"/>
      <c r="BL940" s="14"/>
      <c r="BM940" s="14"/>
      <c r="BN940" s="14"/>
      <c r="BO940" s="14"/>
      <c r="BP940" s="14"/>
      <c r="BQ940" s="14"/>
      <c r="BR940" s="14"/>
      <c r="BS940" s="14"/>
      <c r="BT940" s="14"/>
      <c r="BU940" s="14"/>
      <c r="BV940" s="14"/>
      <c r="BW940" s="14"/>
      <c r="BX940" s="14"/>
      <c r="BY940" s="14"/>
      <c r="BZ940" s="14"/>
      <c r="CA940" s="14"/>
      <c r="CB940" s="14"/>
      <c r="CC940" s="14"/>
      <c r="CD940" s="14"/>
      <c r="CE940" s="14"/>
      <c r="CF940" s="14"/>
      <c r="CG940" s="14"/>
      <c r="CH940" s="14"/>
    </row>
    <row r="941" spans="1:86">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Z941" s="16"/>
      <c r="AA941" s="16"/>
      <c r="AB941" s="16"/>
      <c r="AC941" s="16"/>
      <c r="AD941" s="16"/>
      <c r="AE941" s="16"/>
      <c r="AF941" s="16"/>
      <c r="AG941" s="16"/>
      <c r="AH941" s="16"/>
      <c r="AI941" s="16"/>
      <c r="AJ941" s="16"/>
      <c r="AK941" s="16"/>
      <c r="AL941" s="16"/>
      <c r="AM941" s="14"/>
      <c r="AN941" s="14"/>
      <c r="AO941" s="14"/>
      <c r="AP941" s="14"/>
      <c r="AQ941" s="14"/>
      <c r="AR941" s="14"/>
      <c r="AS941" s="14"/>
      <c r="AT941" s="14"/>
      <c r="AU941" s="14"/>
      <c r="AV941" s="14"/>
      <c r="AW941" s="14"/>
      <c r="AX941" s="14"/>
      <c r="AY941" s="14"/>
      <c r="AZ941" s="14"/>
      <c r="BA941" s="14"/>
      <c r="BB941" s="14"/>
      <c r="BC941" s="14"/>
      <c r="BD941" s="14"/>
      <c r="BE941" s="14"/>
      <c r="BF941" s="14"/>
      <c r="BG941" s="14"/>
      <c r="BH941" s="14"/>
      <c r="BI941" s="14"/>
      <c r="BJ941" s="14"/>
      <c r="BK941" s="14"/>
      <c r="BL941" s="14"/>
      <c r="BM941" s="14"/>
      <c r="BN941" s="14"/>
      <c r="BO941" s="14"/>
      <c r="BP941" s="14"/>
      <c r="BQ941" s="14"/>
      <c r="BR941" s="14"/>
      <c r="BS941" s="14"/>
      <c r="BT941" s="14"/>
      <c r="BU941" s="14"/>
      <c r="BV941" s="14"/>
      <c r="BW941" s="14"/>
      <c r="BX941" s="14"/>
      <c r="BY941" s="14"/>
      <c r="BZ941" s="14"/>
      <c r="CA941" s="14"/>
      <c r="CB941" s="14"/>
      <c r="CC941" s="14"/>
      <c r="CD941" s="14"/>
      <c r="CE941" s="14"/>
      <c r="CF941" s="14"/>
      <c r="CG941" s="14"/>
      <c r="CH941" s="14"/>
    </row>
    <row r="942" spans="1:86">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Z942" s="16"/>
      <c r="AA942" s="16"/>
      <c r="AB942" s="16"/>
      <c r="AC942" s="16"/>
      <c r="AD942" s="16"/>
      <c r="AE942" s="16"/>
      <c r="AF942" s="16"/>
      <c r="AG942" s="16"/>
      <c r="AH942" s="16"/>
      <c r="AI942" s="16"/>
      <c r="AJ942" s="16"/>
      <c r="AK942" s="16"/>
      <c r="AL942" s="16"/>
      <c r="AM942" s="14"/>
      <c r="AN942" s="14"/>
      <c r="AO942" s="14"/>
      <c r="AP942" s="14"/>
      <c r="AQ942" s="14"/>
      <c r="AR942" s="14"/>
      <c r="AS942" s="14"/>
      <c r="AT942" s="14"/>
      <c r="AU942" s="14"/>
      <c r="AV942" s="14"/>
      <c r="AW942" s="14"/>
      <c r="AX942" s="14"/>
      <c r="AY942" s="14"/>
      <c r="AZ942" s="14"/>
      <c r="BA942" s="14"/>
      <c r="BB942" s="14"/>
      <c r="BC942" s="14"/>
      <c r="BD942" s="14"/>
      <c r="BE942" s="14"/>
      <c r="BF942" s="14"/>
      <c r="BG942" s="14"/>
      <c r="BH942" s="14"/>
      <c r="BI942" s="14"/>
      <c r="BJ942" s="14"/>
      <c r="BK942" s="14"/>
      <c r="BL942" s="14"/>
      <c r="BM942" s="14"/>
      <c r="BN942" s="14"/>
      <c r="BO942" s="14"/>
      <c r="BP942" s="14"/>
      <c r="BQ942" s="14"/>
      <c r="BR942" s="14"/>
      <c r="BS942" s="14"/>
      <c r="BT942" s="14"/>
      <c r="BU942" s="14"/>
      <c r="BV942" s="14"/>
      <c r="BW942" s="14"/>
      <c r="BX942" s="14"/>
      <c r="BY942" s="14"/>
      <c r="BZ942" s="14"/>
      <c r="CA942" s="14"/>
      <c r="CB942" s="14"/>
      <c r="CC942" s="14"/>
      <c r="CD942" s="14"/>
      <c r="CE942" s="14"/>
      <c r="CF942" s="14"/>
      <c r="CG942" s="14"/>
      <c r="CH942" s="14"/>
    </row>
    <row r="943" spans="1:86">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Z943" s="16"/>
      <c r="AA943" s="16"/>
      <c r="AB943" s="16"/>
      <c r="AC943" s="16"/>
      <c r="AD943" s="16"/>
      <c r="AE943" s="16"/>
      <c r="AF943" s="16"/>
      <c r="AG943" s="16"/>
      <c r="AH943" s="16"/>
      <c r="AI943" s="16"/>
      <c r="AJ943" s="16"/>
      <c r="AK943" s="16"/>
      <c r="AL943" s="16"/>
      <c r="AM943" s="14"/>
      <c r="AN943" s="14"/>
      <c r="AO943" s="14"/>
      <c r="AP943" s="14"/>
      <c r="AQ943" s="14"/>
      <c r="AR943" s="14"/>
      <c r="AS943" s="14"/>
      <c r="AT943" s="14"/>
      <c r="AU943" s="14"/>
      <c r="AV943" s="14"/>
      <c r="AW943" s="14"/>
      <c r="AX943" s="14"/>
      <c r="AY943" s="14"/>
      <c r="AZ943" s="14"/>
      <c r="BA943" s="14"/>
      <c r="BB943" s="14"/>
      <c r="BC943" s="14"/>
      <c r="BD943" s="14"/>
      <c r="BE943" s="14"/>
      <c r="BF943" s="14"/>
      <c r="BG943" s="14"/>
      <c r="BH943" s="14"/>
      <c r="BI943" s="14"/>
      <c r="BJ943" s="14"/>
      <c r="BK943" s="14"/>
      <c r="BL943" s="14"/>
      <c r="BM943" s="14"/>
      <c r="BN943" s="14"/>
      <c r="BO943" s="14"/>
      <c r="BP943" s="14"/>
      <c r="BQ943" s="14"/>
      <c r="BR943" s="14"/>
      <c r="BS943" s="14"/>
      <c r="BT943" s="14"/>
      <c r="BU943" s="14"/>
      <c r="BV943" s="14"/>
      <c r="BW943" s="14"/>
      <c r="BX943" s="14"/>
      <c r="BY943" s="14"/>
      <c r="BZ943" s="14"/>
      <c r="CA943" s="14"/>
      <c r="CB943" s="14"/>
      <c r="CC943" s="14"/>
      <c r="CD943" s="14"/>
      <c r="CE943" s="14"/>
      <c r="CF943" s="14"/>
      <c r="CG943" s="14"/>
      <c r="CH943" s="14"/>
    </row>
    <row r="944" spans="1:86">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Z944" s="16"/>
      <c r="AA944" s="16"/>
      <c r="AB944" s="16"/>
      <c r="AC944" s="16"/>
      <c r="AD944" s="16"/>
      <c r="AE944" s="16"/>
      <c r="AF944" s="16"/>
      <c r="AG944" s="16"/>
      <c r="AH944" s="16"/>
      <c r="AI944" s="16"/>
      <c r="AJ944" s="16"/>
      <c r="AK944" s="16"/>
      <c r="AL944" s="16"/>
      <c r="AM944" s="14"/>
      <c r="AN944" s="14"/>
      <c r="AO944" s="14"/>
      <c r="AP944" s="14"/>
      <c r="AQ944" s="14"/>
      <c r="AR944" s="14"/>
      <c r="AS944" s="14"/>
      <c r="AT944" s="14"/>
      <c r="AU944" s="14"/>
      <c r="AV944" s="14"/>
      <c r="AW944" s="14"/>
      <c r="AX944" s="14"/>
      <c r="AY944" s="14"/>
      <c r="AZ944" s="14"/>
      <c r="BA944" s="14"/>
      <c r="BB944" s="14"/>
      <c r="BC944" s="14"/>
      <c r="BD944" s="14"/>
      <c r="BE944" s="14"/>
      <c r="BF944" s="14"/>
      <c r="BG944" s="14"/>
      <c r="BH944" s="14"/>
      <c r="BI944" s="14"/>
      <c r="BJ944" s="14"/>
      <c r="BK944" s="14"/>
      <c r="BL944" s="14"/>
      <c r="BM944" s="14"/>
      <c r="BN944" s="14"/>
      <c r="BO944" s="14"/>
      <c r="BP944" s="14"/>
      <c r="BQ944" s="14"/>
      <c r="BR944" s="14"/>
      <c r="BS944" s="14"/>
      <c r="BT944" s="14"/>
      <c r="BU944" s="14"/>
      <c r="BV944" s="14"/>
      <c r="BW944" s="14"/>
      <c r="BX944" s="14"/>
      <c r="BY944" s="14"/>
      <c r="BZ944" s="14"/>
      <c r="CA944" s="14"/>
      <c r="CB944" s="14"/>
      <c r="CC944" s="14"/>
      <c r="CD944" s="14"/>
      <c r="CE944" s="14"/>
      <c r="CF944" s="14"/>
      <c r="CG944" s="14"/>
      <c r="CH944" s="14"/>
    </row>
    <row r="945" spans="1:86">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Z945" s="16"/>
      <c r="AA945" s="16"/>
      <c r="AB945" s="16"/>
      <c r="AC945" s="16"/>
      <c r="AD945" s="16"/>
      <c r="AE945" s="16"/>
      <c r="AF945" s="16"/>
      <c r="AG945" s="16"/>
      <c r="AH945" s="16"/>
      <c r="AI945" s="16"/>
      <c r="AJ945" s="16"/>
      <c r="AK945" s="16"/>
      <c r="AL945" s="16"/>
      <c r="AM945" s="14"/>
      <c r="AN945" s="14"/>
      <c r="AO945" s="14"/>
      <c r="AP945" s="14"/>
      <c r="AQ945" s="14"/>
      <c r="AR945" s="14"/>
      <c r="AS945" s="14"/>
      <c r="AT945" s="14"/>
      <c r="AU945" s="14"/>
      <c r="AV945" s="14"/>
      <c r="AW945" s="14"/>
      <c r="AX945" s="14"/>
      <c r="AY945" s="14"/>
      <c r="AZ945" s="14"/>
      <c r="BA945" s="14"/>
      <c r="BB945" s="14"/>
      <c r="BC945" s="14"/>
      <c r="BD945" s="14"/>
      <c r="BE945" s="14"/>
      <c r="BF945" s="14"/>
      <c r="BG945" s="14"/>
      <c r="BH945" s="14"/>
      <c r="BI945" s="14"/>
      <c r="BJ945" s="14"/>
      <c r="BK945" s="14"/>
      <c r="BL945" s="14"/>
      <c r="BM945" s="14"/>
      <c r="BN945" s="14"/>
      <c r="BO945" s="14"/>
      <c r="BP945" s="14"/>
      <c r="BQ945" s="14"/>
      <c r="BR945" s="14"/>
      <c r="BS945" s="14"/>
      <c r="BT945" s="14"/>
      <c r="BU945" s="14"/>
      <c r="BV945" s="14"/>
      <c r="BW945" s="14"/>
      <c r="BX945" s="14"/>
      <c r="BY945" s="14"/>
      <c r="BZ945" s="14"/>
      <c r="CA945" s="14"/>
      <c r="CB945" s="14"/>
      <c r="CC945" s="14"/>
      <c r="CD945" s="14"/>
      <c r="CE945" s="14"/>
      <c r="CF945" s="14"/>
      <c r="CG945" s="14"/>
      <c r="CH945" s="14"/>
    </row>
    <row r="946" spans="1:86">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Z946" s="16"/>
      <c r="AA946" s="16"/>
      <c r="AB946" s="16"/>
      <c r="AC946" s="16"/>
      <c r="AD946" s="16"/>
      <c r="AE946" s="16"/>
      <c r="AF946" s="16"/>
      <c r="AG946" s="16"/>
      <c r="AH946" s="16"/>
      <c r="AI946" s="16"/>
      <c r="AJ946" s="16"/>
      <c r="AK946" s="16"/>
      <c r="AL946" s="16"/>
      <c r="AM946" s="14"/>
      <c r="AN946" s="14"/>
      <c r="AO946" s="14"/>
      <c r="AP946" s="14"/>
      <c r="AQ946" s="14"/>
      <c r="AR946" s="14"/>
      <c r="AS946" s="14"/>
      <c r="AT946" s="14"/>
      <c r="AU946" s="14"/>
      <c r="AV946" s="14"/>
      <c r="AW946" s="14"/>
      <c r="AX946" s="14"/>
      <c r="AY946" s="14"/>
      <c r="AZ946" s="14"/>
      <c r="BA946" s="14"/>
      <c r="BB946" s="14"/>
      <c r="BC946" s="14"/>
      <c r="BD946" s="14"/>
      <c r="BE946" s="14"/>
      <c r="BF946" s="14"/>
      <c r="BG946" s="14"/>
      <c r="BH946" s="14"/>
      <c r="BI946" s="14"/>
      <c r="BJ946" s="14"/>
      <c r="BK946" s="14"/>
      <c r="BL946" s="14"/>
      <c r="BM946" s="14"/>
      <c r="BN946" s="14"/>
      <c r="BO946" s="14"/>
      <c r="BP946" s="14"/>
      <c r="BQ946" s="14"/>
      <c r="BR946" s="14"/>
      <c r="BS946" s="14"/>
      <c r="BT946" s="14"/>
      <c r="BU946" s="14"/>
      <c r="BV946" s="14"/>
      <c r="BW946" s="14"/>
      <c r="BX946" s="14"/>
      <c r="BY946" s="14"/>
      <c r="BZ946" s="14"/>
      <c r="CA946" s="14"/>
      <c r="CB946" s="14"/>
      <c r="CC946" s="14"/>
      <c r="CD946" s="14"/>
      <c r="CE946" s="14"/>
      <c r="CF946" s="14"/>
      <c r="CG946" s="14"/>
      <c r="CH946" s="14"/>
    </row>
    <row r="947" spans="1:86">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Z947" s="16"/>
      <c r="AA947" s="16"/>
      <c r="AB947" s="16"/>
      <c r="AC947" s="16"/>
      <c r="AD947" s="16"/>
      <c r="AE947" s="16"/>
      <c r="AF947" s="16"/>
      <c r="AG947" s="16"/>
      <c r="AH947" s="16"/>
      <c r="AI947" s="16"/>
      <c r="AJ947" s="16"/>
      <c r="AK947" s="16"/>
      <c r="AL947" s="16"/>
      <c r="AM947" s="14"/>
      <c r="AN947" s="14"/>
      <c r="AO947" s="14"/>
      <c r="AP947" s="14"/>
      <c r="AQ947" s="14"/>
      <c r="AR947" s="14"/>
      <c r="AS947" s="14"/>
      <c r="AT947" s="14"/>
      <c r="AU947" s="14"/>
      <c r="AV947" s="14"/>
      <c r="AW947" s="14"/>
      <c r="AX947" s="14"/>
      <c r="AY947" s="14"/>
      <c r="AZ947" s="14"/>
      <c r="BA947" s="14"/>
      <c r="BB947" s="14"/>
      <c r="BC947" s="14"/>
      <c r="BD947" s="14"/>
      <c r="BE947" s="14"/>
      <c r="BF947" s="14"/>
      <c r="BG947" s="14"/>
      <c r="BH947" s="14"/>
      <c r="BI947" s="14"/>
      <c r="BJ947" s="14"/>
      <c r="BK947" s="14"/>
      <c r="BL947" s="14"/>
      <c r="BM947" s="14"/>
      <c r="BN947" s="14"/>
      <c r="BO947" s="14"/>
      <c r="BP947" s="14"/>
      <c r="BQ947" s="14"/>
      <c r="BR947" s="14"/>
      <c r="BS947" s="14"/>
      <c r="BT947" s="14"/>
      <c r="BU947" s="14"/>
      <c r="BV947" s="14"/>
      <c r="BW947" s="14"/>
      <c r="BX947" s="14"/>
      <c r="BY947" s="14"/>
      <c r="BZ947" s="14"/>
      <c r="CA947" s="14"/>
      <c r="CB947" s="14"/>
      <c r="CC947" s="14"/>
      <c r="CD947" s="14"/>
      <c r="CE947" s="14"/>
      <c r="CF947" s="14"/>
      <c r="CG947" s="14"/>
      <c r="CH947" s="14"/>
    </row>
    <row r="948" spans="1:86">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Z948" s="16"/>
      <c r="AA948" s="16"/>
      <c r="AB948" s="16"/>
      <c r="AC948" s="16"/>
      <c r="AD948" s="16"/>
      <c r="AE948" s="16"/>
      <c r="AF948" s="16"/>
      <c r="AG948" s="16"/>
      <c r="AH948" s="16"/>
      <c r="AI948" s="16"/>
      <c r="AJ948" s="16"/>
      <c r="AK948" s="16"/>
      <c r="AL948" s="16"/>
      <c r="AM948" s="14"/>
      <c r="AN948" s="14"/>
      <c r="AO948" s="14"/>
      <c r="AP948" s="14"/>
      <c r="AQ948" s="14"/>
      <c r="AR948" s="14"/>
      <c r="AS948" s="14"/>
      <c r="AT948" s="14"/>
      <c r="AU948" s="14"/>
      <c r="AV948" s="14"/>
      <c r="AW948" s="14"/>
      <c r="AX948" s="14"/>
      <c r="AY948" s="14"/>
      <c r="AZ948" s="14"/>
      <c r="BA948" s="14"/>
      <c r="BB948" s="14"/>
      <c r="BC948" s="14"/>
      <c r="BD948" s="14"/>
      <c r="BE948" s="14"/>
      <c r="BF948" s="14"/>
      <c r="BG948" s="14"/>
      <c r="BH948" s="14"/>
      <c r="BI948" s="14"/>
      <c r="BJ948" s="14"/>
      <c r="BK948" s="14"/>
      <c r="BL948" s="14"/>
      <c r="BM948" s="14"/>
      <c r="BN948" s="14"/>
      <c r="BO948" s="14"/>
      <c r="BP948" s="14"/>
      <c r="BQ948" s="14"/>
      <c r="BR948" s="14"/>
      <c r="BS948" s="14"/>
      <c r="BT948" s="14"/>
      <c r="BU948" s="14"/>
      <c r="BV948" s="14"/>
      <c r="BW948" s="14"/>
      <c r="BX948" s="14"/>
      <c r="BY948" s="14"/>
      <c r="BZ948" s="14"/>
      <c r="CA948" s="14"/>
      <c r="CB948" s="14"/>
      <c r="CC948" s="14"/>
      <c r="CD948" s="14"/>
      <c r="CE948" s="14"/>
      <c r="CF948" s="14"/>
      <c r="CG948" s="14"/>
      <c r="CH948" s="14"/>
    </row>
    <row r="949" spans="1:86">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Z949" s="16"/>
      <c r="AA949" s="16"/>
      <c r="AB949" s="16"/>
      <c r="AC949" s="16"/>
      <c r="AD949" s="16"/>
      <c r="AE949" s="16"/>
      <c r="AF949" s="16"/>
      <c r="AG949" s="16"/>
      <c r="AH949" s="16"/>
      <c r="AI949" s="16"/>
      <c r="AJ949" s="16"/>
      <c r="AK949" s="16"/>
      <c r="AL949" s="16"/>
      <c r="AM949" s="14"/>
      <c r="AN949" s="14"/>
      <c r="AO949" s="14"/>
      <c r="AP949" s="14"/>
      <c r="AQ949" s="14"/>
      <c r="AR949" s="14"/>
      <c r="AS949" s="14"/>
      <c r="AT949" s="14"/>
      <c r="AU949" s="14"/>
      <c r="AV949" s="14"/>
      <c r="AW949" s="14"/>
      <c r="AX949" s="14"/>
      <c r="AY949" s="14"/>
      <c r="AZ949" s="14"/>
      <c r="BA949" s="14"/>
      <c r="BB949" s="14"/>
      <c r="BC949" s="14"/>
      <c r="BD949" s="14"/>
      <c r="BE949" s="14"/>
      <c r="BF949" s="14"/>
      <c r="BG949" s="14"/>
      <c r="BH949" s="14"/>
      <c r="BI949" s="14"/>
      <c r="BJ949" s="14"/>
      <c r="BK949" s="14"/>
      <c r="BL949" s="14"/>
      <c r="BM949" s="14"/>
      <c r="BN949" s="14"/>
      <c r="BO949" s="14"/>
      <c r="BP949" s="14"/>
      <c r="BQ949" s="14"/>
      <c r="BR949" s="14"/>
      <c r="BS949" s="14"/>
      <c r="BT949" s="14"/>
      <c r="BU949" s="14"/>
      <c r="BV949" s="14"/>
      <c r="BW949" s="14"/>
      <c r="BX949" s="14"/>
      <c r="BY949" s="14"/>
      <c r="BZ949" s="14"/>
      <c r="CA949" s="14"/>
      <c r="CB949" s="14"/>
      <c r="CC949" s="14"/>
      <c r="CD949" s="14"/>
      <c r="CE949" s="14"/>
      <c r="CF949" s="14"/>
      <c r="CG949" s="14"/>
      <c r="CH949" s="14"/>
    </row>
    <row r="950" spans="1:86">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Z950" s="16"/>
      <c r="AA950" s="16"/>
      <c r="AB950" s="16"/>
      <c r="AC950" s="16"/>
      <c r="AD950" s="16"/>
      <c r="AE950" s="16"/>
      <c r="AF950" s="16"/>
      <c r="AG950" s="16"/>
      <c r="AH950" s="16"/>
      <c r="AI950" s="16"/>
      <c r="AJ950" s="16"/>
      <c r="AK950" s="16"/>
      <c r="AL950" s="16"/>
      <c r="AM950" s="14"/>
      <c r="AN950" s="14"/>
      <c r="AO950" s="14"/>
      <c r="AP950" s="14"/>
      <c r="AQ950" s="14"/>
      <c r="AR950" s="14"/>
      <c r="AS950" s="14"/>
      <c r="AT950" s="14"/>
      <c r="AU950" s="14"/>
      <c r="AV950" s="14"/>
      <c r="AW950" s="14"/>
      <c r="AX950" s="14"/>
      <c r="AY950" s="14"/>
      <c r="AZ950" s="14"/>
      <c r="BA950" s="14"/>
      <c r="BB950" s="14"/>
      <c r="BC950" s="14"/>
      <c r="BD950" s="14"/>
      <c r="BE950" s="14"/>
      <c r="BF950" s="14"/>
      <c r="BG950" s="14"/>
      <c r="BH950" s="14"/>
      <c r="BI950" s="14"/>
      <c r="BJ950" s="14"/>
      <c r="BK950" s="14"/>
      <c r="BL950" s="14"/>
      <c r="BM950" s="14"/>
      <c r="BN950" s="14"/>
      <c r="BO950" s="14"/>
      <c r="BP950" s="14"/>
      <c r="BQ950" s="14"/>
      <c r="BR950" s="14"/>
      <c r="BS950" s="14"/>
      <c r="BT950" s="14"/>
      <c r="BU950" s="14"/>
      <c r="BV950" s="14"/>
      <c r="BW950" s="14"/>
      <c r="BX950" s="14"/>
      <c r="BY950" s="14"/>
      <c r="BZ950" s="14"/>
      <c r="CA950" s="14"/>
      <c r="CB950" s="14"/>
      <c r="CC950" s="14"/>
      <c r="CD950" s="14"/>
      <c r="CE950" s="14"/>
      <c r="CF950" s="14"/>
      <c r="CG950" s="14"/>
      <c r="CH950" s="14"/>
    </row>
    <row r="951" spans="1:86">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Z951" s="16"/>
      <c r="AA951" s="16"/>
      <c r="AB951" s="16"/>
      <c r="AC951" s="16"/>
      <c r="AD951" s="16"/>
      <c r="AE951" s="16"/>
      <c r="AF951" s="16"/>
      <c r="AG951" s="16"/>
      <c r="AH951" s="16"/>
      <c r="AI951" s="16"/>
      <c r="AJ951" s="16"/>
      <c r="AK951" s="16"/>
      <c r="AL951" s="16"/>
      <c r="AM951" s="14"/>
      <c r="AN951" s="14"/>
      <c r="AO951" s="14"/>
      <c r="AP951" s="14"/>
      <c r="AQ951" s="14"/>
      <c r="AR951" s="14"/>
      <c r="AS951" s="14"/>
      <c r="AT951" s="14"/>
      <c r="AU951" s="14"/>
      <c r="AV951" s="14"/>
      <c r="AW951" s="14"/>
      <c r="AX951" s="14"/>
      <c r="AY951" s="14"/>
      <c r="AZ951" s="14"/>
      <c r="BA951" s="14"/>
      <c r="BB951" s="14"/>
      <c r="BC951" s="14"/>
      <c r="BD951" s="14"/>
      <c r="BE951" s="14"/>
      <c r="BF951" s="14"/>
      <c r="BG951" s="14"/>
      <c r="BH951" s="14"/>
      <c r="BI951" s="14"/>
      <c r="BJ951" s="14"/>
      <c r="BK951" s="14"/>
      <c r="BL951" s="14"/>
      <c r="BM951" s="14"/>
      <c r="BN951" s="14"/>
      <c r="BO951" s="14"/>
      <c r="BP951" s="14"/>
      <c r="BQ951" s="14"/>
      <c r="BR951" s="14"/>
      <c r="BS951" s="14"/>
      <c r="BT951" s="14"/>
      <c r="BU951" s="14"/>
      <c r="BV951" s="14"/>
      <c r="BW951" s="14"/>
      <c r="BX951" s="14"/>
      <c r="BY951" s="14"/>
      <c r="BZ951" s="14"/>
      <c r="CA951" s="14"/>
      <c r="CB951" s="14"/>
      <c r="CC951" s="14"/>
      <c r="CD951" s="14"/>
      <c r="CE951" s="14"/>
      <c r="CF951" s="14"/>
      <c r="CG951" s="14"/>
      <c r="CH951" s="14"/>
    </row>
    <row r="952" spans="1:86">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Z952" s="16"/>
      <c r="AA952" s="16"/>
      <c r="AB952" s="16"/>
      <c r="AC952" s="16"/>
      <c r="AD952" s="16"/>
      <c r="AE952" s="16"/>
      <c r="AF952" s="16"/>
      <c r="AG952" s="16"/>
      <c r="AH952" s="16"/>
      <c r="AI952" s="16"/>
      <c r="AJ952" s="16"/>
      <c r="AK952" s="16"/>
      <c r="AL952" s="16"/>
      <c r="AM952" s="14"/>
      <c r="AN952" s="14"/>
      <c r="AO952" s="14"/>
      <c r="AP952" s="14"/>
      <c r="AQ952" s="14"/>
      <c r="AR952" s="14"/>
      <c r="AS952" s="14"/>
      <c r="AT952" s="14"/>
      <c r="AU952" s="14"/>
      <c r="AV952" s="14"/>
      <c r="AW952" s="14"/>
      <c r="AX952" s="14"/>
      <c r="AY952" s="14"/>
      <c r="AZ952" s="14"/>
      <c r="BA952" s="14"/>
      <c r="BB952" s="14"/>
      <c r="BC952" s="14"/>
      <c r="BD952" s="14"/>
      <c r="BE952" s="14"/>
      <c r="BF952" s="14"/>
      <c r="BG952" s="14"/>
      <c r="BH952" s="14"/>
      <c r="BI952" s="14"/>
      <c r="BJ952" s="14"/>
      <c r="BK952" s="14"/>
      <c r="BL952" s="14"/>
      <c r="BM952" s="14"/>
      <c r="BN952" s="14"/>
      <c r="BO952" s="14"/>
      <c r="BP952" s="14"/>
      <c r="BQ952" s="14"/>
      <c r="BR952" s="14"/>
      <c r="BS952" s="14"/>
      <c r="BT952" s="14"/>
      <c r="BU952" s="14"/>
      <c r="BV952" s="14"/>
      <c r="BW952" s="14"/>
      <c r="BX952" s="14"/>
      <c r="BY952" s="14"/>
      <c r="BZ952" s="14"/>
      <c r="CA952" s="14"/>
      <c r="CB952" s="14"/>
      <c r="CC952" s="14"/>
      <c r="CD952" s="14"/>
      <c r="CE952" s="14"/>
      <c r="CF952" s="14"/>
      <c r="CG952" s="14"/>
      <c r="CH952" s="14"/>
    </row>
    <row r="953" spans="1:86">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Z953" s="16"/>
      <c r="AA953" s="16"/>
      <c r="AB953" s="16"/>
      <c r="AC953" s="16"/>
      <c r="AD953" s="16"/>
      <c r="AE953" s="16"/>
      <c r="AF953" s="16"/>
      <c r="AG953" s="16"/>
      <c r="AH953" s="16"/>
      <c r="AI953" s="16"/>
      <c r="AJ953" s="16"/>
      <c r="AK953" s="16"/>
      <c r="AL953" s="16"/>
      <c r="AM953" s="14"/>
      <c r="AN953" s="14"/>
      <c r="AO953" s="14"/>
      <c r="AP953" s="14"/>
      <c r="AQ953" s="14"/>
      <c r="AR953" s="14"/>
      <c r="AS953" s="14"/>
      <c r="AT953" s="14"/>
      <c r="AU953" s="14"/>
      <c r="AV953" s="14"/>
      <c r="AW953" s="14"/>
      <c r="AX953" s="14"/>
      <c r="AY953" s="14"/>
      <c r="AZ953" s="14"/>
      <c r="BA953" s="14"/>
      <c r="BB953" s="14"/>
      <c r="BC953" s="14"/>
      <c r="BD953" s="14"/>
      <c r="BE953" s="14"/>
      <c r="BF953" s="14"/>
      <c r="BG953" s="14"/>
      <c r="BH953" s="14"/>
      <c r="BI953" s="14"/>
      <c r="BJ953" s="14"/>
      <c r="BK953" s="14"/>
      <c r="BL953" s="14"/>
      <c r="BM953" s="14"/>
      <c r="BN953" s="14"/>
      <c r="BO953" s="14"/>
      <c r="BP953" s="14"/>
      <c r="BQ953" s="14"/>
      <c r="BR953" s="14"/>
      <c r="BS953" s="14"/>
      <c r="BT953" s="14"/>
      <c r="BU953" s="14"/>
      <c r="BV953" s="14"/>
      <c r="BW953" s="14"/>
      <c r="BX953" s="14"/>
      <c r="BY953" s="14"/>
      <c r="BZ953" s="14"/>
      <c r="CA953" s="14"/>
      <c r="CB953" s="14"/>
      <c r="CC953" s="14"/>
      <c r="CD953" s="14"/>
      <c r="CE953" s="14"/>
      <c r="CF953" s="14"/>
      <c r="CG953" s="14"/>
      <c r="CH953" s="14"/>
    </row>
    <row r="954" spans="1:86">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Z954" s="16"/>
      <c r="AA954" s="16"/>
      <c r="AB954" s="16"/>
      <c r="AC954" s="16"/>
      <c r="AD954" s="16"/>
      <c r="AE954" s="16"/>
      <c r="AF954" s="16"/>
      <c r="AG954" s="16"/>
      <c r="AH954" s="16"/>
      <c r="AI954" s="16"/>
      <c r="AJ954" s="16"/>
      <c r="AK954" s="16"/>
      <c r="AL954" s="16"/>
      <c r="AM954" s="14"/>
      <c r="AN954" s="14"/>
      <c r="AO954" s="14"/>
      <c r="AP954" s="14"/>
      <c r="AQ954" s="14"/>
      <c r="AR954" s="14"/>
      <c r="AS954" s="14"/>
      <c r="AT954" s="14"/>
      <c r="AU954" s="14"/>
      <c r="AV954" s="14"/>
      <c r="AW954" s="14"/>
      <c r="AX954" s="14"/>
      <c r="AY954" s="14"/>
      <c r="AZ954" s="14"/>
      <c r="BA954" s="14"/>
      <c r="BB954" s="14"/>
      <c r="BC954" s="14"/>
      <c r="BD954" s="14"/>
      <c r="BE954" s="14"/>
      <c r="BF954" s="14"/>
      <c r="BG954" s="14"/>
      <c r="BH954" s="14"/>
      <c r="BI954" s="14"/>
      <c r="BJ954" s="14"/>
      <c r="BK954" s="14"/>
      <c r="BL954" s="14"/>
      <c r="BM954" s="14"/>
      <c r="BN954" s="14"/>
      <c r="BO954" s="14"/>
      <c r="BP954" s="14"/>
      <c r="BQ954" s="14"/>
      <c r="BR954" s="14"/>
      <c r="BS954" s="14"/>
      <c r="BT954" s="14"/>
      <c r="BU954" s="14"/>
      <c r="BV954" s="14"/>
      <c r="BW954" s="14"/>
      <c r="BX954" s="14"/>
      <c r="BY954" s="14"/>
      <c r="BZ954" s="14"/>
      <c r="CA954" s="14"/>
      <c r="CB954" s="14"/>
      <c r="CC954" s="14"/>
      <c r="CD954" s="14"/>
      <c r="CE954" s="14"/>
      <c r="CF954" s="14"/>
      <c r="CG954" s="14"/>
      <c r="CH954" s="14"/>
    </row>
    <row r="955" spans="1:86">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Z955" s="16"/>
      <c r="AA955" s="16"/>
      <c r="AB955" s="16"/>
      <c r="AC955" s="16"/>
      <c r="AD955" s="16"/>
      <c r="AE955" s="16"/>
      <c r="AF955" s="16"/>
      <c r="AG955" s="16"/>
      <c r="AH955" s="16"/>
      <c r="AI955" s="16"/>
      <c r="AJ955" s="16"/>
      <c r="AK955" s="16"/>
      <c r="AL955" s="16"/>
      <c r="AM955" s="14"/>
      <c r="AN955" s="14"/>
      <c r="AO955" s="14"/>
      <c r="AP955" s="14"/>
      <c r="AQ955" s="14"/>
      <c r="AR955" s="14"/>
      <c r="AS955" s="14"/>
      <c r="AT955" s="14"/>
      <c r="AU955" s="14"/>
      <c r="AV955" s="14"/>
      <c r="AW955" s="14"/>
      <c r="AX955" s="14"/>
      <c r="AY955" s="14"/>
      <c r="AZ955" s="14"/>
      <c r="BA955" s="14"/>
      <c r="BB955" s="14"/>
      <c r="BC955" s="14"/>
      <c r="BD955" s="14"/>
      <c r="BE955" s="14"/>
      <c r="BF955" s="14"/>
      <c r="BG955" s="14"/>
      <c r="BH955" s="14"/>
      <c r="BI955" s="14"/>
      <c r="BJ955" s="14"/>
      <c r="BK955" s="14"/>
      <c r="BL955" s="14"/>
      <c r="BM955" s="14"/>
      <c r="BN955" s="14"/>
      <c r="BO955" s="14"/>
      <c r="BP955" s="14"/>
      <c r="BQ955" s="14"/>
      <c r="BR955" s="14"/>
      <c r="BS955" s="14"/>
      <c r="BT955" s="14"/>
      <c r="BU955" s="14"/>
      <c r="BV955" s="14"/>
      <c r="BW955" s="14"/>
      <c r="BX955" s="14"/>
      <c r="BY955" s="14"/>
      <c r="BZ955" s="14"/>
      <c r="CA955" s="14"/>
      <c r="CB955" s="14"/>
      <c r="CC955" s="14"/>
      <c r="CD955" s="14"/>
      <c r="CE955" s="14"/>
      <c r="CF955" s="14"/>
      <c r="CG955" s="14"/>
      <c r="CH955" s="14"/>
    </row>
    <row r="956" spans="1:86">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Z956" s="16"/>
      <c r="AA956" s="16"/>
      <c r="AB956" s="16"/>
      <c r="AC956" s="16"/>
      <c r="AD956" s="16"/>
      <c r="AE956" s="16"/>
      <c r="AF956" s="16"/>
      <c r="AG956" s="16"/>
      <c r="AH956" s="16"/>
      <c r="AI956" s="16"/>
      <c r="AJ956" s="16"/>
      <c r="AK956" s="16"/>
      <c r="AL956" s="16"/>
      <c r="AM956" s="14"/>
      <c r="AN956" s="14"/>
      <c r="AO956" s="14"/>
      <c r="AP956" s="14"/>
      <c r="AQ956" s="14"/>
      <c r="AR956" s="14"/>
      <c r="AS956" s="14"/>
      <c r="AT956" s="14"/>
      <c r="AU956" s="14"/>
      <c r="AV956" s="14"/>
      <c r="AW956" s="14"/>
      <c r="AX956" s="14"/>
      <c r="AY956" s="14"/>
      <c r="AZ956" s="14"/>
      <c r="BA956" s="14"/>
      <c r="BB956" s="14"/>
      <c r="BC956" s="14"/>
      <c r="BD956" s="14"/>
      <c r="BE956" s="14"/>
      <c r="BF956" s="14"/>
      <c r="BG956" s="14"/>
      <c r="BH956" s="14"/>
      <c r="BI956" s="14"/>
      <c r="BJ956" s="14"/>
      <c r="BK956" s="14"/>
      <c r="BL956" s="14"/>
      <c r="BM956" s="14"/>
      <c r="BN956" s="14"/>
      <c r="BO956" s="14"/>
      <c r="BP956" s="14"/>
      <c r="BQ956" s="14"/>
      <c r="BR956" s="14"/>
      <c r="BS956" s="14"/>
      <c r="BT956" s="14"/>
      <c r="BU956" s="14"/>
      <c r="BV956" s="14"/>
      <c r="BW956" s="14"/>
      <c r="BX956" s="14"/>
      <c r="BY956" s="14"/>
      <c r="BZ956" s="14"/>
      <c r="CA956" s="14"/>
      <c r="CB956" s="14"/>
      <c r="CC956" s="14"/>
      <c r="CD956" s="14"/>
      <c r="CE956" s="14"/>
      <c r="CF956" s="14"/>
      <c r="CG956" s="14"/>
      <c r="CH956" s="14"/>
    </row>
    <row r="957" spans="1:86">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Z957" s="16"/>
      <c r="AA957" s="16"/>
      <c r="AB957" s="16"/>
      <c r="AC957" s="16"/>
      <c r="AD957" s="16"/>
      <c r="AE957" s="16"/>
      <c r="AF957" s="16"/>
      <c r="AG957" s="16"/>
      <c r="AH957" s="16"/>
      <c r="AI957" s="16"/>
      <c r="AJ957" s="16"/>
      <c r="AK957" s="16"/>
      <c r="AL957" s="16"/>
      <c r="AM957" s="14"/>
      <c r="AN957" s="14"/>
      <c r="AO957" s="14"/>
      <c r="AP957" s="14"/>
      <c r="AQ957" s="14"/>
      <c r="AR957" s="14"/>
      <c r="AS957" s="14"/>
      <c r="AT957" s="14"/>
      <c r="AU957" s="14"/>
      <c r="AV957" s="14"/>
      <c r="AW957" s="14"/>
      <c r="AX957" s="14"/>
      <c r="AY957" s="14"/>
      <c r="AZ957" s="14"/>
      <c r="BA957" s="14"/>
      <c r="BB957" s="14"/>
      <c r="BC957" s="14"/>
      <c r="BD957" s="14"/>
      <c r="BE957" s="14"/>
      <c r="BF957" s="14"/>
      <c r="BG957" s="14"/>
      <c r="BH957" s="14"/>
      <c r="BI957" s="14"/>
      <c r="BJ957" s="14"/>
      <c r="BK957" s="14"/>
      <c r="BL957" s="14"/>
      <c r="BM957" s="14"/>
      <c r="BN957" s="14"/>
      <c r="BO957" s="14"/>
      <c r="BP957" s="14"/>
      <c r="BQ957" s="14"/>
      <c r="BR957" s="14"/>
      <c r="BS957" s="14"/>
      <c r="BT957" s="14"/>
      <c r="BU957" s="14"/>
      <c r="BV957" s="14"/>
      <c r="BW957" s="14"/>
      <c r="BX957" s="14"/>
      <c r="BY957" s="14"/>
      <c r="BZ957" s="14"/>
      <c r="CA957" s="14"/>
      <c r="CB957" s="14"/>
      <c r="CC957" s="14"/>
      <c r="CD957" s="14"/>
      <c r="CE957" s="14"/>
      <c r="CF957" s="14"/>
      <c r="CG957" s="14"/>
      <c r="CH957" s="14"/>
    </row>
    <row r="958" spans="1:86">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Z958" s="16"/>
      <c r="AA958" s="16"/>
      <c r="AB958" s="16"/>
      <c r="AC958" s="16"/>
      <c r="AD958" s="16"/>
      <c r="AE958" s="16"/>
      <c r="AF958" s="16"/>
      <c r="AG958" s="16"/>
      <c r="AH958" s="16"/>
      <c r="AI958" s="16"/>
      <c r="AJ958" s="16"/>
      <c r="AK958" s="16"/>
      <c r="AL958" s="16"/>
      <c r="AM958" s="14"/>
      <c r="AN958" s="14"/>
      <c r="AO958" s="14"/>
      <c r="AP958" s="14"/>
      <c r="AQ958" s="14"/>
      <c r="AR958" s="14"/>
      <c r="AS958" s="14"/>
      <c r="AT958" s="14"/>
      <c r="AU958" s="14"/>
      <c r="AV958" s="14"/>
      <c r="AW958" s="14"/>
      <c r="AX958" s="14"/>
      <c r="AY958" s="14"/>
      <c r="AZ958" s="14"/>
      <c r="BA958" s="14"/>
      <c r="BB958" s="14"/>
      <c r="BC958" s="14"/>
      <c r="BD958" s="14"/>
      <c r="BE958" s="14"/>
      <c r="BF958" s="14"/>
      <c r="BG958" s="14"/>
      <c r="BH958" s="14"/>
      <c r="BI958" s="14"/>
      <c r="BJ958" s="14"/>
      <c r="BK958" s="14"/>
      <c r="BL958" s="14"/>
      <c r="BM958" s="14"/>
      <c r="BN958" s="14"/>
      <c r="BO958" s="14"/>
      <c r="BP958" s="14"/>
      <c r="BQ958" s="14"/>
      <c r="BR958" s="14"/>
      <c r="BS958" s="14"/>
      <c r="BT958" s="14"/>
      <c r="BU958" s="14"/>
      <c r="BV958" s="14"/>
      <c r="BW958" s="14"/>
      <c r="BX958" s="14"/>
      <c r="BY958" s="14"/>
      <c r="BZ958" s="14"/>
      <c r="CA958" s="14"/>
      <c r="CB958" s="14"/>
      <c r="CC958" s="14"/>
      <c r="CD958" s="14"/>
      <c r="CE958" s="14"/>
      <c r="CF958" s="14"/>
      <c r="CG958" s="14"/>
      <c r="CH958" s="14"/>
    </row>
    <row r="959" spans="1:86">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Z959" s="16"/>
      <c r="AA959" s="16"/>
      <c r="AB959" s="16"/>
      <c r="AC959" s="16"/>
      <c r="AD959" s="16"/>
      <c r="AE959" s="16"/>
      <c r="AF959" s="16"/>
      <c r="AG959" s="16"/>
      <c r="AH959" s="16"/>
      <c r="AI959" s="16"/>
      <c r="AJ959" s="16"/>
      <c r="AK959" s="16"/>
      <c r="AL959" s="16"/>
      <c r="AM959" s="14"/>
      <c r="AN959" s="14"/>
      <c r="AO959" s="14"/>
      <c r="AP959" s="14"/>
      <c r="AQ959" s="14"/>
      <c r="AR959" s="14"/>
      <c r="AS959" s="14"/>
      <c r="AT959" s="14"/>
      <c r="AU959" s="14"/>
      <c r="AV959" s="14"/>
      <c r="AW959" s="14"/>
      <c r="AX959" s="14"/>
      <c r="AY959" s="14"/>
      <c r="AZ959" s="14"/>
      <c r="BA959" s="14"/>
      <c r="BB959" s="14"/>
      <c r="BC959" s="14"/>
      <c r="BD959" s="14"/>
      <c r="BE959" s="14"/>
      <c r="BF959" s="14"/>
      <c r="BG959" s="14"/>
      <c r="BH959" s="14"/>
      <c r="BI959" s="14"/>
      <c r="BJ959" s="14"/>
      <c r="BK959" s="14"/>
      <c r="BL959" s="14"/>
      <c r="BM959" s="14"/>
      <c r="BN959" s="14"/>
      <c r="BO959" s="14"/>
      <c r="BP959" s="14"/>
      <c r="BQ959" s="14"/>
      <c r="BR959" s="14"/>
      <c r="BS959" s="14"/>
      <c r="BT959" s="14"/>
      <c r="BU959" s="14"/>
      <c r="BV959" s="14"/>
      <c r="BW959" s="14"/>
      <c r="BX959" s="14"/>
      <c r="BY959" s="14"/>
      <c r="BZ959" s="14"/>
      <c r="CA959" s="14"/>
      <c r="CB959" s="14"/>
      <c r="CC959" s="14"/>
      <c r="CD959" s="14"/>
      <c r="CE959" s="14"/>
      <c r="CF959" s="14"/>
      <c r="CG959" s="14"/>
      <c r="CH959" s="14"/>
    </row>
    <row r="960" spans="1:86">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Z960" s="16"/>
      <c r="AA960" s="16"/>
      <c r="AB960" s="16"/>
      <c r="AC960" s="16"/>
      <c r="AD960" s="16"/>
      <c r="AE960" s="16"/>
      <c r="AF960" s="16"/>
      <c r="AG960" s="16"/>
      <c r="AH960" s="16"/>
      <c r="AI960" s="16"/>
      <c r="AJ960" s="16"/>
      <c r="AK960" s="16"/>
      <c r="AL960" s="16"/>
      <c r="AM960" s="14"/>
      <c r="AN960" s="14"/>
      <c r="AO960" s="14"/>
      <c r="AP960" s="14"/>
      <c r="AQ960" s="14"/>
      <c r="AR960" s="14"/>
      <c r="AS960" s="14"/>
      <c r="AT960" s="14"/>
      <c r="AU960" s="14"/>
      <c r="AV960" s="14"/>
      <c r="AW960" s="14"/>
      <c r="AX960" s="14"/>
      <c r="AY960" s="14"/>
      <c r="AZ960" s="14"/>
      <c r="BA960" s="14"/>
      <c r="BB960" s="14"/>
      <c r="BC960" s="14"/>
      <c r="BD960" s="14"/>
      <c r="BE960" s="14"/>
      <c r="BF960" s="14"/>
      <c r="BG960" s="14"/>
      <c r="BH960" s="14"/>
      <c r="BI960" s="14"/>
      <c r="BJ960" s="14"/>
      <c r="BK960" s="14"/>
      <c r="BL960" s="14"/>
      <c r="BM960" s="14"/>
      <c r="BN960" s="14"/>
      <c r="BO960" s="14"/>
      <c r="BP960" s="14"/>
      <c r="BQ960" s="14"/>
      <c r="BR960" s="14"/>
      <c r="BS960" s="14"/>
      <c r="BT960" s="14"/>
      <c r="BU960" s="14"/>
      <c r="BV960" s="14"/>
      <c r="BW960" s="14"/>
      <c r="BX960" s="14"/>
      <c r="BY960" s="14"/>
      <c r="BZ960" s="14"/>
      <c r="CA960" s="14"/>
      <c r="CB960" s="14"/>
      <c r="CC960" s="14"/>
      <c r="CD960" s="14"/>
      <c r="CE960" s="14"/>
      <c r="CF960" s="14"/>
      <c r="CG960" s="14"/>
      <c r="CH960" s="14"/>
    </row>
    <row r="961" spans="1:86">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Z961" s="16"/>
      <c r="AA961" s="16"/>
      <c r="AB961" s="16"/>
      <c r="AC961" s="16"/>
      <c r="AD961" s="16"/>
      <c r="AE961" s="16"/>
      <c r="AF961" s="16"/>
      <c r="AG961" s="16"/>
      <c r="AH961" s="16"/>
      <c r="AI961" s="16"/>
      <c r="AJ961" s="16"/>
      <c r="AK961" s="16"/>
      <c r="AL961" s="16"/>
      <c r="AM961" s="14"/>
      <c r="AN961" s="14"/>
      <c r="AO961" s="14"/>
      <c r="AP961" s="14"/>
      <c r="AQ961" s="14"/>
      <c r="AR961" s="14"/>
      <c r="AS961" s="14"/>
      <c r="AT961" s="14"/>
      <c r="AU961" s="14"/>
      <c r="AV961" s="14"/>
      <c r="AW961" s="14"/>
      <c r="AX961" s="14"/>
      <c r="AY961" s="14"/>
      <c r="AZ961" s="14"/>
      <c r="BA961" s="14"/>
      <c r="BB961" s="14"/>
      <c r="BC961" s="14"/>
      <c r="BD961" s="14"/>
      <c r="BE961" s="14"/>
      <c r="BF961" s="14"/>
      <c r="BG961" s="14"/>
      <c r="BH961" s="14"/>
      <c r="BI961" s="14"/>
      <c r="BJ961" s="14"/>
      <c r="BK961" s="14"/>
      <c r="BL961" s="14"/>
      <c r="BM961" s="14"/>
      <c r="BN961" s="14"/>
      <c r="BO961" s="14"/>
      <c r="BP961" s="14"/>
      <c r="BQ961" s="14"/>
      <c r="BR961" s="14"/>
      <c r="BS961" s="14"/>
      <c r="BT961" s="14"/>
      <c r="BU961" s="14"/>
      <c r="BV961" s="14"/>
      <c r="BW961" s="14"/>
      <c r="BX961" s="14"/>
      <c r="BY961" s="14"/>
      <c r="BZ961" s="14"/>
      <c r="CA961" s="14"/>
      <c r="CB961" s="14"/>
      <c r="CC961" s="14"/>
      <c r="CD961" s="14"/>
      <c r="CE961" s="14"/>
      <c r="CF961" s="14"/>
      <c r="CG961" s="14"/>
      <c r="CH961" s="14"/>
    </row>
    <row r="962" spans="1:86">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Z962" s="16"/>
      <c r="AA962" s="16"/>
      <c r="AB962" s="16"/>
      <c r="AC962" s="16"/>
      <c r="AD962" s="16"/>
      <c r="AE962" s="16"/>
      <c r="AF962" s="16"/>
      <c r="AG962" s="16"/>
      <c r="AH962" s="16"/>
      <c r="AI962" s="16"/>
      <c r="AJ962" s="16"/>
      <c r="AK962" s="16"/>
      <c r="AL962" s="16"/>
      <c r="AM962" s="14"/>
      <c r="AN962" s="14"/>
      <c r="AO962" s="14"/>
      <c r="AP962" s="14"/>
      <c r="AQ962" s="14"/>
      <c r="AR962" s="14"/>
      <c r="AS962" s="14"/>
      <c r="AT962" s="14"/>
      <c r="AU962" s="14"/>
      <c r="AV962" s="14"/>
      <c r="AW962" s="14"/>
      <c r="AX962" s="14"/>
      <c r="AY962" s="14"/>
      <c r="AZ962" s="14"/>
      <c r="BA962" s="14"/>
      <c r="BB962" s="14"/>
      <c r="BC962" s="14"/>
      <c r="BD962" s="14"/>
      <c r="BE962" s="14"/>
      <c r="BF962" s="14"/>
      <c r="BG962" s="14"/>
      <c r="BH962" s="14"/>
      <c r="BI962" s="14"/>
      <c r="BJ962" s="14"/>
      <c r="BK962" s="14"/>
      <c r="BL962" s="14"/>
      <c r="BM962" s="14"/>
      <c r="BN962" s="14"/>
      <c r="BO962" s="14"/>
      <c r="BP962" s="14"/>
      <c r="BQ962" s="14"/>
      <c r="BR962" s="14"/>
      <c r="BS962" s="14"/>
      <c r="BT962" s="14"/>
      <c r="BU962" s="14"/>
      <c r="BV962" s="14"/>
      <c r="BW962" s="14"/>
      <c r="BX962" s="14"/>
      <c r="BY962" s="14"/>
      <c r="BZ962" s="14"/>
      <c r="CA962" s="14"/>
      <c r="CB962" s="14"/>
      <c r="CC962" s="14"/>
      <c r="CD962" s="14"/>
      <c r="CE962" s="14"/>
      <c r="CF962" s="14"/>
      <c r="CG962" s="14"/>
      <c r="CH962" s="14"/>
    </row>
    <row r="963" spans="1:86">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Z963" s="16"/>
      <c r="AA963" s="16"/>
      <c r="AB963" s="16"/>
      <c r="AC963" s="16"/>
      <c r="AD963" s="16"/>
      <c r="AE963" s="16"/>
      <c r="AF963" s="16"/>
      <c r="AG963" s="16"/>
      <c r="AH963" s="16"/>
      <c r="AI963" s="16"/>
      <c r="AJ963" s="16"/>
      <c r="AK963" s="16"/>
      <c r="AL963" s="16"/>
      <c r="AM963" s="14"/>
      <c r="AN963" s="14"/>
      <c r="AO963" s="14"/>
      <c r="AP963" s="14"/>
      <c r="AQ963" s="14"/>
      <c r="AR963" s="14"/>
      <c r="AS963" s="14"/>
      <c r="AT963" s="14"/>
      <c r="AU963" s="14"/>
      <c r="AV963" s="14"/>
      <c r="AW963" s="14"/>
      <c r="AX963" s="14"/>
      <c r="AY963" s="14"/>
      <c r="AZ963" s="14"/>
      <c r="BA963" s="14"/>
      <c r="BB963" s="14"/>
      <c r="BC963" s="14"/>
      <c r="BD963" s="14"/>
      <c r="BE963" s="14"/>
      <c r="BF963" s="14"/>
      <c r="BG963" s="14"/>
      <c r="BH963" s="14"/>
      <c r="BI963" s="14"/>
      <c r="BJ963" s="14"/>
      <c r="BK963" s="14"/>
      <c r="BL963" s="14"/>
      <c r="BM963" s="14"/>
      <c r="BN963" s="14"/>
      <c r="BO963" s="14"/>
      <c r="BP963" s="14"/>
      <c r="BQ963" s="14"/>
      <c r="BR963" s="14"/>
      <c r="BS963" s="14"/>
      <c r="BT963" s="14"/>
      <c r="BU963" s="14"/>
      <c r="BV963" s="14"/>
      <c r="BW963" s="14"/>
      <c r="BX963" s="14"/>
      <c r="BY963" s="14"/>
      <c r="BZ963" s="14"/>
      <c r="CA963" s="14"/>
      <c r="CB963" s="14"/>
      <c r="CC963" s="14"/>
      <c r="CD963" s="14"/>
      <c r="CE963" s="14"/>
      <c r="CF963" s="14"/>
      <c r="CG963" s="14"/>
      <c r="CH963" s="14"/>
    </row>
    <row r="964" spans="1:86">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Z964" s="16"/>
      <c r="AA964" s="16"/>
      <c r="AB964" s="16"/>
      <c r="AC964" s="16"/>
      <c r="AD964" s="16"/>
      <c r="AE964" s="16"/>
      <c r="AF964" s="16"/>
      <c r="AG964" s="16"/>
      <c r="AH964" s="16"/>
      <c r="AI964" s="16"/>
      <c r="AJ964" s="16"/>
      <c r="AK964" s="16"/>
      <c r="AL964" s="16"/>
      <c r="AM964" s="14"/>
      <c r="AN964" s="14"/>
      <c r="AO964" s="14"/>
      <c r="AP964" s="14"/>
      <c r="AQ964" s="14"/>
      <c r="AR964" s="14"/>
      <c r="AS964" s="14"/>
      <c r="AT964" s="14"/>
      <c r="AU964" s="14"/>
      <c r="AV964" s="14"/>
      <c r="AW964" s="14"/>
      <c r="AX964" s="14"/>
      <c r="AY964" s="14"/>
      <c r="AZ964" s="14"/>
      <c r="BA964" s="14"/>
      <c r="BB964" s="14"/>
      <c r="BC964" s="14"/>
      <c r="BD964" s="14"/>
      <c r="BE964" s="14"/>
      <c r="BF964" s="14"/>
      <c r="BG964" s="14"/>
      <c r="BH964" s="14"/>
      <c r="BI964" s="14"/>
      <c r="BJ964" s="14"/>
      <c r="BK964" s="14"/>
      <c r="BL964" s="14"/>
      <c r="BM964" s="14"/>
      <c r="BN964" s="14"/>
      <c r="BO964" s="14"/>
      <c r="BP964" s="14"/>
      <c r="BQ964" s="14"/>
      <c r="BR964" s="14"/>
      <c r="BS964" s="14"/>
      <c r="BT964" s="14"/>
      <c r="BU964" s="14"/>
      <c r="BV964" s="14"/>
      <c r="BW964" s="14"/>
      <c r="BX964" s="14"/>
      <c r="BY964" s="14"/>
      <c r="BZ964" s="14"/>
      <c r="CA964" s="14"/>
      <c r="CB964" s="14"/>
      <c r="CC964" s="14"/>
      <c r="CD964" s="14"/>
      <c r="CE964" s="14"/>
      <c r="CF964" s="14"/>
      <c r="CG964" s="14"/>
      <c r="CH964" s="14"/>
    </row>
    <row r="965" spans="1:86">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Z965" s="16"/>
      <c r="AA965" s="16"/>
      <c r="AB965" s="16"/>
      <c r="AC965" s="16"/>
      <c r="AD965" s="16"/>
      <c r="AE965" s="16"/>
      <c r="AF965" s="16"/>
      <c r="AG965" s="16"/>
      <c r="AH965" s="16"/>
      <c r="AI965" s="16"/>
      <c r="AJ965" s="16"/>
      <c r="AK965" s="16"/>
      <c r="AL965" s="16"/>
      <c r="AM965" s="14"/>
      <c r="AN965" s="14"/>
      <c r="AO965" s="14"/>
      <c r="AP965" s="14"/>
      <c r="AQ965" s="14"/>
      <c r="AR965" s="14"/>
      <c r="AS965" s="14"/>
      <c r="AT965" s="14"/>
      <c r="AU965" s="14"/>
      <c r="AV965" s="14"/>
      <c r="AW965" s="14"/>
      <c r="AX965" s="14"/>
      <c r="AY965" s="14"/>
      <c r="AZ965" s="14"/>
      <c r="BA965" s="14"/>
      <c r="BB965" s="14"/>
      <c r="BC965" s="14"/>
      <c r="BD965" s="14"/>
      <c r="BE965" s="14"/>
      <c r="BF965" s="14"/>
      <c r="BG965" s="14"/>
      <c r="BH965" s="14"/>
      <c r="BI965" s="14"/>
      <c r="BJ965" s="14"/>
      <c r="BK965" s="14"/>
      <c r="BL965" s="14"/>
      <c r="BM965" s="14"/>
      <c r="BN965" s="14"/>
      <c r="BO965" s="14"/>
      <c r="BP965" s="14"/>
      <c r="BQ965" s="14"/>
      <c r="BR965" s="14"/>
      <c r="BS965" s="14"/>
      <c r="BT965" s="14"/>
      <c r="BU965" s="14"/>
      <c r="BV965" s="14"/>
      <c r="BW965" s="14"/>
      <c r="BX965" s="14"/>
      <c r="BY965" s="14"/>
      <c r="BZ965" s="14"/>
      <c r="CA965" s="14"/>
      <c r="CB965" s="14"/>
      <c r="CC965" s="14"/>
      <c r="CD965" s="14"/>
      <c r="CE965" s="14"/>
      <c r="CF965" s="14"/>
      <c r="CG965" s="14"/>
      <c r="CH965" s="14"/>
    </row>
    <row r="966" spans="1:86">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Z966" s="16"/>
      <c r="AA966" s="16"/>
      <c r="AB966" s="16"/>
      <c r="AC966" s="16"/>
      <c r="AD966" s="16"/>
      <c r="AE966" s="16"/>
      <c r="AF966" s="16"/>
      <c r="AG966" s="16"/>
      <c r="AH966" s="16"/>
      <c r="AI966" s="16"/>
      <c r="AJ966" s="16"/>
      <c r="AK966" s="16"/>
      <c r="AL966" s="16"/>
      <c r="AM966" s="14"/>
      <c r="AN966" s="14"/>
      <c r="AO966" s="14"/>
      <c r="AP966" s="14"/>
      <c r="AQ966" s="14"/>
      <c r="AR966" s="14"/>
      <c r="AS966" s="14"/>
      <c r="AT966" s="14"/>
      <c r="AU966" s="14"/>
      <c r="AV966" s="14"/>
      <c r="AW966" s="14"/>
      <c r="AX966" s="14"/>
      <c r="AY966" s="14"/>
      <c r="AZ966" s="14"/>
      <c r="BA966" s="14"/>
      <c r="BB966" s="14"/>
      <c r="BC966" s="14"/>
      <c r="BD966" s="14"/>
      <c r="BE966" s="14"/>
      <c r="BF966" s="14"/>
      <c r="BG966" s="14"/>
      <c r="BH966" s="14"/>
      <c r="BI966" s="14"/>
      <c r="BJ966" s="14"/>
      <c r="BK966" s="14"/>
      <c r="BL966" s="14"/>
      <c r="BM966" s="14"/>
      <c r="BN966" s="14"/>
      <c r="BO966" s="14"/>
      <c r="BP966" s="14"/>
      <c r="BQ966" s="14"/>
      <c r="BR966" s="14"/>
      <c r="BS966" s="14"/>
      <c r="BT966" s="14"/>
      <c r="BU966" s="14"/>
      <c r="BV966" s="14"/>
      <c r="BW966" s="14"/>
      <c r="BX966" s="14"/>
      <c r="BY966" s="14"/>
      <c r="BZ966" s="14"/>
      <c r="CA966" s="14"/>
      <c r="CB966" s="14"/>
      <c r="CC966" s="14"/>
      <c r="CD966" s="14"/>
      <c r="CE966" s="14"/>
      <c r="CF966" s="14"/>
      <c r="CG966" s="14"/>
      <c r="CH966" s="14"/>
    </row>
    <row r="967" spans="1:86">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Z967" s="16"/>
      <c r="AA967" s="16"/>
      <c r="AB967" s="16"/>
      <c r="AC967" s="16"/>
      <c r="AD967" s="16"/>
      <c r="AE967" s="16"/>
      <c r="AF967" s="16"/>
      <c r="AG967" s="16"/>
      <c r="AH967" s="16"/>
      <c r="AI967" s="16"/>
      <c r="AJ967" s="16"/>
      <c r="AK967" s="16"/>
      <c r="AL967" s="16"/>
      <c r="AM967" s="14"/>
      <c r="AN967" s="14"/>
      <c r="AO967" s="14"/>
      <c r="AP967" s="14"/>
      <c r="AQ967" s="14"/>
      <c r="AR967" s="14"/>
      <c r="AS967" s="14"/>
      <c r="AT967" s="14"/>
      <c r="AU967" s="14"/>
      <c r="AV967" s="14"/>
      <c r="AW967" s="14"/>
      <c r="AX967" s="14"/>
      <c r="AY967" s="14"/>
      <c r="AZ967" s="14"/>
      <c r="BA967" s="14"/>
      <c r="BB967" s="14"/>
      <c r="BC967" s="14"/>
      <c r="BD967" s="14"/>
      <c r="BE967" s="14"/>
      <c r="BF967" s="14"/>
      <c r="BG967" s="14"/>
      <c r="BH967" s="14"/>
      <c r="BI967" s="14"/>
      <c r="BJ967" s="14"/>
      <c r="BK967" s="14"/>
      <c r="BL967" s="14"/>
      <c r="BM967" s="14"/>
      <c r="BN967" s="14"/>
      <c r="BO967" s="14"/>
      <c r="BP967" s="14"/>
      <c r="BQ967" s="14"/>
      <c r="BR967" s="14"/>
      <c r="BS967" s="14"/>
      <c r="BT967" s="14"/>
      <c r="BU967" s="14"/>
      <c r="BV967" s="14"/>
      <c r="BW967" s="14"/>
      <c r="BX967" s="14"/>
      <c r="BY967" s="14"/>
      <c r="BZ967" s="14"/>
      <c r="CA967" s="14"/>
      <c r="CB967" s="14"/>
      <c r="CC967" s="14"/>
      <c r="CD967" s="14"/>
      <c r="CE967" s="14"/>
      <c r="CF967" s="14"/>
      <c r="CG967" s="14"/>
      <c r="CH967" s="14"/>
    </row>
    <row r="968" spans="1:86">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Z968" s="16"/>
      <c r="AA968" s="16"/>
      <c r="AB968" s="16"/>
      <c r="AC968" s="16"/>
      <c r="AD968" s="16"/>
      <c r="AE968" s="16"/>
      <c r="AF968" s="16"/>
      <c r="AG968" s="16"/>
      <c r="AH968" s="16"/>
      <c r="AI968" s="16"/>
      <c r="AJ968" s="16"/>
      <c r="AK968" s="16"/>
      <c r="AL968" s="16"/>
      <c r="AM968" s="14"/>
      <c r="AN968" s="14"/>
      <c r="AO968" s="14"/>
      <c r="AP968" s="14"/>
      <c r="AQ968" s="14"/>
      <c r="AR968" s="14"/>
      <c r="AS968" s="14"/>
      <c r="AT968" s="14"/>
      <c r="AU968" s="14"/>
      <c r="AV968" s="14"/>
      <c r="AW968" s="14"/>
      <c r="AX968" s="14"/>
      <c r="AY968" s="14"/>
      <c r="AZ968" s="14"/>
      <c r="BA968" s="14"/>
      <c r="BB968" s="14"/>
      <c r="BC968" s="14"/>
      <c r="BD968" s="14"/>
      <c r="BE968" s="14"/>
      <c r="BF968" s="14"/>
      <c r="BG968" s="14"/>
      <c r="BH968" s="14"/>
      <c r="BI968" s="14"/>
      <c r="BJ968" s="14"/>
      <c r="BK968" s="14"/>
      <c r="BL968" s="14"/>
      <c r="BM968" s="14"/>
      <c r="BN968" s="14"/>
      <c r="BO968" s="14"/>
      <c r="BP968" s="14"/>
      <c r="BQ968" s="14"/>
      <c r="BR968" s="14"/>
      <c r="BS968" s="14"/>
      <c r="BT968" s="14"/>
      <c r="BU968" s="14"/>
      <c r="BV968" s="14"/>
      <c r="BW968" s="14"/>
      <c r="BX968" s="14"/>
      <c r="BY968" s="14"/>
      <c r="BZ968" s="14"/>
      <c r="CA968" s="14"/>
      <c r="CB968" s="14"/>
      <c r="CC968" s="14"/>
      <c r="CD968" s="14"/>
      <c r="CE968" s="14"/>
      <c r="CF968" s="14"/>
      <c r="CG968" s="14"/>
      <c r="CH968" s="14"/>
    </row>
    <row r="969" spans="1:86">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Z969" s="16"/>
      <c r="AA969" s="16"/>
      <c r="AB969" s="16"/>
      <c r="AC969" s="16"/>
      <c r="AD969" s="16"/>
      <c r="AE969" s="16"/>
      <c r="AF969" s="16"/>
      <c r="AG969" s="16"/>
      <c r="AH969" s="16"/>
      <c r="AI969" s="16"/>
      <c r="AJ969" s="16"/>
      <c r="AK969" s="16"/>
      <c r="AL969" s="16"/>
      <c r="AM969" s="14"/>
      <c r="AN969" s="14"/>
      <c r="AO969" s="14"/>
      <c r="AP969" s="14"/>
      <c r="AQ969" s="14"/>
      <c r="AR969" s="14"/>
      <c r="AS969" s="14"/>
      <c r="AT969" s="14"/>
      <c r="AU969" s="14"/>
      <c r="AV969" s="14"/>
      <c r="AW969" s="14"/>
      <c r="AX969" s="14"/>
      <c r="AY969" s="14"/>
      <c r="AZ969" s="14"/>
      <c r="BA969" s="14"/>
      <c r="BB969" s="14"/>
      <c r="BC969" s="14"/>
      <c r="BD969" s="14"/>
      <c r="BE969" s="14"/>
      <c r="BF969" s="14"/>
      <c r="BG969" s="14"/>
      <c r="BH969" s="14"/>
      <c r="BI969" s="14"/>
      <c r="BJ969" s="14"/>
      <c r="BK969" s="14"/>
      <c r="BL969" s="14"/>
      <c r="BM969" s="14"/>
      <c r="BN969" s="14"/>
      <c r="BO969" s="14"/>
      <c r="BP969" s="14"/>
      <c r="BQ969" s="14"/>
      <c r="BR969" s="14"/>
      <c r="BS969" s="14"/>
      <c r="BT969" s="14"/>
      <c r="BU969" s="14"/>
      <c r="BV969" s="14"/>
      <c r="BW969" s="14"/>
      <c r="BX969" s="14"/>
      <c r="BY969" s="14"/>
      <c r="BZ969" s="14"/>
      <c r="CA969" s="14"/>
      <c r="CB969" s="14"/>
      <c r="CC969" s="14"/>
      <c r="CD969" s="14"/>
      <c r="CE969" s="14"/>
      <c r="CF969" s="14"/>
      <c r="CG969" s="14"/>
      <c r="CH969" s="14"/>
    </row>
    <row r="970" spans="1:86">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Z970" s="16"/>
      <c r="AA970" s="16"/>
      <c r="AB970" s="16"/>
      <c r="AC970" s="16"/>
      <c r="AD970" s="16"/>
      <c r="AE970" s="16"/>
      <c r="AF970" s="16"/>
      <c r="AG970" s="16"/>
      <c r="AH970" s="16"/>
      <c r="AI970" s="16"/>
      <c r="AJ970" s="16"/>
      <c r="AK970" s="16"/>
      <c r="AL970" s="16"/>
      <c r="AM970" s="14"/>
      <c r="AN970" s="14"/>
      <c r="AO970" s="14"/>
      <c r="AP970" s="14"/>
      <c r="AQ970" s="14"/>
      <c r="AR970" s="14"/>
      <c r="AS970" s="14"/>
      <c r="AT970" s="14"/>
      <c r="AU970" s="14"/>
      <c r="AV970" s="14"/>
      <c r="AW970" s="14"/>
      <c r="AX970" s="14"/>
      <c r="AY970" s="14"/>
      <c r="AZ970" s="14"/>
      <c r="BA970" s="14"/>
      <c r="BB970" s="14"/>
      <c r="BC970" s="14"/>
      <c r="BD970" s="14"/>
      <c r="BE970" s="14"/>
      <c r="BF970" s="14"/>
      <c r="BG970" s="14"/>
      <c r="BH970" s="14"/>
      <c r="BI970" s="14"/>
      <c r="BJ970" s="14"/>
      <c r="BK970" s="14"/>
      <c r="BL970" s="14"/>
      <c r="BM970" s="14"/>
      <c r="BN970" s="14"/>
      <c r="BO970" s="14"/>
      <c r="BP970" s="14"/>
      <c r="BQ970" s="14"/>
      <c r="BR970" s="14"/>
      <c r="BS970" s="14"/>
      <c r="BT970" s="14"/>
      <c r="BU970" s="14"/>
      <c r="BV970" s="14"/>
      <c r="BW970" s="14"/>
      <c r="BX970" s="14"/>
      <c r="BY970" s="14"/>
      <c r="BZ970" s="14"/>
      <c r="CA970" s="14"/>
      <c r="CB970" s="14"/>
      <c r="CC970" s="14"/>
      <c r="CD970" s="14"/>
      <c r="CE970" s="14"/>
      <c r="CF970" s="14"/>
      <c r="CG970" s="14"/>
      <c r="CH970" s="14"/>
    </row>
    <row r="971" spans="1:86">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Z971" s="16"/>
      <c r="AA971" s="16"/>
      <c r="AB971" s="16"/>
      <c r="AC971" s="16"/>
      <c r="AD971" s="16"/>
      <c r="AE971" s="16"/>
      <c r="AF971" s="16"/>
      <c r="AG971" s="16"/>
      <c r="AH971" s="16"/>
      <c r="AI971" s="16"/>
      <c r="AJ971" s="16"/>
      <c r="AK971" s="16"/>
      <c r="AL971" s="16"/>
      <c r="AM971" s="14"/>
      <c r="AN971" s="14"/>
      <c r="AO971" s="14"/>
      <c r="AP971" s="14"/>
      <c r="AQ971" s="14"/>
      <c r="AR971" s="14"/>
      <c r="AS971" s="14"/>
      <c r="AT971" s="14"/>
      <c r="AU971" s="14"/>
      <c r="AV971" s="14"/>
      <c r="AW971" s="14"/>
      <c r="AX971" s="14"/>
      <c r="AY971" s="14"/>
      <c r="AZ971" s="14"/>
      <c r="BA971" s="14"/>
      <c r="BB971" s="14"/>
      <c r="BC971" s="14"/>
      <c r="BD971" s="14"/>
      <c r="BE971" s="14"/>
      <c r="BF971" s="14"/>
      <c r="BG971" s="14"/>
      <c r="BH971" s="14"/>
      <c r="BI971" s="14"/>
      <c r="BJ971" s="14"/>
      <c r="BK971" s="14"/>
      <c r="BL971" s="14"/>
      <c r="BM971" s="14"/>
      <c r="BN971" s="14"/>
      <c r="BO971" s="14"/>
      <c r="BP971" s="14"/>
      <c r="BQ971" s="14"/>
      <c r="BR971" s="14"/>
      <c r="BS971" s="14"/>
      <c r="BT971" s="14"/>
      <c r="BU971" s="14"/>
      <c r="BV971" s="14"/>
      <c r="BW971" s="14"/>
      <c r="BX971" s="14"/>
      <c r="BY971" s="14"/>
      <c r="BZ971" s="14"/>
      <c r="CA971" s="14"/>
      <c r="CB971" s="14"/>
      <c r="CC971" s="14"/>
      <c r="CD971" s="14"/>
      <c r="CE971" s="14"/>
      <c r="CF971" s="14"/>
      <c r="CG971" s="14"/>
      <c r="CH971" s="14"/>
    </row>
    <row r="972" spans="1:86">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Z972" s="16"/>
      <c r="AA972" s="16"/>
      <c r="AB972" s="16"/>
      <c r="AC972" s="16"/>
      <c r="AD972" s="16"/>
      <c r="AE972" s="16"/>
      <c r="AF972" s="16"/>
      <c r="AG972" s="16"/>
      <c r="AH972" s="16"/>
      <c r="AI972" s="16"/>
      <c r="AJ972" s="16"/>
      <c r="AK972" s="16"/>
      <c r="AL972" s="16"/>
      <c r="AM972" s="14"/>
      <c r="AN972" s="14"/>
      <c r="AO972" s="14"/>
      <c r="AP972" s="14"/>
      <c r="AQ972" s="14"/>
      <c r="AR972" s="14"/>
      <c r="AS972" s="14"/>
      <c r="AT972" s="14"/>
      <c r="AU972" s="14"/>
      <c r="AV972" s="14"/>
      <c r="AW972" s="14"/>
      <c r="AX972" s="14"/>
      <c r="AY972" s="14"/>
      <c r="AZ972" s="14"/>
      <c r="BA972" s="14"/>
      <c r="BB972" s="14"/>
      <c r="BC972" s="14"/>
      <c r="BD972" s="14"/>
      <c r="BE972" s="14"/>
      <c r="BF972" s="14"/>
      <c r="BG972" s="14"/>
      <c r="BH972" s="14"/>
      <c r="BI972" s="14"/>
      <c r="BJ972" s="14"/>
      <c r="BK972" s="14"/>
      <c r="BL972" s="14"/>
      <c r="BM972" s="14"/>
      <c r="BN972" s="14"/>
      <c r="BO972" s="14"/>
      <c r="BP972" s="14"/>
      <c r="BQ972" s="14"/>
      <c r="BR972" s="14"/>
      <c r="BS972" s="14"/>
      <c r="BT972" s="14"/>
      <c r="BU972" s="14"/>
      <c r="BV972" s="14"/>
      <c r="BW972" s="14"/>
      <c r="BX972" s="14"/>
      <c r="BY972" s="14"/>
      <c r="BZ972" s="14"/>
      <c r="CA972" s="14"/>
      <c r="CB972" s="14"/>
      <c r="CC972" s="14"/>
      <c r="CD972" s="14"/>
      <c r="CE972" s="14"/>
      <c r="CF972" s="14"/>
      <c r="CG972" s="14"/>
      <c r="CH972" s="14"/>
    </row>
    <row r="973" spans="1:86">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Z973" s="16"/>
      <c r="AA973" s="16"/>
      <c r="AB973" s="16"/>
      <c r="AC973" s="16"/>
      <c r="AD973" s="16"/>
      <c r="AE973" s="16"/>
      <c r="AF973" s="16"/>
      <c r="AG973" s="16"/>
      <c r="AH973" s="16"/>
      <c r="AI973" s="16"/>
      <c r="AJ973" s="16"/>
      <c r="AK973" s="16"/>
      <c r="AL973" s="16"/>
      <c r="AM973" s="14"/>
      <c r="AN973" s="14"/>
      <c r="AO973" s="14"/>
      <c r="AP973" s="14"/>
      <c r="AQ973" s="14"/>
      <c r="AR973" s="14"/>
      <c r="AS973" s="14"/>
      <c r="AT973" s="14"/>
      <c r="AU973" s="14"/>
      <c r="AV973" s="14"/>
      <c r="AW973" s="14"/>
      <c r="AX973" s="14"/>
      <c r="AY973" s="14"/>
      <c r="AZ973" s="14"/>
      <c r="BA973" s="14"/>
      <c r="BB973" s="14"/>
      <c r="BC973" s="14"/>
      <c r="BD973" s="14"/>
      <c r="BE973" s="14"/>
      <c r="BF973" s="14"/>
      <c r="BG973" s="14"/>
      <c r="BH973" s="14"/>
      <c r="BI973" s="14"/>
      <c r="BJ973" s="14"/>
      <c r="BK973" s="14"/>
      <c r="BL973" s="14"/>
      <c r="BM973" s="14"/>
      <c r="BN973" s="14"/>
      <c r="BO973" s="14"/>
      <c r="BP973" s="14"/>
      <c r="BQ973" s="14"/>
      <c r="BR973" s="14"/>
      <c r="BS973" s="14"/>
      <c r="BT973" s="14"/>
      <c r="BU973" s="14"/>
      <c r="BV973" s="14"/>
      <c r="BW973" s="14"/>
      <c r="BX973" s="14"/>
      <c r="BY973" s="14"/>
      <c r="BZ973" s="14"/>
      <c r="CA973" s="14"/>
      <c r="CB973" s="14"/>
      <c r="CC973" s="14"/>
      <c r="CD973" s="14"/>
      <c r="CE973" s="14"/>
      <c r="CF973" s="14"/>
      <c r="CG973" s="14"/>
      <c r="CH973" s="14"/>
    </row>
    <row r="974" spans="1:86">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Z974" s="16"/>
      <c r="AA974" s="16"/>
      <c r="AB974" s="16"/>
      <c r="AC974" s="16"/>
      <c r="AD974" s="16"/>
      <c r="AE974" s="16"/>
      <c r="AF974" s="16"/>
      <c r="AG974" s="16"/>
      <c r="AH974" s="16"/>
      <c r="AI974" s="16"/>
      <c r="AJ974" s="16"/>
      <c r="AK974" s="16"/>
      <c r="AL974" s="16"/>
      <c r="AM974" s="14"/>
      <c r="AN974" s="14"/>
      <c r="AO974" s="14"/>
      <c r="AP974" s="14"/>
      <c r="AQ974" s="14"/>
      <c r="AR974" s="14"/>
      <c r="AS974" s="14"/>
      <c r="AT974" s="14"/>
      <c r="AU974" s="14"/>
      <c r="AV974" s="14"/>
      <c r="AW974" s="14"/>
      <c r="AX974" s="14"/>
      <c r="AY974" s="14"/>
      <c r="AZ974" s="14"/>
      <c r="BA974" s="14"/>
      <c r="BB974" s="14"/>
      <c r="BC974" s="14"/>
      <c r="BD974" s="14"/>
      <c r="BE974" s="14"/>
      <c r="BF974" s="1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14"/>
      <c r="CC974" s="14"/>
      <c r="CD974" s="14"/>
      <c r="CE974" s="14"/>
      <c r="CF974" s="14"/>
      <c r="CG974" s="14"/>
      <c r="CH974" s="14"/>
    </row>
    <row r="975" spans="1:86">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Z975" s="16"/>
      <c r="AA975" s="16"/>
      <c r="AB975" s="16"/>
      <c r="AC975" s="16"/>
      <c r="AD975" s="16"/>
      <c r="AE975" s="16"/>
      <c r="AF975" s="16"/>
      <c r="AG975" s="16"/>
      <c r="AH975" s="16"/>
      <c r="AI975" s="16"/>
      <c r="AJ975" s="16"/>
      <c r="AK975" s="16"/>
      <c r="AL975" s="16"/>
      <c r="AM975" s="14"/>
      <c r="AN975" s="14"/>
      <c r="AO975" s="14"/>
      <c r="AP975" s="14"/>
      <c r="AQ975" s="14"/>
      <c r="AR975" s="14"/>
      <c r="AS975" s="14"/>
      <c r="AT975" s="14"/>
      <c r="AU975" s="14"/>
      <c r="AV975" s="14"/>
      <c r="AW975" s="14"/>
      <c r="AX975" s="14"/>
      <c r="AY975" s="14"/>
      <c r="AZ975" s="14"/>
      <c r="BA975" s="14"/>
      <c r="BB975" s="14"/>
      <c r="BC975" s="14"/>
      <c r="BD975" s="14"/>
      <c r="BE975" s="14"/>
      <c r="BF975" s="14"/>
      <c r="BG975" s="14"/>
      <c r="BH975" s="14"/>
      <c r="BI975" s="14"/>
      <c r="BJ975" s="14"/>
      <c r="BK975" s="14"/>
      <c r="BL975" s="14"/>
      <c r="BM975" s="14"/>
      <c r="BN975" s="14"/>
      <c r="BO975" s="14"/>
      <c r="BP975" s="14"/>
      <c r="BQ975" s="14"/>
      <c r="BR975" s="14"/>
      <c r="BS975" s="14"/>
      <c r="BT975" s="14"/>
      <c r="BU975" s="14"/>
      <c r="BV975" s="14"/>
      <c r="BW975" s="14"/>
      <c r="BX975" s="14"/>
      <c r="BY975" s="14"/>
      <c r="BZ975" s="14"/>
      <c r="CA975" s="14"/>
      <c r="CB975" s="14"/>
      <c r="CC975" s="14"/>
      <c r="CD975" s="14"/>
      <c r="CE975" s="14"/>
      <c r="CF975" s="14"/>
      <c r="CG975" s="14"/>
      <c r="CH975" s="14"/>
    </row>
    <row r="976" spans="1:86">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Z976" s="16"/>
      <c r="AA976" s="16"/>
      <c r="AB976" s="16"/>
      <c r="AC976" s="16"/>
      <c r="AD976" s="16"/>
      <c r="AE976" s="16"/>
      <c r="AF976" s="16"/>
      <c r="AG976" s="16"/>
      <c r="AH976" s="16"/>
      <c r="AI976" s="16"/>
      <c r="AJ976" s="16"/>
      <c r="AK976" s="16"/>
      <c r="AL976" s="16"/>
      <c r="AM976" s="14"/>
      <c r="AN976" s="14"/>
      <c r="AO976" s="14"/>
      <c r="AP976" s="14"/>
      <c r="AQ976" s="14"/>
      <c r="AR976" s="14"/>
      <c r="AS976" s="14"/>
      <c r="AT976" s="14"/>
      <c r="AU976" s="14"/>
      <c r="AV976" s="14"/>
      <c r="AW976" s="14"/>
      <c r="AX976" s="14"/>
      <c r="AY976" s="14"/>
      <c r="AZ976" s="14"/>
      <c r="BA976" s="14"/>
      <c r="BB976" s="14"/>
      <c r="BC976" s="14"/>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14"/>
      <c r="CC976" s="14"/>
      <c r="CD976" s="14"/>
      <c r="CE976" s="14"/>
      <c r="CF976" s="14"/>
      <c r="CG976" s="14"/>
      <c r="CH976" s="14"/>
    </row>
    <row r="977" spans="1:86">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Z977" s="16"/>
      <c r="AA977" s="16"/>
      <c r="AB977" s="16"/>
      <c r="AC977" s="16"/>
      <c r="AD977" s="16"/>
      <c r="AE977" s="16"/>
      <c r="AF977" s="16"/>
      <c r="AG977" s="16"/>
      <c r="AH977" s="16"/>
      <c r="AI977" s="16"/>
      <c r="AJ977" s="16"/>
      <c r="AK977" s="16"/>
      <c r="AL977" s="16"/>
      <c r="AM977" s="14"/>
      <c r="AN977" s="14"/>
      <c r="AO977" s="14"/>
      <c r="AP977" s="14"/>
      <c r="AQ977" s="14"/>
      <c r="AR977" s="14"/>
      <c r="AS977" s="14"/>
      <c r="AT977" s="14"/>
      <c r="AU977" s="14"/>
      <c r="AV977" s="14"/>
      <c r="AW977" s="14"/>
      <c r="AX977" s="14"/>
      <c r="AY977" s="14"/>
      <c r="AZ977" s="14"/>
      <c r="BA977" s="14"/>
      <c r="BB977" s="14"/>
      <c r="BC977" s="14"/>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14"/>
      <c r="CC977" s="14"/>
      <c r="CD977" s="14"/>
      <c r="CE977" s="14"/>
      <c r="CF977" s="14"/>
      <c r="CG977" s="14"/>
      <c r="CH977" s="14"/>
    </row>
    <row r="978" spans="1:86">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Z978" s="16"/>
      <c r="AA978" s="16"/>
      <c r="AB978" s="16"/>
      <c r="AC978" s="16"/>
      <c r="AD978" s="16"/>
      <c r="AE978" s="16"/>
      <c r="AF978" s="16"/>
      <c r="AG978" s="16"/>
      <c r="AH978" s="16"/>
      <c r="AI978" s="16"/>
      <c r="AJ978" s="16"/>
      <c r="AK978" s="16"/>
      <c r="AL978" s="16"/>
      <c r="AM978" s="14"/>
      <c r="AN978" s="14"/>
      <c r="AO978" s="14"/>
      <c r="AP978" s="14"/>
      <c r="AQ978" s="14"/>
      <c r="AR978" s="14"/>
      <c r="AS978" s="14"/>
      <c r="AT978" s="14"/>
      <c r="AU978" s="14"/>
      <c r="AV978" s="14"/>
      <c r="AW978" s="14"/>
      <c r="AX978" s="14"/>
      <c r="AY978" s="14"/>
      <c r="AZ978" s="14"/>
      <c r="BA978" s="14"/>
      <c r="BB978" s="14"/>
      <c r="BC978" s="14"/>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14"/>
      <c r="CC978" s="14"/>
      <c r="CD978" s="14"/>
      <c r="CE978" s="14"/>
      <c r="CF978" s="14"/>
      <c r="CG978" s="14"/>
      <c r="CH978" s="14"/>
    </row>
    <row r="979" spans="1:86">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Z979" s="16"/>
      <c r="AA979" s="16"/>
      <c r="AB979" s="16"/>
      <c r="AC979" s="16"/>
      <c r="AD979" s="16"/>
      <c r="AE979" s="16"/>
      <c r="AF979" s="16"/>
      <c r="AG979" s="16"/>
      <c r="AH979" s="16"/>
      <c r="AI979" s="16"/>
      <c r="AJ979" s="16"/>
      <c r="AK979" s="16"/>
      <c r="AL979" s="16"/>
      <c r="AM979" s="14"/>
      <c r="AN979" s="14"/>
      <c r="AO979" s="14"/>
      <c r="AP979" s="14"/>
      <c r="AQ979" s="14"/>
      <c r="AR979" s="14"/>
      <c r="AS979" s="14"/>
      <c r="AT979" s="14"/>
      <c r="AU979" s="14"/>
      <c r="AV979" s="14"/>
      <c r="AW979" s="14"/>
      <c r="AX979" s="14"/>
      <c r="AY979" s="14"/>
      <c r="AZ979" s="14"/>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14"/>
      <c r="CC979" s="14"/>
      <c r="CD979" s="14"/>
      <c r="CE979" s="14"/>
      <c r="CF979" s="14"/>
      <c r="CG979" s="14"/>
      <c r="CH979" s="14"/>
    </row>
    <row r="980" spans="1:86">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Z980" s="16"/>
      <c r="AA980" s="16"/>
      <c r="AB980" s="16"/>
      <c r="AC980" s="16"/>
      <c r="AD980" s="16"/>
      <c r="AE980" s="16"/>
      <c r="AF980" s="16"/>
      <c r="AG980" s="16"/>
      <c r="AH980" s="16"/>
      <c r="AI980" s="16"/>
      <c r="AJ980" s="16"/>
      <c r="AK980" s="16"/>
      <c r="AL980" s="16"/>
      <c r="AM980" s="14"/>
      <c r="AN980" s="14"/>
      <c r="AO980" s="14"/>
      <c r="AP980" s="14"/>
      <c r="AQ980" s="14"/>
      <c r="AR980" s="14"/>
      <c r="AS980" s="14"/>
      <c r="AT980" s="14"/>
      <c r="AU980" s="14"/>
      <c r="AV980" s="14"/>
      <c r="AW980" s="14"/>
      <c r="AX980" s="14"/>
      <c r="AY980" s="14"/>
      <c r="AZ980" s="14"/>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14"/>
      <c r="CC980" s="14"/>
      <c r="CD980" s="14"/>
      <c r="CE980" s="14"/>
      <c r="CF980" s="14"/>
      <c r="CG980" s="14"/>
      <c r="CH980" s="14"/>
    </row>
    <row r="981" spans="1:86">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Z981" s="16"/>
      <c r="AA981" s="16"/>
      <c r="AB981" s="16"/>
      <c r="AC981" s="16"/>
      <c r="AD981" s="16"/>
      <c r="AE981" s="16"/>
      <c r="AF981" s="16"/>
      <c r="AG981" s="16"/>
      <c r="AH981" s="16"/>
      <c r="AI981" s="16"/>
      <c r="AJ981" s="16"/>
      <c r="AK981" s="16"/>
      <c r="AL981" s="16"/>
      <c r="AM981" s="14"/>
      <c r="AN981" s="14"/>
      <c r="AO981" s="14"/>
      <c r="AP981" s="14"/>
      <c r="AQ981" s="14"/>
      <c r="AR981" s="14"/>
      <c r="AS981" s="14"/>
      <c r="AT981" s="14"/>
      <c r="AU981" s="14"/>
      <c r="AV981" s="14"/>
      <c r="AW981" s="14"/>
      <c r="AX981" s="14"/>
      <c r="AY981" s="14"/>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14"/>
      <c r="CC981" s="14"/>
      <c r="CD981" s="14"/>
      <c r="CE981" s="14"/>
      <c r="CF981" s="14"/>
      <c r="CG981" s="14"/>
      <c r="CH981" s="14"/>
    </row>
    <row r="982" spans="1:86">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Z982" s="16"/>
      <c r="AA982" s="16"/>
      <c r="AB982" s="16"/>
      <c r="AC982" s="16"/>
      <c r="AD982" s="16"/>
      <c r="AE982" s="16"/>
      <c r="AF982" s="16"/>
      <c r="AG982" s="16"/>
      <c r="AH982" s="16"/>
      <c r="AI982" s="16"/>
      <c r="AJ982" s="16"/>
      <c r="AK982" s="16"/>
      <c r="AL982" s="16"/>
      <c r="AM982" s="14"/>
      <c r="AN982" s="14"/>
      <c r="AO982" s="14"/>
      <c r="AP982" s="14"/>
      <c r="AQ982" s="14"/>
      <c r="AR982" s="14"/>
      <c r="AS982" s="14"/>
      <c r="AT982" s="14"/>
      <c r="AU982" s="14"/>
      <c r="AV982" s="14"/>
      <c r="AW982" s="14"/>
      <c r="AX982" s="14"/>
      <c r="AY982" s="14"/>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14"/>
      <c r="CC982" s="14"/>
      <c r="CD982" s="14"/>
      <c r="CE982" s="14"/>
      <c r="CF982" s="14"/>
      <c r="CG982" s="14"/>
      <c r="CH982" s="14"/>
    </row>
    <row r="983" spans="1:86">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Z983" s="16"/>
      <c r="AA983" s="16"/>
      <c r="AB983" s="16"/>
      <c r="AC983" s="16"/>
      <c r="AD983" s="16"/>
      <c r="AE983" s="16"/>
      <c r="AF983" s="16"/>
      <c r="AG983" s="16"/>
      <c r="AH983" s="16"/>
      <c r="AI983" s="16"/>
      <c r="AJ983" s="16"/>
      <c r="AK983" s="16"/>
      <c r="AL983" s="16"/>
      <c r="AM983" s="14"/>
      <c r="AN983" s="14"/>
      <c r="AO983" s="14"/>
      <c r="AP983" s="14"/>
      <c r="AQ983" s="14"/>
      <c r="AR983" s="14"/>
      <c r="AS983" s="14"/>
      <c r="AT983" s="14"/>
      <c r="AU983" s="14"/>
      <c r="AV983" s="14"/>
      <c r="AW983" s="14"/>
      <c r="AX983" s="14"/>
      <c r="AY983" s="14"/>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14"/>
      <c r="CC983" s="14"/>
      <c r="CD983" s="14"/>
      <c r="CE983" s="14"/>
      <c r="CF983" s="14"/>
      <c r="CG983" s="14"/>
      <c r="CH983" s="14"/>
    </row>
    <row r="984" spans="1:86">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Z984" s="16"/>
      <c r="AA984" s="16"/>
      <c r="AB984" s="16"/>
      <c r="AC984" s="16"/>
      <c r="AD984" s="16"/>
      <c r="AE984" s="16"/>
      <c r="AF984" s="16"/>
      <c r="AG984" s="16"/>
      <c r="AH984" s="16"/>
      <c r="AI984" s="16"/>
      <c r="AJ984" s="16"/>
      <c r="AK984" s="16"/>
      <c r="AL984" s="16"/>
      <c r="AM984" s="14"/>
      <c r="AN984" s="14"/>
      <c r="AO984" s="14"/>
      <c r="AP984" s="14"/>
      <c r="AQ984" s="14"/>
      <c r="AR984" s="14"/>
      <c r="AS984" s="14"/>
      <c r="AT984" s="14"/>
      <c r="AU984" s="14"/>
      <c r="AV984" s="14"/>
      <c r="AW984" s="14"/>
      <c r="AX984" s="14"/>
      <c r="AY984" s="14"/>
      <c r="AZ984" s="14"/>
      <c r="BA984" s="14"/>
      <c r="BB984" s="14"/>
      <c r="BC984" s="14"/>
      <c r="BD984" s="14"/>
      <c r="BE984" s="14"/>
      <c r="BF984" s="14"/>
      <c r="BG984" s="14"/>
      <c r="BH984" s="14"/>
      <c r="BI984" s="14"/>
      <c r="BJ984" s="14"/>
      <c r="BK984" s="14"/>
      <c r="BL984" s="14"/>
      <c r="BM984" s="14"/>
      <c r="BN984" s="14"/>
      <c r="BO984" s="14"/>
      <c r="BP984" s="14"/>
      <c r="BQ984" s="14"/>
      <c r="BR984" s="14"/>
      <c r="BS984" s="14"/>
      <c r="BT984" s="14"/>
      <c r="BU984" s="14"/>
      <c r="BV984" s="14"/>
      <c r="BW984" s="14"/>
      <c r="BX984" s="14"/>
      <c r="BY984" s="14"/>
      <c r="BZ984" s="14"/>
      <c r="CA984" s="14"/>
      <c r="CB984" s="14"/>
      <c r="CC984" s="14"/>
      <c r="CD984" s="14"/>
      <c r="CE984" s="14"/>
      <c r="CF984" s="14"/>
      <c r="CG984" s="14"/>
      <c r="CH984" s="14"/>
    </row>
    <row r="985" spans="1:86">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Z985" s="16"/>
      <c r="AA985" s="16"/>
      <c r="AB985" s="16"/>
      <c r="AC985" s="16"/>
      <c r="AD985" s="16"/>
      <c r="AE985" s="16"/>
      <c r="AF985" s="16"/>
      <c r="AG985" s="16"/>
      <c r="AH985" s="16"/>
      <c r="AI985" s="16"/>
      <c r="AJ985" s="16"/>
      <c r="AK985" s="16"/>
      <c r="AL985" s="16"/>
      <c r="AM985" s="14"/>
      <c r="AN985" s="14"/>
      <c r="AO985" s="14"/>
      <c r="AP985" s="14"/>
      <c r="AQ985" s="14"/>
      <c r="AR985" s="14"/>
      <c r="AS985" s="14"/>
      <c r="AT985" s="14"/>
      <c r="AU985" s="14"/>
      <c r="AV985" s="14"/>
      <c r="AW985" s="14"/>
      <c r="AX985" s="14"/>
      <c r="AY985" s="14"/>
      <c r="AZ985" s="14"/>
      <c r="BA985" s="14"/>
      <c r="BB985" s="14"/>
      <c r="BC985" s="14"/>
      <c r="BD985" s="14"/>
      <c r="BE985" s="14"/>
      <c r="BF985" s="14"/>
      <c r="BG985" s="14"/>
      <c r="BH985" s="14"/>
      <c r="BI985" s="14"/>
      <c r="BJ985" s="14"/>
      <c r="BK985" s="14"/>
      <c r="BL985" s="14"/>
      <c r="BM985" s="14"/>
      <c r="BN985" s="14"/>
      <c r="BO985" s="14"/>
      <c r="BP985" s="14"/>
      <c r="BQ985" s="14"/>
      <c r="BR985" s="14"/>
      <c r="BS985" s="14"/>
      <c r="BT985" s="14"/>
      <c r="BU985" s="14"/>
      <c r="BV985" s="14"/>
      <c r="BW985" s="14"/>
      <c r="BX985" s="14"/>
      <c r="BY985" s="14"/>
      <c r="BZ985" s="14"/>
      <c r="CA985" s="14"/>
      <c r="CB985" s="14"/>
      <c r="CC985" s="14"/>
      <c r="CD985" s="14"/>
      <c r="CE985" s="14"/>
      <c r="CF985" s="14"/>
      <c r="CG985" s="14"/>
      <c r="CH985" s="14"/>
    </row>
    <row r="986" spans="1:86">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Z986" s="16"/>
      <c r="AA986" s="16"/>
      <c r="AB986" s="16"/>
      <c r="AC986" s="16"/>
      <c r="AD986" s="16"/>
      <c r="AE986" s="16"/>
      <c r="AF986" s="16"/>
      <c r="AG986" s="16"/>
      <c r="AH986" s="16"/>
      <c r="AI986" s="16"/>
      <c r="AJ986" s="16"/>
      <c r="AK986" s="16"/>
      <c r="AL986" s="16"/>
      <c r="AM986" s="14"/>
      <c r="AN986" s="14"/>
      <c r="AO986" s="14"/>
      <c r="AP986" s="14"/>
      <c r="AQ986" s="14"/>
      <c r="AR986" s="14"/>
      <c r="AS986" s="14"/>
      <c r="AT986" s="14"/>
      <c r="AU986" s="14"/>
      <c r="AV986" s="14"/>
      <c r="AW986" s="14"/>
      <c r="AX986" s="14"/>
      <c r="AY986" s="14"/>
      <c r="AZ986" s="14"/>
      <c r="BA986" s="14"/>
      <c r="BB986" s="14"/>
      <c r="BC986" s="14"/>
      <c r="BD986" s="14"/>
      <c r="BE986" s="14"/>
      <c r="BF986" s="14"/>
      <c r="BG986" s="14"/>
      <c r="BH986" s="14"/>
      <c r="BI986" s="14"/>
      <c r="BJ986" s="14"/>
      <c r="BK986" s="14"/>
      <c r="BL986" s="14"/>
      <c r="BM986" s="14"/>
      <c r="BN986" s="14"/>
      <c r="BO986" s="14"/>
      <c r="BP986" s="14"/>
      <c r="BQ986" s="14"/>
      <c r="BR986" s="14"/>
      <c r="BS986" s="14"/>
      <c r="BT986" s="14"/>
      <c r="BU986" s="14"/>
      <c r="BV986" s="14"/>
      <c r="BW986" s="14"/>
      <c r="BX986" s="14"/>
      <c r="BY986" s="14"/>
      <c r="BZ986" s="14"/>
      <c r="CA986" s="14"/>
      <c r="CB986" s="14"/>
      <c r="CC986" s="14"/>
      <c r="CD986" s="14"/>
      <c r="CE986" s="14"/>
      <c r="CF986" s="14"/>
      <c r="CG986" s="14"/>
      <c r="CH986" s="14"/>
    </row>
    <row r="987" spans="1:86">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Z987" s="16"/>
      <c r="AA987" s="16"/>
      <c r="AB987" s="16"/>
      <c r="AC987" s="16"/>
      <c r="AD987" s="16"/>
      <c r="AE987" s="16"/>
      <c r="AF987" s="16"/>
      <c r="AG987" s="16"/>
      <c r="AH987" s="16"/>
      <c r="AI987" s="16"/>
      <c r="AJ987" s="16"/>
      <c r="AK987" s="16"/>
      <c r="AL987" s="16"/>
      <c r="AM987" s="14"/>
      <c r="AN987" s="14"/>
      <c r="AO987" s="14"/>
      <c r="AP987" s="14"/>
      <c r="AQ987" s="14"/>
      <c r="AR987" s="14"/>
      <c r="AS987" s="14"/>
      <c r="AT987" s="14"/>
      <c r="AU987" s="14"/>
      <c r="AV987" s="14"/>
      <c r="AW987" s="14"/>
      <c r="AX987" s="14"/>
      <c r="AY987" s="14"/>
      <c r="AZ987" s="14"/>
      <c r="BA987" s="14"/>
      <c r="BB987" s="14"/>
      <c r="BC987" s="14"/>
      <c r="BD987" s="14"/>
      <c r="BE987" s="14"/>
      <c r="BF987" s="14"/>
      <c r="BG987" s="14"/>
      <c r="BH987" s="14"/>
      <c r="BI987" s="14"/>
      <c r="BJ987" s="14"/>
      <c r="BK987" s="14"/>
      <c r="BL987" s="14"/>
      <c r="BM987" s="14"/>
      <c r="BN987" s="14"/>
      <c r="BO987" s="14"/>
      <c r="BP987" s="14"/>
      <c r="BQ987" s="14"/>
      <c r="BR987" s="14"/>
      <c r="BS987" s="14"/>
      <c r="BT987" s="14"/>
      <c r="BU987" s="14"/>
      <c r="BV987" s="14"/>
      <c r="BW987" s="14"/>
      <c r="BX987" s="14"/>
      <c r="BY987" s="14"/>
      <c r="BZ987" s="14"/>
      <c r="CA987" s="14"/>
      <c r="CB987" s="14"/>
      <c r="CC987" s="14"/>
      <c r="CD987" s="14"/>
      <c r="CE987" s="14"/>
      <c r="CF987" s="14"/>
      <c r="CG987" s="14"/>
      <c r="CH987" s="14"/>
    </row>
    <row r="988" spans="1:86">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Z988" s="16"/>
      <c r="AA988" s="16"/>
      <c r="AB988" s="16"/>
      <c r="AC988" s="16"/>
      <c r="AD988" s="16"/>
      <c r="AE988" s="16"/>
      <c r="AF988" s="16"/>
      <c r="AG988" s="16"/>
      <c r="AH988" s="16"/>
      <c r="AI988" s="16"/>
      <c r="AJ988" s="16"/>
      <c r="AK988" s="16"/>
      <c r="AL988" s="16"/>
      <c r="AM988" s="14"/>
      <c r="AN988" s="14"/>
      <c r="AO988" s="14"/>
      <c r="AP988" s="14"/>
      <c r="AQ988" s="14"/>
      <c r="AR988" s="14"/>
      <c r="AS988" s="14"/>
      <c r="AT988" s="14"/>
      <c r="AU988" s="14"/>
      <c r="AV988" s="14"/>
      <c r="AW988" s="14"/>
      <c r="AX988" s="14"/>
      <c r="AY988" s="14"/>
      <c r="AZ988" s="14"/>
      <c r="BA988" s="14"/>
      <c r="BB988" s="14"/>
      <c r="BC988" s="14"/>
      <c r="BD988" s="14"/>
      <c r="BE988" s="14"/>
      <c r="BF988" s="14"/>
      <c r="BG988" s="14"/>
      <c r="BH988" s="14"/>
      <c r="BI988" s="14"/>
      <c r="BJ988" s="14"/>
      <c r="BK988" s="14"/>
      <c r="BL988" s="14"/>
      <c r="BM988" s="14"/>
      <c r="BN988" s="14"/>
      <c r="BO988" s="14"/>
      <c r="BP988" s="14"/>
      <c r="BQ988" s="14"/>
      <c r="BR988" s="14"/>
      <c r="BS988" s="14"/>
      <c r="BT988" s="14"/>
      <c r="BU988" s="14"/>
      <c r="BV988" s="14"/>
      <c r="BW988" s="14"/>
      <c r="BX988" s="14"/>
      <c r="BY988" s="14"/>
      <c r="BZ988" s="14"/>
      <c r="CA988" s="14"/>
      <c r="CB988" s="14"/>
      <c r="CC988" s="14"/>
      <c r="CD988" s="14"/>
      <c r="CE988" s="14"/>
      <c r="CF988" s="14"/>
      <c r="CG988" s="14"/>
      <c r="CH988" s="14"/>
    </row>
    <row r="989" spans="1:86">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Z989" s="16"/>
      <c r="AA989" s="16"/>
      <c r="AB989" s="16"/>
      <c r="AC989" s="16"/>
      <c r="AD989" s="16"/>
      <c r="AE989" s="16"/>
      <c r="AF989" s="16"/>
      <c r="AG989" s="16"/>
      <c r="AH989" s="16"/>
      <c r="AI989" s="16"/>
      <c r="AJ989" s="16"/>
      <c r="AK989" s="16"/>
      <c r="AL989" s="16"/>
      <c r="AM989" s="14"/>
      <c r="AN989" s="14"/>
      <c r="AO989" s="14"/>
      <c r="AP989" s="14"/>
      <c r="AQ989" s="14"/>
      <c r="AR989" s="14"/>
      <c r="AS989" s="14"/>
      <c r="AT989" s="14"/>
      <c r="AU989" s="14"/>
      <c r="AV989" s="14"/>
      <c r="AW989" s="14"/>
      <c r="AX989" s="14"/>
      <c r="AY989" s="14"/>
      <c r="AZ989" s="14"/>
      <c r="BA989" s="14"/>
      <c r="BB989" s="14"/>
      <c r="BC989" s="14"/>
      <c r="BD989" s="14"/>
      <c r="BE989" s="14"/>
      <c r="BF989" s="14"/>
      <c r="BG989" s="14"/>
      <c r="BH989" s="14"/>
      <c r="BI989" s="14"/>
      <c r="BJ989" s="14"/>
      <c r="BK989" s="14"/>
      <c r="BL989" s="14"/>
      <c r="BM989" s="14"/>
      <c r="BN989" s="14"/>
      <c r="BO989" s="14"/>
      <c r="BP989" s="14"/>
      <c r="BQ989" s="14"/>
      <c r="BR989" s="14"/>
      <c r="BS989" s="14"/>
      <c r="BT989" s="14"/>
      <c r="BU989" s="14"/>
      <c r="BV989" s="14"/>
      <c r="BW989" s="14"/>
      <c r="BX989" s="14"/>
      <c r="BY989" s="14"/>
      <c r="BZ989" s="14"/>
      <c r="CA989" s="14"/>
      <c r="CB989" s="14"/>
      <c r="CC989" s="14"/>
      <c r="CD989" s="14"/>
      <c r="CE989" s="14"/>
      <c r="CF989" s="14"/>
      <c r="CG989" s="14"/>
      <c r="CH989" s="14"/>
    </row>
    <row r="990" spans="1:86">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Z990" s="16"/>
      <c r="AA990" s="16"/>
      <c r="AB990" s="16"/>
      <c r="AC990" s="16"/>
      <c r="AD990" s="16"/>
      <c r="AE990" s="16"/>
      <c r="AF990" s="16"/>
      <c r="AG990" s="16"/>
      <c r="AH990" s="16"/>
      <c r="AI990" s="16"/>
      <c r="AJ990" s="16"/>
      <c r="AK990" s="16"/>
      <c r="AL990" s="16"/>
      <c r="AM990" s="14"/>
      <c r="AN990" s="14"/>
      <c r="AO990" s="14"/>
      <c r="AP990" s="14"/>
      <c r="AQ990" s="14"/>
      <c r="AR990" s="14"/>
      <c r="AS990" s="14"/>
      <c r="AT990" s="14"/>
      <c r="AU990" s="14"/>
      <c r="AV990" s="14"/>
      <c r="AW990" s="14"/>
      <c r="AX990" s="14"/>
      <c r="AY990" s="14"/>
      <c r="AZ990" s="14"/>
      <c r="BA990" s="14"/>
      <c r="BB990" s="14"/>
      <c r="BC990" s="14"/>
      <c r="BD990" s="14"/>
      <c r="BE990" s="14"/>
      <c r="BF990" s="14"/>
      <c r="BG990" s="14"/>
      <c r="BH990" s="14"/>
      <c r="BI990" s="14"/>
      <c r="BJ990" s="14"/>
      <c r="BK990" s="14"/>
      <c r="BL990" s="14"/>
      <c r="BM990" s="14"/>
      <c r="BN990" s="14"/>
      <c r="BO990" s="14"/>
      <c r="BP990" s="14"/>
      <c r="BQ990" s="14"/>
      <c r="BR990" s="14"/>
      <c r="BS990" s="14"/>
      <c r="BT990" s="14"/>
      <c r="BU990" s="14"/>
      <c r="BV990" s="14"/>
      <c r="BW990" s="14"/>
      <c r="BX990" s="14"/>
      <c r="BY990" s="14"/>
      <c r="BZ990" s="14"/>
      <c r="CA990" s="14"/>
      <c r="CB990" s="14"/>
      <c r="CC990" s="14"/>
      <c r="CD990" s="14"/>
      <c r="CE990" s="14"/>
      <c r="CF990" s="14"/>
      <c r="CG990" s="14"/>
      <c r="CH990" s="14"/>
    </row>
    <row r="991" spans="1:86">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Z991" s="16"/>
      <c r="AA991" s="16"/>
      <c r="AB991" s="16"/>
      <c r="AC991" s="16"/>
      <c r="AD991" s="16"/>
      <c r="AE991" s="16"/>
      <c r="AF991" s="16"/>
      <c r="AG991" s="16"/>
      <c r="AH991" s="16"/>
      <c r="AI991" s="16"/>
      <c r="AJ991" s="16"/>
      <c r="AK991" s="16"/>
      <c r="AL991" s="16"/>
      <c r="AM991" s="14"/>
      <c r="AN991" s="14"/>
      <c r="AO991" s="14"/>
      <c r="AP991" s="14"/>
      <c r="AQ991" s="14"/>
      <c r="AR991" s="14"/>
      <c r="AS991" s="14"/>
      <c r="AT991" s="14"/>
      <c r="AU991" s="14"/>
      <c r="AV991" s="14"/>
      <c r="AW991" s="14"/>
      <c r="AX991" s="14"/>
      <c r="AY991" s="14"/>
      <c r="AZ991" s="14"/>
      <c r="BA991" s="14"/>
      <c r="BB991" s="14"/>
      <c r="BC991" s="14"/>
      <c r="BD991" s="14"/>
      <c r="BE991" s="14"/>
      <c r="BF991" s="14"/>
      <c r="BG991" s="14"/>
      <c r="BH991" s="14"/>
      <c r="BI991" s="14"/>
      <c r="BJ991" s="14"/>
      <c r="BK991" s="14"/>
      <c r="BL991" s="14"/>
      <c r="BM991" s="14"/>
      <c r="BN991" s="14"/>
      <c r="BO991" s="14"/>
      <c r="BP991" s="14"/>
      <c r="BQ991" s="14"/>
      <c r="BR991" s="14"/>
      <c r="BS991" s="14"/>
      <c r="BT991" s="14"/>
      <c r="BU991" s="14"/>
      <c r="BV991" s="14"/>
      <c r="BW991" s="14"/>
      <c r="BX991" s="14"/>
      <c r="BY991" s="14"/>
      <c r="BZ991" s="14"/>
      <c r="CA991" s="14"/>
      <c r="CB991" s="14"/>
      <c r="CC991" s="14"/>
      <c r="CD991" s="14"/>
      <c r="CE991" s="14"/>
      <c r="CF991" s="14"/>
      <c r="CG991" s="14"/>
      <c r="CH991" s="14"/>
    </row>
    <row r="992" spans="1:86">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Z992" s="16"/>
      <c r="AA992" s="16"/>
      <c r="AB992" s="16"/>
      <c r="AC992" s="16"/>
      <c r="AD992" s="16"/>
      <c r="AE992" s="16"/>
      <c r="AF992" s="16"/>
      <c r="AG992" s="16"/>
      <c r="AH992" s="16"/>
      <c r="AI992" s="16"/>
      <c r="AJ992" s="16"/>
      <c r="AK992" s="16"/>
      <c r="AL992" s="16"/>
      <c r="AM992" s="14"/>
      <c r="AN992" s="14"/>
      <c r="AO992" s="14"/>
      <c r="AP992" s="14"/>
      <c r="AQ992" s="14"/>
      <c r="AR992" s="14"/>
      <c r="AS992" s="14"/>
      <c r="AT992" s="14"/>
      <c r="AU992" s="14"/>
      <c r="AV992" s="14"/>
      <c r="AW992" s="14"/>
      <c r="AX992" s="14"/>
      <c r="AY992" s="14"/>
      <c r="AZ992" s="14"/>
      <c r="BA992" s="14"/>
      <c r="BB992" s="14"/>
      <c r="BC992" s="14"/>
      <c r="BD992" s="14"/>
      <c r="BE992" s="14"/>
      <c r="BF992" s="14"/>
      <c r="BG992" s="14"/>
      <c r="BH992" s="14"/>
      <c r="BI992" s="14"/>
      <c r="BJ992" s="14"/>
      <c r="BK992" s="14"/>
      <c r="BL992" s="14"/>
      <c r="BM992" s="14"/>
      <c r="BN992" s="14"/>
      <c r="BO992" s="14"/>
      <c r="BP992" s="14"/>
      <c r="BQ992" s="14"/>
      <c r="BR992" s="14"/>
      <c r="BS992" s="14"/>
      <c r="BT992" s="14"/>
      <c r="BU992" s="14"/>
      <c r="BV992" s="14"/>
      <c r="BW992" s="14"/>
      <c r="BX992" s="14"/>
      <c r="BY992" s="14"/>
      <c r="BZ992" s="14"/>
      <c r="CA992" s="14"/>
      <c r="CB992" s="14"/>
      <c r="CC992" s="14"/>
      <c r="CD992" s="14"/>
      <c r="CE992" s="14"/>
      <c r="CF992" s="14"/>
      <c r="CG992" s="14"/>
      <c r="CH992" s="14"/>
    </row>
    <row r="993" spans="1:86">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Z993" s="16"/>
      <c r="AA993" s="16"/>
      <c r="AB993" s="16"/>
      <c r="AC993" s="16"/>
      <c r="AD993" s="16"/>
      <c r="AE993" s="16"/>
      <c r="AF993" s="16"/>
      <c r="AG993" s="16"/>
      <c r="AH993" s="16"/>
      <c r="AI993" s="16"/>
      <c r="AJ993" s="16"/>
      <c r="AK993" s="16"/>
      <c r="AL993" s="16"/>
      <c r="AM993" s="14"/>
      <c r="AN993" s="14"/>
      <c r="AO993" s="14"/>
      <c r="AP993" s="14"/>
      <c r="AQ993" s="14"/>
      <c r="AR993" s="14"/>
      <c r="AS993" s="14"/>
      <c r="AT993" s="14"/>
      <c r="AU993" s="14"/>
      <c r="AV993" s="14"/>
      <c r="AW993" s="14"/>
      <c r="AX993" s="14"/>
      <c r="AY993" s="14"/>
      <c r="AZ993" s="14"/>
      <c r="BA993" s="14"/>
      <c r="BB993" s="14"/>
      <c r="BC993" s="14"/>
      <c r="BD993" s="14"/>
      <c r="BE993" s="14"/>
      <c r="BF993" s="14"/>
      <c r="BG993" s="14"/>
      <c r="BH993" s="14"/>
      <c r="BI993" s="14"/>
      <c r="BJ993" s="14"/>
      <c r="BK993" s="14"/>
      <c r="BL993" s="14"/>
      <c r="BM993" s="14"/>
      <c r="BN993" s="14"/>
      <c r="BO993" s="14"/>
      <c r="BP993" s="14"/>
      <c r="BQ993" s="14"/>
      <c r="BR993" s="14"/>
      <c r="BS993" s="14"/>
      <c r="BT993" s="14"/>
      <c r="BU993" s="14"/>
      <c r="BV993" s="14"/>
      <c r="BW993" s="14"/>
      <c r="BX993" s="14"/>
      <c r="BY993" s="14"/>
      <c r="BZ993" s="14"/>
      <c r="CA993" s="14"/>
      <c r="CB993" s="14"/>
      <c r="CC993" s="14"/>
      <c r="CD993" s="14"/>
      <c r="CE993" s="14"/>
      <c r="CF993" s="14"/>
      <c r="CG993" s="14"/>
      <c r="CH993" s="14"/>
    </row>
    <row r="994" spans="1:86">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Z994" s="16"/>
      <c r="AA994" s="16"/>
      <c r="AB994" s="16"/>
      <c r="AC994" s="16"/>
      <c r="AD994" s="16"/>
      <c r="AE994" s="16"/>
      <c r="AF994" s="16"/>
      <c r="AG994" s="16"/>
      <c r="AH994" s="16"/>
      <c r="AI994" s="16"/>
      <c r="AJ994" s="16"/>
      <c r="AK994" s="16"/>
      <c r="AL994" s="16"/>
      <c r="AM994" s="14"/>
      <c r="AN994" s="14"/>
      <c r="AO994" s="14"/>
      <c r="AP994" s="14"/>
      <c r="AQ994" s="14"/>
      <c r="AR994" s="14"/>
      <c r="AS994" s="14"/>
      <c r="AT994" s="14"/>
      <c r="AU994" s="14"/>
      <c r="AV994" s="14"/>
      <c r="AW994" s="14"/>
      <c r="AX994" s="14"/>
      <c r="AY994" s="14"/>
      <c r="AZ994" s="14"/>
      <c r="BA994" s="14"/>
      <c r="BB994" s="14"/>
      <c r="BC994" s="14"/>
      <c r="BD994" s="14"/>
      <c r="BE994" s="14"/>
      <c r="BF994" s="14"/>
      <c r="BG994" s="14"/>
      <c r="BH994" s="14"/>
      <c r="BI994" s="14"/>
      <c r="BJ994" s="14"/>
      <c r="BK994" s="14"/>
      <c r="BL994" s="14"/>
      <c r="BM994" s="14"/>
      <c r="BN994" s="14"/>
      <c r="BO994" s="14"/>
      <c r="BP994" s="14"/>
      <c r="BQ994" s="14"/>
      <c r="BR994" s="14"/>
      <c r="BS994" s="14"/>
      <c r="BT994" s="14"/>
      <c r="BU994" s="14"/>
      <c r="BV994" s="14"/>
      <c r="BW994" s="14"/>
      <c r="BX994" s="14"/>
      <c r="BY994" s="14"/>
      <c r="BZ994" s="14"/>
      <c r="CA994" s="14"/>
      <c r="CB994" s="14"/>
      <c r="CC994" s="14"/>
      <c r="CD994" s="14"/>
      <c r="CE994" s="14"/>
      <c r="CF994" s="14"/>
      <c r="CG994" s="14"/>
      <c r="CH994" s="14"/>
    </row>
    <row r="995" spans="1:86">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Z995" s="16"/>
      <c r="AA995" s="16"/>
      <c r="AB995" s="16"/>
      <c r="AC995" s="16"/>
      <c r="AD995" s="16"/>
      <c r="AE995" s="16"/>
      <c r="AF995" s="16"/>
      <c r="AG995" s="16"/>
      <c r="AH995" s="16"/>
      <c r="AI995" s="16"/>
      <c r="AJ995" s="16"/>
      <c r="AK995" s="16"/>
      <c r="AL995" s="16"/>
      <c r="AM995" s="14"/>
      <c r="AN995" s="14"/>
      <c r="AO995" s="14"/>
      <c r="AP995" s="14"/>
      <c r="AQ995" s="14"/>
      <c r="AR995" s="14"/>
      <c r="AS995" s="14"/>
      <c r="AT995" s="14"/>
      <c r="AU995" s="14"/>
      <c r="AV995" s="14"/>
      <c r="AW995" s="14"/>
      <c r="AX995" s="14"/>
      <c r="AY995" s="14"/>
      <c r="AZ995" s="14"/>
      <c r="BA995" s="14"/>
      <c r="BB995" s="14"/>
      <c r="BC995" s="14"/>
      <c r="BD995" s="14"/>
      <c r="BE995" s="14"/>
      <c r="BF995" s="14"/>
      <c r="BG995" s="14"/>
      <c r="BH995" s="14"/>
      <c r="BI995" s="14"/>
      <c r="BJ995" s="14"/>
      <c r="BK995" s="14"/>
      <c r="BL995" s="14"/>
      <c r="BM995" s="14"/>
      <c r="BN995" s="14"/>
      <c r="BO995" s="14"/>
      <c r="BP995" s="14"/>
      <c r="BQ995" s="14"/>
      <c r="BR995" s="14"/>
      <c r="BS995" s="14"/>
      <c r="BT995" s="14"/>
      <c r="BU995" s="14"/>
      <c r="BV995" s="14"/>
      <c r="BW995" s="14"/>
      <c r="BX995" s="14"/>
      <c r="BY995" s="14"/>
      <c r="BZ995" s="14"/>
      <c r="CA995" s="14"/>
      <c r="CB995" s="14"/>
      <c r="CC995" s="14"/>
      <c r="CD995" s="14"/>
      <c r="CE995" s="14"/>
      <c r="CF995" s="14"/>
      <c r="CG995" s="14"/>
      <c r="CH995" s="14"/>
    </row>
    <row r="996" spans="1:86">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Z996" s="16"/>
      <c r="AA996" s="16"/>
      <c r="AB996" s="16"/>
      <c r="AC996" s="16"/>
      <c r="AD996" s="16"/>
      <c r="AE996" s="16"/>
      <c r="AF996" s="16"/>
      <c r="AG996" s="16"/>
      <c r="AH996" s="16"/>
      <c r="AI996" s="16"/>
      <c r="AJ996" s="16"/>
      <c r="AK996" s="16"/>
      <c r="AL996" s="16"/>
      <c r="AM996" s="14"/>
      <c r="AN996" s="14"/>
      <c r="AO996" s="14"/>
      <c r="AP996" s="14"/>
      <c r="AQ996" s="14"/>
      <c r="AR996" s="14"/>
      <c r="AS996" s="14"/>
      <c r="AT996" s="14"/>
      <c r="AU996" s="14"/>
      <c r="AV996" s="14"/>
      <c r="AW996" s="14"/>
      <c r="AX996" s="14"/>
      <c r="AY996" s="14"/>
      <c r="AZ996" s="14"/>
      <c r="BA996" s="14"/>
      <c r="BB996" s="14"/>
      <c r="BC996" s="14"/>
      <c r="BD996" s="14"/>
      <c r="BE996" s="14"/>
      <c r="BF996" s="14"/>
      <c r="BG996" s="14"/>
      <c r="BH996" s="14"/>
      <c r="BI996" s="14"/>
      <c r="BJ996" s="14"/>
      <c r="BK996" s="14"/>
      <c r="BL996" s="14"/>
      <c r="BM996" s="14"/>
      <c r="BN996" s="14"/>
      <c r="BO996" s="14"/>
      <c r="BP996" s="14"/>
      <c r="BQ996" s="14"/>
      <c r="BR996" s="14"/>
      <c r="BS996" s="14"/>
      <c r="BT996" s="14"/>
      <c r="BU996" s="14"/>
      <c r="BV996" s="14"/>
      <c r="BW996" s="14"/>
      <c r="BX996" s="14"/>
      <c r="BY996" s="14"/>
      <c r="BZ996" s="14"/>
      <c r="CA996" s="14"/>
      <c r="CB996" s="14"/>
      <c r="CC996" s="14"/>
      <c r="CD996" s="14"/>
      <c r="CE996" s="14"/>
      <c r="CF996" s="14"/>
      <c r="CG996" s="14"/>
      <c r="CH996" s="14"/>
    </row>
    <row r="997" spans="1:86">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Z997" s="16"/>
      <c r="AA997" s="16"/>
      <c r="AB997" s="16"/>
      <c r="AC997" s="16"/>
      <c r="AD997" s="16"/>
      <c r="AE997" s="16"/>
      <c r="AF997" s="16"/>
      <c r="AG997" s="16"/>
      <c r="AH997" s="16"/>
      <c r="AI997" s="16"/>
      <c r="AJ997" s="16"/>
      <c r="AK997" s="16"/>
      <c r="AL997" s="16"/>
      <c r="AM997" s="14"/>
      <c r="AN997" s="14"/>
      <c r="AO997" s="14"/>
      <c r="AP997" s="14"/>
      <c r="AQ997" s="14"/>
      <c r="AR997" s="14"/>
      <c r="AS997" s="14"/>
      <c r="AT997" s="14"/>
      <c r="AU997" s="14"/>
      <c r="AV997" s="14"/>
      <c r="AW997" s="14"/>
      <c r="AX997" s="14"/>
      <c r="AY997" s="14"/>
      <c r="AZ997" s="14"/>
      <c r="BA997" s="14"/>
      <c r="BB997" s="14"/>
      <c r="BC997" s="14"/>
      <c r="BD997" s="14"/>
      <c r="BE997" s="14"/>
      <c r="BF997" s="14"/>
      <c r="BG997" s="14"/>
      <c r="BH997" s="14"/>
      <c r="BI997" s="14"/>
      <c r="BJ997" s="14"/>
      <c r="BK997" s="14"/>
      <c r="BL997" s="14"/>
      <c r="BM997" s="14"/>
      <c r="BN997" s="14"/>
      <c r="BO997" s="14"/>
      <c r="BP997" s="14"/>
      <c r="BQ997" s="14"/>
      <c r="BR997" s="14"/>
      <c r="BS997" s="14"/>
      <c r="BT997" s="14"/>
      <c r="BU997" s="14"/>
      <c r="BV997" s="14"/>
      <c r="BW997" s="14"/>
      <c r="BX997" s="14"/>
      <c r="BY997" s="14"/>
      <c r="BZ997" s="14"/>
      <c r="CA997" s="14"/>
      <c r="CB997" s="14"/>
      <c r="CC997" s="14"/>
      <c r="CD997" s="14"/>
      <c r="CE997" s="14"/>
      <c r="CF997" s="14"/>
      <c r="CG997" s="14"/>
      <c r="CH997" s="14"/>
    </row>
    <row r="998" spans="1:86">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Z998" s="16"/>
      <c r="AA998" s="16"/>
      <c r="AB998" s="16"/>
      <c r="AC998" s="16"/>
      <c r="AD998" s="16"/>
      <c r="AE998" s="16"/>
      <c r="AF998" s="16"/>
      <c r="AG998" s="16"/>
      <c r="AH998" s="16"/>
      <c r="AI998" s="16"/>
      <c r="AJ998" s="16"/>
      <c r="AK998" s="16"/>
      <c r="AL998" s="16"/>
      <c r="AM998" s="14"/>
      <c r="AN998" s="14"/>
      <c r="AO998" s="14"/>
      <c r="AP998" s="14"/>
      <c r="AQ998" s="14"/>
      <c r="AR998" s="14"/>
      <c r="AS998" s="14"/>
      <c r="AT998" s="14"/>
      <c r="AU998" s="14"/>
      <c r="AV998" s="14"/>
      <c r="AW998" s="14"/>
      <c r="AX998" s="14"/>
      <c r="AY998" s="14"/>
      <c r="AZ998" s="14"/>
      <c r="BA998" s="14"/>
      <c r="BB998" s="14"/>
      <c r="BC998" s="14"/>
      <c r="BD998" s="14"/>
      <c r="BE998" s="14"/>
      <c r="BF998" s="14"/>
      <c r="BG998" s="14"/>
      <c r="BH998" s="14"/>
      <c r="BI998" s="14"/>
      <c r="BJ998" s="14"/>
      <c r="BK998" s="14"/>
      <c r="BL998" s="14"/>
      <c r="BM998" s="14"/>
      <c r="BN998" s="14"/>
      <c r="BO998" s="14"/>
      <c r="BP998" s="14"/>
      <c r="BQ998" s="14"/>
      <c r="BR998" s="14"/>
      <c r="BS998" s="14"/>
      <c r="BT998" s="14"/>
      <c r="BU998" s="14"/>
      <c r="BV998" s="14"/>
      <c r="BW998" s="14"/>
      <c r="BX998" s="14"/>
      <c r="BY998" s="14"/>
      <c r="BZ998" s="14"/>
      <c r="CA998" s="14"/>
      <c r="CB998" s="14"/>
      <c r="CC998" s="14"/>
      <c r="CD998" s="14"/>
      <c r="CE998" s="14"/>
      <c r="CF998" s="14"/>
      <c r="CG998" s="14"/>
      <c r="CH998" s="14"/>
    </row>
    <row r="999" spans="1:86">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Z999" s="16"/>
      <c r="AA999" s="16"/>
      <c r="AB999" s="16"/>
      <c r="AC999" s="16"/>
      <c r="AD999" s="16"/>
      <c r="AE999" s="16"/>
      <c r="AF999" s="16"/>
      <c r="AG999" s="16"/>
      <c r="AH999" s="16"/>
      <c r="AI999" s="16"/>
      <c r="AJ999" s="16"/>
      <c r="AK999" s="16"/>
      <c r="AL999" s="16"/>
      <c r="AM999" s="14"/>
      <c r="AN999" s="14"/>
      <c r="AO999" s="14"/>
      <c r="AP999" s="14"/>
      <c r="AQ999" s="14"/>
      <c r="AR999" s="14"/>
      <c r="AS999" s="14"/>
      <c r="AT999" s="14"/>
      <c r="AU999" s="14"/>
      <c r="AV999" s="14"/>
      <c r="AW999" s="14"/>
      <c r="AX999" s="14"/>
      <c r="AY999" s="14"/>
      <c r="AZ999" s="14"/>
      <c r="BA999" s="14"/>
      <c r="BB999" s="14"/>
      <c r="BC999" s="14"/>
      <c r="BD999" s="14"/>
      <c r="BE999" s="14"/>
      <c r="BF999" s="14"/>
      <c r="BG999" s="14"/>
      <c r="BH999" s="14"/>
      <c r="BI999" s="14"/>
      <c r="BJ999" s="14"/>
      <c r="BK999" s="14"/>
      <c r="BL999" s="14"/>
      <c r="BM999" s="14"/>
      <c r="BN999" s="14"/>
      <c r="BO999" s="14"/>
      <c r="BP999" s="14"/>
      <c r="BQ999" s="14"/>
      <c r="BR999" s="14"/>
      <c r="BS999" s="14"/>
      <c r="BT999" s="14"/>
      <c r="BU999" s="14"/>
      <c r="BV999" s="14"/>
      <c r="BW999" s="14"/>
      <c r="BX999" s="14"/>
      <c r="BY999" s="14"/>
      <c r="BZ999" s="14"/>
      <c r="CA999" s="14"/>
      <c r="CB999" s="14"/>
      <c r="CC999" s="14"/>
      <c r="CD999" s="14"/>
      <c r="CE999" s="14"/>
      <c r="CF999" s="14"/>
      <c r="CG999" s="14"/>
      <c r="CH999" s="14"/>
    </row>
    <row r="1000" spans="1:86">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Z1000" s="16"/>
      <c r="AA1000" s="16"/>
      <c r="AB1000" s="16"/>
      <c r="AC1000" s="16"/>
      <c r="AD1000" s="16"/>
      <c r="AE1000" s="16"/>
      <c r="AF1000" s="16"/>
      <c r="AG1000" s="16"/>
      <c r="AH1000" s="16"/>
      <c r="AI1000" s="16"/>
      <c r="AJ1000" s="16"/>
      <c r="AK1000" s="16"/>
      <c r="AL1000" s="16"/>
      <c r="AM1000" s="14"/>
      <c r="AN1000" s="14"/>
      <c r="AO1000" s="14"/>
      <c r="AP1000" s="14"/>
      <c r="AQ1000" s="14"/>
      <c r="AR1000" s="14"/>
      <c r="AS1000" s="14"/>
      <c r="AT1000" s="14"/>
      <c r="AU1000" s="14"/>
      <c r="AV1000" s="14"/>
      <c r="AW1000" s="14"/>
      <c r="AX1000" s="14"/>
      <c r="AY1000" s="14"/>
      <c r="AZ1000" s="14"/>
      <c r="BA1000" s="14"/>
      <c r="BB1000" s="14"/>
      <c r="BC1000" s="14"/>
      <c r="BD1000" s="14"/>
      <c r="BE1000" s="14"/>
      <c r="BF1000" s="14"/>
      <c r="BG1000" s="14"/>
      <c r="BH1000" s="14"/>
      <c r="BI1000" s="14"/>
      <c r="BJ1000" s="14"/>
      <c r="BK1000" s="14"/>
      <c r="BL1000" s="14"/>
      <c r="BM1000" s="14"/>
      <c r="BN1000" s="14"/>
      <c r="BO1000" s="14"/>
      <c r="BP1000" s="14"/>
      <c r="BQ1000" s="14"/>
      <c r="BR1000" s="14"/>
      <c r="BS1000" s="14"/>
      <c r="BT1000" s="14"/>
      <c r="BU1000" s="14"/>
      <c r="BV1000" s="14"/>
      <c r="BW1000" s="14"/>
      <c r="BX1000" s="14"/>
      <c r="BY1000" s="14"/>
      <c r="BZ1000" s="14"/>
      <c r="CA1000" s="14"/>
      <c r="CB1000" s="14"/>
      <c r="CC1000" s="14"/>
      <c r="CD1000" s="14"/>
      <c r="CE1000" s="14"/>
      <c r="CF1000" s="14"/>
      <c r="CG1000" s="14"/>
      <c r="CH1000" s="14"/>
    </row>
    <row r="1001" spans="1:86">
      <c r="A1001" s="16"/>
      <c r="B1001" s="16"/>
      <c r="C1001" s="16"/>
      <c r="D1001" s="16"/>
      <c r="E1001" s="16"/>
      <c r="F1001" s="16"/>
      <c r="G1001" s="16"/>
      <c r="H1001" s="16"/>
      <c r="I1001" s="16"/>
      <c r="J1001" s="16"/>
      <c r="K1001" s="16"/>
      <c r="L1001" s="16"/>
      <c r="M1001" s="16"/>
      <c r="N1001" s="16"/>
      <c r="O1001" s="16"/>
      <c r="P1001" s="16"/>
      <c r="Q1001" s="16"/>
      <c r="R1001" s="16"/>
      <c r="S1001" s="16"/>
      <c r="T1001" s="16"/>
      <c r="U1001" s="16"/>
      <c r="V1001" s="16"/>
      <c r="W1001" s="16"/>
      <c r="X1001" s="16"/>
      <c r="Z1001" s="16"/>
      <c r="AA1001" s="16"/>
      <c r="AB1001" s="16"/>
      <c r="AC1001" s="16"/>
      <c r="AD1001" s="16"/>
      <c r="AE1001" s="16"/>
      <c r="AF1001" s="16"/>
      <c r="AG1001" s="16"/>
      <c r="AH1001" s="16"/>
      <c r="AI1001" s="16"/>
      <c r="AJ1001" s="16"/>
      <c r="AK1001" s="16"/>
      <c r="AL1001" s="16"/>
      <c r="AM1001" s="14"/>
      <c r="AN1001" s="14"/>
      <c r="AO1001" s="14"/>
      <c r="AP1001" s="14"/>
      <c r="AQ1001" s="14"/>
      <c r="AR1001" s="14"/>
      <c r="AS1001" s="14"/>
      <c r="AT1001" s="14"/>
      <c r="AU1001" s="14"/>
      <c r="AV1001" s="14"/>
      <c r="AW1001" s="14"/>
      <c r="AX1001" s="14"/>
      <c r="AY1001" s="14"/>
      <c r="AZ1001" s="14"/>
      <c r="BA1001" s="14"/>
      <c r="BB1001" s="14"/>
      <c r="BC1001" s="14"/>
      <c r="BD1001" s="14"/>
      <c r="BE1001" s="14"/>
      <c r="BF1001" s="14"/>
      <c r="BG1001" s="14"/>
      <c r="BH1001" s="14"/>
      <c r="BI1001" s="14"/>
      <c r="BJ1001" s="14"/>
      <c r="BK1001" s="14"/>
      <c r="BL1001" s="14"/>
      <c r="BM1001" s="14"/>
      <c r="BN1001" s="14"/>
      <c r="BO1001" s="14"/>
      <c r="BP1001" s="14"/>
      <c r="BQ1001" s="14"/>
      <c r="BR1001" s="14"/>
      <c r="BS1001" s="14"/>
      <c r="BT1001" s="14"/>
      <c r="BU1001" s="14"/>
      <c r="BV1001" s="14"/>
      <c r="BW1001" s="14"/>
      <c r="BX1001" s="14"/>
      <c r="BY1001" s="14"/>
      <c r="BZ1001" s="14"/>
      <c r="CA1001" s="14"/>
      <c r="CB1001" s="14"/>
      <c r="CC1001" s="14"/>
      <c r="CD1001" s="14"/>
      <c r="CE1001" s="14"/>
      <c r="CF1001" s="14"/>
      <c r="CG1001" s="14"/>
      <c r="CH1001" s="14"/>
    </row>
    <row r="1002" spans="1:86">
      <c r="A1002" s="16"/>
      <c r="B1002" s="16"/>
      <c r="C1002" s="16"/>
      <c r="D1002" s="16"/>
      <c r="E1002" s="16"/>
      <c r="F1002" s="16"/>
      <c r="G1002" s="16"/>
      <c r="H1002" s="16"/>
      <c r="I1002" s="16"/>
      <c r="J1002" s="16"/>
      <c r="K1002" s="16"/>
      <c r="L1002" s="16"/>
      <c r="M1002" s="16"/>
      <c r="N1002" s="16"/>
      <c r="O1002" s="16"/>
      <c r="P1002" s="16"/>
      <c r="Q1002" s="16"/>
      <c r="R1002" s="16"/>
      <c r="S1002" s="16"/>
      <c r="T1002" s="16"/>
      <c r="U1002" s="16"/>
      <c r="V1002" s="16"/>
      <c r="W1002" s="16"/>
      <c r="X1002" s="16"/>
      <c r="Z1002" s="16"/>
      <c r="AA1002" s="16"/>
      <c r="AB1002" s="16"/>
      <c r="AC1002" s="16"/>
      <c r="AD1002" s="16"/>
      <c r="AE1002" s="16"/>
      <c r="AF1002" s="16"/>
      <c r="AG1002" s="16"/>
      <c r="AH1002" s="16"/>
      <c r="AI1002" s="16"/>
      <c r="AJ1002" s="16"/>
      <c r="AK1002" s="16"/>
      <c r="AL1002" s="16"/>
      <c r="AM1002" s="14"/>
      <c r="AN1002" s="14"/>
      <c r="AO1002" s="14"/>
      <c r="AP1002" s="14"/>
      <c r="AQ1002" s="14"/>
      <c r="AR1002" s="14"/>
      <c r="AS1002" s="14"/>
      <c r="AT1002" s="14"/>
      <c r="AU1002" s="14"/>
      <c r="AV1002" s="14"/>
      <c r="AW1002" s="14"/>
      <c r="AX1002" s="14"/>
      <c r="AY1002" s="14"/>
      <c r="AZ1002" s="14"/>
      <c r="BA1002" s="14"/>
      <c r="BB1002" s="14"/>
      <c r="BC1002" s="14"/>
      <c r="BD1002" s="14"/>
      <c r="BE1002" s="14"/>
      <c r="BF1002" s="14"/>
      <c r="BG1002" s="14"/>
      <c r="BH1002" s="14"/>
      <c r="BI1002" s="14"/>
      <c r="BJ1002" s="14"/>
      <c r="BK1002" s="14"/>
      <c r="BL1002" s="14"/>
      <c r="BM1002" s="14"/>
      <c r="BN1002" s="14"/>
      <c r="BO1002" s="14"/>
      <c r="BP1002" s="14"/>
      <c r="BQ1002" s="14"/>
      <c r="BR1002" s="14"/>
      <c r="BS1002" s="14"/>
      <c r="BT1002" s="14"/>
      <c r="BU1002" s="14"/>
      <c r="BV1002" s="14"/>
      <c r="BW1002" s="14"/>
      <c r="BX1002" s="14"/>
      <c r="BY1002" s="14"/>
      <c r="BZ1002" s="14"/>
      <c r="CA1002" s="14"/>
      <c r="CB1002" s="14"/>
      <c r="CC1002" s="14"/>
      <c r="CD1002" s="14"/>
      <c r="CE1002" s="14"/>
      <c r="CF1002" s="14"/>
      <c r="CG1002" s="14"/>
      <c r="CH1002" s="14"/>
    </row>
    <row r="1003" spans="1:86">
      <c r="A1003" s="16"/>
      <c r="B1003" s="16"/>
      <c r="C1003" s="16"/>
      <c r="D1003" s="16"/>
      <c r="E1003" s="16"/>
      <c r="F1003" s="16"/>
      <c r="G1003" s="16"/>
      <c r="H1003" s="16"/>
      <c r="I1003" s="16"/>
      <c r="J1003" s="16"/>
      <c r="K1003" s="16"/>
      <c r="L1003" s="16"/>
      <c r="M1003" s="16"/>
      <c r="N1003" s="16"/>
      <c r="O1003" s="16"/>
      <c r="P1003" s="16"/>
      <c r="Q1003" s="16"/>
      <c r="R1003" s="16"/>
      <c r="S1003" s="16"/>
      <c r="T1003" s="16"/>
      <c r="U1003" s="16"/>
      <c r="V1003" s="16"/>
      <c r="W1003" s="16"/>
      <c r="X1003" s="16"/>
      <c r="Z1003" s="16"/>
      <c r="AA1003" s="16"/>
      <c r="AB1003" s="16"/>
      <c r="AC1003" s="16"/>
      <c r="AD1003" s="16"/>
      <c r="AE1003" s="16"/>
      <c r="AF1003" s="16"/>
      <c r="AG1003" s="16"/>
      <c r="AH1003" s="16"/>
      <c r="AI1003" s="16"/>
      <c r="AJ1003" s="16"/>
      <c r="AK1003" s="16"/>
      <c r="AL1003" s="16"/>
      <c r="AM1003" s="14"/>
      <c r="AN1003" s="14"/>
      <c r="AO1003" s="14"/>
      <c r="AP1003" s="14"/>
      <c r="AQ1003" s="14"/>
      <c r="AR1003" s="14"/>
      <c r="AS1003" s="14"/>
      <c r="AT1003" s="14"/>
      <c r="AU1003" s="14"/>
      <c r="AV1003" s="14"/>
      <c r="AW1003" s="14"/>
      <c r="AX1003" s="14"/>
      <c r="AY1003" s="14"/>
      <c r="AZ1003" s="14"/>
      <c r="BA1003" s="14"/>
      <c r="BB1003" s="14"/>
      <c r="BC1003" s="14"/>
      <c r="BD1003" s="14"/>
      <c r="BE1003" s="14"/>
      <c r="BF1003" s="14"/>
      <c r="BG1003" s="14"/>
      <c r="BH1003" s="14"/>
      <c r="BI1003" s="14"/>
      <c r="BJ1003" s="14"/>
      <c r="BK1003" s="14"/>
      <c r="BL1003" s="14"/>
      <c r="BM1003" s="14"/>
      <c r="BN1003" s="14"/>
      <c r="BO1003" s="14"/>
      <c r="BP1003" s="14"/>
      <c r="BQ1003" s="14"/>
      <c r="BR1003" s="14"/>
      <c r="BS1003" s="14"/>
      <c r="BT1003" s="14"/>
      <c r="BU1003" s="14"/>
      <c r="BV1003" s="14"/>
      <c r="BW1003" s="14"/>
      <c r="BX1003" s="14"/>
      <c r="BY1003" s="14"/>
      <c r="BZ1003" s="14"/>
      <c r="CA1003" s="14"/>
      <c r="CB1003" s="14"/>
      <c r="CC1003" s="14"/>
      <c r="CD1003" s="14"/>
      <c r="CE1003" s="14"/>
      <c r="CF1003" s="14"/>
      <c r="CG1003" s="14"/>
      <c r="CH1003" s="14"/>
    </row>
    <row r="1004" spans="1:86">
      <c r="A1004" s="16"/>
      <c r="B1004" s="16"/>
      <c r="C1004" s="16"/>
      <c r="D1004" s="16"/>
      <c r="E1004" s="16"/>
      <c r="F1004" s="16"/>
      <c r="G1004" s="16"/>
      <c r="H1004" s="16"/>
      <c r="I1004" s="16"/>
      <c r="J1004" s="16"/>
      <c r="K1004" s="16"/>
      <c r="L1004" s="16"/>
      <c r="M1004" s="16"/>
      <c r="N1004" s="16"/>
      <c r="O1004" s="16"/>
      <c r="P1004" s="16"/>
      <c r="Q1004" s="16"/>
      <c r="R1004" s="16"/>
      <c r="S1004" s="16"/>
      <c r="T1004" s="16"/>
      <c r="U1004" s="16"/>
      <c r="V1004" s="16"/>
      <c r="W1004" s="16"/>
      <c r="X1004" s="16"/>
      <c r="Z1004" s="16"/>
      <c r="AA1004" s="16"/>
      <c r="AB1004" s="16"/>
      <c r="AC1004" s="16"/>
      <c r="AD1004" s="16"/>
      <c r="AE1004" s="16"/>
      <c r="AF1004" s="16"/>
      <c r="AG1004" s="16"/>
      <c r="AH1004" s="16"/>
      <c r="AI1004" s="16"/>
      <c r="AJ1004" s="16"/>
      <c r="AK1004" s="16"/>
      <c r="AL1004" s="16"/>
      <c r="AM1004" s="14"/>
      <c r="AN1004" s="14"/>
      <c r="AO1004" s="14"/>
      <c r="AP1004" s="14"/>
      <c r="AQ1004" s="14"/>
      <c r="AR1004" s="14"/>
      <c r="AS1004" s="14"/>
      <c r="AT1004" s="14"/>
      <c r="AU1004" s="14"/>
      <c r="AV1004" s="14"/>
      <c r="AW1004" s="14"/>
      <c r="AX1004" s="14"/>
      <c r="AY1004" s="14"/>
      <c r="AZ1004" s="14"/>
      <c r="BA1004" s="14"/>
      <c r="BB1004" s="14"/>
      <c r="BC1004" s="14"/>
      <c r="BD1004" s="14"/>
      <c r="BE1004" s="14"/>
      <c r="BF1004" s="14"/>
      <c r="BG1004" s="14"/>
      <c r="BH1004" s="14"/>
      <c r="BI1004" s="14"/>
      <c r="BJ1004" s="14"/>
      <c r="BK1004" s="14"/>
      <c r="BL1004" s="14"/>
      <c r="BM1004" s="14"/>
      <c r="BN1004" s="14"/>
      <c r="BO1004" s="14"/>
      <c r="BP1004" s="14"/>
      <c r="BQ1004" s="14"/>
      <c r="BR1004" s="14"/>
      <c r="BS1004" s="14"/>
      <c r="BT1004" s="14"/>
      <c r="BU1004" s="14"/>
      <c r="BV1004" s="14"/>
      <c r="BW1004" s="14"/>
      <c r="BX1004" s="14"/>
      <c r="BY1004" s="14"/>
      <c r="BZ1004" s="14"/>
      <c r="CA1004" s="14"/>
      <c r="CB1004" s="14"/>
      <c r="CC1004" s="14"/>
      <c r="CD1004" s="14"/>
      <c r="CE1004" s="14"/>
      <c r="CF1004" s="14"/>
      <c r="CG1004" s="14"/>
      <c r="CH1004" s="14"/>
    </row>
    <row r="1005" spans="1:86">
      <c r="A1005" s="16"/>
      <c r="B1005" s="16"/>
      <c r="C1005" s="16"/>
      <c r="D1005" s="16"/>
      <c r="E1005" s="16"/>
      <c r="F1005" s="16"/>
      <c r="G1005" s="16"/>
      <c r="H1005" s="16"/>
      <c r="I1005" s="16"/>
      <c r="J1005" s="16"/>
      <c r="K1005" s="16"/>
      <c r="L1005" s="16"/>
      <c r="M1005" s="16"/>
      <c r="N1005" s="16"/>
      <c r="O1005" s="16"/>
      <c r="P1005" s="16"/>
      <c r="Q1005" s="16"/>
      <c r="R1005" s="16"/>
      <c r="S1005" s="16"/>
      <c r="T1005" s="16"/>
      <c r="U1005" s="16"/>
      <c r="V1005" s="16"/>
      <c r="W1005" s="16"/>
      <c r="X1005" s="16"/>
      <c r="Z1005" s="16"/>
      <c r="AA1005" s="16"/>
      <c r="AB1005" s="16"/>
      <c r="AC1005" s="16"/>
      <c r="AD1005" s="16"/>
      <c r="AE1005" s="16"/>
      <c r="AF1005" s="16"/>
      <c r="AG1005" s="16"/>
      <c r="AH1005" s="16"/>
      <c r="AI1005" s="16"/>
      <c r="AJ1005" s="16"/>
      <c r="AK1005" s="16"/>
      <c r="AL1005" s="16"/>
      <c r="AM1005" s="14"/>
      <c r="AN1005" s="14"/>
      <c r="AO1005" s="14"/>
      <c r="AP1005" s="14"/>
      <c r="AQ1005" s="14"/>
      <c r="AR1005" s="14"/>
      <c r="AS1005" s="14"/>
      <c r="AT1005" s="14"/>
      <c r="AU1005" s="14"/>
      <c r="AV1005" s="14"/>
      <c r="AW1005" s="14"/>
      <c r="AX1005" s="14"/>
      <c r="AY1005" s="14"/>
      <c r="AZ1005" s="14"/>
      <c r="BA1005" s="14"/>
      <c r="BB1005" s="14"/>
      <c r="BC1005" s="14"/>
      <c r="BD1005" s="14"/>
      <c r="BE1005" s="14"/>
      <c r="BF1005" s="14"/>
      <c r="BG1005" s="14"/>
      <c r="BH1005" s="14"/>
      <c r="BI1005" s="14"/>
      <c r="BJ1005" s="14"/>
      <c r="BK1005" s="14"/>
      <c r="BL1005" s="14"/>
      <c r="BM1005" s="14"/>
      <c r="BN1005" s="14"/>
      <c r="BO1005" s="14"/>
      <c r="BP1005" s="14"/>
      <c r="BQ1005" s="14"/>
      <c r="BR1005" s="14"/>
      <c r="BS1005" s="14"/>
      <c r="BT1005" s="14"/>
      <c r="BU1005" s="14"/>
      <c r="BV1005" s="14"/>
      <c r="BW1005" s="14"/>
      <c r="BX1005" s="14"/>
      <c r="BY1005" s="14"/>
      <c r="BZ1005" s="14"/>
      <c r="CA1005" s="14"/>
      <c r="CB1005" s="14"/>
      <c r="CC1005" s="14"/>
      <c r="CD1005" s="14"/>
      <c r="CE1005" s="14"/>
      <c r="CF1005" s="14"/>
      <c r="CG1005" s="14"/>
      <c r="CH1005" s="14"/>
    </row>
    <row r="1006" spans="1:86">
      <c r="A1006" s="16"/>
      <c r="B1006" s="16"/>
      <c r="C1006" s="16"/>
      <c r="D1006" s="16"/>
      <c r="E1006" s="16"/>
      <c r="F1006" s="16"/>
      <c r="G1006" s="16"/>
      <c r="H1006" s="16"/>
      <c r="I1006" s="16"/>
      <c r="J1006" s="16"/>
      <c r="K1006" s="16"/>
      <c r="L1006" s="16"/>
      <c r="M1006" s="16"/>
      <c r="N1006" s="16"/>
      <c r="O1006" s="16"/>
      <c r="P1006" s="16"/>
      <c r="Q1006" s="16"/>
      <c r="R1006" s="16"/>
      <c r="S1006" s="16"/>
      <c r="T1006" s="16"/>
      <c r="U1006" s="16"/>
      <c r="V1006" s="16"/>
      <c r="W1006" s="16"/>
      <c r="X1006" s="16"/>
      <c r="Z1006" s="16"/>
      <c r="AA1006" s="16"/>
      <c r="AB1006" s="16"/>
      <c r="AC1006" s="16"/>
      <c r="AD1006" s="16"/>
      <c r="AE1006" s="16"/>
      <c r="AF1006" s="16"/>
      <c r="AG1006" s="16"/>
      <c r="AH1006" s="16"/>
      <c r="AI1006" s="16"/>
      <c r="AJ1006" s="16"/>
      <c r="AK1006" s="16"/>
      <c r="AL1006" s="16"/>
      <c r="AM1006" s="14"/>
      <c r="AN1006" s="14"/>
      <c r="AO1006" s="14"/>
      <c r="AP1006" s="14"/>
      <c r="AQ1006" s="14"/>
      <c r="AR1006" s="14"/>
      <c r="AS1006" s="14"/>
      <c r="AT1006" s="14"/>
      <c r="AU1006" s="14"/>
      <c r="AV1006" s="14"/>
      <c r="AW1006" s="14"/>
      <c r="AX1006" s="14"/>
      <c r="AY1006" s="14"/>
      <c r="AZ1006" s="14"/>
      <c r="BA1006" s="14"/>
      <c r="BB1006" s="14"/>
      <c r="BC1006" s="14"/>
      <c r="BD1006" s="14"/>
      <c r="BE1006" s="14"/>
      <c r="BF1006" s="14"/>
      <c r="BG1006" s="14"/>
      <c r="BH1006" s="14"/>
      <c r="BI1006" s="14"/>
      <c r="BJ1006" s="14"/>
      <c r="BK1006" s="14"/>
      <c r="BL1006" s="14"/>
      <c r="BM1006" s="14"/>
      <c r="BN1006" s="14"/>
      <c r="BO1006" s="14"/>
      <c r="BP1006" s="14"/>
      <c r="BQ1006" s="14"/>
      <c r="BR1006" s="14"/>
      <c r="BS1006" s="14"/>
      <c r="BT1006" s="14"/>
      <c r="BU1006" s="14"/>
      <c r="BV1006" s="14"/>
      <c r="BW1006" s="14"/>
      <c r="BX1006" s="14"/>
      <c r="BY1006" s="14"/>
      <c r="BZ1006" s="14"/>
      <c r="CA1006" s="14"/>
      <c r="CB1006" s="14"/>
      <c r="CC1006" s="14"/>
      <c r="CD1006" s="14"/>
      <c r="CE1006" s="14"/>
      <c r="CF1006" s="14"/>
      <c r="CG1006" s="14"/>
      <c r="CH1006" s="14"/>
    </row>
    <row r="1007" spans="1:86">
      <c r="A1007" s="16"/>
      <c r="B1007" s="16"/>
      <c r="C1007" s="16"/>
      <c r="D1007" s="16"/>
      <c r="E1007" s="16"/>
      <c r="F1007" s="16"/>
      <c r="G1007" s="16"/>
      <c r="H1007" s="16"/>
      <c r="I1007" s="16"/>
      <c r="J1007" s="16"/>
      <c r="K1007" s="16"/>
      <c r="L1007" s="16"/>
      <c r="M1007" s="16"/>
      <c r="N1007" s="16"/>
      <c r="O1007" s="16"/>
      <c r="P1007" s="16"/>
      <c r="Q1007" s="16"/>
      <c r="R1007" s="16"/>
      <c r="S1007" s="16"/>
      <c r="T1007" s="16"/>
      <c r="U1007" s="16"/>
      <c r="V1007" s="16"/>
      <c r="W1007" s="16"/>
      <c r="X1007" s="16"/>
      <c r="Z1007" s="16"/>
      <c r="AA1007" s="16"/>
      <c r="AB1007" s="16"/>
      <c r="AC1007" s="16"/>
      <c r="AD1007" s="16"/>
      <c r="AE1007" s="16"/>
      <c r="AF1007" s="16"/>
      <c r="AG1007" s="16"/>
      <c r="AH1007" s="16"/>
      <c r="AI1007" s="16"/>
      <c r="AJ1007" s="16"/>
      <c r="AK1007" s="16"/>
      <c r="AL1007" s="16"/>
      <c r="AM1007" s="14"/>
      <c r="AN1007" s="14"/>
      <c r="AO1007" s="14"/>
      <c r="AP1007" s="14"/>
      <c r="AQ1007" s="14"/>
      <c r="AR1007" s="14"/>
      <c r="AS1007" s="14"/>
      <c r="AT1007" s="14"/>
      <c r="AU1007" s="14"/>
      <c r="AV1007" s="14"/>
      <c r="AW1007" s="14"/>
      <c r="AX1007" s="14"/>
      <c r="AY1007" s="14"/>
      <c r="AZ1007" s="14"/>
      <c r="BA1007" s="14"/>
      <c r="BB1007" s="14"/>
      <c r="BC1007" s="14"/>
      <c r="BD1007" s="14"/>
      <c r="BE1007" s="14"/>
      <c r="BF1007" s="14"/>
      <c r="BG1007" s="14"/>
      <c r="BH1007" s="14"/>
      <c r="BI1007" s="14"/>
      <c r="BJ1007" s="14"/>
      <c r="BK1007" s="14"/>
      <c r="BL1007" s="14"/>
      <c r="BM1007" s="14"/>
      <c r="BN1007" s="14"/>
      <c r="BO1007" s="14"/>
      <c r="BP1007" s="14"/>
      <c r="BQ1007" s="14"/>
      <c r="BR1007" s="14"/>
      <c r="BS1007" s="14"/>
      <c r="BT1007" s="14"/>
      <c r="BU1007" s="14"/>
      <c r="BV1007" s="14"/>
      <c r="BW1007" s="14"/>
      <c r="BX1007" s="14"/>
      <c r="BY1007" s="14"/>
      <c r="BZ1007" s="14"/>
      <c r="CA1007" s="14"/>
      <c r="CB1007" s="14"/>
      <c r="CC1007" s="14"/>
      <c r="CD1007" s="14"/>
      <c r="CE1007" s="14"/>
      <c r="CF1007" s="14"/>
      <c r="CG1007" s="14"/>
      <c r="CH1007" s="14"/>
    </row>
    <row r="1008" spans="1:86">
      <c r="A1008" s="16"/>
      <c r="B1008" s="16"/>
      <c r="C1008" s="16"/>
      <c r="D1008" s="16"/>
      <c r="E1008" s="16"/>
      <c r="F1008" s="16"/>
      <c r="G1008" s="16"/>
      <c r="H1008" s="16"/>
      <c r="I1008" s="16"/>
      <c r="J1008" s="16"/>
      <c r="K1008" s="16"/>
      <c r="L1008" s="16"/>
      <c r="M1008" s="16"/>
      <c r="N1008" s="16"/>
      <c r="O1008" s="16"/>
      <c r="P1008" s="16"/>
      <c r="Q1008" s="16"/>
      <c r="R1008" s="16"/>
      <c r="S1008" s="16"/>
      <c r="T1008" s="16"/>
      <c r="U1008" s="16"/>
      <c r="V1008" s="16"/>
      <c r="W1008" s="16"/>
      <c r="X1008" s="16"/>
      <c r="Z1008" s="16"/>
      <c r="AA1008" s="16"/>
      <c r="AB1008" s="16"/>
      <c r="AC1008" s="16"/>
      <c r="AD1008" s="16"/>
      <c r="AE1008" s="16"/>
      <c r="AF1008" s="16"/>
      <c r="AG1008" s="16"/>
      <c r="AH1008" s="16"/>
      <c r="AI1008" s="16"/>
      <c r="AJ1008" s="16"/>
      <c r="AK1008" s="16"/>
      <c r="AL1008" s="16"/>
      <c r="AM1008" s="14"/>
      <c r="AN1008" s="14"/>
      <c r="AO1008" s="14"/>
      <c r="AP1008" s="14"/>
      <c r="AQ1008" s="14"/>
      <c r="AR1008" s="14"/>
      <c r="AS1008" s="14"/>
      <c r="AT1008" s="14"/>
      <c r="AU1008" s="14"/>
      <c r="AV1008" s="14"/>
      <c r="AW1008" s="14"/>
      <c r="AX1008" s="14"/>
      <c r="AY1008" s="14"/>
      <c r="AZ1008" s="14"/>
      <c r="BA1008" s="14"/>
      <c r="BB1008" s="14"/>
      <c r="BC1008" s="14"/>
      <c r="BD1008" s="14"/>
      <c r="BE1008" s="14"/>
      <c r="BF1008" s="14"/>
      <c r="BG1008" s="14"/>
      <c r="BH1008" s="14"/>
      <c r="BI1008" s="14"/>
      <c r="BJ1008" s="14"/>
      <c r="BK1008" s="14"/>
      <c r="BL1008" s="14"/>
      <c r="BM1008" s="14"/>
      <c r="BN1008" s="14"/>
      <c r="BO1008" s="14"/>
      <c r="BP1008" s="14"/>
      <c r="BQ1008" s="14"/>
      <c r="BR1008" s="14"/>
      <c r="BS1008" s="14"/>
      <c r="BT1008" s="14"/>
      <c r="BU1008" s="14"/>
      <c r="BV1008" s="14"/>
      <c r="BW1008" s="14"/>
      <c r="BX1008" s="14"/>
      <c r="BY1008" s="14"/>
      <c r="BZ1008" s="14"/>
      <c r="CA1008" s="14"/>
      <c r="CB1008" s="14"/>
      <c r="CC1008" s="14"/>
      <c r="CD1008" s="14"/>
      <c r="CE1008" s="14"/>
      <c r="CF1008" s="14"/>
      <c r="CG1008" s="14"/>
      <c r="CH1008" s="14"/>
    </row>
    <row r="1009" spans="1:86">
      <c r="A1009" s="16"/>
      <c r="B1009" s="16"/>
      <c r="C1009" s="16"/>
      <c r="D1009" s="16"/>
      <c r="E1009" s="16"/>
      <c r="F1009" s="16"/>
      <c r="G1009" s="16"/>
      <c r="H1009" s="16"/>
      <c r="I1009" s="16"/>
      <c r="J1009" s="16"/>
      <c r="K1009" s="16"/>
      <c r="L1009" s="16"/>
      <c r="M1009" s="16"/>
      <c r="N1009" s="16"/>
      <c r="O1009" s="16"/>
      <c r="P1009" s="16"/>
      <c r="Q1009" s="16"/>
      <c r="R1009" s="16"/>
      <c r="S1009" s="16"/>
      <c r="T1009" s="16"/>
      <c r="U1009" s="16"/>
      <c r="V1009" s="16"/>
      <c r="W1009" s="16"/>
      <c r="X1009" s="16"/>
      <c r="Z1009" s="16"/>
      <c r="AA1009" s="16"/>
      <c r="AB1009" s="16"/>
      <c r="AC1009" s="16"/>
      <c r="AD1009" s="16"/>
      <c r="AE1009" s="16"/>
      <c r="AF1009" s="16"/>
      <c r="AG1009" s="16"/>
      <c r="AH1009" s="16"/>
      <c r="AI1009" s="16"/>
      <c r="AJ1009" s="16"/>
      <c r="AK1009" s="16"/>
      <c r="AL1009" s="16"/>
      <c r="AM1009" s="14"/>
      <c r="AN1009" s="14"/>
      <c r="AO1009" s="14"/>
      <c r="AP1009" s="14"/>
      <c r="AQ1009" s="14"/>
      <c r="AR1009" s="14"/>
      <c r="AS1009" s="14"/>
      <c r="AT1009" s="14"/>
      <c r="AU1009" s="14"/>
      <c r="AV1009" s="14"/>
      <c r="AW1009" s="14"/>
      <c r="AX1009" s="14"/>
      <c r="AY1009" s="14"/>
      <c r="AZ1009" s="14"/>
      <c r="BA1009" s="14"/>
      <c r="BB1009" s="14"/>
      <c r="BC1009" s="14"/>
      <c r="BD1009" s="14"/>
      <c r="BE1009" s="14"/>
      <c r="BF1009" s="14"/>
      <c r="BG1009" s="14"/>
      <c r="BH1009" s="14"/>
      <c r="BI1009" s="14"/>
      <c r="BJ1009" s="14"/>
      <c r="BK1009" s="14"/>
      <c r="BL1009" s="14"/>
      <c r="BM1009" s="14"/>
      <c r="BN1009" s="14"/>
      <c r="BO1009" s="14"/>
      <c r="BP1009" s="14"/>
      <c r="BQ1009" s="14"/>
      <c r="BR1009" s="14"/>
      <c r="BS1009" s="14"/>
      <c r="BT1009" s="14"/>
      <c r="BU1009" s="14"/>
      <c r="BV1009" s="14"/>
      <c r="BW1009" s="14"/>
      <c r="BX1009" s="14"/>
      <c r="BY1009" s="14"/>
      <c r="BZ1009" s="14"/>
      <c r="CA1009" s="14"/>
      <c r="CB1009" s="14"/>
      <c r="CC1009" s="14"/>
      <c r="CD1009" s="14"/>
      <c r="CE1009" s="14"/>
      <c r="CF1009" s="14"/>
      <c r="CG1009" s="14"/>
      <c r="CH1009" s="14"/>
    </row>
    <row r="1010" spans="1:86">
      <c r="A1010" s="16"/>
      <c r="B1010" s="16"/>
      <c r="C1010" s="16"/>
      <c r="D1010" s="16"/>
      <c r="E1010" s="16"/>
      <c r="F1010" s="16"/>
      <c r="G1010" s="16"/>
      <c r="H1010" s="16"/>
      <c r="I1010" s="16"/>
      <c r="J1010" s="16"/>
      <c r="K1010" s="16"/>
      <c r="L1010" s="16"/>
      <c r="M1010" s="16"/>
      <c r="N1010" s="16"/>
      <c r="O1010" s="16"/>
      <c r="P1010" s="16"/>
      <c r="Q1010" s="16"/>
      <c r="R1010" s="16"/>
      <c r="S1010" s="16"/>
      <c r="T1010" s="16"/>
      <c r="U1010" s="16"/>
      <c r="V1010" s="16"/>
      <c r="W1010" s="16"/>
      <c r="X1010" s="16"/>
      <c r="Z1010" s="16"/>
      <c r="AA1010" s="16"/>
      <c r="AB1010" s="16"/>
      <c r="AC1010" s="16"/>
      <c r="AD1010" s="16"/>
      <c r="AE1010" s="16"/>
      <c r="AF1010" s="16"/>
      <c r="AG1010" s="16"/>
      <c r="AH1010" s="16"/>
      <c r="AI1010" s="16"/>
      <c r="AJ1010" s="16"/>
      <c r="AK1010" s="16"/>
      <c r="AL1010" s="16"/>
      <c r="AM1010" s="14"/>
      <c r="AN1010" s="14"/>
      <c r="AO1010" s="14"/>
      <c r="AP1010" s="14"/>
      <c r="AQ1010" s="14"/>
      <c r="AR1010" s="14"/>
      <c r="AS1010" s="14"/>
      <c r="AT1010" s="14"/>
      <c r="AU1010" s="14"/>
      <c r="AV1010" s="14"/>
      <c r="AW1010" s="14"/>
      <c r="AX1010" s="14"/>
      <c r="AY1010" s="14"/>
      <c r="AZ1010" s="14"/>
      <c r="BA1010" s="14"/>
      <c r="BB1010" s="14"/>
      <c r="BC1010" s="14"/>
      <c r="BD1010" s="14"/>
      <c r="BE1010" s="14"/>
      <c r="BF1010" s="14"/>
      <c r="BG1010" s="14"/>
      <c r="BH1010" s="14"/>
      <c r="BI1010" s="14"/>
      <c r="BJ1010" s="14"/>
      <c r="BK1010" s="14"/>
      <c r="BL1010" s="14"/>
      <c r="BM1010" s="14"/>
      <c r="BN1010" s="14"/>
      <c r="BO1010" s="14"/>
      <c r="BP1010" s="14"/>
      <c r="BQ1010" s="14"/>
      <c r="BR1010" s="14"/>
      <c r="BS1010" s="14"/>
      <c r="BT1010" s="14"/>
      <c r="BU1010" s="14"/>
      <c r="BV1010" s="14"/>
      <c r="BW1010" s="14"/>
      <c r="BX1010" s="14"/>
      <c r="BY1010" s="14"/>
      <c r="BZ1010" s="14"/>
      <c r="CA1010" s="14"/>
      <c r="CB1010" s="14"/>
      <c r="CC1010" s="14"/>
      <c r="CD1010" s="14"/>
      <c r="CE1010" s="14"/>
      <c r="CF1010" s="14"/>
      <c r="CG1010" s="14"/>
      <c r="CH1010" s="14"/>
    </row>
    <row r="1011" spans="1:86">
      <c r="A1011" s="16"/>
      <c r="B1011" s="16"/>
      <c r="C1011" s="16"/>
      <c r="D1011" s="16"/>
      <c r="E1011" s="16"/>
      <c r="F1011" s="16"/>
      <c r="G1011" s="16"/>
      <c r="H1011" s="16"/>
      <c r="I1011" s="16"/>
      <c r="J1011" s="16"/>
      <c r="K1011" s="16"/>
      <c r="L1011" s="16"/>
      <c r="M1011" s="16"/>
      <c r="N1011" s="16"/>
      <c r="O1011" s="16"/>
      <c r="P1011" s="16"/>
      <c r="Q1011" s="16"/>
      <c r="R1011" s="16"/>
      <c r="S1011" s="16"/>
      <c r="T1011" s="16"/>
      <c r="U1011" s="16"/>
      <c r="V1011" s="16"/>
      <c r="W1011" s="16"/>
      <c r="X1011" s="16"/>
      <c r="Z1011" s="16"/>
      <c r="AA1011" s="16"/>
      <c r="AB1011" s="16"/>
      <c r="AC1011" s="16"/>
      <c r="AD1011" s="16"/>
      <c r="AE1011" s="16"/>
      <c r="AF1011" s="16"/>
      <c r="AG1011" s="16"/>
      <c r="AH1011" s="16"/>
      <c r="AI1011" s="16"/>
      <c r="AJ1011" s="16"/>
      <c r="AK1011" s="16"/>
      <c r="AL1011" s="16"/>
      <c r="AM1011" s="14"/>
      <c r="AN1011" s="14"/>
      <c r="AO1011" s="14"/>
      <c r="AP1011" s="14"/>
      <c r="AQ1011" s="14"/>
      <c r="AR1011" s="14"/>
      <c r="AS1011" s="14"/>
      <c r="AT1011" s="14"/>
      <c r="AU1011" s="14"/>
      <c r="AV1011" s="14"/>
      <c r="AW1011" s="14"/>
      <c r="AX1011" s="14"/>
      <c r="AY1011" s="14"/>
      <c r="AZ1011" s="14"/>
      <c r="BA1011" s="14"/>
      <c r="BB1011" s="14"/>
      <c r="BC1011" s="14"/>
      <c r="BD1011" s="14"/>
      <c r="BE1011" s="14"/>
      <c r="BF1011" s="14"/>
      <c r="BG1011" s="14"/>
      <c r="BH1011" s="14"/>
      <c r="BI1011" s="14"/>
      <c r="BJ1011" s="14"/>
      <c r="BK1011" s="14"/>
      <c r="BL1011" s="14"/>
      <c r="BM1011" s="14"/>
      <c r="BN1011" s="14"/>
      <c r="BO1011" s="14"/>
      <c r="BP1011" s="14"/>
      <c r="BQ1011" s="14"/>
      <c r="BR1011" s="14"/>
      <c r="BS1011" s="14"/>
      <c r="BT1011" s="14"/>
      <c r="BU1011" s="14"/>
      <c r="BV1011" s="14"/>
      <c r="BW1011" s="14"/>
      <c r="BX1011" s="14"/>
      <c r="BY1011" s="14"/>
      <c r="BZ1011" s="14"/>
      <c r="CA1011" s="14"/>
      <c r="CB1011" s="14"/>
      <c r="CC1011" s="14"/>
      <c r="CD1011" s="14"/>
      <c r="CE1011" s="14"/>
      <c r="CF1011" s="14"/>
      <c r="CG1011" s="14"/>
      <c r="CH1011" s="14"/>
    </row>
    <row r="1012" spans="1:86">
      <c r="A1012" s="16"/>
      <c r="B1012" s="16"/>
      <c r="C1012" s="16"/>
      <c r="D1012" s="16"/>
      <c r="E1012" s="16"/>
      <c r="F1012" s="16"/>
      <c r="G1012" s="16"/>
      <c r="H1012" s="16"/>
      <c r="I1012" s="16"/>
      <c r="J1012" s="16"/>
      <c r="K1012" s="16"/>
      <c r="L1012" s="16"/>
      <c r="M1012" s="16"/>
      <c r="N1012" s="16"/>
      <c r="O1012" s="16"/>
      <c r="P1012" s="16"/>
      <c r="Q1012" s="16"/>
      <c r="R1012" s="16"/>
      <c r="S1012" s="16"/>
      <c r="T1012" s="16"/>
      <c r="U1012" s="16"/>
      <c r="V1012" s="16"/>
      <c r="W1012" s="16"/>
      <c r="X1012" s="16"/>
      <c r="Z1012" s="16"/>
      <c r="AA1012" s="16"/>
      <c r="AB1012" s="16"/>
      <c r="AC1012" s="16"/>
      <c r="AD1012" s="16"/>
      <c r="AE1012" s="16"/>
      <c r="AF1012" s="16"/>
      <c r="AG1012" s="16"/>
      <c r="AH1012" s="16"/>
      <c r="AI1012" s="16"/>
      <c r="AJ1012" s="16"/>
      <c r="AK1012" s="16"/>
      <c r="AL1012" s="16"/>
      <c r="AM1012" s="14"/>
      <c r="AN1012" s="14"/>
      <c r="AO1012" s="14"/>
      <c r="AP1012" s="14"/>
      <c r="AQ1012" s="14"/>
      <c r="AR1012" s="14"/>
      <c r="AS1012" s="14"/>
      <c r="AT1012" s="14"/>
      <c r="AU1012" s="14"/>
      <c r="AV1012" s="14"/>
      <c r="AW1012" s="14"/>
      <c r="AX1012" s="14"/>
      <c r="AY1012" s="14"/>
      <c r="AZ1012" s="14"/>
      <c r="BA1012" s="14"/>
      <c r="BB1012" s="14"/>
      <c r="BC1012" s="14"/>
      <c r="BD1012" s="14"/>
      <c r="BE1012" s="14"/>
      <c r="BF1012" s="14"/>
      <c r="BG1012" s="14"/>
      <c r="BH1012" s="14"/>
      <c r="BI1012" s="14"/>
      <c r="BJ1012" s="14"/>
      <c r="BK1012" s="14"/>
      <c r="BL1012" s="14"/>
      <c r="BM1012" s="14"/>
      <c r="BN1012" s="14"/>
      <c r="BO1012" s="14"/>
      <c r="BP1012" s="14"/>
      <c r="BQ1012" s="14"/>
      <c r="BR1012" s="14"/>
      <c r="BS1012" s="14"/>
      <c r="BT1012" s="14"/>
      <c r="BU1012" s="14"/>
      <c r="BV1012" s="14"/>
      <c r="BW1012" s="14"/>
      <c r="BX1012" s="14"/>
      <c r="BY1012" s="14"/>
      <c r="BZ1012" s="14"/>
      <c r="CA1012" s="14"/>
      <c r="CB1012" s="14"/>
      <c r="CC1012" s="14"/>
      <c r="CD1012" s="14"/>
      <c r="CE1012" s="14"/>
      <c r="CF1012" s="14"/>
      <c r="CG1012" s="14"/>
      <c r="CH1012" s="14"/>
    </row>
    <row r="1013" spans="1:86">
      <c r="A1013" s="16"/>
      <c r="B1013" s="16"/>
      <c r="C1013" s="16"/>
      <c r="D1013" s="16"/>
      <c r="E1013" s="16"/>
      <c r="F1013" s="16"/>
      <c r="G1013" s="16"/>
      <c r="H1013" s="16"/>
      <c r="I1013" s="16"/>
      <c r="J1013" s="16"/>
      <c r="K1013" s="16"/>
      <c r="L1013" s="16"/>
      <c r="M1013" s="16"/>
      <c r="N1013" s="16"/>
      <c r="O1013" s="16"/>
      <c r="P1013" s="16"/>
      <c r="Q1013" s="16"/>
      <c r="R1013" s="16"/>
      <c r="S1013" s="16"/>
      <c r="T1013" s="16"/>
      <c r="U1013" s="16"/>
      <c r="V1013" s="16"/>
      <c r="W1013" s="16"/>
      <c r="X1013" s="16"/>
      <c r="Z1013" s="16"/>
      <c r="AA1013" s="16"/>
      <c r="AB1013" s="16"/>
      <c r="AC1013" s="16"/>
      <c r="AD1013" s="16"/>
      <c r="AE1013" s="16"/>
      <c r="AF1013" s="16"/>
      <c r="AG1013" s="16"/>
      <c r="AH1013" s="16"/>
      <c r="AI1013" s="16"/>
      <c r="AJ1013" s="16"/>
      <c r="AK1013" s="16"/>
      <c r="AL1013" s="16"/>
      <c r="AM1013" s="14"/>
      <c r="AN1013" s="14"/>
      <c r="AO1013" s="14"/>
      <c r="AP1013" s="14"/>
      <c r="AQ1013" s="14"/>
      <c r="AR1013" s="14"/>
      <c r="AS1013" s="14"/>
      <c r="AT1013" s="14"/>
      <c r="AU1013" s="14"/>
      <c r="AV1013" s="14"/>
      <c r="AW1013" s="14"/>
      <c r="AX1013" s="14"/>
      <c r="AY1013" s="14"/>
      <c r="AZ1013" s="14"/>
      <c r="BA1013" s="14"/>
      <c r="BB1013" s="14"/>
      <c r="BC1013" s="14"/>
      <c r="BD1013" s="14"/>
      <c r="BE1013" s="14"/>
      <c r="BF1013" s="14"/>
      <c r="BG1013" s="14"/>
      <c r="BH1013" s="14"/>
      <c r="BI1013" s="14"/>
      <c r="BJ1013" s="14"/>
      <c r="BK1013" s="14"/>
      <c r="BL1013" s="14"/>
      <c r="BM1013" s="14"/>
      <c r="BN1013" s="14"/>
      <c r="BO1013" s="14"/>
      <c r="BP1013" s="14"/>
      <c r="BQ1013" s="14"/>
      <c r="BR1013" s="14"/>
      <c r="BS1013" s="14"/>
      <c r="BT1013" s="14"/>
      <c r="BU1013" s="14"/>
      <c r="BV1013" s="14"/>
      <c r="BW1013" s="14"/>
      <c r="BX1013" s="14"/>
      <c r="BY1013" s="14"/>
      <c r="BZ1013" s="14"/>
      <c r="CA1013" s="14"/>
      <c r="CB1013" s="14"/>
      <c r="CC1013" s="14"/>
      <c r="CD1013" s="14"/>
      <c r="CE1013" s="14"/>
      <c r="CF1013" s="14"/>
      <c r="CG1013" s="14"/>
      <c r="CH1013" s="14"/>
    </row>
    <row r="1014" spans="1:86">
      <c r="A1014" s="16"/>
      <c r="B1014" s="16"/>
      <c r="C1014" s="16"/>
      <c r="D1014" s="16"/>
      <c r="E1014" s="16"/>
      <c r="F1014" s="16"/>
      <c r="G1014" s="16"/>
      <c r="H1014" s="16"/>
      <c r="I1014" s="16"/>
      <c r="J1014" s="16"/>
      <c r="K1014" s="16"/>
      <c r="L1014" s="16"/>
      <c r="M1014" s="16"/>
      <c r="N1014" s="16"/>
      <c r="O1014" s="16"/>
      <c r="P1014" s="16"/>
      <c r="Q1014" s="16"/>
      <c r="R1014" s="16"/>
      <c r="S1014" s="16"/>
      <c r="T1014" s="16"/>
      <c r="U1014" s="16"/>
      <c r="V1014" s="16"/>
      <c r="W1014" s="16"/>
      <c r="X1014" s="16"/>
      <c r="Z1014" s="16"/>
      <c r="AA1014" s="16"/>
      <c r="AB1014" s="16"/>
      <c r="AC1014" s="16"/>
      <c r="AD1014" s="16"/>
      <c r="AE1014" s="16"/>
      <c r="AF1014" s="16"/>
      <c r="AG1014" s="16"/>
      <c r="AH1014" s="16"/>
      <c r="AI1014" s="16"/>
      <c r="AJ1014" s="16"/>
      <c r="AK1014" s="16"/>
      <c r="AL1014" s="16"/>
      <c r="AM1014" s="14"/>
      <c r="AN1014" s="14"/>
      <c r="AO1014" s="14"/>
      <c r="AP1014" s="14"/>
      <c r="AQ1014" s="14"/>
      <c r="AR1014" s="14"/>
      <c r="AS1014" s="14"/>
      <c r="AT1014" s="14"/>
      <c r="AU1014" s="14"/>
      <c r="AV1014" s="14"/>
      <c r="AW1014" s="14"/>
      <c r="AX1014" s="14"/>
      <c r="AY1014" s="14"/>
      <c r="AZ1014" s="14"/>
      <c r="BA1014" s="14"/>
      <c r="BB1014" s="14"/>
      <c r="BC1014" s="14"/>
      <c r="BD1014" s="14"/>
      <c r="BE1014" s="14"/>
      <c r="BF1014" s="14"/>
      <c r="BG1014" s="14"/>
      <c r="BH1014" s="14"/>
      <c r="BI1014" s="14"/>
      <c r="BJ1014" s="14"/>
      <c r="BK1014" s="14"/>
      <c r="BL1014" s="14"/>
      <c r="BM1014" s="14"/>
      <c r="BN1014" s="14"/>
      <c r="BO1014" s="14"/>
      <c r="BP1014" s="14"/>
      <c r="BQ1014" s="14"/>
      <c r="BR1014" s="14"/>
      <c r="BS1014" s="14"/>
      <c r="BT1014" s="14"/>
      <c r="BU1014" s="14"/>
      <c r="BV1014" s="14"/>
      <c r="BW1014" s="14"/>
      <c r="BX1014" s="14"/>
      <c r="BY1014" s="14"/>
      <c r="BZ1014" s="14"/>
      <c r="CA1014" s="14"/>
      <c r="CB1014" s="14"/>
      <c r="CC1014" s="14"/>
      <c r="CD1014" s="14"/>
      <c r="CE1014" s="14"/>
      <c r="CF1014" s="14"/>
      <c r="CG1014" s="14"/>
      <c r="CH1014" s="14"/>
    </row>
    <row r="1015" spans="1:86">
      <c r="A1015" s="16"/>
      <c r="B1015" s="16"/>
      <c r="C1015" s="16"/>
      <c r="D1015" s="16"/>
      <c r="E1015" s="16"/>
      <c r="F1015" s="16"/>
      <c r="G1015" s="16"/>
      <c r="H1015" s="16"/>
      <c r="I1015" s="16"/>
      <c r="J1015" s="16"/>
      <c r="K1015" s="16"/>
      <c r="L1015" s="16"/>
      <c r="M1015" s="16"/>
      <c r="N1015" s="16"/>
      <c r="O1015" s="16"/>
      <c r="P1015" s="16"/>
      <c r="Q1015" s="16"/>
      <c r="R1015" s="16"/>
      <c r="S1015" s="16"/>
      <c r="T1015" s="16"/>
      <c r="U1015" s="16"/>
      <c r="V1015" s="16"/>
      <c r="W1015" s="16"/>
      <c r="X1015" s="16"/>
      <c r="Z1015" s="16"/>
      <c r="AA1015" s="16"/>
      <c r="AB1015" s="16"/>
      <c r="AC1015" s="16"/>
      <c r="AD1015" s="16"/>
      <c r="AE1015" s="16"/>
      <c r="AF1015" s="16"/>
      <c r="AG1015" s="16"/>
      <c r="AH1015" s="16"/>
      <c r="AI1015" s="16"/>
      <c r="AJ1015" s="16"/>
      <c r="AK1015" s="16"/>
      <c r="AL1015" s="16"/>
      <c r="AM1015" s="14"/>
      <c r="AN1015" s="14"/>
      <c r="AO1015" s="14"/>
      <c r="AP1015" s="14"/>
      <c r="AQ1015" s="14"/>
      <c r="AR1015" s="14"/>
      <c r="AS1015" s="14"/>
      <c r="AT1015" s="14"/>
      <c r="AU1015" s="14"/>
      <c r="AV1015" s="14"/>
      <c r="AW1015" s="14"/>
      <c r="AX1015" s="14"/>
      <c r="AY1015" s="14"/>
      <c r="AZ1015" s="14"/>
      <c r="BA1015" s="14"/>
      <c r="BB1015" s="14"/>
      <c r="BC1015" s="14"/>
      <c r="BD1015" s="14"/>
      <c r="BE1015" s="14"/>
      <c r="BF1015" s="14"/>
      <c r="BG1015" s="14"/>
      <c r="BH1015" s="14"/>
      <c r="BI1015" s="14"/>
      <c r="BJ1015" s="14"/>
      <c r="BK1015" s="14"/>
      <c r="BL1015" s="14"/>
      <c r="BM1015" s="14"/>
      <c r="BN1015" s="14"/>
      <c r="BO1015" s="14"/>
      <c r="BP1015" s="14"/>
      <c r="BQ1015" s="14"/>
      <c r="BR1015" s="14"/>
      <c r="BS1015" s="14"/>
      <c r="BT1015" s="14"/>
      <c r="BU1015" s="14"/>
      <c r="BV1015" s="14"/>
      <c r="BW1015" s="14"/>
      <c r="BX1015" s="14"/>
      <c r="BY1015" s="14"/>
      <c r="BZ1015" s="14"/>
      <c r="CA1015" s="14"/>
      <c r="CB1015" s="14"/>
      <c r="CC1015" s="14"/>
      <c r="CD1015" s="14"/>
      <c r="CE1015" s="14"/>
      <c r="CF1015" s="14"/>
      <c r="CG1015" s="14"/>
      <c r="CH1015" s="14"/>
    </row>
    <row r="1016" spans="1:86">
      <c r="A1016" s="16"/>
      <c r="B1016" s="16"/>
      <c r="C1016" s="16"/>
      <c r="D1016" s="16"/>
      <c r="E1016" s="16"/>
      <c r="F1016" s="16"/>
      <c r="G1016" s="16"/>
      <c r="H1016" s="16"/>
      <c r="I1016" s="16"/>
      <c r="J1016" s="16"/>
      <c r="K1016" s="16"/>
      <c r="L1016" s="16"/>
      <c r="M1016" s="16"/>
      <c r="N1016" s="16"/>
      <c r="O1016" s="16"/>
      <c r="P1016" s="16"/>
      <c r="Q1016" s="16"/>
      <c r="R1016" s="16"/>
      <c r="S1016" s="16"/>
      <c r="T1016" s="16"/>
      <c r="U1016" s="16"/>
      <c r="V1016" s="16"/>
      <c r="W1016" s="16"/>
      <c r="X1016" s="16"/>
      <c r="Z1016" s="16"/>
      <c r="AA1016" s="16"/>
      <c r="AB1016" s="16"/>
      <c r="AC1016" s="16"/>
      <c r="AD1016" s="16"/>
      <c r="AE1016" s="16"/>
      <c r="AF1016" s="16"/>
      <c r="AG1016" s="16"/>
      <c r="AH1016" s="16"/>
      <c r="AI1016" s="16"/>
      <c r="AJ1016" s="16"/>
      <c r="AK1016" s="16"/>
      <c r="AL1016" s="16"/>
      <c r="AM1016" s="14"/>
      <c r="AN1016" s="14"/>
      <c r="AO1016" s="14"/>
      <c r="AP1016" s="14"/>
      <c r="AQ1016" s="14"/>
      <c r="AR1016" s="14"/>
      <c r="AS1016" s="14"/>
      <c r="AT1016" s="14"/>
      <c r="AU1016" s="14"/>
      <c r="AV1016" s="14"/>
      <c r="AW1016" s="14"/>
      <c r="AX1016" s="14"/>
      <c r="AY1016" s="14"/>
      <c r="AZ1016" s="14"/>
      <c r="BA1016" s="14"/>
      <c r="BB1016" s="14"/>
      <c r="BC1016" s="14"/>
      <c r="BD1016" s="14"/>
      <c r="BE1016" s="14"/>
      <c r="BF1016" s="14"/>
      <c r="BG1016" s="14"/>
      <c r="BH1016" s="14"/>
      <c r="BI1016" s="14"/>
      <c r="BJ1016" s="14"/>
      <c r="BK1016" s="14"/>
      <c r="BL1016" s="14"/>
      <c r="BM1016" s="14"/>
      <c r="BN1016" s="14"/>
      <c r="BO1016" s="14"/>
      <c r="BP1016" s="14"/>
      <c r="BQ1016" s="14"/>
      <c r="BR1016" s="14"/>
      <c r="BS1016" s="14"/>
      <c r="BT1016" s="14"/>
      <c r="BU1016" s="14"/>
      <c r="BV1016" s="14"/>
      <c r="BW1016" s="14"/>
      <c r="BX1016" s="14"/>
      <c r="BY1016" s="14"/>
      <c r="BZ1016" s="14"/>
      <c r="CA1016" s="14"/>
      <c r="CB1016" s="14"/>
      <c r="CC1016" s="14"/>
      <c r="CD1016" s="14"/>
      <c r="CE1016" s="14"/>
      <c r="CF1016" s="14"/>
      <c r="CG1016" s="14"/>
      <c r="CH1016" s="14"/>
    </row>
    <row r="1017" spans="1:86">
      <c r="A1017" s="16"/>
      <c r="B1017" s="16"/>
      <c r="C1017" s="16"/>
      <c r="D1017" s="16"/>
      <c r="E1017" s="16"/>
      <c r="F1017" s="16"/>
      <c r="G1017" s="16"/>
      <c r="H1017" s="16"/>
      <c r="I1017" s="16"/>
      <c r="J1017" s="16"/>
      <c r="K1017" s="16"/>
      <c r="L1017" s="16"/>
      <c r="M1017" s="16"/>
      <c r="N1017" s="16"/>
      <c r="O1017" s="16"/>
      <c r="P1017" s="16"/>
      <c r="Q1017" s="16"/>
      <c r="R1017" s="16"/>
      <c r="S1017" s="16"/>
      <c r="T1017" s="16"/>
      <c r="U1017" s="16"/>
      <c r="V1017" s="16"/>
      <c r="W1017" s="16"/>
      <c r="X1017" s="16"/>
      <c r="Z1017" s="16"/>
      <c r="AA1017" s="16"/>
      <c r="AB1017" s="16"/>
      <c r="AC1017" s="16"/>
      <c r="AD1017" s="16"/>
      <c r="AE1017" s="16"/>
      <c r="AF1017" s="16"/>
      <c r="AG1017" s="16"/>
      <c r="AH1017" s="16"/>
      <c r="AI1017" s="16"/>
      <c r="AJ1017" s="16"/>
      <c r="AK1017" s="16"/>
      <c r="AL1017" s="16"/>
      <c r="AM1017" s="14"/>
      <c r="AN1017" s="14"/>
      <c r="AO1017" s="14"/>
      <c r="AP1017" s="14"/>
      <c r="AQ1017" s="14"/>
      <c r="AR1017" s="14"/>
      <c r="AS1017" s="14"/>
      <c r="AT1017" s="14"/>
      <c r="AU1017" s="14"/>
      <c r="AV1017" s="14"/>
      <c r="AW1017" s="14"/>
      <c r="AX1017" s="14"/>
      <c r="AY1017" s="14"/>
      <c r="AZ1017" s="14"/>
      <c r="BA1017" s="14"/>
      <c r="BB1017" s="14"/>
      <c r="BC1017" s="14"/>
      <c r="BD1017" s="14"/>
      <c r="BE1017" s="14"/>
      <c r="BF1017" s="14"/>
      <c r="BG1017" s="14"/>
      <c r="BH1017" s="14"/>
      <c r="BI1017" s="14"/>
      <c r="BJ1017" s="14"/>
      <c r="BK1017" s="14"/>
      <c r="BL1017" s="14"/>
      <c r="BM1017" s="14"/>
      <c r="BN1017" s="14"/>
      <c r="BO1017" s="14"/>
      <c r="BP1017" s="14"/>
      <c r="BQ1017" s="14"/>
      <c r="BR1017" s="14"/>
      <c r="BS1017" s="14"/>
      <c r="BT1017" s="14"/>
      <c r="BU1017" s="14"/>
      <c r="BV1017" s="14"/>
      <c r="BW1017" s="14"/>
      <c r="BX1017" s="14"/>
      <c r="BY1017" s="14"/>
      <c r="BZ1017" s="14"/>
      <c r="CA1017" s="14"/>
      <c r="CB1017" s="14"/>
      <c r="CC1017" s="14"/>
      <c r="CD1017" s="14"/>
      <c r="CE1017" s="14"/>
      <c r="CF1017" s="14"/>
      <c r="CG1017" s="14"/>
      <c r="CH1017" s="14"/>
    </row>
    <row r="1018" spans="1:86">
      <c r="A1018" s="16"/>
      <c r="B1018" s="16"/>
      <c r="C1018" s="16"/>
      <c r="D1018" s="16"/>
      <c r="E1018" s="16"/>
      <c r="F1018" s="16"/>
      <c r="G1018" s="16"/>
      <c r="H1018" s="16"/>
      <c r="I1018" s="16"/>
      <c r="J1018" s="16"/>
      <c r="K1018" s="16"/>
      <c r="L1018" s="16"/>
      <c r="M1018" s="16"/>
      <c r="N1018" s="16"/>
      <c r="O1018" s="16"/>
      <c r="P1018" s="16"/>
      <c r="Q1018" s="16"/>
      <c r="R1018" s="16"/>
      <c r="S1018" s="16"/>
      <c r="T1018" s="16"/>
      <c r="U1018" s="16"/>
      <c r="V1018" s="16"/>
      <c r="W1018" s="16"/>
      <c r="X1018" s="16"/>
      <c r="Z1018" s="16"/>
      <c r="AA1018" s="16"/>
      <c r="AB1018" s="16"/>
      <c r="AC1018" s="16"/>
      <c r="AD1018" s="16"/>
      <c r="AE1018" s="16"/>
      <c r="AF1018" s="16"/>
      <c r="AG1018" s="16"/>
      <c r="AH1018" s="16"/>
      <c r="AI1018" s="16"/>
      <c r="AJ1018" s="16"/>
      <c r="AK1018" s="16"/>
      <c r="AL1018" s="16"/>
      <c r="AM1018" s="14"/>
      <c r="AN1018" s="14"/>
      <c r="AO1018" s="14"/>
      <c r="AP1018" s="14"/>
      <c r="AQ1018" s="14"/>
      <c r="AR1018" s="14"/>
      <c r="AS1018" s="14"/>
      <c r="AT1018" s="14"/>
      <c r="AU1018" s="14"/>
      <c r="AV1018" s="14"/>
      <c r="AW1018" s="14"/>
      <c r="AX1018" s="14"/>
      <c r="AY1018" s="14"/>
      <c r="AZ1018" s="14"/>
      <c r="BA1018" s="14"/>
      <c r="BB1018" s="14"/>
      <c r="BC1018" s="14"/>
      <c r="BD1018" s="14"/>
      <c r="BE1018" s="14"/>
      <c r="BF1018" s="14"/>
      <c r="BG1018" s="14"/>
      <c r="BH1018" s="14"/>
      <c r="BI1018" s="14"/>
      <c r="BJ1018" s="14"/>
      <c r="BK1018" s="14"/>
      <c r="BL1018" s="14"/>
      <c r="BM1018" s="14"/>
      <c r="BN1018" s="14"/>
      <c r="BO1018" s="14"/>
      <c r="BP1018" s="14"/>
      <c r="BQ1018" s="14"/>
      <c r="BR1018" s="14"/>
      <c r="BS1018" s="14"/>
      <c r="BT1018" s="14"/>
      <c r="BU1018" s="14"/>
      <c r="BV1018" s="14"/>
      <c r="BW1018" s="14"/>
      <c r="BX1018" s="14"/>
      <c r="BY1018" s="14"/>
      <c r="BZ1018" s="14"/>
      <c r="CA1018" s="14"/>
      <c r="CB1018" s="14"/>
      <c r="CC1018" s="14"/>
      <c r="CD1018" s="14"/>
      <c r="CE1018" s="14"/>
      <c r="CF1018" s="14"/>
      <c r="CG1018" s="14"/>
      <c r="CH1018" s="14"/>
    </row>
    <row r="1019" spans="1:86">
      <c r="A1019" s="16"/>
      <c r="B1019" s="16"/>
      <c r="C1019" s="16"/>
      <c r="D1019" s="16"/>
      <c r="E1019" s="16"/>
      <c r="F1019" s="16"/>
      <c r="G1019" s="16"/>
      <c r="H1019" s="16"/>
      <c r="I1019" s="16"/>
      <c r="J1019" s="16"/>
      <c r="K1019" s="16"/>
      <c r="L1019" s="16"/>
      <c r="M1019" s="16"/>
      <c r="N1019" s="16"/>
      <c r="O1019" s="16"/>
      <c r="P1019" s="16"/>
      <c r="Q1019" s="16"/>
      <c r="R1019" s="16"/>
      <c r="S1019" s="16"/>
      <c r="T1019" s="16"/>
      <c r="U1019" s="16"/>
      <c r="V1019" s="16"/>
      <c r="W1019" s="16"/>
      <c r="X1019" s="16"/>
      <c r="Z1019" s="16"/>
      <c r="AA1019" s="16"/>
      <c r="AB1019" s="16"/>
      <c r="AC1019" s="16"/>
      <c r="AD1019" s="16"/>
      <c r="AE1019" s="16"/>
      <c r="AF1019" s="16"/>
      <c r="AG1019" s="16"/>
      <c r="AH1019" s="16"/>
      <c r="AI1019" s="16"/>
      <c r="AJ1019" s="16"/>
      <c r="AK1019" s="16"/>
      <c r="AL1019" s="16"/>
      <c r="AM1019" s="14"/>
      <c r="AN1019" s="14"/>
      <c r="AO1019" s="14"/>
      <c r="AP1019" s="14"/>
      <c r="AQ1019" s="14"/>
      <c r="AR1019" s="14"/>
      <c r="AS1019" s="14"/>
      <c r="AT1019" s="14"/>
      <c r="AU1019" s="14"/>
      <c r="AV1019" s="14"/>
      <c r="AW1019" s="14"/>
      <c r="AX1019" s="14"/>
      <c r="AY1019" s="14"/>
      <c r="AZ1019" s="14"/>
      <c r="BA1019" s="14"/>
      <c r="BB1019" s="14"/>
      <c r="BC1019" s="14"/>
      <c r="BD1019" s="14"/>
      <c r="BE1019" s="14"/>
      <c r="BF1019" s="14"/>
      <c r="BG1019" s="14"/>
      <c r="BH1019" s="14"/>
      <c r="BI1019" s="14"/>
      <c r="BJ1019" s="14"/>
      <c r="BK1019" s="14"/>
      <c r="BL1019" s="14"/>
      <c r="BM1019" s="14"/>
      <c r="BN1019" s="14"/>
      <c r="BO1019" s="14"/>
      <c r="BP1019" s="14"/>
      <c r="BQ1019" s="14"/>
      <c r="BR1019" s="14"/>
      <c r="BS1019" s="14"/>
      <c r="BT1019" s="14"/>
      <c r="BU1019" s="14"/>
      <c r="BV1019" s="14"/>
      <c r="BW1019" s="14"/>
      <c r="BX1019" s="14"/>
      <c r="BY1019" s="14"/>
      <c r="BZ1019" s="14"/>
      <c r="CA1019" s="14"/>
      <c r="CB1019" s="14"/>
      <c r="CC1019" s="14"/>
      <c r="CD1019" s="14"/>
      <c r="CE1019" s="14"/>
      <c r="CF1019" s="14"/>
      <c r="CG1019" s="14"/>
      <c r="CH1019" s="14"/>
    </row>
    <row r="1020" spans="1:86">
      <c r="A1020" s="16"/>
      <c r="B1020" s="16"/>
      <c r="C1020" s="16"/>
      <c r="D1020" s="16"/>
      <c r="E1020" s="16"/>
      <c r="F1020" s="16"/>
      <c r="G1020" s="16"/>
      <c r="H1020" s="16"/>
      <c r="I1020" s="16"/>
      <c r="J1020" s="16"/>
      <c r="K1020" s="16"/>
      <c r="L1020" s="16"/>
      <c r="M1020" s="16"/>
      <c r="N1020" s="16"/>
      <c r="O1020" s="16"/>
      <c r="P1020" s="16"/>
      <c r="Q1020" s="16"/>
      <c r="R1020" s="16"/>
      <c r="S1020" s="16"/>
      <c r="T1020" s="16"/>
      <c r="U1020" s="16"/>
      <c r="V1020" s="16"/>
      <c r="W1020" s="16"/>
      <c r="X1020" s="16"/>
      <c r="Z1020" s="16"/>
      <c r="AA1020" s="16"/>
      <c r="AB1020" s="16"/>
      <c r="AC1020" s="16"/>
      <c r="AD1020" s="16"/>
      <c r="AE1020" s="16"/>
      <c r="AF1020" s="16"/>
      <c r="AG1020" s="16"/>
      <c r="AH1020" s="16"/>
      <c r="AI1020" s="16"/>
      <c r="AJ1020" s="16"/>
      <c r="AK1020" s="16"/>
      <c r="AL1020" s="16"/>
      <c r="AM1020" s="14"/>
      <c r="AN1020" s="14"/>
      <c r="AO1020" s="14"/>
      <c r="AP1020" s="14"/>
      <c r="AQ1020" s="14"/>
      <c r="AR1020" s="14"/>
      <c r="AS1020" s="14"/>
      <c r="AT1020" s="14"/>
      <c r="AU1020" s="14"/>
      <c r="AV1020" s="14"/>
      <c r="AW1020" s="14"/>
      <c r="AX1020" s="14"/>
      <c r="AY1020" s="14"/>
      <c r="AZ1020" s="14"/>
      <c r="BA1020" s="14"/>
      <c r="BB1020" s="14"/>
      <c r="BC1020" s="14"/>
      <c r="BD1020" s="14"/>
      <c r="BE1020" s="14"/>
      <c r="BF1020" s="14"/>
      <c r="BG1020" s="14"/>
      <c r="BH1020" s="14"/>
      <c r="BI1020" s="14"/>
      <c r="BJ1020" s="14"/>
      <c r="BK1020" s="14"/>
      <c r="BL1020" s="14"/>
      <c r="BM1020" s="14"/>
      <c r="BN1020" s="14"/>
      <c r="BO1020" s="14"/>
      <c r="BP1020" s="14"/>
      <c r="BQ1020" s="14"/>
      <c r="BR1020" s="14"/>
      <c r="BS1020" s="14"/>
      <c r="BT1020" s="14"/>
      <c r="BU1020" s="14"/>
      <c r="BV1020" s="14"/>
      <c r="BW1020" s="14"/>
      <c r="BX1020" s="14"/>
      <c r="BY1020" s="14"/>
      <c r="BZ1020" s="14"/>
      <c r="CA1020" s="14"/>
      <c r="CB1020" s="14"/>
      <c r="CC1020" s="14"/>
      <c r="CD1020" s="14"/>
      <c r="CE1020" s="14"/>
      <c r="CF1020" s="14"/>
      <c r="CG1020" s="14"/>
      <c r="CH1020" s="14"/>
    </row>
    <row r="1021" spans="1:86">
      <c r="A1021" s="16"/>
      <c r="B1021" s="16"/>
      <c r="C1021" s="16"/>
      <c r="D1021" s="16"/>
      <c r="E1021" s="16"/>
      <c r="F1021" s="16"/>
      <c r="G1021" s="16"/>
      <c r="H1021" s="16"/>
      <c r="I1021" s="16"/>
      <c r="J1021" s="16"/>
      <c r="K1021" s="16"/>
      <c r="L1021" s="16"/>
      <c r="M1021" s="16"/>
      <c r="N1021" s="16"/>
      <c r="O1021" s="16"/>
      <c r="P1021" s="16"/>
      <c r="Q1021" s="16"/>
      <c r="R1021" s="16"/>
      <c r="S1021" s="16"/>
      <c r="T1021" s="16"/>
      <c r="U1021" s="16"/>
      <c r="V1021" s="16"/>
      <c r="W1021" s="16"/>
      <c r="X1021" s="16"/>
      <c r="Z1021" s="16"/>
      <c r="AA1021" s="16"/>
      <c r="AB1021" s="16"/>
      <c r="AC1021" s="16"/>
      <c r="AD1021" s="16"/>
      <c r="AE1021" s="16"/>
      <c r="AF1021" s="16"/>
      <c r="AG1021" s="16"/>
      <c r="AH1021" s="16"/>
      <c r="AI1021" s="16"/>
      <c r="AJ1021" s="16"/>
      <c r="AK1021" s="16"/>
      <c r="AL1021" s="16"/>
      <c r="AM1021" s="14"/>
      <c r="AN1021" s="14"/>
      <c r="AO1021" s="14"/>
      <c r="AP1021" s="14"/>
      <c r="AQ1021" s="14"/>
      <c r="AR1021" s="14"/>
      <c r="AS1021" s="14"/>
      <c r="AT1021" s="14"/>
      <c r="AU1021" s="14"/>
      <c r="AV1021" s="14"/>
      <c r="AW1021" s="14"/>
      <c r="AX1021" s="14"/>
      <c r="AY1021" s="14"/>
      <c r="AZ1021" s="14"/>
      <c r="BA1021" s="14"/>
      <c r="BB1021" s="14"/>
      <c r="BC1021" s="14"/>
      <c r="BD1021" s="14"/>
      <c r="BE1021" s="14"/>
      <c r="BF1021" s="14"/>
      <c r="BG1021" s="14"/>
      <c r="BH1021" s="14"/>
      <c r="BI1021" s="14"/>
      <c r="BJ1021" s="14"/>
      <c r="BK1021" s="14"/>
      <c r="BL1021" s="14"/>
      <c r="BM1021" s="14"/>
      <c r="BN1021" s="14"/>
      <c r="BO1021" s="14"/>
      <c r="BP1021" s="14"/>
      <c r="BQ1021" s="14"/>
      <c r="BR1021" s="14"/>
      <c r="BS1021" s="14"/>
      <c r="BT1021" s="14"/>
      <c r="BU1021" s="14"/>
      <c r="BV1021" s="14"/>
      <c r="BW1021" s="14"/>
      <c r="BX1021" s="14"/>
      <c r="BY1021" s="14"/>
      <c r="BZ1021" s="14"/>
      <c r="CA1021" s="14"/>
      <c r="CB1021" s="14"/>
      <c r="CC1021" s="14"/>
      <c r="CD1021" s="14"/>
      <c r="CE1021" s="14"/>
      <c r="CF1021" s="14"/>
      <c r="CG1021" s="14"/>
      <c r="CH1021" s="14"/>
    </row>
    <row r="1022" spans="1:86">
      <c r="A1022" s="16"/>
      <c r="B1022" s="16"/>
      <c r="C1022" s="16"/>
      <c r="D1022" s="16"/>
      <c r="E1022" s="16"/>
      <c r="F1022" s="16"/>
      <c r="G1022" s="16"/>
      <c r="H1022" s="16"/>
      <c r="I1022" s="16"/>
      <c r="J1022" s="16"/>
      <c r="K1022" s="16"/>
      <c r="L1022" s="16"/>
      <c r="M1022" s="16"/>
      <c r="N1022" s="16"/>
      <c r="O1022" s="16"/>
      <c r="P1022" s="16"/>
      <c r="Q1022" s="16"/>
      <c r="R1022" s="16"/>
      <c r="S1022" s="16"/>
      <c r="T1022" s="16"/>
      <c r="U1022" s="16"/>
      <c r="V1022" s="16"/>
      <c r="W1022" s="16"/>
      <c r="X1022" s="16"/>
      <c r="Z1022" s="16"/>
      <c r="AA1022" s="16"/>
      <c r="AB1022" s="16"/>
      <c r="AC1022" s="16"/>
      <c r="AD1022" s="16"/>
      <c r="AE1022" s="16"/>
      <c r="AF1022" s="16"/>
      <c r="AG1022" s="16"/>
      <c r="AH1022" s="16"/>
      <c r="AI1022" s="16"/>
      <c r="AJ1022" s="16"/>
      <c r="AK1022" s="16"/>
      <c r="AL1022" s="16"/>
      <c r="AM1022" s="14"/>
      <c r="AN1022" s="14"/>
      <c r="AO1022" s="14"/>
      <c r="AP1022" s="14"/>
      <c r="AQ1022" s="14"/>
      <c r="AR1022" s="14"/>
      <c r="AS1022" s="14"/>
      <c r="AT1022" s="14"/>
      <c r="AU1022" s="14"/>
      <c r="AV1022" s="14"/>
      <c r="AW1022" s="14"/>
      <c r="AX1022" s="14"/>
      <c r="AY1022" s="14"/>
      <c r="AZ1022" s="14"/>
      <c r="BA1022" s="14"/>
      <c r="BB1022" s="14"/>
      <c r="BC1022" s="14"/>
      <c r="BD1022" s="14"/>
      <c r="BE1022" s="14"/>
      <c r="BF1022" s="14"/>
      <c r="BG1022" s="14"/>
      <c r="BH1022" s="14"/>
      <c r="BI1022" s="14"/>
      <c r="BJ1022" s="14"/>
      <c r="BK1022" s="14"/>
      <c r="BL1022" s="14"/>
      <c r="BM1022" s="14"/>
      <c r="BN1022" s="14"/>
      <c r="BO1022" s="14"/>
      <c r="BP1022" s="14"/>
      <c r="BQ1022" s="14"/>
      <c r="BR1022" s="14"/>
      <c r="BS1022" s="14"/>
      <c r="BT1022" s="14"/>
      <c r="BU1022" s="14"/>
      <c r="BV1022" s="14"/>
      <c r="BW1022" s="14"/>
      <c r="BX1022" s="14"/>
      <c r="BY1022" s="14"/>
      <c r="BZ1022" s="14"/>
      <c r="CA1022" s="14"/>
      <c r="CB1022" s="14"/>
      <c r="CC1022" s="14"/>
      <c r="CD1022" s="14"/>
      <c r="CE1022" s="14"/>
      <c r="CF1022" s="14"/>
      <c r="CG1022" s="14"/>
      <c r="CH1022" s="14"/>
    </row>
    <row r="1023" spans="1:86">
      <c r="A1023" s="16"/>
      <c r="B1023" s="16"/>
      <c r="C1023" s="16"/>
      <c r="D1023" s="16"/>
      <c r="E1023" s="16"/>
      <c r="F1023" s="16"/>
      <c r="G1023" s="16"/>
      <c r="H1023" s="16"/>
      <c r="I1023" s="16"/>
      <c r="J1023" s="16"/>
      <c r="K1023" s="16"/>
      <c r="L1023" s="16"/>
      <c r="M1023" s="16"/>
      <c r="N1023" s="16"/>
      <c r="O1023" s="16"/>
      <c r="P1023" s="16"/>
      <c r="Q1023" s="16"/>
      <c r="R1023" s="16"/>
      <c r="S1023" s="16"/>
      <c r="T1023" s="16"/>
      <c r="U1023" s="16"/>
      <c r="V1023" s="16"/>
      <c r="W1023" s="16"/>
      <c r="X1023" s="16"/>
      <c r="Z1023" s="16"/>
      <c r="AA1023" s="16"/>
      <c r="AB1023" s="16"/>
      <c r="AC1023" s="16"/>
      <c r="AD1023" s="16"/>
      <c r="AE1023" s="16"/>
      <c r="AF1023" s="16"/>
      <c r="AG1023" s="16"/>
      <c r="AH1023" s="16"/>
      <c r="AI1023" s="16"/>
      <c r="AJ1023" s="16"/>
      <c r="AK1023" s="16"/>
      <c r="AL1023" s="16"/>
      <c r="AM1023" s="14"/>
      <c r="AN1023" s="14"/>
      <c r="AO1023" s="14"/>
      <c r="AP1023" s="14"/>
      <c r="AQ1023" s="14"/>
      <c r="AR1023" s="14"/>
      <c r="AS1023" s="14"/>
      <c r="AT1023" s="14"/>
      <c r="AU1023" s="14"/>
      <c r="AV1023" s="14"/>
      <c r="AW1023" s="14"/>
      <c r="AX1023" s="14"/>
      <c r="AY1023" s="14"/>
      <c r="AZ1023" s="14"/>
      <c r="BA1023" s="14"/>
      <c r="BB1023" s="14"/>
      <c r="BC1023" s="14"/>
      <c r="BD1023" s="14"/>
      <c r="BE1023" s="14"/>
      <c r="BF1023" s="14"/>
      <c r="BG1023" s="14"/>
      <c r="BH1023" s="14"/>
      <c r="BI1023" s="14"/>
      <c r="BJ1023" s="14"/>
      <c r="BK1023" s="14"/>
      <c r="BL1023" s="14"/>
      <c r="BM1023" s="14"/>
      <c r="BN1023" s="14"/>
      <c r="BO1023" s="14"/>
      <c r="BP1023" s="14"/>
      <c r="BQ1023" s="14"/>
      <c r="BR1023" s="14"/>
      <c r="BS1023" s="14"/>
      <c r="BT1023" s="14"/>
      <c r="BU1023" s="14"/>
      <c r="BV1023" s="14"/>
      <c r="BW1023" s="14"/>
      <c r="BX1023" s="14"/>
      <c r="BY1023" s="14"/>
      <c r="BZ1023" s="14"/>
      <c r="CA1023" s="14"/>
      <c r="CB1023" s="14"/>
      <c r="CC1023" s="14"/>
      <c r="CD1023" s="14"/>
      <c r="CE1023" s="14"/>
      <c r="CF1023" s="14"/>
      <c r="CG1023" s="14"/>
      <c r="CH1023" s="14"/>
    </row>
    <row r="1024" spans="1:86">
      <c r="A1024" s="16"/>
      <c r="B1024" s="16"/>
      <c r="C1024" s="16"/>
      <c r="D1024" s="16"/>
      <c r="E1024" s="16"/>
      <c r="F1024" s="16"/>
      <c r="G1024" s="16"/>
      <c r="H1024" s="16"/>
      <c r="I1024" s="16"/>
      <c r="J1024" s="16"/>
      <c r="K1024" s="16"/>
      <c r="L1024" s="16"/>
      <c r="M1024" s="16"/>
      <c r="N1024" s="16"/>
      <c r="O1024" s="16"/>
      <c r="P1024" s="16"/>
      <c r="Q1024" s="16"/>
      <c r="R1024" s="16"/>
      <c r="S1024" s="16"/>
      <c r="T1024" s="16"/>
      <c r="U1024" s="16"/>
      <c r="V1024" s="16"/>
      <c r="W1024" s="16"/>
      <c r="X1024" s="16"/>
      <c r="Z1024" s="16"/>
      <c r="AA1024" s="16"/>
      <c r="AB1024" s="16"/>
      <c r="AC1024" s="16"/>
      <c r="AD1024" s="16"/>
      <c r="AE1024" s="16"/>
      <c r="AF1024" s="16"/>
      <c r="AG1024" s="16"/>
      <c r="AH1024" s="16"/>
      <c r="AI1024" s="16"/>
      <c r="AJ1024" s="16"/>
      <c r="AK1024" s="16"/>
      <c r="AL1024" s="16"/>
      <c r="AM1024" s="14"/>
      <c r="AN1024" s="14"/>
      <c r="AO1024" s="14"/>
      <c r="AP1024" s="14"/>
      <c r="AQ1024" s="14"/>
      <c r="AR1024" s="14"/>
      <c r="AS1024" s="14"/>
      <c r="AT1024" s="14"/>
      <c r="AU1024" s="14"/>
      <c r="AV1024" s="14"/>
      <c r="AW1024" s="14"/>
      <c r="AX1024" s="14"/>
      <c r="AY1024" s="14"/>
      <c r="AZ1024" s="14"/>
      <c r="BA1024" s="14"/>
      <c r="BB1024" s="14"/>
      <c r="BC1024" s="14"/>
      <c r="BD1024" s="14"/>
      <c r="BE1024" s="14"/>
      <c r="BF1024" s="14"/>
      <c r="BG1024" s="14"/>
      <c r="BH1024" s="14"/>
      <c r="BI1024" s="14"/>
      <c r="BJ1024" s="14"/>
      <c r="BK1024" s="14"/>
      <c r="BL1024" s="14"/>
      <c r="BM1024" s="14"/>
      <c r="BN1024" s="14"/>
      <c r="BO1024" s="14"/>
      <c r="BP1024" s="14"/>
      <c r="BQ1024" s="14"/>
      <c r="BR1024" s="14"/>
      <c r="BS1024" s="14"/>
      <c r="BT1024" s="14"/>
      <c r="BU1024" s="14"/>
      <c r="BV1024" s="14"/>
      <c r="BW1024" s="14"/>
      <c r="BX1024" s="14"/>
      <c r="BY1024" s="14"/>
      <c r="BZ1024" s="14"/>
      <c r="CA1024" s="14"/>
      <c r="CB1024" s="14"/>
      <c r="CC1024" s="14"/>
      <c r="CD1024" s="14"/>
      <c r="CE1024" s="14"/>
      <c r="CF1024" s="14"/>
      <c r="CG1024" s="14"/>
      <c r="CH1024" s="14"/>
    </row>
    <row r="1025" spans="1:86">
      <c r="A1025" s="16"/>
      <c r="B1025" s="16"/>
      <c r="C1025" s="16"/>
      <c r="D1025" s="16"/>
      <c r="E1025" s="16"/>
      <c r="F1025" s="16"/>
      <c r="G1025" s="16"/>
      <c r="H1025" s="16"/>
      <c r="I1025" s="16"/>
      <c r="J1025" s="16"/>
      <c r="K1025" s="16"/>
      <c r="L1025" s="16"/>
      <c r="M1025" s="16"/>
      <c r="N1025" s="16"/>
      <c r="O1025" s="16"/>
      <c r="P1025" s="16"/>
      <c r="Q1025" s="16"/>
      <c r="R1025" s="16"/>
      <c r="S1025" s="16"/>
      <c r="T1025" s="16"/>
      <c r="U1025" s="16"/>
      <c r="V1025" s="16"/>
      <c r="W1025" s="16"/>
      <c r="X1025" s="16"/>
      <c r="Z1025" s="16"/>
      <c r="AA1025" s="16"/>
      <c r="AB1025" s="16"/>
      <c r="AC1025" s="16"/>
      <c r="AD1025" s="16"/>
      <c r="AE1025" s="16"/>
      <c r="AF1025" s="16"/>
      <c r="AG1025" s="16"/>
      <c r="AH1025" s="16"/>
      <c r="AI1025" s="16"/>
      <c r="AJ1025" s="16"/>
      <c r="AK1025" s="16"/>
      <c r="AL1025" s="16"/>
      <c r="AM1025" s="14"/>
      <c r="AN1025" s="14"/>
      <c r="AO1025" s="14"/>
      <c r="AP1025" s="14"/>
      <c r="AQ1025" s="14"/>
      <c r="AR1025" s="14"/>
      <c r="AS1025" s="14"/>
      <c r="AT1025" s="14"/>
      <c r="AU1025" s="14"/>
      <c r="AV1025" s="14"/>
      <c r="AW1025" s="14"/>
      <c r="AX1025" s="14"/>
      <c r="AY1025" s="14"/>
      <c r="AZ1025" s="14"/>
      <c r="BA1025" s="14"/>
      <c r="BB1025" s="14"/>
      <c r="BC1025" s="14"/>
      <c r="BD1025" s="14"/>
      <c r="BE1025" s="14"/>
      <c r="BF1025" s="14"/>
      <c r="BG1025" s="14"/>
      <c r="BH1025" s="14"/>
      <c r="BI1025" s="14"/>
      <c r="BJ1025" s="14"/>
      <c r="BK1025" s="14"/>
      <c r="BL1025" s="14"/>
      <c r="BM1025" s="14"/>
      <c r="BN1025" s="14"/>
      <c r="BO1025" s="14"/>
      <c r="BP1025" s="14"/>
      <c r="BQ1025" s="14"/>
      <c r="BR1025" s="14"/>
      <c r="BS1025" s="14"/>
      <c r="BT1025" s="14"/>
      <c r="BU1025" s="14"/>
      <c r="BV1025" s="14"/>
      <c r="BW1025" s="14"/>
      <c r="BX1025" s="14"/>
      <c r="BY1025" s="14"/>
      <c r="BZ1025" s="14"/>
      <c r="CA1025" s="14"/>
      <c r="CB1025" s="14"/>
      <c r="CC1025" s="14"/>
      <c r="CD1025" s="14"/>
      <c r="CE1025" s="14"/>
      <c r="CF1025" s="14"/>
      <c r="CG1025" s="14"/>
      <c r="CH1025" s="14"/>
    </row>
    <row r="1026" spans="1:86">
      <c r="A1026" s="16"/>
      <c r="B1026" s="16"/>
      <c r="C1026" s="16"/>
      <c r="D1026" s="16"/>
      <c r="E1026" s="16"/>
      <c r="F1026" s="16"/>
      <c r="G1026" s="16"/>
      <c r="H1026" s="16"/>
      <c r="I1026" s="16"/>
      <c r="J1026" s="16"/>
      <c r="K1026" s="16"/>
      <c r="L1026" s="16"/>
      <c r="M1026" s="16"/>
      <c r="N1026" s="16"/>
      <c r="O1026" s="16"/>
      <c r="P1026" s="16"/>
      <c r="Q1026" s="16"/>
      <c r="R1026" s="16"/>
      <c r="S1026" s="16"/>
      <c r="T1026" s="16"/>
      <c r="U1026" s="16"/>
      <c r="V1026" s="16"/>
      <c r="W1026" s="16"/>
      <c r="X1026" s="16"/>
      <c r="Z1026" s="16"/>
      <c r="AA1026" s="16"/>
      <c r="AB1026" s="16"/>
      <c r="AC1026" s="16"/>
      <c r="AD1026" s="16"/>
      <c r="AE1026" s="16"/>
      <c r="AF1026" s="16"/>
      <c r="AG1026" s="16"/>
      <c r="AH1026" s="16"/>
      <c r="AI1026" s="16"/>
      <c r="AJ1026" s="16"/>
      <c r="AK1026" s="16"/>
      <c r="AL1026" s="16"/>
      <c r="AM1026" s="14"/>
      <c r="AN1026" s="14"/>
      <c r="AO1026" s="14"/>
      <c r="AP1026" s="14"/>
      <c r="AQ1026" s="14"/>
      <c r="AR1026" s="14"/>
      <c r="AS1026" s="14"/>
      <c r="AT1026" s="14"/>
      <c r="AU1026" s="14"/>
      <c r="AV1026" s="14"/>
      <c r="AW1026" s="14"/>
      <c r="AX1026" s="14"/>
      <c r="AY1026" s="14"/>
      <c r="AZ1026" s="14"/>
      <c r="BA1026" s="14"/>
      <c r="BB1026" s="14"/>
      <c r="BC1026" s="14"/>
      <c r="BD1026" s="14"/>
      <c r="BE1026" s="14"/>
      <c r="BF1026" s="14"/>
      <c r="BG1026" s="14"/>
      <c r="BH1026" s="14"/>
      <c r="BI1026" s="14"/>
      <c r="BJ1026" s="14"/>
      <c r="BK1026" s="14"/>
      <c r="BL1026" s="14"/>
      <c r="BM1026" s="14"/>
      <c r="BN1026" s="14"/>
      <c r="BO1026" s="14"/>
      <c r="BP1026" s="14"/>
      <c r="BQ1026" s="14"/>
      <c r="BR1026" s="14"/>
      <c r="BS1026" s="14"/>
      <c r="BT1026" s="14"/>
      <c r="BU1026" s="14"/>
      <c r="BV1026" s="14"/>
      <c r="BW1026" s="14"/>
      <c r="BX1026" s="14"/>
      <c r="BY1026" s="14"/>
      <c r="BZ1026" s="14"/>
      <c r="CA1026" s="14"/>
      <c r="CB1026" s="14"/>
      <c r="CC1026" s="14"/>
      <c r="CD1026" s="14"/>
      <c r="CE1026" s="14"/>
      <c r="CF1026" s="14"/>
      <c r="CG1026" s="14"/>
      <c r="CH1026" s="14"/>
    </row>
    <row r="1027" spans="1:86">
      <c r="A1027" s="16"/>
      <c r="B1027" s="16"/>
      <c r="C1027" s="16"/>
      <c r="D1027" s="16"/>
      <c r="E1027" s="16"/>
      <c r="F1027" s="16"/>
      <c r="G1027" s="16"/>
      <c r="H1027" s="16"/>
      <c r="I1027" s="16"/>
      <c r="J1027" s="16"/>
      <c r="K1027" s="16"/>
      <c r="L1027" s="16"/>
      <c r="M1027" s="16"/>
      <c r="N1027" s="16"/>
      <c r="O1027" s="16"/>
      <c r="P1027" s="16"/>
      <c r="Q1027" s="16"/>
      <c r="R1027" s="16"/>
      <c r="S1027" s="16"/>
      <c r="T1027" s="16"/>
      <c r="U1027" s="16"/>
      <c r="V1027" s="16"/>
      <c r="W1027" s="16"/>
      <c r="X1027" s="16"/>
      <c r="Z1027" s="16"/>
      <c r="AA1027" s="16"/>
      <c r="AB1027" s="16"/>
      <c r="AC1027" s="16"/>
      <c r="AD1027" s="16"/>
      <c r="AE1027" s="16"/>
      <c r="AF1027" s="16"/>
      <c r="AG1027" s="16"/>
      <c r="AH1027" s="16"/>
      <c r="AI1027" s="16"/>
      <c r="AJ1027" s="16"/>
      <c r="AK1027" s="16"/>
      <c r="AL1027" s="16"/>
      <c r="AM1027" s="14"/>
      <c r="AN1027" s="14"/>
      <c r="AO1027" s="14"/>
      <c r="AP1027" s="14"/>
      <c r="AQ1027" s="14"/>
      <c r="AR1027" s="14"/>
      <c r="AS1027" s="14"/>
      <c r="AT1027" s="14"/>
      <c r="AU1027" s="14"/>
      <c r="AV1027" s="14"/>
      <c r="AW1027" s="14"/>
      <c r="AX1027" s="14"/>
      <c r="AY1027" s="14"/>
      <c r="AZ1027" s="14"/>
      <c r="BA1027" s="14"/>
      <c r="BB1027" s="14"/>
      <c r="BC1027" s="14"/>
      <c r="BD1027" s="14"/>
      <c r="BE1027" s="14"/>
      <c r="BF1027" s="14"/>
      <c r="BG1027" s="14"/>
      <c r="BH1027" s="14"/>
      <c r="BI1027" s="14"/>
      <c r="BJ1027" s="14"/>
      <c r="BK1027" s="14"/>
      <c r="BL1027" s="14"/>
      <c r="BM1027" s="14"/>
      <c r="BN1027" s="14"/>
      <c r="BO1027" s="14"/>
      <c r="BP1027" s="14"/>
      <c r="BQ1027" s="14"/>
      <c r="BR1027" s="14"/>
      <c r="BS1027" s="14"/>
      <c r="BT1027" s="14"/>
      <c r="BU1027" s="14"/>
      <c r="BV1027" s="14"/>
      <c r="BW1027" s="14"/>
      <c r="BX1027" s="14"/>
      <c r="BY1027" s="14"/>
      <c r="BZ1027" s="14"/>
      <c r="CA1027" s="14"/>
      <c r="CB1027" s="14"/>
      <c r="CC1027" s="14"/>
      <c r="CD1027" s="14"/>
      <c r="CE1027" s="14"/>
      <c r="CF1027" s="14"/>
      <c r="CG1027" s="14"/>
      <c r="CH1027" s="14"/>
    </row>
    <row r="1028" spans="1:86">
      <c r="A1028" s="16"/>
      <c r="B1028" s="16"/>
      <c r="C1028" s="16"/>
      <c r="D1028" s="16"/>
      <c r="E1028" s="16"/>
      <c r="F1028" s="16"/>
      <c r="G1028" s="16"/>
      <c r="H1028" s="16"/>
      <c r="I1028" s="16"/>
      <c r="J1028" s="16"/>
      <c r="K1028" s="16"/>
      <c r="L1028" s="16"/>
      <c r="M1028" s="16"/>
      <c r="N1028" s="16"/>
      <c r="O1028" s="16"/>
      <c r="P1028" s="16"/>
      <c r="Q1028" s="16"/>
      <c r="R1028" s="16"/>
      <c r="S1028" s="16"/>
      <c r="T1028" s="16"/>
      <c r="U1028" s="16"/>
      <c r="V1028" s="16"/>
      <c r="W1028" s="16"/>
      <c r="X1028" s="16"/>
      <c r="Z1028" s="16"/>
      <c r="AA1028" s="16"/>
      <c r="AB1028" s="16"/>
      <c r="AC1028" s="16"/>
      <c r="AD1028" s="16"/>
      <c r="AE1028" s="16"/>
      <c r="AF1028" s="16"/>
      <c r="AG1028" s="16"/>
      <c r="AH1028" s="16"/>
      <c r="AI1028" s="16"/>
      <c r="AJ1028" s="16"/>
      <c r="AK1028" s="16"/>
      <c r="AL1028" s="16"/>
      <c r="AM1028" s="14"/>
      <c r="AN1028" s="14"/>
      <c r="AO1028" s="14"/>
      <c r="AP1028" s="14"/>
      <c r="AQ1028" s="14"/>
      <c r="AR1028" s="14"/>
      <c r="AS1028" s="14"/>
      <c r="AT1028" s="14"/>
      <c r="AU1028" s="14"/>
      <c r="AV1028" s="14"/>
      <c r="AW1028" s="14"/>
      <c r="AX1028" s="14"/>
      <c r="AY1028" s="14"/>
      <c r="AZ1028" s="14"/>
      <c r="BA1028" s="14"/>
      <c r="BB1028" s="14"/>
      <c r="BC1028" s="14"/>
      <c r="BD1028" s="14"/>
      <c r="BE1028" s="14"/>
      <c r="BF1028" s="14"/>
      <c r="BG1028" s="14"/>
      <c r="BH1028" s="14"/>
      <c r="BI1028" s="14"/>
      <c r="BJ1028" s="14"/>
      <c r="BK1028" s="14"/>
      <c r="BL1028" s="14"/>
      <c r="BM1028" s="14"/>
      <c r="BN1028" s="14"/>
      <c r="BO1028" s="14"/>
      <c r="BP1028" s="14"/>
      <c r="BQ1028" s="14"/>
      <c r="BR1028" s="14"/>
      <c r="BS1028" s="14"/>
      <c r="BT1028" s="14"/>
      <c r="BU1028" s="14"/>
      <c r="BV1028" s="14"/>
      <c r="BW1028" s="14"/>
      <c r="BX1028" s="14"/>
      <c r="BY1028" s="14"/>
      <c r="BZ1028" s="14"/>
      <c r="CA1028" s="14"/>
      <c r="CB1028" s="14"/>
      <c r="CC1028" s="14"/>
      <c r="CD1028" s="14"/>
      <c r="CE1028" s="14"/>
      <c r="CF1028" s="14"/>
      <c r="CG1028" s="14"/>
      <c r="CH1028" s="14"/>
    </row>
    <row r="1029" spans="1:86">
      <c r="A1029" s="16"/>
      <c r="B1029" s="16"/>
      <c r="C1029" s="16"/>
      <c r="D1029" s="16"/>
      <c r="E1029" s="16"/>
      <c r="F1029" s="16"/>
      <c r="G1029" s="16"/>
      <c r="H1029" s="16"/>
      <c r="I1029" s="16"/>
      <c r="J1029" s="16"/>
      <c r="K1029" s="16"/>
      <c r="L1029" s="16"/>
      <c r="M1029" s="16"/>
      <c r="N1029" s="16"/>
      <c r="O1029" s="16"/>
      <c r="P1029" s="16"/>
      <c r="Q1029" s="16"/>
      <c r="R1029" s="16"/>
      <c r="S1029" s="16"/>
      <c r="T1029" s="16"/>
      <c r="U1029" s="16"/>
      <c r="V1029" s="16"/>
      <c r="W1029" s="16"/>
      <c r="X1029" s="16"/>
      <c r="Z1029" s="16"/>
      <c r="AA1029" s="16"/>
      <c r="AB1029" s="16"/>
      <c r="AC1029" s="16"/>
      <c r="AD1029" s="16"/>
      <c r="AE1029" s="16"/>
      <c r="AF1029" s="16"/>
      <c r="AG1029" s="16"/>
      <c r="AH1029" s="16"/>
      <c r="AI1029" s="16"/>
      <c r="AJ1029" s="16"/>
      <c r="AK1029" s="16"/>
      <c r="AL1029" s="16"/>
      <c r="AM1029" s="14"/>
      <c r="AN1029" s="14"/>
      <c r="AO1029" s="14"/>
      <c r="AP1029" s="14"/>
      <c r="AQ1029" s="14"/>
      <c r="AR1029" s="14"/>
      <c r="AS1029" s="14"/>
      <c r="AT1029" s="14"/>
      <c r="AU1029" s="14"/>
      <c r="AV1029" s="14"/>
      <c r="AW1029" s="14"/>
      <c r="AX1029" s="14"/>
      <c r="AY1029" s="14"/>
      <c r="AZ1029" s="14"/>
      <c r="BA1029" s="14"/>
      <c r="BB1029" s="14"/>
      <c r="BC1029" s="14"/>
      <c r="BD1029" s="14"/>
      <c r="BE1029" s="14"/>
      <c r="BF1029" s="14"/>
      <c r="BG1029" s="14"/>
      <c r="BH1029" s="14"/>
      <c r="BI1029" s="14"/>
      <c r="BJ1029" s="14"/>
      <c r="BK1029" s="14"/>
      <c r="BL1029" s="14"/>
      <c r="BM1029" s="14"/>
      <c r="BN1029" s="14"/>
      <c r="BO1029" s="14"/>
      <c r="BP1029" s="14"/>
      <c r="BQ1029" s="14"/>
      <c r="BR1029" s="14"/>
      <c r="BS1029" s="14"/>
      <c r="BT1029" s="14"/>
      <c r="BU1029" s="14"/>
      <c r="BV1029" s="14"/>
      <c r="BW1029" s="14"/>
      <c r="BX1029" s="14"/>
      <c r="BY1029" s="14"/>
      <c r="BZ1029" s="14"/>
      <c r="CA1029" s="14"/>
      <c r="CB1029" s="14"/>
      <c r="CC1029" s="14"/>
      <c r="CD1029" s="14"/>
      <c r="CE1029" s="14"/>
      <c r="CF1029" s="14"/>
      <c r="CG1029" s="14"/>
      <c r="CH1029" s="14"/>
    </row>
    <row r="1030" spans="1:86">
      <c r="A1030" s="16"/>
      <c r="B1030" s="16"/>
      <c r="C1030" s="16"/>
      <c r="D1030" s="16"/>
      <c r="E1030" s="16"/>
      <c r="F1030" s="16"/>
      <c r="G1030" s="16"/>
      <c r="H1030" s="16"/>
      <c r="I1030" s="16"/>
      <c r="J1030" s="16"/>
      <c r="K1030" s="16"/>
      <c r="L1030" s="16"/>
      <c r="M1030" s="16"/>
      <c r="N1030" s="16"/>
      <c r="O1030" s="16"/>
      <c r="P1030" s="16"/>
      <c r="Q1030" s="16"/>
      <c r="R1030" s="16"/>
      <c r="S1030" s="16"/>
      <c r="T1030" s="16"/>
      <c r="U1030" s="16"/>
      <c r="V1030" s="16"/>
      <c r="W1030" s="16"/>
      <c r="X1030" s="16"/>
      <c r="Z1030" s="16"/>
      <c r="AA1030" s="16"/>
      <c r="AB1030" s="16"/>
      <c r="AC1030" s="16"/>
      <c r="AD1030" s="16"/>
      <c r="AE1030" s="16"/>
      <c r="AF1030" s="16"/>
      <c r="AG1030" s="16"/>
      <c r="AH1030" s="16"/>
      <c r="AI1030" s="16"/>
      <c r="AJ1030" s="16"/>
      <c r="AK1030" s="16"/>
      <c r="AL1030" s="16"/>
      <c r="AM1030" s="14"/>
      <c r="AN1030" s="14"/>
      <c r="AO1030" s="14"/>
      <c r="AP1030" s="14"/>
      <c r="AQ1030" s="14"/>
      <c r="AR1030" s="14"/>
      <c r="AS1030" s="14"/>
      <c r="AT1030" s="14"/>
      <c r="AU1030" s="14"/>
      <c r="AV1030" s="14"/>
      <c r="AW1030" s="14"/>
      <c r="AX1030" s="14"/>
      <c r="AY1030" s="14"/>
      <c r="AZ1030" s="14"/>
      <c r="BA1030" s="14"/>
      <c r="BB1030" s="14"/>
      <c r="BC1030" s="14"/>
      <c r="BD1030" s="14"/>
      <c r="BE1030" s="14"/>
      <c r="BF1030" s="14"/>
      <c r="BG1030" s="14"/>
      <c r="BH1030" s="14"/>
      <c r="BI1030" s="14"/>
      <c r="BJ1030" s="14"/>
      <c r="BK1030" s="14"/>
      <c r="BL1030" s="14"/>
      <c r="BM1030" s="14"/>
      <c r="BN1030" s="14"/>
      <c r="BO1030" s="14"/>
      <c r="BP1030" s="14"/>
      <c r="BQ1030" s="14"/>
      <c r="BR1030" s="14"/>
      <c r="BS1030" s="14"/>
      <c r="BT1030" s="14"/>
      <c r="BU1030" s="14"/>
      <c r="BV1030" s="14"/>
      <c r="BW1030" s="14"/>
      <c r="BX1030" s="14"/>
      <c r="BY1030" s="14"/>
      <c r="BZ1030" s="14"/>
      <c r="CA1030" s="14"/>
      <c r="CB1030" s="14"/>
      <c r="CC1030" s="14"/>
      <c r="CD1030" s="14"/>
      <c r="CE1030" s="14"/>
      <c r="CF1030" s="14"/>
      <c r="CG1030" s="14"/>
      <c r="CH1030" s="14"/>
    </row>
    <row r="1031" spans="1:86">
      <c r="A1031" s="16"/>
      <c r="B1031" s="16"/>
      <c r="C1031" s="16"/>
      <c r="D1031" s="16"/>
      <c r="E1031" s="16"/>
      <c r="F1031" s="16"/>
      <c r="G1031" s="16"/>
      <c r="H1031" s="16"/>
      <c r="I1031" s="16"/>
      <c r="J1031" s="16"/>
      <c r="K1031" s="16"/>
      <c r="L1031" s="16"/>
      <c r="M1031" s="16"/>
      <c r="N1031" s="16"/>
      <c r="O1031" s="16"/>
      <c r="P1031" s="16"/>
      <c r="Q1031" s="16"/>
      <c r="R1031" s="16"/>
      <c r="S1031" s="16"/>
      <c r="T1031" s="16"/>
      <c r="U1031" s="16"/>
      <c r="V1031" s="16"/>
      <c r="W1031" s="16"/>
      <c r="X1031" s="16"/>
      <c r="Z1031" s="16"/>
      <c r="AA1031" s="16"/>
      <c r="AB1031" s="16"/>
      <c r="AC1031" s="16"/>
      <c r="AD1031" s="16"/>
      <c r="AE1031" s="16"/>
      <c r="AF1031" s="16"/>
      <c r="AG1031" s="16"/>
      <c r="AH1031" s="16"/>
      <c r="AI1031" s="16"/>
      <c r="AJ1031" s="16"/>
      <c r="AK1031" s="16"/>
      <c r="AL1031" s="16"/>
      <c r="AM1031" s="14"/>
      <c r="AN1031" s="14"/>
      <c r="AO1031" s="14"/>
      <c r="AP1031" s="14"/>
      <c r="AQ1031" s="14"/>
      <c r="AR1031" s="14"/>
      <c r="AS1031" s="14"/>
      <c r="AT1031" s="14"/>
      <c r="AU1031" s="14"/>
      <c r="AV1031" s="14"/>
      <c r="AW1031" s="14"/>
      <c r="AX1031" s="14"/>
      <c r="AY1031" s="14"/>
      <c r="AZ1031" s="14"/>
      <c r="BA1031" s="14"/>
      <c r="BB1031" s="14"/>
      <c r="BC1031" s="14"/>
      <c r="BD1031" s="14"/>
      <c r="BE1031" s="14"/>
      <c r="BF1031" s="14"/>
      <c r="BG1031" s="14"/>
      <c r="BH1031" s="14"/>
      <c r="BI1031" s="14"/>
      <c r="BJ1031" s="14"/>
      <c r="BK1031" s="14"/>
      <c r="BL1031" s="14"/>
      <c r="BM1031" s="14"/>
      <c r="BN1031" s="14"/>
      <c r="BO1031" s="14"/>
      <c r="BP1031" s="14"/>
      <c r="BQ1031" s="14"/>
      <c r="BR1031" s="14"/>
      <c r="BS1031" s="14"/>
      <c r="BT1031" s="14"/>
      <c r="BU1031" s="14"/>
      <c r="BV1031" s="14"/>
      <c r="BW1031" s="14"/>
      <c r="BX1031" s="14"/>
      <c r="BY1031" s="14"/>
      <c r="BZ1031" s="14"/>
      <c r="CA1031" s="14"/>
      <c r="CB1031" s="14"/>
      <c r="CC1031" s="14"/>
      <c r="CD1031" s="14"/>
      <c r="CE1031" s="14"/>
      <c r="CF1031" s="14"/>
      <c r="CG1031" s="14"/>
      <c r="CH1031" s="14"/>
    </row>
    <row r="1032" spans="1:86">
      <c r="A1032" s="16"/>
      <c r="B1032" s="16"/>
      <c r="C1032" s="16"/>
      <c r="D1032" s="16"/>
      <c r="E1032" s="16"/>
      <c r="F1032" s="16"/>
      <c r="G1032" s="16"/>
      <c r="H1032" s="16"/>
      <c r="I1032" s="16"/>
      <c r="J1032" s="16"/>
      <c r="K1032" s="16"/>
      <c r="L1032" s="16"/>
      <c r="M1032" s="16"/>
      <c r="N1032" s="16"/>
      <c r="O1032" s="16"/>
      <c r="P1032" s="16"/>
      <c r="Q1032" s="16"/>
      <c r="R1032" s="16"/>
      <c r="S1032" s="16"/>
      <c r="T1032" s="16"/>
      <c r="U1032" s="16"/>
      <c r="V1032" s="16"/>
      <c r="W1032" s="16"/>
      <c r="X1032" s="16"/>
      <c r="Z1032" s="16"/>
      <c r="AA1032" s="16"/>
      <c r="AB1032" s="16"/>
      <c r="AC1032" s="16"/>
      <c r="AD1032" s="16"/>
      <c r="AE1032" s="16"/>
      <c r="AF1032" s="16"/>
      <c r="AG1032" s="16"/>
      <c r="AH1032" s="16"/>
      <c r="AI1032" s="16"/>
      <c r="AJ1032" s="16"/>
      <c r="AK1032" s="16"/>
      <c r="AL1032" s="16"/>
      <c r="AM1032" s="14"/>
      <c r="AN1032" s="14"/>
      <c r="AO1032" s="14"/>
      <c r="AP1032" s="14"/>
      <c r="AQ1032" s="14"/>
      <c r="AR1032" s="14"/>
      <c r="AS1032" s="14"/>
      <c r="AT1032" s="14"/>
      <c r="AU1032" s="14"/>
      <c r="AV1032" s="14"/>
      <c r="AW1032" s="14"/>
      <c r="AX1032" s="14"/>
      <c r="AY1032" s="14"/>
      <c r="AZ1032" s="14"/>
      <c r="BA1032" s="14"/>
      <c r="BB1032" s="14"/>
      <c r="BC1032" s="14"/>
      <c r="BD1032" s="14"/>
      <c r="BE1032" s="14"/>
      <c r="BF1032" s="14"/>
      <c r="BG1032" s="14"/>
      <c r="BH1032" s="14"/>
      <c r="BI1032" s="14"/>
      <c r="BJ1032" s="14"/>
      <c r="BK1032" s="14"/>
      <c r="BL1032" s="14"/>
      <c r="BM1032" s="14"/>
      <c r="BN1032" s="14"/>
      <c r="BO1032" s="14"/>
      <c r="BP1032" s="14"/>
      <c r="BQ1032" s="14"/>
      <c r="BR1032" s="14"/>
      <c r="BS1032" s="14"/>
      <c r="BT1032" s="14"/>
      <c r="BU1032" s="14"/>
      <c r="BV1032" s="14"/>
      <c r="BW1032" s="14"/>
      <c r="BX1032" s="14"/>
      <c r="BY1032" s="14"/>
      <c r="BZ1032" s="14"/>
      <c r="CA1032" s="14"/>
      <c r="CB1032" s="14"/>
      <c r="CC1032" s="14"/>
      <c r="CD1032" s="14"/>
      <c r="CE1032" s="14"/>
      <c r="CF1032" s="14"/>
      <c r="CG1032" s="14"/>
      <c r="CH1032" s="14"/>
    </row>
    <row r="1033" spans="1:86">
      <c r="A1033" s="16"/>
      <c r="B1033" s="16"/>
      <c r="C1033" s="16"/>
      <c r="D1033" s="16"/>
      <c r="E1033" s="16"/>
      <c r="F1033" s="16"/>
      <c r="G1033" s="16"/>
      <c r="H1033" s="16"/>
      <c r="I1033" s="16"/>
      <c r="J1033" s="16"/>
      <c r="K1033" s="16"/>
      <c r="L1033" s="16"/>
      <c r="M1033" s="16"/>
      <c r="N1033" s="16"/>
      <c r="O1033" s="16"/>
      <c r="P1033" s="16"/>
      <c r="Q1033" s="16"/>
      <c r="R1033" s="16"/>
      <c r="S1033" s="16"/>
      <c r="T1033" s="16"/>
      <c r="U1033" s="16"/>
      <c r="V1033" s="16"/>
      <c r="W1033" s="16"/>
      <c r="X1033" s="16"/>
      <c r="Z1033" s="16"/>
      <c r="AA1033" s="16"/>
      <c r="AB1033" s="16"/>
      <c r="AC1033" s="16"/>
      <c r="AD1033" s="16"/>
      <c r="AE1033" s="16"/>
      <c r="AF1033" s="16"/>
      <c r="AG1033" s="16"/>
      <c r="AH1033" s="16"/>
      <c r="AI1033" s="16"/>
      <c r="AJ1033" s="16"/>
      <c r="AK1033" s="16"/>
      <c r="AL1033" s="16"/>
      <c r="AM1033" s="14"/>
      <c r="AN1033" s="14"/>
      <c r="AO1033" s="14"/>
      <c r="AP1033" s="14"/>
      <c r="AQ1033" s="14"/>
      <c r="AR1033" s="14"/>
      <c r="AS1033" s="14"/>
      <c r="AT1033" s="14"/>
      <c r="AU1033" s="14"/>
      <c r="AV1033" s="14"/>
      <c r="AW1033" s="14"/>
      <c r="AX1033" s="14"/>
      <c r="AY1033" s="14"/>
      <c r="AZ1033" s="14"/>
      <c r="BA1033" s="14"/>
      <c r="BB1033" s="14"/>
      <c r="BC1033" s="14"/>
      <c r="BD1033" s="14"/>
      <c r="BE1033" s="14"/>
      <c r="BF1033" s="14"/>
      <c r="BG1033" s="14"/>
      <c r="BH1033" s="14"/>
      <c r="BI1033" s="14"/>
      <c r="BJ1033" s="14"/>
      <c r="BK1033" s="14"/>
      <c r="BL1033" s="14"/>
      <c r="BM1033" s="14"/>
      <c r="BN1033" s="14"/>
      <c r="BO1033" s="14"/>
      <c r="BP1033" s="14"/>
      <c r="BQ1033" s="14"/>
      <c r="BR1033" s="14"/>
      <c r="BS1033" s="14"/>
      <c r="BT1033" s="14"/>
      <c r="BU1033" s="14"/>
      <c r="BV1033" s="14"/>
      <c r="BW1033" s="14"/>
      <c r="BX1033" s="14"/>
      <c r="BY1033" s="14"/>
      <c r="BZ1033" s="14"/>
      <c r="CA1033" s="14"/>
      <c r="CB1033" s="14"/>
      <c r="CC1033" s="14"/>
      <c r="CD1033" s="14"/>
      <c r="CE1033" s="14"/>
      <c r="CF1033" s="14"/>
      <c r="CG1033" s="14"/>
      <c r="CH1033" s="14"/>
    </row>
    <row r="1034" spans="1:86">
      <c r="A1034" s="16"/>
      <c r="B1034" s="16"/>
      <c r="C1034" s="16"/>
      <c r="D1034" s="16"/>
      <c r="E1034" s="16"/>
      <c r="F1034" s="16"/>
      <c r="G1034" s="16"/>
      <c r="H1034" s="16"/>
      <c r="I1034" s="16"/>
      <c r="J1034" s="16"/>
      <c r="K1034" s="16"/>
      <c r="L1034" s="16"/>
      <c r="M1034" s="16"/>
      <c r="N1034" s="16"/>
      <c r="O1034" s="16"/>
      <c r="P1034" s="16"/>
      <c r="Q1034" s="16"/>
      <c r="R1034" s="16"/>
      <c r="S1034" s="16"/>
      <c r="T1034" s="16"/>
      <c r="U1034" s="16"/>
      <c r="V1034" s="16"/>
      <c r="W1034" s="16"/>
      <c r="X1034" s="16"/>
      <c r="Z1034" s="16"/>
      <c r="AA1034" s="16"/>
      <c r="AB1034" s="16"/>
      <c r="AC1034" s="16"/>
      <c r="AD1034" s="16"/>
      <c r="AE1034" s="16"/>
      <c r="AF1034" s="16"/>
      <c r="AG1034" s="16"/>
      <c r="AH1034" s="16"/>
      <c r="AI1034" s="16"/>
      <c r="AJ1034" s="16"/>
      <c r="AK1034" s="16"/>
      <c r="AL1034" s="16"/>
      <c r="AM1034" s="14"/>
      <c r="AN1034" s="14"/>
      <c r="AO1034" s="14"/>
      <c r="AP1034" s="14"/>
      <c r="AQ1034" s="14"/>
      <c r="AR1034" s="14"/>
      <c r="AS1034" s="14"/>
      <c r="AT1034" s="14"/>
      <c r="AU1034" s="14"/>
      <c r="AV1034" s="14"/>
      <c r="AW1034" s="14"/>
      <c r="AX1034" s="14"/>
      <c r="AY1034" s="14"/>
      <c r="AZ1034" s="14"/>
      <c r="BA1034" s="14"/>
      <c r="BB1034" s="14"/>
      <c r="BC1034" s="14"/>
      <c r="BD1034" s="14"/>
      <c r="BE1034" s="14"/>
      <c r="BF1034" s="14"/>
      <c r="BG1034" s="14"/>
      <c r="BH1034" s="14"/>
      <c r="BI1034" s="14"/>
      <c r="BJ1034" s="14"/>
      <c r="BK1034" s="14"/>
      <c r="BL1034" s="14"/>
      <c r="BM1034" s="14"/>
      <c r="BN1034" s="14"/>
      <c r="BO1034" s="14"/>
      <c r="BP1034" s="14"/>
      <c r="BQ1034" s="14"/>
      <c r="BR1034" s="14"/>
      <c r="BS1034" s="14"/>
      <c r="BT1034" s="14"/>
      <c r="BU1034" s="14"/>
      <c r="BV1034" s="14"/>
      <c r="BW1034" s="14"/>
      <c r="BX1034" s="14"/>
      <c r="BY1034" s="14"/>
      <c r="BZ1034" s="14"/>
      <c r="CA1034" s="14"/>
      <c r="CB1034" s="14"/>
      <c r="CC1034" s="14"/>
      <c r="CD1034" s="14"/>
      <c r="CE1034" s="14"/>
      <c r="CF1034" s="14"/>
      <c r="CG1034" s="14"/>
      <c r="CH1034" s="14"/>
    </row>
    <row r="1035" spans="1:86">
      <c r="A1035" s="16"/>
      <c r="B1035" s="16"/>
      <c r="C1035" s="16"/>
      <c r="D1035" s="16"/>
      <c r="E1035" s="16"/>
      <c r="F1035" s="16"/>
      <c r="G1035" s="16"/>
      <c r="H1035" s="16"/>
      <c r="I1035" s="16"/>
      <c r="J1035" s="16"/>
      <c r="K1035" s="16"/>
      <c r="L1035" s="16"/>
      <c r="M1035" s="16"/>
      <c r="N1035" s="16"/>
      <c r="O1035" s="16"/>
      <c r="P1035" s="16"/>
      <c r="Q1035" s="16"/>
      <c r="R1035" s="16"/>
      <c r="S1035" s="16"/>
      <c r="T1035" s="16"/>
      <c r="U1035" s="16"/>
      <c r="V1035" s="16"/>
      <c r="W1035" s="16"/>
      <c r="X1035" s="16"/>
      <c r="Z1035" s="16"/>
      <c r="AA1035" s="16"/>
      <c r="AB1035" s="16"/>
      <c r="AC1035" s="16"/>
      <c r="AD1035" s="16"/>
      <c r="AE1035" s="16"/>
      <c r="AF1035" s="16"/>
      <c r="AG1035" s="16"/>
      <c r="AH1035" s="16"/>
      <c r="AI1035" s="16"/>
      <c r="AJ1035" s="16"/>
      <c r="AK1035" s="16"/>
      <c r="AL1035" s="16"/>
      <c r="AM1035" s="14"/>
      <c r="AN1035" s="14"/>
      <c r="AO1035" s="14"/>
      <c r="AP1035" s="14"/>
      <c r="AQ1035" s="14"/>
      <c r="AR1035" s="14"/>
      <c r="AS1035" s="14"/>
      <c r="AT1035" s="14"/>
      <c r="AU1035" s="14"/>
      <c r="AV1035" s="14"/>
      <c r="AW1035" s="14"/>
      <c r="AX1035" s="14"/>
      <c r="AY1035" s="14"/>
      <c r="AZ1035" s="14"/>
      <c r="BA1035" s="14"/>
      <c r="BB1035" s="14"/>
      <c r="BC1035" s="14"/>
      <c r="BD1035" s="14"/>
      <c r="BE1035" s="14"/>
      <c r="BF1035" s="14"/>
      <c r="BG1035" s="14"/>
      <c r="BH1035" s="14"/>
      <c r="BI1035" s="14"/>
      <c r="BJ1035" s="14"/>
      <c r="BK1035" s="14"/>
      <c r="BL1035" s="14"/>
      <c r="BM1035" s="14"/>
      <c r="BN1035" s="14"/>
      <c r="BO1035" s="14"/>
      <c r="BP1035" s="14"/>
      <c r="BQ1035" s="14"/>
      <c r="BR1035" s="14"/>
      <c r="BS1035" s="14"/>
      <c r="BT1035" s="14"/>
      <c r="BU1035" s="14"/>
      <c r="BV1035" s="14"/>
      <c r="BW1035" s="14"/>
      <c r="BX1035" s="14"/>
      <c r="BY1035" s="14"/>
      <c r="BZ1035" s="14"/>
      <c r="CA1035" s="14"/>
      <c r="CB1035" s="14"/>
      <c r="CC1035" s="14"/>
      <c r="CD1035" s="14"/>
      <c r="CE1035" s="14"/>
      <c r="CF1035" s="14"/>
      <c r="CG1035" s="14"/>
      <c r="CH1035" s="14"/>
    </row>
    <row r="1036" spans="1:86">
      <c r="A1036" s="16"/>
      <c r="B1036" s="16"/>
      <c r="C1036" s="16"/>
      <c r="D1036" s="16"/>
      <c r="E1036" s="16"/>
      <c r="F1036" s="16"/>
      <c r="G1036" s="16"/>
      <c r="H1036" s="16"/>
      <c r="I1036" s="16"/>
      <c r="J1036" s="16"/>
      <c r="K1036" s="16"/>
      <c r="L1036" s="16"/>
      <c r="M1036" s="16"/>
      <c r="N1036" s="16"/>
      <c r="O1036" s="16"/>
      <c r="P1036" s="16"/>
      <c r="Q1036" s="16"/>
      <c r="R1036" s="16"/>
      <c r="S1036" s="16"/>
      <c r="T1036" s="16"/>
      <c r="U1036" s="16"/>
      <c r="V1036" s="16"/>
      <c r="W1036" s="16"/>
      <c r="X1036" s="16"/>
      <c r="Z1036" s="16"/>
      <c r="AA1036" s="16"/>
      <c r="AB1036" s="16"/>
      <c r="AC1036" s="16"/>
      <c r="AD1036" s="16"/>
      <c r="AE1036" s="16"/>
      <c r="AF1036" s="16"/>
      <c r="AG1036" s="16"/>
      <c r="AH1036" s="16"/>
      <c r="AI1036" s="16"/>
      <c r="AJ1036" s="16"/>
      <c r="AK1036" s="16"/>
      <c r="AL1036" s="16"/>
      <c r="AM1036" s="14"/>
      <c r="AN1036" s="14"/>
      <c r="AO1036" s="14"/>
      <c r="AP1036" s="14"/>
      <c r="AQ1036" s="14"/>
      <c r="AR1036" s="14"/>
      <c r="AS1036" s="14"/>
      <c r="AT1036" s="14"/>
      <c r="AU1036" s="14"/>
      <c r="AV1036" s="14"/>
      <c r="AW1036" s="14"/>
      <c r="AX1036" s="14"/>
      <c r="AY1036" s="14"/>
      <c r="AZ1036" s="14"/>
      <c r="BA1036" s="14"/>
      <c r="BB1036" s="14"/>
      <c r="BC1036" s="14"/>
      <c r="BD1036" s="14"/>
      <c r="BE1036" s="14"/>
      <c r="BF1036" s="14"/>
      <c r="BG1036" s="14"/>
      <c r="BH1036" s="14"/>
      <c r="BI1036" s="14"/>
      <c r="BJ1036" s="14"/>
      <c r="BK1036" s="14"/>
      <c r="BL1036" s="14"/>
      <c r="BM1036" s="14"/>
      <c r="BN1036" s="14"/>
      <c r="BO1036" s="14"/>
      <c r="BP1036" s="14"/>
      <c r="BQ1036" s="14"/>
      <c r="BR1036" s="14"/>
      <c r="BS1036" s="14"/>
      <c r="BT1036" s="14"/>
      <c r="BU1036" s="14"/>
      <c r="BV1036" s="14"/>
      <c r="BW1036" s="14"/>
      <c r="BX1036" s="14"/>
      <c r="BY1036" s="14"/>
      <c r="BZ1036" s="14"/>
      <c r="CA1036" s="14"/>
      <c r="CB1036" s="14"/>
      <c r="CC1036" s="14"/>
      <c r="CD1036" s="14"/>
      <c r="CE1036" s="14"/>
      <c r="CF1036" s="14"/>
      <c r="CG1036" s="14"/>
      <c r="CH1036" s="14"/>
    </row>
    <row r="1037" spans="1:86">
      <c r="A1037" s="16"/>
      <c r="B1037" s="16"/>
      <c r="C1037" s="16"/>
      <c r="D1037" s="16"/>
      <c r="E1037" s="16"/>
      <c r="F1037" s="16"/>
      <c r="G1037" s="16"/>
      <c r="H1037" s="16"/>
      <c r="I1037" s="16"/>
      <c r="J1037" s="16"/>
      <c r="K1037" s="16"/>
      <c r="L1037" s="16"/>
      <c r="M1037" s="16"/>
      <c r="N1037" s="16"/>
      <c r="O1037" s="16"/>
      <c r="P1037" s="16"/>
      <c r="Q1037" s="16"/>
      <c r="R1037" s="16"/>
      <c r="S1037" s="16"/>
      <c r="T1037" s="16"/>
      <c r="U1037" s="16"/>
      <c r="V1037" s="16"/>
      <c r="W1037" s="16"/>
      <c r="X1037" s="16"/>
      <c r="Z1037" s="16"/>
      <c r="AA1037" s="16"/>
      <c r="AB1037" s="16"/>
      <c r="AC1037" s="16"/>
      <c r="AD1037" s="16"/>
      <c r="AE1037" s="16"/>
      <c r="AF1037" s="16"/>
      <c r="AG1037" s="16"/>
      <c r="AH1037" s="16"/>
      <c r="AI1037" s="16"/>
      <c r="AJ1037" s="16"/>
      <c r="AK1037" s="16"/>
      <c r="AL1037" s="16"/>
      <c r="AM1037" s="14"/>
      <c r="AN1037" s="14"/>
      <c r="AO1037" s="14"/>
      <c r="AP1037" s="14"/>
      <c r="AQ1037" s="14"/>
      <c r="AR1037" s="14"/>
      <c r="AS1037" s="14"/>
      <c r="AT1037" s="14"/>
      <c r="AU1037" s="14"/>
      <c r="AV1037" s="14"/>
      <c r="AW1037" s="14"/>
      <c r="AX1037" s="14"/>
      <c r="AY1037" s="14"/>
      <c r="AZ1037" s="14"/>
      <c r="BA1037" s="14"/>
      <c r="BB1037" s="14"/>
      <c r="BC1037" s="14"/>
      <c r="BD1037" s="14"/>
      <c r="BE1037" s="14"/>
      <c r="BF1037" s="14"/>
      <c r="BG1037" s="14"/>
      <c r="BH1037" s="14"/>
      <c r="BI1037" s="14"/>
      <c r="BJ1037" s="14"/>
      <c r="BK1037" s="14"/>
      <c r="BL1037" s="14"/>
      <c r="BM1037" s="14"/>
      <c r="BN1037" s="14"/>
      <c r="BO1037" s="14"/>
      <c r="BP1037" s="14"/>
      <c r="BQ1037" s="14"/>
      <c r="BR1037" s="14"/>
      <c r="BS1037" s="14"/>
      <c r="BT1037" s="14"/>
      <c r="BU1037" s="14"/>
      <c r="BV1037" s="14"/>
      <c r="BW1037" s="14"/>
      <c r="BX1037" s="14"/>
      <c r="BY1037" s="14"/>
      <c r="BZ1037" s="14"/>
      <c r="CA1037" s="14"/>
      <c r="CB1037" s="14"/>
      <c r="CC1037" s="14"/>
      <c r="CD1037" s="14"/>
      <c r="CE1037" s="14"/>
      <c r="CF1037" s="14"/>
      <c r="CG1037" s="14"/>
      <c r="CH1037" s="14"/>
    </row>
    <row r="1038" spans="1:86">
      <c r="A1038" s="16"/>
      <c r="B1038" s="16"/>
      <c r="C1038" s="16"/>
      <c r="D1038" s="16"/>
      <c r="E1038" s="16"/>
      <c r="F1038" s="16"/>
      <c r="G1038" s="16"/>
      <c r="H1038" s="16"/>
      <c r="I1038" s="16"/>
      <c r="J1038" s="16"/>
      <c r="K1038" s="16"/>
      <c r="L1038" s="16"/>
      <c r="M1038" s="16"/>
      <c r="N1038" s="16"/>
      <c r="O1038" s="16"/>
      <c r="P1038" s="16"/>
      <c r="Q1038" s="16"/>
      <c r="R1038" s="16"/>
      <c r="S1038" s="16"/>
      <c r="T1038" s="16"/>
      <c r="U1038" s="16"/>
      <c r="V1038" s="16"/>
      <c r="W1038" s="16"/>
      <c r="X1038" s="16"/>
      <c r="Z1038" s="16"/>
      <c r="AA1038" s="16"/>
      <c r="AB1038" s="16"/>
      <c r="AC1038" s="16"/>
      <c r="AD1038" s="16"/>
      <c r="AE1038" s="16"/>
      <c r="AF1038" s="16"/>
      <c r="AG1038" s="16"/>
      <c r="AH1038" s="16"/>
      <c r="AI1038" s="16"/>
      <c r="AJ1038" s="16"/>
      <c r="AK1038" s="16"/>
      <c r="AL1038" s="16"/>
      <c r="AM1038" s="14"/>
      <c r="AN1038" s="14"/>
      <c r="AO1038" s="14"/>
      <c r="AP1038" s="14"/>
      <c r="AQ1038" s="14"/>
      <c r="AR1038" s="14"/>
      <c r="AS1038" s="14"/>
      <c r="AT1038" s="14"/>
      <c r="AU1038" s="14"/>
      <c r="AV1038" s="14"/>
      <c r="AW1038" s="14"/>
      <c r="AX1038" s="14"/>
      <c r="AY1038" s="14"/>
      <c r="AZ1038" s="14"/>
      <c r="BA1038" s="14"/>
      <c r="BB1038" s="14"/>
      <c r="BC1038" s="14"/>
      <c r="BD1038" s="14"/>
      <c r="BE1038" s="14"/>
      <c r="BF1038" s="14"/>
      <c r="BG1038" s="14"/>
      <c r="BH1038" s="14"/>
      <c r="BI1038" s="14"/>
      <c r="BJ1038" s="14"/>
      <c r="BK1038" s="14"/>
      <c r="BL1038" s="14"/>
      <c r="BM1038" s="14"/>
      <c r="BN1038" s="14"/>
      <c r="BO1038" s="14"/>
      <c r="BP1038" s="14"/>
      <c r="BQ1038" s="14"/>
      <c r="BR1038" s="14"/>
      <c r="BS1038" s="14"/>
      <c r="BT1038" s="14"/>
      <c r="BU1038" s="14"/>
      <c r="BV1038" s="14"/>
      <c r="BW1038" s="14"/>
      <c r="BX1038" s="14"/>
      <c r="BY1038" s="14"/>
      <c r="BZ1038" s="14"/>
      <c r="CA1038" s="14"/>
      <c r="CB1038" s="14"/>
      <c r="CC1038" s="14"/>
      <c r="CD1038" s="14"/>
      <c r="CE1038" s="14"/>
      <c r="CF1038" s="14"/>
      <c r="CG1038" s="14"/>
      <c r="CH1038" s="14"/>
    </row>
    <row r="1039" spans="1:86">
      <c r="A1039" s="16"/>
      <c r="B1039" s="16"/>
      <c r="C1039" s="16"/>
      <c r="D1039" s="16"/>
      <c r="E1039" s="16"/>
      <c r="F1039" s="16"/>
      <c r="G1039" s="16"/>
      <c r="H1039" s="16"/>
      <c r="I1039" s="16"/>
      <c r="J1039" s="16"/>
      <c r="K1039" s="16"/>
      <c r="L1039" s="16"/>
      <c r="M1039" s="16"/>
      <c r="N1039" s="16"/>
      <c r="O1039" s="16"/>
      <c r="P1039" s="16"/>
      <c r="Q1039" s="16"/>
      <c r="R1039" s="16"/>
      <c r="S1039" s="16"/>
      <c r="T1039" s="16"/>
      <c r="U1039" s="16"/>
      <c r="V1039" s="16"/>
      <c r="W1039" s="16"/>
      <c r="X1039" s="16"/>
      <c r="Z1039" s="16"/>
      <c r="AA1039" s="16"/>
      <c r="AB1039" s="16"/>
      <c r="AC1039" s="16"/>
      <c r="AD1039" s="16"/>
      <c r="AE1039" s="16"/>
      <c r="AF1039" s="16"/>
      <c r="AG1039" s="16"/>
      <c r="AH1039" s="16"/>
      <c r="AI1039" s="16"/>
      <c r="AJ1039" s="16"/>
      <c r="AK1039" s="16"/>
      <c r="AL1039" s="16"/>
      <c r="AM1039" s="14"/>
      <c r="AN1039" s="14"/>
      <c r="AO1039" s="14"/>
      <c r="AP1039" s="14"/>
      <c r="AQ1039" s="14"/>
      <c r="AR1039" s="14"/>
      <c r="AS1039" s="14"/>
      <c r="AT1039" s="14"/>
      <c r="AU1039" s="14"/>
      <c r="AV1039" s="14"/>
      <c r="AW1039" s="14"/>
      <c r="AX1039" s="14"/>
      <c r="AY1039" s="14"/>
      <c r="AZ1039" s="14"/>
      <c r="BA1039" s="14"/>
      <c r="BB1039" s="14"/>
      <c r="BC1039" s="14"/>
      <c r="BD1039" s="14"/>
      <c r="BE1039" s="14"/>
      <c r="BF1039" s="14"/>
      <c r="BG1039" s="14"/>
      <c r="BH1039" s="14"/>
      <c r="BI1039" s="14"/>
      <c r="BJ1039" s="14"/>
      <c r="BK1039" s="14"/>
      <c r="BL1039" s="14"/>
      <c r="BM1039" s="14"/>
      <c r="BN1039" s="14"/>
      <c r="BO1039" s="14"/>
      <c r="BP1039" s="14"/>
      <c r="BQ1039" s="14"/>
      <c r="BR1039" s="14"/>
      <c r="BS1039" s="14"/>
      <c r="BT1039" s="14"/>
      <c r="BU1039" s="14"/>
      <c r="BV1039" s="14"/>
      <c r="BW1039" s="14"/>
      <c r="BX1039" s="14"/>
      <c r="BY1039" s="14"/>
      <c r="BZ1039" s="14"/>
      <c r="CA1039" s="14"/>
      <c r="CB1039" s="14"/>
      <c r="CC1039" s="14"/>
      <c r="CD1039" s="14"/>
      <c r="CE1039" s="14"/>
      <c r="CF1039" s="14"/>
      <c r="CG1039" s="14"/>
      <c r="CH1039" s="14"/>
    </row>
    <row r="1040" spans="1:86">
      <c r="A1040" s="16"/>
      <c r="B1040" s="16"/>
      <c r="C1040" s="16"/>
      <c r="D1040" s="16"/>
      <c r="E1040" s="16"/>
      <c r="F1040" s="16"/>
      <c r="G1040" s="16"/>
      <c r="H1040" s="16"/>
      <c r="I1040" s="16"/>
      <c r="J1040" s="16"/>
      <c r="K1040" s="16"/>
      <c r="L1040" s="16"/>
      <c r="M1040" s="16"/>
      <c r="N1040" s="16"/>
      <c r="O1040" s="16"/>
      <c r="P1040" s="16"/>
      <c r="Q1040" s="16"/>
      <c r="R1040" s="16"/>
      <c r="S1040" s="16"/>
      <c r="T1040" s="16"/>
      <c r="U1040" s="16"/>
      <c r="V1040" s="16"/>
      <c r="W1040" s="16"/>
      <c r="X1040" s="16"/>
      <c r="Z1040" s="16"/>
      <c r="AA1040" s="16"/>
      <c r="AB1040" s="16"/>
      <c r="AC1040" s="16"/>
      <c r="AD1040" s="16"/>
      <c r="AE1040" s="16"/>
      <c r="AF1040" s="16"/>
      <c r="AG1040" s="16"/>
      <c r="AH1040" s="16"/>
      <c r="AI1040" s="16"/>
      <c r="AJ1040" s="16"/>
      <c r="AK1040" s="16"/>
      <c r="AL1040" s="16"/>
      <c r="AM1040" s="14"/>
      <c r="AN1040" s="14"/>
      <c r="AO1040" s="14"/>
      <c r="AP1040" s="14"/>
      <c r="AQ1040" s="14"/>
      <c r="AR1040" s="14"/>
      <c r="AS1040" s="14"/>
      <c r="AT1040" s="14"/>
      <c r="AU1040" s="14"/>
      <c r="AV1040" s="14"/>
      <c r="AW1040" s="14"/>
      <c r="AX1040" s="14"/>
      <c r="AY1040" s="14"/>
      <c r="AZ1040" s="14"/>
      <c r="BA1040" s="14"/>
      <c r="BB1040" s="14"/>
      <c r="BC1040" s="14"/>
      <c r="BD1040" s="14"/>
      <c r="BE1040" s="14"/>
      <c r="BF1040" s="14"/>
      <c r="BG1040" s="14"/>
      <c r="BH1040" s="14"/>
      <c r="BI1040" s="14"/>
      <c r="BJ1040" s="14"/>
      <c r="BK1040" s="14"/>
      <c r="BL1040" s="14"/>
      <c r="BM1040" s="14"/>
      <c r="BN1040" s="14"/>
      <c r="BO1040" s="14"/>
      <c r="BP1040" s="14"/>
      <c r="BQ1040" s="14"/>
      <c r="BR1040" s="14"/>
      <c r="BS1040" s="14"/>
      <c r="BT1040" s="14"/>
      <c r="BU1040" s="14"/>
      <c r="BV1040" s="14"/>
      <c r="BW1040" s="14"/>
      <c r="BX1040" s="14"/>
      <c r="BY1040" s="14"/>
      <c r="BZ1040" s="14"/>
      <c r="CA1040" s="14"/>
      <c r="CB1040" s="14"/>
      <c r="CC1040" s="14"/>
      <c r="CD1040" s="14"/>
      <c r="CE1040" s="14"/>
      <c r="CF1040" s="14"/>
      <c r="CG1040" s="14"/>
      <c r="CH1040" s="14"/>
    </row>
    <row r="1041" spans="1:86">
      <c r="A1041" s="16"/>
      <c r="B1041" s="16"/>
      <c r="C1041" s="16"/>
      <c r="D1041" s="16"/>
      <c r="E1041" s="16"/>
      <c r="F1041" s="16"/>
      <c r="G1041" s="16"/>
      <c r="H1041" s="16"/>
      <c r="I1041" s="16"/>
      <c r="J1041" s="16"/>
      <c r="K1041" s="16"/>
      <c r="L1041" s="16"/>
      <c r="M1041" s="16"/>
      <c r="N1041" s="16"/>
      <c r="O1041" s="16"/>
      <c r="P1041" s="16"/>
      <c r="Q1041" s="16"/>
      <c r="R1041" s="16"/>
      <c r="S1041" s="16"/>
      <c r="T1041" s="16"/>
      <c r="U1041" s="16"/>
      <c r="V1041" s="16"/>
      <c r="W1041" s="16"/>
      <c r="X1041" s="16"/>
      <c r="Z1041" s="16"/>
      <c r="AA1041" s="16"/>
      <c r="AB1041" s="16"/>
      <c r="AC1041" s="16"/>
      <c r="AD1041" s="16"/>
      <c r="AE1041" s="16"/>
      <c r="AF1041" s="16"/>
      <c r="AG1041" s="16"/>
      <c r="AH1041" s="16"/>
      <c r="AI1041" s="16"/>
      <c r="AJ1041" s="16"/>
      <c r="AK1041" s="16"/>
      <c r="AL1041" s="16"/>
      <c r="AM1041" s="14"/>
      <c r="AN1041" s="14"/>
      <c r="AO1041" s="14"/>
      <c r="AP1041" s="14"/>
      <c r="AQ1041" s="14"/>
      <c r="AR1041" s="14"/>
      <c r="AS1041" s="14"/>
      <c r="AT1041" s="14"/>
      <c r="AU1041" s="14"/>
      <c r="AV1041" s="14"/>
      <c r="AW1041" s="14"/>
      <c r="AX1041" s="14"/>
      <c r="AY1041" s="14"/>
      <c r="AZ1041" s="14"/>
      <c r="BA1041" s="14"/>
      <c r="BB1041" s="14"/>
      <c r="BC1041" s="14"/>
      <c r="BD1041" s="14"/>
      <c r="BE1041" s="14"/>
      <c r="BF1041" s="14"/>
      <c r="BG1041" s="14"/>
      <c r="BH1041" s="14"/>
      <c r="BI1041" s="14"/>
      <c r="BJ1041" s="14"/>
      <c r="BK1041" s="14"/>
      <c r="BL1041" s="14"/>
      <c r="BM1041" s="14"/>
      <c r="BN1041" s="14"/>
      <c r="BO1041" s="14"/>
      <c r="BP1041" s="14"/>
      <c r="BQ1041" s="14"/>
      <c r="BR1041" s="14"/>
      <c r="BS1041" s="14"/>
      <c r="BT1041" s="14"/>
      <c r="BU1041" s="14"/>
      <c r="BV1041" s="14"/>
      <c r="BW1041" s="14"/>
      <c r="BX1041" s="14"/>
      <c r="BY1041" s="14"/>
      <c r="BZ1041" s="14"/>
      <c r="CA1041" s="14"/>
      <c r="CB1041" s="14"/>
      <c r="CC1041" s="14"/>
      <c r="CD1041" s="14"/>
      <c r="CE1041" s="14"/>
      <c r="CF1041" s="14"/>
      <c r="CG1041" s="14"/>
      <c r="CH1041" s="14"/>
    </row>
    <row r="1042" spans="1:86">
      <c r="A1042" s="16"/>
      <c r="B1042" s="16"/>
      <c r="C1042" s="16"/>
      <c r="D1042" s="16"/>
      <c r="E1042" s="16"/>
      <c r="F1042" s="16"/>
      <c r="G1042" s="16"/>
      <c r="H1042" s="16"/>
      <c r="I1042" s="16"/>
      <c r="J1042" s="16"/>
      <c r="K1042" s="16"/>
      <c r="L1042" s="16"/>
      <c r="M1042" s="16"/>
      <c r="N1042" s="16"/>
      <c r="O1042" s="16"/>
      <c r="P1042" s="16"/>
      <c r="Q1042" s="16"/>
      <c r="R1042" s="16"/>
      <c r="S1042" s="16"/>
      <c r="T1042" s="16"/>
      <c r="U1042" s="16"/>
      <c r="V1042" s="16"/>
      <c r="W1042" s="16"/>
      <c r="X1042" s="16"/>
      <c r="Z1042" s="16"/>
      <c r="AA1042" s="16"/>
      <c r="AB1042" s="16"/>
      <c r="AC1042" s="16"/>
      <c r="AD1042" s="16"/>
      <c r="AE1042" s="16"/>
      <c r="AF1042" s="16"/>
      <c r="AG1042" s="16"/>
      <c r="AH1042" s="16"/>
      <c r="AI1042" s="16"/>
      <c r="AJ1042" s="16"/>
      <c r="AK1042" s="16"/>
      <c r="AL1042" s="16"/>
      <c r="AM1042" s="14"/>
      <c r="AN1042" s="14"/>
      <c r="AO1042" s="14"/>
      <c r="AP1042" s="14"/>
      <c r="AQ1042" s="14"/>
      <c r="AR1042" s="14"/>
      <c r="AS1042" s="14"/>
      <c r="AT1042" s="14"/>
      <c r="AU1042" s="14"/>
      <c r="AV1042" s="14"/>
      <c r="AW1042" s="14"/>
      <c r="AX1042" s="14"/>
      <c r="AY1042" s="14"/>
      <c r="AZ1042" s="14"/>
      <c r="BA1042" s="14"/>
      <c r="BB1042" s="14"/>
      <c r="BC1042" s="14"/>
      <c r="BD1042" s="14"/>
      <c r="BE1042" s="14"/>
      <c r="BF1042" s="14"/>
      <c r="BG1042" s="14"/>
      <c r="BH1042" s="14"/>
      <c r="BI1042" s="14"/>
      <c r="BJ1042" s="14"/>
      <c r="BK1042" s="14"/>
      <c r="BL1042" s="14"/>
      <c r="BM1042" s="14"/>
      <c r="BN1042" s="14"/>
      <c r="BO1042" s="14"/>
      <c r="BP1042" s="14"/>
      <c r="BQ1042" s="14"/>
      <c r="BR1042" s="14"/>
      <c r="BS1042" s="14"/>
      <c r="BT1042" s="14"/>
      <c r="BU1042" s="14"/>
      <c r="BV1042" s="14"/>
      <c r="BW1042" s="14"/>
      <c r="BX1042" s="14"/>
      <c r="BY1042" s="14"/>
      <c r="BZ1042" s="14"/>
      <c r="CA1042" s="14"/>
      <c r="CB1042" s="14"/>
      <c r="CC1042" s="14"/>
      <c r="CD1042" s="14"/>
      <c r="CE1042" s="14"/>
      <c r="CF1042" s="14"/>
      <c r="CG1042" s="14"/>
      <c r="CH1042" s="14"/>
    </row>
    <row r="1043" spans="1:86">
      <c r="A1043" s="16"/>
      <c r="B1043" s="16"/>
      <c r="C1043" s="16"/>
      <c r="D1043" s="16"/>
      <c r="E1043" s="16"/>
      <c r="F1043" s="16"/>
      <c r="G1043" s="16"/>
      <c r="H1043" s="16"/>
      <c r="I1043" s="16"/>
      <c r="J1043" s="16"/>
      <c r="K1043" s="16"/>
      <c r="L1043" s="16"/>
      <c r="M1043" s="16"/>
      <c r="N1043" s="16"/>
      <c r="O1043" s="16"/>
      <c r="P1043" s="16"/>
      <c r="Q1043" s="16"/>
      <c r="R1043" s="16"/>
      <c r="S1043" s="16"/>
      <c r="T1043" s="16"/>
      <c r="U1043" s="16"/>
      <c r="V1043" s="16"/>
      <c r="W1043" s="16"/>
      <c r="X1043" s="16"/>
      <c r="Z1043" s="16"/>
      <c r="AA1043" s="16"/>
      <c r="AB1043" s="16"/>
      <c r="AC1043" s="16"/>
      <c r="AD1043" s="16"/>
      <c r="AE1043" s="16"/>
      <c r="AF1043" s="16"/>
      <c r="AG1043" s="16"/>
      <c r="AH1043" s="16"/>
      <c r="AI1043" s="16"/>
      <c r="AJ1043" s="16"/>
      <c r="AK1043" s="16"/>
      <c r="AL1043" s="16"/>
      <c r="AM1043" s="14"/>
      <c r="AN1043" s="14"/>
      <c r="AO1043" s="14"/>
      <c r="AP1043" s="14"/>
      <c r="AQ1043" s="14"/>
      <c r="AR1043" s="14"/>
      <c r="AS1043" s="14"/>
      <c r="AT1043" s="14"/>
      <c r="AU1043" s="14"/>
      <c r="AV1043" s="14"/>
      <c r="AW1043" s="14"/>
      <c r="AX1043" s="14"/>
      <c r="AY1043" s="14"/>
      <c r="AZ1043" s="14"/>
      <c r="BA1043" s="14"/>
      <c r="BB1043" s="14"/>
      <c r="BC1043" s="14"/>
      <c r="BD1043" s="14"/>
      <c r="BE1043" s="14"/>
      <c r="BF1043" s="14"/>
      <c r="BG1043" s="14"/>
      <c r="BH1043" s="14"/>
      <c r="BI1043" s="14"/>
      <c r="BJ1043" s="14"/>
      <c r="BK1043" s="14"/>
      <c r="BL1043" s="14"/>
      <c r="BM1043" s="14"/>
      <c r="BN1043" s="14"/>
      <c r="BO1043" s="14"/>
      <c r="BP1043" s="14"/>
      <c r="BQ1043" s="14"/>
      <c r="BR1043" s="14"/>
      <c r="BS1043" s="14"/>
      <c r="BT1043" s="14"/>
      <c r="BU1043" s="14"/>
      <c r="BV1043" s="14"/>
      <c r="BW1043" s="14"/>
      <c r="BX1043" s="14"/>
      <c r="BY1043" s="14"/>
      <c r="BZ1043" s="14"/>
      <c r="CA1043" s="14"/>
      <c r="CB1043" s="14"/>
      <c r="CC1043" s="14"/>
      <c r="CD1043" s="14"/>
      <c r="CE1043" s="14"/>
      <c r="CF1043" s="14"/>
      <c r="CG1043" s="14"/>
      <c r="CH1043" s="14"/>
    </row>
    <row r="1044" spans="1:86">
      <c r="A1044" s="16"/>
      <c r="B1044" s="16"/>
      <c r="C1044" s="16"/>
      <c r="D1044" s="16"/>
      <c r="E1044" s="16"/>
      <c r="F1044" s="16"/>
      <c r="G1044" s="16"/>
      <c r="H1044" s="16"/>
      <c r="I1044" s="16"/>
      <c r="J1044" s="16"/>
      <c r="K1044" s="16"/>
      <c r="L1044" s="16"/>
      <c r="M1044" s="16"/>
      <c r="N1044" s="16"/>
      <c r="O1044" s="16"/>
      <c r="P1044" s="16"/>
      <c r="Q1044" s="16"/>
      <c r="R1044" s="16"/>
      <c r="S1044" s="16"/>
      <c r="T1044" s="16"/>
      <c r="U1044" s="16"/>
      <c r="V1044" s="16"/>
      <c r="W1044" s="16"/>
      <c r="X1044" s="16"/>
      <c r="Z1044" s="16"/>
      <c r="AA1044" s="16"/>
      <c r="AB1044" s="16"/>
      <c r="AC1044" s="16"/>
      <c r="AD1044" s="16"/>
      <c r="AE1044" s="16"/>
      <c r="AF1044" s="16"/>
      <c r="AG1044" s="16"/>
      <c r="AH1044" s="16"/>
      <c r="AI1044" s="16"/>
      <c r="AJ1044" s="16"/>
      <c r="AK1044" s="16"/>
      <c r="AL1044" s="16"/>
      <c r="AM1044" s="14"/>
      <c r="AN1044" s="14"/>
      <c r="AO1044" s="14"/>
      <c r="AP1044" s="14"/>
      <c r="AQ1044" s="14"/>
      <c r="AR1044" s="14"/>
      <c r="AS1044" s="14"/>
      <c r="AT1044" s="14"/>
      <c r="AU1044" s="14"/>
      <c r="AV1044" s="14"/>
      <c r="AW1044" s="14"/>
      <c r="AX1044" s="14"/>
      <c r="AY1044" s="14"/>
      <c r="AZ1044" s="14"/>
      <c r="BA1044" s="14"/>
      <c r="BB1044" s="14"/>
      <c r="BC1044" s="14"/>
      <c r="BD1044" s="14"/>
      <c r="BE1044" s="14"/>
      <c r="BF1044" s="14"/>
      <c r="BG1044" s="14"/>
      <c r="BH1044" s="14"/>
      <c r="BI1044" s="14"/>
      <c r="BJ1044" s="14"/>
      <c r="BK1044" s="14"/>
      <c r="BL1044" s="14"/>
      <c r="BM1044" s="14"/>
      <c r="BN1044" s="14"/>
      <c r="BO1044" s="14"/>
      <c r="BP1044" s="14"/>
      <c r="BQ1044" s="14"/>
      <c r="BR1044" s="14"/>
      <c r="BS1044" s="14"/>
      <c r="BT1044" s="14"/>
      <c r="BU1044" s="14"/>
      <c r="BV1044" s="14"/>
      <c r="BW1044" s="14"/>
      <c r="BX1044" s="14"/>
      <c r="BY1044" s="14"/>
      <c r="BZ1044" s="14"/>
      <c r="CA1044" s="14"/>
      <c r="CB1044" s="14"/>
      <c r="CC1044" s="14"/>
      <c r="CD1044" s="14"/>
      <c r="CE1044" s="14"/>
      <c r="CF1044" s="14"/>
      <c r="CG1044" s="14"/>
      <c r="CH1044" s="14"/>
    </row>
    <row r="1045" spans="1:86">
      <c r="A1045" s="16"/>
      <c r="B1045" s="16"/>
      <c r="C1045" s="16"/>
      <c r="D1045" s="16"/>
      <c r="E1045" s="16"/>
      <c r="F1045" s="16"/>
      <c r="G1045" s="16"/>
      <c r="H1045" s="16"/>
      <c r="I1045" s="16"/>
      <c r="J1045" s="16"/>
      <c r="K1045" s="16"/>
      <c r="L1045" s="16"/>
      <c r="M1045" s="16"/>
      <c r="N1045" s="16"/>
      <c r="O1045" s="16"/>
      <c r="P1045" s="16"/>
      <c r="Q1045" s="16"/>
      <c r="R1045" s="16"/>
      <c r="S1045" s="16"/>
      <c r="T1045" s="16"/>
      <c r="U1045" s="16"/>
      <c r="V1045" s="16"/>
      <c r="W1045" s="16"/>
      <c r="X1045" s="16"/>
      <c r="Z1045" s="16"/>
      <c r="AA1045" s="16"/>
      <c r="AB1045" s="16"/>
      <c r="AC1045" s="16"/>
      <c r="AD1045" s="16"/>
      <c r="AE1045" s="16"/>
      <c r="AF1045" s="16"/>
      <c r="AG1045" s="16"/>
      <c r="AH1045" s="16"/>
      <c r="AI1045" s="16"/>
      <c r="AJ1045" s="16"/>
      <c r="AK1045" s="16"/>
      <c r="AL1045" s="16"/>
      <c r="AM1045" s="14"/>
      <c r="AN1045" s="14"/>
      <c r="AO1045" s="14"/>
      <c r="AP1045" s="14"/>
      <c r="AQ1045" s="14"/>
      <c r="AR1045" s="14"/>
      <c r="AS1045" s="14"/>
      <c r="AT1045" s="14"/>
      <c r="AU1045" s="14"/>
      <c r="AV1045" s="14"/>
      <c r="AW1045" s="14"/>
      <c r="AX1045" s="14"/>
      <c r="AY1045" s="14"/>
      <c r="AZ1045" s="14"/>
      <c r="BA1045" s="14"/>
      <c r="BB1045" s="14"/>
      <c r="BC1045" s="14"/>
      <c r="BD1045" s="14"/>
      <c r="BE1045" s="14"/>
      <c r="BF1045" s="14"/>
      <c r="BG1045" s="14"/>
      <c r="BH1045" s="14"/>
      <c r="BI1045" s="14"/>
      <c r="BJ1045" s="14"/>
      <c r="BK1045" s="14"/>
      <c r="BL1045" s="14"/>
      <c r="BM1045" s="14"/>
      <c r="BN1045" s="14"/>
      <c r="BO1045" s="14"/>
      <c r="BP1045" s="14"/>
      <c r="BQ1045" s="14"/>
      <c r="BR1045" s="14"/>
      <c r="BS1045" s="14"/>
      <c r="BT1045" s="14"/>
      <c r="BU1045" s="14"/>
      <c r="BV1045" s="14"/>
      <c r="BW1045" s="14"/>
      <c r="BX1045" s="14"/>
      <c r="BY1045" s="14"/>
      <c r="BZ1045" s="14"/>
      <c r="CA1045" s="14"/>
      <c r="CB1045" s="14"/>
      <c r="CC1045" s="14"/>
      <c r="CD1045" s="14"/>
      <c r="CE1045" s="14"/>
      <c r="CF1045" s="14"/>
      <c r="CG1045" s="14"/>
      <c r="CH1045" s="14"/>
    </row>
    <row r="1046" spans="1:86">
      <c r="A1046" s="16"/>
      <c r="B1046" s="16"/>
      <c r="C1046" s="16"/>
      <c r="D1046" s="16"/>
      <c r="E1046" s="16"/>
      <c r="F1046" s="16"/>
      <c r="G1046" s="16"/>
      <c r="H1046" s="16"/>
      <c r="I1046" s="16"/>
      <c r="J1046" s="16"/>
      <c r="K1046" s="16"/>
      <c r="L1046" s="16"/>
      <c r="M1046" s="16"/>
      <c r="N1046" s="16"/>
      <c r="O1046" s="16"/>
      <c r="P1046" s="16"/>
      <c r="Q1046" s="16"/>
      <c r="R1046" s="16"/>
      <c r="S1046" s="16"/>
      <c r="T1046" s="16"/>
      <c r="U1046" s="16"/>
      <c r="V1046" s="16"/>
      <c r="W1046" s="16"/>
      <c r="X1046" s="16"/>
      <c r="Z1046" s="16"/>
      <c r="AA1046" s="16"/>
      <c r="AB1046" s="16"/>
      <c r="AC1046" s="16"/>
      <c r="AD1046" s="16"/>
      <c r="AE1046" s="16"/>
      <c r="AF1046" s="16"/>
      <c r="AG1046" s="16"/>
      <c r="AH1046" s="16"/>
      <c r="AI1046" s="16"/>
      <c r="AJ1046" s="16"/>
      <c r="AK1046" s="16"/>
      <c r="AL1046" s="16"/>
      <c r="AM1046" s="14"/>
      <c r="AN1046" s="14"/>
      <c r="AO1046" s="14"/>
      <c r="AP1046" s="14"/>
      <c r="AQ1046" s="14"/>
      <c r="AR1046" s="14"/>
      <c r="AS1046" s="14"/>
      <c r="AT1046" s="14"/>
      <c r="AU1046" s="14"/>
      <c r="AV1046" s="14"/>
      <c r="AW1046" s="14"/>
      <c r="AX1046" s="14"/>
      <c r="AY1046" s="14"/>
      <c r="AZ1046" s="14"/>
      <c r="BA1046" s="14"/>
      <c r="BB1046" s="14"/>
      <c r="BC1046" s="14"/>
      <c r="BD1046" s="14"/>
      <c r="BE1046" s="14"/>
      <c r="BF1046" s="14"/>
      <c r="BG1046" s="14"/>
      <c r="BH1046" s="14"/>
      <c r="BI1046" s="14"/>
      <c r="BJ1046" s="14"/>
      <c r="BK1046" s="14"/>
      <c r="BL1046" s="14"/>
      <c r="BM1046" s="14"/>
      <c r="BN1046" s="14"/>
      <c r="BO1046" s="14"/>
      <c r="BP1046" s="14"/>
      <c r="BQ1046" s="14"/>
      <c r="BR1046" s="14"/>
      <c r="BS1046" s="14"/>
      <c r="BT1046" s="14"/>
      <c r="BU1046" s="14"/>
      <c r="BV1046" s="14"/>
      <c r="BW1046" s="14"/>
      <c r="BX1046" s="14"/>
      <c r="BY1046" s="14"/>
      <c r="BZ1046" s="14"/>
      <c r="CA1046" s="14"/>
      <c r="CB1046" s="14"/>
      <c r="CC1046" s="14"/>
      <c r="CD1046" s="14"/>
      <c r="CE1046" s="14"/>
      <c r="CF1046" s="14"/>
      <c r="CG1046" s="14"/>
      <c r="CH1046" s="14"/>
    </row>
    <row r="1047" spans="1:86">
      <c r="A1047" s="16"/>
      <c r="B1047" s="16"/>
      <c r="C1047" s="16"/>
      <c r="D1047" s="16"/>
      <c r="E1047" s="16"/>
      <c r="F1047" s="16"/>
      <c r="G1047" s="16"/>
      <c r="H1047" s="16"/>
      <c r="I1047" s="16"/>
      <c r="J1047" s="16"/>
      <c r="K1047" s="16"/>
      <c r="L1047" s="16"/>
      <c r="M1047" s="16"/>
      <c r="N1047" s="16"/>
      <c r="O1047" s="16"/>
      <c r="P1047" s="16"/>
      <c r="Q1047" s="16"/>
      <c r="R1047" s="16"/>
      <c r="S1047" s="16"/>
      <c r="T1047" s="16"/>
      <c r="U1047" s="16"/>
      <c r="V1047" s="16"/>
      <c r="W1047" s="16"/>
      <c r="X1047" s="16"/>
      <c r="Z1047" s="16"/>
      <c r="AA1047" s="16"/>
      <c r="AB1047" s="16"/>
      <c r="AC1047" s="16"/>
      <c r="AD1047" s="16"/>
      <c r="AE1047" s="16"/>
      <c r="AF1047" s="16"/>
      <c r="AG1047" s="16"/>
      <c r="AH1047" s="16"/>
      <c r="AI1047" s="16"/>
      <c r="AJ1047" s="16"/>
      <c r="AK1047" s="16"/>
      <c r="AL1047" s="16"/>
      <c r="AM1047" s="14"/>
      <c r="AN1047" s="14"/>
      <c r="AO1047" s="14"/>
      <c r="AP1047" s="14"/>
      <c r="AQ1047" s="14"/>
      <c r="AR1047" s="14"/>
      <c r="AS1047" s="14"/>
      <c r="AT1047" s="14"/>
      <c r="AU1047" s="14"/>
      <c r="AV1047" s="14"/>
      <c r="AW1047" s="14"/>
      <c r="AX1047" s="14"/>
      <c r="AY1047" s="14"/>
      <c r="AZ1047" s="14"/>
      <c r="BA1047" s="14"/>
      <c r="BB1047" s="14"/>
      <c r="BC1047" s="14"/>
      <c r="BD1047" s="14"/>
      <c r="BE1047" s="14"/>
      <c r="BF1047" s="14"/>
      <c r="BG1047" s="14"/>
      <c r="BH1047" s="14"/>
      <c r="BI1047" s="14"/>
      <c r="BJ1047" s="14"/>
      <c r="BK1047" s="14"/>
      <c r="BL1047" s="14"/>
      <c r="BM1047" s="14"/>
      <c r="BN1047" s="14"/>
      <c r="BO1047" s="14"/>
      <c r="BP1047" s="14"/>
      <c r="BQ1047" s="14"/>
      <c r="BR1047" s="14"/>
      <c r="BS1047" s="14"/>
      <c r="BT1047" s="14"/>
      <c r="BU1047" s="14"/>
      <c r="BV1047" s="14"/>
      <c r="BW1047" s="14"/>
      <c r="BX1047" s="14"/>
      <c r="BY1047" s="14"/>
      <c r="BZ1047" s="14"/>
      <c r="CA1047" s="14"/>
      <c r="CB1047" s="14"/>
      <c r="CC1047" s="14"/>
      <c r="CD1047" s="14"/>
      <c r="CE1047" s="14"/>
      <c r="CF1047" s="14"/>
      <c r="CG1047" s="14"/>
      <c r="CH1047" s="14"/>
    </row>
    <row r="1048" spans="1:86">
      <c r="A1048" s="16"/>
      <c r="B1048" s="16"/>
      <c r="C1048" s="16"/>
      <c r="D1048" s="16"/>
      <c r="E1048" s="16"/>
      <c r="F1048" s="16"/>
      <c r="G1048" s="16"/>
      <c r="H1048" s="16"/>
      <c r="I1048" s="16"/>
      <c r="J1048" s="16"/>
      <c r="K1048" s="16"/>
      <c r="L1048" s="16"/>
      <c r="M1048" s="16"/>
      <c r="N1048" s="16"/>
      <c r="O1048" s="16"/>
      <c r="P1048" s="16"/>
      <c r="Q1048" s="16"/>
      <c r="R1048" s="16"/>
      <c r="S1048" s="16"/>
      <c r="T1048" s="16"/>
      <c r="U1048" s="16"/>
      <c r="V1048" s="16"/>
      <c r="W1048" s="16"/>
      <c r="X1048" s="16"/>
      <c r="Z1048" s="16"/>
      <c r="AA1048" s="16"/>
      <c r="AB1048" s="16"/>
      <c r="AC1048" s="16"/>
      <c r="AD1048" s="16"/>
      <c r="AE1048" s="16"/>
      <c r="AF1048" s="16"/>
      <c r="AG1048" s="16"/>
      <c r="AH1048" s="16"/>
      <c r="AI1048" s="16"/>
      <c r="AJ1048" s="16"/>
      <c r="AK1048" s="16"/>
      <c r="AL1048" s="16"/>
      <c r="AM1048" s="14"/>
      <c r="AN1048" s="14"/>
      <c r="AO1048" s="14"/>
      <c r="AP1048" s="14"/>
      <c r="AQ1048" s="14"/>
      <c r="AR1048" s="14"/>
      <c r="AS1048" s="14"/>
      <c r="AT1048" s="14"/>
      <c r="AU1048" s="14"/>
      <c r="AV1048" s="14"/>
      <c r="AW1048" s="14"/>
      <c r="AX1048" s="14"/>
      <c r="AY1048" s="14"/>
      <c r="AZ1048" s="14"/>
      <c r="BA1048" s="14"/>
      <c r="BB1048" s="14"/>
      <c r="BC1048" s="14"/>
      <c r="BD1048" s="14"/>
      <c r="BE1048" s="14"/>
      <c r="BF1048" s="14"/>
      <c r="BG1048" s="14"/>
      <c r="BH1048" s="14"/>
      <c r="BI1048" s="14"/>
      <c r="BJ1048" s="14"/>
      <c r="BK1048" s="14"/>
      <c r="BL1048" s="14"/>
      <c r="BM1048" s="14"/>
      <c r="BN1048" s="14"/>
      <c r="BO1048" s="14"/>
      <c r="BP1048" s="14"/>
      <c r="BQ1048" s="14"/>
      <c r="BR1048" s="14"/>
      <c r="BS1048" s="14"/>
      <c r="BT1048" s="14"/>
      <c r="BU1048" s="14"/>
      <c r="BV1048" s="14"/>
      <c r="BW1048" s="14"/>
      <c r="BX1048" s="14"/>
      <c r="BY1048" s="14"/>
      <c r="BZ1048" s="14"/>
      <c r="CA1048" s="14"/>
      <c r="CB1048" s="14"/>
      <c r="CC1048" s="14"/>
      <c r="CD1048" s="14"/>
      <c r="CE1048" s="14"/>
      <c r="CF1048" s="14"/>
      <c r="CG1048" s="14"/>
      <c r="CH1048" s="14"/>
    </row>
    <row r="1049" spans="1:86">
      <c r="A1049" s="16"/>
      <c r="B1049" s="16"/>
      <c r="C1049" s="16"/>
      <c r="D1049" s="16"/>
      <c r="E1049" s="16"/>
      <c r="F1049" s="16"/>
      <c r="G1049" s="16"/>
      <c r="H1049" s="16"/>
      <c r="I1049" s="16"/>
      <c r="J1049" s="16"/>
      <c r="K1049" s="16"/>
      <c r="L1049" s="16"/>
      <c r="M1049" s="16"/>
      <c r="N1049" s="16"/>
      <c r="O1049" s="16"/>
      <c r="P1049" s="16"/>
      <c r="Q1049" s="16"/>
      <c r="R1049" s="16"/>
      <c r="S1049" s="16"/>
      <c r="T1049" s="16"/>
      <c r="U1049" s="16"/>
      <c r="V1049" s="16"/>
      <c r="W1049" s="16"/>
      <c r="X1049" s="16"/>
      <c r="Z1049" s="16"/>
      <c r="AA1049" s="16"/>
      <c r="AB1049" s="16"/>
      <c r="AC1049" s="16"/>
      <c r="AD1049" s="16"/>
      <c r="AE1049" s="16"/>
      <c r="AF1049" s="16"/>
      <c r="AG1049" s="16"/>
      <c r="AH1049" s="16"/>
      <c r="AI1049" s="16"/>
      <c r="AJ1049" s="16"/>
      <c r="AK1049" s="16"/>
      <c r="AL1049" s="16"/>
      <c r="AM1049" s="14"/>
      <c r="AN1049" s="14"/>
      <c r="AO1049" s="14"/>
      <c r="AP1049" s="14"/>
      <c r="AQ1049" s="14"/>
      <c r="AR1049" s="14"/>
      <c r="AS1049" s="14"/>
      <c r="AT1049" s="14"/>
      <c r="AU1049" s="14"/>
      <c r="AV1049" s="14"/>
      <c r="AW1049" s="14"/>
      <c r="AX1049" s="14"/>
      <c r="AY1049" s="14"/>
      <c r="AZ1049" s="14"/>
      <c r="BA1049" s="14"/>
      <c r="BB1049" s="14"/>
      <c r="BC1049" s="14"/>
      <c r="BD1049" s="14"/>
      <c r="BE1049" s="14"/>
      <c r="BF1049" s="14"/>
      <c r="BG1049" s="14"/>
      <c r="BH1049" s="14"/>
      <c r="BI1049" s="14"/>
      <c r="BJ1049" s="14"/>
      <c r="BK1049" s="14"/>
      <c r="BL1049" s="14"/>
      <c r="BM1049" s="14"/>
      <c r="BN1049" s="14"/>
      <c r="BO1049" s="14"/>
      <c r="BP1049" s="14"/>
      <c r="BQ1049" s="14"/>
      <c r="BR1049" s="14"/>
      <c r="BS1049" s="14"/>
      <c r="BT1049" s="14"/>
      <c r="BU1049" s="14"/>
      <c r="BV1049" s="14"/>
      <c r="BW1049" s="14"/>
      <c r="BX1049" s="14"/>
      <c r="BY1049" s="14"/>
      <c r="BZ1049" s="14"/>
      <c r="CA1049" s="14"/>
      <c r="CB1049" s="14"/>
      <c r="CC1049" s="14"/>
      <c r="CD1049" s="14"/>
      <c r="CE1049" s="14"/>
      <c r="CF1049" s="14"/>
      <c r="CG1049" s="14"/>
      <c r="CH1049" s="14"/>
    </row>
    <row r="1050" spans="1:86">
      <c r="A1050" s="16"/>
      <c r="B1050" s="16"/>
      <c r="C1050" s="16"/>
      <c r="D1050" s="16"/>
      <c r="E1050" s="16"/>
      <c r="F1050" s="16"/>
      <c r="G1050" s="16"/>
      <c r="H1050" s="16"/>
      <c r="I1050" s="16"/>
      <c r="J1050" s="16"/>
      <c r="K1050" s="16"/>
      <c r="L1050" s="16"/>
      <c r="M1050" s="16"/>
      <c r="N1050" s="16"/>
      <c r="O1050" s="16"/>
      <c r="P1050" s="16"/>
      <c r="Q1050" s="16"/>
      <c r="R1050" s="16"/>
      <c r="S1050" s="16"/>
      <c r="T1050" s="16"/>
      <c r="U1050" s="16"/>
      <c r="V1050" s="16"/>
      <c r="W1050" s="16"/>
      <c r="X1050" s="16"/>
      <c r="Z1050" s="16"/>
      <c r="AA1050" s="16"/>
      <c r="AB1050" s="16"/>
      <c r="AC1050" s="16"/>
      <c r="AD1050" s="16"/>
      <c r="AE1050" s="16"/>
      <c r="AF1050" s="16"/>
      <c r="AG1050" s="16"/>
      <c r="AH1050" s="16"/>
      <c r="AI1050" s="16"/>
      <c r="AJ1050" s="16"/>
      <c r="AK1050" s="16"/>
      <c r="AL1050" s="16"/>
      <c r="AM1050" s="14"/>
      <c r="AN1050" s="14"/>
      <c r="AO1050" s="14"/>
      <c r="AP1050" s="14"/>
      <c r="AQ1050" s="14"/>
      <c r="AR1050" s="14"/>
      <c r="AS1050" s="14"/>
      <c r="AT1050" s="14"/>
      <c r="AU1050" s="14"/>
      <c r="AV1050" s="14"/>
      <c r="AW1050" s="14"/>
      <c r="AX1050" s="14"/>
      <c r="AY1050" s="14"/>
      <c r="AZ1050" s="14"/>
      <c r="BA1050" s="14"/>
      <c r="BB1050" s="14"/>
      <c r="BC1050" s="14"/>
      <c r="BD1050" s="14"/>
      <c r="BE1050" s="14"/>
      <c r="BF1050" s="14"/>
      <c r="BG1050" s="14"/>
      <c r="BH1050" s="14"/>
      <c r="BI1050" s="14"/>
      <c r="BJ1050" s="14"/>
      <c r="BK1050" s="14"/>
      <c r="BL1050" s="14"/>
      <c r="BM1050" s="14"/>
      <c r="BN1050" s="14"/>
      <c r="BO1050" s="14"/>
      <c r="BP1050" s="14"/>
      <c r="BQ1050" s="14"/>
      <c r="BR1050" s="14"/>
      <c r="BS1050" s="14"/>
      <c r="BT1050" s="14"/>
      <c r="BU1050" s="14"/>
      <c r="BV1050" s="14"/>
      <c r="BW1050" s="14"/>
      <c r="BX1050" s="14"/>
      <c r="BY1050" s="14"/>
      <c r="BZ1050" s="14"/>
      <c r="CA1050" s="14"/>
      <c r="CB1050" s="14"/>
      <c r="CC1050" s="14"/>
      <c r="CD1050" s="14"/>
      <c r="CE1050" s="14"/>
      <c r="CF1050" s="14"/>
      <c r="CG1050" s="14"/>
      <c r="CH1050" s="14"/>
    </row>
    <row r="1051" spans="1:86">
      <c r="A1051" s="16"/>
      <c r="B1051" s="16"/>
      <c r="C1051" s="16"/>
      <c r="D1051" s="16"/>
      <c r="E1051" s="16"/>
      <c r="F1051" s="16"/>
      <c r="G1051" s="16"/>
      <c r="H1051" s="16"/>
      <c r="I1051" s="16"/>
      <c r="J1051" s="16"/>
      <c r="K1051" s="16"/>
      <c r="L1051" s="16"/>
      <c r="M1051" s="16"/>
      <c r="N1051" s="16"/>
      <c r="O1051" s="16"/>
      <c r="P1051" s="16"/>
      <c r="Q1051" s="16"/>
      <c r="R1051" s="16"/>
      <c r="S1051" s="16"/>
      <c r="T1051" s="16"/>
      <c r="U1051" s="16"/>
      <c r="V1051" s="16"/>
      <c r="W1051" s="16"/>
      <c r="X1051" s="16"/>
      <c r="Z1051" s="16"/>
      <c r="AA1051" s="16"/>
      <c r="AB1051" s="16"/>
      <c r="AC1051" s="16"/>
      <c r="AD1051" s="16"/>
      <c r="AE1051" s="16"/>
      <c r="AF1051" s="16"/>
      <c r="AG1051" s="16"/>
      <c r="AH1051" s="16"/>
      <c r="AI1051" s="16"/>
      <c r="AJ1051" s="16"/>
      <c r="AK1051" s="16"/>
      <c r="AL1051" s="16"/>
      <c r="AM1051" s="14"/>
      <c r="AN1051" s="14"/>
      <c r="AO1051" s="14"/>
      <c r="AP1051" s="14"/>
      <c r="AQ1051" s="14"/>
      <c r="AR1051" s="14"/>
      <c r="AS1051" s="14"/>
      <c r="AT1051" s="14"/>
      <c r="AU1051" s="14"/>
      <c r="AV1051" s="14"/>
      <c r="AW1051" s="14"/>
      <c r="AX1051" s="14"/>
      <c r="AY1051" s="14"/>
      <c r="AZ1051" s="14"/>
      <c r="BA1051" s="14"/>
      <c r="BB1051" s="14"/>
      <c r="BC1051" s="14"/>
      <c r="BD1051" s="14"/>
      <c r="BE1051" s="14"/>
      <c r="BF1051" s="14"/>
      <c r="BG1051" s="14"/>
      <c r="BH1051" s="14"/>
      <c r="BI1051" s="14"/>
      <c r="BJ1051" s="14"/>
      <c r="BK1051" s="14"/>
      <c r="BL1051" s="14"/>
      <c r="BM1051" s="14"/>
      <c r="BN1051" s="14"/>
      <c r="BO1051" s="14"/>
      <c r="BP1051" s="14"/>
      <c r="BQ1051" s="14"/>
      <c r="BR1051" s="14"/>
      <c r="BS1051" s="14"/>
      <c r="BT1051" s="14"/>
      <c r="BU1051" s="14"/>
      <c r="BV1051" s="14"/>
      <c r="BW1051" s="14"/>
      <c r="BX1051" s="14"/>
      <c r="BY1051" s="14"/>
      <c r="BZ1051" s="14"/>
      <c r="CA1051" s="14"/>
      <c r="CB1051" s="14"/>
      <c r="CC1051" s="14"/>
      <c r="CD1051" s="14"/>
      <c r="CE1051" s="14"/>
      <c r="CF1051" s="14"/>
      <c r="CG1051" s="14"/>
      <c r="CH1051" s="14"/>
    </row>
    <row r="1052" spans="1:86">
      <c r="A1052" s="16"/>
      <c r="B1052" s="16"/>
      <c r="C1052" s="16"/>
      <c r="D1052" s="16"/>
      <c r="E1052" s="16"/>
      <c r="F1052" s="16"/>
      <c r="G1052" s="16"/>
      <c r="H1052" s="16"/>
      <c r="I1052" s="16"/>
      <c r="J1052" s="16"/>
      <c r="K1052" s="16"/>
      <c r="L1052" s="16"/>
      <c r="M1052" s="16"/>
      <c r="N1052" s="16"/>
      <c r="O1052" s="16"/>
      <c r="P1052" s="16"/>
      <c r="Q1052" s="16"/>
      <c r="R1052" s="16"/>
      <c r="S1052" s="16"/>
      <c r="T1052" s="16"/>
      <c r="U1052" s="16"/>
      <c r="V1052" s="16"/>
      <c r="W1052" s="16"/>
      <c r="X1052" s="16"/>
      <c r="Z1052" s="16"/>
      <c r="AA1052" s="16"/>
      <c r="AB1052" s="16"/>
      <c r="AC1052" s="16"/>
      <c r="AD1052" s="16"/>
      <c r="AE1052" s="16"/>
      <c r="AF1052" s="16"/>
      <c r="AG1052" s="16"/>
      <c r="AH1052" s="16"/>
      <c r="AI1052" s="16"/>
      <c r="AJ1052" s="16"/>
      <c r="AK1052" s="16"/>
      <c r="AL1052" s="16"/>
      <c r="AM1052" s="14"/>
      <c r="AN1052" s="14"/>
      <c r="AO1052" s="14"/>
      <c r="AP1052" s="14"/>
      <c r="AQ1052" s="14"/>
      <c r="AR1052" s="14"/>
      <c r="AS1052" s="14"/>
      <c r="AT1052" s="14"/>
      <c r="AU1052" s="14"/>
      <c r="AV1052" s="14"/>
      <c r="AW1052" s="14"/>
      <c r="AX1052" s="14"/>
      <c r="AY1052" s="14"/>
      <c r="AZ1052" s="14"/>
      <c r="BA1052" s="14"/>
      <c r="BB1052" s="14"/>
      <c r="BC1052" s="14"/>
      <c r="BD1052" s="14"/>
      <c r="BE1052" s="14"/>
      <c r="BF1052" s="14"/>
      <c r="BG1052" s="14"/>
      <c r="BH1052" s="14"/>
      <c r="BI1052" s="14"/>
      <c r="BJ1052" s="14"/>
      <c r="BK1052" s="14"/>
      <c r="BL1052" s="14"/>
      <c r="BM1052" s="14"/>
      <c r="BN1052" s="14"/>
      <c r="BO1052" s="14"/>
      <c r="BP1052" s="14"/>
      <c r="BQ1052" s="14"/>
      <c r="BR1052" s="14"/>
      <c r="BS1052" s="14"/>
      <c r="BT1052" s="14"/>
      <c r="BU1052" s="14"/>
      <c r="BV1052" s="14"/>
      <c r="BW1052" s="14"/>
      <c r="BX1052" s="14"/>
      <c r="BY1052" s="14"/>
      <c r="BZ1052" s="14"/>
      <c r="CA1052" s="14"/>
      <c r="CB1052" s="14"/>
      <c r="CC1052" s="14"/>
      <c r="CD1052" s="14"/>
      <c r="CE1052" s="14"/>
      <c r="CF1052" s="14"/>
      <c r="CG1052" s="14"/>
      <c r="CH1052" s="14"/>
    </row>
    <row r="1053" spans="1:86">
      <c r="A1053" s="16"/>
      <c r="B1053" s="16"/>
      <c r="C1053" s="16"/>
      <c r="D1053" s="16"/>
      <c r="E1053" s="16"/>
      <c r="F1053" s="16"/>
      <c r="G1053" s="16"/>
      <c r="H1053" s="16"/>
      <c r="I1053" s="16"/>
      <c r="J1053" s="16"/>
      <c r="K1053" s="16"/>
      <c r="L1053" s="16"/>
      <c r="M1053" s="16"/>
      <c r="N1053" s="16"/>
      <c r="O1053" s="16"/>
      <c r="P1053" s="16"/>
      <c r="Q1053" s="16"/>
      <c r="R1053" s="16"/>
      <c r="S1053" s="16"/>
      <c r="T1053" s="16"/>
      <c r="U1053" s="16"/>
      <c r="V1053" s="16"/>
      <c r="W1053" s="16"/>
      <c r="X1053" s="16"/>
      <c r="Z1053" s="16"/>
      <c r="AA1053" s="16"/>
      <c r="AB1053" s="16"/>
      <c r="AC1053" s="16"/>
      <c r="AD1053" s="16"/>
      <c r="AE1053" s="16"/>
      <c r="AF1053" s="16"/>
      <c r="AG1053" s="16"/>
      <c r="AH1053" s="16"/>
      <c r="AI1053" s="16"/>
      <c r="AJ1053" s="16"/>
      <c r="AK1053" s="16"/>
      <c r="AL1053" s="16"/>
      <c r="AM1053" s="14"/>
      <c r="AN1053" s="14"/>
      <c r="AO1053" s="14"/>
      <c r="AP1053" s="14"/>
      <c r="AQ1053" s="14"/>
      <c r="AR1053" s="14"/>
      <c r="AS1053" s="14"/>
      <c r="AT1053" s="14"/>
      <c r="AU1053" s="14"/>
      <c r="AV1053" s="14"/>
      <c r="AW1053" s="14"/>
      <c r="AX1053" s="14"/>
      <c r="AY1053" s="14"/>
      <c r="AZ1053" s="14"/>
      <c r="BA1053" s="14"/>
      <c r="BB1053" s="14"/>
      <c r="BC1053" s="14"/>
      <c r="BD1053" s="14"/>
      <c r="BE1053" s="14"/>
      <c r="BF1053" s="14"/>
      <c r="BG1053" s="14"/>
      <c r="BH1053" s="14"/>
      <c r="BI1053" s="14"/>
      <c r="BJ1053" s="14"/>
      <c r="BK1053" s="14"/>
      <c r="BL1053" s="14"/>
      <c r="BM1053" s="14"/>
      <c r="BN1053" s="14"/>
      <c r="BO1053" s="14"/>
      <c r="BP1053" s="14"/>
      <c r="BQ1053" s="14"/>
      <c r="BR1053" s="14"/>
      <c r="BS1053" s="14"/>
      <c r="BT1053" s="14"/>
      <c r="BU1053" s="14"/>
      <c r="BV1053" s="14"/>
      <c r="BW1053" s="14"/>
      <c r="BX1053" s="14"/>
      <c r="BY1053" s="14"/>
      <c r="BZ1053" s="14"/>
      <c r="CA1053" s="14"/>
      <c r="CB1053" s="14"/>
      <c r="CC1053" s="14"/>
      <c r="CD1053" s="14"/>
      <c r="CE1053" s="14"/>
      <c r="CF1053" s="14"/>
      <c r="CG1053" s="14"/>
      <c r="CH1053" s="14"/>
    </row>
    <row r="1054" spans="1:86">
      <c r="A1054" s="16"/>
      <c r="B1054" s="16"/>
      <c r="C1054" s="16"/>
      <c r="D1054" s="16"/>
      <c r="E1054" s="16"/>
      <c r="F1054" s="16"/>
      <c r="G1054" s="16"/>
      <c r="H1054" s="16"/>
      <c r="I1054" s="16"/>
      <c r="J1054" s="16"/>
      <c r="K1054" s="16"/>
      <c r="L1054" s="16"/>
      <c r="M1054" s="16"/>
      <c r="N1054" s="16"/>
      <c r="O1054" s="16"/>
      <c r="P1054" s="16"/>
      <c r="Q1054" s="16"/>
      <c r="R1054" s="16"/>
      <c r="S1054" s="16"/>
      <c r="T1054" s="16"/>
      <c r="U1054" s="16"/>
      <c r="V1054" s="16"/>
      <c r="W1054" s="16"/>
      <c r="X1054" s="16"/>
      <c r="Z1054" s="16"/>
      <c r="AA1054" s="16"/>
      <c r="AB1054" s="16"/>
      <c r="AC1054" s="16"/>
      <c r="AD1054" s="16"/>
      <c r="AE1054" s="16"/>
      <c r="AF1054" s="16"/>
      <c r="AG1054" s="16"/>
      <c r="AH1054" s="16"/>
      <c r="AI1054" s="16"/>
      <c r="AJ1054" s="16"/>
      <c r="AK1054" s="16"/>
      <c r="AL1054" s="16"/>
      <c r="AM1054" s="14"/>
      <c r="AN1054" s="14"/>
      <c r="AO1054" s="14"/>
      <c r="AP1054" s="14"/>
      <c r="AQ1054" s="14"/>
      <c r="AR1054" s="14"/>
      <c r="AS1054" s="14"/>
      <c r="AT1054" s="14"/>
      <c r="AU1054" s="14"/>
      <c r="AV1054" s="14"/>
      <c r="AW1054" s="14"/>
      <c r="AX1054" s="14"/>
      <c r="AY1054" s="14"/>
      <c r="AZ1054" s="14"/>
      <c r="BA1054" s="14"/>
      <c r="BB1054" s="14"/>
      <c r="BC1054" s="14"/>
      <c r="BD1054" s="14"/>
      <c r="BE1054" s="14"/>
      <c r="BF1054" s="14"/>
      <c r="BG1054" s="14"/>
      <c r="BH1054" s="14"/>
      <c r="BI1054" s="14"/>
      <c r="BJ1054" s="14"/>
      <c r="BK1054" s="14"/>
      <c r="BL1054" s="14"/>
      <c r="BM1054" s="14"/>
      <c r="BN1054" s="14"/>
      <c r="BO1054" s="14"/>
      <c r="BP1054" s="14"/>
      <c r="BQ1054" s="14"/>
      <c r="BR1054" s="14"/>
      <c r="BS1054" s="14"/>
      <c r="BT1054" s="14"/>
      <c r="BU1054" s="14"/>
      <c r="BV1054" s="14"/>
      <c r="BW1054" s="14"/>
      <c r="BX1054" s="14"/>
      <c r="BY1054" s="14"/>
      <c r="BZ1054" s="14"/>
      <c r="CA1054" s="14"/>
      <c r="CB1054" s="14"/>
      <c r="CC1054" s="14"/>
      <c r="CD1054" s="14"/>
      <c r="CE1054" s="14"/>
      <c r="CF1054" s="14"/>
      <c r="CG1054" s="14"/>
      <c r="CH1054" s="14"/>
    </row>
    <row r="1055" spans="1:86">
      <c r="A1055" s="16"/>
      <c r="B1055" s="16"/>
      <c r="C1055" s="16"/>
      <c r="D1055" s="16"/>
      <c r="E1055" s="16"/>
      <c r="F1055" s="16"/>
      <c r="G1055" s="16"/>
      <c r="H1055" s="16"/>
      <c r="I1055" s="16"/>
      <c r="J1055" s="16"/>
      <c r="K1055" s="16"/>
      <c r="L1055" s="16"/>
      <c r="M1055" s="16"/>
      <c r="N1055" s="16"/>
      <c r="O1055" s="16"/>
      <c r="P1055" s="16"/>
      <c r="Q1055" s="16"/>
      <c r="R1055" s="16"/>
      <c r="S1055" s="16"/>
      <c r="T1055" s="16"/>
      <c r="U1055" s="16"/>
      <c r="V1055" s="16"/>
      <c r="W1055" s="16"/>
      <c r="X1055" s="16"/>
      <c r="Z1055" s="16"/>
      <c r="AA1055" s="16"/>
      <c r="AB1055" s="16"/>
      <c r="AC1055" s="16"/>
      <c r="AD1055" s="16"/>
      <c r="AE1055" s="16"/>
      <c r="AF1055" s="16"/>
      <c r="AG1055" s="16"/>
      <c r="AH1055" s="16"/>
      <c r="AI1055" s="16"/>
      <c r="AJ1055" s="16"/>
      <c r="AK1055" s="16"/>
      <c r="AL1055" s="16"/>
      <c r="AM1055" s="14"/>
      <c r="AN1055" s="14"/>
      <c r="AO1055" s="14"/>
      <c r="AP1055" s="14"/>
      <c r="AQ1055" s="14"/>
      <c r="AR1055" s="14"/>
      <c r="AS1055" s="14"/>
      <c r="AT1055" s="14"/>
      <c r="AU1055" s="14"/>
      <c r="AV1055" s="14"/>
      <c r="AW1055" s="14"/>
      <c r="AX1055" s="14"/>
      <c r="AY1055" s="14"/>
      <c r="AZ1055" s="14"/>
      <c r="BA1055" s="14"/>
      <c r="BB1055" s="14"/>
      <c r="BC1055" s="14"/>
      <c r="BD1055" s="14"/>
      <c r="BE1055" s="14"/>
      <c r="BF1055" s="14"/>
      <c r="BG1055" s="14"/>
      <c r="BH1055" s="14"/>
      <c r="BI1055" s="14"/>
      <c r="BJ1055" s="14"/>
      <c r="BK1055" s="14"/>
      <c r="BL1055" s="14"/>
      <c r="BM1055" s="14"/>
      <c r="BN1055" s="14"/>
      <c r="BO1055" s="14"/>
      <c r="BP1055" s="14"/>
      <c r="BQ1055" s="14"/>
      <c r="BR1055" s="14"/>
      <c r="BS1055" s="14"/>
      <c r="BT1055" s="14"/>
      <c r="BU1055" s="14"/>
      <c r="BV1055" s="14"/>
      <c r="BW1055" s="14"/>
      <c r="BX1055" s="14"/>
      <c r="BY1055" s="14"/>
      <c r="BZ1055" s="14"/>
      <c r="CA1055" s="14"/>
      <c r="CB1055" s="14"/>
      <c r="CC1055" s="14"/>
      <c r="CD1055" s="14"/>
      <c r="CE1055" s="14"/>
      <c r="CF1055" s="14"/>
      <c r="CG1055" s="14"/>
      <c r="CH1055" s="14"/>
    </row>
    <row r="1056" spans="1:86">
      <c r="A1056" s="16"/>
      <c r="B1056" s="16"/>
      <c r="C1056" s="16"/>
      <c r="D1056" s="16"/>
      <c r="E1056" s="16"/>
      <c r="F1056" s="16"/>
      <c r="G1056" s="16"/>
      <c r="H1056" s="16"/>
      <c r="I1056" s="16"/>
      <c r="J1056" s="16"/>
      <c r="K1056" s="16"/>
      <c r="L1056" s="16"/>
      <c r="M1056" s="16"/>
      <c r="N1056" s="16"/>
      <c r="O1056" s="16"/>
      <c r="P1056" s="16"/>
      <c r="Q1056" s="16"/>
      <c r="R1056" s="16"/>
      <c r="S1056" s="16"/>
      <c r="T1056" s="16"/>
      <c r="U1056" s="16"/>
      <c r="V1056" s="16"/>
      <c r="W1056" s="16"/>
      <c r="X1056" s="16"/>
      <c r="Z1056" s="16"/>
      <c r="AA1056" s="16"/>
      <c r="AB1056" s="16"/>
      <c r="AC1056" s="16"/>
      <c r="AD1056" s="16"/>
      <c r="AE1056" s="16"/>
      <c r="AF1056" s="16"/>
      <c r="AG1056" s="16"/>
      <c r="AH1056" s="16"/>
      <c r="AI1056" s="16"/>
      <c r="AJ1056" s="16"/>
      <c r="AK1056" s="16"/>
      <c r="AL1056" s="16"/>
      <c r="AM1056" s="14"/>
      <c r="AN1056" s="14"/>
      <c r="AO1056" s="14"/>
      <c r="AP1056" s="14"/>
      <c r="AQ1056" s="14"/>
      <c r="AR1056" s="14"/>
      <c r="AS1056" s="14"/>
      <c r="AT1056" s="14"/>
      <c r="AU1056" s="14"/>
      <c r="AV1056" s="14"/>
      <c r="AW1056" s="14"/>
      <c r="AX1056" s="14"/>
      <c r="AY1056" s="14"/>
      <c r="AZ1056" s="14"/>
      <c r="BA1056" s="14"/>
      <c r="BB1056" s="14"/>
      <c r="BC1056" s="14"/>
      <c r="BD1056" s="14"/>
      <c r="BE1056" s="14"/>
      <c r="BF1056" s="14"/>
      <c r="BG1056" s="14"/>
      <c r="BH1056" s="14"/>
      <c r="BI1056" s="14"/>
      <c r="BJ1056" s="14"/>
      <c r="BK1056" s="14"/>
      <c r="BL1056" s="14"/>
      <c r="BM1056" s="14"/>
      <c r="BN1056" s="14"/>
      <c r="BO1056" s="14"/>
      <c r="BP1056" s="14"/>
      <c r="BQ1056" s="14"/>
      <c r="BR1056" s="14"/>
      <c r="BS1056" s="14"/>
      <c r="BT1056" s="14"/>
      <c r="BU1056" s="14"/>
      <c r="BV1056" s="14"/>
      <c r="BW1056" s="14"/>
      <c r="BX1056" s="14"/>
      <c r="BY1056" s="14"/>
      <c r="BZ1056" s="14"/>
      <c r="CA1056" s="14"/>
      <c r="CB1056" s="14"/>
      <c r="CC1056" s="14"/>
      <c r="CD1056" s="14"/>
      <c r="CE1056" s="14"/>
      <c r="CF1056" s="14"/>
      <c r="CG1056" s="14"/>
      <c r="CH1056" s="14"/>
    </row>
    <row r="1057" spans="1:86">
      <c r="A1057" s="16"/>
      <c r="B1057" s="16"/>
      <c r="C1057" s="16"/>
      <c r="D1057" s="16"/>
      <c r="E1057" s="16"/>
      <c r="F1057" s="16"/>
      <c r="G1057" s="16"/>
      <c r="H1057" s="16"/>
      <c r="I1057" s="16"/>
      <c r="J1057" s="16"/>
      <c r="K1057" s="16"/>
      <c r="L1057" s="16"/>
      <c r="M1057" s="16"/>
      <c r="N1057" s="16"/>
      <c r="O1057" s="16"/>
      <c r="P1057" s="16"/>
      <c r="Q1057" s="16"/>
      <c r="R1057" s="16"/>
      <c r="S1057" s="16"/>
      <c r="T1057" s="16"/>
      <c r="U1057" s="16"/>
      <c r="V1057" s="16"/>
      <c r="W1057" s="16"/>
      <c r="X1057" s="16"/>
      <c r="Z1057" s="16"/>
      <c r="AA1057" s="16"/>
      <c r="AB1057" s="16"/>
      <c r="AC1057" s="16"/>
      <c r="AD1057" s="16"/>
      <c r="AE1057" s="16"/>
      <c r="AF1057" s="16"/>
      <c r="AG1057" s="16"/>
      <c r="AH1057" s="16"/>
      <c r="AI1057" s="16"/>
      <c r="AJ1057" s="16"/>
      <c r="AK1057" s="16"/>
      <c r="AL1057" s="16"/>
      <c r="AM1057" s="14"/>
      <c r="AN1057" s="14"/>
      <c r="AO1057" s="14"/>
      <c r="AP1057" s="14"/>
      <c r="AQ1057" s="14"/>
      <c r="AR1057" s="14"/>
      <c r="AS1057" s="14"/>
      <c r="AT1057" s="14"/>
      <c r="AU1057" s="14"/>
      <c r="AV1057" s="14"/>
      <c r="AW1057" s="14"/>
      <c r="AX1057" s="14"/>
      <c r="AY1057" s="14"/>
      <c r="AZ1057" s="14"/>
      <c r="BA1057" s="14"/>
      <c r="BB1057" s="14"/>
      <c r="BC1057" s="14"/>
      <c r="BD1057" s="14"/>
      <c r="BE1057" s="14"/>
      <c r="BF1057" s="14"/>
      <c r="BG1057" s="14"/>
      <c r="BH1057" s="14"/>
      <c r="BI1057" s="14"/>
      <c r="BJ1057" s="14"/>
      <c r="BK1057" s="14"/>
      <c r="BL1057" s="14"/>
      <c r="BM1057" s="14"/>
      <c r="BN1057" s="14"/>
      <c r="BO1057" s="14"/>
      <c r="BP1057" s="14"/>
      <c r="BQ1057" s="14"/>
      <c r="BR1057" s="14"/>
      <c r="BS1057" s="14"/>
      <c r="BT1057" s="14"/>
      <c r="BU1057" s="14"/>
      <c r="BV1057" s="14"/>
      <c r="BW1057" s="14"/>
      <c r="BX1057" s="14"/>
      <c r="BY1057" s="14"/>
      <c r="BZ1057" s="14"/>
      <c r="CA1057" s="14"/>
      <c r="CB1057" s="14"/>
      <c r="CC1057" s="14"/>
      <c r="CD1057" s="14"/>
      <c r="CE1057" s="14"/>
      <c r="CF1057" s="14"/>
      <c r="CG1057" s="14"/>
      <c r="CH1057" s="14"/>
    </row>
    <row r="1058" spans="1:86">
      <c r="A1058" s="16"/>
      <c r="B1058" s="16"/>
      <c r="C1058" s="16"/>
      <c r="D1058" s="16"/>
      <c r="E1058" s="16"/>
      <c r="F1058" s="16"/>
      <c r="G1058" s="16"/>
      <c r="H1058" s="16"/>
      <c r="I1058" s="16"/>
      <c r="J1058" s="16"/>
      <c r="K1058" s="16"/>
      <c r="L1058" s="16"/>
      <c r="M1058" s="16"/>
      <c r="N1058" s="16"/>
      <c r="O1058" s="16"/>
      <c r="P1058" s="16"/>
      <c r="Q1058" s="16"/>
      <c r="R1058" s="16"/>
      <c r="S1058" s="16"/>
      <c r="T1058" s="16"/>
      <c r="U1058" s="16"/>
      <c r="V1058" s="16"/>
      <c r="W1058" s="16"/>
      <c r="X1058" s="16"/>
      <c r="Z1058" s="16"/>
      <c r="AA1058" s="16"/>
      <c r="AB1058" s="16"/>
      <c r="AC1058" s="16"/>
      <c r="AD1058" s="16"/>
      <c r="AE1058" s="16"/>
      <c r="AF1058" s="16"/>
      <c r="AG1058" s="16"/>
      <c r="AH1058" s="16"/>
      <c r="AI1058" s="16"/>
      <c r="AJ1058" s="16"/>
      <c r="AK1058" s="16"/>
      <c r="AL1058" s="16"/>
      <c r="AM1058" s="14"/>
      <c r="AN1058" s="14"/>
      <c r="AO1058" s="14"/>
      <c r="AP1058" s="14"/>
      <c r="AQ1058" s="14"/>
      <c r="AR1058" s="14"/>
      <c r="AS1058" s="14"/>
      <c r="AT1058" s="14"/>
      <c r="AU1058" s="14"/>
      <c r="AV1058" s="14"/>
      <c r="AW1058" s="14"/>
      <c r="AX1058" s="14"/>
      <c r="AY1058" s="14"/>
      <c r="AZ1058" s="14"/>
      <c r="BA1058" s="14"/>
      <c r="BB1058" s="14"/>
      <c r="BC1058" s="14"/>
      <c r="BD1058" s="14"/>
      <c r="BE1058" s="14"/>
      <c r="BF1058" s="14"/>
      <c r="BG1058" s="14"/>
      <c r="BH1058" s="14"/>
      <c r="BI1058" s="14"/>
      <c r="BJ1058" s="14"/>
      <c r="BK1058" s="14"/>
      <c r="BL1058" s="14"/>
      <c r="BM1058" s="14"/>
      <c r="BN1058" s="14"/>
      <c r="BO1058" s="14"/>
      <c r="BP1058" s="14"/>
      <c r="BQ1058" s="14"/>
      <c r="BR1058" s="14"/>
      <c r="BS1058" s="14"/>
      <c r="BT1058" s="14"/>
      <c r="BU1058" s="14"/>
      <c r="BV1058" s="14"/>
      <c r="BW1058" s="14"/>
      <c r="BX1058" s="14"/>
      <c r="BY1058" s="14"/>
      <c r="BZ1058" s="14"/>
      <c r="CA1058" s="14"/>
      <c r="CB1058" s="14"/>
      <c r="CC1058" s="14"/>
      <c r="CD1058" s="14"/>
      <c r="CE1058" s="14"/>
      <c r="CF1058" s="14"/>
      <c r="CG1058" s="14"/>
      <c r="CH1058" s="14"/>
    </row>
    <row r="1059" spans="1:86">
      <c r="A1059" s="16"/>
      <c r="B1059" s="16"/>
      <c r="C1059" s="16"/>
      <c r="D1059" s="16"/>
      <c r="E1059" s="16"/>
      <c r="F1059" s="16"/>
      <c r="G1059" s="16"/>
      <c r="H1059" s="16"/>
      <c r="I1059" s="16"/>
      <c r="J1059" s="16"/>
      <c r="K1059" s="16"/>
      <c r="L1059" s="16"/>
      <c r="M1059" s="16"/>
      <c r="N1059" s="16"/>
      <c r="O1059" s="16"/>
      <c r="P1059" s="16"/>
      <c r="Q1059" s="16"/>
      <c r="R1059" s="16"/>
      <c r="S1059" s="16"/>
      <c r="T1059" s="16"/>
      <c r="U1059" s="16"/>
      <c r="V1059" s="16"/>
      <c r="W1059" s="16"/>
      <c r="X1059" s="16"/>
      <c r="Z1059" s="16"/>
      <c r="AA1059" s="16"/>
      <c r="AB1059" s="16"/>
      <c r="AC1059" s="16"/>
      <c r="AD1059" s="16"/>
      <c r="AE1059" s="16"/>
      <c r="AF1059" s="16"/>
      <c r="AG1059" s="16"/>
      <c r="AH1059" s="16"/>
      <c r="AI1059" s="16"/>
      <c r="AJ1059" s="16"/>
      <c r="AK1059" s="16"/>
      <c r="AL1059" s="16"/>
      <c r="AM1059" s="14"/>
      <c r="AN1059" s="14"/>
      <c r="AO1059" s="14"/>
      <c r="AP1059" s="14"/>
      <c r="AQ1059" s="14"/>
      <c r="AR1059" s="14"/>
      <c r="AS1059" s="14"/>
      <c r="AT1059" s="14"/>
      <c r="AU1059" s="14"/>
      <c r="AV1059" s="14"/>
      <c r="AW1059" s="14"/>
      <c r="AX1059" s="14"/>
      <c r="AY1059" s="14"/>
      <c r="AZ1059" s="14"/>
      <c r="BA1059" s="14"/>
      <c r="BB1059" s="14"/>
      <c r="BC1059" s="14"/>
      <c r="BD1059" s="14"/>
      <c r="BE1059" s="14"/>
      <c r="BF1059" s="14"/>
      <c r="BG1059" s="14"/>
      <c r="BH1059" s="14"/>
      <c r="BI1059" s="14"/>
      <c r="BJ1059" s="14"/>
      <c r="BK1059" s="14"/>
      <c r="BL1059" s="14"/>
      <c r="BM1059" s="14"/>
      <c r="BN1059" s="14"/>
      <c r="BO1059" s="14"/>
      <c r="BP1059" s="14"/>
      <c r="BQ1059" s="14"/>
      <c r="BR1059" s="14"/>
      <c r="BS1059" s="14"/>
      <c r="BT1059" s="14"/>
      <c r="BU1059" s="14"/>
      <c r="BV1059" s="14"/>
      <c r="BW1059" s="14"/>
      <c r="BX1059" s="14"/>
      <c r="BY1059" s="14"/>
      <c r="BZ1059" s="14"/>
      <c r="CA1059" s="14"/>
      <c r="CB1059" s="14"/>
      <c r="CC1059" s="14"/>
      <c r="CD1059" s="14"/>
      <c r="CE1059" s="14"/>
      <c r="CF1059" s="14"/>
      <c r="CG1059" s="14"/>
      <c r="CH1059" s="14"/>
    </row>
    <row r="1060" spans="1:86">
      <c r="A1060" s="16"/>
      <c r="B1060" s="16"/>
      <c r="C1060" s="16"/>
      <c r="D1060" s="16"/>
      <c r="E1060" s="16"/>
      <c r="F1060" s="16"/>
      <c r="G1060" s="16"/>
      <c r="H1060" s="16"/>
      <c r="I1060" s="16"/>
      <c r="J1060" s="16"/>
      <c r="K1060" s="16"/>
      <c r="L1060" s="16"/>
      <c r="M1060" s="16"/>
      <c r="N1060" s="16"/>
      <c r="O1060" s="16"/>
      <c r="P1060" s="16"/>
      <c r="Q1060" s="16"/>
      <c r="R1060" s="16"/>
      <c r="S1060" s="16"/>
      <c r="T1060" s="16"/>
      <c r="U1060" s="16"/>
      <c r="V1060" s="16"/>
      <c r="W1060" s="16"/>
      <c r="X1060" s="16"/>
      <c r="Z1060" s="16"/>
      <c r="AA1060" s="16"/>
      <c r="AB1060" s="16"/>
      <c r="AC1060" s="16"/>
      <c r="AD1060" s="16"/>
      <c r="AE1060" s="16"/>
      <c r="AF1060" s="16"/>
      <c r="AG1060" s="16"/>
      <c r="AH1060" s="16"/>
      <c r="AI1060" s="16"/>
      <c r="AJ1060" s="16"/>
      <c r="AK1060" s="16"/>
      <c r="AL1060" s="16"/>
      <c r="AM1060" s="14"/>
      <c r="AN1060" s="14"/>
      <c r="AO1060" s="14"/>
      <c r="AP1060" s="14"/>
      <c r="AQ1060" s="14"/>
      <c r="AR1060" s="14"/>
      <c r="AS1060" s="14"/>
      <c r="AT1060" s="14"/>
      <c r="AU1060" s="14"/>
      <c r="AV1060" s="14"/>
      <c r="AW1060" s="14"/>
      <c r="AX1060" s="14"/>
      <c r="AY1060" s="14"/>
      <c r="AZ1060" s="14"/>
      <c r="BA1060" s="14"/>
      <c r="BB1060" s="14"/>
      <c r="BC1060" s="14"/>
      <c r="BD1060" s="14"/>
      <c r="BE1060" s="14"/>
      <c r="BF1060" s="14"/>
      <c r="BG1060" s="14"/>
      <c r="BH1060" s="14"/>
      <c r="BI1060" s="14"/>
      <c r="BJ1060" s="14"/>
      <c r="BK1060" s="14"/>
      <c r="BL1060" s="14"/>
      <c r="BM1060" s="14"/>
      <c r="BN1060" s="14"/>
      <c r="BO1060" s="14"/>
      <c r="BP1060" s="14"/>
      <c r="BQ1060" s="14"/>
      <c r="BR1060" s="14"/>
      <c r="BS1060" s="14"/>
      <c r="BT1060" s="14"/>
      <c r="BU1060" s="14"/>
      <c r="BV1060" s="14"/>
      <c r="BW1060" s="14"/>
      <c r="BX1060" s="14"/>
      <c r="BY1060" s="14"/>
      <c r="BZ1060" s="14"/>
      <c r="CA1060" s="14"/>
      <c r="CB1060" s="14"/>
      <c r="CC1060" s="14"/>
      <c r="CD1060" s="14"/>
      <c r="CE1060" s="14"/>
      <c r="CF1060" s="14"/>
      <c r="CG1060" s="14"/>
      <c r="CH1060" s="14"/>
    </row>
    <row r="1061" spans="1:86">
      <c r="A1061" s="16"/>
      <c r="B1061" s="16"/>
      <c r="C1061" s="16"/>
      <c r="D1061" s="16"/>
      <c r="E1061" s="16"/>
      <c r="F1061" s="16"/>
      <c r="G1061" s="16"/>
      <c r="H1061" s="16"/>
      <c r="I1061" s="16"/>
      <c r="J1061" s="16"/>
      <c r="K1061" s="16"/>
      <c r="L1061" s="16"/>
      <c r="M1061" s="16"/>
      <c r="N1061" s="16"/>
      <c r="O1061" s="16"/>
      <c r="P1061" s="16"/>
      <c r="Q1061" s="16"/>
      <c r="R1061" s="16"/>
      <c r="S1061" s="16"/>
      <c r="T1061" s="16"/>
      <c r="U1061" s="16"/>
      <c r="V1061" s="16"/>
      <c r="W1061" s="16"/>
      <c r="X1061" s="16"/>
      <c r="Z1061" s="16"/>
      <c r="AA1061" s="16"/>
      <c r="AB1061" s="16"/>
      <c r="AC1061" s="16"/>
      <c r="AD1061" s="16"/>
      <c r="AE1061" s="16"/>
      <c r="AF1061" s="16"/>
      <c r="AG1061" s="16"/>
      <c r="AH1061" s="16"/>
      <c r="AI1061" s="16"/>
      <c r="AJ1061" s="16"/>
      <c r="AK1061" s="16"/>
      <c r="AL1061" s="16"/>
      <c r="AM1061" s="14"/>
      <c r="AN1061" s="14"/>
      <c r="AO1061" s="14"/>
      <c r="AP1061" s="14"/>
      <c r="AQ1061" s="14"/>
      <c r="AR1061" s="14"/>
      <c r="AS1061" s="14"/>
      <c r="AT1061" s="14"/>
      <c r="AU1061" s="14"/>
      <c r="AV1061" s="14"/>
      <c r="AW1061" s="14"/>
      <c r="AX1061" s="14"/>
      <c r="AY1061" s="14"/>
      <c r="AZ1061" s="14"/>
      <c r="BA1061" s="14"/>
      <c r="BB1061" s="14"/>
      <c r="BC1061" s="14"/>
      <c r="BD1061" s="14"/>
      <c r="BE1061" s="14"/>
      <c r="BF1061" s="14"/>
      <c r="BG1061" s="14"/>
      <c r="BH1061" s="14"/>
      <c r="BI1061" s="14"/>
      <c r="BJ1061" s="14"/>
      <c r="BK1061" s="14"/>
      <c r="BL1061" s="14"/>
      <c r="BM1061" s="14"/>
      <c r="BN1061" s="14"/>
      <c r="BO1061" s="14"/>
      <c r="BP1061" s="14"/>
      <c r="BQ1061" s="14"/>
      <c r="BR1061" s="14"/>
      <c r="BS1061" s="14"/>
      <c r="BT1061" s="14"/>
      <c r="BU1061" s="14"/>
      <c r="BV1061" s="14"/>
      <c r="BW1061" s="14"/>
      <c r="BX1061" s="14"/>
      <c r="BY1061" s="14"/>
      <c r="BZ1061" s="14"/>
      <c r="CA1061" s="14"/>
      <c r="CB1061" s="14"/>
      <c r="CC1061" s="14"/>
      <c r="CD1061" s="14"/>
      <c r="CE1061" s="14"/>
      <c r="CF1061" s="14"/>
      <c r="CG1061" s="14"/>
      <c r="CH1061" s="14"/>
    </row>
    <row r="1062" spans="1:86">
      <c r="A1062" s="16"/>
      <c r="B1062" s="16"/>
      <c r="C1062" s="16"/>
      <c r="D1062" s="16"/>
      <c r="E1062" s="16"/>
      <c r="F1062" s="16"/>
      <c r="G1062" s="16"/>
      <c r="H1062" s="16"/>
      <c r="I1062" s="16"/>
      <c r="J1062" s="16"/>
      <c r="K1062" s="16"/>
      <c r="L1062" s="16"/>
      <c r="M1062" s="16"/>
      <c r="N1062" s="16"/>
      <c r="O1062" s="16"/>
      <c r="P1062" s="16"/>
      <c r="Q1062" s="16"/>
      <c r="R1062" s="16"/>
      <c r="S1062" s="16"/>
      <c r="T1062" s="16"/>
      <c r="U1062" s="16"/>
      <c r="V1062" s="16"/>
      <c r="W1062" s="16"/>
      <c r="X1062" s="16"/>
      <c r="Z1062" s="16"/>
      <c r="AA1062" s="16"/>
      <c r="AB1062" s="16"/>
      <c r="AC1062" s="16"/>
      <c r="AD1062" s="16"/>
      <c r="AE1062" s="16"/>
      <c r="AF1062" s="16"/>
      <c r="AG1062" s="16"/>
      <c r="AH1062" s="16"/>
      <c r="AI1062" s="16"/>
      <c r="AJ1062" s="16"/>
      <c r="AK1062" s="16"/>
      <c r="AL1062" s="16"/>
      <c r="AM1062" s="14"/>
      <c r="AN1062" s="14"/>
      <c r="AO1062" s="14"/>
      <c r="AP1062" s="14"/>
      <c r="AQ1062" s="14"/>
      <c r="AR1062" s="14"/>
      <c r="AS1062" s="14"/>
      <c r="AT1062" s="14"/>
      <c r="AU1062" s="14"/>
      <c r="AV1062" s="14"/>
      <c r="AW1062" s="14"/>
      <c r="AX1062" s="14"/>
      <c r="AY1062" s="14"/>
      <c r="AZ1062" s="14"/>
      <c r="BA1062" s="14"/>
      <c r="BB1062" s="14"/>
      <c r="BC1062" s="14"/>
      <c r="BD1062" s="14"/>
      <c r="BE1062" s="14"/>
      <c r="BF1062" s="14"/>
      <c r="BG1062" s="14"/>
      <c r="BH1062" s="14"/>
      <c r="BI1062" s="14"/>
      <c r="BJ1062" s="14"/>
      <c r="BK1062" s="14"/>
      <c r="BL1062" s="14"/>
      <c r="BM1062" s="14"/>
      <c r="BN1062" s="14"/>
      <c r="BO1062" s="14"/>
      <c r="BP1062" s="14"/>
      <c r="BQ1062" s="14"/>
      <c r="BR1062" s="14"/>
      <c r="BS1062" s="14"/>
      <c r="BT1062" s="14"/>
      <c r="BU1062" s="14"/>
      <c r="BV1062" s="14"/>
      <c r="BW1062" s="14"/>
      <c r="BX1062" s="14"/>
      <c r="BY1062" s="14"/>
      <c r="BZ1062" s="14"/>
      <c r="CA1062" s="14"/>
      <c r="CB1062" s="14"/>
      <c r="CC1062" s="14"/>
      <c r="CD1062" s="14"/>
      <c r="CE1062" s="14"/>
      <c r="CF1062" s="14"/>
      <c r="CG1062" s="14"/>
      <c r="CH1062" s="14"/>
    </row>
    <row r="1063" spans="1:86">
      <c r="A1063" s="16"/>
      <c r="B1063" s="16"/>
      <c r="C1063" s="16"/>
      <c r="D1063" s="16"/>
      <c r="E1063" s="16"/>
      <c r="F1063" s="16"/>
      <c r="G1063" s="16"/>
      <c r="H1063" s="16"/>
      <c r="I1063" s="16"/>
      <c r="J1063" s="16"/>
      <c r="K1063" s="16"/>
      <c r="L1063" s="16"/>
      <c r="M1063" s="16"/>
      <c r="N1063" s="16"/>
      <c r="O1063" s="16"/>
      <c r="P1063" s="16"/>
      <c r="Q1063" s="16"/>
      <c r="R1063" s="16"/>
      <c r="S1063" s="16"/>
      <c r="T1063" s="16"/>
      <c r="U1063" s="16"/>
      <c r="V1063" s="16"/>
      <c r="W1063" s="16"/>
      <c r="X1063" s="16"/>
      <c r="Z1063" s="16"/>
      <c r="AA1063" s="16"/>
      <c r="AB1063" s="16"/>
      <c r="AC1063" s="16"/>
      <c r="AD1063" s="16"/>
      <c r="AE1063" s="16"/>
      <c r="AF1063" s="16"/>
      <c r="AG1063" s="16"/>
      <c r="AH1063" s="16"/>
      <c r="AI1063" s="16"/>
      <c r="AJ1063" s="16"/>
      <c r="AK1063" s="16"/>
      <c r="AL1063" s="16"/>
      <c r="AM1063" s="14"/>
      <c r="AN1063" s="14"/>
      <c r="AO1063" s="14"/>
      <c r="AP1063" s="14"/>
      <c r="AQ1063" s="14"/>
      <c r="AR1063" s="14"/>
      <c r="AS1063" s="14"/>
      <c r="AT1063" s="14"/>
      <c r="AU1063" s="14"/>
      <c r="AV1063" s="14"/>
      <c r="AW1063" s="14"/>
      <c r="AX1063" s="14"/>
      <c r="AY1063" s="14"/>
      <c r="AZ1063" s="14"/>
      <c r="BA1063" s="14"/>
      <c r="BB1063" s="14"/>
      <c r="BC1063" s="14"/>
      <c r="BD1063" s="14"/>
      <c r="BE1063" s="14"/>
      <c r="BF1063" s="14"/>
      <c r="BG1063" s="14"/>
      <c r="BH1063" s="14"/>
      <c r="BI1063" s="14"/>
      <c r="BJ1063" s="14"/>
      <c r="BK1063" s="14"/>
      <c r="BL1063" s="14"/>
      <c r="BM1063" s="14"/>
      <c r="BN1063" s="14"/>
      <c r="BO1063" s="14"/>
      <c r="BP1063" s="14"/>
      <c r="BQ1063" s="14"/>
      <c r="BR1063" s="14"/>
      <c r="BS1063" s="14"/>
      <c r="BT1063" s="14"/>
      <c r="BU1063" s="14"/>
      <c r="BV1063" s="14"/>
      <c r="BW1063" s="14"/>
      <c r="BX1063" s="14"/>
      <c r="BY1063" s="14"/>
      <c r="BZ1063" s="14"/>
      <c r="CA1063" s="14"/>
      <c r="CB1063" s="14"/>
      <c r="CC1063" s="14"/>
      <c r="CD1063" s="14"/>
      <c r="CE1063" s="14"/>
      <c r="CF1063" s="14"/>
      <c r="CG1063" s="14"/>
      <c r="CH1063" s="14"/>
    </row>
    <row r="1064" spans="1:86">
      <c r="A1064" s="16"/>
      <c r="B1064" s="16"/>
      <c r="C1064" s="16"/>
      <c r="D1064" s="16"/>
      <c r="E1064" s="16"/>
      <c r="F1064" s="16"/>
      <c r="G1064" s="16"/>
      <c r="H1064" s="16"/>
      <c r="I1064" s="16"/>
      <c r="J1064" s="16"/>
      <c r="K1064" s="16"/>
      <c r="L1064" s="16"/>
      <c r="M1064" s="16"/>
      <c r="N1064" s="16"/>
      <c r="O1064" s="16"/>
      <c r="P1064" s="16"/>
      <c r="Q1064" s="16"/>
      <c r="R1064" s="16"/>
      <c r="S1064" s="16"/>
      <c r="T1064" s="16"/>
      <c r="U1064" s="16"/>
      <c r="V1064" s="16"/>
      <c r="W1064" s="16"/>
      <c r="X1064" s="16"/>
      <c r="Z1064" s="16"/>
      <c r="AA1064" s="16"/>
      <c r="AB1064" s="16"/>
      <c r="AC1064" s="16"/>
      <c r="AD1064" s="16"/>
      <c r="AE1064" s="16"/>
      <c r="AF1064" s="16"/>
      <c r="AG1064" s="16"/>
      <c r="AH1064" s="16"/>
      <c r="AI1064" s="16"/>
      <c r="AJ1064" s="16"/>
      <c r="AK1064" s="16"/>
      <c r="AL1064" s="16"/>
      <c r="AM1064" s="14"/>
      <c r="AN1064" s="14"/>
      <c r="AO1064" s="14"/>
      <c r="AP1064" s="14"/>
      <c r="AQ1064" s="14"/>
      <c r="AR1064" s="14"/>
      <c r="AS1064" s="14"/>
      <c r="AT1064" s="14"/>
      <c r="AU1064" s="14"/>
      <c r="AV1064" s="14"/>
      <c r="AW1064" s="14"/>
      <c r="AX1064" s="14"/>
      <c r="AY1064" s="14"/>
      <c r="AZ1064" s="14"/>
      <c r="BA1064" s="14"/>
      <c r="BB1064" s="14"/>
      <c r="BC1064" s="14"/>
      <c r="BD1064" s="14"/>
      <c r="BE1064" s="14"/>
      <c r="BF1064" s="14"/>
      <c r="BG1064" s="14"/>
      <c r="BH1064" s="14"/>
      <c r="BI1064" s="14"/>
      <c r="BJ1064" s="14"/>
      <c r="BK1064" s="14"/>
      <c r="BL1064" s="14"/>
      <c r="BM1064" s="14"/>
      <c r="BN1064" s="14"/>
      <c r="BO1064" s="14"/>
      <c r="BP1064" s="14"/>
      <c r="BQ1064" s="14"/>
      <c r="BR1064" s="14"/>
      <c r="BS1064" s="14"/>
      <c r="BT1064" s="14"/>
      <c r="BU1064" s="14"/>
      <c r="BV1064" s="14"/>
      <c r="BW1064" s="14"/>
      <c r="BX1064" s="14"/>
      <c r="BY1064" s="14"/>
      <c r="BZ1064" s="14"/>
      <c r="CA1064" s="14"/>
      <c r="CB1064" s="14"/>
      <c r="CC1064" s="14"/>
      <c r="CD1064" s="14"/>
      <c r="CE1064" s="14"/>
      <c r="CF1064" s="14"/>
      <c r="CG1064" s="14"/>
      <c r="CH1064" s="14"/>
    </row>
    <row r="1065" spans="1:86">
      <c r="A1065" s="16"/>
      <c r="B1065" s="16"/>
      <c r="C1065" s="16"/>
      <c r="D1065" s="16"/>
      <c r="E1065" s="16"/>
      <c r="F1065" s="16"/>
      <c r="G1065" s="16"/>
      <c r="H1065" s="16"/>
      <c r="I1065" s="16"/>
      <c r="J1065" s="16"/>
      <c r="K1065" s="16"/>
      <c r="L1065" s="16"/>
      <c r="M1065" s="16"/>
      <c r="N1065" s="16"/>
      <c r="O1065" s="16"/>
      <c r="P1065" s="16"/>
      <c r="Q1065" s="16"/>
      <c r="R1065" s="16"/>
      <c r="S1065" s="16"/>
      <c r="T1065" s="16"/>
      <c r="U1065" s="16"/>
      <c r="V1065" s="16"/>
      <c r="W1065" s="16"/>
      <c r="X1065" s="16"/>
      <c r="Z1065" s="16"/>
      <c r="AA1065" s="16"/>
      <c r="AB1065" s="16"/>
      <c r="AC1065" s="16"/>
      <c r="AD1065" s="16"/>
      <c r="AE1065" s="16"/>
      <c r="AF1065" s="16"/>
      <c r="AG1065" s="16"/>
      <c r="AH1065" s="16"/>
      <c r="AI1065" s="16"/>
      <c r="AJ1065" s="16"/>
      <c r="AK1065" s="16"/>
      <c r="AL1065" s="16"/>
      <c r="AM1065" s="14"/>
      <c r="AN1065" s="14"/>
      <c r="AO1065" s="14"/>
      <c r="AP1065" s="14"/>
      <c r="AQ1065" s="14"/>
      <c r="AR1065" s="14"/>
      <c r="AS1065" s="14"/>
      <c r="AT1065" s="14"/>
      <c r="AU1065" s="14"/>
      <c r="AV1065" s="14"/>
      <c r="AW1065" s="14"/>
      <c r="AX1065" s="14"/>
      <c r="AY1065" s="14"/>
      <c r="AZ1065" s="14"/>
      <c r="BA1065" s="14"/>
      <c r="BB1065" s="14"/>
      <c r="BC1065" s="14"/>
      <c r="BD1065" s="14"/>
      <c r="BE1065" s="14"/>
      <c r="BF1065" s="14"/>
      <c r="BG1065" s="14"/>
      <c r="BH1065" s="14"/>
      <c r="BI1065" s="14"/>
      <c r="BJ1065" s="14"/>
      <c r="BK1065" s="14"/>
      <c r="BL1065" s="14"/>
      <c r="BM1065" s="14"/>
      <c r="BN1065" s="14"/>
      <c r="BO1065" s="14"/>
      <c r="BP1065" s="14"/>
      <c r="BQ1065" s="14"/>
      <c r="BR1065" s="14"/>
      <c r="BS1065" s="14"/>
      <c r="BT1065" s="14"/>
      <c r="BU1065" s="14"/>
      <c r="BV1065" s="14"/>
      <c r="BW1065" s="14"/>
      <c r="BX1065" s="14"/>
      <c r="BY1065" s="14"/>
      <c r="BZ1065" s="14"/>
      <c r="CA1065" s="14"/>
      <c r="CB1065" s="14"/>
      <c r="CC1065" s="14"/>
      <c r="CD1065" s="14"/>
      <c r="CE1065" s="14"/>
      <c r="CF1065" s="14"/>
      <c r="CG1065" s="14"/>
      <c r="CH1065" s="14"/>
    </row>
    <row r="1066" spans="1:86">
      <c r="A1066" s="16"/>
      <c r="B1066" s="16"/>
      <c r="C1066" s="16"/>
      <c r="D1066" s="16"/>
      <c r="E1066" s="16"/>
      <c r="F1066" s="16"/>
      <c r="G1066" s="16"/>
      <c r="H1066" s="16"/>
      <c r="I1066" s="16"/>
      <c r="J1066" s="16"/>
      <c r="K1066" s="16"/>
      <c r="L1066" s="16"/>
      <c r="M1066" s="16"/>
      <c r="N1066" s="16"/>
      <c r="O1066" s="16"/>
      <c r="P1066" s="16"/>
      <c r="Q1066" s="16"/>
      <c r="R1066" s="16"/>
      <c r="S1066" s="16"/>
      <c r="T1066" s="16"/>
      <c r="U1066" s="16"/>
      <c r="V1066" s="16"/>
      <c r="W1066" s="16"/>
      <c r="X1066" s="16"/>
      <c r="Z1066" s="16"/>
      <c r="AA1066" s="16"/>
      <c r="AB1066" s="16"/>
      <c r="AC1066" s="16"/>
      <c r="AD1066" s="16"/>
      <c r="AE1066" s="16"/>
      <c r="AF1066" s="16"/>
      <c r="AG1066" s="16"/>
      <c r="AH1066" s="16"/>
      <c r="AI1066" s="16"/>
      <c r="AJ1066" s="16"/>
      <c r="AK1066" s="16"/>
      <c r="AL1066" s="16"/>
      <c r="AM1066" s="14"/>
      <c r="AN1066" s="14"/>
      <c r="AO1066" s="14"/>
      <c r="AP1066" s="14"/>
      <c r="AQ1066" s="14"/>
      <c r="AR1066" s="14"/>
      <c r="AS1066" s="14"/>
      <c r="AT1066" s="14"/>
      <c r="AU1066" s="14"/>
      <c r="AV1066" s="14"/>
      <c r="AW1066" s="14"/>
      <c r="AX1066" s="14"/>
      <c r="AY1066" s="14"/>
      <c r="AZ1066" s="14"/>
      <c r="BA1066" s="14"/>
      <c r="BB1066" s="14"/>
      <c r="BC1066" s="14"/>
      <c r="BD1066" s="14"/>
      <c r="BE1066" s="14"/>
      <c r="BF1066" s="14"/>
      <c r="BG1066" s="14"/>
      <c r="BH1066" s="14"/>
      <c r="BI1066" s="14"/>
      <c r="BJ1066" s="14"/>
      <c r="BK1066" s="14"/>
      <c r="BL1066" s="14"/>
      <c r="BM1066" s="14"/>
      <c r="BN1066" s="14"/>
      <c r="BO1066" s="14"/>
      <c r="BP1066" s="14"/>
      <c r="BQ1066" s="14"/>
      <c r="BR1066" s="14"/>
      <c r="BS1066" s="14"/>
      <c r="BT1066" s="14"/>
      <c r="BU1066" s="14"/>
      <c r="BV1066" s="14"/>
      <c r="BW1066" s="14"/>
      <c r="BX1066" s="14"/>
      <c r="BY1066" s="14"/>
      <c r="BZ1066" s="14"/>
      <c r="CA1066" s="14"/>
      <c r="CB1066" s="14"/>
      <c r="CC1066" s="14"/>
      <c r="CD1066" s="14"/>
      <c r="CE1066" s="14"/>
      <c r="CF1066" s="14"/>
      <c r="CG1066" s="14"/>
      <c r="CH1066" s="14"/>
    </row>
    <row r="1067" spans="1:86">
      <c r="A1067" s="16"/>
      <c r="B1067" s="16"/>
      <c r="C1067" s="16"/>
      <c r="D1067" s="16"/>
      <c r="E1067" s="16"/>
      <c r="F1067" s="16"/>
      <c r="G1067" s="16"/>
      <c r="H1067" s="16"/>
      <c r="I1067" s="16"/>
      <c r="J1067" s="16"/>
      <c r="K1067" s="16"/>
      <c r="L1067" s="16"/>
      <c r="M1067" s="16"/>
      <c r="N1067" s="16"/>
      <c r="O1067" s="16"/>
      <c r="P1067" s="16"/>
      <c r="Q1067" s="16"/>
      <c r="R1067" s="16"/>
      <c r="S1067" s="16"/>
      <c r="T1067" s="16"/>
      <c r="U1067" s="16"/>
      <c r="V1067" s="16"/>
      <c r="W1067" s="16"/>
      <c r="X1067" s="16"/>
      <c r="Z1067" s="16"/>
      <c r="AA1067" s="16"/>
      <c r="AB1067" s="16"/>
      <c r="AC1067" s="16"/>
      <c r="AD1067" s="16"/>
      <c r="AE1067" s="16"/>
      <c r="AF1067" s="16"/>
      <c r="AG1067" s="16"/>
      <c r="AH1067" s="16"/>
      <c r="AI1067" s="16"/>
      <c r="AJ1067" s="16"/>
      <c r="AK1067" s="16"/>
      <c r="AL1067" s="16"/>
      <c r="AM1067" s="14"/>
      <c r="AN1067" s="14"/>
      <c r="AO1067" s="14"/>
      <c r="AP1067" s="14"/>
      <c r="AQ1067" s="14"/>
      <c r="AR1067" s="14"/>
      <c r="AS1067" s="14"/>
      <c r="AT1067" s="14"/>
      <c r="AU1067" s="14"/>
      <c r="AV1067" s="14"/>
      <c r="AW1067" s="14"/>
      <c r="AX1067" s="14"/>
      <c r="AY1067" s="14"/>
      <c r="AZ1067" s="14"/>
      <c r="BA1067" s="14"/>
      <c r="BB1067" s="14"/>
      <c r="BC1067" s="14"/>
      <c r="BD1067" s="14"/>
      <c r="BE1067" s="14"/>
      <c r="BF1067" s="14"/>
      <c r="BG1067" s="14"/>
      <c r="BH1067" s="14"/>
      <c r="BI1067" s="14"/>
      <c r="BJ1067" s="14"/>
      <c r="BK1067" s="14"/>
      <c r="BL1067" s="14"/>
      <c r="BM1067" s="14"/>
      <c r="BN1067" s="14"/>
      <c r="BO1067" s="14"/>
      <c r="BP1067" s="14"/>
      <c r="BQ1067" s="14"/>
      <c r="BR1067" s="14"/>
      <c r="BS1067" s="14"/>
      <c r="BT1067" s="14"/>
      <c r="BU1067" s="14"/>
      <c r="BV1067" s="14"/>
      <c r="BW1067" s="14"/>
      <c r="BX1067" s="14"/>
      <c r="BY1067" s="14"/>
      <c r="BZ1067" s="14"/>
      <c r="CA1067" s="14"/>
      <c r="CB1067" s="14"/>
      <c r="CC1067" s="14"/>
      <c r="CD1067" s="14"/>
      <c r="CE1067" s="14"/>
      <c r="CF1067" s="14"/>
      <c r="CG1067" s="14"/>
      <c r="CH1067" s="14"/>
    </row>
    <row r="1068" spans="1:86">
      <c r="A1068" s="16"/>
      <c r="B1068" s="16"/>
      <c r="C1068" s="16"/>
      <c r="D1068" s="16"/>
      <c r="E1068" s="16"/>
      <c r="F1068" s="16"/>
      <c r="G1068" s="16"/>
      <c r="H1068" s="16"/>
      <c r="I1068" s="16"/>
      <c r="J1068" s="16"/>
      <c r="K1068" s="16"/>
      <c r="L1068" s="16"/>
      <c r="M1068" s="16"/>
      <c r="N1068" s="16"/>
      <c r="O1068" s="16"/>
      <c r="P1068" s="16"/>
      <c r="Q1068" s="16"/>
      <c r="R1068" s="16"/>
      <c r="S1068" s="16"/>
      <c r="T1068" s="16"/>
      <c r="U1068" s="16"/>
      <c r="V1068" s="16"/>
      <c r="W1068" s="16"/>
      <c r="X1068" s="16"/>
      <c r="Z1068" s="16"/>
      <c r="AA1068" s="16"/>
      <c r="AB1068" s="16"/>
      <c r="AC1068" s="16"/>
      <c r="AD1068" s="16"/>
      <c r="AE1068" s="16"/>
      <c r="AF1068" s="16"/>
      <c r="AG1068" s="16"/>
      <c r="AH1068" s="16"/>
      <c r="AI1068" s="16"/>
      <c r="AJ1068" s="16"/>
      <c r="AK1068" s="16"/>
      <c r="AL1068" s="16"/>
      <c r="AM1068" s="14"/>
      <c r="AN1068" s="14"/>
      <c r="AO1068" s="14"/>
      <c r="AP1068" s="14"/>
      <c r="AQ1068" s="14"/>
      <c r="AR1068" s="14"/>
      <c r="AS1068" s="14"/>
      <c r="AT1068" s="14"/>
      <c r="AU1068" s="14"/>
      <c r="AV1068" s="14"/>
      <c r="AW1068" s="14"/>
      <c r="AX1068" s="14"/>
      <c r="AY1068" s="14"/>
      <c r="AZ1068" s="14"/>
      <c r="BA1068" s="14"/>
      <c r="BB1068" s="14"/>
      <c r="BC1068" s="14"/>
      <c r="BD1068" s="14"/>
      <c r="BE1068" s="14"/>
      <c r="BF1068" s="14"/>
      <c r="BG1068" s="14"/>
      <c r="BH1068" s="14"/>
      <c r="BI1068" s="14"/>
      <c r="BJ1068" s="14"/>
      <c r="BK1068" s="14"/>
      <c r="BL1068" s="14"/>
      <c r="BM1068" s="14"/>
      <c r="BN1068" s="14"/>
      <c r="BO1068" s="14"/>
      <c r="BP1068" s="14"/>
      <c r="BQ1068" s="14"/>
      <c r="BR1068" s="14"/>
      <c r="BS1068" s="14"/>
      <c r="BT1068" s="14"/>
      <c r="BU1068" s="14"/>
      <c r="BV1068" s="14"/>
      <c r="BW1068" s="14"/>
      <c r="BX1068" s="14"/>
      <c r="BY1068" s="14"/>
      <c r="BZ1068" s="14"/>
      <c r="CA1068" s="14"/>
      <c r="CB1068" s="14"/>
      <c r="CC1068" s="14"/>
      <c r="CD1068" s="14"/>
      <c r="CE1068" s="14"/>
      <c r="CF1068" s="14"/>
      <c r="CG1068" s="14"/>
      <c r="CH1068" s="14"/>
    </row>
    <row r="1069" spans="1:86">
      <c r="A1069" s="16"/>
      <c r="B1069" s="16"/>
      <c r="C1069" s="16"/>
      <c r="D1069" s="16"/>
      <c r="E1069" s="16"/>
      <c r="F1069" s="16"/>
      <c r="G1069" s="16"/>
      <c r="H1069" s="16"/>
      <c r="I1069" s="16"/>
      <c r="J1069" s="16"/>
      <c r="K1069" s="16"/>
      <c r="L1069" s="16"/>
      <c r="M1069" s="16"/>
      <c r="N1069" s="16"/>
      <c r="O1069" s="16"/>
      <c r="P1069" s="16"/>
      <c r="Q1069" s="16"/>
      <c r="R1069" s="16"/>
      <c r="S1069" s="16"/>
      <c r="T1069" s="16"/>
      <c r="U1069" s="16"/>
      <c r="V1069" s="16"/>
      <c r="W1069" s="16"/>
      <c r="X1069" s="16"/>
      <c r="Z1069" s="16"/>
      <c r="AA1069" s="16"/>
      <c r="AB1069" s="16"/>
      <c r="AC1069" s="16"/>
      <c r="AD1069" s="16"/>
      <c r="AE1069" s="16"/>
      <c r="AF1069" s="16"/>
      <c r="AG1069" s="16"/>
      <c r="AH1069" s="16"/>
      <c r="AI1069" s="16"/>
      <c r="AJ1069" s="16"/>
      <c r="AK1069" s="16"/>
      <c r="AL1069" s="16"/>
      <c r="AM1069" s="14"/>
      <c r="AN1069" s="14"/>
      <c r="AO1069" s="14"/>
      <c r="AP1069" s="14"/>
      <c r="AQ1069" s="14"/>
      <c r="AR1069" s="14"/>
      <c r="AS1069" s="14"/>
      <c r="AT1069" s="14"/>
      <c r="AU1069" s="14"/>
      <c r="AV1069" s="14"/>
      <c r="AW1069" s="14"/>
      <c r="AX1069" s="14"/>
      <c r="AY1069" s="14"/>
      <c r="AZ1069" s="14"/>
      <c r="BA1069" s="14"/>
      <c r="BB1069" s="14"/>
      <c r="BC1069" s="14"/>
      <c r="BD1069" s="14"/>
      <c r="BE1069" s="14"/>
      <c r="BF1069" s="14"/>
      <c r="BG1069" s="14"/>
      <c r="BH1069" s="14"/>
      <c r="BI1069" s="14"/>
      <c r="BJ1069" s="14"/>
      <c r="BK1069" s="14"/>
      <c r="BL1069" s="14"/>
      <c r="BM1069" s="14"/>
      <c r="BN1069" s="14"/>
      <c r="BO1069" s="14"/>
      <c r="BP1069" s="14"/>
      <c r="BQ1069" s="14"/>
      <c r="BR1069" s="14"/>
      <c r="BS1069" s="14"/>
      <c r="BT1069" s="14"/>
      <c r="BU1069" s="14"/>
      <c r="BV1069" s="14"/>
      <c r="BW1069" s="14"/>
      <c r="BX1069" s="14"/>
      <c r="BY1069" s="14"/>
      <c r="BZ1069" s="14"/>
      <c r="CA1069" s="14"/>
      <c r="CB1069" s="14"/>
      <c r="CC1069" s="14"/>
      <c r="CD1069" s="14"/>
      <c r="CE1069" s="14"/>
      <c r="CF1069" s="14"/>
      <c r="CG1069" s="14"/>
      <c r="CH1069" s="14"/>
    </row>
    <row r="1070" spans="1:86">
      <c r="A1070" s="16"/>
      <c r="B1070" s="16"/>
      <c r="C1070" s="16"/>
      <c r="D1070" s="16"/>
      <c r="E1070" s="16"/>
      <c r="F1070" s="16"/>
      <c r="G1070" s="16"/>
      <c r="H1070" s="16"/>
      <c r="I1070" s="16"/>
      <c r="J1070" s="16"/>
      <c r="K1070" s="16"/>
      <c r="L1070" s="16"/>
      <c r="M1070" s="16"/>
      <c r="N1070" s="16"/>
      <c r="O1070" s="16"/>
      <c r="P1070" s="16"/>
      <c r="Q1070" s="16"/>
      <c r="R1070" s="16"/>
      <c r="S1070" s="16"/>
      <c r="T1070" s="16"/>
      <c r="U1070" s="16"/>
      <c r="V1070" s="16"/>
      <c r="W1070" s="16"/>
      <c r="X1070" s="16"/>
      <c r="Z1070" s="16"/>
      <c r="AA1070" s="16"/>
      <c r="AB1070" s="16"/>
      <c r="AC1070" s="16"/>
      <c r="AD1070" s="16"/>
      <c r="AE1070" s="16"/>
      <c r="AF1070" s="16"/>
      <c r="AG1070" s="16"/>
      <c r="AH1070" s="16"/>
      <c r="AI1070" s="16"/>
      <c r="AJ1070" s="16"/>
      <c r="AK1070" s="16"/>
      <c r="AL1070" s="16"/>
      <c r="AM1070" s="14"/>
      <c r="AN1070" s="14"/>
      <c r="AO1070" s="14"/>
      <c r="AP1070" s="14"/>
      <c r="AQ1070" s="14"/>
      <c r="AR1070" s="14"/>
      <c r="AS1070" s="14"/>
      <c r="AT1070" s="14"/>
      <c r="AU1070" s="14"/>
      <c r="AV1070" s="14"/>
      <c r="AW1070" s="14"/>
      <c r="AX1070" s="14"/>
      <c r="AY1070" s="14"/>
      <c r="AZ1070" s="14"/>
      <c r="BA1070" s="14"/>
      <c r="BB1070" s="14"/>
      <c r="BC1070" s="14"/>
      <c r="BD1070" s="14"/>
      <c r="BE1070" s="14"/>
      <c r="BF1070" s="14"/>
      <c r="BG1070" s="14"/>
      <c r="BH1070" s="14"/>
      <c r="BI1070" s="14"/>
      <c r="BJ1070" s="14"/>
      <c r="BK1070" s="14"/>
      <c r="BL1070" s="14"/>
      <c r="BM1070" s="14"/>
      <c r="BN1070" s="14"/>
      <c r="BO1070" s="14"/>
      <c r="BP1070" s="14"/>
      <c r="BQ1070" s="14"/>
      <c r="BR1070" s="14"/>
      <c r="BS1070" s="14"/>
      <c r="BT1070" s="14"/>
      <c r="BU1070" s="14"/>
      <c r="BV1070" s="14"/>
      <c r="BW1070" s="14"/>
      <c r="BX1070" s="14"/>
      <c r="BY1070" s="14"/>
      <c r="BZ1070" s="14"/>
      <c r="CA1070" s="14"/>
      <c r="CB1070" s="14"/>
      <c r="CC1070" s="14"/>
      <c r="CD1070" s="14"/>
      <c r="CE1070" s="14"/>
      <c r="CF1070" s="14"/>
      <c r="CG1070" s="14"/>
      <c r="CH1070" s="14"/>
    </row>
    <row r="1071" spans="1:86">
      <c r="A1071" s="16"/>
      <c r="B1071" s="16"/>
      <c r="C1071" s="16"/>
      <c r="D1071" s="16"/>
      <c r="E1071" s="16"/>
      <c r="F1071" s="16"/>
      <c r="G1071" s="16"/>
      <c r="H1071" s="16"/>
      <c r="I1071" s="16"/>
      <c r="J1071" s="16"/>
      <c r="K1071" s="16"/>
      <c r="L1071" s="16"/>
      <c r="M1071" s="16"/>
      <c r="N1071" s="16"/>
      <c r="O1071" s="16"/>
      <c r="P1071" s="16"/>
      <c r="Q1071" s="16"/>
      <c r="R1071" s="16"/>
      <c r="S1071" s="16"/>
      <c r="T1071" s="16"/>
      <c r="U1071" s="16"/>
      <c r="V1071" s="16"/>
      <c r="W1071" s="16"/>
      <c r="X1071" s="16"/>
      <c r="Z1071" s="16"/>
      <c r="AA1071" s="16"/>
      <c r="AB1071" s="16"/>
      <c r="AC1071" s="16"/>
      <c r="AD1071" s="16"/>
      <c r="AE1071" s="16"/>
      <c r="AF1071" s="16"/>
      <c r="AG1071" s="16"/>
      <c r="AH1071" s="16"/>
      <c r="AI1071" s="16"/>
      <c r="AJ1071" s="16"/>
      <c r="AK1071" s="16"/>
      <c r="AL1071" s="16"/>
      <c r="AM1071" s="14"/>
      <c r="AN1071" s="14"/>
      <c r="AO1071" s="14"/>
      <c r="AP1071" s="14"/>
      <c r="AQ1071" s="14"/>
      <c r="AR1071" s="14"/>
      <c r="AS1071" s="14"/>
      <c r="AT1071" s="14"/>
      <c r="AU1071" s="14"/>
      <c r="AV1071" s="14"/>
      <c r="AW1071" s="14"/>
      <c r="AX1071" s="14"/>
      <c r="AY1071" s="14"/>
      <c r="AZ1071" s="14"/>
      <c r="BA1071" s="14"/>
      <c r="BB1071" s="14"/>
      <c r="BC1071" s="14"/>
      <c r="BD1071" s="14"/>
      <c r="BE1071" s="14"/>
      <c r="BF1071" s="14"/>
      <c r="BG1071" s="14"/>
      <c r="BH1071" s="14"/>
      <c r="BI1071" s="14"/>
      <c r="BJ1071" s="14"/>
      <c r="BK1071" s="14"/>
      <c r="BL1071" s="14"/>
      <c r="BM1071" s="14"/>
      <c r="BN1071" s="14"/>
      <c r="BO1071" s="14"/>
      <c r="BP1071" s="14"/>
      <c r="BQ1071" s="14"/>
      <c r="BR1071" s="14"/>
      <c r="BS1071" s="14"/>
      <c r="BT1071" s="14"/>
      <c r="BU1071" s="14"/>
      <c r="BV1071" s="14"/>
      <c r="BW1071" s="14"/>
      <c r="BX1071" s="14"/>
      <c r="BY1071" s="14"/>
      <c r="BZ1071" s="14"/>
      <c r="CA1071" s="14"/>
      <c r="CB1071" s="14"/>
      <c r="CC1071" s="14"/>
      <c r="CD1071" s="14"/>
      <c r="CE1071" s="14"/>
      <c r="CF1071" s="14"/>
      <c r="CG1071" s="14"/>
      <c r="CH1071" s="14"/>
    </row>
    <row r="1072" spans="1:86">
      <c r="A1072" s="16"/>
      <c r="B1072" s="16"/>
      <c r="C1072" s="16"/>
      <c r="D1072" s="16"/>
      <c r="E1072" s="16"/>
      <c r="F1072" s="16"/>
      <c r="G1072" s="16"/>
      <c r="H1072" s="16"/>
      <c r="I1072" s="16"/>
      <c r="J1072" s="16"/>
      <c r="K1072" s="16"/>
      <c r="L1072" s="16"/>
      <c r="M1072" s="16"/>
      <c r="N1072" s="16"/>
      <c r="O1072" s="16"/>
      <c r="P1072" s="16"/>
      <c r="Q1072" s="16"/>
      <c r="R1072" s="16"/>
      <c r="S1072" s="16"/>
      <c r="T1072" s="16"/>
      <c r="U1072" s="16"/>
      <c r="V1072" s="16"/>
      <c r="W1072" s="16"/>
      <c r="X1072" s="16"/>
      <c r="Z1072" s="16"/>
      <c r="AA1072" s="16"/>
      <c r="AB1072" s="16"/>
      <c r="AC1072" s="16"/>
      <c r="AD1072" s="16"/>
      <c r="AE1072" s="16"/>
      <c r="AF1072" s="16"/>
      <c r="AG1072" s="16"/>
      <c r="AH1072" s="16"/>
      <c r="AI1072" s="16"/>
      <c r="AJ1072" s="16"/>
      <c r="AK1072" s="16"/>
      <c r="AL1072" s="16"/>
      <c r="AM1072" s="14"/>
      <c r="AN1072" s="14"/>
      <c r="AO1072" s="14"/>
      <c r="AP1072" s="14"/>
      <c r="AQ1072" s="14"/>
      <c r="AR1072" s="14"/>
      <c r="AS1072" s="14"/>
      <c r="AT1072" s="14"/>
      <c r="AU1072" s="14"/>
      <c r="AV1072" s="14"/>
      <c r="AW1072" s="14"/>
      <c r="AX1072" s="14"/>
      <c r="AY1072" s="14"/>
      <c r="AZ1072" s="14"/>
      <c r="BA1072" s="14"/>
      <c r="BB1072" s="14"/>
      <c r="BC1072" s="14"/>
      <c r="BD1072" s="14"/>
      <c r="BE1072" s="14"/>
      <c r="BF1072" s="14"/>
      <c r="BG1072" s="14"/>
      <c r="BH1072" s="14"/>
      <c r="BI1072" s="14"/>
      <c r="BJ1072" s="14"/>
      <c r="BK1072" s="14"/>
      <c r="BL1072" s="14"/>
      <c r="BM1072" s="14"/>
      <c r="BN1072" s="14"/>
      <c r="BO1072" s="14"/>
      <c r="BP1072" s="14"/>
      <c r="BQ1072" s="14"/>
      <c r="BR1072" s="14"/>
      <c r="BS1072" s="14"/>
      <c r="BT1072" s="14"/>
      <c r="BU1072" s="14"/>
      <c r="BV1072" s="14"/>
      <c r="BW1072" s="14"/>
      <c r="BX1072" s="14"/>
      <c r="BY1072" s="14"/>
      <c r="BZ1072" s="14"/>
      <c r="CA1072" s="14"/>
      <c r="CB1072" s="14"/>
      <c r="CC1072" s="14"/>
      <c r="CD1072" s="14"/>
      <c r="CE1072" s="14"/>
      <c r="CF1072" s="14"/>
      <c r="CG1072" s="14"/>
      <c r="CH1072" s="14"/>
    </row>
    <row r="1073" spans="1:86">
      <c r="A1073" s="16"/>
      <c r="B1073" s="16"/>
      <c r="C1073" s="16"/>
      <c r="D1073" s="16"/>
      <c r="E1073" s="16"/>
      <c r="F1073" s="16"/>
      <c r="G1073" s="16"/>
      <c r="H1073" s="16"/>
      <c r="I1073" s="16"/>
      <c r="J1073" s="16"/>
      <c r="K1073" s="16"/>
      <c r="L1073" s="16"/>
      <c r="M1073" s="16"/>
      <c r="N1073" s="16"/>
      <c r="O1073" s="16"/>
      <c r="P1073" s="16"/>
      <c r="Q1073" s="16"/>
      <c r="R1073" s="16"/>
      <c r="S1073" s="16"/>
      <c r="T1073" s="16"/>
      <c r="U1073" s="16"/>
      <c r="V1073" s="16"/>
      <c r="W1073" s="16"/>
      <c r="X1073" s="16"/>
      <c r="Z1073" s="16"/>
      <c r="AA1073" s="16"/>
      <c r="AB1073" s="16"/>
      <c r="AC1073" s="16"/>
      <c r="AD1073" s="16"/>
      <c r="AE1073" s="16"/>
      <c r="AF1073" s="16"/>
      <c r="AG1073" s="16"/>
      <c r="AH1073" s="16"/>
      <c r="AI1073" s="16"/>
      <c r="AJ1073" s="16"/>
      <c r="AK1073" s="16"/>
      <c r="AL1073" s="16"/>
      <c r="AM1073" s="14"/>
      <c r="AN1073" s="14"/>
      <c r="AO1073" s="14"/>
      <c r="AP1073" s="14"/>
      <c r="AQ1073" s="14"/>
      <c r="AR1073" s="14"/>
      <c r="AS1073" s="14"/>
      <c r="AT1073" s="14"/>
      <c r="AU1073" s="14"/>
      <c r="AV1073" s="14"/>
      <c r="AW1073" s="14"/>
      <c r="AX1073" s="14"/>
      <c r="AY1073" s="14"/>
      <c r="AZ1073" s="14"/>
      <c r="BA1073" s="14"/>
      <c r="BB1073" s="14"/>
      <c r="BC1073" s="14"/>
      <c r="BD1073" s="14"/>
      <c r="BE1073" s="14"/>
      <c r="BF1073" s="14"/>
      <c r="BG1073" s="14"/>
      <c r="BH1073" s="14"/>
      <c r="BI1073" s="14"/>
      <c r="BJ1073" s="14"/>
      <c r="BK1073" s="14"/>
      <c r="BL1073" s="14"/>
      <c r="BM1073" s="14"/>
      <c r="BN1073" s="14"/>
      <c r="BO1073" s="14"/>
      <c r="BP1073" s="14"/>
      <c r="BQ1073" s="14"/>
      <c r="BR1073" s="14"/>
      <c r="BS1073" s="14"/>
      <c r="BT1073" s="14"/>
      <c r="BU1073" s="14"/>
      <c r="BV1073" s="14"/>
      <c r="BW1073" s="14"/>
      <c r="BX1073" s="14"/>
      <c r="BY1073" s="14"/>
      <c r="BZ1073" s="14"/>
      <c r="CA1073" s="14"/>
      <c r="CB1073" s="14"/>
      <c r="CC1073" s="14"/>
      <c r="CD1073" s="14"/>
      <c r="CE1073" s="14"/>
      <c r="CF1073" s="14"/>
      <c r="CG1073" s="14"/>
      <c r="CH1073" s="14"/>
    </row>
    <row r="1074" spans="1:86">
      <c r="A1074" s="16"/>
      <c r="B1074" s="16"/>
      <c r="C1074" s="16"/>
      <c r="D1074" s="16"/>
      <c r="E1074" s="16"/>
      <c r="F1074" s="16"/>
      <c r="G1074" s="16"/>
      <c r="H1074" s="16"/>
      <c r="I1074" s="16"/>
      <c r="J1074" s="16"/>
      <c r="K1074" s="16"/>
      <c r="L1074" s="16"/>
      <c r="M1074" s="16"/>
      <c r="N1074" s="16"/>
      <c r="O1074" s="16"/>
      <c r="P1074" s="16"/>
      <c r="Q1074" s="16"/>
      <c r="R1074" s="16"/>
      <c r="S1074" s="16"/>
      <c r="T1074" s="16"/>
      <c r="U1074" s="16"/>
      <c r="V1074" s="16"/>
      <c r="W1074" s="16"/>
      <c r="X1074" s="16"/>
      <c r="Z1074" s="16"/>
      <c r="AA1074" s="16"/>
      <c r="AB1074" s="16"/>
      <c r="AC1074" s="16"/>
      <c r="AD1074" s="16"/>
      <c r="AE1074" s="16"/>
      <c r="AF1074" s="16"/>
      <c r="AG1074" s="16"/>
      <c r="AH1074" s="16"/>
      <c r="AI1074" s="16"/>
      <c r="AJ1074" s="16"/>
      <c r="AK1074" s="16"/>
      <c r="AL1074" s="16"/>
      <c r="AM1074" s="14"/>
      <c r="AN1074" s="14"/>
      <c r="AO1074" s="14"/>
      <c r="AP1074" s="14"/>
      <c r="AQ1074" s="14"/>
      <c r="AR1074" s="14"/>
      <c r="AS1074" s="14"/>
      <c r="AT1074" s="14"/>
      <c r="AU1074" s="14"/>
      <c r="AV1074" s="14"/>
      <c r="AW1074" s="14"/>
      <c r="AX1074" s="14"/>
      <c r="AY1074" s="14"/>
      <c r="AZ1074" s="14"/>
      <c r="BA1074" s="14"/>
      <c r="BB1074" s="14"/>
      <c r="BC1074" s="14"/>
      <c r="BD1074" s="14"/>
      <c r="BE1074" s="14"/>
      <c r="BF1074" s="14"/>
      <c r="BG1074" s="14"/>
      <c r="BH1074" s="14"/>
      <c r="BI1074" s="14"/>
      <c r="BJ1074" s="14"/>
      <c r="BK1074" s="14"/>
      <c r="BL1074" s="14"/>
      <c r="BM1074" s="14"/>
      <c r="BN1074" s="14"/>
      <c r="BO1074" s="14"/>
      <c r="BP1074" s="14"/>
      <c r="BQ1074" s="14"/>
      <c r="BR1074" s="14"/>
      <c r="BS1074" s="14"/>
      <c r="BT1074" s="14"/>
      <c r="BU1074" s="14"/>
      <c r="BV1074" s="14"/>
      <c r="BW1074" s="14"/>
      <c r="BX1074" s="14"/>
      <c r="BY1074" s="14"/>
      <c r="BZ1074" s="14"/>
      <c r="CA1074" s="14"/>
      <c r="CB1074" s="14"/>
      <c r="CC1074" s="14"/>
      <c r="CD1074" s="14"/>
      <c r="CE1074" s="14"/>
      <c r="CF1074" s="14"/>
      <c r="CG1074" s="14"/>
      <c r="CH1074" s="14"/>
    </row>
    <row r="1075" spans="1:86">
      <c r="A1075" s="16"/>
      <c r="B1075" s="16"/>
      <c r="C1075" s="16"/>
      <c r="D1075" s="16"/>
      <c r="E1075" s="16"/>
      <c r="F1075" s="16"/>
      <c r="G1075" s="16"/>
      <c r="H1075" s="16"/>
      <c r="I1075" s="16"/>
      <c r="J1075" s="16"/>
      <c r="K1075" s="16"/>
      <c r="L1075" s="16"/>
      <c r="M1075" s="16"/>
      <c r="N1075" s="16"/>
      <c r="O1075" s="16"/>
      <c r="P1075" s="16"/>
      <c r="Q1075" s="16"/>
      <c r="R1075" s="16"/>
      <c r="S1075" s="16"/>
      <c r="T1075" s="16"/>
      <c r="U1075" s="16"/>
      <c r="V1075" s="16"/>
      <c r="W1075" s="16"/>
      <c r="X1075" s="16"/>
      <c r="Z1075" s="16"/>
      <c r="AA1075" s="16"/>
      <c r="AB1075" s="16"/>
      <c r="AC1075" s="16"/>
      <c r="AD1075" s="16"/>
      <c r="AE1075" s="16"/>
      <c r="AF1075" s="16"/>
      <c r="AG1075" s="16"/>
      <c r="AH1075" s="16"/>
      <c r="AI1075" s="16"/>
      <c r="AJ1075" s="16"/>
      <c r="AK1075" s="16"/>
      <c r="AL1075" s="16"/>
      <c r="AM1075" s="14"/>
      <c r="AN1075" s="14"/>
      <c r="AO1075" s="14"/>
      <c r="AP1075" s="14"/>
      <c r="AQ1075" s="14"/>
      <c r="AR1075" s="14"/>
      <c r="AS1075" s="14"/>
      <c r="AT1075" s="14"/>
      <c r="AU1075" s="14"/>
      <c r="AV1075" s="14"/>
      <c r="AW1075" s="14"/>
      <c r="AX1075" s="14"/>
      <c r="AY1075" s="14"/>
      <c r="AZ1075" s="14"/>
      <c r="BA1075" s="14"/>
      <c r="BB1075" s="14"/>
      <c r="BC1075" s="14"/>
      <c r="BD1075" s="14"/>
      <c r="BE1075" s="14"/>
      <c r="BF1075" s="14"/>
      <c r="BG1075" s="14"/>
      <c r="BH1075" s="14"/>
      <c r="BI1075" s="14"/>
      <c r="BJ1075" s="14"/>
      <c r="BK1075" s="14"/>
      <c r="BL1075" s="14"/>
      <c r="BM1075" s="14"/>
      <c r="BN1075" s="14"/>
      <c r="BO1075" s="14"/>
      <c r="BP1075" s="14"/>
      <c r="BQ1075" s="14"/>
      <c r="BR1075" s="14"/>
      <c r="BS1075" s="14"/>
      <c r="BT1075" s="14"/>
      <c r="BU1075" s="14"/>
      <c r="BV1075" s="14"/>
      <c r="BW1075" s="14"/>
      <c r="BX1075" s="14"/>
      <c r="BY1075" s="14"/>
      <c r="BZ1075" s="14"/>
      <c r="CA1075" s="14"/>
      <c r="CB1075" s="14"/>
      <c r="CC1075" s="14"/>
      <c r="CD1075" s="14"/>
      <c r="CE1075" s="14"/>
      <c r="CF1075" s="14"/>
      <c r="CG1075" s="14"/>
      <c r="CH1075" s="14"/>
    </row>
    <row r="1076" spans="1:86">
      <c r="A1076" s="16"/>
      <c r="B1076" s="16"/>
      <c r="C1076" s="16"/>
      <c r="D1076" s="16"/>
      <c r="E1076" s="16"/>
      <c r="F1076" s="16"/>
      <c r="G1076" s="16"/>
      <c r="H1076" s="16"/>
      <c r="I1076" s="16"/>
      <c r="J1076" s="16"/>
      <c r="K1076" s="16"/>
      <c r="L1076" s="16"/>
      <c r="M1076" s="16"/>
      <c r="N1076" s="16"/>
      <c r="O1076" s="16"/>
      <c r="P1076" s="16"/>
      <c r="Q1076" s="16"/>
      <c r="R1076" s="16"/>
      <c r="S1076" s="16"/>
      <c r="T1076" s="16"/>
      <c r="U1076" s="16"/>
      <c r="V1076" s="16"/>
      <c r="W1076" s="16"/>
      <c r="X1076" s="16"/>
      <c r="Z1076" s="16"/>
      <c r="AA1076" s="16"/>
      <c r="AB1076" s="16"/>
      <c r="AC1076" s="16"/>
      <c r="AD1076" s="16"/>
      <c r="AE1076" s="16"/>
      <c r="AF1076" s="16"/>
      <c r="AG1076" s="16"/>
      <c r="AH1076" s="16"/>
      <c r="AI1076" s="16"/>
      <c r="AJ1076" s="16"/>
      <c r="AK1076" s="16"/>
      <c r="AL1076" s="16"/>
      <c r="AM1076" s="14"/>
      <c r="AN1076" s="14"/>
      <c r="AO1076" s="14"/>
      <c r="AP1076" s="14"/>
      <c r="AQ1076" s="14"/>
      <c r="AR1076" s="14"/>
      <c r="AS1076" s="14"/>
      <c r="AT1076" s="14"/>
      <c r="AU1076" s="14"/>
      <c r="AV1076" s="14"/>
      <c r="AW1076" s="14"/>
      <c r="AX1076" s="14"/>
      <c r="AY1076" s="14"/>
      <c r="AZ1076" s="14"/>
      <c r="BA1076" s="14"/>
      <c r="BB1076" s="14"/>
      <c r="BC1076" s="14"/>
      <c r="BD1076" s="14"/>
      <c r="BE1076" s="14"/>
      <c r="BF1076" s="14"/>
      <c r="BG1076" s="14"/>
      <c r="BH1076" s="14"/>
      <c r="BI1076" s="14"/>
      <c r="BJ1076" s="14"/>
      <c r="BK1076" s="14"/>
      <c r="BL1076" s="14"/>
      <c r="BM1076" s="14"/>
      <c r="BN1076" s="14"/>
      <c r="BO1076" s="14"/>
      <c r="BP1076" s="14"/>
      <c r="BQ1076" s="14"/>
      <c r="BR1076" s="14"/>
      <c r="BS1076" s="14"/>
      <c r="BT1076" s="14"/>
      <c r="BU1076" s="14"/>
      <c r="BV1076" s="14"/>
      <c r="BW1076" s="14"/>
      <c r="BX1076" s="14"/>
      <c r="BY1076" s="14"/>
      <c r="BZ1076" s="14"/>
      <c r="CA1076" s="14"/>
      <c r="CB1076" s="14"/>
      <c r="CC1076" s="14"/>
      <c r="CD1076" s="14"/>
      <c r="CE1076" s="14"/>
      <c r="CF1076" s="14"/>
      <c r="CG1076" s="14"/>
      <c r="CH1076" s="14"/>
    </row>
    <row r="1077" spans="1:86">
      <c r="A1077" s="16"/>
      <c r="B1077" s="16"/>
      <c r="C1077" s="16"/>
      <c r="D1077" s="16"/>
      <c r="E1077" s="16"/>
      <c r="F1077" s="16"/>
      <c r="G1077" s="16"/>
      <c r="H1077" s="16"/>
      <c r="I1077" s="16"/>
      <c r="J1077" s="16"/>
      <c r="K1077" s="16"/>
      <c r="L1077" s="16"/>
      <c r="M1077" s="16"/>
      <c r="N1077" s="16"/>
      <c r="O1077" s="16"/>
      <c r="P1077" s="16"/>
      <c r="Q1077" s="16"/>
      <c r="R1077" s="16"/>
      <c r="S1077" s="16"/>
      <c r="T1077" s="16"/>
      <c r="U1077" s="16"/>
      <c r="V1077" s="16"/>
      <c r="W1077" s="16"/>
      <c r="X1077" s="16"/>
      <c r="Z1077" s="16"/>
      <c r="AA1077" s="16"/>
      <c r="AB1077" s="16"/>
      <c r="AC1077" s="16"/>
      <c r="AD1077" s="16"/>
      <c r="AE1077" s="16"/>
      <c r="AF1077" s="16"/>
      <c r="AG1077" s="16"/>
      <c r="AH1077" s="16"/>
      <c r="AI1077" s="16"/>
      <c r="AJ1077" s="16"/>
      <c r="AK1077" s="16"/>
      <c r="AL1077" s="16"/>
      <c r="AM1077" s="14"/>
      <c r="AN1077" s="14"/>
      <c r="AO1077" s="14"/>
      <c r="AP1077" s="14"/>
      <c r="AQ1077" s="14"/>
      <c r="AR1077" s="14"/>
      <c r="AS1077" s="14"/>
      <c r="AT1077" s="14"/>
      <c r="AU1077" s="14"/>
      <c r="AV1077" s="14"/>
      <c r="AW1077" s="14"/>
      <c r="AX1077" s="14"/>
      <c r="AY1077" s="14"/>
      <c r="AZ1077" s="14"/>
      <c r="BA1077" s="14"/>
      <c r="BB1077" s="14"/>
      <c r="BC1077" s="14"/>
      <c r="BD1077" s="14"/>
      <c r="BE1077" s="14"/>
      <c r="BF1077" s="14"/>
      <c r="BG1077" s="14"/>
      <c r="BH1077" s="14"/>
      <c r="BI1077" s="14"/>
      <c r="BJ1077" s="14"/>
      <c r="BK1077" s="14"/>
      <c r="BL1077" s="14"/>
      <c r="BM1077" s="14"/>
      <c r="BN1077" s="14"/>
      <c r="BO1077" s="14"/>
      <c r="BP1077" s="14"/>
      <c r="BQ1077" s="14"/>
      <c r="BR1077" s="14"/>
      <c r="BS1077" s="14"/>
      <c r="BT1077" s="14"/>
      <c r="BU1077" s="14"/>
      <c r="BV1077" s="14"/>
      <c r="BW1077" s="14"/>
      <c r="BX1077" s="14"/>
      <c r="BY1077" s="14"/>
      <c r="BZ1077" s="14"/>
      <c r="CA1077" s="14"/>
      <c r="CB1077" s="14"/>
      <c r="CC1077" s="14"/>
      <c r="CD1077" s="14"/>
      <c r="CE1077" s="14"/>
      <c r="CF1077" s="14"/>
      <c r="CG1077" s="14"/>
      <c r="CH1077" s="14"/>
    </row>
    <row r="1078" spans="1:86">
      <c r="A1078" s="16"/>
      <c r="B1078" s="16"/>
      <c r="C1078" s="16"/>
      <c r="D1078" s="16"/>
      <c r="E1078" s="16"/>
      <c r="F1078" s="16"/>
      <c r="G1078" s="16"/>
      <c r="H1078" s="16"/>
      <c r="I1078" s="16"/>
      <c r="J1078" s="16"/>
      <c r="K1078" s="16"/>
      <c r="L1078" s="16"/>
      <c r="M1078" s="16"/>
      <c r="N1078" s="16"/>
      <c r="O1078" s="16"/>
      <c r="P1078" s="16"/>
      <c r="Q1078" s="16"/>
      <c r="R1078" s="16"/>
      <c r="S1078" s="16"/>
      <c r="T1078" s="16"/>
      <c r="U1078" s="16"/>
      <c r="V1078" s="16"/>
      <c r="W1078" s="16"/>
      <c r="X1078" s="16"/>
      <c r="Z1078" s="16"/>
      <c r="AA1078" s="16"/>
      <c r="AB1078" s="16"/>
      <c r="AC1078" s="16"/>
      <c r="AD1078" s="16"/>
      <c r="AE1078" s="16"/>
      <c r="AF1078" s="16"/>
      <c r="AG1078" s="16"/>
      <c r="AH1078" s="16"/>
      <c r="AI1078" s="16"/>
      <c r="AJ1078" s="16"/>
      <c r="AK1078" s="16"/>
      <c r="AL1078" s="16"/>
      <c r="AM1078" s="14"/>
      <c r="AN1078" s="14"/>
      <c r="AO1078" s="14"/>
      <c r="AP1078" s="14"/>
      <c r="AQ1078" s="14"/>
      <c r="AR1078" s="14"/>
      <c r="AS1078" s="14"/>
      <c r="AT1078" s="14"/>
      <c r="AU1078" s="14"/>
      <c r="AV1078" s="14"/>
      <c r="AW1078" s="14"/>
      <c r="AX1078" s="14"/>
      <c r="AY1078" s="14"/>
      <c r="AZ1078" s="14"/>
      <c r="BA1078" s="14"/>
      <c r="BB1078" s="14"/>
      <c r="BC1078" s="14"/>
      <c r="BD1078" s="14"/>
      <c r="BE1078" s="14"/>
      <c r="BF1078" s="14"/>
      <c r="BG1078" s="14"/>
      <c r="BH1078" s="14"/>
      <c r="BI1078" s="14"/>
      <c r="BJ1078" s="14"/>
      <c r="BK1078" s="14"/>
      <c r="BL1078" s="14"/>
      <c r="BM1078" s="14"/>
      <c r="BN1078" s="14"/>
      <c r="BO1078" s="14"/>
      <c r="BP1078" s="14"/>
      <c r="BQ1078" s="14"/>
      <c r="BR1078" s="14"/>
      <c r="BS1078" s="14"/>
      <c r="BT1078" s="14"/>
      <c r="BU1078" s="14"/>
      <c r="BV1078" s="14"/>
      <c r="BW1078" s="14"/>
      <c r="BX1078" s="14"/>
      <c r="BY1078" s="14"/>
      <c r="BZ1078" s="14"/>
      <c r="CA1078" s="14"/>
      <c r="CB1078" s="14"/>
      <c r="CC1078" s="14"/>
      <c r="CD1078" s="14"/>
      <c r="CE1078" s="14"/>
      <c r="CF1078" s="14"/>
      <c r="CG1078" s="14"/>
      <c r="CH1078" s="14"/>
    </row>
    <row r="1079" spans="1:86">
      <c r="A1079" s="16"/>
      <c r="B1079" s="16"/>
      <c r="C1079" s="16"/>
      <c r="D1079" s="16"/>
      <c r="E1079" s="16"/>
      <c r="F1079" s="16"/>
      <c r="G1079" s="16"/>
      <c r="H1079" s="16"/>
      <c r="I1079" s="16"/>
      <c r="J1079" s="16"/>
      <c r="K1079" s="16"/>
      <c r="L1079" s="16"/>
      <c r="M1079" s="16"/>
      <c r="N1079" s="16"/>
      <c r="O1079" s="16"/>
      <c r="P1079" s="16"/>
      <c r="Q1079" s="16"/>
      <c r="R1079" s="16"/>
      <c r="S1079" s="16"/>
      <c r="T1079" s="16"/>
      <c r="U1079" s="16"/>
      <c r="V1079" s="16"/>
      <c r="W1079" s="16"/>
      <c r="X1079" s="16"/>
      <c r="Z1079" s="16"/>
      <c r="AA1079" s="16"/>
      <c r="AB1079" s="16"/>
      <c r="AC1079" s="16"/>
      <c r="AD1079" s="16"/>
      <c r="AE1079" s="16"/>
      <c r="AF1079" s="16"/>
      <c r="AG1079" s="16"/>
      <c r="AH1079" s="16"/>
      <c r="AI1079" s="16"/>
      <c r="AJ1079" s="16"/>
      <c r="AK1079" s="16"/>
      <c r="AL1079" s="16"/>
      <c r="AM1079" s="14"/>
      <c r="AN1079" s="14"/>
      <c r="AO1079" s="14"/>
      <c r="AP1079" s="14"/>
      <c r="AQ1079" s="14"/>
      <c r="AR1079" s="14"/>
      <c r="AS1079" s="14"/>
      <c r="AT1079" s="14"/>
      <c r="AU1079" s="14"/>
      <c r="AV1079" s="14"/>
      <c r="AW1079" s="14"/>
      <c r="AX1079" s="14"/>
      <c r="AY1079" s="14"/>
      <c r="AZ1079" s="14"/>
      <c r="BA1079" s="14"/>
      <c r="BB1079" s="14"/>
      <c r="BC1079" s="14"/>
      <c r="BD1079" s="14"/>
      <c r="BE1079" s="14"/>
      <c r="BF1079" s="14"/>
      <c r="BG1079" s="14"/>
      <c r="BH1079" s="14"/>
      <c r="BI1079" s="14"/>
      <c r="BJ1079" s="14"/>
      <c r="BK1079" s="14"/>
      <c r="BL1079" s="14"/>
      <c r="BM1079" s="14"/>
      <c r="BN1079" s="14"/>
      <c r="BO1079" s="14"/>
      <c r="BP1079" s="14"/>
      <c r="BQ1079" s="14"/>
      <c r="BR1079" s="14"/>
      <c r="BS1079" s="14"/>
      <c r="BT1079" s="14"/>
      <c r="BU1079" s="14"/>
      <c r="BV1079" s="14"/>
      <c r="BW1079" s="14"/>
      <c r="BX1079" s="14"/>
      <c r="BY1079" s="14"/>
      <c r="BZ1079" s="14"/>
      <c r="CA1079" s="14"/>
      <c r="CB1079" s="14"/>
      <c r="CC1079" s="14"/>
      <c r="CD1079" s="14"/>
      <c r="CE1079" s="14"/>
      <c r="CF1079" s="14"/>
      <c r="CG1079" s="14"/>
      <c r="CH1079" s="14"/>
    </row>
    <row r="1080" spans="1:86">
      <c r="A1080" s="16"/>
      <c r="B1080" s="16"/>
      <c r="C1080" s="16"/>
      <c r="D1080" s="16"/>
      <c r="E1080" s="16"/>
      <c r="F1080" s="16"/>
      <c r="G1080" s="16"/>
      <c r="H1080" s="16"/>
      <c r="I1080" s="16"/>
      <c r="J1080" s="16"/>
      <c r="K1080" s="16"/>
      <c r="L1080" s="16"/>
      <c r="M1080" s="16"/>
      <c r="N1080" s="16"/>
      <c r="O1080" s="16"/>
      <c r="P1080" s="16"/>
      <c r="Q1080" s="16"/>
      <c r="R1080" s="16"/>
      <c r="S1080" s="16"/>
      <c r="T1080" s="16"/>
      <c r="U1080" s="16"/>
      <c r="V1080" s="16"/>
      <c r="W1080" s="16"/>
      <c r="X1080" s="16"/>
      <c r="Z1080" s="16"/>
      <c r="AA1080" s="16"/>
      <c r="AB1080" s="16"/>
      <c r="AC1080" s="16"/>
      <c r="AD1080" s="16"/>
      <c r="AE1080" s="16"/>
      <c r="AF1080" s="16"/>
      <c r="AG1080" s="16"/>
      <c r="AH1080" s="16"/>
      <c r="AI1080" s="16"/>
      <c r="AJ1080" s="16"/>
      <c r="AK1080" s="16"/>
      <c r="AL1080" s="16"/>
      <c r="AM1080" s="14"/>
      <c r="AN1080" s="14"/>
      <c r="AO1080" s="14"/>
      <c r="AP1080" s="14"/>
      <c r="AQ1080" s="14"/>
      <c r="AR1080" s="14"/>
      <c r="AS1080" s="14"/>
      <c r="AT1080" s="14"/>
      <c r="AU1080" s="14"/>
      <c r="AV1080" s="14"/>
      <c r="AW1080" s="14"/>
      <c r="AX1080" s="14"/>
      <c r="AY1080" s="14"/>
      <c r="AZ1080" s="14"/>
      <c r="BA1080" s="14"/>
      <c r="BB1080" s="14"/>
      <c r="BC1080" s="14"/>
      <c r="BD1080" s="14"/>
      <c r="BE1080" s="14"/>
      <c r="BF1080" s="14"/>
      <c r="BG1080" s="14"/>
      <c r="BH1080" s="14"/>
      <c r="BI1080" s="14"/>
      <c r="BJ1080" s="14"/>
      <c r="BK1080" s="14"/>
      <c r="BL1080" s="14"/>
      <c r="BM1080" s="14"/>
      <c r="BN1080" s="14"/>
      <c r="BO1080" s="14"/>
      <c r="BP1080" s="14"/>
      <c r="BQ1080" s="14"/>
      <c r="BR1080" s="14"/>
      <c r="BS1080" s="14"/>
      <c r="BT1080" s="14"/>
      <c r="BU1080" s="14"/>
      <c r="BV1080" s="14"/>
      <c r="BW1080" s="14"/>
      <c r="BX1080" s="14"/>
      <c r="BY1080" s="14"/>
      <c r="BZ1080" s="14"/>
      <c r="CA1080" s="14"/>
      <c r="CB1080" s="14"/>
      <c r="CC1080" s="14"/>
      <c r="CD1080" s="14"/>
      <c r="CE1080" s="14"/>
      <c r="CF1080" s="14"/>
      <c r="CG1080" s="14"/>
      <c r="CH1080" s="14"/>
    </row>
    <row r="1081" spans="1:86">
      <c r="A1081" s="16"/>
      <c r="B1081" s="16"/>
      <c r="C1081" s="16"/>
      <c r="D1081" s="16"/>
      <c r="E1081" s="16"/>
      <c r="F1081" s="16"/>
      <c r="G1081" s="16"/>
      <c r="H1081" s="16"/>
      <c r="I1081" s="16"/>
      <c r="J1081" s="16"/>
      <c r="K1081" s="16"/>
      <c r="L1081" s="16"/>
      <c r="M1081" s="16"/>
      <c r="N1081" s="16"/>
      <c r="O1081" s="16"/>
      <c r="P1081" s="16"/>
      <c r="Q1081" s="16"/>
      <c r="R1081" s="16"/>
      <c r="S1081" s="16"/>
      <c r="T1081" s="16"/>
      <c r="U1081" s="16"/>
      <c r="V1081" s="16"/>
      <c r="W1081" s="16"/>
      <c r="X1081" s="16"/>
      <c r="Z1081" s="16"/>
      <c r="AA1081" s="16"/>
      <c r="AB1081" s="16"/>
      <c r="AC1081" s="16"/>
      <c r="AD1081" s="16"/>
      <c r="AE1081" s="16"/>
      <c r="AF1081" s="16"/>
      <c r="AG1081" s="16"/>
      <c r="AH1081" s="16"/>
      <c r="AI1081" s="16"/>
      <c r="AJ1081" s="16"/>
      <c r="AK1081" s="16"/>
      <c r="AL1081" s="16"/>
      <c r="AM1081" s="14"/>
      <c r="AN1081" s="14"/>
      <c r="AO1081" s="14"/>
      <c r="AP1081" s="14"/>
      <c r="AQ1081" s="14"/>
      <c r="AR1081" s="14"/>
      <c r="AS1081" s="14"/>
      <c r="AT1081" s="14"/>
      <c r="AU1081" s="14"/>
      <c r="AV1081" s="14"/>
      <c r="AW1081" s="14"/>
      <c r="AX1081" s="14"/>
      <c r="AY1081" s="14"/>
      <c r="AZ1081" s="14"/>
      <c r="BA1081" s="14"/>
      <c r="BB1081" s="14"/>
      <c r="BC1081" s="14"/>
      <c r="BD1081" s="14"/>
      <c r="BE1081" s="14"/>
      <c r="BF1081" s="14"/>
      <c r="BG1081" s="14"/>
      <c r="BH1081" s="14"/>
      <c r="BI1081" s="14"/>
      <c r="BJ1081" s="14"/>
      <c r="BK1081" s="14"/>
      <c r="BL1081" s="14"/>
      <c r="BM1081" s="14"/>
      <c r="BN1081" s="14"/>
      <c r="BO1081" s="14"/>
      <c r="BP1081" s="14"/>
      <c r="BQ1081" s="14"/>
      <c r="BR1081" s="14"/>
      <c r="BS1081" s="14"/>
      <c r="BT1081" s="14"/>
      <c r="BU1081" s="14"/>
      <c r="BV1081" s="14"/>
      <c r="BW1081" s="14"/>
      <c r="BX1081" s="14"/>
      <c r="BY1081" s="14"/>
      <c r="BZ1081" s="14"/>
      <c r="CA1081" s="14"/>
      <c r="CB1081" s="14"/>
      <c r="CC1081" s="14"/>
      <c r="CD1081" s="14"/>
      <c r="CE1081" s="14"/>
      <c r="CF1081" s="14"/>
      <c r="CG1081" s="14"/>
      <c r="CH1081" s="14"/>
    </row>
    <row r="1082" spans="1:86">
      <c r="A1082" s="16"/>
      <c r="B1082" s="16"/>
      <c r="C1082" s="16"/>
      <c r="D1082" s="16"/>
      <c r="E1082" s="16"/>
      <c r="F1082" s="16"/>
      <c r="G1082" s="16"/>
      <c r="H1082" s="16"/>
      <c r="I1082" s="16"/>
      <c r="J1082" s="16"/>
      <c r="K1082" s="16"/>
      <c r="L1082" s="16"/>
      <c r="M1082" s="16"/>
      <c r="N1082" s="16"/>
      <c r="O1082" s="16"/>
      <c r="P1082" s="16"/>
      <c r="Q1082" s="16"/>
      <c r="R1082" s="16"/>
      <c r="S1082" s="16"/>
      <c r="T1082" s="16"/>
      <c r="U1082" s="16"/>
      <c r="V1082" s="16"/>
      <c r="W1082" s="16"/>
      <c r="X1082" s="16"/>
      <c r="Z1082" s="16"/>
      <c r="AA1082" s="16"/>
      <c r="AB1082" s="16"/>
      <c r="AC1082" s="16"/>
      <c r="AD1082" s="16"/>
      <c r="AE1082" s="16"/>
      <c r="AF1082" s="16"/>
      <c r="AG1082" s="16"/>
      <c r="AH1082" s="16"/>
      <c r="AI1082" s="16"/>
      <c r="AJ1082" s="16"/>
      <c r="AK1082" s="16"/>
      <c r="AL1082" s="16"/>
      <c r="AM1082" s="14"/>
      <c r="AN1082" s="14"/>
      <c r="AO1082" s="14"/>
      <c r="AP1082" s="14"/>
      <c r="AQ1082" s="14"/>
      <c r="AR1082" s="14"/>
      <c r="AS1082" s="14"/>
      <c r="AT1082" s="14"/>
      <c r="AU1082" s="14"/>
      <c r="AV1082" s="14"/>
      <c r="AW1082" s="14"/>
      <c r="AX1082" s="14"/>
      <c r="AY1082" s="14"/>
      <c r="AZ1082" s="14"/>
      <c r="BA1082" s="14"/>
      <c r="BB1082" s="14"/>
      <c r="BC1082" s="14"/>
      <c r="BD1082" s="14"/>
      <c r="BE1082" s="14"/>
      <c r="BF1082" s="14"/>
      <c r="BG1082" s="14"/>
      <c r="BH1082" s="14"/>
      <c r="BI1082" s="14"/>
      <c r="BJ1082" s="14"/>
      <c r="BK1082" s="14"/>
      <c r="BL1082" s="14"/>
      <c r="BM1082" s="14"/>
      <c r="BN1082" s="14"/>
      <c r="BO1082" s="14"/>
      <c r="BP1082" s="14"/>
      <c r="BQ1082" s="14"/>
      <c r="BR1082" s="14"/>
      <c r="BS1082" s="14"/>
      <c r="BT1082" s="14"/>
      <c r="BU1082" s="14"/>
      <c r="BV1082" s="14"/>
      <c r="BW1082" s="14"/>
      <c r="BX1082" s="14"/>
      <c r="BY1082" s="14"/>
      <c r="BZ1082" s="14"/>
      <c r="CA1082" s="14"/>
      <c r="CB1082" s="14"/>
      <c r="CC1082" s="14"/>
      <c r="CD1082" s="14"/>
      <c r="CE1082" s="14"/>
      <c r="CF1082" s="14"/>
      <c r="CG1082" s="14"/>
      <c r="CH1082" s="14"/>
    </row>
    <row r="1083" spans="1:86">
      <c r="A1083" s="16"/>
      <c r="B1083" s="16"/>
      <c r="C1083" s="16"/>
      <c r="D1083" s="16"/>
      <c r="E1083" s="16"/>
      <c r="F1083" s="16"/>
      <c r="G1083" s="16"/>
      <c r="H1083" s="16"/>
      <c r="I1083" s="16"/>
      <c r="J1083" s="16"/>
      <c r="K1083" s="16"/>
      <c r="L1083" s="16"/>
      <c r="M1083" s="16"/>
      <c r="N1083" s="16"/>
      <c r="O1083" s="16"/>
      <c r="P1083" s="16"/>
      <c r="Q1083" s="16"/>
      <c r="R1083" s="16"/>
      <c r="S1083" s="16"/>
      <c r="T1083" s="16"/>
      <c r="U1083" s="16"/>
      <c r="V1083" s="16"/>
      <c r="W1083" s="16"/>
      <c r="X1083" s="16"/>
      <c r="Z1083" s="16"/>
      <c r="AA1083" s="16"/>
      <c r="AB1083" s="16"/>
      <c r="AC1083" s="16"/>
      <c r="AD1083" s="16"/>
      <c r="AE1083" s="16"/>
      <c r="AF1083" s="16"/>
      <c r="AG1083" s="16"/>
      <c r="AH1083" s="16"/>
      <c r="AI1083" s="16"/>
      <c r="AJ1083" s="16"/>
      <c r="AK1083" s="16"/>
      <c r="AL1083" s="16"/>
      <c r="AM1083" s="14"/>
      <c r="AN1083" s="14"/>
      <c r="AO1083" s="14"/>
      <c r="AP1083" s="14"/>
      <c r="AQ1083" s="14"/>
      <c r="AR1083" s="14"/>
      <c r="AS1083" s="14"/>
      <c r="AT1083" s="14"/>
      <c r="AU1083" s="14"/>
      <c r="AV1083" s="14"/>
      <c r="AW1083" s="14"/>
      <c r="AX1083" s="14"/>
      <c r="AY1083" s="14"/>
      <c r="AZ1083" s="14"/>
      <c r="BA1083" s="14"/>
      <c r="BB1083" s="14"/>
      <c r="BC1083" s="14"/>
      <c r="BD1083" s="14"/>
      <c r="BE1083" s="14"/>
      <c r="BF1083" s="14"/>
      <c r="BG1083" s="14"/>
      <c r="BH1083" s="14"/>
      <c r="BI1083" s="14"/>
      <c r="BJ1083" s="14"/>
      <c r="BK1083" s="14"/>
      <c r="BL1083" s="14"/>
      <c r="BM1083" s="14"/>
      <c r="BN1083" s="14"/>
      <c r="BO1083" s="14"/>
      <c r="BP1083" s="14"/>
      <c r="BQ1083" s="14"/>
      <c r="BR1083" s="14"/>
      <c r="BS1083" s="14"/>
      <c r="BT1083" s="14"/>
      <c r="BU1083" s="14"/>
      <c r="BV1083" s="14"/>
      <c r="BW1083" s="14"/>
      <c r="BX1083" s="14"/>
      <c r="BY1083" s="14"/>
      <c r="BZ1083" s="14"/>
      <c r="CA1083" s="14"/>
      <c r="CB1083" s="14"/>
      <c r="CC1083" s="14"/>
      <c r="CD1083" s="14"/>
      <c r="CE1083" s="14"/>
      <c r="CF1083" s="14"/>
      <c r="CG1083" s="14"/>
      <c r="CH1083" s="14"/>
    </row>
    <row r="1084" spans="1:86">
      <c r="A1084" s="16"/>
      <c r="B1084" s="16"/>
      <c r="C1084" s="16"/>
      <c r="D1084" s="16"/>
      <c r="E1084" s="16"/>
      <c r="F1084" s="16"/>
      <c r="G1084" s="16"/>
      <c r="H1084" s="16"/>
      <c r="I1084" s="16"/>
      <c r="J1084" s="16"/>
      <c r="K1084" s="16"/>
      <c r="L1084" s="16"/>
      <c r="M1084" s="16"/>
      <c r="N1084" s="16"/>
      <c r="O1084" s="16"/>
      <c r="P1084" s="16"/>
      <c r="Q1084" s="16"/>
      <c r="R1084" s="16"/>
      <c r="S1084" s="16"/>
      <c r="T1084" s="16"/>
      <c r="U1084" s="16"/>
      <c r="V1084" s="16"/>
      <c r="W1084" s="16"/>
      <c r="X1084" s="16"/>
      <c r="Z1084" s="16"/>
      <c r="AA1084" s="16"/>
      <c r="AB1084" s="16"/>
      <c r="AC1084" s="16"/>
      <c r="AD1084" s="16"/>
      <c r="AE1084" s="16"/>
      <c r="AF1084" s="16"/>
      <c r="AG1084" s="16"/>
      <c r="AH1084" s="16"/>
      <c r="AI1084" s="16"/>
      <c r="AJ1084" s="16"/>
      <c r="AK1084" s="16"/>
      <c r="AL1084" s="16"/>
      <c r="AM1084" s="14"/>
      <c r="AN1084" s="14"/>
      <c r="AO1084" s="14"/>
      <c r="AP1084" s="14"/>
      <c r="AQ1084" s="14"/>
      <c r="AR1084" s="14"/>
      <c r="AS1084" s="14"/>
      <c r="AT1084" s="14"/>
      <c r="AU1084" s="14"/>
      <c r="AV1084" s="14"/>
      <c r="AW1084" s="14"/>
      <c r="AX1084" s="14"/>
      <c r="AY1084" s="14"/>
      <c r="AZ1084" s="14"/>
      <c r="BA1084" s="14"/>
      <c r="BB1084" s="14"/>
      <c r="BC1084" s="14"/>
      <c r="BD1084" s="14"/>
      <c r="BE1084" s="14"/>
      <c r="BF1084" s="14"/>
      <c r="BG1084" s="14"/>
      <c r="BH1084" s="14"/>
      <c r="BI1084" s="14"/>
      <c r="BJ1084" s="14"/>
      <c r="BK1084" s="14"/>
      <c r="BL1084" s="14"/>
      <c r="BM1084" s="14"/>
      <c r="BN1084" s="14"/>
      <c r="BO1084" s="14"/>
      <c r="BP1084" s="14"/>
      <c r="BQ1084" s="14"/>
      <c r="BR1084" s="14"/>
      <c r="BS1084" s="14"/>
      <c r="BT1084" s="14"/>
      <c r="BU1084" s="14"/>
      <c r="BV1084" s="14"/>
      <c r="BW1084" s="14"/>
      <c r="BX1084" s="14"/>
      <c r="BY1084" s="14"/>
      <c r="BZ1084" s="14"/>
      <c r="CA1084" s="14"/>
      <c r="CB1084" s="14"/>
      <c r="CC1084" s="14"/>
      <c r="CD1084" s="14"/>
      <c r="CE1084" s="14"/>
      <c r="CF1084" s="14"/>
      <c r="CG1084" s="14"/>
      <c r="CH1084" s="14"/>
    </row>
    <row r="1085" spans="1:86">
      <c r="A1085" s="16"/>
      <c r="B1085" s="16"/>
      <c r="C1085" s="16"/>
      <c r="D1085" s="16"/>
      <c r="E1085" s="16"/>
      <c r="F1085" s="16"/>
      <c r="G1085" s="16"/>
      <c r="H1085" s="16"/>
      <c r="I1085" s="16"/>
      <c r="J1085" s="16"/>
      <c r="K1085" s="16"/>
      <c r="L1085" s="16"/>
      <c r="M1085" s="16"/>
      <c r="N1085" s="16"/>
      <c r="O1085" s="16"/>
      <c r="P1085" s="16"/>
      <c r="Q1085" s="16"/>
      <c r="R1085" s="16"/>
      <c r="S1085" s="16"/>
      <c r="T1085" s="16"/>
      <c r="U1085" s="16"/>
      <c r="V1085" s="16"/>
      <c r="W1085" s="16"/>
      <c r="X1085" s="16"/>
      <c r="Z1085" s="16"/>
      <c r="AA1085" s="16"/>
      <c r="AB1085" s="16"/>
      <c r="AC1085" s="16"/>
      <c r="AD1085" s="16"/>
      <c r="AE1085" s="16"/>
      <c r="AF1085" s="16"/>
      <c r="AG1085" s="16"/>
      <c r="AH1085" s="16"/>
      <c r="AI1085" s="16"/>
      <c r="AJ1085" s="16"/>
      <c r="AK1085" s="16"/>
      <c r="AL1085" s="16"/>
      <c r="AM1085" s="14"/>
      <c r="AN1085" s="14"/>
      <c r="AO1085" s="14"/>
      <c r="AP1085" s="14"/>
      <c r="AQ1085" s="14"/>
      <c r="AR1085" s="14"/>
      <c r="AS1085" s="14"/>
      <c r="AT1085" s="14"/>
      <c r="AU1085" s="14"/>
      <c r="AV1085" s="14"/>
      <c r="AW1085" s="14"/>
      <c r="AX1085" s="14"/>
      <c r="AY1085" s="14"/>
      <c r="AZ1085" s="14"/>
      <c r="BA1085" s="14"/>
      <c r="BB1085" s="14"/>
      <c r="BC1085" s="14"/>
      <c r="BD1085" s="14"/>
      <c r="BE1085" s="14"/>
      <c r="BF1085" s="14"/>
      <c r="BG1085" s="14"/>
      <c r="BH1085" s="14"/>
      <c r="BI1085" s="14"/>
      <c r="BJ1085" s="14"/>
      <c r="BK1085" s="14"/>
      <c r="BL1085" s="14"/>
      <c r="BM1085" s="14"/>
      <c r="BN1085" s="14"/>
      <c r="BO1085" s="14"/>
      <c r="BP1085" s="14"/>
      <c r="BQ1085" s="14"/>
      <c r="BR1085" s="14"/>
      <c r="BS1085" s="14"/>
      <c r="BT1085" s="14"/>
      <c r="BU1085" s="14"/>
      <c r="BV1085" s="14"/>
      <c r="BW1085" s="14"/>
      <c r="BX1085" s="14"/>
      <c r="BY1085" s="14"/>
      <c r="BZ1085" s="14"/>
      <c r="CA1085" s="14"/>
      <c r="CB1085" s="14"/>
      <c r="CC1085" s="14"/>
      <c r="CD1085" s="14"/>
      <c r="CE1085" s="14"/>
      <c r="CF1085" s="14"/>
      <c r="CG1085" s="14"/>
      <c r="CH1085" s="14"/>
    </row>
    <row r="1086" spans="1:86">
      <c r="A1086" s="16"/>
      <c r="B1086" s="16"/>
      <c r="C1086" s="16"/>
      <c r="D1086" s="16"/>
      <c r="E1086" s="16"/>
      <c r="F1086" s="16"/>
      <c r="G1086" s="16"/>
      <c r="H1086" s="16"/>
      <c r="I1086" s="16"/>
      <c r="J1086" s="16"/>
      <c r="K1086" s="16"/>
      <c r="L1086" s="16"/>
      <c r="M1086" s="16"/>
      <c r="N1086" s="16"/>
      <c r="O1086" s="16"/>
      <c r="P1086" s="16"/>
      <c r="Q1086" s="16"/>
      <c r="R1086" s="16"/>
      <c r="S1086" s="16"/>
      <c r="T1086" s="16"/>
      <c r="U1086" s="16"/>
      <c r="V1086" s="16"/>
      <c r="W1086" s="16"/>
      <c r="X1086" s="16"/>
      <c r="Z1086" s="16"/>
      <c r="AA1086" s="16"/>
      <c r="AB1086" s="16"/>
      <c r="AC1086" s="16"/>
      <c r="AD1086" s="16"/>
      <c r="AE1086" s="16"/>
      <c r="AF1086" s="16"/>
      <c r="AG1086" s="16"/>
      <c r="AH1086" s="16"/>
      <c r="AI1086" s="16"/>
      <c r="AJ1086" s="16"/>
      <c r="AK1086" s="16"/>
      <c r="AL1086" s="16"/>
      <c r="AM1086" s="14"/>
      <c r="AN1086" s="14"/>
      <c r="AO1086" s="14"/>
      <c r="AP1086" s="14"/>
      <c r="AQ1086" s="14"/>
      <c r="AR1086" s="14"/>
      <c r="AS1086" s="14"/>
      <c r="AT1086" s="14"/>
      <c r="AU1086" s="14"/>
      <c r="AV1086" s="14"/>
      <c r="AW1086" s="14"/>
      <c r="AX1086" s="14"/>
      <c r="AY1086" s="14"/>
      <c r="AZ1086" s="14"/>
      <c r="BA1086" s="14"/>
      <c r="BB1086" s="14"/>
      <c r="BC1086" s="14"/>
      <c r="BD1086" s="14"/>
      <c r="BE1086" s="14"/>
      <c r="BF1086" s="14"/>
      <c r="BG1086" s="14"/>
      <c r="BH1086" s="14"/>
      <c r="BI1086" s="14"/>
      <c r="BJ1086" s="14"/>
      <c r="BK1086" s="14"/>
      <c r="BL1086" s="14"/>
      <c r="BM1086" s="14"/>
      <c r="BN1086" s="14"/>
      <c r="BO1086" s="14"/>
      <c r="BP1086" s="14"/>
      <c r="BQ1086" s="14"/>
      <c r="BR1086" s="14"/>
      <c r="BS1086" s="14"/>
      <c r="BT1086" s="14"/>
      <c r="BU1086" s="14"/>
      <c r="BV1086" s="14"/>
      <c r="BW1086" s="14"/>
      <c r="BX1086" s="14"/>
      <c r="BY1086" s="14"/>
      <c r="BZ1086" s="14"/>
      <c r="CA1086" s="14"/>
      <c r="CB1086" s="14"/>
      <c r="CC1086" s="14"/>
      <c r="CD1086" s="14"/>
      <c r="CE1086" s="14"/>
      <c r="CF1086" s="14"/>
      <c r="CG1086" s="14"/>
      <c r="CH1086" s="14"/>
    </row>
    <row r="1087" spans="1:86">
      <c r="A1087" s="16"/>
      <c r="B1087" s="16"/>
      <c r="C1087" s="16"/>
      <c r="D1087" s="16"/>
      <c r="E1087" s="16"/>
      <c r="F1087" s="16"/>
      <c r="G1087" s="16"/>
      <c r="H1087" s="16"/>
      <c r="I1087" s="16"/>
      <c r="J1087" s="16"/>
      <c r="K1087" s="16"/>
      <c r="L1087" s="16"/>
      <c r="M1087" s="16"/>
      <c r="N1087" s="16"/>
      <c r="O1087" s="16"/>
      <c r="P1087" s="16"/>
      <c r="Q1087" s="16"/>
      <c r="R1087" s="16"/>
      <c r="S1087" s="16"/>
      <c r="T1087" s="16"/>
      <c r="U1087" s="16"/>
      <c r="V1087" s="16"/>
      <c r="W1087" s="16"/>
      <c r="X1087" s="16"/>
      <c r="Z1087" s="16"/>
      <c r="AA1087" s="16"/>
      <c r="AB1087" s="16"/>
      <c r="AC1087" s="16"/>
      <c r="AD1087" s="16"/>
      <c r="AE1087" s="16"/>
      <c r="AF1087" s="16"/>
      <c r="AG1087" s="16"/>
      <c r="AH1087" s="16"/>
      <c r="AI1087" s="16"/>
      <c r="AJ1087" s="16"/>
      <c r="AK1087" s="16"/>
      <c r="AL1087" s="16"/>
      <c r="AM1087" s="14"/>
      <c r="AN1087" s="14"/>
      <c r="AO1087" s="14"/>
      <c r="AP1087" s="14"/>
      <c r="AQ1087" s="14"/>
      <c r="AR1087" s="14"/>
      <c r="AS1087" s="14"/>
      <c r="AT1087" s="14"/>
      <c r="AU1087" s="14"/>
      <c r="AV1087" s="14"/>
      <c r="AW1087" s="14"/>
      <c r="AX1087" s="14"/>
      <c r="AY1087" s="14"/>
      <c r="AZ1087" s="14"/>
      <c r="BA1087" s="14"/>
      <c r="BB1087" s="14"/>
      <c r="BC1087" s="14"/>
      <c r="BD1087" s="14"/>
      <c r="BE1087" s="14"/>
      <c r="BF1087" s="14"/>
      <c r="BG1087" s="14"/>
      <c r="BH1087" s="14"/>
      <c r="BI1087" s="14"/>
      <c r="BJ1087" s="14"/>
      <c r="BK1087" s="14"/>
      <c r="BL1087" s="14"/>
      <c r="BM1087" s="14"/>
      <c r="BN1087" s="14"/>
      <c r="BO1087" s="14"/>
      <c r="BP1087" s="14"/>
      <c r="BQ1087" s="14"/>
      <c r="BR1087" s="14"/>
      <c r="BS1087" s="14"/>
      <c r="BT1087" s="14"/>
      <c r="BU1087" s="14"/>
      <c r="BV1087" s="14"/>
      <c r="BW1087" s="14"/>
      <c r="BX1087" s="14"/>
      <c r="BY1087" s="14"/>
      <c r="BZ1087" s="14"/>
      <c r="CA1087" s="14"/>
      <c r="CB1087" s="14"/>
      <c r="CC1087" s="14"/>
      <c r="CD1087" s="14"/>
      <c r="CE1087" s="14"/>
      <c r="CF1087" s="14"/>
      <c r="CG1087" s="14"/>
      <c r="CH1087" s="14"/>
    </row>
    <row r="1088" spans="1:86">
      <c r="A1088" s="16"/>
      <c r="B1088" s="16"/>
      <c r="C1088" s="16"/>
      <c r="D1088" s="16"/>
      <c r="E1088" s="16"/>
      <c r="F1088" s="16"/>
      <c r="G1088" s="16"/>
      <c r="H1088" s="16"/>
      <c r="I1088" s="16"/>
      <c r="J1088" s="16"/>
      <c r="K1088" s="16"/>
      <c r="L1088" s="16"/>
      <c r="M1088" s="16"/>
      <c r="N1088" s="16"/>
      <c r="O1088" s="16"/>
      <c r="P1088" s="16"/>
      <c r="Q1088" s="16"/>
      <c r="R1088" s="16"/>
      <c r="S1088" s="16"/>
      <c r="T1088" s="16"/>
      <c r="U1088" s="16"/>
      <c r="V1088" s="16"/>
      <c r="W1088" s="16"/>
      <c r="X1088" s="16"/>
      <c r="Z1088" s="16"/>
      <c r="AA1088" s="16"/>
      <c r="AB1088" s="16"/>
      <c r="AC1088" s="16"/>
      <c r="AD1088" s="16"/>
      <c r="AE1088" s="16"/>
      <c r="AF1088" s="16"/>
      <c r="AG1088" s="16"/>
      <c r="AH1088" s="16"/>
      <c r="AI1088" s="16"/>
      <c r="AJ1088" s="16"/>
      <c r="AK1088" s="16"/>
      <c r="AL1088" s="16"/>
      <c r="AM1088" s="14"/>
      <c r="AN1088" s="14"/>
      <c r="AO1088" s="14"/>
      <c r="AP1088" s="14"/>
      <c r="AQ1088" s="14"/>
      <c r="AR1088" s="14"/>
      <c r="AS1088" s="14"/>
      <c r="AT1088" s="14"/>
      <c r="AU1088" s="14"/>
      <c r="AV1088" s="14"/>
      <c r="AW1088" s="14"/>
      <c r="AX1088" s="14"/>
      <c r="AY1088" s="14"/>
      <c r="AZ1088" s="14"/>
      <c r="BA1088" s="14"/>
      <c r="BB1088" s="14"/>
      <c r="BC1088" s="14"/>
      <c r="BD1088" s="14"/>
      <c r="BE1088" s="14"/>
      <c r="BF1088" s="14"/>
      <c r="BG1088" s="14"/>
      <c r="BH1088" s="14"/>
      <c r="BI1088" s="14"/>
      <c r="BJ1088" s="14"/>
      <c r="BK1088" s="14"/>
      <c r="BL1088" s="14"/>
      <c r="BM1088" s="14"/>
      <c r="BN1088" s="14"/>
      <c r="BO1088" s="14"/>
      <c r="BP1088" s="14"/>
      <c r="BQ1088" s="14"/>
      <c r="BR1088" s="14"/>
      <c r="BS1088" s="14"/>
      <c r="BT1088" s="14"/>
      <c r="BU1088" s="14"/>
      <c r="BV1088" s="14"/>
      <c r="BW1088" s="14"/>
      <c r="BX1088" s="14"/>
      <c r="BY1088" s="14"/>
      <c r="BZ1088" s="14"/>
      <c r="CA1088" s="14"/>
      <c r="CB1088" s="14"/>
      <c r="CC1088" s="14"/>
      <c r="CD1088" s="14"/>
      <c r="CE1088" s="14"/>
      <c r="CF1088" s="14"/>
      <c r="CG1088" s="14"/>
      <c r="CH1088" s="14"/>
    </row>
    <row r="1089" spans="1:86">
      <c r="A1089" s="16"/>
      <c r="B1089" s="16"/>
      <c r="C1089" s="16"/>
      <c r="D1089" s="16"/>
      <c r="E1089" s="16"/>
      <c r="F1089" s="16"/>
      <c r="G1089" s="16"/>
      <c r="H1089" s="16"/>
      <c r="I1089" s="16"/>
      <c r="J1089" s="16"/>
      <c r="K1089" s="16"/>
      <c r="L1089" s="16"/>
      <c r="M1089" s="16"/>
      <c r="N1089" s="16"/>
      <c r="O1089" s="16"/>
      <c r="P1089" s="16"/>
      <c r="Q1089" s="16"/>
      <c r="R1089" s="16"/>
      <c r="S1089" s="16"/>
      <c r="T1089" s="16"/>
      <c r="U1089" s="16"/>
      <c r="V1089" s="16"/>
      <c r="W1089" s="16"/>
      <c r="X1089" s="16"/>
      <c r="Z1089" s="16"/>
      <c r="AA1089" s="16"/>
      <c r="AB1089" s="16"/>
      <c r="AC1089" s="16"/>
      <c r="AD1089" s="16"/>
      <c r="AE1089" s="16"/>
      <c r="AF1089" s="16"/>
      <c r="AG1089" s="16"/>
      <c r="AH1089" s="16"/>
      <c r="AI1089" s="16"/>
      <c r="AJ1089" s="16"/>
      <c r="AK1089" s="16"/>
      <c r="AL1089" s="16"/>
      <c r="AM1089" s="14"/>
      <c r="AN1089" s="14"/>
      <c r="AO1089" s="14"/>
      <c r="AP1089" s="14"/>
      <c r="AQ1089" s="14"/>
      <c r="AR1089" s="14"/>
      <c r="AS1089" s="14"/>
      <c r="AT1089" s="14"/>
      <c r="AU1089" s="14"/>
      <c r="AV1089" s="14"/>
      <c r="AW1089" s="14"/>
      <c r="AX1089" s="14"/>
      <c r="AY1089" s="14"/>
      <c r="AZ1089" s="14"/>
      <c r="BA1089" s="14"/>
      <c r="BB1089" s="14"/>
      <c r="BC1089" s="14"/>
      <c r="BD1089" s="14"/>
      <c r="BE1089" s="14"/>
      <c r="BF1089" s="14"/>
      <c r="BG1089" s="14"/>
      <c r="BH1089" s="14"/>
      <c r="BI1089" s="14"/>
      <c r="BJ1089" s="14"/>
      <c r="BK1089" s="14"/>
      <c r="BL1089" s="14"/>
      <c r="BM1089" s="14"/>
      <c r="BN1089" s="14"/>
      <c r="BO1089" s="14"/>
      <c r="BP1089" s="14"/>
      <c r="BQ1089" s="14"/>
      <c r="BR1089" s="14"/>
      <c r="BS1089" s="14"/>
      <c r="BT1089" s="14"/>
      <c r="BU1089" s="14"/>
      <c r="BV1089" s="14"/>
      <c r="BW1089" s="14"/>
      <c r="BX1089" s="14"/>
      <c r="BY1089" s="14"/>
      <c r="BZ1089" s="14"/>
      <c r="CA1089" s="14"/>
      <c r="CB1089" s="14"/>
      <c r="CC1089" s="14"/>
      <c r="CD1089" s="14"/>
      <c r="CE1089" s="14"/>
      <c r="CF1089" s="14"/>
      <c r="CG1089" s="14"/>
      <c r="CH1089" s="14"/>
    </row>
    <row r="1090" spans="1:86">
      <c r="A1090" s="16"/>
      <c r="B1090" s="16"/>
      <c r="C1090" s="16"/>
      <c r="D1090" s="16"/>
      <c r="E1090" s="16"/>
      <c r="F1090" s="16"/>
      <c r="G1090" s="16"/>
      <c r="H1090" s="16"/>
      <c r="I1090" s="16"/>
      <c r="J1090" s="16"/>
      <c r="K1090" s="16"/>
      <c r="L1090" s="16"/>
      <c r="M1090" s="16"/>
      <c r="N1090" s="16"/>
      <c r="O1090" s="16"/>
      <c r="P1090" s="16"/>
      <c r="Q1090" s="16"/>
      <c r="R1090" s="16"/>
      <c r="S1090" s="16"/>
      <c r="T1090" s="16"/>
      <c r="U1090" s="16"/>
      <c r="V1090" s="16"/>
      <c r="W1090" s="16"/>
      <c r="X1090" s="16"/>
      <c r="Z1090" s="16"/>
      <c r="AA1090" s="16"/>
      <c r="AB1090" s="16"/>
      <c r="AC1090" s="16"/>
      <c r="AD1090" s="16"/>
      <c r="AE1090" s="16"/>
      <c r="AF1090" s="16"/>
      <c r="AG1090" s="16"/>
      <c r="AH1090" s="16"/>
      <c r="AI1090" s="16"/>
      <c r="AJ1090" s="16"/>
      <c r="AK1090" s="16"/>
      <c r="AL1090" s="16"/>
      <c r="AM1090" s="14"/>
      <c r="AN1090" s="14"/>
      <c r="AO1090" s="14"/>
      <c r="AP1090" s="14"/>
      <c r="AQ1090" s="14"/>
      <c r="AR1090" s="14"/>
      <c r="AS1090" s="14"/>
      <c r="AT1090" s="14"/>
      <c r="AU1090" s="14"/>
      <c r="AV1090" s="14"/>
      <c r="AW1090" s="14"/>
      <c r="AX1090" s="14"/>
      <c r="AY1090" s="14"/>
      <c r="AZ1090" s="14"/>
      <c r="BA1090" s="14"/>
      <c r="BB1090" s="14"/>
      <c r="BC1090" s="14"/>
      <c r="BD1090" s="14"/>
      <c r="BE1090" s="14"/>
      <c r="BF1090" s="14"/>
      <c r="BG1090" s="14"/>
      <c r="BH1090" s="14"/>
      <c r="BI1090" s="14"/>
      <c r="BJ1090" s="14"/>
      <c r="BK1090" s="14"/>
      <c r="BL1090" s="14"/>
      <c r="BM1090" s="14"/>
      <c r="BN1090" s="14"/>
      <c r="BO1090" s="14"/>
      <c r="BP1090" s="14"/>
      <c r="BQ1090" s="14"/>
      <c r="BR1090" s="14"/>
      <c r="BS1090" s="14"/>
      <c r="BT1090" s="14"/>
      <c r="BU1090" s="14"/>
      <c r="BV1090" s="14"/>
      <c r="BW1090" s="14"/>
      <c r="BX1090" s="14"/>
      <c r="BY1090" s="14"/>
      <c r="BZ1090" s="14"/>
      <c r="CA1090" s="14"/>
      <c r="CB1090" s="14"/>
      <c r="CC1090" s="14"/>
      <c r="CD1090" s="14"/>
      <c r="CE1090" s="14"/>
      <c r="CF1090" s="14"/>
      <c r="CG1090" s="14"/>
      <c r="CH1090" s="14"/>
    </row>
    <row r="1091" spans="1:86">
      <c r="A1091" s="16"/>
      <c r="B1091" s="16"/>
      <c r="C1091" s="16"/>
      <c r="D1091" s="16"/>
      <c r="E1091" s="16"/>
      <c r="F1091" s="16"/>
      <c r="G1091" s="16"/>
      <c r="H1091" s="16"/>
      <c r="I1091" s="16"/>
      <c r="J1091" s="16"/>
      <c r="K1091" s="16"/>
      <c r="L1091" s="16"/>
      <c r="M1091" s="16"/>
      <c r="N1091" s="16"/>
      <c r="O1091" s="16"/>
      <c r="P1091" s="16"/>
      <c r="Q1091" s="16"/>
      <c r="R1091" s="16"/>
      <c r="S1091" s="16"/>
      <c r="T1091" s="16"/>
      <c r="U1091" s="16"/>
      <c r="V1091" s="16"/>
      <c r="W1091" s="16"/>
      <c r="X1091" s="16"/>
      <c r="Z1091" s="16"/>
      <c r="AA1091" s="16"/>
      <c r="AB1091" s="16"/>
      <c r="AC1091" s="16"/>
      <c r="AD1091" s="16"/>
      <c r="AE1091" s="16"/>
      <c r="AF1091" s="16"/>
      <c r="AG1091" s="16"/>
      <c r="AH1091" s="16"/>
      <c r="AI1091" s="16"/>
      <c r="AJ1091" s="16"/>
      <c r="AK1091" s="16"/>
      <c r="AL1091" s="16"/>
      <c r="AM1091" s="14"/>
      <c r="AN1091" s="14"/>
      <c r="AO1091" s="14"/>
      <c r="AP1091" s="14"/>
      <c r="AQ1091" s="14"/>
      <c r="AR1091" s="14"/>
      <c r="AS1091" s="14"/>
      <c r="AT1091" s="14"/>
      <c r="AU1091" s="14"/>
      <c r="AV1091" s="14"/>
      <c r="AW1091" s="14"/>
      <c r="AX1091" s="14"/>
      <c r="AY1091" s="14"/>
      <c r="AZ1091" s="14"/>
      <c r="BA1091" s="14"/>
      <c r="BB1091" s="14"/>
      <c r="BC1091" s="14"/>
      <c r="BD1091" s="14"/>
      <c r="BE1091" s="14"/>
      <c r="BF1091" s="14"/>
      <c r="BG1091" s="14"/>
      <c r="BH1091" s="14"/>
      <c r="BI1091" s="14"/>
      <c r="BJ1091" s="14"/>
      <c r="BK1091" s="14"/>
      <c r="BL1091" s="14"/>
      <c r="BM1091" s="14"/>
      <c r="BN1091" s="14"/>
      <c r="BO1091" s="14"/>
      <c r="BP1091" s="14"/>
      <c r="BQ1091" s="14"/>
      <c r="BR1091" s="14"/>
      <c r="BS1091" s="14"/>
      <c r="BT1091" s="14"/>
      <c r="BU1091" s="14"/>
      <c r="BV1091" s="14"/>
      <c r="BW1091" s="14"/>
      <c r="BX1091" s="14"/>
      <c r="BY1091" s="14"/>
      <c r="BZ1091" s="14"/>
      <c r="CA1091" s="14"/>
      <c r="CB1091" s="14"/>
      <c r="CC1091" s="14"/>
      <c r="CD1091" s="14"/>
      <c r="CE1091" s="14"/>
      <c r="CF1091" s="14"/>
      <c r="CG1091" s="14"/>
      <c r="CH1091" s="14"/>
    </row>
    <row r="1092" spans="1:86">
      <c r="A1092" s="16"/>
      <c r="B1092" s="16"/>
      <c r="C1092" s="16"/>
      <c r="D1092" s="16"/>
      <c r="E1092" s="16"/>
      <c r="F1092" s="16"/>
      <c r="G1092" s="16"/>
      <c r="H1092" s="16"/>
      <c r="I1092" s="16"/>
      <c r="J1092" s="16"/>
      <c r="K1092" s="16"/>
      <c r="L1092" s="16"/>
      <c r="M1092" s="16"/>
      <c r="N1092" s="16"/>
      <c r="O1092" s="16"/>
      <c r="P1092" s="16"/>
      <c r="Q1092" s="16"/>
      <c r="R1092" s="16"/>
      <c r="S1092" s="16"/>
      <c r="T1092" s="16"/>
      <c r="U1092" s="16"/>
      <c r="V1092" s="16"/>
      <c r="W1092" s="16"/>
      <c r="X1092" s="16"/>
      <c r="Z1092" s="16"/>
      <c r="AA1092" s="16"/>
      <c r="AB1092" s="16"/>
      <c r="AC1092" s="16"/>
      <c r="AD1092" s="16"/>
      <c r="AE1092" s="16"/>
      <c r="AF1092" s="16"/>
      <c r="AG1092" s="16"/>
      <c r="AH1092" s="16"/>
      <c r="AI1092" s="16"/>
      <c r="AJ1092" s="16"/>
      <c r="AK1092" s="16"/>
      <c r="AL1092" s="16"/>
      <c r="AM1092" s="14"/>
      <c r="AN1092" s="14"/>
      <c r="AO1092" s="14"/>
      <c r="AP1092" s="14"/>
      <c r="AQ1092" s="14"/>
      <c r="AR1092" s="14"/>
      <c r="AS1092" s="14"/>
      <c r="AT1092" s="14"/>
      <c r="AU1092" s="14"/>
      <c r="AV1092" s="14"/>
      <c r="AW1092" s="14"/>
      <c r="AX1092" s="14"/>
      <c r="AY1092" s="14"/>
      <c r="AZ1092" s="14"/>
      <c r="BA1092" s="14"/>
      <c r="BB1092" s="14"/>
      <c r="BC1092" s="14"/>
      <c r="BD1092" s="14"/>
      <c r="BE1092" s="14"/>
      <c r="BF1092" s="14"/>
      <c r="BG1092" s="14"/>
      <c r="BH1092" s="14"/>
      <c r="BI1092" s="14"/>
      <c r="BJ1092" s="14"/>
      <c r="BK1092" s="14"/>
      <c r="BL1092" s="14"/>
      <c r="BM1092" s="14"/>
      <c r="BN1092" s="14"/>
      <c r="BO1092" s="14"/>
      <c r="BP1092" s="14"/>
      <c r="BQ1092" s="14"/>
      <c r="BR1092" s="14"/>
      <c r="BS1092" s="14"/>
      <c r="BT1092" s="14"/>
      <c r="BU1092" s="14"/>
      <c r="BV1092" s="14"/>
      <c r="BW1092" s="14"/>
      <c r="BX1092" s="14"/>
      <c r="BY1092" s="14"/>
      <c r="BZ1092" s="14"/>
      <c r="CA1092" s="14"/>
      <c r="CB1092" s="14"/>
      <c r="CC1092" s="14"/>
      <c r="CD1092" s="14"/>
      <c r="CE1092" s="14"/>
      <c r="CF1092" s="14"/>
      <c r="CG1092" s="14"/>
      <c r="CH1092" s="14"/>
    </row>
    <row r="1093" spans="1:86">
      <c r="A1093" s="16"/>
      <c r="B1093" s="16"/>
      <c r="C1093" s="16"/>
      <c r="D1093" s="16"/>
      <c r="E1093" s="16"/>
      <c r="F1093" s="16"/>
      <c r="G1093" s="16"/>
      <c r="H1093" s="16"/>
      <c r="I1093" s="16"/>
      <c r="J1093" s="16"/>
      <c r="K1093" s="16"/>
      <c r="L1093" s="16"/>
      <c r="M1093" s="16"/>
      <c r="N1093" s="16"/>
      <c r="O1093" s="16"/>
      <c r="P1093" s="16"/>
      <c r="Q1093" s="16"/>
      <c r="R1093" s="16"/>
      <c r="S1093" s="16"/>
      <c r="T1093" s="16"/>
      <c r="U1093" s="16"/>
      <c r="V1093" s="16"/>
      <c r="W1093" s="16"/>
      <c r="X1093" s="16"/>
      <c r="Z1093" s="16"/>
      <c r="AA1093" s="16"/>
      <c r="AB1093" s="16"/>
      <c r="AC1093" s="16"/>
      <c r="AD1093" s="16"/>
      <c r="AE1093" s="16"/>
      <c r="AF1093" s="16"/>
      <c r="AG1093" s="16"/>
      <c r="AH1093" s="16"/>
      <c r="AI1093" s="16"/>
      <c r="AJ1093" s="16"/>
      <c r="AK1093" s="16"/>
      <c r="AL1093" s="16"/>
      <c r="AM1093" s="14"/>
      <c r="AN1093" s="14"/>
      <c r="AO1093" s="14"/>
      <c r="AP1093" s="14"/>
      <c r="AQ1093" s="14"/>
      <c r="AR1093" s="14"/>
      <c r="AS1093" s="14"/>
      <c r="AT1093" s="14"/>
      <c r="AU1093" s="14"/>
      <c r="AV1093" s="14"/>
      <c r="AW1093" s="14"/>
      <c r="AX1093" s="14"/>
      <c r="AY1093" s="14"/>
      <c r="AZ1093" s="14"/>
      <c r="BA1093" s="14"/>
      <c r="BB1093" s="14"/>
      <c r="BC1093" s="14"/>
      <c r="BD1093" s="14"/>
      <c r="BE1093" s="14"/>
      <c r="BF1093" s="14"/>
      <c r="BG1093" s="14"/>
      <c r="BH1093" s="14"/>
      <c r="BI1093" s="14"/>
      <c r="BJ1093" s="14"/>
      <c r="BK1093" s="14"/>
      <c r="BL1093" s="14"/>
      <c r="BM1093" s="14"/>
      <c r="BN1093" s="14"/>
      <c r="BO1093" s="14"/>
      <c r="BP1093" s="14"/>
      <c r="BQ1093" s="14"/>
      <c r="BR1093" s="14"/>
      <c r="BS1093" s="14"/>
      <c r="BT1093" s="14"/>
      <c r="BU1093" s="14"/>
      <c r="BV1093" s="14"/>
      <c r="BW1093" s="14"/>
      <c r="BX1093" s="14"/>
      <c r="BY1093" s="14"/>
      <c r="BZ1093" s="14"/>
      <c r="CA1093" s="14"/>
      <c r="CB1093" s="14"/>
      <c r="CC1093" s="14"/>
      <c r="CD1093" s="14"/>
      <c r="CE1093" s="14"/>
      <c r="CF1093" s="14"/>
      <c r="CG1093" s="14"/>
      <c r="CH1093" s="14"/>
    </row>
    <row r="1094" spans="1:86">
      <c r="A1094" s="16"/>
      <c r="B1094" s="16"/>
      <c r="C1094" s="16"/>
      <c r="D1094" s="16"/>
      <c r="E1094" s="16"/>
      <c r="F1094" s="16"/>
      <c r="G1094" s="16"/>
      <c r="H1094" s="16"/>
      <c r="I1094" s="16"/>
      <c r="J1094" s="16"/>
      <c r="K1094" s="16"/>
      <c r="L1094" s="16"/>
      <c r="M1094" s="16"/>
      <c r="N1094" s="16"/>
      <c r="O1094" s="16"/>
      <c r="P1094" s="16"/>
      <c r="Q1094" s="16"/>
      <c r="R1094" s="16"/>
      <c r="S1094" s="16"/>
      <c r="T1094" s="16"/>
      <c r="U1094" s="16"/>
      <c r="V1094" s="16"/>
      <c r="W1094" s="16"/>
      <c r="X1094" s="16"/>
      <c r="Z1094" s="16"/>
      <c r="AA1094" s="16"/>
      <c r="AB1094" s="16"/>
      <c r="AC1094" s="16"/>
      <c r="AD1094" s="16"/>
      <c r="AE1094" s="16"/>
      <c r="AF1094" s="16"/>
      <c r="AG1094" s="16"/>
      <c r="AH1094" s="16"/>
      <c r="AI1094" s="16"/>
      <c r="AJ1094" s="16"/>
      <c r="AK1094" s="16"/>
      <c r="AL1094" s="16"/>
      <c r="AM1094" s="14"/>
      <c r="AN1094" s="14"/>
      <c r="AO1094" s="14"/>
      <c r="AP1094" s="14"/>
      <c r="AQ1094" s="14"/>
      <c r="AR1094" s="14"/>
      <c r="AS1094" s="14"/>
      <c r="AT1094" s="14"/>
      <c r="AU1094" s="14"/>
      <c r="AV1094" s="14"/>
      <c r="AW1094" s="14"/>
      <c r="AX1094" s="14"/>
      <c r="AY1094" s="14"/>
      <c r="AZ1094" s="14"/>
      <c r="BA1094" s="14"/>
      <c r="BB1094" s="14"/>
      <c r="BC1094" s="14"/>
      <c r="BD1094" s="14"/>
      <c r="BE1094" s="14"/>
      <c r="BF1094" s="14"/>
      <c r="BG1094" s="14"/>
      <c r="BH1094" s="14"/>
      <c r="BI1094" s="14"/>
      <c r="BJ1094" s="14"/>
      <c r="BK1094" s="14"/>
      <c r="BL1094" s="14"/>
      <c r="BM1094" s="14"/>
      <c r="BN1094" s="14"/>
      <c r="BO1094" s="14"/>
      <c r="BP1094" s="14"/>
      <c r="BQ1094" s="14"/>
      <c r="BR1094" s="14"/>
      <c r="BS1094" s="14"/>
      <c r="BT1094" s="14"/>
      <c r="BU1094" s="14"/>
      <c r="BV1094" s="14"/>
      <c r="BW1094" s="14"/>
      <c r="BX1094" s="14"/>
      <c r="BY1094" s="14"/>
      <c r="BZ1094" s="14"/>
      <c r="CA1094" s="14"/>
      <c r="CB1094" s="14"/>
      <c r="CC1094" s="14"/>
      <c r="CD1094" s="14"/>
      <c r="CE1094" s="14"/>
      <c r="CF1094" s="14"/>
      <c r="CG1094" s="14"/>
      <c r="CH1094" s="14"/>
    </row>
    <row r="1095" spans="1:86">
      <c r="A1095" s="16"/>
      <c r="B1095" s="16"/>
      <c r="C1095" s="16"/>
      <c r="D1095" s="16"/>
      <c r="E1095" s="16"/>
      <c r="F1095" s="16"/>
      <c r="G1095" s="16"/>
      <c r="H1095" s="16"/>
      <c r="I1095" s="16"/>
      <c r="J1095" s="16"/>
      <c r="K1095" s="16"/>
      <c r="L1095" s="16"/>
      <c r="M1095" s="16"/>
      <c r="N1095" s="16"/>
      <c r="O1095" s="16"/>
      <c r="P1095" s="16"/>
      <c r="Q1095" s="16"/>
      <c r="R1095" s="16"/>
      <c r="S1095" s="16"/>
      <c r="T1095" s="16"/>
      <c r="U1095" s="16"/>
      <c r="V1095" s="16"/>
      <c r="W1095" s="16"/>
      <c r="X1095" s="16"/>
      <c r="Z1095" s="16"/>
      <c r="AA1095" s="16"/>
      <c r="AB1095" s="16"/>
      <c r="AC1095" s="16"/>
      <c r="AD1095" s="16"/>
      <c r="AE1095" s="16"/>
      <c r="AF1095" s="16"/>
      <c r="AG1095" s="16"/>
      <c r="AH1095" s="16"/>
      <c r="AI1095" s="16"/>
      <c r="AJ1095" s="16"/>
      <c r="AK1095" s="16"/>
      <c r="AL1095" s="16"/>
      <c r="AM1095" s="14"/>
      <c r="AN1095" s="14"/>
      <c r="AO1095" s="14"/>
      <c r="AP1095" s="14"/>
      <c r="AQ1095" s="14"/>
      <c r="AR1095" s="14"/>
      <c r="AS1095" s="14"/>
      <c r="AT1095" s="14"/>
      <c r="AU1095" s="14"/>
      <c r="AV1095" s="14"/>
      <c r="AW1095" s="14"/>
      <c r="AX1095" s="14"/>
      <c r="AY1095" s="14"/>
      <c r="AZ1095" s="14"/>
      <c r="BA1095" s="14"/>
      <c r="BB1095" s="14"/>
      <c r="BC1095" s="14"/>
      <c r="BD1095" s="14"/>
      <c r="BE1095" s="14"/>
      <c r="BF1095" s="14"/>
      <c r="BG1095" s="14"/>
      <c r="BH1095" s="14"/>
      <c r="BI1095" s="14"/>
      <c r="BJ1095" s="14"/>
      <c r="BK1095" s="14"/>
      <c r="BL1095" s="14"/>
      <c r="BM1095" s="14"/>
      <c r="BN1095" s="14"/>
      <c r="BO1095" s="14"/>
      <c r="BP1095" s="14"/>
      <c r="BQ1095" s="14"/>
      <c r="BR1095" s="14"/>
      <c r="BS1095" s="14"/>
      <c r="BT1095" s="14"/>
      <c r="BU1095" s="14"/>
      <c r="BV1095" s="14"/>
      <c r="BW1095" s="14"/>
      <c r="BX1095" s="14"/>
      <c r="BY1095" s="14"/>
      <c r="BZ1095" s="14"/>
      <c r="CA1095" s="14"/>
      <c r="CB1095" s="14"/>
      <c r="CC1095" s="14"/>
      <c r="CD1095" s="14"/>
      <c r="CE1095" s="14"/>
      <c r="CF1095" s="14"/>
      <c r="CG1095" s="14"/>
      <c r="CH1095" s="14"/>
    </row>
    <row r="1096" spans="1:86">
      <c r="A1096" s="16"/>
      <c r="B1096" s="16"/>
      <c r="C1096" s="16"/>
      <c r="D1096" s="16"/>
      <c r="E1096" s="16"/>
      <c r="F1096" s="16"/>
      <c r="G1096" s="16"/>
      <c r="H1096" s="16"/>
      <c r="I1096" s="16"/>
      <c r="J1096" s="16"/>
      <c r="K1096" s="16"/>
      <c r="L1096" s="16"/>
      <c r="M1096" s="16"/>
      <c r="N1096" s="16"/>
      <c r="O1096" s="16"/>
      <c r="P1096" s="16"/>
      <c r="Q1096" s="16"/>
      <c r="R1096" s="16"/>
      <c r="S1096" s="16"/>
      <c r="T1096" s="16"/>
      <c r="U1096" s="16"/>
      <c r="V1096" s="16"/>
      <c r="W1096" s="16"/>
      <c r="X1096" s="16"/>
      <c r="Z1096" s="16"/>
      <c r="AA1096" s="16"/>
      <c r="AB1096" s="16"/>
      <c r="AC1096" s="16"/>
      <c r="AD1096" s="16"/>
      <c r="AE1096" s="16"/>
      <c r="AF1096" s="16"/>
      <c r="AG1096" s="16"/>
      <c r="AH1096" s="16"/>
      <c r="AI1096" s="16"/>
      <c r="AJ1096" s="16"/>
      <c r="AK1096" s="16"/>
      <c r="AL1096" s="16"/>
      <c r="AM1096" s="14"/>
      <c r="AN1096" s="14"/>
      <c r="AO1096" s="14"/>
      <c r="AP1096" s="14"/>
      <c r="AQ1096" s="14"/>
      <c r="AR1096" s="14"/>
      <c r="AS1096" s="14"/>
      <c r="AT1096" s="14"/>
      <c r="AU1096" s="14"/>
      <c r="AV1096" s="14"/>
      <c r="AW1096" s="14"/>
      <c r="AX1096" s="14"/>
      <c r="AY1096" s="14"/>
      <c r="AZ1096" s="14"/>
      <c r="BA1096" s="14"/>
      <c r="BB1096" s="14"/>
      <c r="BC1096" s="14"/>
      <c r="BD1096" s="14"/>
      <c r="BE1096" s="14"/>
      <c r="BF1096" s="14"/>
      <c r="BG1096" s="14"/>
      <c r="BH1096" s="14"/>
      <c r="BI1096" s="14"/>
      <c r="BJ1096" s="14"/>
      <c r="BK1096" s="14"/>
      <c r="BL1096" s="14"/>
      <c r="BM1096" s="14"/>
      <c r="BN1096" s="14"/>
      <c r="BO1096" s="14"/>
      <c r="BP1096" s="14"/>
      <c r="BQ1096" s="14"/>
      <c r="BR1096" s="14"/>
      <c r="BS1096" s="14"/>
      <c r="BT1096" s="14"/>
      <c r="BU1096" s="14"/>
      <c r="BV1096" s="14"/>
      <c r="BW1096" s="14"/>
      <c r="BX1096" s="14"/>
      <c r="BY1096" s="14"/>
      <c r="BZ1096" s="14"/>
      <c r="CA1096" s="14"/>
      <c r="CB1096" s="14"/>
      <c r="CC1096" s="14"/>
      <c r="CD1096" s="14"/>
      <c r="CE1096" s="14"/>
      <c r="CF1096" s="14"/>
      <c r="CG1096" s="14"/>
      <c r="CH1096" s="14"/>
    </row>
    <row r="1097" spans="1:86">
      <c r="A1097" s="16"/>
      <c r="B1097" s="16"/>
      <c r="C1097" s="16"/>
      <c r="D1097" s="16"/>
      <c r="E1097" s="16"/>
      <c r="F1097" s="16"/>
      <c r="G1097" s="16"/>
      <c r="H1097" s="16"/>
      <c r="I1097" s="16"/>
      <c r="J1097" s="16"/>
      <c r="K1097" s="16"/>
      <c r="L1097" s="16"/>
      <c r="M1097" s="16"/>
      <c r="N1097" s="16"/>
      <c r="O1097" s="16"/>
      <c r="P1097" s="16"/>
      <c r="Q1097" s="16"/>
      <c r="R1097" s="16"/>
      <c r="S1097" s="16"/>
      <c r="T1097" s="16"/>
      <c r="U1097" s="16"/>
      <c r="V1097" s="16"/>
      <c r="W1097" s="16"/>
      <c r="X1097" s="16"/>
      <c r="Z1097" s="16"/>
      <c r="AA1097" s="16"/>
      <c r="AB1097" s="16"/>
      <c r="AC1097" s="16"/>
      <c r="AD1097" s="16"/>
      <c r="AE1097" s="16"/>
      <c r="AF1097" s="16"/>
      <c r="AG1097" s="16"/>
      <c r="AH1097" s="16"/>
      <c r="AI1097" s="16"/>
      <c r="AJ1097" s="16"/>
      <c r="AK1097" s="16"/>
      <c r="AL1097" s="16"/>
      <c r="AM1097" s="14"/>
      <c r="AN1097" s="14"/>
      <c r="AO1097" s="14"/>
      <c r="AP1097" s="14"/>
      <c r="AQ1097" s="14"/>
      <c r="AR1097" s="14"/>
      <c r="AS1097" s="14"/>
      <c r="AT1097" s="14"/>
      <c r="AU1097" s="14"/>
      <c r="AV1097" s="14"/>
      <c r="AW1097" s="14"/>
      <c r="AX1097" s="14"/>
      <c r="AY1097" s="14"/>
      <c r="AZ1097" s="14"/>
      <c r="BA1097" s="14"/>
      <c r="BB1097" s="14"/>
      <c r="BC1097" s="14"/>
      <c r="BD1097" s="14"/>
      <c r="BE1097" s="14"/>
      <c r="BF1097" s="14"/>
      <c r="BG1097" s="14"/>
      <c r="BH1097" s="14"/>
      <c r="BI1097" s="14"/>
      <c r="BJ1097" s="14"/>
      <c r="BK1097" s="14"/>
      <c r="BL1097" s="14"/>
      <c r="BM1097" s="14"/>
      <c r="BN1097" s="14"/>
      <c r="BO1097" s="14"/>
      <c r="BP1097" s="14"/>
      <c r="BQ1097" s="14"/>
      <c r="BR1097" s="14"/>
      <c r="BS1097" s="14"/>
      <c r="BT1097" s="14"/>
      <c r="BU1097" s="14"/>
      <c r="BV1097" s="14"/>
      <c r="BW1097" s="14"/>
      <c r="BX1097" s="14"/>
      <c r="BY1097" s="14"/>
      <c r="BZ1097" s="14"/>
      <c r="CA1097" s="14"/>
      <c r="CB1097" s="14"/>
      <c r="CC1097" s="14"/>
      <c r="CD1097" s="14"/>
      <c r="CE1097" s="14"/>
      <c r="CF1097" s="14"/>
      <c r="CG1097" s="14"/>
      <c r="CH1097" s="14"/>
    </row>
    <row r="1098" spans="1:86">
      <c r="A1098" s="16"/>
      <c r="B1098" s="16"/>
      <c r="C1098" s="16"/>
      <c r="D1098" s="16"/>
      <c r="E1098" s="16"/>
      <c r="F1098" s="16"/>
      <c r="G1098" s="16"/>
      <c r="H1098" s="16"/>
      <c r="I1098" s="16"/>
      <c r="J1098" s="16"/>
      <c r="K1098" s="16"/>
      <c r="L1098" s="16"/>
      <c r="M1098" s="16"/>
      <c r="N1098" s="16"/>
      <c r="O1098" s="16"/>
      <c r="P1098" s="16"/>
      <c r="Q1098" s="16"/>
      <c r="R1098" s="16"/>
      <c r="S1098" s="16"/>
      <c r="T1098" s="16"/>
      <c r="U1098" s="16"/>
      <c r="V1098" s="16"/>
      <c r="W1098" s="16"/>
      <c r="X1098" s="16"/>
      <c r="Z1098" s="16"/>
      <c r="AA1098" s="16"/>
      <c r="AB1098" s="16"/>
      <c r="AC1098" s="16"/>
      <c r="AD1098" s="16"/>
      <c r="AE1098" s="16"/>
      <c r="AF1098" s="16"/>
      <c r="AG1098" s="16"/>
      <c r="AH1098" s="16"/>
      <c r="AI1098" s="16"/>
      <c r="AJ1098" s="16"/>
      <c r="AK1098" s="16"/>
      <c r="AL1098" s="16"/>
      <c r="AM1098" s="14"/>
      <c r="AN1098" s="14"/>
      <c r="AO1098" s="14"/>
      <c r="AP1098" s="14"/>
      <c r="AQ1098" s="14"/>
      <c r="AR1098" s="14"/>
      <c r="AS1098" s="14"/>
      <c r="AT1098" s="14"/>
      <c r="AU1098" s="14"/>
      <c r="AV1098" s="14"/>
      <c r="AW1098" s="14"/>
      <c r="AX1098" s="14"/>
      <c r="AY1098" s="14"/>
      <c r="AZ1098" s="14"/>
      <c r="BA1098" s="14"/>
      <c r="BB1098" s="14"/>
      <c r="BC1098" s="14"/>
      <c r="BD1098" s="14"/>
      <c r="BE1098" s="14"/>
      <c r="BF1098" s="14"/>
      <c r="BG1098" s="14"/>
      <c r="BH1098" s="14"/>
      <c r="BI1098" s="14"/>
      <c r="BJ1098" s="14"/>
      <c r="BK1098" s="14"/>
      <c r="BL1098" s="14"/>
      <c r="BM1098" s="14"/>
      <c r="BN1098" s="14"/>
      <c r="BO1098" s="14"/>
      <c r="BP1098" s="14"/>
      <c r="BQ1098" s="14"/>
      <c r="BR1098" s="14"/>
      <c r="BS1098" s="14"/>
      <c r="BT1098" s="14"/>
      <c r="BU1098" s="14"/>
      <c r="BV1098" s="14"/>
      <c r="BW1098" s="14"/>
      <c r="BX1098" s="14"/>
      <c r="BY1098" s="14"/>
      <c r="BZ1098" s="14"/>
      <c r="CA1098" s="14"/>
      <c r="CB1098" s="14"/>
      <c r="CC1098" s="14"/>
      <c r="CD1098" s="14"/>
      <c r="CE1098" s="14"/>
      <c r="CF1098" s="14"/>
      <c r="CG1098" s="14"/>
      <c r="CH1098" s="14"/>
    </row>
    <row r="1099" spans="1:86">
      <c r="A1099" s="16"/>
      <c r="B1099" s="16"/>
      <c r="C1099" s="16"/>
      <c r="D1099" s="16"/>
      <c r="E1099" s="16"/>
      <c r="F1099" s="16"/>
      <c r="G1099" s="16"/>
      <c r="H1099" s="16"/>
      <c r="I1099" s="16"/>
      <c r="J1099" s="16"/>
      <c r="K1099" s="16"/>
      <c r="L1099" s="16"/>
      <c r="M1099" s="16"/>
      <c r="N1099" s="16"/>
      <c r="O1099" s="16"/>
      <c r="P1099" s="16"/>
      <c r="Q1099" s="16"/>
      <c r="R1099" s="16"/>
      <c r="S1099" s="16"/>
      <c r="T1099" s="16"/>
      <c r="U1099" s="16"/>
      <c r="V1099" s="16"/>
      <c r="W1099" s="16"/>
      <c r="X1099" s="16"/>
      <c r="Z1099" s="16"/>
      <c r="AA1099" s="16"/>
      <c r="AB1099" s="16"/>
      <c r="AC1099" s="16"/>
      <c r="AD1099" s="16"/>
      <c r="AE1099" s="16"/>
      <c r="AF1099" s="16"/>
      <c r="AG1099" s="16"/>
      <c r="AH1099" s="16"/>
      <c r="AI1099" s="16"/>
      <c r="AJ1099" s="16"/>
      <c r="AK1099" s="16"/>
      <c r="AL1099" s="16"/>
      <c r="AM1099" s="14"/>
      <c r="AN1099" s="14"/>
      <c r="AO1099" s="14"/>
      <c r="AP1099" s="14"/>
      <c r="AQ1099" s="14"/>
      <c r="AR1099" s="14"/>
      <c r="AS1099" s="14"/>
      <c r="AT1099" s="14"/>
      <c r="AU1099" s="14"/>
      <c r="AV1099" s="14"/>
      <c r="AW1099" s="14"/>
      <c r="AX1099" s="14"/>
      <c r="AY1099" s="14"/>
      <c r="AZ1099" s="14"/>
      <c r="BA1099" s="14"/>
      <c r="BB1099" s="14"/>
      <c r="BC1099" s="14"/>
      <c r="BD1099" s="14"/>
      <c r="BE1099" s="14"/>
      <c r="BF1099" s="14"/>
      <c r="BG1099" s="14"/>
      <c r="BH1099" s="14"/>
      <c r="BI1099" s="14"/>
      <c r="BJ1099" s="14"/>
      <c r="BK1099" s="14"/>
      <c r="BL1099" s="14"/>
      <c r="BM1099" s="14"/>
      <c r="BN1099" s="14"/>
      <c r="BO1099" s="14"/>
      <c r="BP1099" s="14"/>
      <c r="BQ1099" s="14"/>
      <c r="BR1099" s="14"/>
      <c r="BS1099" s="14"/>
      <c r="BT1099" s="14"/>
      <c r="BU1099" s="14"/>
      <c r="BV1099" s="14"/>
      <c r="BW1099" s="14"/>
      <c r="BX1099" s="14"/>
      <c r="BY1099" s="14"/>
      <c r="BZ1099" s="14"/>
      <c r="CA1099" s="14"/>
      <c r="CB1099" s="14"/>
      <c r="CC1099" s="14"/>
      <c r="CD1099" s="14"/>
      <c r="CE1099" s="14"/>
      <c r="CF1099" s="14"/>
      <c r="CG1099" s="14"/>
      <c r="CH1099" s="14"/>
    </row>
    <row r="1100" spans="1:86">
      <c r="A1100" s="16"/>
      <c r="B1100" s="16"/>
      <c r="C1100" s="16"/>
      <c r="D1100" s="16"/>
      <c r="E1100" s="16"/>
      <c r="F1100" s="16"/>
      <c r="G1100" s="16"/>
      <c r="H1100" s="16"/>
      <c r="I1100" s="16"/>
      <c r="J1100" s="16"/>
      <c r="K1100" s="16"/>
      <c r="L1100" s="16"/>
      <c r="M1100" s="16"/>
      <c r="N1100" s="16"/>
      <c r="O1100" s="16"/>
      <c r="P1100" s="16"/>
      <c r="Q1100" s="16"/>
      <c r="R1100" s="16"/>
      <c r="S1100" s="16"/>
      <c r="T1100" s="16"/>
      <c r="U1100" s="16"/>
      <c r="V1100" s="16"/>
      <c r="W1100" s="16"/>
      <c r="X1100" s="16"/>
      <c r="Z1100" s="16"/>
      <c r="AA1100" s="16"/>
      <c r="AB1100" s="16"/>
      <c r="AC1100" s="16"/>
      <c r="AD1100" s="16"/>
      <c r="AE1100" s="16"/>
      <c r="AF1100" s="16"/>
      <c r="AG1100" s="16"/>
      <c r="AH1100" s="16"/>
      <c r="AI1100" s="16"/>
      <c r="AJ1100" s="16"/>
      <c r="AK1100" s="16"/>
      <c r="AL1100" s="16"/>
      <c r="AM1100" s="14"/>
      <c r="AN1100" s="14"/>
      <c r="AO1100" s="14"/>
      <c r="AP1100" s="14"/>
      <c r="AQ1100" s="14"/>
      <c r="AR1100" s="14"/>
      <c r="AS1100" s="14"/>
      <c r="AT1100" s="14"/>
      <c r="AU1100" s="14"/>
      <c r="AV1100" s="14"/>
      <c r="AW1100" s="14"/>
      <c r="AX1100" s="14"/>
      <c r="AY1100" s="14"/>
      <c r="AZ1100" s="14"/>
      <c r="BA1100" s="14"/>
      <c r="BB1100" s="14"/>
      <c r="BC1100" s="14"/>
      <c r="BD1100" s="14"/>
      <c r="BE1100" s="14"/>
      <c r="BF1100" s="14"/>
      <c r="BG1100" s="14"/>
      <c r="BH1100" s="14"/>
      <c r="BI1100" s="14"/>
      <c r="BJ1100" s="14"/>
      <c r="BK1100" s="14"/>
      <c r="BL1100" s="14"/>
      <c r="BM1100" s="14"/>
      <c r="BN1100" s="14"/>
      <c r="BO1100" s="14"/>
      <c r="BP1100" s="14"/>
      <c r="BQ1100" s="14"/>
      <c r="BR1100" s="14"/>
      <c r="BS1100" s="14"/>
      <c r="BT1100" s="14"/>
      <c r="BU1100" s="14"/>
      <c r="BV1100" s="14"/>
      <c r="BW1100" s="14"/>
      <c r="BX1100" s="14"/>
      <c r="BY1100" s="14"/>
      <c r="BZ1100" s="14"/>
      <c r="CA1100" s="14"/>
      <c r="CB1100" s="14"/>
      <c r="CC1100" s="14"/>
      <c r="CD1100" s="14"/>
      <c r="CE1100" s="14"/>
      <c r="CF1100" s="14"/>
      <c r="CG1100" s="14"/>
      <c r="CH1100" s="14"/>
    </row>
    <row r="1101" spans="1:86">
      <c r="A1101" s="16"/>
      <c r="B1101" s="16"/>
      <c r="C1101" s="16"/>
      <c r="D1101" s="16"/>
      <c r="E1101" s="16"/>
      <c r="F1101" s="16"/>
      <c r="G1101" s="16"/>
      <c r="H1101" s="16"/>
      <c r="I1101" s="16"/>
      <c r="J1101" s="16"/>
      <c r="K1101" s="16"/>
      <c r="L1101" s="16"/>
      <c r="M1101" s="16"/>
      <c r="N1101" s="16"/>
      <c r="O1101" s="16"/>
      <c r="P1101" s="16"/>
      <c r="Q1101" s="16"/>
      <c r="R1101" s="16"/>
      <c r="S1101" s="16"/>
      <c r="T1101" s="16"/>
      <c r="U1101" s="16"/>
      <c r="V1101" s="16"/>
      <c r="W1101" s="16"/>
      <c r="X1101" s="16"/>
      <c r="Z1101" s="16"/>
      <c r="AA1101" s="16"/>
      <c r="AB1101" s="16"/>
      <c r="AC1101" s="16"/>
      <c r="AD1101" s="16"/>
      <c r="AE1101" s="16"/>
      <c r="AF1101" s="16"/>
      <c r="AG1101" s="16"/>
      <c r="AH1101" s="16"/>
      <c r="AI1101" s="16"/>
      <c r="AJ1101" s="16"/>
      <c r="AK1101" s="16"/>
      <c r="AL1101" s="16"/>
      <c r="AM1101" s="14"/>
      <c r="AN1101" s="14"/>
      <c r="AO1101" s="14"/>
      <c r="AP1101" s="14"/>
      <c r="AQ1101" s="14"/>
      <c r="AR1101" s="14"/>
      <c r="AS1101" s="14"/>
      <c r="AT1101" s="14"/>
      <c r="AU1101" s="14"/>
      <c r="AV1101" s="14"/>
      <c r="AW1101" s="14"/>
      <c r="AX1101" s="14"/>
      <c r="AY1101" s="14"/>
      <c r="AZ1101" s="14"/>
      <c r="BA1101" s="14"/>
      <c r="BB1101" s="14"/>
      <c r="BC1101" s="14"/>
      <c r="BD1101" s="14"/>
      <c r="BE1101" s="14"/>
      <c r="BF1101" s="14"/>
      <c r="BG1101" s="14"/>
      <c r="BH1101" s="14"/>
      <c r="BI1101" s="14"/>
      <c r="BJ1101" s="14"/>
      <c r="BK1101" s="14"/>
      <c r="BL1101" s="14"/>
      <c r="BM1101" s="14"/>
      <c r="BN1101" s="14"/>
      <c r="BO1101" s="14"/>
      <c r="BP1101" s="14"/>
      <c r="BQ1101" s="14"/>
      <c r="BR1101" s="14"/>
      <c r="BS1101" s="14"/>
      <c r="BT1101" s="14"/>
      <c r="BU1101" s="14"/>
      <c r="BV1101" s="14"/>
      <c r="BW1101" s="14"/>
      <c r="BX1101" s="14"/>
      <c r="BY1101" s="14"/>
      <c r="BZ1101" s="14"/>
      <c r="CA1101" s="14"/>
      <c r="CB1101" s="14"/>
      <c r="CC1101" s="14"/>
      <c r="CD1101" s="14"/>
      <c r="CE1101" s="14"/>
      <c r="CF1101" s="14"/>
      <c r="CG1101" s="14"/>
      <c r="CH1101" s="14"/>
    </row>
    <row r="1102" spans="1:86">
      <c r="A1102" s="16"/>
      <c r="B1102" s="16"/>
      <c r="C1102" s="16"/>
      <c r="D1102" s="16"/>
      <c r="E1102" s="16"/>
      <c r="F1102" s="16"/>
      <c r="G1102" s="16"/>
      <c r="H1102" s="16"/>
      <c r="I1102" s="16"/>
      <c r="J1102" s="16"/>
      <c r="K1102" s="16"/>
      <c r="L1102" s="16"/>
      <c r="M1102" s="16"/>
      <c r="N1102" s="16"/>
      <c r="O1102" s="16"/>
      <c r="P1102" s="16"/>
      <c r="Q1102" s="16"/>
      <c r="R1102" s="16"/>
      <c r="S1102" s="16"/>
      <c r="T1102" s="16"/>
      <c r="U1102" s="16"/>
      <c r="V1102" s="16"/>
      <c r="W1102" s="16"/>
      <c r="X1102" s="16"/>
      <c r="Z1102" s="16"/>
      <c r="AA1102" s="16"/>
      <c r="AB1102" s="16"/>
      <c r="AC1102" s="16"/>
      <c r="AD1102" s="16"/>
      <c r="AE1102" s="16"/>
      <c r="AF1102" s="16"/>
      <c r="AG1102" s="16"/>
      <c r="AH1102" s="16"/>
      <c r="AI1102" s="16"/>
      <c r="AJ1102" s="16"/>
      <c r="AK1102" s="16"/>
      <c r="AL1102" s="16"/>
      <c r="AM1102" s="14"/>
      <c r="AN1102" s="14"/>
      <c r="AO1102" s="14"/>
      <c r="AP1102" s="14"/>
      <c r="AQ1102" s="14"/>
      <c r="AR1102" s="14"/>
      <c r="AS1102" s="14"/>
      <c r="AT1102" s="14"/>
      <c r="AU1102" s="14"/>
      <c r="AV1102" s="14"/>
      <c r="AW1102" s="14"/>
      <c r="AX1102" s="14"/>
      <c r="AY1102" s="14"/>
      <c r="AZ1102" s="14"/>
      <c r="BA1102" s="14"/>
      <c r="BB1102" s="14"/>
      <c r="BC1102" s="14"/>
      <c r="BD1102" s="14"/>
      <c r="BE1102" s="14"/>
      <c r="BF1102" s="14"/>
      <c r="BG1102" s="14"/>
      <c r="BH1102" s="14"/>
      <c r="BI1102" s="14"/>
      <c r="BJ1102" s="14"/>
      <c r="BK1102" s="14"/>
      <c r="BL1102" s="14"/>
      <c r="BM1102" s="14"/>
      <c r="BN1102" s="14"/>
      <c r="BO1102" s="14"/>
      <c r="BP1102" s="14"/>
      <c r="BQ1102" s="14"/>
      <c r="BR1102" s="14"/>
      <c r="BS1102" s="14"/>
      <c r="BT1102" s="14"/>
      <c r="BU1102" s="14"/>
      <c r="BV1102" s="14"/>
      <c r="BW1102" s="14"/>
      <c r="BX1102" s="14"/>
      <c r="BY1102" s="14"/>
      <c r="BZ1102" s="14"/>
      <c r="CA1102" s="14"/>
      <c r="CB1102" s="14"/>
      <c r="CC1102" s="14"/>
      <c r="CD1102" s="14"/>
      <c r="CE1102" s="14"/>
      <c r="CF1102" s="14"/>
      <c r="CG1102" s="14"/>
      <c r="CH1102" s="14"/>
    </row>
    <row r="1103" spans="1:86">
      <c r="A1103" s="16"/>
      <c r="B1103" s="16"/>
      <c r="C1103" s="16"/>
      <c r="D1103" s="16"/>
      <c r="E1103" s="16"/>
      <c r="F1103" s="16"/>
      <c r="G1103" s="16"/>
      <c r="H1103" s="16"/>
      <c r="I1103" s="16"/>
      <c r="J1103" s="16"/>
      <c r="K1103" s="16"/>
      <c r="L1103" s="16"/>
      <c r="M1103" s="16"/>
      <c r="N1103" s="16"/>
      <c r="O1103" s="16"/>
      <c r="P1103" s="16"/>
      <c r="Q1103" s="16"/>
      <c r="R1103" s="16"/>
      <c r="S1103" s="16"/>
      <c r="T1103" s="16"/>
      <c r="U1103" s="16"/>
      <c r="V1103" s="16"/>
      <c r="W1103" s="16"/>
      <c r="X1103" s="16"/>
      <c r="Z1103" s="16"/>
      <c r="AA1103" s="16"/>
      <c r="AB1103" s="16"/>
      <c r="AC1103" s="16"/>
      <c r="AD1103" s="16"/>
      <c r="AE1103" s="16"/>
      <c r="AF1103" s="16"/>
      <c r="AG1103" s="16"/>
      <c r="AH1103" s="16"/>
      <c r="AI1103" s="16"/>
      <c r="AJ1103" s="16"/>
      <c r="AK1103" s="16"/>
      <c r="AL1103" s="16"/>
      <c r="AM1103" s="14"/>
      <c r="AN1103" s="14"/>
      <c r="AO1103" s="14"/>
      <c r="AP1103" s="14"/>
      <c r="AQ1103" s="14"/>
      <c r="AR1103" s="14"/>
      <c r="AS1103" s="14"/>
      <c r="AT1103" s="14"/>
      <c r="AU1103" s="14"/>
      <c r="AV1103" s="14"/>
      <c r="AW1103" s="14"/>
      <c r="AX1103" s="14"/>
      <c r="AY1103" s="14"/>
      <c r="AZ1103" s="14"/>
      <c r="BA1103" s="14"/>
      <c r="BB1103" s="14"/>
      <c r="BC1103" s="14"/>
      <c r="BD1103" s="14"/>
      <c r="BE1103" s="14"/>
      <c r="BF1103" s="14"/>
      <c r="BG1103" s="14"/>
      <c r="BH1103" s="14"/>
      <c r="BI1103" s="14"/>
      <c r="BJ1103" s="14"/>
      <c r="BK1103" s="14"/>
      <c r="BL1103" s="14"/>
      <c r="BM1103" s="14"/>
      <c r="BN1103" s="14"/>
      <c r="BO1103" s="14"/>
      <c r="BP1103" s="14"/>
      <c r="BQ1103" s="14"/>
      <c r="BR1103" s="14"/>
      <c r="BS1103" s="14"/>
      <c r="BT1103" s="14"/>
      <c r="BU1103" s="14"/>
      <c r="BV1103" s="14"/>
      <c r="BW1103" s="14"/>
      <c r="BX1103" s="14"/>
      <c r="BY1103" s="14"/>
      <c r="BZ1103" s="14"/>
      <c r="CA1103" s="14"/>
      <c r="CB1103" s="14"/>
      <c r="CC1103" s="14"/>
      <c r="CD1103" s="14"/>
      <c r="CE1103" s="14"/>
      <c r="CF1103" s="14"/>
      <c r="CG1103" s="14"/>
      <c r="CH1103" s="14"/>
    </row>
    <row r="1104" spans="1:86">
      <c r="A1104" s="16"/>
      <c r="B1104" s="16"/>
      <c r="C1104" s="16"/>
      <c r="D1104" s="16"/>
      <c r="E1104" s="16"/>
      <c r="F1104" s="16"/>
      <c r="G1104" s="16"/>
      <c r="H1104" s="16"/>
      <c r="I1104" s="16"/>
      <c r="J1104" s="16"/>
      <c r="K1104" s="16"/>
      <c r="L1104" s="16"/>
      <c r="M1104" s="16"/>
      <c r="N1104" s="16"/>
      <c r="O1104" s="16"/>
      <c r="P1104" s="16"/>
      <c r="Q1104" s="16"/>
      <c r="R1104" s="16"/>
      <c r="S1104" s="16"/>
      <c r="T1104" s="16"/>
      <c r="U1104" s="16"/>
      <c r="V1104" s="16"/>
      <c r="W1104" s="16"/>
      <c r="X1104" s="16"/>
      <c r="Z1104" s="16"/>
      <c r="AA1104" s="16"/>
      <c r="AB1104" s="16"/>
      <c r="AC1104" s="16"/>
      <c r="AD1104" s="16"/>
      <c r="AE1104" s="16"/>
      <c r="AF1104" s="16"/>
      <c r="AG1104" s="16"/>
      <c r="AH1104" s="16"/>
      <c r="AI1104" s="16"/>
      <c r="AJ1104" s="16"/>
      <c r="AK1104" s="16"/>
      <c r="AL1104" s="16"/>
      <c r="AM1104" s="14"/>
      <c r="AN1104" s="14"/>
      <c r="AO1104" s="14"/>
      <c r="AP1104" s="14"/>
      <c r="AQ1104" s="14"/>
      <c r="AR1104" s="14"/>
      <c r="AS1104" s="14"/>
      <c r="AT1104" s="14"/>
      <c r="AU1104" s="14"/>
      <c r="AV1104" s="14"/>
      <c r="AW1104" s="14"/>
      <c r="AX1104" s="14"/>
      <c r="AY1104" s="14"/>
      <c r="AZ1104" s="14"/>
      <c r="BA1104" s="14"/>
      <c r="BB1104" s="14"/>
      <c r="BC1104" s="14"/>
      <c r="BD1104" s="14"/>
      <c r="BE1104" s="14"/>
      <c r="BF1104" s="14"/>
      <c r="BG1104" s="14"/>
      <c r="BH1104" s="14"/>
      <c r="BI1104" s="14"/>
      <c r="BJ1104" s="14"/>
      <c r="BK1104" s="14"/>
      <c r="BL1104" s="14"/>
      <c r="BM1104" s="14"/>
      <c r="BN1104" s="14"/>
      <c r="BO1104" s="14"/>
      <c r="BP1104" s="14"/>
      <c r="BQ1104" s="14"/>
      <c r="BR1104" s="14"/>
      <c r="BS1104" s="14"/>
      <c r="BT1104" s="14"/>
      <c r="BU1104" s="14"/>
      <c r="BV1104" s="14"/>
      <c r="BW1104" s="14"/>
      <c r="BX1104" s="14"/>
      <c r="BY1104" s="14"/>
      <c r="BZ1104" s="14"/>
      <c r="CA1104" s="14"/>
      <c r="CB1104" s="14"/>
      <c r="CC1104" s="14"/>
      <c r="CD1104" s="14"/>
      <c r="CE1104" s="14"/>
      <c r="CF1104" s="14"/>
      <c r="CG1104" s="14"/>
      <c r="CH1104" s="14"/>
    </row>
    <row r="1105" spans="1:86">
      <c r="A1105" s="16"/>
      <c r="B1105" s="16"/>
      <c r="C1105" s="16"/>
      <c r="D1105" s="16"/>
      <c r="E1105" s="16"/>
      <c r="F1105" s="16"/>
      <c r="G1105" s="16"/>
      <c r="H1105" s="16"/>
      <c r="I1105" s="16"/>
      <c r="J1105" s="16"/>
      <c r="K1105" s="16"/>
      <c r="L1105" s="16"/>
      <c r="M1105" s="16"/>
      <c r="N1105" s="16"/>
      <c r="O1105" s="16"/>
      <c r="P1105" s="16"/>
      <c r="Q1105" s="16"/>
      <c r="R1105" s="16"/>
      <c r="S1105" s="16"/>
      <c r="T1105" s="16"/>
      <c r="U1105" s="16"/>
      <c r="V1105" s="16"/>
      <c r="W1105" s="16"/>
      <c r="X1105" s="16"/>
      <c r="Z1105" s="16"/>
      <c r="AA1105" s="16"/>
      <c r="AB1105" s="16"/>
      <c r="AC1105" s="16"/>
      <c r="AD1105" s="16"/>
      <c r="AE1105" s="16"/>
      <c r="AF1105" s="16"/>
      <c r="AG1105" s="16"/>
      <c r="AH1105" s="16"/>
      <c r="AI1105" s="16"/>
      <c r="AJ1105" s="16"/>
      <c r="AK1105" s="16"/>
      <c r="AL1105" s="16"/>
      <c r="AM1105" s="14"/>
      <c r="AN1105" s="14"/>
      <c r="AO1105" s="14"/>
      <c r="AP1105" s="14"/>
      <c r="AQ1105" s="14"/>
      <c r="AR1105" s="14"/>
      <c r="AS1105" s="14"/>
      <c r="AT1105" s="14"/>
      <c r="AU1105" s="14"/>
      <c r="AV1105" s="14"/>
      <c r="AW1105" s="14"/>
      <c r="AX1105" s="14"/>
      <c r="AY1105" s="14"/>
      <c r="AZ1105" s="14"/>
      <c r="BA1105" s="14"/>
      <c r="BB1105" s="14"/>
      <c r="BC1105" s="14"/>
      <c r="BD1105" s="14"/>
      <c r="BE1105" s="14"/>
      <c r="BF1105" s="14"/>
      <c r="BG1105" s="14"/>
      <c r="BH1105" s="14"/>
      <c r="BI1105" s="14"/>
      <c r="BJ1105" s="14"/>
      <c r="BK1105" s="14"/>
      <c r="BL1105" s="14"/>
      <c r="BM1105" s="14"/>
      <c r="BN1105" s="14"/>
      <c r="BO1105" s="14"/>
      <c r="BP1105" s="14"/>
      <c r="BQ1105" s="14"/>
      <c r="BR1105" s="14"/>
      <c r="BS1105" s="14"/>
      <c r="BT1105" s="14"/>
      <c r="BU1105" s="14"/>
      <c r="BV1105" s="14"/>
      <c r="BW1105" s="14"/>
      <c r="BX1105" s="14"/>
      <c r="BY1105" s="14"/>
      <c r="BZ1105" s="14"/>
      <c r="CA1105" s="14"/>
      <c r="CB1105" s="14"/>
      <c r="CC1105" s="14"/>
      <c r="CD1105" s="14"/>
      <c r="CE1105" s="14"/>
      <c r="CF1105" s="14"/>
      <c r="CG1105" s="14"/>
      <c r="CH1105" s="14"/>
    </row>
    <row r="1106" spans="1:86">
      <c r="A1106" s="16"/>
      <c r="B1106" s="16"/>
      <c r="C1106" s="16"/>
      <c r="D1106" s="16"/>
      <c r="E1106" s="16"/>
      <c r="F1106" s="16"/>
      <c r="G1106" s="16"/>
      <c r="H1106" s="16"/>
      <c r="I1106" s="16"/>
      <c r="J1106" s="16"/>
      <c r="K1106" s="16"/>
      <c r="L1106" s="16"/>
      <c r="M1106" s="16"/>
      <c r="N1106" s="16"/>
      <c r="O1106" s="16"/>
      <c r="P1106" s="16"/>
      <c r="Q1106" s="16"/>
      <c r="R1106" s="16"/>
      <c r="S1106" s="16"/>
      <c r="T1106" s="16"/>
      <c r="U1106" s="16"/>
      <c r="V1106" s="16"/>
      <c r="W1106" s="16"/>
      <c r="X1106" s="16"/>
      <c r="Z1106" s="16"/>
      <c r="AA1106" s="16"/>
      <c r="AB1106" s="16"/>
      <c r="AC1106" s="16"/>
      <c r="AD1106" s="16"/>
      <c r="AE1106" s="16"/>
      <c r="AF1106" s="16"/>
      <c r="AG1106" s="16"/>
      <c r="AH1106" s="16"/>
      <c r="AI1106" s="16"/>
      <c r="AJ1106" s="16"/>
      <c r="AK1106" s="16"/>
      <c r="AL1106" s="16"/>
      <c r="AM1106" s="14"/>
      <c r="AN1106" s="14"/>
      <c r="AO1106" s="14"/>
      <c r="AP1106" s="14"/>
      <c r="AQ1106" s="14"/>
      <c r="AR1106" s="14"/>
      <c r="AS1106" s="14"/>
      <c r="AT1106" s="14"/>
      <c r="AU1106" s="14"/>
      <c r="AV1106" s="14"/>
      <c r="AW1106" s="14"/>
      <c r="AX1106" s="14"/>
      <c r="AY1106" s="14"/>
      <c r="AZ1106" s="14"/>
      <c r="BA1106" s="14"/>
      <c r="BB1106" s="14"/>
      <c r="BC1106" s="14"/>
      <c r="BD1106" s="14"/>
      <c r="BE1106" s="14"/>
      <c r="BF1106" s="14"/>
      <c r="BG1106" s="14"/>
      <c r="BH1106" s="14"/>
      <c r="BI1106" s="14"/>
      <c r="BJ1106" s="14"/>
      <c r="BK1106" s="14"/>
      <c r="BL1106" s="14"/>
      <c r="BM1106" s="14"/>
      <c r="BN1106" s="14"/>
      <c r="BO1106" s="14"/>
      <c r="BP1106" s="14"/>
      <c r="BQ1106" s="14"/>
      <c r="BR1106" s="14"/>
      <c r="BS1106" s="14"/>
      <c r="BT1106" s="14"/>
      <c r="BU1106" s="14"/>
      <c r="BV1106" s="14"/>
      <c r="BW1106" s="14"/>
      <c r="BX1106" s="14"/>
      <c r="BY1106" s="14"/>
      <c r="BZ1106" s="14"/>
      <c r="CA1106" s="14"/>
      <c r="CB1106" s="14"/>
      <c r="CC1106" s="14"/>
      <c r="CD1106" s="14"/>
      <c r="CE1106" s="14"/>
      <c r="CF1106" s="14"/>
      <c r="CG1106" s="14"/>
      <c r="CH1106" s="14"/>
    </row>
    <row r="1107" spans="1:86">
      <c r="A1107" s="16"/>
      <c r="B1107" s="16"/>
      <c r="C1107" s="16"/>
      <c r="D1107" s="16"/>
      <c r="E1107" s="16"/>
      <c r="F1107" s="16"/>
      <c r="G1107" s="16"/>
      <c r="H1107" s="16"/>
      <c r="I1107" s="16"/>
      <c r="J1107" s="16"/>
      <c r="K1107" s="16"/>
      <c r="L1107" s="16"/>
      <c r="M1107" s="16"/>
      <c r="N1107" s="16"/>
      <c r="O1107" s="16"/>
      <c r="P1107" s="16"/>
      <c r="Q1107" s="16"/>
      <c r="R1107" s="16"/>
      <c r="S1107" s="16"/>
      <c r="T1107" s="16"/>
      <c r="U1107" s="16"/>
      <c r="V1107" s="16"/>
      <c r="W1107" s="16"/>
      <c r="X1107" s="16"/>
      <c r="Z1107" s="16"/>
      <c r="AA1107" s="16"/>
      <c r="AB1107" s="16"/>
      <c r="AC1107" s="16"/>
      <c r="AD1107" s="16"/>
      <c r="AE1107" s="16"/>
      <c r="AF1107" s="16"/>
      <c r="AG1107" s="16"/>
      <c r="AH1107" s="16"/>
      <c r="AI1107" s="16"/>
      <c r="AJ1107" s="16"/>
      <c r="AK1107" s="16"/>
      <c r="AL1107" s="16"/>
      <c r="AM1107" s="14"/>
      <c r="AN1107" s="14"/>
      <c r="AO1107" s="14"/>
      <c r="AP1107" s="14"/>
      <c r="AQ1107" s="14"/>
      <c r="AR1107" s="14"/>
      <c r="AS1107" s="14"/>
      <c r="AT1107" s="14"/>
      <c r="AU1107" s="14"/>
      <c r="AV1107" s="14"/>
      <c r="AW1107" s="14"/>
      <c r="AX1107" s="14"/>
      <c r="AY1107" s="14"/>
      <c r="AZ1107" s="14"/>
      <c r="BA1107" s="14"/>
      <c r="BB1107" s="14"/>
      <c r="BC1107" s="14"/>
      <c r="BD1107" s="14"/>
      <c r="BE1107" s="14"/>
      <c r="BF1107" s="14"/>
      <c r="BG1107" s="14"/>
      <c r="BH1107" s="14"/>
      <c r="BI1107" s="14"/>
      <c r="BJ1107" s="14"/>
      <c r="BK1107" s="14"/>
      <c r="BL1107" s="14"/>
      <c r="BM1107" s="14"/>
      <c r="BN1107" s="14"/>
      <c r="BO1107" s="14"/>
      <c r="BP1107" s="14"/>
      <c r="BQ1107" s="14"/>
      <c r="BR1107" s="14"/>
      <c r="BS1107" s="14"/>
      <c r="BT1107" s="14"/>
      <c r="BU1107" s="14"/>
      <c r="BV1107" s="14"/>
      <c r="BW1107" s="14"/>
      <c r="BX1107" s="14"/>
      <c r="BY1107" s="14"/>
      <c r="BZ1107" s="14"/>
      <c r="CA1107" s="14"/>
      <c r="CB1107" s="14"/>
      <c r="CC1107" s="14"/>
      <c r="CD1107" s="14"/>
      <c r="CE1107" s="14"/>
      <c r="CF1107" s="14"/>
      <c r="CG1107" s="14"/>
      <c r="CH1107" s="14"/>
    </row>
    <row r="1108" spans="1:86">
      <c r="A1108" s="16"/>
      <c r="B1108" s="16"/>
      <c r="C1108" s="16"/>
      <c r="D1108" s="16"/>
      <c r="E1108" s="16"/>
      <c r="F1108" s="16"/>
      <c r="G1108" s="16"/>
      <c r="H1108" s="16"/>
      <c r="I1108" s="16"/>
      <c r="J1108" s="16"/>
      <c r="K1108" s="16"/>
      <c r="L1108" s="16"/>
      <c r="M1108" s="16"/>
      <c r="N1108" s="16"/>
      <c r="O1108" s="16"/>
      <c r="P1108" s="16"/>
      <c r="Q1108" s="16"/>
      <c r="R1108" s="16"/>
      <c r="S1108" s="16"/>
      <c r="T1108" s="16"/>
      <c r="U1108" s="16"/>
      <c r="V1108" s="16"/>
      <c r="W1108" s="16"/>
      <c r="X1108" s="16"/>
      <c r="Z1108" s="16"/>
      <c r="AA1108" s="16"/>
      <c r="AB1108" s="16"/>
      <c r="AC1108" s="16"/>
      <c r="AD1108" s="16"/>
      <c r="AE1108" s="16"/>
      <c r="AF1108" s="16"/>
      <c r="AG1108" s="16"/>
      <c r="AH1108" s="16"/>
      <c r="AI1108" s="16"/>
      <c r="AJ1108" s="16"/>
      <c r="AK1108" s="16"/>
      <c r="AL1108" s="16"/>
      <c r="AM1108" s="14"/>
      <c r="AN1108" s="14"/>
      <c r="AO1108" s="14"/>
      <c r="AP1108" s="14"/>
      <c r="AQ1108" s="14"/>
      <c r="AR1108" s="14"/>
      <c r="AS1108" s="14"/>
      <c r="AT1108" s="14"/>
      <c r="AU1108" s="14"/>
      <c r="AV1108" s="14"/>
      <c r="AW1108" s="14"/>
      <c r="AX1108" s="14"/>
      <c r="AY1108" s="14"/>
      <c r="AZ1108" s="14"/>
      <c r="BA1108" s="14"/>
      <c r="BB1108" s="14"/>
      <c r="BC1108" s="14"/>
      <c r="BD1108" s="14"/>
      <c r="BE1108" s="14"/>
      <c r="BF1108" s="14"/>
      <c r="BG1108" s="14"/>
      <c r="BH1108" s="14"/>
      <c r="BI1108" s="14"/>
      <c r="BJ1108" s="14"/>
      <c r="BK1108" s="14"/>
      <c r="BL1108" s="14"/>
      <c r="BM1108" s="14"/>
      <c r="BN1108" s="14"/>
      <c r="BO1108" s="14"/>
      <c r="BP1108" s="14"/>
      <c r="BQ1108" s="14"/>
      <c r="BR1108" s="14"/>
      <c r="BS1108" s="14"/>
      <c r="BT1108" s="14"/>
      <c r="BU1108" s="14"/>
      <c r="BV1108" s="14"/>
      <c r="BW1108" s="14"/>
      <c r="BX1108" s="14"/>
      <c r="BY1108" s="14"/>
      <c r="BZ1108" s="14"/>
      <c r="CA1108" s="14"/>
      <c r="CB1108" s="14"/>
      <c r="CC1108" s="14"/>
      <c r="CD1108" s="14"/>
      <c r="CE1108" s="14"/>
      <c r="CF1108" s="14"/>
      <c r="CG1108" s="14"/>
      <c r="CH1108" s="14"/>
    </row>
    <row r="1109" spans="1:86">
      <c r="A1109" s="16"/>
      <c r="B1109" s="16"/>
      <c r="C1109" s="16"/>
      <c r="D1109" s="16"/>
      <c r="E1109" s="16"/>
      <c r="F1109" s="16"/>
      <c r="G1109" s="16"/>
      <c r="H1109" s="16"/>
      <c r="I1109" s="16"/>
      <c r="J1109" s="16"/>
      <c r="K1109" s="16"/>
      <c r="L1109" s="16"/>
      <c r="M1109" s="16"/>
      <c r="N1109" s="16"/>
      <c r="O1109" s="16"/>
      <c r="P1109" s="16"/>
      <c r="Q1109" s="16"/>
      <c r="R1109" s="16"/>
      <c r="S1109" s="16"/>
      <c r="T1109" s="16"/>
      <c r="U1109" s="16"/>
      <c r="V1109" s="16"/>
      <c r="W1109" s="16"/>
      <c r="X1109" s="16"/>
      <c r="Z1109" s="16"/>
      <c r="AA1109" s="16"/>
      <c r="AB1109" s="16"/>
      <c r="AC1109" s="16"/>
      <c r="AD1109" s="16"/>
      <c r="AE1109" s="16"/>
      <c r="AF1109" s="16"/>
      <c r="AG1109" s="16"/>
      <c r="AH1109" s="16"/>
      <c r="AI1109" s="16"/>
      <c r="AJ1109" s="16"/>
      <c r="AK1109" s="16"/>
      <c r="AL1109" s="16"/>
      <c r="AM1109" s="14"/>
      <c r="AN1109" s="14"/>
      <c r="AO1109" s="14"/>
      <c r="AP1109" s="14"/>
      <c r="AQ1109" s="14"/>
      <c r="AR1109" s="14"/>
      <c r="AS1109" s="14"/>
      <c r="AT1109" s="14"/>
      <c r="AU1109" s="14"/>
      <c r="AV1109" s="14"/>
      <c r="AW1109" s="14"/>
      <c r="AX1109" s="14"/>
      <c r="AY1109" s="14"/>
      <c r="AZ1109" s="14"/>
      <c r="BA1109" s="14"/>
      <c r="BB1109" s="14"/>
      <c r="BC1109" s="14"/>
      <c r="BD1109" s="14"/>
      <c r="BE1109" s="14"/>
      <c r="BF1109" s="14"/>
      <c r="BG1109" s="14"/>
      <c r="BH1109" s="14"/>
      <c r="BI1109" s="14"/>
      <c r="BJ1109" s="14"/>
      <c r="BK1109" s="14"/>
      <c r="BL1109" s="14"/>
      <c r="BM1109" s="14"/>
      <c r="BN1109" s="14"/>
      <c r="BO1109" s="14"/>
      <c r="BP1109" s="14"/>
      <c r="BQ1109" s="14"/>
      <c r="BR1109" s="14"/>
      <c r="BS1109" s="14"/>
      <c r="BT1109" s="14"/>
      <c r="BU1109" s="14"/>
      <c r="BV1109" s="14"/>
      <c r="BW1109" s="14"/>
      <c r="BX1109" s="14"/>
      <c r="BY1109" s="14"/>
      <c r="BZ1109" s="14"/>
      <c r="CA1109" s="14"/>
      <c r="CB1109" s="14"/>
      <c r="CC1109" s="14"/>
      <c r="CD1109" s="14"/>
      <c r="CE1109" s="14"/>
      <c r="CF1109" s="14"/>
      <c r="CG1109" s="14"/>
      <c r="CH1109" s="14"/>
    </row>
    <row r="1110" spans="1:86">
      <c r="A1110" s="16"/>
      <c r="B1110" s="16"/>
      <c r="C1110" s="16"/>
      <c r="D1110" s="16"/>
      <c r="E1110" s="16"/>
      <c r="F1110" s="16"/>
      <c r="G1110" s="16"/>
      <c r="H1110" s="16"/>
      <c r="I1110" s="16"/>
      <c r="J1110" s="16"/>
      <c r="K1110" s="16"/>
      <c r="L1110" s="16"/>
      <c r="M1110" s="16"/>
      <c r="N1110" s="16"/>
      <c r="O1110" s="16"/>
      <c r="P1110" s="16"/>
      <c r="Q1110" s="16"/>
      <c r="R1110" s="16"/>
      <c r="S1110" s="16"/>
      <c r="T1110" s="16"/>
      <c r="U1110" s="16"/>
      <c r="V1110" s="16"/>
      <c r="W1110" s="16"/>
      <c r="X1110" s="16"/>
      <c r="Z1110" s="16"/>
      <c r="AA1110" s="16"/>
      <c r="AB1110" s="16"/>
      <c r="AC1110" s="16"/>
      <c r="AD1110" s="16"/>
      <c r="AE1110" s="16"/>
      <c r="AF1110" s="16"/>
      <c r="AG1110" s="16"/>
      <c r="AH1110" s="16"/>
      <c r="AI1110" s="16"/>
      <c r="AJ1110" s="16"/>
      <c r="AK1110" s="16"/>
      <c r="AL1110" s="16"/>
      <c r="AM1110" s="14"/>
      <c r="AN1110" s="14"/>
      <c r="AO1110" s="14"/>
      <c r="AP1110" s="14"/>
      <c r="AQ1110" s="14"/>
      <c r="AR1110" s="14"/>
      <c r="AS1110" s="14"/>
      <c r="AT1110" s="14"/>
      <c r="AU1110" s="14"/>
      <c r="AV1110" s="14"/>
      <c r="AW1110" s="14"/>
      <c r="AX1110" s="14"/>
      <c r="AY1110" s="14"/>
      <c r="AZ1110" s="14"/>
      <c r="BA1110" s="14"/>
      <c r="BB1110" s="14"/>
      <c r="BC1110" s="14"/>
      <c r="BD1110" s="14"/>
      <c r="BE1110" s="14"/>
      <c r="BF1110" s="14"/>
      <c r="BG1110" s="14"/>
      <c r="BH1110" s="14"/>
      <c r="BI1110" s="14"/>
      <c r="BJ1110" s="14"/>
      <c r="BK1110" s="14"/>
      <c r="BL1110" s="14"/>
      <c r="BM1110" s="14"/>
      <c r="BN1110" s="14"/>
      <c r="BO1110" s="14"/>
      <c r="BP1110" s="14"/>
      <c r="BQ1110" s="14"/>
      <c r="BR1110" s="14"/>
      <c r="BS1110" s="14"/>
      <c r="BT1110" s="14"/>
      <c r="BU1110" s="14"/>
      <c r="BV1110" s="14"/>
      <c r="BW1110" s="14"/>
      <c r="BX1110" s="14"/>
      <c r="BY1110" s="14"/>
      <c r="BZ1110" s="14"/>
      <c r="CA1110" s="14"/>
      <c r="CB1110" s="14"/>
      <c r="CC1110" s="14"/>
      <c r="CD1110" s="14"/>
      <c r="CE1110" s="14"/>
      <c r="CF1110" s="14"/>
      <c r="CG1110" s="14"/>
      <c r="CH1110" s="14"/>
    </row>
    <row r="1111" spans="1:86">
      <c r="A1111" s="16"/>
      <c r="B1111" s="16"/>
      <c r="C1111" s="16"/>
      <c r="D1111" s="16"/>
      <c r="E1111" s="16"/>
      <c r="F1111" s="16"/>
      <c r="G1111" s="16"/>
      <c r="H1111" s="16"/>
      <c r="I1111" s="16"/>
      <c r="J1111" s="16"/>
      <c r="K1111" s="16"/>
      <c r="L1111" s="16"/>
      <c r="M1111" s="16"/>
      <c r="N1111" s="16"/>
      <c r="O1111" s="16"/>
      <c r="P1111" s="16"/>
      <c r="Q1111" s="16"/>
      <c r="R1111" s="16"/>
      <c r="S1111" s="16"/>
      <c r="T1111" s="16"/>
      <c r="U1111" s="16"/>
      <c r="V1111" s="16"/>
      <c r="W1111" s="16"/>
      <c r="X1111" s="16"/>
      <c r="Z1111" s="16"/>
      <c r="AA1111" s="16"/>
      <c r="AB1111" s="16"/>
      <c r="AC1111" s="16"/>
      <c r="AD1111" s="16"/>
      <c r="AE1111" s="16"/>
      <c r="AF1111" s="16"/>
      <c r="AG1111" s="16"/>
      <c r="AH1111" s="16"/>
      <c r="AI1111" s="16"/>
      <c r="AJ1111" s="16"/>
      <c r="AK1111" s="16"/>
      <c r="AL1111" s="16"/>
      <c r="AM1111" s="14"/>
      <c r="AN1111" s="14"/>
      <c r="AO1111" s="14"/>
      <c r="AP1111" s="14"/>
      <c r="AQ1111" s="14"/>
      <c r="AR1111" s="14"/>
      <c r="AS1111" s="14"/>
      <c r="AT1111" s="14"/>
      <c r="AU1111" s="14"/>
      <c r="AV1111" s="14"/>
      <c r="AW1111" s="14"/>
      <c r="AX1111" s="14"/>
      <c r="AY1111" s="14"/>
      <c r="AZ1111" s="14"/>
      <c r="BA1111" s="14"/>
      <c r="BB1111" s="14"/>
      <c r="BC1111" s="14"/>
      <c r="BD1111" s="14"/>
      <c r="BE1111" s="14"/>
      <c r="BF1111" s="14"/>
      <c r="BG1111" s="14"/>
      <c r="BH1111" s="14"/>
      <c r="BI1111" s="14"/>
      <c r="BJ1111" s="14"/>
      <c r="BK1111" s="14"/>
      <c r="BL1111" s="14"/>
      <c r="BM1111" s="14"/>
      <c r="BN1111" s="14"/>
      <c r="BO1111" s="14"/>
      <c r="BP1111" s="14"/>
      <c r="BQ1111" s="14"/>
      <c r="BR1111" s="14"/>
      <c r="BS1111" s="14"/>
      <c r="BT1111" s="14"/>
      <c r="BU1111" s="14"/>
      <c r="BV1111" s="14"/>
      <c r="BW1111" s="14"/>
      <c r="BX1111" s="14"/>
      <c r="BY1111" s="14"/>
      <c r="BZ1111" s="14"/>
      <c r="CA1111" s="14"/>
      <c r="CB1111" s="14"/>
      <c r="CC1111" s="14"/>
      <c r="CD1111" s="14"/>
      <c r="CE1111" s="14"/>
      <c r="CF1111" s="14"/>
      <c r="CG1111" s="14"/>
      <c r="CH1111" s="14"/>
    </row>
    <row r="1112" spans="1:86">
      <c r="A1112" s="16"/>
      <c r="B1112" s="16"/>
      <c r="C1112" s="16"/>
      <c r="D1112" s="16"/>
      <c r="E1112" s="16"/>
      <c r="F1112" s="16"/>
      <c r="G1112" s="16"/>
      <c r="H1112" s="16"/>
      <c r="I1112" s="16"/>
      <c r="J1112" s="16"/>
      <c r="K1112" s="16"/>
      <c r="L1112" s="16"/>
      <c r="M1112" s="16"/>
      <c r="N1112" s="16"/>
      <c r="O1112" s="16"/>
      <c r="P1112" s="16"/>
      <c r="Q1112" s="16"/>
      <c r="R1112" s="16"/>
      <c r="S1112" s="16"/>
      <c r="T1112" s="16"/>
      <c r="U1112" s="16"/>
      <c r="V1112" s="16"/>
      <c r="W1112" s="16"/>
      <c r="X1112" s="16"/>
      <c r="Z1112" s="16"/>
      <c r="AA1112" s="16"/>
      <c r="AB1112" s="16"/>
      <c r="AC1112" s="16"/>
      <c r="AD1112" s="16"/>
      <c r="AE1112" s="16"/>
      <c r="AF1112" s="16"/>
      <c r="AG1112" s="16"/>
      <c r="AH1112" s="16"/>
      <c r="AI1112" s="16"/>
      <c r="AJ1112" s="16"/>
      <c r="AK1112" s="16"/>
      <c r="AL1112" s="16"/>
      <c r="AM1112" s="14"/>
      <c r="AN1112" s="14"/>
      <c r="AO1112" s="14"/>
      <c r="AP1112" s="14"/>
      <c r="AQ1112" s="14"/>
      <c r="AR1112" s="14"/>
      <c r="AS1112" s="14"/>
      <c r="AT1112" s="14"/>
      <c r="AU1112" s="14"/>
      <c r="AV1112" s="14"/>
      <c r="AW1112" s="14"/>
      <c r="AX1112" s="14"/>
      <c r="AY1112" s="14"/>
      <c r="AZ1112" s="14"/>
      <c r="BA1112" s="14"/>
      <c r="BB1112" s="14"/>
      <c r="BC1112" s="14"/>
      <c r="BD1112" s="14"/>
      <c r="BE1112" s="14"/>
      <c r="BF1112" s="14"/>
      <c r="BG1112" s="14"/>
      <c r="BH1112" s="14"/>
      <c r="BI1112" s="14"/>
      <c r="BJ1112" s="14"/>
      <c r="BK1112" s="14"/>
      <c r="BL1112" s="14"/>
      <c r="BM1112" s="14"/>
      <c r="BN1112" s="14"/>
      <c r="BO1112" s="14"/>
      <c r="BP1112" s="14"/>
      <c r="BQ1112" s="14"/>
      <c r="BR1112" s="14"/>
      <c r="BS1112" s="14"/>
      <c r="BT1112" s="14"/>
      <c r="BU1112" s="14"/>
      <c r="BV1112" s="14"/>
      <c r="BW1112" s="14"/>
      <c r="BX1112" s="14"/>
      <c r="BY1112" s="14"/>
      <c r="BZ1112" s="14"/>
      <c r="CA1112" s="14"/>
      <c r="CB1112" s="14"/>
      <c r="CC1112" s="14"/>
      <c r="CD1112" s="14"/>
      <c r="CE1112" s="14"/>
      <c r="CF1112" s="14"/>
      <c r="CG1112" s="14"/>
      <c r="CH1112" s="14"/>
    </row>
    <row r="1113" spans="1:86">
      <c r="A1113" s="16"/>
      <c r="B1113" s="16"/>
      <c r="C1113" s="16"/>
      <c r="D1113" s="16"/>
      <c r="E1113" s="16"/>
      <c r="F1113" s="16"/>
      <c r="G1113" s="16"/>
      <c r="H1113" s="16"/>
      <c r="I1113" s="16"/>
      <c r="J1113" s="16"/>
      <c r="K1113" s="16"/>
      <c r="L1113" s="16"/>
      <c r="M1113" s="16"/>
      <c r="N1113" s="16"/>
      <c r="O1113" s="16"/>
      <c r="P1113" s="16"/>
      <c r="Q1113" s="16"/>
      <c r="R1113" s="16"/>
      <c r="S1113" s="16"/>
      <c r="T1113" s="16"/>
      <c r="U1113" s="16"/>
      <c r="V1113" s="16"/>
      <c r="W1113" s="16"/>
      <c r="X1113" s="16"/>
      <c r="Z1113" s="16"/>
      <c r="AA1113" s="16"/>
      <c r="AB1113" s="16"/>
      <c r="AC1113" s="16"/>
      <c r="AD1113" s="16"/>
      <c r="AE1113" s="16"/>
      <c r="AF1113" s="16"/>
      <c r="AG1113" s="16"/>
      <c r="AH1113" s="16"/>
      <c r="AI1113" s="16"/>
      <c r="AJ1113" s="16"/>
      <c r="AK1113" s="16"/>
      <c r="AL1113" s="16"/>
      <c r="AM1113" s="14"/>
      <c r="AN1113" s="14"/>
      <c r="AO1113" s="14"/>
      <c r="AP1113" s="14"/>
      <c r="AQ1113" s="14"/>
      <c r="AR1113" s="14"/>
      <c r="AS1113" s="14"/>
      <c r="AT1113" s="14"/>
      <c r="AU1113" s="14"/>
      <c r="AV1113" s="14"/>
      <c r="AW1113" s="14"/>
      <c r="AX1113" s="14"/>
      <c r="AY1113" s="14"/>
      <c r="AZ1113" s="14"/>
      <c r="BA1113" s="14"/>
      <c r="BB1113" s="14"/>
      <c r="BC1113" s="14"/>
      <c r="BD1113" s="14"/>
      <c r="BE1113" s="14"/>
      <c r="BF1113" s="14"/>
      <c r="BG1113" s="14"/>
      <c r="BH1113" s="14"/>
      <c r="BI1113" s="14"/>
      <c r="BJ1113" s="14"/>
      <c r="BK1113" s="14"/>
      <c r="BL1113" s="14"/>
      <c r="BM1113" s="14"/>
      <c r="BN1113" s="14"/>
      <c r="BO1113" s="14"/>
      <c r="BP1113" s="14"/>
      <c r="BQ1113" s="14"/>
      <c r="BR1113" s="14"/>
      <c r="BS1113" s="14"/>
      <c r="BT1113" s="14"/>
      <c r="BU1113" s="14"/>
      <c r="BV1113" s="14"/>
      <c r="BW1113" s="14"/>
      <c r="BX1113" s="14"/>
      <c r="BY1113" s="14"/>
      <c r="BZ1113" s="14"/>
      <c r="CA1113" s="14"/>
      <c r="CB1113" s="14"/>
      <c r="CC1113" s="14"/>
      <c r="CD1113" s="14"/>
      <c r="CE1113" s="14"/>
      <c r="CF1113" s="14"/>
      <c r="CG1113" s="14"/>
      <c r="CH1113" s="14"/>
    </row>
    <row r="1114" spans="1:86">
      <c r="A1114" s="16"/>
      <c r="B1114" s="16"/>
      <c r="C1114" s="16"/>
      <c r="D1114" s="16"/>
      <c r="E1114" s="16"/>
      <c r="F1114" s="16"/>
      <c r="G1114" s="16"/>
      <c r="H1114" s="16"/>
      <c r="I1114" s="16"/>
      <c r="J1114" s="16"/>
      <c r="K1114" s="16"/>
      <c r="L1114" s="16"/>
      <c r="M1114" s="16"/>
      <c r="N1114" s="16"/>
      <c r="O1114" s="16"/>
      <c r="P1114" s="16"/>
      <c r="Q1114" s="16"/>
      <c r="R1114" s="16"/>
      <c r="S1114" s="16"/>
      <c r="T1114" s="16"/>
      <c r="U1114" s="16"/>
      <c r="V1114" s="16"/>
      <c r="W1114" s="16"/>
      <c r="X1114" s="16"/>
      <c r="Z1114" s="16"/>
      <c r="AA1114" s="16"/>
      <c r="AB1114" s="16"/>
      <c r="AC1114" s="16"/>
      <c r="AD1114" s="16"/>
      <c r="AE1114" s="16"/>
      <c r="AF1114" s="16"/>
      <c r="AG1114" s="16"/>
      <c r="AH1114" s="16"/>
      <c r="AI1114" s="16"/>
      <c r="AJ1114" s="16"/>
      <c r="AK1114" s="16"/>
      <c r="AL1114" s="16"/>
      <c r="AM1114" s="14"/>
      <c r="AN1114" s="14"/>
      <c r="AO1114" s="14"/>
      <c r="AP1114" s="14"/>
      <c r="AQ1114" s="14"/>
      <c r="AR1114" s="14"/>
      <c r="AS1114" s="14"/>
      <c r="AT1114" s="14"/>
      <c r="AU1114" s="14"/>
      <c r="AV1114" s="14"/>
      <c r="AW1114" s="14"/>
      <c r="AX1114" s="14"/>
      <c r="AY1114" s="14"/>
      <c r="AZ1114" s="14"/>
      <c r="BA1114" s="14"/>
      <c r="BB1114" s="14"/>
      <c r="BC1114" s="14"/>
      <c r="BD1114" s="14"/>
      <c r="BE1114" s="14"/>
      <c r="BF1114" s="14"/>
      <c r="BG1114" s="14"/>
      <c r="BH1114" s="14"/>
      <c r="BI1114" s="14"/>
      <c r="BJ1114" s="14"/>
      <c r="BK1114" s="14"/>
      <c r="BL1114" s="14"/>
      <c r="BM1114" s="14"/>
      <c r="BN1114" s="14"/>
      <c r="BO1114" s="14"/>
      <c r="BP1114" s="14"/>
      <c r="BQ1114" s="14"/>
      <c r="BR1114" s="14"/>
      <c r="BS1114" s="14"/>
      <c r="BT1114" s="14"/>
      <c r="BU1114" s="14"/>
      <c r="BV1114" s="14"/>
      <c r="BW1114" s="14"/>
      <c r="BX1114" s="14"/>
      <c r="BY1114" s="14"/>
      <c r="BZ1114" s="14"/>
      <c r="CA1114" s="14"/>
      <c r="CB1114" s="14"/>
      <c r="CC1114" s="14"/>
      <c r="CD1114" s="14"/>
      <c r="CE1114" s="14"/>
      <c r="CF1114" s="14"/>
      <c r="CG1114" s="14"/>
      <c r="CH1114" s="14"/>
    </row>
    <row r="1115" spans="1:86">
      <c r="A1115" s="16"/>
      <c r="B1115" s="16"/>
      <c r="C1115" s="16"/>
      <c r="D1115" s="16"/>
      <c r="E1115" s="16"/>
      <c r="F1115" s="16"/>
      <c r="G1115" s="16"/>
      <c r="H1115" s="16"/>
      <c r="I1115" s="16"/>
      <c r="J1115" s="16"/>
      <c r="K1115" s="16"/>
      <c r="L1115" s="16"/>
      <c r="M1115" s="16"/>
      <c r="N1115" s="16"/>
      <c r="O1115" s="16"/>
      <c r="P1115" s="16"/>
      <c r="Q1115" s="16"/>
      <c r="R1115" s="16"/>
      <c r="S1115" s="16"/>
      <c r="T1115" s="16"/>
      <c r="U1115" s="16"/>
      <c r="V1115" s="16"/>
      <c r="W1115" s="16"/>
      <c r="X1115" s="16"/>
      <c r="Z1115" s="16"/>
      <c r="AA1115" s="16"/>
      <c r="AB1115" s="16"/>
      <c r="AC1115" s="16"/>
      <c r="AD1115" s="16"/>
      <c r="AE1115" s="16"/>
      <c r="AF1115" s="16"/>
      <c r="AG1115" s="16"/>
      <c r="AH1115" s="16"/>
      <c r="AI1115" s="16"/>
      <c r="AJ1115" s="16"/>
      <c r="AK1115" s="16"/>
      <c r="AL1115" s="16"/>
      <c r="AM1115" s="14"/>
      <c r="AN1115" s="14"/>
      <c r="AO1115" s="14"/>
      <c r="AP1115" s="14"/>
      <c r="AQ1115" s="14"/>
      <c r="AR1115" s="14"/>
      <c r="AS1115" s="14"/>
      <c r="AT1115" s="14"/>
      <c r="AU1115" s="14"/>
      <c r="AV1115" s="14"/>
      <c r="AW1115" s="14"/>
      <c r="AX1115" s="14"/>
      <c r="AY1115" s="14"/>
      <c r="AZ1115" s="14"/>
      <c r="BA1115" s="14"/>
      <c r="BB1115" s="14"/>
      <c r="BC1115" s="14"/>
      <c r="BD1115" s="14"/>
      <c r="BE1115" s="14"/>
      <c r="BF1115" s="14"/>
      <c r="BG1115" s="14"/>
      <c r="BH1115" s="14"/>
      <c r="BI1115" s="14"/>
      <c r="BJ1115" s="14"/>
      <c r="BK1115" s="14"/>
      <c r="BL1115" s="14"/>
      <c r="BM1115" s="14"/>
      <c r="BN1115" s="14"/>
      <c r="BO1115" s="14"/>
      <c r="BP1115" s="14"/>
      <c r="BQ1115" s="14"/>
      <c r="BR1115" s="14"/>
      <c r="BS1115" s="14"/>
      <c r="BT1115" s="14"/>
      <c r="BU1115" s="14"/>
      <c r="BV1115" s="14"/>
      <c r="BW1115" s="14"/>
      <c r="BX1115" s="14"/>
      <c r="BY1115" s="14"/>
      <c r="BZ1115" s="14"/>
      <c r="CA1115" s="14"/>
      <c r="CB1115" s="14"/>
      <c r="CC1115" s="14"/>
      <c r="CD1115" s="14"/>
      <c r="CE1115" s="14"/>
      <c r="CF1115" s="14"/>
      <c r="CG1115" s="14"/>
      <c r="CH1115" s="14"/>
    </row>
    <row r="1116" spans="1:86">
      <c r="A1116" s="16"/>
      <c r="B1116" s="16"/>
      <c r="C1116" s="16"/>
      <c r="D1116" s="16"/>
      <c r="E1116" s="16"/>
      <c r="F1116" s="16"/>
      <c r="G1116" s="16"/>
      <c r="H1116" s="16"/>
      <c r="I1116" s="16"/>
      <c r="J1116" s="16"/>
      <c r="K1116" s="16"/>
      <c r="L1116" s="16"/>
      <c r="M1116" s="16"/>
      <c r="N1116" s="16"/>
      <c r="O1116" s="16"/>
      <c r="P1116" s="16"/>
      <c r="Q1116" s="16"/>
      <c r="R1116" s="16"/>
      <c r="S1116" s="16"/>
      <c r="T1116" s="16"/>
      <c r="U1116" s="16"/>
      <c r="V1116" s="16"/>
      <c r="W1116" s="16"/>
      <c r="X1116" s="16"/>
      <c r="Z1116" s="16"/>
      <c r="AA1116" s="16"/>
      <c r="AB1116" s="16"/>
      <c r="AC1116" s="16"/>
      <c r="AD1116" s="16"/>
      <c r="AE1116" s="16"/>
      <c r="AF1116" s="16"/>
      <c r="AG1116" s="16"/>
      <c r="AH1116" s="16"/>
      <c r="AI1116" s="16"/>
      <c r="AJ1116" s="16"/>
      <c r="AK1116" s="16"/>
      <c r="AL1116" s="16"/>
      <c r="AM1116" s="14"/>
      <c r="AN1116" s="14"/>
      <c r="AO1116" s="14"/>
      <c r="AP1116" s="14"/>
      <c r="AQ1116" s="14"/>
      <c r="AR1116" s="14"/>
      <c r="AS1116" s="14"/>
      <c r="AT1116" s="14"/>
      <c r="AU1116" s="14"/>
      <c r="AV1116" s="14"/>
      <c r="AW1116" s="14"/>
      <c r="AX1116" s="14"/>
      <c r="AY1116" s="14"/>
      <c r="AZ1116" s="14"/>
      <c r="BA1116" s="14"/>
      <c r="BB1116" s="14"/>
      <c r="BC1116" s="14"/>
      <c r="BD1116" s="14"/>
      <c r="BE1116" s="14"/>
      <c r="BF1116" s="14"/>
      <c r="BG1116" s="14"/>
      <c r="BH1116" s="14"/>
      <c r="BI1116" s="14"/>
      <c r="BJ1116" s="14"/>
      <c r="BK1116" s="14"/>
      <c r="BL1116" s="14"/>
      <c r="BM1116" s="14"/>
      <c r="BN1116" s="14"/>
      <c r="BO1116" s="14"/>
      <c r="BP1116" s="14"/>
      <c r="BQ1116" s="14"/>
      <c r="BR1116" s="14"/>
      <c r="BS1116" s="14"/>
      <c r="BT1116" s="14"/>
      <c r="BU1116" s="14"/>
      <c r="BV1116" s="14"/>
      <c r="BW1116" s="14"/>
      <c r="BX1116" s="14"/>
      <c r="BY1116" s="14"/>
      <c r="BZ1116" s="14"/>
      <c r="CA1116" s="14"/>
      <c r="CB1116" s="14"/>
      <c r="CC1116" s="14"/>
      <c r="CD1116" s="14"/>
      <c r="CE1116" s="14"/>
      <c r="CF1116" s="14"/>
      <c r="CG1116" s="14"/>
      <c r="CH1116" s="14"/>
    </row>
    <row r="1117" spans="1:86">
      <c r="A1117" s="16"/>
      <c r="B1117" s="16"/>
      <c r="C1117" s="16"/>
      <c r="D1117" s="16"/>
      <c r="E1117" s="16"/>
      <c r="F1117" s="16"/>
      <c r="G1117" s="16"/>
      <c r="H1117" s="16"/>
      <c r="I1117" s="16"/>
      <c r="J1117" s="16"/>
      <c r="K1117" s="16"/>
      <c r="L1117" s="16"/>
      <c r="M1117" s="16"/>
      <c r="N1117" s="16"/>
      <c r="O1117" s="16"/>
      <c r="P1117" s="16"/>
      <c r="Q1117" s="16"/>
      <c r="R1117" s="16"/>
      <c r="S1117" s="16"/>
      <c r="T1117" s="16"/>
      <c r="U1117" s="16"/>
      <c r="V1117" s="16"/>
      <c r="W1117" s="16"/>
      <c r="X1117" s="16"/>
      <c r="Z1117" s="16"/>
      <c r="AA1117" s="16"/>
      <c r="AB1117" s="16"/>
      <c r="AC1117" s="16"/>
      <c r="AD1117" s="16"/>
      <c r="AE1117" s="16"/>
      <c r="AF1117" s="16"/>
      <c r="AG1117" s="16"/>
      <c r="AH1117" s="16"/>
      <c r="AI1117" s="16"/>
      <c r="AJ1117" s="16"/>
      <c r="AK1117" s="16"/>
      <c r="AL1117" s="16"/>
      <c r="AM1117" s="14"/>
      <c r="AN1117" s="14"/>
      <c r="AO1117" s="14"/>
      <c r="AP1117" s="14"/>
      <c r="AQ1117" s="14"/>
      <c r="AR1117" s="14"/>
      <c r="AS1117" s="14"/>
      <c r="AT1117" s="14"/>
      <c r="AU1117" s="14"/>
      <c r="AV1117" s="14"/>
      <c r="AW1117" s="14"/>
      <c r="AX1117" s="14"/>
      <c r="AY1117" s="14"/>
      <c r="AZ1117" s="14"/>
      <c r="BA1117" s="14"/>
      <c r="BB1117" s="14"/>
      <c r="BC1117" s="14"/>
      <c r="BD1117" s="14"/>
      <c r="BE1117" s="14"/>
      <c r="BF1117" s="14"/>
      <c r="BG1117" s="14"/>
      <c r="BH1117" s="14"/>
      <c r="BI1117" s="14"/>
      <c r="BJ1117" s="14"/>
      <c r="BK1117" s="14"/>
      <c r="BL1117" s="14"/>
      <c r="BM1117" s="14"/>
      <c r="BN1117" s="14"/>
      <c r="BO1117" s="14"/>
      <c r="BP1117" s="14"/>
      <c r="BQ1117" s="14"/>
      <c r="BR1117" s="14"/>
      <c r="BS1117" s="14"/>
      <c r="BT1117" s="14"/>
      <c r="BU1117" s="14"/>
      <c r="BV1117" s="14"/>
      <c r="BW1117" s="14"/>
      <c r="BX1117" s="14"/>
      <c r="BY1117" s="14"/>
      <c r="BZ1117" s="14"/>
      <c r="CA1117" s="14"/>
      <c r="CB1117" s="14"/>
      <c r="CC1117" s="14"/>
      <c r="CD1117" s="14"/>
      <c r="CE1117" s="14"/>
      <c r="CF1117" s="14"/>
      <c r="CG1117" s="14"/>
      <c r="CH1117" s="14"/>
    </row>
    <row r="1118" spans="1:86">
      <c r="A1118" s="16"/>
      <c r="B1118" s="16"/>
      <c r="C1118" s="16"/>
      <c r="D1118" s="16"/>
      <c r="E1118" s="16"/>
      <c r="F1118" s="16"/>
      <c r="G1118" s="16"/>
      <c r="H1118" s="16"/>
      <c r="I1118" s="16"/>
      <c r="J1118" s="16"/>
      <c r="K1118" s="16"/>
      <c r="L1118" s="16"/>
      <c r="M1118" s="16"/>
      <c r="N1118" s="16"/>
      <c r="O1118" s="16"/>
      <c r="P1118" s="16"/>
      <c r="Q1118" s="16"/>
      <c r="R1118" s="16"/>
      <c r="S1118" s="16"/>
      <c r="T1118" s="16"/>
      <c r="U1118" s="16"/>
      <c r="V1118" s="16"/>
      <c r="W1118" s="16"/>
      <c r="X1118" s="16"/>
      <c r="Z1118" s="16"/>
      <c r="AA1118" s="16"/>
      <c r="AB1118" s="16"/>
      <c r="AC1118" s="16"/>
      <c r="AD1118" s="16"/>
      <c r="AE1118" s="16"/>
      <c r="AF1118" s="16"/>
      <c r="AG1118" s="16"/>
      <c r="AH1118" s="16"/>
      <c r="AI1118" s="16"/>
      <c r="AJ1118" s="16"/>
      <c r="AK1118" s="16"/>
      <c r="AL1118" s="16"/>
      <c r="AM1118" s="14"/>
      <c r="AN1118" s="14"/>
      <c r="AO1118" s="14"/>
      <c r="AP1118" s="14"/>
      <c r="AQ1118" s="14"/>
      <c r="AR1118" s="14"/>
      <c r="AS1118" s="14"/>
      <c r="AT1118" s="14"/>
      <c r="AU1118" s="14"/>
      <c r="AV1118" s="14"/>
      <c r="AW1118" s="14"/>
      <c r="AX1118" s="14"/>
      <c r="AY1118" s="14"/>
      <c r="AZ1118" s="14"/>
      <c r="BA1118" s="14"/>
      <c r="BB1118" s="14"/>
      <c r="BC1118" s="14"/>
      <c r="BD1118" s="14"/>
      <c r="BE1118" s="14"/>
      <c r="BF1118" s="14"/>
      <c r="BG1118" s="14"/>
      <c r="BH1118" s="14"/>
      <c r="BI1118" s="14"/>
      <c r="BJ1118" s="14"/>
      <c r="BK1118" s="14"/>
      <c r="BL1118" s="14"/>
      <c r="BM1118" s="14"/>
      <c r="BN1118" s="14"/>
      <c r="BO1118" s="14"/>
      <c r="BP1118" s="14"/>
      <c r="BQ1118" s="14"/>
      <c r="BR1118" s="14"/>
      <c r="BS1118" s="14"/>
      <c r="BT1118" s="14"/>
      <c r="BU1118" s="14"/>
      <c r="BV1118" s="14"/>
      <c r="BW1118" s="14"/>
      <c r="BX1118" s="14"/>
      <c r="BY1118" s="14"/>
      <c r="BZ1118" s="14"/>
      <c r="CA1118" s="14"/>
      <c r="CB1118" s="14"/>
      <c r="CC1118" s="14"/>
      <c r="CD1118" s="14"/>
      <c r="CE1118" s="14"/>
      <c r="CF1118" s="14"/>
      <c r="CG1118" s="14"/>
      <c r="CH1118" s="14"/>
    </row>
    <row r="1119" spans="1:86">
      <c r="A1119" s="16"/>
      <c r="B1119" s="16"/>
      <c r="C1119" s="16"/>
      <c r="D1119" s="16"/>
      <c r="E1119" s="16"/>
      <c r="F1119" s="16"/>
      <c r="G1119" s="16"/>
      <c r="H1119" s="16"/>
      <c r="I1119" s="16"/>
      <c r="J1119" s="16"/>
      <c r="K1119" s="16"/>
      <c r="L1119" s="16"/>
      <c r="M1119" s="16"/>
      <c r="N1119" s="16"/>
      <c r="O1119" s="16"/>
      <c r="P1119" s="16"/>
      <c r="Q1119" s="16"/>
      <c r="R1119" s="16"/>
      <c r="S1119" s="16"/>
      <c r="T1119" s="16"/>
      <c r="U1119" s="16"/>
      <c r="V1119" s="16"/>
      <c r="W1119" s="16"/>
      <c r="X1119" s="16"/>
      <c r="Z1119" s="16"/>
      <c r="AA1119" s="16"/>
      <c r="AB1119" s="16"/>
      <c r="AC1119" s="16"/>
      <c r="AD1119" s="16"/>
      <c r="AE1119" s="16"/>
      <c r="AF1119" s="16"/>
      <c r="AG1119" s="16"/>
      <c r="AH1119" s="16"/>
      <c r="AI1119" s="16"/>
      <c r="AJ1119" s="16"/>
      <c r="AK1119" s="16"/>
      <c r="AL1119" s="16"/>
      <c r="AM1119" s="14"/>
      <c r="AN1119" s="14"/>
      <c r="AO1119" s="14"/>
      <c r="AP1119" s="14"/>
      <c r="AQ1119" s="14"/>
      <c r="AR1119" s="14"/>
      <c r="AS1119" s="14"/>
      <c r="AT1119" s="14"/>
      <c r="AU1119" s="14"/>
      <c r="AV1119" s="14"/>
      <c r="AW1119" s="14"/>
      <c r="AX1119" s="14"/>
      <c r="AY1119" s="14"/>
      <c r="AZ1119" s="14"/>
      <c r="BA1119" s="14"/>
      <c r="BB1119" s="14"/>
      <c r="BC1119" s="14"/>
      <c r="BD1119" s="14"/>
      <c r="BE1119" s="14"/>
      <c r="BF1119" s="14"/>
      <c r="BG1119" s="14"/>
      <c r="BH1119" s="14"/>
      <c r="BI1119" s="14"/>
      <c r="BJ1119" s="14"/>
      <c r="BK1119" s="14"/>
      <c r="BL1119" s="14"/>
      <c r="BM1119" s="14"/>
      <c r="BN1119" s="14"/>
      <c r="BO1119" s="14"/>
      <c r="BP1119" s="14"/>
      <c r="BQ1119" s="14"/>
      <c r="BR1119" s="14"/>
      <c r="BS1119" s="14"/>
      <c r="BT1119" s="14"/>
      <c r="BU1119" s="14"/>
      <c r="BV1119" s="14"/>
      <c r="BW1119" s="14"/>
      <c r="BX1119" s="14"/>
      <c r="BY1119" s="14"/>
      <c r="BZ1119" s="14"/>
      <c r="CA1119" s="14"/>
      <c r="CB1119" s="14"/>
      <c r="CC1119" s="14"/>
      <c r="CD1119" s="14"/>
      <c r="CE1119" s="14"/>
      <c r="CF1119" s="14"/>
      <c r="CG1119" s="14"/>
      <c r="CH1119" s="14"/>
    </row>
    <row r="1120" spans="1:86">
      <c r="A1120" s="16"/>
      <c r="B1120" s="16"/>
      <c r="C1120" s="16"/>
      <c r="D1120" s="16"/>
      <c r="E1120" s="16"/>
      <c r="F1120" s="16"/>
      <c r="G1120" s="16"/>
      <c r="H1120" s="16"/>
      <c r="I1120" s="16"/>
      <c r="J1120" s="16"/>
      <c r="K1120" s="16"/>
      <c r="L1120" s="16"/>
      <c r="M1120" s="16"/>
      <c r="N1120" s="16"/>
      <c r="O1120" s="16"/>
      <c r="P1120" s="16"/>
      <c r="Q1120" s="16"/>
      <c r="R1120" s="16"/>
      <c r="S1120" s="16"/>
      <c r="T1120" s="16"/>
      <c r="U1120" s="16"/>
      <c r="V1120" s="16"/>
      <c r="W1120" s="16"/>
      <c r="X1120" s="16"/>
      <c r="Z1120" s="16"/>
      <c r="AA1120" s="16"/>
      <c r="AB1120" s="16"/>
      <c r="AC1120" s="16"/>
      <c r="AD1120" s="16"/>
      <c r="AE1120" s="16"/>
      <c r="AF1120" s="16"/>
      <c r="AG1120" s="16"/>
      <c r="AH1120" s="16"/>
      <c r="AI1120" s="16"/>
      <c r="AJ1120" s="16"/>
      <c r="AK1120" s="16"/>
      <c r="AL1120" s="16"/>
      <c r="AM1120" s="14"/>
      <c r="AN1120" s="14"/>
      <c r="AO1120" s="14"/>
      <c r="AP1120" s="14"/>
      <c r="AQ1120" s="14"/>
      <c r="AR1120" s="14"/>
      <c r="AS1120" s="14"/>
      <c r="AT1120" s="14"/>
      <c r="AU1120" s="14"/>
      <c r="AV1120" s="14"/>
      <c r="AW1120" s="14"/>
      <c r="AX1120" s="14"/>
      <c r="AY1120" s="14"/>
      <c r="AZ1120" s="14"/>
      <c r="BA1120" s="14"/>
      <c r="BB1120" s="14"/>
      <c r="BC1120" s="14"/>
      <c r="BD1120" s="14"/>
      <c r="BE1120" s="14"/>
      <c r="BF1120" s="14"/>
      <c r="BG1120" s="14"/>
      <c r="BH1120" s="14"/>
      <c r="BI1120" s="14"/>
      <c r="BJ1120" s="14"/>
      <c r="BK1120" s="14"/>
      <c r="BL1120" s="14"/>
      <c r="BM1120" s="14"/>
      <c r="BN1120" s="14"/>
      <c r="BO1120" s="14"/>
      <c r="BP1120" s="14"/>
      <c r="BQ1120" s="14"/>
      <c r="BR1120" s="14"/>
      <c r="BS1120" s="14"/>
      <c r="BT1120" s="14"/>
      <c r="BU1120" s="14"/>
      <c r="BV1120" s="14"/>
      <c r="BW1120" s="14"/>
      <c r="BX1120" s="14"/>
      <c r="BY1120" s="14"/>
      <c r="BZ1120" s="14"/>
      <c r="CA1120" s="14"/>
      <c r="CB1120" s="14"/>
      <c r="CC1120" s="14"/>
      <c r="CD1120" s="14"/>
      <c r="CE1120" s="14"/>
      <c r="CF1120" s="14"/>
      <c r="CG1120" s="14"/>
      <c r="CH1120" s="14"/>
    </row>
    <row r="1121" spans="1:86">
      <c r="A1121" s="16"/>
      <c r="B1121" s="16"/>
      <c r="C1121" s="16"/>
      <c r="D1121" s="16"/>
      <c r="E1121" s="16"/>
      <c r="F1121" s="16"/>
      <c r="G1121" s="16"/>
      <c r="H1121" s="16"/>
      <c r="I1121" s="16"/>
      <c r="J1121" s="16"/>
      <c r="K1121" s="16"/>
      <c r="L1121" s="16"/>
      <c r="M1121" s="16"/>
      <c r="N1121" s="16"/>
      <c r="O1121" s="16"/>
      <c r="P1121" s="16"/>
      <c r="Q1121" s="16"/>
      <c r="R1121" s="16"/>
      <c r="S1121" s="16"/>
      <c r="T1121" s="16"/>
      <c r="U1121" s="16"/>
      <c r="V1121" s="16"/>
      <c r="W1121" s="16"/>
      <c r="X1121" s="16"/>
      <c r="Z1121" s="16"/>
      <c r="AA1121" s="16"/>
      <c r="AB1121" s="16"/>
      <c r="AC1121" s="16"/>
      <c r="AD1121" s="16"/>
      <c r="AE1121" s="16"/>
      <c r="AF1121" s="16"/>
      <c r="AG1121" s="16"/>
      <c r="AH1121" s="16"/>
      <c r="AI1121" s="16"/>
      <c r="AJ1121" s="16"/>
      <c r="AK1121" s="16"/>
      <c r="AL1121" s="16"/>
      <c r="AM1121" s="14"/>
      <c r="AN1121" s="14"/>
      <c r="AO1121" s="14"/>
      <c r="AP1121" s="14"/>
      <c r="AQ1121" s="14"/>
      <c r="AR1121" s="14"/>
      <c r="AS1121" s="14"/>
      <c r="AT1121" s="14"/>
      <c r="AU1121" s="14"/>
      <c r="AV1121" s="14"/>
      <c r="AW1121" s="14"/>
      <c r="AX1121" s="14"/>
      <c r="AY1121" s="14"/>
      <c r="AZ1121" s="14"/>
      <c r="BA1121" s="14"/>
      <c r="BB1121" s="14"/>
      <c r="BC1121" s="14"/>
      <c r="BD1121" s="14"/>
      <c r="BE1121" s="14"/>
      <c r="BF1121" s="14"/>
      <c r="BG1121" s="14"/>
      <c r="BH1121" s="14"/>
      <c r="BI1121" s="14"/>
      <c r="BJ1121" s="14"/>
      <c r="BK1121" s="14"/>
      <c r="BL1121" s="14"/>
      <c r="BM1121" s="14"/>
      <c r="BN1121" s="14"/>
      <c r="BO1121" s="14"/>
      <c r="BP1121" s="14"/>
      <c r="BQ1121" s="14"/>
      <c r="BR1121" s="14"/>
      <c r="BS1121" s="14"/>
      <c r="BT1121" s="14"/>
      <c r="BU1121" s="14"/>
      <c r="BV1121" s="14"/>
      <c r="BW1121" s="14"/>
      <c r="BX1121" s="14"/>
      <c r="BY1121" s="14"/>
      <c r="BZ1121" s="14"/>
      <c r="CA1121" s="14"/>
      <c r="CB1121" s="14"/>
      <c r="CC1121" s="14"/>
      <c r="CD1121" s="14"/>
      <c r="CE1121" s="14"/>
      <c r="CF1121" s="14"/>
      <c r="CG1121" s="14"/>
      <c r="CH1121" s="14"/>
    </row>
    <row r="1122" spans="1:86">
      <c r="A1122" s="16"/>
      <c r="B1122" s="16"/>
      <c r="C1122" s="16"/>
      <c r="D1122" s="16"/>
      <c r="E1122" s="16"/>
      <c r="F1122" s="16"/>
      <c r="G1122" s="16"/>
      <c r="H1122" s="16"/>
      <c r="I1122" s="16"/>
      <c r="J1122" s="16"/>
      <c r="K1122" s="16"/>
      <c r="L1122" s="16"/>
      <c r="M1122" s="16"/>
      <c r="N1122" s="16"/>
      <c r="O1122" s="16"/>
      <c r="P1122" s="16"/>
      <c r="Q1122" s="16"/>
      <c r="R1122" s="16"/>
      <c r="S1122" s="16"/>
      <c r="T1122" s="16"/>
      <c r="U1122" s="16"/>
      <c r="V1122" s="16"/>
      <c r="W1122" s="16"/>
      <c r="X1122" s="16"/>
      <c r="Z1122" s="16"/>
      <c r="AA1122" s="16"/>
      <c r="AB1122" s="16"/>
      <c r="AC1122" s="16"/>
      <c r="AD1122" s="16"/>
      <c r="AE1122" s="16"/>
      <c r="AF1122" s="16"/>
      <c r="AG1122" s="16"/>
      <c r="AH1122" s="16"/>
      <c r="AI1122" s="16"/>
      <c r="AJ1122" s="16"/>
      <c r="AK1122" s="16"/>
      <c r="AL1122" s="16"/>
      <c r="AM1122" s="14"/>
      <c r="AN1122" s="14"/>
      <c r="AO1122" s="14"/>
      <c r="AP1122" s="14"/>
      <c r="AQ1122" s="14"/>
      <c r="AR1122" s="14"/>
      <c r="AS1122" s="14"/>
      <c r="AT1122" s="14"/>
      <c r="AU1122" s="14"/>
      <c r="AV1122" s="14"/>
      <c r="AW1122" s="14"/>
      <c r="AX1122" s="14"/>
      <c r="AY1122" s="14"/>
      <c r="AZ1122" s="14"/>
      <c r="BA1122" s="14"/>
      <c r="BB1122" s="14"/>
      <c r="BC1122" s="14"/>
      <c r="BD1122" s="14"/>
      <c r="BE1122" s="14"/>
      <c r="BF1122" s="14"/>
      <c r="BG1122" s="14"/>
      <c r="BH1122" s="14"/>
      <c r="BI1122" s="14"/>
      <c r="BJ1122" s="14"/>
      <c r="BK1122" s="14"/>
      <c r="BL1122" s="14"/>
      <c r="BM1122" s="14"/>
      <c r="BN1122" s="14"/>
      <c r="BO1122" s="14"/>
      <c r="BP1122" s="14"/>
      <c r="BQ1122" s="14"/>
      <c r="BR1122" s="14"/>
      <c r="BS1122" s="14"/>
      <c r="BT1122" s="14"/>
      <c r="BU1122" s="14"/>
      <c r="BV1122" s="14"/>
      <c r="BW1122" s="14"/>
      <c r="BX1122" s="14"/>
      <c r="BY1122" s="14"/>
      <c r="BZ1122" s="14"/>
      <c r="CA1122" s="14"/>
      <c r="CB1122" s="14"/>
      <c r="CC1122" s="14"/>
      <c r="CD1122" s="14"/>
      <c r="CE1122" s="14"/>
      <c r="CF1122" s="14"/>
      <c r="CG1122" s="14"/>
      <c r="CH1122" s="14"/>
    </row>
    <row r="1123" spans="1:86">
      <c r="A1123" s="16"/>
      <c r="B1123" s="16"/>
      <c r="C1123" s="16"/>
      <c r="D1123" s="16"/>
      <c r="E1123" s="16"/>
      <c r="F1123" s="16"/>
      <c r="G1123" s="16"/>
      <c r="H1123" s="16"/>
      <c r="I1123" s="16"/>
      <c r="J1123" s="16"/>
      <c r="K1123" s="16"/>
      <c r="L1123" s="16"/>
      <c r="M1123" s="16"/>
      <c r="N1123" s="16"/>
      <c r="O1123" s="16"/>
      <c r="P1123" s="16"/>
      <c r="Q1123" s="16"/>
      <c r="R1123" s="16"/>
      <c r="S1123" s="16"/>
      <c r="T1123" s="16"/>
      <c r="U1123" s="16"/>
      <c r="V1123" s="16"/>
      <c r="W1123" s="16"/>
      <c r="X1123" s="16"/>
      <c r="Z1123" s="16"/>
      <c r="AA1123" s="16"/>
      <c r="AB1123" s="16"/>
      <c r="AC1123" s="16"/>
      <c r="AD1123" s="16"/>
      <c r="AE1123" s="16"/>
      <c r="AF1123" s="16"/>
      <c r="AG1123" s="16"/>
      <c r="AH1123" s="16"/>
      <c r="AI1123" s="16"/>
      <c r="AJ1123" s="16"/>
      <c r="AK1123" s="16"/>
      <c r="AL1123" s="16"/>
      <c r="AM1123" s="14"/>
      <c r="AN1123" s="14"/>
      <c r="AO1123" s="14"/>
      <c r="AP1123" s="14"/>
      <c r="AQ1123" s="14"/>
      <c r="AR1123" s="14"/>
      <c r="AS1123" s="14"/>
      <c r="AT1123" s="14"/>
      <c r="AU1123" s="14"/>
      <c r="AV1123" s="14"/>
      <c r="AW1123" s="14"/>
      <c r="AX1123" s="14"/>
      <c r="AY1123" s="14"/>
      <c r="AZ1123" s="14"/>
      <c r="BA1123" s="14"/>
      <c r="BB1123" s="14"/>
      <c r="BC1123" s="14"/>
      <c r="BD1123" s="14"/>
      <c r="BE1123" s="14"/>
      <c r="BF1123" s="14"/>
      <c r="BG1123" s="14"/>
      <c r="BH1123" s="14"/>
      <c r="BI1123" s="14"/>
      <c r="BJ1123" s="14"/>
      <c r="BK1123" s="14"/>
      <c r="BL1123" s="14"/>
      <c r="BM1123" s="14"/>
      <c r="BN1123" s="14"/>
      <c r="BO1123" s="14"/>
      <c r="BP1123" s="14"/>
      <c r="BQ1123" s="14"/>
      <c r="BR1123" s="14"/>
      <c r="BS1123" s="14"/>
      <c r="BT1123" s="14"/>
      <c r="BU1123" s="14"/>
      <c r="BV1123" s="14"/>
      <c r="BW1123" s="14"/>
      <c r="BX1123" s="14"/>
      <c r="BY1123" s="14"/>
      <c r="BZ1123" s="14"/>
      <c r="CA1123" s="14"/>
      <c r="CB1123" s="14"/>
      <c r="CC1123" s="14"/>
      <c r="CD1123" s="14"/>
      <c r="CE1123" s="14"/>
      <c r="CF1123" s="14"/>
      <c r="CG1123" s="14"/>
      <c r="CH1123" s="14"/>
    </row>
    <row r="1124" spans="1:86">
      <c r="A1124" s="16"/>
      <c r="B1124" s="16"/>
      <c r="C1124" s="16"/>
      <c r="D1124" s="16"/>
      <c r="E1124" s="16"/>
      <c r="F1124" s="16"/>
      <c r="G1124" s="16"/>
      <c r="H1124" s="16"/>
      <c r="I1124" s="16"/>
      <c r="J1124" s="16"/>
      <c r="K1124" s="16"/>
      <c r="L1124" s="16"/>
      <c r="M1124" s="16"/>
      <c r="N1124" s="16"/>
      <c r="O1124" s="16"/>
      <c r="P1124" s="16"/>
      <c r="Q1124" s="16"/>
      <c r="R1124" s="16"/>
      <c r="S1124" s="16"/>
      <c r="T1124" s="16"/>
      <c r="U1124" s="16"/>
      <c r="V1124" s="16"/>
      <c r="W1124" s="16"/>
      <c r="X1124" s="16"/>
      <c r="Z1124" s="16"/>
      <c r="AA1124" s="16"/>
      <c r="AB1124" s="16"/>
      <c r="AC1124" s="16"/>
      <c r="AD1124" s="16"/>
      <c r="AE1124" s="16"/>
      <c r="AF1124" s="16"/>
      <c r="AG1124" s="16"/>
      <c r="AH1124" s="16"/>
      <c r="AI1124" s="16"/>
      <c r="AJ1124" s="16"/>
      <c r="AK1124" s="16"/>
      <c r="AL1124" s="16"/>
      <c r="AM1124" s="14"/>
      <c r="AN1124" s="14"/>
      <c r="AO1124" s="14"/>
      <c r="AP1124" s="14"/>
      <c r="AQ1124" s="14"/>
      <c r="AR1124" s="14"/>
      <c r="AS1124" s="14"/>
      <c r="AT1124" s="14"/>
      <c r="AU1124" s="14"/>
      <c r="AV1124" s="14"/>
      <c r="AW1124" s="14"/>
      <c r="AX1124" s="14"/>
      <c r="AY1124" s="14"/>
      <c r="AZ1124" s="14"/>
      <c r="BA1124" s="14"/>
      <c r="BB1124" s="14"/>
      <c r="BC1124" s="14"/>
      <c r="BD1124" s="14"/>
      <c r="BE1124" s="14"/>
      <c r="BF1124" s="14"/>
      <c r="BG1124" s="14"/>
      <c r="BH1124" s="14"/>
      <c r="BI1124" s="14"/>
      <c r="BJ1124" s="14"/>
      <c r="BK1124" s="14"/>
      <c r="BL1124" s="14"/>
      <c r="BM1124" s="14"/>
      <c r="BN1124" s="14"/>
      <c r="BO1124" s="14"/>
      <c r="BP1124" s="14"/>
      <c r="BQ1124" s="14"/>
      <c r="BR1124" s="14"/>
      <c r="BS1124" s="14"/>
      <c r="BT1124" s="14"/>
      <c r="BU1124" s="14"/>
      <c r="BV1124" s="14"/>
      <c r="BW1124" s="14"/>
      <c r="BX1124" s="14"/>
      <c r="BY1124" s="14"/>
      <c r="BZ1124" s="14"/>
      <c r="CA1124" s="14"/>
      <c r="CB1124" s="14"/>
      <c r="CC1124" s="14"/>
      <c r="CD1124" s="14"/>
      <c r="CE1124" s="14"/>
      <c r="CF1124" s="14"/>
      <c r="CG1124" s="14"/>
      <c r="CH1124" s="14"/>
    </row>
    <row r="1125" spans="1:86">
      <c r="A1125" s="16"/>
      <c r="B1125" s="16"/>
      <c r="C1125" s="16"/>
      <c r="D1125" s="16"/>
      <c r="E1125" s="16"/>
      <c r="F1125" s="16"/>
      <c r="G1125" s="16"/>
      <c r="H1125" s="16"/>
      <c r="I1125" s="16"/>
      <c r="J1125" s="16"/>
      <c r="K1125" s="16"/>
      <c r="L1125" s="16"/>
      <c r="M1125" s="16"/>
      <c r="N1125" s="16"/>
      <c r="O1125" s="16"/>
      <c r="P1125" s="16"/>
      <c r="Q1125" s="16"/>
      <c r="R1125" s="16"/>
      <c r="S1125" s="16"/>
      <c r="T1125" s="16"/>
      <c r="U1125" s="16"/>
      <c r="V1125" s="16"/>
      <c r="W1125" s="16"/>
      <c r="X1125" s="16"/>
      <c r="Z1125" s="16"/>
      <c r="AA1125" s="16"/>
      <c r="AB1125" s="16"/>
      <c r="AC1125" s="16"/>
      <c r="AD1125" s="16"/>
      <c r="AE1125" s="16"/>
      <c r="AF1125" s="16"/>
      <c r="AG1125" s="16"/>
      <c r="AH1125" s="16"/>
      <c r="AI1125" s="16"/>
      <c r="AJ1125" s="16"/>
      <c r="AK1125" s="16"/>
      <c r="AL1125" s="16"/>
      <c r="AM1125" s="14"/>
      <c r="AN1125" s="14"/>
      <c r="AO1125" s="14"/>
      <c r="AP1125" s="14"/>
      <c r="AQ1125" s="14"/>
      <c r="AR1125" s="14"/>
      <c r="AS1125" s="14"/>
      <c r="AT1125" s="14"/>
      <c r="AU1125" s="14"/>
      <c r="AV1125" s="14"/>
      <c r="AW1125" s="14"/>
      <c r="AX1125" s="14"/>
      <c r="AY1125" s="14"/>
      <c r="AZ1125" s="14"/>
      <c r="BA1125" s="14"/>
      <c r="BB1125" s="14"/>
      <c r="BC1125" s="14"/>
      <c r="BD1125" s="14"/>
      <c r="BE1125" s="14"/>
      <c r="BF1125" s="14"/>
      <c r="BG1125" s="14"/>
      <c r="BH1125" s="14"/>
      <c r="BI1125" s="14"/>
      <c r="BJ1125" s="14"/>
      <c r="BK1125" s="14"/>
      <c r="BL1125" s="14"/>
      <c r="BM1125" s="14"/>
      <c r="BN1125" s="14"/>
      <c r="BO1125" s="14"/>
      <c r="BP1125" s="14"/>
      <c r="BQ1125" s="14"/>
      <c r="BR1125" s="14"/>
      <c r="BS1125" s="14"/>
      <c r="BT1125" s="14"/>
      <c r="BU1125" s="14"/>
      <c r="BV1125" s="14"/>
      <c r="BW1125" s="14"/>
      <c r="BX1125" s="14"/>
      <c r="BY1125" s="14"/>
      <c r="BZ1125" s="14"/>
      <c r="CA1125" s="14"/>
      <c r="CB1125" s="14"/>
      <c r="CC1125" s="14"/>
      <c r="CD1125" s="14"/>
      <c r="CE1125" s="14"/>
      <c r="CF1125" s="14"/>
      <c r="CG1125" s="14"/>
      <c r="CH1125" s="14"/>
    </row>
    <row r="1126" spans="1:86">
      <c r="A1126" s="16"/>
      <c r="B1126" s="16"/>
      <c r="C1126" s="16"/>
      <c r="D1126" s="16"/>
      <c r="E1126" s="16"/>
      <c r="F1126" s="16"/>
      <c r="G1126" s="16"/>
      <c r="H1126" s="16"/>
      <c r="I1126" s="16"/>
      <c r="J1126" s="16"/>
      <c r="K1126" s="16"/>
      <c r="L1126" s="16"/>
      <c r="M1126" s="16"/>
      <c r="N1126" s="16"/>
      <c r="O1126" s="16"/>
      <c r="P1126" s="16"/>
      <c r="Q1126" s="16"/>
      <c r="R1126" s="16"/>
      <c r="S1126" s="16"/>
      <c r="T1126" s="16"/>
      <c r="U1126" s="16"/>
      <c r="V1126" s="16"/>
      <c r="W1126" s="16"/>
      <c r="X1126" s="16"/>
      <c r="Z1126" s="16"/>
      <c r="AA1126" s="16"/>
      <c r="AB1126" s="16"/>
      <c r="AC1126" s="16"/>
      <c r="AD1126" s="16"/>
      <c r="AE1126" s="16"/>
      <c r="AF1126" s="16"/>
      <c r="AG1126" s="16"/>
      <c r="AH1126" s="16"/>
      <c r="AI1126" s="16"/>
      <c r="AJ1126" s="16"/>
      <c r="AK1126" s="16"/>
      <c r="AL1126" s="16"/>
      <c r="AM1126" s="14"/>
      <c r="AN1126" s="14"/>
      <c r="AO1126" s="14"/>
      <c r="AP1126" s="14"/>
      <c r="AQ1126" s="14"/>
      <c r="AR1126" s="14"/>
      <c r="AS1126" s="14"/>
      <c r="AT1126" s="14"/>
      <c r="AU1126" s="14"/>
      <c r="AV1126" s="14"/>
      <c r="AW1126" s="14"/>
      <c r="AX1126" s="14"/>
      <c r="AY1126" s="14"/>
      <c r="AZ1126" s="14"/>
      <c r="BA1126" s="14"/>
      <c r="BB1126" s="14"/>
      <c r="BC1126" s="14"/>
      <c r="BD1126" s="14"/>
      <c r="BE1126" s="14"/>
      <c r="BF1126" s="14"/>
      <c r="BG1126" s="14"/>
      <c r="BH1126" s="14"/>
      <c r="BI1126" s="14"/>
      <c r="BJ1126" s="14"/>
      <c r="BK1126" s="14"/>
      <c r="BL1126" s="14"/>
      <c r="BM1126" s="14"/>
      <c r="BN1126" s="14"/>
      <c r="BO1126" s="14"/>
      <c r="BP1126" s="14"/>
      <c r="BQ1126" s="14"/>
      <c r="BR1126" s="14"/>
      <c r="BS1126" s="14"/>
      <c r="BT1126" s="14"/>
      <c r="BU1126" s="14"/>
      <c r="BV1126" s="14"/>
      <c r="BW1126" s="14"/>
      <c r="BX1126" s="14"/>
      <c r="BY1126" s="14"/>
      <c r="BZ1126" s="14"/>
      <c r="CA1126" s="14"/>
      <c r="CB1126" s="14"/>
      <c r="CC1126" s="14"/>
      <c r="CD1126" s="14"/>
      <c r="CE1126" s="14"/>
      <c r="CF1126" s="14"/>
      <c r="CG1126" s="14"/>
      <c r="CH1126" s="14"/>
    </row>
    <row r="1127" spans="1:86">
      <c r="A1127" s="16"/>
      <c r="B1127" s="16"/>
      <c r="C1127" s="16"/>
      <c r="D1127" s="16"/>
      <c r="E1127" s="16"/>
      <c r="F1127" s="16"/>
      <c r="G1127" s="16"/>
      <c r="H1127" s="16"/>
      <c r="I1127" s="16"/>
      <c r="J1127" s="16"/>
      <c r="K1127" s="16"/>
      <c r="L1127" s="16"/>
      <c r="M1127" s="16"/>
      <c r="N1127" s="16"/>
      <c r="O1127" s="16"/>
      <c r="P1127" s="16"/>
      <c r="Q1127" s="16"/>
      <c r="R1127" s="16"/>
      <c r="S1127" s="16"/>
      <c r="T1127" s="16"/>
      <c r="U1127" s="16"/>
      <c r="V1127" s="16"/>
      <c r="W1127" s="16"/>
      <c r="X1127" s="16"/>
      <c r="Z1127" s="16"/>
      <c r="AA1127" s="16"/>
      <c r="AB1127" s="16"/>
      <c r="AC1127" s="16"/>
      <c r="AD1127" s="16"/>
      <c r="AE1127" s="16"/>
      <c r="AF1127" s="16"/>
      <c r="AG1127" s="16"/>
      <c r="AH1127" s="16"/>
      <c r="AI1127" s="16"/>
      <c r="AJ1127" s="16"/>
      <c r="AK1127" s="16"/>
      <c r="AL1127" s="16"/>
      <c r="AM1127" s="14"/>
      <c r="AN1127" s="14"/>
      <c r="AO1127" s="14"/>
      <c r="AP1127" s="14"/>
      <c r="AQ1127" s="14"/>
      <c r="AR1127" s="14"/>
      <c r="AS1127" s="14"/>
      <c r="AT1127" s="14"/>
      <c r="AU1127" s="14"/>
      <c r="AV1127" s="14"/>
      <c r="AW1127" s="14"/>
      <c r="AX1127" s="14"/>
      <c r="AY1127" s="14"/>
      <c r="AZ1127" s="14"/>
      <c r="BA1127" s="14"/>
      <c r="BB1127" s="14"/>
      <c r="BC1127" s="14"/>
      <c r="BD1127" s="14"/>
      <c r="BE1127" s="14"/>
      <c r="BF1127" s="14"/>
      <c r="BG1127" s="14"/>
      <c r="BH1127" s="14"/>
      <c r="BI1127" s="14"/>
      <c r="BJ1127" s="14"/>
      <c r="BK1127" s="14"/>
      <c r="BL1127" s="14"/>
      <c r="BM1127" s="14"/>
      <c r="BN1127" s="14"/>
      <c r="BO1127" s="14"/>
      <c r="BP1127" s="14"/>
      <c r="BQ1127" s="14"/>
      <c r="BR1127" s="14"/>
      <c r="BS1127" s="14"/>
      <c r="BT1127" s="14"/>
      <c r="BU1127" s="14"/>
      <c r="BV1127" s="14"/>
      <c r="BW1127" s="14"/>
      <c r="BX1127" s="14"/>
      <c r="BY1127" s="14"/>
      <c r="BZ1127" s="14"/>
      <c r="CA1127" s="14"/>
      <c r="CB1127" s="14"/>
      <c r="CC1127" s="14"/>
      <c r="CD1127" s="14"/>
      <c r="CE1127" s="14"/>
      <c r="CF1127" s="14"/>
      <c r="CG1127" s="14"/>
      <c r="CH1127" s="14"/>
    </row>
    <row r="1128" spans="1:86">
      <c r="A1128" s="16"/>
      <c r="B1128" s="16"/>
      <c r="C1128" s="16"/>
      <c r="D1128" s="16"/>
      <c r="E1128" s="16"/>
      <c r="F1128" s="16"/>
      <c r="G1128" s="16"/>
      <c r="H1128" s="16"/>
      <c r="I1128" s="16"/>
      <c r="J1128" s="16"/>
      <c r="K1128" s="16"/>
      <c r="L1128" s="16"/>
      <c r="M1128" s="16"/>
      <c r="N1128" s="16"/>
      <c r="O1128" s="16"/>
      <c r="P1128" s="16"/>
      <c r="Q1128" s="16"/>
      <c r="R1128" s="16"/>
      <c r="S1128" s="16"/>
      <c r="T1128" s="16"/>
      <c r="U1128" s="16"/>
      <c r="V1128" s="16"/>
      <c r="W1128" s="16"/>
      <c r="X1128" s="16"/>
      <c r="Z1128" s="16"/>
      <c r="AA1128" s="16"/>
      <c r="AB1128" s="16"/>
      <c r="AC1128" s="16"/>
      <c r="AD1128" s="16"/>
      <c r="AE1128" s="16"/>
      <c r="AF1128" s="16"/>
      <c r="AG1128" s="16"/>
      <c r="AH1128" s="16"/>
      <c r="AI1128" s="16"/>
      <c r="AJ1128" s="16"/>
      <c r="AK1128" s="16"/>
      <c r="AL1128" s="16"/>
      <c r="AM1128" s="14"/>
      <c r="AN1128" s="14"/>
      <c r="AO1128" s="14"/>
      <c r="AP1128" s="14"/>
      <c r="AQ1128" s="14"/>
      <c r="AR1128" s="14"/>
      <c r="AS1128" s="14"/>
      <c r="AT1128" s="14"/>
      <c r="AU1128" s="14"/>
      <c r="AV1128" s="14"/>
      <c r="AW1128" s="14"/>
      <c r="AX1128" s="14"/>
      <c r="AY1128" s="14"/>
      <c r="AZ1128" s="14"/>
      <c r="BA1128" s="14"/>
      <c r="BB1128" s="14"/>
      <c r="BC1128" s="14"/>
      <c r="BD1128" s="14"/>
      <c r="BE1128" s="14"/>
      <c r="BF1128" s="14"/>
      <c r="BG1128" s="14"/>
      <c r="BH1128" s="14"/>
      <c r="BI1128" s="14"/>
      <c r="BJ1128" s="14"/>
      <c r="BK1128" s="14"/>
      <c r="BL1128" s="14"/>
      <c r="BM1128" s="14"/>
      <c r="BN1128" s="14"/>
      <c r="BO1128" s="14"/>
      <c r="BP1128" s="14"/>
      <c r="BQ1128" s="14"/>
      <c r="BR1128" s="14"/>
      <c r="BS1128" s="14"/>
      <c r="BT1128" s="14"/>
      <c r="BU1128" s="14"/>
      <c r="BV1128" s="14"/>
      <c r="BW1128" s="14"/>
      <c r="BX1128" s="14"/>
      <c r="BY1128" s="14"/>
      <c r="BZ1128" s="14"/>
      <c r="CA1128" s="14"/>
      <c r="CB1128" s="14"/>
      <c r="CC1128" s="14"/>
      <c r="CD1128" s="14"/>
      <c r="CE1128" s="14"/>
      <c r="CF1128" s="14"/>
      <c r="CG1128" s="14"/>
      <c r="CH1128" s="14"/>
    </row>
    <row r="1129" spans="1:86">
      <c r="A1129" s="16"/>
      <c r="B1129" s="16"/>
      <c r="C1129" s="16"/>
      <c r="D1129" s="16"/>
      <c r="E1129" s="16"/>
      <c r="F1129" s="16"/>
      <c r="G1129" s="16"/>
      <c r="H1129" s="16"/>
      <c r="I1129" s="16"/>
      <c r="J1129" s="16"/>
      <c r="K1129" s="16"/>
      <c r="L1129" s="16"/>
      <c r="M1129" s="16"/>
      <c r="N1129" s="16"/>
      <c r="O1129" s="16"/>
      <c r="P1129" s="16"/>
      <c r="Q1129" s="16"/>
      <c r="R1129" s="16"/>
      <c r="S1129" s="16"/>
      <c r="T1129" s="16"/>
      <c r="U1129" s="16"/>
      <c r="V1129" s="16"/>
      <c r="W1129" s="16"/>
      <c r="X1129" s="16"/>
      <c r="Z1129" s="16"/>
      <c r="AA1129" s="16"/>
      <c r="AB1129" s="16"/>
      <c r="AC1129" s="16"/>
      <c r="AD1129" s="16"/>
      <c r="AE1129" s="16"/>
      <c r="AF1129" s="16"/>
      <c r="AG1129" s="16"/>
      <c r="AH1129" s="16"/>
      <c r="AI1129" s="16"/>
      <c r="AJ1129" s="16"/>
      <c r="AK1129" s="16"/>
      <c r="AL1129" s="16"/>
      <c r="AM1129" s="14"/>
      <c r="AN1129" s="14"/>
      <c r="AO1129" s="14"/>
      <c r="AP1129" s="14"/>
      <c r="AQ1129" s="14"/>
      <c r="AR1129" s="14"/>
      <c r="AS1129" s="14"/>
      <c r="AT1129" s="14"/>
      <c r="AU1129" s="14"/>
      <c r="AV1129" s="14"/>
      <c r="AW1129" s="14"/>
      <c r="AX1129" s="14"/>
      <c r="AY1129" s="14"/>
      <c r="AZ1129" s="14"/>
      <c r="BA1129" s="14"/>
      <c r="BB1129" s="14"/>
      <c r="BC1129" s="14"/>
      <c r="BD1129" s="14"/>
      <c r="BE1129" s="14"/>
      <c r="BF1129" s="14"/>
      <c r="BG1129" s="14"/>
      <c r="BH1129" s="14"/>
      <c r="BI1129" s="14"/>
      <c r="BJ1129" s="14"/>
      <c r="BK1129" s="14"/>
      <c r="BL1129" s="14"/>
      <c r="BM1129" s="14"/>
      <c r="BN1129" s="14"/>
      <c r="BO1129" s="14"/>
      <c r="BP1129" s="14"/>
      <c r="BQ1129" s="14"/>
      <c r="BR1129" s="14"/>
      <c r="BS1129" s="14"/>
      <c r="BT1129" s="14"/>
      <c r="BU1129" s="14"/>
      <c r="BV1129" s="14"/>
      <c r="BW1129" s="14"/>
      <c r="BX1129" s="14"/>
      <c r="BY1129" s="14"/>
      <c r="BZ1129" s="14"/>
      <c r="CA1129" s="14"/>
      <c r="CB1129" s="14"/>
      <c r="CC1129" s="14"/>
      <c r="CD1129" s="14"/>
      <c r="CE1129" s="14"/>
      <c r="CF1129" s="14"/>
      <c r="CG1129" s="14"/>
      <c r="CH1129" s="14"/>
    </row>
    <row r="1130" spans="1:86">
      <c r="A1130" s="16"/>
      <c r="B1130" s="16"/>
      <c r="C1130" s="16"/>
      <c r="D1130" s="16"/>
      <c r="E1130" s="16"/>
      <c r="F1130" s="16"/>
      <c r="G1130" s="16"/>
      <c r="H1130" s="16"/>
      <c r="I1130" s="16"/>
      <c r="J1130" s="16"/>
      <c r="K1130" s="16"/>
      <c r="L1130" s="16"/>
      <c r="M1130" s="16"/>
      <c r="N1130" s="16"/>
      <c r="O1130" s="16"/>
      <c r="P1130" s="16"/>
      <c r="Q1130" s="16"/>
      <c r="R1130" s="16"/>
      <c r="S1130" s="16"/>
      <c r="T1130" s="16"/>
      <c r="U1130" s="16"/>
      <c r="V1130" s="16"/>
      <c r="W1130" s="16"/>
      <c r="X1130" s="16"/>
      <c r="Z1130" s="16"/>
      <c r="AA1130" s="16"/>
      <c r="AB1130" s="16"/>
      <c r="AC1130" s="16"/>
      <c r="AD1130" s="16"/>
      <c r="AE1130" s="16"/>
      <c r="AF1130" s="16"/>
      <c r="AG1130" s="16"/>
      <c r="AH1130" s="16"/>
      <c r="AI1130" s="16"/>
      <c r="AJ1130" s="16"/>
      <c r="AK1130" s="16"/>
      <c r="AL1130" s="16"/>
      <c r="AM1130" s="14"/>
      <c r="AN1130" s="14"/>
      <c r="AO1130" s="14"/>
      <c r="AP1130" s="14"/>
      <c r="AQ1130" s="14"/>
      <c r="AR1130" s="14"/>
      <c r="AS1130" s="14"/>
      <c r="AT1130" s="14"/>
      <c r="AU1130" s="14"/>
      <c r="AV1130" s="14"/>
      <c r="AW1130" s="14"/>
      <c r="AX1130" s="14"/>
      <c r="AY1130" s="14"/>
      <c r="AZ1130" s="14"/>
      <c r="BA1130" s="14"/>
      <c r="BB1130" s="14"/>
      <c r="BC1130" s="14"/>
      <c r="BD1130" s="14"/>
      <c r="BE1130" s="14"/>
      <c r="BF1130" s="14"/>
      <c r="BG1130" s="14"/>
      <c r="BH1130" s="14"/>
      <c r="BI1130" s="14"/>
      <c r="BJ1130" s="14"/>
      <c r="BK1130" s="14"/>
      <c r="BL1130" s="14"/>
      <c r="BM1130" s="14"/>
      <c r="BN1130" s="14"/>
      <c r="BO1130" s="14"/>
      <c r="BP1130" s="14"/>
      <c r="BQ1130" s="14"/>
      <c r="BR1130" s="14"/>
      <c r="BS1130" s="14"/>
      <c r="BT1130" s="14"/>
      <c r="BU1130" s="14"/>
      <c r="BV1130" s="14"/>
      <c r="BW1130" s="14"/>
      <c r="BX1130" s="14"/>
      <c r="BY1130" s="14"/>
      <c r="BZ1130" s="14"/>
      <c r="CA1130" s="14"/>
      <c r="CB1130" s="14"/>
      <c r="CC1130" s="14"/>
      <c r="CD1130" s="14"/>
      <c r="CE1130" s="14"/>
      <c r="CF1130" s="14"/>
      <c r="CG1130" s="14"/>
      <c r="CH1130" s="14"/>
    </row>
    <row r="1131" spans="1:86">
      <c r="A1131" s="16"/>
      <c r="B1131" s="16"/>
      <c r="C1131" s="16"/>
      <c r="D1131" s="16"/>
      <c r="E1131" s="16"/>
      <c r="F1131" s="16"/>
      <c r="G1131" s="16"/>
      <c r="H1131" s="16"/>
      <c r="I1131" s="16"/>
      <c r="J1131" s="16"/>
      <c r="K1131" s="16"/>
      <c r="L1131" s="16"/>
      <c r="M1131" s="16"/>
      <c r="N1131" s="16"/>
      <c r="O1131" s="16"/>
      <c r="P1131" s="16"/>
      <c r="Q1131" s="16"/>
      <c r="R1131" s="16"/>
      <c r="S1131" s="16"/>
      <c r="T1131" s="16"/>
      <c r="U1131" s="16"/>
      <c r="V1131" s="16"/>
      <c r="W1131" s="16"/>
      <c r="X1131" s="16"/>
      <c r="Z1131" s="16"/>
      <c r="AA1131" s="16"/>
      <c r="AB1131" s="16"/>
      <c r="AC1131" s="16"/>
      <c r="AD1131" s="16"/>
      <c r="AE1131" s="16"/>
      <c r="AF1131" s="16"/>
      <c r="AG1131" s="16"/>
      <c r="AH1131" s="16"/>
      <c r="AI1131" s="16"/>
      <c r="AJ1131" s="16"/>
      <c r="AK1131" s="16"/>
      <c r="AL1131" s="16"/>
      <c r="AM1131" s="14"/>
      <c r="AN1131" s="14"/>
      <c r="AO1131" s="14"/>
      <c r="AP1131" s="14"/>
      <c r="AQ1131" s="14"/>
      <c r="AR1131" s="14"/>
      <c r="AS1131" s="14"/>
      <c r="AT1131" s="14"/>
      <c r="AU1131" s="14"/>
      <c r="AV1131" s="14"/>
      <c r="AW1131" s="14"/>
      <c r="AX1131" s="14"/>
      <c r="AY1131" s="14"/>
      <c r="AZ1131" s="14"/>
      <c r="BA1131" s="14"/>
      <c r="BB1131" s="14"/>
      <c r="BC1131" s="14"/>
      <c r="BD1131" s="14"/>
      <c r="BE1131" s="14"/>
      <c r="BF1131" s="14"/>
      <c r="BG1131" s="14"/>
      <c r="BH1131" s="14"/>
      <c r="BI1131" s="14"/>
      <c r="BJ1131" s="14"/>
      <c r="BK1131" s="14"/>
      <c r="BL1131" s="14"/>
      <c r="BM1131" s="14"/>
      <c r="BN1131" s="14"/>
      <c r="BO1131" s="14"/>
      <c r="BP1131" s="14"/>
      <c r="BQ1131" s="14"/>
      <c r="BR1131" s="14"/>
      <c r="BS1131" s="14"/>
      <c r="BT1131" s="14"/>
      <c r="BU1131" s="14"/>
      <c r="BV1131" s="14"/>
      <c r="BW1131" s="14"/>
      <c r="BX1131" s="14"/>
      <c r="BY1131" s="14"/>
      <c r="BZ1131" s="14"/>
      <c r="CA1131" s="14"/>
      <c r="CB1131" s="14"/>
      <c r="CC1131" s="14"/>
      <c r="CD1131" s="14"/>
      <c r="CE1131" s="14"/>
      <c r="CF1131" s="14"/>
      <c r="CG1131" s="14"/>
      <c r="CH1131" s="14"/>
    </row>
    <row r="1132" spans="1:86">
      <c r="A1132" s="16"/>
      <c r="B1132" s="16"/>
      <c r="C1132" s="16"/>
      <c r="D1132" s="16"/>
      <c r="E1132" s="16"/>
      <c r="F1132" s="16"/>
      <c r="G1132" s="16"/>
      <c r="H1132" s="16"/>
      <c r="I1132" s="16"/>
      <c r="J1132" s="16"/>
      <c r="K1132" s="16"/>
      <c r="L1132" s="16"/>
      <c r="M1132" s="16"/>
      <c r="N1132" s="16"/>
      <c r="O1132" s="16"/>
      <c r="P1132" s="16"/>
      <c r="Q1132" s="16"/>
      <c r="R1132" s="16"/>
      <c r="S1132" s="16"/>
      <c r="T1132" s="16"/>
      <c r="U1132" s="16"/>
      <c r="V1132" s="16"/>
      <c r="W1132" s="16"/>
      <c r="X1132" s="16"/>
      <c r="Z1132" s="16"/>
      <c r="AA1132" s="16"/>
      <c r="AB1132" s="16"/>
      <c r="AC1132" s="16"/>
      <c r="AD1132" s="16"/>
      <c r="AE1132" s="16"/>
      <c r="AF1132" s="16"/>
      <c r="AG1132" s="16"/>
      <c r="AH1132" s="16"/>
      <c r="AI1132" s="16"/>
      <c r="AJ1132" s="16"/>
      <c r="AK1132" s="16"/>
      <c r="AL1132" s="16"/>
      <c r="AM1132" s="14"/>
      <c r="AN1132" s="14"/>
      <c r="AO1132" s="14"/>
      <c r="AP1132" s="14"/>
      <c r="AQ1132" s="14"/>
      <c r="AR1132" s="14"/>
      <c r="AS1132" s="14"/>
      <c r="AT1132" s="14"/>
      <c r="AU1132" s="14"/>
      <c r="AV1132" s="14"/>
      <c r="AW1132" s="14"/>
      <c r="AX1132" s="14"/>
      <c r="AY1132" s="14"/>
      <c r="AZ1132" s="14"/>
      <c r="BA1132" s="14"/>
      <c r="BB1132" s="14"/>
      <c r="BC1132" s="14"/>
      <c r="BD1132" s="14"/>
      <c r="BE1132" s="14"/>
      <c r="BF1132" s="14"/>
      <c r="BG1132" s="14"/>
      <c r="BH1132" s="14"/>
      <c r="BI1132" s="14"/>
      <c r="BJ1132" s="14"/>
      <c r="BK1132" s="14"/>
      <c r="BL1132" s="14"/>
      <c r="BM1132" s="14"/>
      <c r="BN1132" s="14"/>
      <c r="BO1132" s="14"/>
      <c r="BP1132" s="14"/>
      <c r="BQ1132" s="14"/>
      <c r="BR1132" s="14"/>
      <c r="BS1132" s="14"/>
      <c r="BT1132" s="14"/>
      <c r="BU1132" s="14"/>
      <c r="BV1132" s="14"/>
      <c r="BW1132" s="14"/>
      <c r="BX1132" s="14"/>
      <c r="BY1132" s="14"/>
      <c r="BZ1132" s="14"/>
      <c r="CA1132" s="14"/>
      <c r="CB1132" s="14"/>
      <c r="CC1132" s="14"/>
      <c r="CD1132" s="14"/>
      <c r="CE1132" s="14"/>
      <c r="CF1132" s="14"/>
      <c r="CG1132" s="14"/>
      <c r="CH1132" s="14"/>
    </row>
    <row r="1133" spans="1:86">
      <c r="A1133" s="16"/>
      <c r="B1133" s="16"/>
      <c r="C1133" s="16"/>
      <c r="D1133" s="16"/>
      <c r="E1133" s="16"/>
      <c r="F1133" s="16"/>
      <c r="G1133" s="16"/>
      <c r="H1133" s="16"/>
      <c r="I1133" s="16"/>
      <c r="J1133" s="16"/>
      <c r="K1133" s="16"/>
      <c r="L1133" s="16"/>
      <c r="M1133" s="16"/>
      <c r="N1133" s="16"/>
      <c r="O1133" s="16"/>
      <c r="P1133" s="16"/>
      <c r="Q1133" s="16"/>
      <c r="R1133" s="16"/>
      <c r="S1133" s="16"/>
      <c r="T1133" s="16"/>
      <c r="U1133" s="16"/>
      <c r="V1133" s="16"/>
      <c r="W1133" s="16"/>
      <c r="X1133" s="16"/>
      <c r="Z1133" s="16"/>
      <c r="AA1133" s="16"/>
      <c r="AB1133" s="16"/>
      <c r="AC1133" s="16"/>
      <c r="AD1133" s="16"/>
      <c r="AE1133" s="16"/>
      <c r="AF1133" s="16"/>
      <c r="AG1133" s="16"/>
      <c r="AH1133" s="16"/>
      <c r="AI1133" s="16"/>
      <c r="AJ1133" s="16"/>
      <c r="AK1133" s="16"/>
      <c r="AL1133" s="16"/>
      <c r="AM1133" s="14"/>
      <c r="AN1133" s="14"/>
      <c r="AO1133" s="14"/>
      <c r="AP1133" s="14"/>
      <c r="AQ1133" s="14"/>
      <c r="AR1133" s="14"/>
      <c r="AS1133" s="14"/>
      <c r="AT1133" s="14"/>
      <c r="AU1133" s="14"/>
      <c r="AV1133" s="14"/>
      <c r="AW1133" s="14"/>
      <c r="AX1133" s="14"/>
      <c r="AY1133" s="14"/>
      <c r="AZ1133" s="14"/>
      <c r="BA1133" s="14"/>
      <c r="BB1133" s="14"/>
      <c r="BC1133" s="14"/>
      <c r="BD1133" s="14"/>
      <c r="BE1133" s="14"/>
      <c r="BF1133" s="14"/>
      <c r="BG1133" s="14"/>
      <c r="BH1133" s="14"/>
      <c r="BI1133" s="14"/>
      <c r="BJ1133" s="14"/>
      <c r="BK1133" s="14"/>
      <c r="BL1133" s="14"/>
      <c r="BM1133" s="14"/>
      <c r="BN1133" s="14"/>
      <c r="BO1133" s="14"/>
      <c r="BP1133" s="14"/>
      <c r="BQ1133" s="14"/>
      <c r="BR1133" s="14"/>
      <c r="BS1133" s="14"/>
      <c r="BT1133" s="14"/>
      <c r="BU1133" s="14"/>
      <c r="BV1133" s="14"/>
      <c r="BW1133" s="14"/>
      <c r="BX1133" s="14"/>
      <c r="BY1133" s="14"/>
      <c r="BZ1133" s="14"/>
      <c r="CA1133" s="14"/>
      <c r="CB1133" s="14"/>
      <c r="CC1133" s="14"/>
      <c r="CD1133" s="14"/>
      <c r="CE1133" s="14"/>
      <c r="CF1133" s="14"/>
      <c r="CG1133" s="14"/>
      <c r="CH1133" s="14"/>
    </row>
    <row r="1134" spans="1:86">
      <c r="A1134" s="16"/>
      <c r="B1134" s="16"/>
      <c r="C1134" s="16"/>
      <c r="D1134" s="16"/>
      <c r="E1134" s="16"/>
      <c r="F1134" s="16"/>
      <c r="G1134" s="16"/>
      <c r="H1134" s="16"/>
      <c r="I1134" s="16"/>
      <c r="J1134" s="16"/>
      <c r="K1134" s="16"/>
      <c r="L1134" s="16"/>
      <c r="M1134" s="16"/>
      <c r="N1134" s="16"/>
      <c r="O1134" s="16"/>
      <c r="P1134" s="16"/>
      <c r="Q1134" s="16"/>
      <c r="R1134" s="16"/>
      <c r="S1134" s="16"/>
      <c r="T1134" s="16"/>
      <c r="U1134" s="16"/>
      <c r="V1134" s="16"/>
      <c r="W1134" s="16"/>
      <c r="X1134" s="16"/>
      <c r="Z1134" s="16"/>
      <c r="AA1134" s="16"/>
      <c r="AB1134" s="16"/>
      <c r="AC1134" s="16"/>
      <c r="AD1134" s="16"/>
      <c r="AE1134" s="16"/>
      <c r="AF1134" s="16"/>
      <c r="AG1134" s="16"/>
      <c r="AH1134" s="16"/>
      <c r="AI1134" s="16"/>
      <c r="AJ1134" s="16"/>
      <c r="AK1134" s="16"/>
      <c r="AL1134" s="16"/>
      <c r="AM1134" s="14"/>
      <c r="AN1134" s="14"/>
      <c r="AO1134" s="14"/>
      <c r="AP1134" s="14"/>
      <c r="AQ1134" s="14"/>
      <c r="AR1134" s="14"/>
      <c r="AS1134" s="14"/>
      <c r="AT1134" s="14"/>
      <c r="AU1134" s="14"/>
      <c r="AV1134" s="14"/>
      <c r="AW1134" s="14"/>
      <c r="AX1134" s="14"/>
      <c r="AY1134" s="14"/>
      <c r="AZ1134" s="14"/>
      <c r="BA1134" s="14"/>
      <c r="BB1134" s="14"/>
      <c r="BC1134" s="14"/>
      <c r="BD1134" s="14"/>
      <c r="BE1134" s="14"/>
      <c r="BF1134" s="14"/>
      <c r="BG1134" s="14"/>
      <c r="BH1134" s="14"/>
      <c r="BI1134" s="14"/>
      <c r="BJ1134" s="14"/>
      <c r="BK1134" s="14"/>
      <c r="BL1134" s="14"/>
      <c r="BM1134" s="14"/>
      <c r="BN1134" s="14"/>
      <c r="BO1134" s="14"/>
      <c r="BP1134" s="14"/>
      <c r="BQ1134" s="14"/>
      <c r="BR1134" s="14"/>
      <c r="BS1134" s="14"/>
      <c r="BT1134" s="14"/>
      <c r="BU1134" s="14"/>
      <c r="BV1134" s="14"/>
      <c r="BW1134" s="14"/>
      <c r="BX1134" s="14"/>
      <c r="BY1134" s="14"/>
      <c r="BZ1134" s="14"/>
      <c r="CA1134" s="14"/>
      <c r="CB1134" s="14"/>
      <c r="CC1134" s="14"/>
      <c r="CD1134" s="14"/>
      <c r="CE1134" s="14"/>
      <c r="CF1134" s="14"/>
      <c r="CG1134" s="14"/>
      <c r="CH1134" s="14"/>
    </row>
    <row r="1135" spans="1:86">
      <c r="A1135" s="16"/>
      <c r="B1135" s="16"/>
      <c r="C1135" s="16"/>
      <c r="D1135" s="16"/>
      <c r="E1135" s="16"/>
      <c r="F1135" s="16"/>
      <c r="G1135" s="16"/>
      <c r="H1135" s="16"/>
      <c r="I1135" s="16"/>
      <c r="J1135" s="16"/>
      <c r="K1135" s="16"/>
      <c r="L1135" s="16"/>
      <c r="M1135" s="16"/>
      <c r="N1135" s="16"/>
      <c r="O1135" s="16"/>
      <c r="P1135" s="16"/>
      <c r="Q1135" s="16"/>
      <c r="R1135" s="16"/>
      <c r="S1135" s="16"/>
      <c r="T1135" s="16"/>
      <c r="U1135" s="16"/>
      <c r="V1135" s="16"/>
      <c r="W1135" s="16"/>
      <c r="X1135" s="16"/>
      <c r="Z1135" s="16"/>
      <c r="AA1135" s="16"/>
      <c r="AB1135" s="16"/>
      <c r="AC1135" s="16"/>
      <c r="AD1135" s="16"/>
      <c r="AE1135" s="16"/>
      <c r="AF1135" s="16"/>
      <c r="AG1135" s="16"/>
      <c r="AH1135" s="16"/>
      <c r="AI1135" s="16"/>
      <c r="AJ1135" s="16"/>
      <c r="AK1135" s="16"/>
      <c r="AL1135" s="16"/>
      <c r="AM1135" s="14"/>
      <c r="AN1135" s="14"/>
      <c r="AO1135" s="14"/>
      <c r="AP1135" s="14"/>
      <c r="AQ1135" s="14"/>
      <c r="AR1135" s="14"/>
      <c r="AS1135" s="14"/>
      <c r="AT1135" s="14"/>
      <c r="AU1135" s="14"/>
      <c r="AV1135" s="14"/>
      <c r="AW1135" s="14"/>
      <c r="AX1135" s="14"/>
      <c r="AY1135" s="14"/>
      <c r="AZ1135" s="14"/>
      <c r="BA1135" s="14"/>
      <c r="BB1135" s="14"/>
      <c r="BC1135" s="14"/>
      <c r="BD1135" s="14"/>
      <c r="BE1135" s="14"/>
      <c r="BF1135" s="14"/>
      <c r="BG1135" s="14"/>
      <c r="BH1135" s="14"/>
      <c r="BI1135" s="14"/>
      <c r="BJ1135" s="14"/>
      <c r="BK1135" s="14"/>
      <c r="BL1135" s="14"/>
      <c r="BM1135" s="14"/>
      <c r="BN1135" s="14"/>
      <c r="BO1135" s="14"/>
      <c r="BP1135" s="14"/>
      <c r="BQ1135" s="14"/>
      <c r="BR1135" s="14"/>
      <c r="BS1135" s="14"/>
      <c r="BT1135" s="14"/>
      <c r="BU1135" s="14"/>
      <c r="BV1135" s="14"/>
      <c r="BW1135" s="14"/>
      <c r="BX1135" s="14"/>
      <c r="BY1135" s="14"/>
      <c r="BZ1135" s="14"/>
      <c r="CA1135" s="14"/>
      <c r="CB1135" s="14"/>
      <c r="CC1135" s="14"/>
      <c r="CD1135" s="14"/>
      <c r="CE1135" s="14"/>
      <c r="CF1135" s="14"/>
      <c r="CG1135" s="14"/>
      <c r="CH1135" s="14"/>
    </row>
    <row r="1136" spans="1:86">
      <c r="A1136" s="16"/>
      <c r="B1136" s="16"/>
      <c r="C1136" s="16"/>
      <c r="D1136" s="16"/>
      <c r="E1136" s="16"/>
      <c r="F1136" s="16"/>
      <c r="G1136" s="16"/>
      <c r="H1136" s="16"/>
      <c r="I1136" s="16"/>
      <c r="J1136" s="16"/>
      <c r="K1136" s="16"/>
      <c r="L1136" s="16"/>
      <c r="M1136" s="16"/>
      <c r="N1136" s="16"/>
      <c r="O1136" s="16"/>
      <c r="P1136" s="16"/>
      <c r="Q1136" s="16"/>
      <c r="R1136" s="16"/>
      <c r="S1136" s="16"/>
      <c r="T1136" s="16"/>
      <c r="U1136" s="16"/>
      <c r="V1136" s="16"/>
      <c r="W1136" s="16"/>
      <c r="X1136" s="16"/>
      <c r="Z1136" s="16"/>
      <c r="AA1136" s="16"/>
      <c r="AB1136" s="16"/>
      <c r="AC1136" s="16"/>
      <c r="AD1136" s="16"/>
      <c r="AE1136" s="16"/>
      <c r="AF1136" s="16"/>
      <c r="AG1136" s="16"/>
      <c r="AH1136" s="16"/>
      <c r="AI1136" s="16"/>
      <c r="AJ1136" s="16"/>
      <c r="AK1136" s="16"/>
      <c r="AL1136" s="16"/>
      <c r="AM1136" s="14"/>
      <c r="AN1136" s="14"/>
      <c r="AO1136" s="14"/>
      <c r="AP1136" s="14"/>
      <c r="AQ1136" s="14"/>
      <c r="AR1136" s="14"/>
      <c r="AS1136" s="14"/>
      <c r="AT1136" s="14"/>
      <c r="AU1136" s="14"/>
      <c r="AV1136" s="14"/>
      <c r="AW1136" s="14"/>
      <c r="AX1136" s="14"/>
      <c r="AY1136" s="14"/>
      <c r="AZ1136" s="14"/>
      <c r="BA1136" s="14"/>
      <c r="BB1136" s="14"/>
      <c r="BC1136" s="14"/>
      <c r="BD1136" s="14"/>
      <c r="BE1136" s="14"/>
      <c r="BF1136" s="14"/>
      <c r="BG1136" s="14"/>
      <c r="BH1136" s="14"/>
      <c r="BI1136" s="14"/>
      <c r="BJ1136" s="14"/>
      <c r="BK1136" s="14"/>
      <c r="BL1136" s="14"/>
      <c r="BM1136" s="14"/>
      <c r="BN1136" s="14"/>
      <c r="BO1136" s="14"/>
      <c r="BP1136" s="14"/>
      <c r="BQ1136" s="14"/>
      <c r="BR1136" s="14"/>
      <c r="BS1136" s="14"/>
      <c r="BT1136" s="14"/>
      <c r="BU1136" s="14"/>
      <c r="BV1136" s="14"/>
      <c r="BW1136" s="14"/>
      <c r="BX1136" s="14"/>
      <c r="BY1136" s="14"/>
      <c r="BZ1136" s="14"/>
      <c r="CA1136" s="14"/>
      <c r="CB1136" s="14"/>
      <c r="CC1136" s="14"/>
      <c r="CD1136" s="14"/>
      <c r="CE1136" s="14"/>
      <c r="CF1136" s="14"/>
      <c r="CG1136" s="14"/>
      <c r="CH1136" s="14"/>
    </row>
    <row r="1137" spans="1:86">
      <c r="A1137" s="16"/>
      <c r="B1137" s="16"/>
      <c r="C1137" s="16"/>
      <c r="D1137" s="16"/>
      <c r="E1137" s="16"/>
      <c r="F1137" s="16"/>
      <c r="G1137" s="16"/>
      <c r="H1137" s="16"/>
      <c r="I1137" s="16"/>
      <c r="J1137" s="16"/>
      <c r="K1137" s="16"/>
      <c r="L1137" s="16"/>
      <c r="M1137" s="16"/>
      <c r="N1137" s="16"/>
      <c r="O1137" s="16"/>
      <c r="P1137" s="16"/>
      <c r="Q1137" s="16"/>
      <c r="R1137" s="16"/>
      <c r="S1137" s="16"/>
      <c r="T1137" s="16"/>
      <c r="U1137" s="16"/>
      <c r="V1137" s="16"/>
      <c r="W1137" s="16"/>
      <c r="X1137" s="16"/>
      <c r="Z1137" s="16"/>
      <c r="AA1137" s="16"/>
      <c r="AB1137" s="16"/>
      <c r="AC1137" s="16"/>
      <c r="AD1137" s="16"/>
      <c r="AE1137" s="16"/>
      <c r="AF1137" s="16"/>
      <c r="AG1137" s="16"/>
      <c r="AH1137" s="16"/>
      <c r="AI1137" s="16"/>
      <c r="AJ1137" s="16"/>
      <c r="AK1137" s="16"/>
      <c r="AL1137" s="16"/>
      <c r="AM1137" s="14"/>
      <c r="AN1137" s="14"/>
      <c r="AO1137" s="14"/>
      <c r="AP1137" s="14"/>
      <c r="AQ1137" s="14"/>
      <c r="AR1137" s="14"/>
      <c r="AS1137" s="14"/>
      <c r="AT1137" s="14"/>
      <c r="AU1137" s="14"/>
      <c r="AV1137" s="14"/>
      <c r="AW1137" s="14"/>
      <c r="AX1137" s="14"/>
      <c r="AY1137" s="14"/>
      <c r="AZ1137" s="14"/>
      <c r="BA1137" s="14"/>
      <c r="BB1137" s="14"/>
      <c r="BC1137" s="14"/>
      <c r="BD1137" s="14"/>
      <c r="BE1137" s="14"/>
      <c r="BF1137" s="14"/>
      <c r="BG1137" s="14"/>
      <c r="BH1137" s="14"/>
      <c r="BI1137" s="14"/>
      <c r="BJ1137" s="14"/>
      <c r="BK1137" s="14"/>
      <c r="BL1137" s="14"/>
      <c r="BM1137" s="14"/>
      <c r="BN1137" s="14"/>
      <c r="BO1137" s="14"/>
      <c r="BP1137" s="14"/>
      <c r="BQ1137" s="14"/>
      <c r="BR1137" s="14"/>
      <c r="BS1137" s="14"/>
      <c r="BT1137" s="14"/>
      <c r="BU1137" s="14"/>
      <c r="BV1137" s="14"/>
      <c r="BW1137" s="14"/>
      <c r="BX1137" s="14"/>
      <c r="BY1137" s="14"/>
      <c r="BZ1137" s="14"/>
      <c r="CA1137" s="14"/>
      <c r="CB1137" s="14"/>
      <c r="CC1137" s="14"/>
      <c r="CD1137" s="14"/>
      <c r="CE1137" s="14"/>
      <c r="CF1137" s="14"/>
      <c r="CG1137" s="14"/>
      <c r="CH1137" s="14"/>
    </row>
    <row r="1138" spans="1:86">
      <c r="A1138" s="16"/>
      <c r="B1138" s="16"/>
      <c r="C1138" s="16"/>
      <c r="D1138" s="16"/>
      <c r="E1138" s="16"/>
      <c r="F1138" s="16"/>
      <c r="G1138" s="16"/>
      <c r="H1138" s="16"/>
      <c r="I1138" s="16"/>
      <c r="J1138" s="16"/>
      <c r="K1138" s="16"/>
      <c r="L1138" s="16"/>
      <c r="M1138" s="16"/>
      <c r="N1138" s="16"/>
      <c r="O1138" s="16"/>
      <c r="P1138" s="16"/>
      <c r="Q1138" s="16"/>
      <c r="R1138" s="16"/>
      <c r="S1138" s="16"/>
      <c r="T1138" s="16"/>
      <c r="U1138" s="16"/>
      <c r="V1138" s="16"/>
      <c r="W1138" s="16"/>
      <c r="X1138" s="16"/>
      <c r="Z1138" s="16"/>
      <c r="AA1138" s="16"/>
      <c r="AB1138" s="16"/>
      <c r="AC1138" s="16"/>
      <c r="AD1138" s="16"/>
      <c r="AE1138" s="16"/>
      <c r="AF1138" s="16"/>
      <c r="AG1138" s="16"/>
      <c r="AH1138" s="16"/>
      <c r="AI1138" s="16"/>
      <c r="AJ1138" s="16"/>
      <c r="AK1138" s="16"/>
      <c r="AL1138" s="16"/>
      <c r="AM1138" s="14"/>
      <c r="AN1138" s="14"/>
      <c r="AO1138" s="14"/>
      <c r="AP1138" s="14"/>
      <c r="AQ1138" s="14"/>
      <c r="AR1138" s="14"/>
      <c r="AS1138" s="14"/>
      <c r="AT1138" s="14"/>
      <c r="AU1138" s="14"/>
      <c r="AV1138" s="14"/>
      <c r="AW1138" s="14"/>
      <c r="AX1138" s="14"/>
      <c r="AY1138" s="14"/>
      <c r="AZ1138" s="14"/>
      <c r="BA1138" s="14"/>
      <c r="BB1138" s="14"/>
      <c r="BC1138" s="14"/>
      <c r="BD1138" s="14"/>
      <c r="BE1138" s="14"/>
      <c r="BF1138" s="14"/>
      <c r="BG1138" s="14"/>
      <c r="BH1138" s="14"/>
      <c r="BI1138" s="14"/>
      <c r="BJ1138" s="14"/>
      <c r="BK1138" s="14"/>
      <c r="BL1138" s="14"/>
      <c r="BM1138" s="14"/>
      <c r="BN1138" s="14"/>
      <c r="BO1138" s="14"/>
      <c r="BP1138" s="14"/>
      <c r="BQ1138" s="14"/>
      <c r="BR1138" s="14"/>
      <c r="BS1138" s="14"/>
      <c r="BT1138" s="14"/>
      <c r="BU1138" s="14"/>
      <c r="BV1138" s="14"/>
      <c r="BW1138" s="14"/>
      <c r="BX1138" s="14"/>
      <c r="BY1138" s="14"/>
      <c r="BZ1138" s="14"/>
      <c r="CA1138" s="14"/>
      <c r="CB1138" s="14"/>
      <c r="CC1138" s="14"/>
      <c r="CD1138" s="14"/>
      <c r="CE1138" s="14"/>
      <c r="CF1138" s="14"/>
      <c r="CG1138" s="14"/>
      <c r="CH1138" s="14"/>
    </row>
    <row r="1139" spans="1:86">
      <c r="A1139" s="16"/>
      <c r="B1139" s="16"/>
      <c r="C1139" s="16"/>
      <c r="D1139" s="16"/>
      <c r="E1139" s="16"/>
      <c r="F1139" s="16"/>
      <c r="G1139" s="16"/>
      <c r="H1139" s="16"/>
      <c r="I1139" s="16"/>
      <c r="J1139" s="16"/>
      <c r="K1139" s="16"/>
      <c r="L1139" s="16"/>
      <c r="M1139" s="16"/>
      <c r="N1139" s="16"/>
      <c r="O1139" s="16"/>
      <c r="P1139" s="16"/>
      <c r="Q1139" s="16"/>
      <c r="R1139" s="16"/>
      <c r="S1139" s="16"/>
      <c r="T1139" s="16"/>
      <c r="U1139" s="16"/>
      <c r="V1139" s="16"/>
      <c r="W1139" s="16"/>
      <c r="X1139" s="16"/>
      <c r="Z1139" s="16"/>
      <c r="AA1139" s="16"/>
      <c r="AB1139" s="16"/>
      <c r="AC1139" s="16"/>
      <c r="AD1139" s="16"/>
      <c r="AE1139" s="16"/>
      <c r="AF1139" s="16"/>
      <c r="AG1139" s="16"/>
      <c r="AH1139" s="16"/>
      <c r="AI1139" s="16"/>
      <c r="AJ1139" s="16"/>
      <c r="AK1139" s="16"/>
      <c r="AL1139" s="16"/>
      <c r="AM1139" s="14"/>
      <c r="AN1139" s="14"/>
      <c r="AO1139" s="14"/>
      <c r="AP1139" s="14"/>
      <c r="AQ1139" s="14"/>
      <c r="AR1139" s="14"/>
      <c r="AS1139" s="14"/>
      <c r="AT1139" s="14"/>
      <c r="AU1139" s="14"/>
      <c r="AV1139" s="14"/>
      <c r="AW1139" s="14"/>
      <c r="AX1139" s="14"/>
      <c r="AY1139" s="14"/>
      <c r="AZ1139" s="14"/>
      <c r="BA1139" s="14"/>
      <c r="BB1139" s="14"/>
      <c r="BC1139" s="14"/>
      <c r="BD1139" s="14"/>
      <c r="BE1139" s="14"/>
      <c r="BF1139" s="14"/>
      <c r="BG1139" s="14"/>
      <c r="BH1139" s="14"/>
      <c r="BI1139" s="14"/>
      <c r="BJ1139" s="14"/>
      <c r="BK1139" s="14"/>
      <c r="BL1139" s="14"/>
      <c r="BM1139" s="14"/>
      <c r="BN1139" s="14"/>
      <c r="BO1139" s="14"/>
      <c r="BP1139" s="14"/>
      <c r="BQ1139" s="14"/>
      <c r="BR1139" s="14"/>
      <c r="BS1139" s="14"/>
      <c r="BT1139" s="14"/>
      <c r="BU1139" s="14"/>
      <c r="BV1139" s="14"/>
      <c r="BW1139" s="14"/>
      <c r="BX1139" s="14"/>
      <c r="BY1139" s="14"/>
      <c r="BZ1139" s="14"/>
      <c r="CA1139" s="14"/>
      <c r="CB1139" s="14"/>
      <c r="CC1139" s="14"/>
      <c r="CD1139" s="14"/>
      <c r="CE1139" s="14"/>
      <c r="CF1139" s="14"/>
      <c r="CG1139" s="14"/>
      <c r="CH1139" s="14"/>
    </row>
    <row r="1140" spans="1:86">
      <c r="A1140" s="16"/>
      <c r="B1140" s="16"/>
      <c r="C1140" s="16"/>
      <c r="D1140" s="16"/>
      <c r="E1140" s="16"/>
      <c r="F1140" s="16"/>
      <c r="G1140" s="16"/>
      <c r="H1140" s="16"/>
      <c r="I1140" s="16"/>
      <c r="J1140" s="16"/>
      <c r="K1140" s="16"/>
      <c r="L1140" s="16"/>
      <c r="M1140" s="16"/>
      <c r="N1140" s="16"/>
      <c r="O1140" s="16"/>
      <c r="P1140" s="16"/>
      <c r="Q1140" s="16"/>
      <c r="R1140" s="16"/>
      <c r="S1140" s="16"/>
      <c r="T1140" s="16"/>
      <c r="U1140" s="16"/>
      <c r="V1140" s="16"/>
      <c r="W1140" s="16"/>
      <c r="X1140" s="16"/>
      <c r="Z1140" s="16"/>
      <c r="AA1140" s="16"/>
      <c r="AB1140" s="16"/>
      <c r="AC1140" s="16"/>
      <c r="AD1140" s="16"/>
      <c r="AE1140" s="16"/>
      <c r="AF1140" s="16"/>
      <c r="AG1140" s="16"/>
      <c r="AH1140" s="16"/>
      <c r="AI1140" s="16"/>
      <c r="AJ1140" s="16"/>
      <c r="AK1140" s="16"/>
      <c r="AL1140" s="16"/>
      <c r="AM1140" s="14"/>
      <c r="AN1140" s="14"/>
      <c r="AO1140" s="14"/>
      <c r="AP1140" s="14"/>
      <c r="AQ1140" s="14"/>
      <c r="AR1140" s="14"/>
      <c r="AS1140" s="14"/>
      <c r="AT1140" s="14"/>
      <c r="AU1140" s="14"/>
      <c r="AV1140" s="14"/>
      <c r="AW1140" s="14"/>
      <c r="AX1140" s="14"/>
      <c r="AY1140" s="14"/>
      <c r="AZ1140" s="14"/>
      <c r="BA1140" s="14"/>
      <c r="BB1140" s="14"/>
      <c r="BC1140" s="14"/>
      <c r="BD1140" s="14"/>
      <c r="BE1140" s="14"/>
      <c r="BF1140" s="14"/>
      <c r="BG1140" s="14"/>
      <c r="BH1140" s="14"/>
      <c r="BI1140" s="14"/>
      <c r="BJ1140" s="14"/>
      <c r="BK1140" s="14"/>
      <c r="BL1140" s="14"/>
      <c r="BM1140" s="14"/>
      <c r="BN1140" s="14"/>
      <c r="BO1140" s="14"/>
      <c r="BP1140" s="14"/>
      <c r="BQ1140" s="14"/>
      <c r="BR1140" s="14"/>
      <c r="BS1140" s="14"/>
      <c r="BT1140" s="14"/>
      <c r="BU1140" s="14"/>
      <c r="BV1140" s="14"/>
      <c r="BW1140" s="14"/>
      <c r="BX1140" s="14"/>
      <c r="BY1140" s="14"/>
      <c r="BZ1140" s="14"/>
      <c r="CA1140" s="14"/>
      <c r="CB1140" s="14"/>
      <c r="CC1140" s="14"/>
      <c r="CD1140" s="14"/>
      <c r="CE1140" s="14"/>
      <c r="CF1140" s="14"/>
      <c r="CG1140" s="14"/>
      <c r="CH1140" s="14"/>
    </row>
    <row r="1141" spans="1:86">
      <c r="A1141" s="16"/>
      <c r="B1141" s="16"/>
      <c r="C1141" s="16"/>
      <c r="D1141" s="16"/>
      <c r="E1141" s="16"/>
      <c r="F1141" s="16"/>
      <c r="G1141" s="16"/>
      <c r="H1141" s="16"/>
      <c r="I1141" s="16"/>
      <c r="J1141" s="16"/>
      <c r="K1141" s="16"/>
      <c r="L1141" s="16"/>
      <c r="M1141" s="16"/>
      <c r="N1141" s="16"/>
      <c r="O1141" s="16"/>
      <c r="P1141" s="16"/>
      <c r="Q1141" s="16"/>
      <c r="R1141" s="16"/>
      <c r="S1141" s="16"/>
      <c r="T1141" s="16"/>
      <c r="U1141" s="16"/>
      <c r="V1141" s="16"/>
      <c r="W1141" s="16"/>
      <c r="X1141" s="16"/>
      <c r="Z1141" s="16"/>
      <c r="AA1141" s="16"/>
      <c r="AB1141" s="16"/>
      <c r="AC1141" s="16"/>
      <c r="AD1141" s="16"/>
      <c r="AE1141" s="16"/>
      <c r="AF1141" s="16"/>
      <c r="AG1141" s="16"/>
      <c r="AH1141" s="16"/>
      <c r="AI1141" s="16"/>
      <c r="AJ1141" s="16"/>
      <c r="AK1141" s="16"/>
      <c r="AL1141" s="16"/>
      <c r="AM1141" s="14"/>
      <c r="AN1141" s="14"/>
      <c r="AO1141" s="14"/>
      <c r="AP1141" s="14"/>
      <c r="AQ1141" s="14"/>
      <c r="AR1141" s="14"/>
      <c r="AS1141" s="14"/>
      <c r="AT1141" s="14"/>
      <c r="AU1141" s="14"/>
      <c r="AV1141" s="14"/>
      <c r="AW1141" s="14"/>
      <c r="AX1141" s="14"/>
      <c r="AY1141" s="14"/>
      <c r="AZ1141" s="14"/>
      <c r="BA1141" s="14"/>
      <c r="BB1141" s="14"/>
      <c r="BC1141" s="14"/>
      <c r="BD1141" s="14"/>
      <c r="BE1141" s="14"/>
      <c r="BF1141" s="14"/>
      <c r="BG1141" s="14"/>
      <c r="BH1141" s="14"/>
      <c r="BI1141" s="14"/>
      <c r="BJ1141" s="14"/>
      <c r="BK1141" s="14"/>
      <c r="BL1141" s="14"/>
      <c r="BM1141" s="14"/>
      <c r="BN1141" s="14"/>
      <c r="BO1141" s="14"/>
      <c r="BP1141" s="14"/>
      <c r="BQ1141" s="14"/>
      <c r="BR1141" s="14"/>
      <c r="BS1141" s="14"/>
      <c r="BT1141" s="14"/>
      <c r="BU1141" s="14"/>
      <c r="BV1141" s="14"/>
      <c r="BW1141" s="14"/>
      <c r="BX1141" s="14"/>
      <c r="BY1141" s="14"/>
      <c r="BZ1141" s="14"/>
      <c r="CA1141" s="14"/>
      <c r="CB1141" s="14"/>
      <c r="CC1141" s="14"/>
      <c r="CD1141" s="14"/>
      <c r="CE1141" s="14"/>
      <c r="CF1141" s="14"/>
      <c r="CG1141" s="14"/>
      <c r="CH1141" s="14"/>
    </row>
    <row r="1142" spans="1:86">
      <c r="A1142" s="16"/>
      <c r="B1142" s="16"/>
      <c r="C1142" s="16"/>
      <c r="D1142" s="16"/>
      <c r="E1142" s="16"/>
      <c r="F1142" s="16"/>
      <c r="G1142" s="16"/>
      <c r="H1142" s="16"/>
      <c r="I1142" s="16"/>
      <c r="J1142" s="16"/>
      <c r="K1142" s="16"/>
      <c r="L1142" s="16"/>
      <c r="M1142" s="16"/>
      <c r="N1142" s="16"/>
      <c r="O1142" s="16"/>
      <c r="P1142" s="16"/>
      <c r="Q1142" s="16"/>
      <c r="R1142" s="16"/>
      <c r="S1142" s="16"/>
      <c r="T1142" s="16"/>
      <c r="U1142" s="16"/>
      <c r="V1142" s="16"/>
      <c r="W1142" s="16"/>
      <c r="X1142" s="16"/>
      <c r="Z1142" s="16"/>
      <c r="AA1142" s="16"/>
      <c r="AB1142" s="16"/>
      <c r="AC1142" s="16"/>
      <c r="AD1142" s="16"/>
      <c r="AE1142" s="16"/>
      <c r="AF1142" s="16"/>
      <c r="AG1142" s="16"/>
      <c r="AH1142" s="16"/>
      <c r="AI1142" s="16"/>
      <c r="AJ1142" s="16"/>
      <c r="AK1142" s="16"/>
      <c r="AL1142" s="16"/>
      <c r="AM1142" s="14"/>
      <c r="AN1142" s="14"/>
      <c r="AO1142" s="14"/>
      <c r="AP1142" s="14"/>
      <c r="AQ1142" s="14"/>
      <c r="AR1142" s="14"/>
      <c r="AS1142" s="14"/>
      <c r="AT1142" s="14"/>
      <c r="AU1142" s="14"/>
      <c r="AV1142" s="14"/>
      <c r="AW1142" s="14"/>
      <c r="AX1142" s="14"/>
      <c r="AY1142" s="14"/>
      <c r="AZ1142" s="14"/>
      <c r="BA1142" s="14"/>
      <c r="BB1142" s="14"/>
      <c r="BC1142" s="14"/>
      <c r="BD1142" s="14"/>
      <c r="BE1142" s="14"/>
      <c r="BF1142" s="14"/>
      <c r="BG1142" s="14"/>
      <c r="BH1142" s="14"/>
      <c r="BI1142" s="14"/>
      <c r="BJ1142" s="14"/>
      <c r="BK1142" s="14"/>
      <c r="BL1142" s="14"/>
      <c r="BM1142" s="14"/>
      <c r="BN1142" s="14"/>
      <c r="BO1142" s="14"/>
      <c r="BP1142" s="14"/>
      <c r="BQ1142" s="14"/>
      <c r="BR1142" s="14"/>
      <c r="BS1142" s="14"/>
      <c r="BT1142" s="14"/>
      <c r="BU1142" s="14"/>
      <c r="BV1142" s="14"/>
      <c r="BW1142" s="14"/>
      <c r="BX1142" s="14"/>
      <c r="BY1142" s="14"/>
      <c r="BZ1142" s="14"/>
      <c r="CA1142" s="14"/>
      <c r="CB1142" s="14"/>
      <c r="CC1142" s="14"/>
      <c r="CD1142" s="14"/>
      <c r="CE1142" s="14"/>
      <c r="CF1142" s="14"/>
      <c r="CG1142" s="14"/>
      <c r="CH1142" s="14"/>
    </row>
    <row r="1143" spans="1:86">
      <c r="A1143" s="16"/>
      <c r="B1143" s="16"/>
      <c r="C1143" s="16"/>
      <c r="D1143" s="16"/>
      <c r="E1143" s="16"/>
      <c r="F1143" s="16"/>
      <c r="G1143" s="16"/>
      <c r="H1143" s="16"/>
      <c r="I1143" s="16"/>
      <c r="J1143" s="16"/>
      <c r="K1143" s="16"/>
      <c r="L1143" s="16"/>
      <c r="M1143" s="16"/>
      <c r="N1143" s="16"/>
      <c r="O1143" s="16"/>
      <c r="P1143" s="16"/>
      <c r="Q1143" s="16"/>
      <c r="R1143" s="16"/>
      <c r="S1143" s="16"/>
      <c r="T1143" s="16"/>
      <c r="U1143" s="16"/>
      <c r="V1143" s="16"/>
      <c r="W1143" s="16"/>
      <c r="X1143" s="16"/>
      <c r="Z1143" s="16"/>
      <c r="AA1143" s="16"/>
      <c r="AB1143" s="16"/>
      <c r="AC1143" s="16"/>
      <c r="AD1143" s="16"/>
      <c r="AE1143" s="16"/>
      <c r="AF1143" s="16"/>
      <c r="AG1143" s="16"/>
      <c r="AH1143" s="16"/>
      <c r="AI1143" s="16"/>
      <c r="AJ1143" s="16"/>
      <c r="AK1143" s="16"/>
      <c r="AL1143" s="16"/>
      <c r="AM1143" s="14"/>
      <c r="AN1143" s="14"/>
      <c r="AO1143" s="14"/>
      <c r="AP1143" s="14"/>
      <c r="AQ1143" s="14"/>
      <c r="AR1143" s="14"/>
      <c r="AS1143" s="14"/>
      <c r="AT1143" s="14"/>
      <c r="AU1143" s="14"/>
      <c r="AV1143" s="14"/>
      <c r="AW1143" s="14"/>
      <c r="AX1143" s="14"/>
      <c r="AY1143" s="14"/>
      <c r="AZ1143" s="14"/>
      <c r="BA1143" s="14"/>
      <c r="BB1143" s="14"/>
      <c r="BC1143" s="14"/>
      <c r="BD1143" s="14"/>
      <c r="BE1143" s="14"/>
      <c r="BF1143" s="14"/>
      <c r="BG1143" s="14"/>
      <c r="BH1143" s="14"/>
      <c r="BI1143" s="14"/>
      <c r="BJ1143" s="14"/>
      <c r="BK1143" s="14"/>
      <c r="BL1143" s="14"/>
      <c r="BM1143" s="14"/>
      <c r="BN1143" s="14"/>
      <c r="BO1143" s="14"/>
      <c r="BP1143" s="14"/>
      <c r="BQ1143" s="14"/>
      <c r="BR1143" s="14"/>
      <c r="BS1143" s="14"/>
      <c r="BT1143" s="14"/>
      <c r="BU1143" s="14"/>
      <c r="BV1143" s="14"/>
      <c r="BW1143" s="14"/>
      <c r="BX1143" s="14"/>
      <c r="BY1143" s="14"/>
      <c r="BZ1143" s="14"/>
      <c r="CA1143" s="14"/>
      <c r="CB1143" s="14"/>
      <c r="CC1143" s="14"/>
      <c r="CD1143" s="14"/>
      <c r="CE1143" s="14"/>
      <c r="CF1143" s="14"/>
      <c r="CG1143" s="14"/>
      <c r="CH1143" s="14"/>
    </row>
    <row r="1144" spans="1:86">
      <c r="A1144" s="16"/>
      <c r="B1144" s="16"/>
      <c r="C1144" s="16"/>
      <c r="D1144" s="16"/>
      <c r="E1144" s="16"/>
      <c r="F1144" s="16"/>
      <c r="G1144" s="16"/>
      <c r="H1144" s="16"/>
      <c r="I1144" s="16"/>
      <c r="J1144" s="16"/>
      <c r="K1144" s="16"/>
      <c r="L1144" s="16"/>
      <c r="M1144" s="16"/>
      <c r="N1144" s="16"/>
      <c r="O1144" s="16"/>
      <c r="P1144" s="16"/>
      <c r="Q1144" s="16"/>
      <c r="R1144" s="16"/>
      <c r="S1144" s="16"/>
      <c r="T1144" s="16"/>
      <c r="U1144" s="16"/>
      <c r="V1144" s="16"/>
      <c r="W1144" s="16"/>
      <c r="X1144" s="16"/>
      <c r="Z1144" s="16"/>
      <c r="AA1144" s="16"/>
      <c r="AB1144" s="16"/>
      <c r="AC1144" s="16"/>
      <c r="AD1144" s="16"/>
      <c r="AE1144" s="16"/>
      <c r="AF1144" s="16"/>
      <c r="AG1144" s="16"/>
      <c r="AH1144" s="16"/>
      <c r="AI1144" s="16"/>
      <c r="AJ1144" s="16"/>
      <c r="AK1144" s="16"/>
      <c r="AL1144" s="16"/>
      <c r="AM1144" s="14"/>
      <c r="AN1144" s="14"/>
      <c r="AO1144" s="14"/>
      <c r="AP1144" s="14"/>
      <c r="AQ1144" s="14"/>
      <c r="AR1144" s="14"/>
      <c r="AS1144" s="14"/>
      <c r="AT1144" s="14"/>
      <c r="AU1144" s="14"/>
      <c r="AV1144" s="14"/>
      <c r="AW1144" s="14"/>
      <c r="AX1144" s="14"/>
      <c r="AY1144" s="14"/>
      <c r="AZ1144" s="14"/>
      <c r="BA1144" s="14"/>
      <c r="BB1144" s="14"/>
      <c r="BC1144" s="14"/>
      <c r="BD1144" s="14"/>
      <c r="BE1144" s="14"/>
      <c r="BF1144" s="14"/>
      <c r="BG1144" s="14"/>
      <c r="BH1144" s="14"/>
      <c r="BI1144" s="14"/>
      <c r="BJ1144" s="14"/>
      <c r="BK1144" s="14"/>
      <c r="BL1144" s="14"/>
      <c r="BM1144" s="14"/>
      <c r="BN1144" s="14"/>
      <c r="BO1144" s="14"/>
      <c r="BP1144" s="14"/>
      <c r="BQ1144" s="14"/>
      <c r="BR1144" s="14"/>
      <c r="BS1144" s="14"/>
      <c r="BT1144" s="14"/>
      <c r="BU1144" s="14"/>
      <c r="BV1144" s="14"/>
      <c r="BW1144" s="14"/>
      <c r="BX1144" s="14"/>
      <c r="BY1144" s="14"/>
      <c r="BZ1144" s="14"/>
      <c r="CA1144" s="14"/>
      <c r="CB1144" s="14"/>
      <c r="CC1144" s="14"/>
      <c r="CD1144" s="14"/>
      <c r="CE1144" s="14"/>
      <c r="CF1144" s="14"/>
      <c r="CG1144" s="14"/>
      <c r="CH1144" s="14"/>
    </row>
    <row r="1145" spans="1:86">
      <c r="A1145" s="16"/>
      <c r="B1145" s="16"/>
      <c r="C1145" s="16"/>
      <c r="D1145" s="16"/>
      <c r="E1145" s="16"/>
      <c r="F1145" s="16"/>
      <c r="G1145" s="16"/>
      <c r="H1145" s="16"/>
      <c r="I1145" s="16"/>
      <c r="J1145" s="16"/>
      <c r="K1145" s="16"/>
      <c r="L1145" s="16"/>
      <c r="M1145" s="16"/>
      <c r="N1145" s="16"/>
      <c r="O1145" s="16"/>
      <c r="P1145" s="16"/>
      <c r="Q1145" s="16"/>
      <c r="R1145" s="16"/>
      <c r="S1145" s="16"/>
      <c r="T1145" s="16"/>
      <c r="U1145" s="16"/>
      <c r="V1145" s="16"/>
      <c r="W1145" s="16"/>
      <c r="X1145" s="16"/>
      <c r="Z1145" s="16"/>
      <c r="AA1145" s="16"/>
      <c r="AB1145" s="16"/>
      <c r="AC1145" s="16"/>
      <c r="AD1145" s="16"/>
      <c r="AE1145" s="16"/>
      <c r="AF1145" s="16"/>
      <c r="AG1145" s="16"/>
      <c r="AH1145" s="16"/>
      <c r="AI1145" s="16"/>
      <c r="AJ1145" s="16"/>
      <c r="AK1145" s="16"/>
      <c r="AL1145" s="16"/>
      <c r="AM1145" s="14"/>
      <c r="AN1145" s="14"/>
      <c r="AO1145" s="14"/>
      <c r="AP1145" s="14"/>
      <c r="AQ1145" s="14"/>
      <c r="AR1145" s="14"/>
      <c r="AS1145" s="14"/>
      <c r="AT1145" s="14"/>
      <c r="AU1145" s="14"/>
      <c r="AV1145" s="14"/>
      <c r="AW1145" s="14"/>
      <c r="AX1145" s="14"/>
      <c r="AY1145" s="14"/>
      <c r="AZ1145" s="14"/>
      <c r="BA1145" s="14"/>
      <c r="BB1145" s="14"/>
      <c r="BC1145" s="14"/>
      <c r="BD1145" s="14"/>
      <c r="BE1145" s="14"/>
      <c r="BF1145" s="14"/>
      <c r="BG1145" s="14"/>
      <c r="BH1145" s="14"/>
      <c r="BI1145" s="14"/>
      <c r="BJ1145" s="14"/>
      <c r="BK1145" s="14"/>
      <c r="BL1145" s="14"/>
      <c r="BM1145" s="14"/>
      <c r="BN1145" s="14"/>
      <c r="BO1145" s="14"/>
      <c r="BP1145" s="14"/>
      <c r="BQ1145" s="14"/>
      <c r="BR1145" s="14"/>
      <c r="BS1145" s="14"/>
      <c r="BT1145" s="14"/>
      <c r="BU1145" s="14"/>
      <c r="BV1145" s="14"/>
      <c r="BW1145" s="14"/>
      <c r="BX1145" s="14"/>
      <c r="BY1145" s="14"/>
      <c r="BZ1145" s="14"/>
      <c r="CA1145" s="14"/>
      <c r="CB1145" s="14"/>
      <c r="CC1145" s="14"/>
      <c r="CD1145" s="14"/>
      <c r="CE1145" s="14"/>
      <c r="CF1145" s="14"/>
      <c r="CG1145" s="14"/>
      <c r="CH1145" s="14"/>
    </row>
    <row r="1146" spans="1:86">
      <c r="A1146" s="16"/>
      <c r="B1146" s="16"/>
      <c r="C1146" s="16"/>
      <c r="D1146" s="16"/>
      <c r="E1146" s="16"/>
      <c r="F1146" s="16"/>
      <c r="G1146" s="16"/>
      <c r="H1146" s="16"/>
      <c r="I1146" s="16"/>
      <c r="J1146" s="16"/>
      <c r="K1146" s="16"/>
      <c r="L1146" s="16"/>
      <c r="M1146" s="16"/>
      <c r="N1146" s="16"/>
      <c r="O1146" s="16"/>
      <c r="P1146" s="16"/>
      <c r="Q1146" s="16"/>
      <c r="R1146" s="16"/>
      <c r="S1146" s="16"/>
      <c r="T1146" s="16"/>
      <c r="U1146" s="16"/>
      <c r="V1146" s="16"/>
      <c r="W1146" s="16"/>
      <c r="X1146" s="16"/>
      <c r="Z1146" s="16"/>
      <c r="AA1146" s="16"/>
      <c r="AB1146" s="16"/>
      <c r="AC1146" s="16"/>
      <c r="AD1146" s="16"/>
      <c r="AE1146" s="16"/>
      <c r="AF1146" s="16"/>
      <c r="AG1146" s="16"/>
      <c r="AH1146" s="16"/>
      <c r="AI1146" s="16"/>
      <c r="AJ1146" s="16"/>
      <c r="AK1146" s="16"/>
      <c r="AL1146" s="16"/>
      <c r="AM1146" s="14"/>
      <c r="AN1146" s="14"/>
      <c r="AO1146" s="14"/>
      <c r="AP1146" s="14"/>
      <c r="AQ1146" s="14"/>
      <c r="AR1146" s="14"/>
      <c r="AS1146" s="14"/>
      <c r="AT1146" s="14"/>
      <c r="AU1146" s="14"/>
      <c r="AV1146" s="14"/>
      <c r="AW1146" s="14"/>
      <c r="AX1146" s="14"/>
      <c r="AY1146" s="14"/>
      <c r="AZ1146" s="14"/>
      <c r="BA1146" s="14"/>
      <c r="BB1146" s="14"/>
      <c r="BC1146" s="14"/>
      <c r="BD1146" s="14"/>
      <c r="BE1146" s="14"/>
      <c r="BF1146" s="14"/>
      <c r="BG1146" s="14"/>
      <c r="BH1146" s="14"/>
      <c r="BI1146" s="14"/>
      <c r="BJ1146" s="14"/>
      <c r="BK1146" s="14"/>
      <c r="BL1146" s="14"/>
      <c r="BM1146" s="14"/>
      <c r="BN1146" s="14"/>
      <c r="BO1146" s="14"/>
      <c r="BP1146" s="14"/>
      <c r="BQ1146" s="14"/>
      <c r="BR1146" s="14"/>
      <c r="BS1146" s="14"/>
      <c r="BT1146" s="14"/>
      <c r="BU1146" s="14"/>
      <c r="BV1146" s="14"/>
      <c r="BW1146" s="14"/>
      <c r="BX1146" s="14"/>
      <c r="BY1146" s="14"/>
      <c r="BZ1146" s="14"/>
      <c r="CA1146" s="14"/>
      <c r="CB1146" s="14"/>
      <c r="CC1146" s="14"/>
      <c r="CD1146" s="14"/>
      <c r="CE1146" s="14"/>
      <c r="CF1146" s="14"/>
      <c r="CG1146" s="14"/>
      <c r="CH1146" s="14"/>
    </row>
    <row r="1147" spans="1:86">
      <c r="A1147" s="16"/>
      <c r="B1147" s="16"/>
      <c r="C1147" s="16"/>
      <c r="D1147" s="16"/>
      <c r="E1147" s="16"/>
      <c r="F1147" s="16"/>
      <c r="G1147" s="16"/>
      <c r="H1147" s="16"/>
      <c r="I1147" s="16"/>
      <c r="J1147" s="16"/>
      <c r="K1147" s="16"/>
      <c r="L1147" s="16"/>
      <c r="M1147" s="16"/>
      <c r="N1147" s="16"/>
      <c r="O1147" s="16"/>
      <c r="P1147" s="16"/>
      <c r="Q1147" s="16"/>
      <c r="R1147" s="16"/>
      <c r="S1147" s="16"/>
      <c r="T1147" s="16"/>
      <c r="U1147" s="16"/>
      <c r="V1147" s="16"/>
      <c r="W1147" s="16"/>
      <c r="X1147" s="16"/>
      <c r="Z1147" s="16"/>
      <c r="AA1147" s="16"/>
      <c r="AB1147" s="16"/>
      <c r="AC1147" s="16"/>
      <c r="AD1147" s="16"/>
      <c r="AE1147" s="16"/>
      <c r="AF1147" s="16"/>
      <c r="AG1147" s="16"/>
      <c r="AH1147" s="16"/>
      <c r="AI1147" s="16"/>
      <c r="AJ1147" s="16"/>
      <c r="AK1147" s="16"/>
      <c r="AL1147" s="16"/>
      <c r="AM1147" s="14"/>
      <c r="AN1147" s="14"/>
      <c r="AO1147" s="14"/>
      <c r="AP1147" s="14"/>
      <c r="AQ1147" s="14"/>
      <c r="AR1147" s="14"/>
      <c r="AS1147" s="14"/>
      <c r="AT1147" s="14"/>
      <c r="AU1147" s="14"/>
      <c r="AV1147" s="14"/>
      <c r="AW1147" s="14"/>
      <c r="AX1147" s="14"/>
      <c r="AY1147" s="14"/>
      <c r="AZ1147" s="14"/>
      <c r="BA1147" s="14"/>
      <c r="BB1147" s="14"/>
      <c r="BC1147" s="14"/>
      <c r="BD1147" s="14"/>
      <c r="BE1147" s="14"/>
      <c r="BF1147" s="14"/>
      <c r="BG1147" s="14"/>
      <c r="BH1147" s="14"/>
      <c r="BI1147" s="14"/>
      <c r="BJ1147" s="14"/>
      <c r="BK1147" s="14"/>
      <c r="BL1147" s="14"/>
      <c r="BM1147" s="14"/>
      <c r="BN1147" s="14"/>
      <c r="BO1147" s="14"/>
      <c r="BP1147" s="14"/>
      <c r="BQ1147" s="14"/>
      <c r="BR1147" s="14"/>
      <c r="BS1147" s="14"/>
      <c r="BT1147" s="14"/>
      <c r="BU1147" s="14"/>
      <c r="BV1147" s="14"/>
      <c r="BW1147" s="14"/>
      <c r="BX1147" s="14"/>
      <c r="BY1147" s="14"/>
      <c r="BZ1147" s="14"/>
      <c r="CA1147" s="14"/>
      <c r="CB1147" s="14"/>
      <c r="CC1147" s="14"/>
      <c r="CD1147" s="14"/>
      <c r="CE1147" s="14"/>
      <c r="CF1147" s="14"/>
      <c r="CG1147" s="14"/>
      <c r="CH1147" s="14"/>
    </row>
    <row r="1148" spans="1:86">
      <c r="A1148" s="16"/>
      <c r="B1148" s="16"/>
      <c r="C1148" s="16"/>
      <c r="D1148" s="16"/>
      <c r="E1148" s="16"/>
      <c r="F1148" s="16"/>
      <c r="G1148" s="16"/>
      <c r="H1148" s="16"/>
      <c r="I1148" s="16"/>
      <c r="J1148" s="16"/>
      <c r="K1148" s="16"/>
      <c r="L1148" s="16"/>
      <c r="M1148" s="16"/>
      <c r="N1148" s="16"/>
      <c r="O1148" s="16"/>
      <c r="P1148" s="16"/>
      <c r="Q1148" s="16"/>
      <c r="R1148" s="16"/>
      <c r="S1148" s="16"/>
      <c r="T1148" s="16"/>
      <c r="U1148" s="16"/>
      <c r="V1148" s="16"/>
      <c r="W1148" s="16"/>
      <c r="X1148" s="16"/>
      <c r="Z1148" s="16"/>
      <c r="AA1148" s="16"/>
      <c r="AB1148" s="16"/>
      <c r="AC1148" s="16"/>
      <c r="AD1148" s="16"/>
      <c r="AE1148" s="16"/>
      <c r="AF1148" s="16"/>
      <c r="AG1148" s="16"/>
      <c r="AH1148" s="16"/>
      <c r="AI1148" s="16"/>
      <c r="AJ1148" s="16"/>
      <c r="AK1148" s="16"/>
      <c r="AL1148" s="16"/>
      <c r="AM1148" s="14"/>
      <c r="AN1148" s="14"/>
      <c r="AO1148" s="14"/>
      <c r="AP1148" s="14"/>
      <c r="AQ1148" s="14"/>
      <c r="AR1148" s="14"/>
      <c r="AS1148" s="14"/>
      <c r="AT1148" s="14"/>
      <c r="AU1148" s="14"/>
      <c r="AV1148" s="14"/>
      <c r="AW1148" s="14"/>
      <c r="AX1148" s="14"/>
      <c r="AY1148" s="14"/>
      <c r="AZ1148" s="14"/>
      <c r="BA1148" s="14"/>
      <c r="BB1148" s="14"/>
      <c r="BC1148" s="14"/>
      <c r="BD1148" s="14"/>
      <c r="BE1148" s="14"/>
      <c r="BF1148" s="14"/>
      <c r="BG1148" s="14"/>
      <c r="BH1148" s="14"/>
      <c r="BI1148" s="14"/>
      <c r="BJ1148" s="14"/>
      <c r="BK1148" s="14"/>
      <c r="BL1148" s="14"/>
      <c r="BM1148" s="14"/>
      <c r="BN1148" s="14"/>
      <c r="BO1148" s="14"/>
      <c r="BP1148" s="14"/>
      <c r="BQ1148" s="14"/>
      <c r="BR1148" s="14"/>
      <c r="BS1148" s="14"/>
      <c r="BT1148" s="14"/>
      <c r="BU1148" s="14"/>
      <c r="BV1148" s="14"/>
      <c r="BW1148" s="14"/>
      <c r="BX1148" s="14"/>
      <c r="BY1148" s="14"/>
      <c r="BZ1148" s="14"/>
      <c r="CA1148" s="14"/>
      <c r="CB1148" s="14"/>
      <c r="CC1148" s="14"/>
      <c r="CD1148" s="14"/>
      <c r="CE1148" s="14"/>
      <c r="CF1148" s="14"/>
      <c r="CG1148" s="14"/>
      <c r="CH1148" s="14"/>
    </row>
    <row r="1149" spans="1:86">
      <c r="A1149" s="16"/>
      <c r="B1149" s="16"/>
      <c r="C1149" s="16"/>
      <c r="D1149" s="16"/>
      <c r="E1149" s="16"/>
      <c r="F1149" s="16"/>
      <c r="G1149" s="16"/>
      <c r="H1149" s="16"/>
      <c r="I1149" s="16"/>
      <c r="J1149" s="16"/>
      <c r="K1149" s="16"/>
      <c r="L1149" s="16"/>
      <c r="M1149" s="16"/>
      <c r="N1149" s="16"/>
      <c r="O1149" s="16"/>
      <c r="P1149" s="16"/>
      <c r="Q1149" s="16"/>
      <c r="R1149" s="16"/>
      <c r="S1149" s="16"/>
      <c r="T1149" s="16"/>
      <c r="U1149" s="16"/>
      <c r="V1149" s="16"/>
      <c r="W1149" s="16"/>
      <c r="X1149" s="16"/>
      <c r="Z1149" s="16"/>
      <c r="AA1149" s="16"/>
      <c r="AB1149" s="16"/>
      <c r="AC1149" s="16"/>
      <c r="AD1149" s="16"/>
      <c r="AE1149" s="16"/>
      <c r="AF1149" s="16"/>
      <c r="AG1149" s="16"/>
      <c r="AH1149" s="16"/>
      <c r="AI1149" s="16"/>
      <c r="AJ1149" s="16"/>
      <c r="AK1149" s="16"/>
      <c r="AL1149" s="16"/>
      <c r="AM1149" s="14"/>
      <c r="AN1149" s="14"/>
      <c r="AO1149" s="14"/>
      <c r="AP1149" s="14"/>
      <c r="AQ1149" s="14"/>
      <c r="AR1149" s="14"/>
      <c r="AS1149" s="14"/>
      <c r="AT1149" s="14"/>
      <c r="AU1149" s="14"/>
      <c r="AV1149" s="14"/>
      <c r="AW1149" s="14"/>
      <c r="AX1149" s="14"/>
      <c r="AY1149" s="14"/>
      <c r="AZ1149" s="14"/>
      <c r="BA1149" s="14"/>
      <c r="BB1149" s="14"/>
      <c r="BC1149" s="14"/>
      <c r="BD1149" s="14"/>
      <c r="BE1149" s="14"/>
      <c r="BF1149" s="14"/>
      <c r="BG1149" s="14"/>
      <c r="BH1149" s="14"/>
      <c r="BI1149" s="14"/>
      <c r="BJ1149" s="14"/>
      <c r="BK1149" s="14"/>
      <c r="BL1149" s="14"/>
      <c r="BM1149" s="14"/>
      <c r="BN1149" s="14"/>
      <c r="BO1149" s="14"/>
      <c r="BP1149" s="14"/>
      <c r="BQ1149" s="14"/>
      <c r="BR1149" s="14"/>
      <c r="BS1149" s="14"/>
      <c r="BT1149" s="14"/>
      <c r="BU1149" s="14"/>
      <c r="BV1149" s="14"/>
      <c r="BW1149" s="14"/>
      <c r="BX1149" s="14"/>
      <c r="BY1149" s="14"/>
      <c r="BZ1149" s="14"/>
      <c r="CA1149" s="14"/>
      <c r="CB1149" s="14"/>
      <c r="CC1149" s="14"/>
      <c r="CD1149" s="14"/>
      <c r="CE1149" s="14"/>
      <c r="CF1149" s="14"/>
      <c r="CG1149" s="14"/>
      <c r="CH1149" s="14"/>
    </row>
    <row r="1150" spans="1:86">
      <c r="A1150" s="16"/>
      <c r="B1150" s="16"/>
      <c r="C1150" s="16"/>
      <c r="D1150" s="16"/>
      <c r="E1150" s="16"/>
      <c r="F1150" s="16"/>
      <c r="G1150" s="16"/>
      <c r="H1150" s="16"/>
      <c r="I1150" s="16"/>
      <c r="J1150" s="16"/>
      <c r="K1150" s="16"/>
      <c r="L1150" s="16"/>
      <c r="M1150" s="16"/>
      <c r="N1150" s="16"/>
      <c r="O1150" s="16"/>
      <c r="P1150" s="16"/>
      <c r="Q1150" s="16"/>
      <c r="R1150" s="16"/>
      <c r="S1150" s="16"/>
      <c r="T1150" s="16"/>
      <c r="U1150" s="16"/>
      <c r="V1150" s="16"/>
      <c r="W1150" s="16"/>
      <c r="X1150" s="16"/>
      <c r="Z1150" s="16"/>
      <c r="AA1150" s="16"/>
      <c r="AB1150" s="16"/>
      <c r="AC1150" s="16"/>
      <c r="AD1150" s="16"/>
      <c r="AE1150" s="16"/>
      <c r="AF1150" s="16"/>
      <c r="AG1150" s="16"/>
      <c r="AH1150" s="16"/>
      <c r="AI1150" s="16"/>
      <c r="AJ1150" s="16"/>
      <c r="AK1150" s="16"/>
      <c r="AL1150" s="16"/>
      <c r="AM1150" s="14"/>
      <c r="AN1150" s="14"/>
      <c r="AO1150" s="14"/>
      <c r="AP1150" s="14"/>
      <c r="AQ1150" s="14"/>
      <c r="AR1150" s="14"/>
      <c r="AS1150" s="14"/>
      <c r="AT1150" s="14"/>
      <c r="AU1150" s="14"/>
      <c r="AV1150" s="14"/>
      <c r="AW1150" s="14"/>
      <c r="AX1150" s="14"/>
      <c r="AY1150" s="14"/>
      <c r="AZ1150" s="14"/>
      <c r="BA1150" s="14"/>
      <c r="BB1150" s="14"/>
      <c r="BC1150" s="14"/>
      <c r="BD1150" s="14"/>
      <c r="BE1150" s="14"/>
      <c r="BF1150" s="14"/>
      <c r="BG1150" s="14"/>
      <c r="BH1150" s="14"/>
      <c r="BI1150" s="14"/>
      <c r="BJ1150" s="14"/>
      <c r="BK1150" s="14"/>
      <c r="BL1150" s="14"/>
      <c r="BM1150" s="14"/>
      <c r="BN1150" s="14"/>
      <c r="BO1150" s="14"/>
      <c r="BP1150" s="14"/>
      <c r="BQ1150" s="14"/>
      <c r="BR1150" s="14"/>
      <c r="BS1150" s="14"/>
      <c r="BT1150" s="14"/>
      <c r="BU1150" s="14"/>
      <c r="BV1150" s="14"/>
      <c r="BW1150" s="14"/>
      <c r="BX1150" s="14"/>
      <c r="BY1150" s="14"/>
      <c r="BZ1150" s="14"/>
      <c r="CA1150" s="14"/>
      <c r="CB1150" s="14"/>
      <c r="CC1150" s="14"/>
      <c r="CD1150" s="14"/>
      <c r="CE1150" s="14"/>
      <c r="CF1150" s="14"/>
      <c r="CG1150" s="14"/>
      <c r="CH1150" s="14"/>
    </row>
    <row r="1151" spans="1:86">
      <c r="A1151" s="16"/>
      <c r="B1151" s="16"/>
      <c r="C1151" s="16"/>
      <c r="D1151" s="16"/>
      <c r="E1151" s="16"/>
      <c r="F1151" s="16"/>
      <c r="G1151" s="16"/>
      <c r="H1151" s="16"/>
      <c r="I1151" s="16"/>
      <c r="J1151" s="16"/>
      <c r="K1151" s="16"/>
      <c r="L1151" s="16"/>
      <c r="M1151" s="16"/>
      <c r="N1151" s="16"/>
      <c r="O1151" s="16"/>
      <c r="P1151" s="16"/>
      <c r="Q1151" s="16"/>
      <c r="R1151" s="16"/>
      <c r="S1151" s="16"/>
      <c r="T1151" s="16"/>
      <c r="U1151" s="16"/>
      <c r="V1151" s="16"/>
      <c r="W1151" s="16"/>
      <c r="X1151" s="16"/>
      <c r="Z1151" s="16"/>
      <c r="AA1151" s="16"/>
      <c r="AB1151" s="16"/>
      <c r="AC1151" s="16"/>
      <c r="AD1151" s="16"/>
      <c r="AE1151" s="16"/>
      <c r="AF1151" s="16"/>
      <c r="AG1151" s="16"/>
      <c r="AH1151" s="16"/>
      <c r="AI1151" s="16"/>
      <c r="AJ1151" s="16"/>
      <c r="AK1151" s="16"/>
      <c r="AL1151" s="16"/>
      <c r="AM1151" s="14"/>
      <c r="AN1151" s="14"/>
      <c r="AO1151" s="14"/>
      <c r="AP1151" s="14"/>
      <c r="AQ1151" s="14"/>
      <c r="AR1151" s="14"/>
      <c r="AS1151" s="14"/>
      <c r="AT1151" s="14"/>
      <c r="AU1151" s="14"/>
      <c r="AV1151" s="14"/>
      <c r="AW1151" s="14"/>
      <c r="AX1151" s="14"/>
      <c r="AY1151" s="14"/>
      <c r="AZ1151" s="14"/>
      <c r="BA1151" s="14"/>
      <c r="BB1151" s="14"/>
      <c r="BC1151" s="14"/>
      <c r="BD1151" s="14"/>
      <c r="BE1151" s="14"/>
      <c r="BF1151" s="14"/>
      <c r="BG1151" s="14"/>
      <c r="BH1151" s="14"/>
      <c r="BI1151" s="14"/>
      <c r="BJ1151" s="14"/>
      <c r="BK1151" s="14"/>
      <c r="BL1151" s="14"/>
      <c r="BM1151" s="14"/>
      <c r="BN1151" s="14"/>
      <c r="BO1151" s="14"/>
      <c r="BP1151" s="14"/>
      <c r="BQ1151" s="14"/>
      <c r="BR1151" s="14"/>
      <c r="BS1151" s="14"/>
      <c r="BT1151" s="14"/>
      <c r="BU1151" s="14"/>
      <c r="BV1151" s="14"/>
      <c r="BW1151" s="14"/>
      <c r="BX1151" s="14"/>
      <c r="BY1151" s="14"/>
      <c r="BZ1151" s="14"/>
      <c r="CA1151" s="14"/>
      <c r="CB1151" s="14"/>
      <c r="CC1151" s="14"/>
      <c r="CD1151" s="14"/>
      <c r="CE1151" s="14"/>
      <c r="CF1151" s="14"/>
      <c r="CG1151" s="14"/>
      <c r="CH1151" s="14"/>
    </row>
    <row r="1152" spans="1:86">
      <c r="A1152" s="16"/>
      <c r="B1152" s="16"/>
      <c r="C1152" s="16"/>
      <c r="D1152" s="16"/>
      <c r="E1152" s="16"/>
      <c r="F1152" s="16"/>
      <c r="G1152" s="16"/>
      <c r="H1152" s="16"/>
      <c r="I1152" s="16"/>
      <c r="J1152" s="16"/>
      <c r="K1152" s="16"/>
      <c r="L1152" s="16"/>
      <c r="M1152" s="16"/>
      <c r="N1152" s="16"/>
      <c r="O1152" s="16"/>
      <c r="P1152" s="16"/>
      <c r="Q1152" s="16"/>
      <c r="R1152" s="16"/>
      <c r="S1152" s="16"/>
      <c r="T1152" s="16"/>
      <c r="U1152" s="16"/>
      <c r="V1152" s="16"/>
      <c r="W1152" s="16"/>
      <c r="X1152" s="16"/>
      <c r="Z1152" s="16"/>
      <c r="AA1152" s="16"/>
      <c r="AB1152" s="16"/>
      <c r="AC1152" s="16"/>
      <c r="AD1152" s="16"/>
      <c r="AE1152" s="16"/>
      <c r="AF1152" s="16"/>
      <c r="AG1152" s="16"/>
      <c r="AH1152" s="16"/>
      <c r="AI1152" s="16"/>
      <c r="AJ1152" s="16"/>
      <c r="AK1152" s="16"/>
      <c r="AL1152" s="16"/>
      <c r="AM1152" s="14"/>
      <c r="AN1152" s="14"/>
      <c r="AO1152" s="14"/>
      <c r="AP1152" s="14"/>
      <c r="AQ1152" s="14"/>
      <c r="AR1152" s="14"/>
      <c r="AS1152" s="14"/>
      <c r="AT1152" s="14"/>
      <c r="AU1152" s="14"/>
      <c r="AV1152" s="14"/>
      <c r="AW1152" s="14"/>
      <c r="AX1152" s="14"/>
      <c r="AY1152" s="14"/>
      <c r="AZ1152" s="14"/>
      <c r="BA1152" s="14"/>
      <c r="BB1152" s="14"/>
      <c r="BC1152" s="14"/>
      <c r="BD1152" s="14"/>
      <c r="BE1152" s="14"/>
      <c r="BF1152" s="14"/>
      <c r="BG1152" s="14"/>
      <c r="BH1152" s="14"/>
      <c r="BI1152" s="14"/>
      <c r="BJ1152" s="14"/>
      <c r="BK1152" s="14"/>
      <c r="BL1152" s="14"/>
      <c r="BM1152" s="14"/>
      <c r="BN1152" s="14"/>
      <c r="BO1152" s="14"/>
      <c r="BP1152" s="14"/>
      <c r="BQ1152" s="14"/>
      <c r="BR1152" s="14"/>
      <c r="BS1152" s="14"/>
      <c r="BT1152" s="14"/>
      <c r="BU1152" s="14"/>
      <c r="BV1152" s="14"/>
      <c r="BW1152" s="14"/>
      <c r="BX1152" s="14"/>
      <c r="BY1152" s="14"/>
      <c r="BZ1152" s="14"/>
      <c r="CA1152" s="14"/>
      <c r="CB1152" s="14"/>
      <c r="CC1152" s="14"/>
      <c r="CD1152" s="14"/>
      <c r="CE1152" s="14"/>
      <c r="CF1152" s="14"/>
      <c r="CG1152" s="14"/>
      <c r="CH1152" s="14"/>
    </row>
    <row r="1153" spans="1:86">
      <c r="A1153" s="16"/>
      <c r="B1153" s="16"/>
      <c r="C1153" s="16"/>
      <c r="D1153" s="16"/>
      <c r="E1153" s="16"/>
      <c r="F1153" s="16"/>
      <c r="G1153" s="16"/>
      <c r="H1153" s="16"/>
      <c r="I1153" s="16"/>
      <c r="J1153" s="16"/>
      <c r="K1153" s="16"/>
      <c r="L1153" s="16"/>
      <c r="M1153" s="16"/>
      <c r="N1153" s="16"/>
      <c r="O1153" s="16"/>
      <c r="P1153" s="16"/>
      <c r="Q1153" s="16"/>
      <c r="R1153" s="16"/>
      <c r="S1153" s="16"/>
      <c r="T1153" s="16"/>
      <c r="U1153" s="16"/>
      <c r="V1153" s="16"/>
      <c r="W1153" s="16"/>
      <c r="X1153" s="16"/>
      <c r="Z1153" s="16"/>
      <c r="AA1153" s="16"/>
      <c r="AB1153" s="16"/>
      <c r="AC1153" s="16"/>
      <c r="AD1153" s="16"/>
      <c r="AE1153" s="16"/>
      <c r="AF1153" s="16"/>
      <c r="AG1153" s="16"/>
      <c r="AH1153" s="16"/>
      <c r="AI1153" s="16"/>
      <c r="AJ1153" s="16"/>
      <c r="AK1153" s="16"/>
      <c r="AL1153" s="16"/>
      <c r="AM1153" s="14"/>
      <c r="AN1153" s="14"/>
      <c r="AO1153" s="14"/>
      <c r="AP1153" s="14"/>
      <c r="AQ1153" s="14"/>
      <c r="AR1153" s="14"/>
      <c r="AS1153" s="14"/>
      <c r="AT1153" s="14"/>
      <c r="AU1153" s="14"/>
      <c r="AV1153" s="14"/>
      <c r="AW1153" s="14"/>
      <c r="AX1153" s="14"/>
      <c r="AY1153" s="14"/>
      <c r="AZ1153" s="14"/>
      <c r="BA1153" s="14"/>
      <c r="BB1153" s="14"/>
      <c r="BC1153" s="14"/>
      <c r="BD1153" s="14"/>
      <c r="BE1153" s="14"/>
      <c r="BF1153" s="14"/>
      <c r="BG1153" s="14"/>
      <c r="BH1153" s="14"/>
      <c r="BI1153" s="14"/>
      <c r="BJ1153" s="14"/>
      <c r="BK1153" s="14"/>
      <c r="BL1153" s="14"/>
      <c r="BM1153" s="14"/>
      <c r="BN1153" s="14"/>
      <c r="BO1153" s="14"/>
      <c r="BP1153" s="14"/>
      <c r="BQ1153" s="14"/>
      <c r="BR1153" s="14"/>
      <c r="BS1153" s="14"/>
      <c r="BT1153" s="14"/>
      <c r="BU1153" s="14"/>
      <c r="BV1153" s="14"/>
      <c r="BW1153" s="14"/>
      <c r="BX1153" s="14"/>
      <c r="BY1153" s="14"/>
      <c r="BZ1153" s="14"/>
      <c r="CA1153" s="14"/>
      <c r="CB1153" s="14"/>
      <c r="CC1153" s="14"/>
      <c r="CD1153" s="14"/>
      <c r="CE1153" s="14"/>
      <c r="CF1153" s="14"/>
      <c r="CG1153" s="14"/>
      <c r="CH1153" s="14"/>
    </row>
    <row r="1154" spans="1:86">
      <c r="A1154" s="16"/>
      <c r="B1154" s="16"/>
      <c r="C1154" s="16"/>
      <c r="D1154" s="16"/>
      <c r="E1154" s="16"/>
      <c r="F1154" s="16"/>
      <c r="G1154" s="16"/>
      <c r="H1154" s="16"/>
      <c r="I1154" s="16"/>
      <c r="J1154" s="16"/>
      <c r="K1154" s="16"/>
      <c r="L1154" s="16"/>
      <c r="M1154" s="16"/>
      <c r="N1154" s="16"/>
      <c r="O1154" s="16"/>
      <c r="P1154" s="16"/>
      <c r="Q1154" s="16"/>
      <c r="R1154" s="16"/>
      <c r="S1154" s="16"/>
      <c r="T1154" s="16"/>
      <c r="U1154" s="16"/>
      <c r="V1154" s="16"/>
      <c r="W1154" s="16"/>
      <c r="X1154" s="16"/>
      <c r="Z1154" s="16"/>
      <c r="AA1154" s="16"/>
      <c r="AB1154" s="16"/>
      <c r="AC1154" s="16"/>
      <c r="AD1154" s="16"/>
      <c r="AE1154" s="16"/>
      <c r="AF1154" s="16"/>
      <c r="AG1154" s="16"/>
      <c r="AH1154" s="16"/>
      <c r="AI1154" s="16"/>
      <c r="AJ1154" s="16"/>
      <c r="AK1154" s="16"/>
      <c r="AL1154" s="16"/>
      <c r="AM1154" s="14"/>
      <c r="AN1154" s="14"/>
      <c r="AO1154" s="14"/>
      <c r="AP1154" s="14"/>
      <c r="AQ1154" s="14"/>
      <c r="AR1154" s="14"/>
      <c r="AS1154" s="14"/>
      <c r="AT1154" s="14"/>
      <c r="AU1154" s="14"/>
      <c r="AV1154" s="14"/>
      <c r="AW1154" s="14"/>
      <c r="AX1154" s="14"/>
      <c r="AY1154" s="14"/>
      <c r="AZ1154" s="14"/>
      <c r="BA1154" s="14"/>
      <c r="BB1154" s="14"/>
      <c r="BC1154" s="14"/>
      <c r="BD1154" s="14"/>
      <c r="BE1154" s="14"/>
      <c r="BF1154" s="14"/>
      <c r="BG1154" s="14"/>
      <c r="BH1154" s="14"/>
      <c r="BI1154" s="14"/>
      <c r="BJ1154" s="14"/>
      <c r="BK1154" s="14"/>
      <c r="BL1154" s="14"/>
      <c r="BM1154" s="14"/>
      <c r="BN1154" s="14"/>
      <c r="BO1154" s="14"/>
      <c r="BP1154" s="14"/>
      <c r="BQ1154" s="14"/>
      <c r="BR1154" s="14"/>
      <c r="BS1154" s="14"/>
      <c r="BT1154" s="14"/>
      <c r="BU1154" s="14"/>
      <c r="BV1154" s="14"/>
      <c r="BW1154" s="14"/>
      <c r="BX1154" s="14"/>
      <c r="BY1154" s="14"/>
      <c r="BZ1154" s="14"/>
      <c r="CA1154" s="14"/>
      <c r="CB1154" s="14"/>
      <c r="CC1154" s="14"/>
      <c r="CD1154" s="14"/>
      <c r="CE1154" s="14"/>
      <c r="CF1154" s="14"/>
      <c r="CG1154" s="14"/>
      <c r="CH1154" s="14"/>
    </row>
    <row r="1155" spans="1:86">
      <c r="A1155" s="16"/>
      <c r="B1155" s="16"/>
      <c r="C1155" s="16"/>
      <c r="D1155" s="16"/>
      <c r="E1155" s="16"/>
      <c r="F1155" s="16"/>
      <c r="G1155" s="16"/>
      <c r="H1155" s="16"/>
      <c r="I1155" s="16"/>
      <c r="J1155" s="16"/>
      <c r="K1155" s="16"/>
      <c r="L1155" s="16"/>
      <c r="M1155" s="16"/>
      <c r="N1155" s="16"/>
      <c r="O1155" s="16"/>
      <c r="P1155" s="16"/>
      <c r="Q1155" s="16"/>
      <c r="R1155" s="16"/>
      <c r="S1155" s="16"/>
      <c r="T1155" s="16"/>
      <c r="U1155" s="16"/>
      <c r="V1155" s="16"/>
      <c r="W1155" s="16"/>
      <c r="X1155" s="16"/>
      <c r="Z1155" s="16"/>
      <c r="AA1155" s="16"/>
      <c r="AB1155" s="16"/>
      <c r="AC1155" s="16"/>
      <c r="AD1155" s="16"/>
      <c r="AE1155" s="16"/>
      <c r="AF1155" s="16"/>
      <c r="AG1155" s="16"/>
      <c r="AH1155" s="16"/>
      <c r="AI1155" s="16"/>
      <c r="AJ1155" s="16"/>
      <c r="AK1155" s="16"/>
      <c r="AL1155" s="16"/>
      <c r="AM1155" s="14"/>
      <c r="AN1155" s="14"/>
      <c r="AO1155" s="14"/>
      <c r="AP1155" s="14"/>
      <c r="AQ1155" s="14"/>
      <c r="AR1155" s="14"/>
      <c r="AS1155" s="14"/>
      <c r="AT1155" s="14"/>
      <c r="AU1155" s="14"/>
      <c r="AV1155" s="14"/>
      <c r="AW1155" s="14"/>
      <c r="AX1155" s="14"/>
      <c r="AY1155" s="14"/>
      <c r="AZ1155" s="14"/>
      <c r="BA1155" s="14"/>
      <c r="BB1155" s="14"/>
      <c r="BC1155" s="14"/>
      <c r="BD1155" s="14"/>
      <c r="BE1155" s="14"/>
      <c r="BF1155" s="14"/>
      <c r="BG1155" s="14"/>
      <c r="BH1155" s="14"/>
      <c r="BI1155" s="14"/>
      <c r="BJ1155" s="14"/>
      <c r="BK1155" s="14"/>
      <c r="BL1155" s="14"/>
      <c r="BM1155" s="14"/>
      <c r="BN1155" s="14"/>
      <c r="BO1155" s="14"/>
      <c r="BP1155" s="14"/>
      <c r="BQ1155" s="14"/>
      <c r="BR1155" s="14"/>
      <c r="BS1155" s="14"/>
      <c r="BT1155" s="14"/>
      <c r="BU1155" s="14"/>
      <c r="BV1155" s="14"/>
      <c r="BW1155" s="14"/>
      <c r="BX1155" s="14"/>
      <c r="BY1155" s="14"/>
      <c r="BZ1155" s="14"/>
      <c r="CA1155" s="14"/>
      <c r="CB1155" s="14"/>
      <c r="CC1155" s="14"/>
      <c r="CD1155" s="14"/>
      <c r="CE1155" s="14"/>
      <c r="CF1155" s="14"/>
      <c r="CG1155" s="14"/>
      <c r="CH1155" s="14"/>
    </row>
    <row r="1156" spans="1:86">
      <c r="A1156" s="16"/>
      <c r="B1156" s="16"/>
      <c r="C1156" s="16"/>
      <c r="D1156" s="16"/>
      <c r="E1156" s="16"/>
      <c r="F1156" s="16"/>
      <c r="G1156" s="16"/>
      <c r="H1156" s="16"/>
      <c r="I1156" s="16"/>
      <c r="J1156" s="16"/>
      <c r="K1156" s="16"/>
      <c r="L1156" s="16"/>
      <c r="M1156" s="16"/>
      <c r="N1156" s="16"/>
      <c r="O1156" s="16"/>
      <c r="P1156" s="16"/>
      <c r="Q1156" s="16"/>
      <c r="R1156" s="16"/>
      <c r="S1156" s="16"/>
      <c r="T1156" s="16"/>
      <c r="U1156" s="16"/>
      <c r="V1156" s="16"/>
      <c r="W1156" s="16"/>
      <c r="X1156" s="16"/>
      <c r="Z1156" s="16"/>
      <c r="AA1156" s="16"/>
      <c r="AB1156" s="16"/>
      <c r="AC1156" s="16"/>
      <c r="AD1156" s="16"/>
      <c r="AE1156" s="16"/>
      <c r="AF1156" s="16"/>
      <c r="AG1156" s="16"/>
      <c r="AH1156" s="16"/>
      <c r="AI1156" s="16"/>
      <c r="AJ1156" s="16"/>
      <c r="AK1156" s="16"/>
      <c r="AL1156" s="16"/>
      <c r="AM1156" s="14"/>
      <c r="AN1156" s="14"/>
      <c r="AO1156" s="14"/>
      <c r="AP1156" s="14"/>
      <c r="AQ1156" s="14"/>
      <c r="AR1156" s="14"/>
      <c r="AS1156" s="14"/>
      <c r="AT1156" s="14"/>
      <c r="AU1156" s="14"/>
      <c r="AV1156" s="14"/>
      <c r="AW1156" s="14"/>
      <c r="AX1156" s="14"/>
      <c r="AY1156" s="14"/>
      <c r="AZ1156" s="14"/>
      <c r="BA1156" s="14"/>
      <c r="BB1156" s="14"/>
      <c r="BC1156" s="14"/>
      <c r="BD1156" s="14"/>
      <c r="BE1156" s="14"/>
      <c r="BF1156" s="14"/>
      <c r="BG1156" s="14"/>
      <c r="BH1156" s="14"/>
      <c r="BI1156" s="14"/>
      <c r="BJ1156" s="14"/>
      <c r="BK1156" s="14"/>
      <c r="BL1156" s="14"/>
      <c r="BM1156" s="14"/>
      <c r="BN1156" s="14"/>
      <c r="BO1156" s="14"/>
      <c r="BP1156" s="14"/>
      <c r="BQ1156" s="14"/>
      <c r="BR1156" s="14"/>
      <c r="BS1156" s="14"/>
      <c r="BT1156" s="14"/>
      <c r="BU1156" s="14"/>
      <c r="BV1156" s="14"/>
      <c r="BW1156" s="14"/>
      <c r="BX1156" s="14"/>
      <c r="BY1156" s="14"/>
      <c r="BZ1156" s="14"/>
      <c r="CA1156" s="14"/>
      <c r="CB1156" s="14"/>
      <c r="CC1156" s="14"/>
      <c r="CD1156" s="14"/>
      <c r="CE1156" s="14"/>
      <c r="CF1156" s="14"/>
      <c r="CG1156" s="14"/>
      <c r="CH1156" s="14"/>
    </row>
    <row r="1157" spans="1:86">
      <c r="A1157" s="16"/>
      <c r="B1157" s="16"/>
      <c r="C1157" s="16"/>
      <c r="D1157" s="16"/>
      <c r="E1157" s="16"/>
      <c r="F1157" s="16"/>
      <c r="G1157" s="16"/>
      <c r="H1157" s="16"/>
      <c r="I1157" s="16"/>
      <c r="J1157" s="16"/>
      <c r="K1157" s="16"/>
      <c r="L1157" s="16"/>
      <c r="M1157" s="16"/>
      <c r="N1157" s="16"/>
      <c r="O1157" s="16"/>
      <c r="P1157" s="16"/>
      <c r="Q1157" s="16"/>
      <c r="R1157" s="16"/>
      <c r="S1157" s="16"/>
      <c r="T1157" s="16"/>
      <c r="U1157" s="16"/>
      <c r="V1157" s="16"/>
      <c r="W1157" s="16"/>
      <c r="X1157" s="16"/>
      <c r="Z1157" s="16"/>
      <c r="AA1157" s="16"/>
      <c r="AB1157" s="16"/>
      <c r="AC1157" s="16"/>
      <c r="AD1157" s="16"/>
      <c r="AE1157" s="16"/>
      <c r="AF1157" s="16"/>
      <c r="AG1157" s="16"/>
      <c r="AH1157" s="16"/>
      <c r="AI1157" s="16"/>
      <c r="AJ1157" s="16"/>
      <c r="AK1157" s="16"/>
      <c r="AL1157" s="16"/>
      <c r="AM1157" s="14"/>
      <c r="AN1157" s="14"/>
      <c r="AO1157" s="14"/>
      <c r="AP1157" s="14"/>
      <c r="AQ1157" s="14"/>
      <c r="AR1157" s="14"/>
      <c r="AS1157" s="14"/>
      <c r="AT1157" s="14"/>
      <c r="AU1157" s="14"/>
      <c r="AV1157" s="14"/>
      <c r="AW1157" s="14"/>
      <c r="AX1157" s="14"/>
      <c r="AY1157" s="14"/>
      <c r="AZ1157" s="14"/>
      <c r="BA1157" s="14"/>
      <c r="BB1157" s="14"/>
      <c r="BC1157" s="14"/>
      <c r="BD1157" s="14"/>
      <c r="BE1157" s="14"/>
      <c r="BF1157" s="14"/>
      <c r="BG1157" s="14"/>
      <c r="BH1157" s="14"/>
      <c r="BI1157" s="14"/>
      <c r="BJ1157" s="14"/>
      <c r="BK1157" s="14"/>
      <c r="BL1157" s="14"/>
      <c r="BM1157" s="14"/>
      <c r="BN1157" s="14"/>
      <c r="BO1157" s="14"/>
      <c r="BP1157" s="14"/>
      <c r="BQ1157" s="14"/>
      <c r="BR1157" s="14"/>
      <c r="BS1157" s="14"/>
      <c r="BT1157" s="14"/>
      <c r="BU1157" s="14"/>
      <c r="BV1157" s="14"/>
      <c r="BW1157" s="14"/>
      <c r="BX1157" s="14"/>
      <c r="BY1157" s="14"/>
      <c r="BZ1157" s="14"/>
      <c r="CA1157" s="14"/>
      <c r="CB1157" s="14"/>
      <c r="CC1157" s="14"/>
      <c r="CD1157" s="14"/>
      <c r="CE1157" s="14"/>
      <c r="CF1157" s="14"/>
      <c r="CG1157" s="14"/>
      <c r="CH1157" s="14"/>
    </row>
    <row r="1158" spans="1:86">
      <c r="A1158" s="16"/>
      <c r="B1158" s="16"/>
      <c r="C1158" s="16"/>
      <c r="D1158" s="16"/>
      <c r="E1158" s="16"/>
      <c r="F1158" s="16"/>
      <c r="G1158" s="16"/>
      <c r="H1158" s="16"/>
      <c r="I1158" s="16"/>
      <c r="J1158" s="16"/>
      <c r="K1158" s="16"/>
      <c r="L1158" s="16"/>
      <c r="M1158" s="16"/>
      <c r="N1158" s="16"/>
      <c r="O1158" s="16"/>
      <c r="P1158" s="16"/>
      <c r="Q1158" s="16"/>
      <c r="R1158" s="16"/>
      <c r="S1158" s="16"/>
      <c r="T1158" s="16"/>
      <c r="U1158" s="16"/>
      <c r="V1158" s="16"/>
      <c r="W1158" s="16"/>
      <c r="X1158" s="16"/>
      <c r="Z1158" s="16"/>
      <c r="AA1158" s="16"/>
      <c r="AB1158" s="16"/>
      <c r="AC1158" s="16"/>
      <c r="AD1158" s="16"/>
      <c r="AE1158" s="16"/>
      <c r="AF1158" s="16"/>
      <c r="AG1158" s="16"/>
      <c r="AH1158" s="16"/>
      <c r="AI1158" s="16"/>
      <c r="AJ1158" s="16"/>
      <c r="AK1158" s="16"/>
      <c r="AL1158" s="16"/>
      <c r="AM1158" s="14"/>
      <c r="AN1158" s="14"/>
      <c r="AO1158" s="14"/>
      <c r="AP1158" s="14"/>
      <c r="AQ1158" s="14"/>
      <c r="AR1158" s="14"/>
      <c r="AS1158" s="14"/>
      <c r="AT1158" s="14"/>
      <c r="AU1158" s="14"/>
      <c r="AV1158" s="14"/>
      <c r="AW1158" s="14"/>
      <c r="AX1158" s="14"/>
      <c r="AY1158" s="14"/>
      <c r="AZ1158" s="14"/>
      <c r="BA1158" s="14"/>
      <c r="BB1158" s="14"/>
      <c r="BC1158" s="14"/>
      <c r="BD1158" s="14"/>
      <c r="BE1158" s="14"/>
      <c r="BF1158" s="14"/>
      <c r="BG1158" s="14"/>
      <c r="BH1158" s="14"/>
      <c r="BI1158" s="14"/>
      <c r="BJ1158" s="14"/>
      <c r="BK1158" s="14"/>
      <c r="BL1158" s="14"/>
      <c r="BM1158" s="14"/>
      <c r="BN1158" s="14"/>
      <c r="BO1158" s="14"/>
      <c r="BP1158" s="14"/>
      <c r="BQ1158" s="14"/>
      <c r="BR1158" s="14"/>
      <c r="BS1158" s="14"/>
      <c r="BT1158" s="14"/>
      <c r="BU1158" s="14"/>
      <c r="BV1158" s="14"/>
      <c r="BW1158" s="14"/>
      <c r="BX1158" s="14"/>
      <c r="BY1158" s="14"/>
      <c r="BZ1158" s="14"/>
      <c r="CA1158" s="14"/>
      <c r="CB1158" s="14"/>
      <c r="CC1158" s="14"/>
      <c r="CD1158" s="14"/>
      <c r="CE1158" s="14"/>
      <c r="CF1158" s="14"/>
      <c r="CG1158" s="14"/>
      <c r="CH1158" s="14"/>
    </row>
    <row r="1159" spans="1:86">
      <c r="A1159" s="16"/>
      <c r="B1159" s="16"/>
      <c r="C1159" s="16"/>
      <c r="D1159" s="16"/>
      <c r="E1159" s="16"/>
      <c r="F1159" s="16"/>
      <c r="G1159" s="16"/>
      <c r="H1159" s="16"/>
      <c r="I1159" s="16"/>
      <c r="J1159" s="16"/>
      <c r="K1159" s="16"/>
      <c r="L1159" s="16"/>
      <c r="M1159" s="16"/>
      <c r="N1159" s="16"/>
      <c r="O1159" s="16"/>
      <c r="P1159" s="16"/>
      <c r="Q1159" s="16"/>
      <c r="R1159" s="16"/>
      <c r="S1159" s="16"/>
      <c r="T1159" s="16"/>
      <c r="U1159" s="16"/>
      <c r="V1159" s="16"/>
      <c r="W1159" s="16"/>
      <c r="X1159" s="16"/>
      <c r="Z1159" s="16"/>
      <c r="AA1159" s="16"/>
      <c r="AB1159" s="16"/>
      <c r="AC1159" s="16"/>
      <c r="AD1159" s="16"/>
      <c r="AE1159" s="16"/>
      <c r="AF1159" s="16"/>
      <c r="AG1159" s="16"/>
      <c r="AH1159" s="16"/>
      <c r="AI1159" s="16"/>
      <c r="AJ1159" s="16"/>
      <c r="AK1159" s="16"/>
      <c r="AL1159" s="16"/>
      <c r="AM1159" s="14"/>
      <c r="AN1159" s="14"/>
      <c r="AO1159" s="14"/>
      <c r="AP1159" s="14"/>
      <c r="AQ1159" s="14"/>
      <c r="AR1159" s="14"/>
      <c r="AS1159" s="14"/>
      <c r="AT1159" s="14"/>
      <c r="AU1159" s="14"/>
      <c r="AV1159" s="14"/>
      <c r="AW1159" s="14"/>
      <c r="AX1159" s="14"/>
      <c r="AY1159" s="14"/>
      <c r="AZ1159" s="14"/>
      <c r="BA1159" s="14"/>
      <c r="BB1159" s="14"/>
      <c r="BC1159" s="14"/>
      <c r="BD1159" s="14"/>
      <c r="BE1159" s="14"/>
      <c r="BF1159" s="14"/>
      <c r="BG1159" s="14"/>
      <c r="BH1159" s="14"/>
      <c r="BI1159" s="14"/>
      <c r="BJ1159" s="14"/>
      <c r="BK1159" s="14"/>
      <c r="BL1159" s="14"/>
      <c r="BM1159" s="14"/>
      <c r="BN1159" s="14"/>
      <c r="BO1159" s="14"/>
      <c r="BP1159" s="14"/>
      <c r="BQ1159" s="14"/>
      <c r="BR1159" s="14"/>
      <c r="BS1159" s="14"/>
      <c r="BT1159" s="14"/>
      <c r="BU1159" s="14"/>
      <c r="BV1159" s="14"/>
      <c r="BW1159" s="14"/>
      <c r="BX1159" s="14"/>
      <c r="BY1159" s="14"/>
      <c r="BZ1159" s="14"/>
      <c r="CA1159" s="14"/>
      <c r="CB1159" s="14"/>
      <c r="CC1159" s="14"/>
      <c r="CD1159" s="14"/>
      <c r="CE1159" s="14"/>
      <c r="CF1159" s="14"/>
      <c r="CG1159" s="14"/>
      <c r="CH1159" s="14"/>
    </row>
    <row r="1160" spans="1:86">
      <c r="A1160" s="16"/>
      <c r="B1160" s="16"/>
      <c r="C1160" s="16"/>
      <c r="D1160" s="16"/>
      <c r="E1160" s="16"/>
      <c r="F1160" s="16"/>
      <c r="G1160" s="16"/>
      <c r="H1160" s="16"/>
      <c r="I1160" s="16"/>
      <c r="J1160" s="16"/>
      <c r="K1160" s="16"/>
      <c r="L1160" s="16"/>
      <c r="M1160" s="16"/>
      <c r="N1160" s="16"/>
      <c r="O1160" s="16"/>
      <c r="P1160" s="16"/>
      <c r="Q1160" s="16"/>
      <c r="R1160" s="16"/>
      <c r="S1160" s="16"/>
      <c r="T1160" s="16"/>
      <c r="U1160" s="16"/>
      <c r="V1160" s="16"/>
      <c r="W1160" s="16"/>
      <c r="X1160" s="16"/>
      <c r="Z1160" s="16"/>
      <c r="AA1160" s="16"/>
      <c r="AB1160" s="16"/>
      <c r="AC1160" s="16"/>
      <c r="AD1160" s="16"/>
      <c r="AE1160" s="16"/>
      <c r="AF1160" s="16"/>
      <c r="AG1160" s="16"/>
      <c r="AH1160" s="16"/>
      <c r="AI1160" s="16"/>
      <c r="AJ1160" s="16"/>
      <c r="AK1160" s="16"/>
      <c r="AL1160" s="16"/>
      <c r="AM1160" s="14"/>
      <c r="AN1160" s="14"/>
      <c r="AO1160" s="14"/>
      <c r="AP1160" s="14"/>
      <c r="AQ1160" s="14"/>
      <c r="AR1160" s="14"/>
      <c r="AS1160" s="14"/>
      <c r="AT1160" s="14"/>
      <c r="AU1160" s="14"/>
      <c r="AV1160" s="14"/>
      <c r="AW1160" s="14"/>
      <c r="AX1160" s="14"/>
      <c r="AY1160" s="14"/>
      <c r="AZ1160" s="14"/>
      <c r="BA1160" s="14"/>
      <c r="BB1160" s="14"/>
      <c r="BC1160" s="14"/>
      <c r="BD1160" s="14"/>
      <c r="BE1160" s="14"/>
      <c r="BF1160" s="14"/>
      <c r="BG1160" s="14"/>
      <c r="BH1160" s="14"/>
      <c r="BI1160" s="14"/>
      <c r="BJ1160" s="14"/>
      <c r="BK1160" s="14"/>
      <c r="BL1160" s="14"/>
      <c r="BM1160" s="14"/>
      <c r="BN1160" s="14"/>
      <c r="BO1160" s="14"/>
      <c r="BP1160" s="14"/>
      <c r="BQ1160" s="14"/>
      <c r="BR1160" s="14"/>
      <c r="BS1160" s="14"/>
      <c r="BT1160" s="14"/>
      <c r="BU1160" s="14"/>
      <c r="BV1160" s="14"/>
      <c r="BW1160" s="14"/>
      <c r="BX1160" s="14"/>
      <c r="BY1160" s="14"/>
      <c r="BZ1160" s="14"/>
      <c r="CA1160" s="14"/>
      <c r="CB1160" s="14"/>
      <c r="CC1160" s="14"/>
      <c r="CD1160" s="14"/>
      <c r="CE1160" s="14"/>
      <c r="CF1160" s="14"/>
      <c r="CG1160" s="14"/>
      <c r="CH1160" s="14"/>
    </row>
    <row r="1161" spans="1:86">
      <c r="A1161" s="16"/>
      <c r="B1161" s="16"/>
      <c r="C1161" s="16"/>
      <c r="D1161" s="16"/>
      <c r="E1161" s="16"/>
      <c r="F1161" s="16"/>
      <c r="G1161" s="16"/>
      <c r="H1161" s="16"/>
      <c r="I1161" s="16"/>
      <c r="J1161" s="16"/>
      <c r="K1161" s="16"/>
      <c r="L1161" s="16"/>
      <c r="M1161" s="16"/>
      <c r="N1161" s="16"/>
      <c r="O1161" s="16"/>
      <c r="P1161" s="16"/>
      <c r="Q1161" s="16"/>
      <c r="R1161" s="16"/>
      <c r="S1161" s="16"/>
      <c r="T1161" s="16"/>
      <c r="U1161" s="16"/>
      <c r="V1161" s="16"/>
      <c r="W1161" s="16"/>
      <c r="X1161" s="16"/>
      <c r="Z1161" s="16"/>
      <c r="AA1161" s="16"/>
      <c r="AB1161" s="16"/>
      <c r="AC1161" s="16"/>
      <c r="AD1161" s="16"/>
      <c r="AE1161" s="16"/>
      <c r="AF1161" s="16"/>
      <c r="AG1161" s="16"/>
      <c r="AH1161" s="16"/>
      <c r="AI1161" s="16"/>
      <c r="AJ1161" s="16"/>
      <c r="AK1161" s="16"/>
      <c r="AL1161" s="16"/>
      <c r="AM1161" s="14"/>
      <c r="AN1161" s="14"/>
      <c r="AO1161" s="14"/>
      <c r="AP1161" s="14"/>
      <c r="AQ1161" s="14"/>
      <c r="AR1161" s="14"/>
      <c r="AS1161" s="14"/>
      <c r="AT1161" s="14"/>
      <c r="AU1161" s="14"/>
      <c r="AV1161" s="14"/>
      <c r="AW1161" s="14"/>
      <c r="AX1161" s="14"/>
      <c r="AY1161" s="14"/>
      <c r="AZ1161" s="14"/>
      <c r="BA1161" s="14"/>
      <c r="BB1161" s="14"/>
      <c r="BC1161" s="14"/>
      <c r="BD1161" s="14"/>
      <c r="BE1161" s="14"/>
      <c r="BF1161" s="14"/>
      <c r="BG1161" s="14"/>
      <c r="BH1161" s="14"/>
      <c r="BI1161" s="14"/>
      <c r="BJ1161" s="14"/>
      <c r="BK1161" s="14"/>
      <c r="BL1161" s="14"/>
      <c r="BM1161" s="14"/>
      <c r="BN1161" s="14"/>
      <c r="BO1161" s="14"/>
      <c r="BP1161" s="14"/>
      <c r="BQ1161" s="14"/>
      <c r="BR1161" s="14"/>
      <c r="BS1161" s="14"/>
      <c r="BT1161" s="14"/>
      <c r="BU1161" s="14"/>
      <c r="BV1161" s="14"/>
      <c r="BW1161" s="14"/>
      <c r="BX1161" s="14"/>
      <c r="BY1161" s="14"/>
      <c r="BZ1161" s="14"/>
      <c r="CA1161" s="14"/>
      <c r="CB1161" s="14"/>
      <c r="CC1161" s="14"/>
      <c r="CD1161" s="14"/>
      <c r="CE1161" s="14"/>
      <c r="CF1161" s="14"/>
      <c r="CG1161" s="14"/>
      <c r="CH1161" s="14"/>
    </row>
    <row r="1162" spans="1:86">
      <c r="A1162" s="16"/>
      <c r="B1162" s="16"/>
      <c r="C1162" s="16"/>
      <c r="D1162" s="16"/>
      <c r="E1162" s="16"/>
      <c r="F1162" s="16"/>
      <c r="G1162" s="16"/>
      <c r="H1162" s="16"/>
      <c r="I1162" s="16"/>
      <c r="J1162" s="16"/>
      <c r="K1162" s="16"/>
      <c r="L1162" s="16"/>
      <c r="M1162" s="16"/>
      <c r="N1162" s="16"/>
      <c r="O1162" s="16"/>
      <c r="P1162" s="16"/>
      <c r="Q1162" s="16"/>
      <c r="R1162" s="16"/>
      <c r="S1162" s="16"/>
      <c r="T1162" s="16"/>
      <c r="U1162" s="16"/>
      <c r="V1162" s="16"/>
      <c r="W1162" s="16"/>
      <c r="X1162" s="16"/>
      <c r="Z1162" s="16"/>
      <c r="AA1162" s="16"/>
      <c r="AB1162" s="16"/>
      <c r="AC1162" s="16"/>
      <c r="AD1162" s="16"/>
      <c r="AE1162" s="16"/>
      <c r="AF1162" s="16"/>
      <c r="AG1162" s="16"/>
      <c r="AH1162" s="16"/>
      <c r="AI1162" s="16"/>
      <c r="AJ1162" s="16"/>
      <c r="AK1162" s="16"/>
      <c r="AL1162" s="16"/>
      <c r="AM1162" s="14"/>
      <c r="AN1162" s="14"/>
      <c r="AO1162" s="14"/>
      <c r="AP1162" s="14"/>
      <c r="AQ1162" s="14"/>
      <c r="AR1162" s="14"/>
      <c r="AS1162" s="14"/>
      <c r="AT1162" s="14"/>
      <c r="AU1162" s="14"/>
      <c r="AV1162" s="14"/>
      <c r="AW1162" s="14"/>
      <c r="AX1162" s="14"/>
      <c r="AY1162" s="14"/>
      <c r="AZ1162" s="14"/>
      <c r="BA1162" s="14"/>
      <c r="BB1162" s="14"/>
      <c r="BC1162" s="14"/>
      <c r="BD1162" s="14"/>
      <c r="BE1162" s="14"/>
      <c r="BF1162" s="14"/>
      <c r="BG1162" s="14"/>
      <c r="BH1162" s="14"/>
      <c r="BI1162" s="14"/>
      <c r="BJ1162" s="14"/>
      <c r="BK1162" s="14"/>
      <c r="BL1162" s="14"/>
      <c r="BM1162" s="14"/>
      <c r="BN1162" s="14"/>
      <c r="BO1162" s="14"/>
      <c r="BP1162" s="14"/>
      <c r="BQ1162" s="14"/>
      <c r="BR1162" s="14"/>
      <c r="BS1162" s="14"/>
      <c r="BT1162" s="14"/>
      <c r="BU1162" s="14"/>
      <c r="BV1162" s="14"/>
      <c r="BW1162" s="14"/>
      <c r="BX1162" s="14"/>
      <c r="BY1162" s="14"/>
      <c r="BZ1162" s="14"/>
      <c r="CA1162" s="14"/>
      <c r="CB1162" s="14"/>
      <c r="CC1162" s="14"/>
      <c r="CD1162" s="14"/>
      <c r="CE1162" s="14"/>
      <c r="CF1162" s="14"/>
      <c r="CG1162" s="14"/>
      <c r="CH1162" s="14"/>
    </row>
    <row r="1163" spans="1:86">
      <c r="A1163" s="16"/>
      <c r="B1163" s="16"/>
      <c r="C1163" s="16"/>
      <c r="D1163" s="16"/>
      <c r="E1163" s="16"/>
      <c r="F1163" s="16"/>
      <c r="G1163" s="16"/>
      <c r="H1163" s="16"/>
      <c r="I1163" s="16"/>
      <c r="J1163" s="16"/>
      <c r="K1163" s="16"/>
      <c r="L1163" s="16"/>
      <c r="M1163" s="16"/>
      <c r="N1163" s="16"/>
      <c r="O1163" s="16"/>
      <c r="P1163" s="16"/>
      <c r="Q1163" s="16"/>
      <c r="R1163" s="16"/>
      <c r="S1163" s="16"/>
      <c r="T1163" s="16"/>
      <c r="U1163" s="16"/>
      <c r="V1163" s="16"/>
      <c r="W1163" s="16"/>
      <c r="X1163" s="16"/>
      <c r="Z1163" s="16"/>
      <c r="AA1163" s="16"/>
      <c r="AB1163" s="16"/>
      <c r="AC1163" s="16"/>
      <c r="AD1163" s="16"/>
      <c r="AE1163" s="16"/>
      <c r="AF1163" s="16"/>
      <c r="AG1163" s="16"/>
      <c r="AH1163" s="16"/>
      <c r="AI1163" s="16"/>
      <c r="AJ1163" s="16"/>
      <c r="AK1163" s="16"/>
      <c r="AL1163" s="16"/>
      <c r="AM1163" s="14"/>
      <c r="AN1163" s="14"/>
      <c r="AO1163" s="14"/>
      <c r="AP1163" s="14"/>
      <c r="AQ1163" s="14"/>
      <c r="AR1163" s="14"/>
      <c r="AS1163" s="14"/>
      <c r="AT1163" s="14"/>
      <c r="AU1163" s="14"/>
      <c r="AV1163" s="14"/>
      <c r="AW1163" s="14"/>
      <c r="AX1163" s="14"/>
      <c r="AY1163" s="14"/>
      <c r="AZ1163" s="14"/>
      <c r="BA1163" s="14"/>
      <c r="BB1163" s="14"/>
      <c r="BC1163" s="14"/>
      <c r="BD1163" s="14"/>
      <c r="BE1163" s="14"/>
      <c r="BF1163" s="14"/>
      <c r="BG1163" s="14"/>
      <c r="BH1163" s="14"/>
      <c r="BI1163" s="14"/>
      <c r="BJ1163" s="14"/>
      <c r="BK1163" s="14"/>
      <c r="BL1163" s="14"/>
      <c r="BM1163" s="14"/>
      <c r="BN1163" s="14"/>
      <c r="BO1163" s="14"/>
      <c r="BP1163" s="14"/>
      <c r="BQ1163" s="14"/>
      <c r="BR1163" s="14"/>
      <c r="BS1163" s="14"/>
      <c r="BT1163" s="14"/>
      <c r="BU1163" s="14"/>
      <c r="BV1163" s="14"/>
      <c r="BW1163" s="14"/>
      <c r="BX1163" s="14"/>
      <c r="BY1163" s="14"/>
      <c r="BZ1163" s="14"/>
      <c r="CA1163" s="14"/>
      <c r="CB1163" s="14"/>
      <c r="CC1163" s="14"/>
      <c r="CD1163" s="14"/>
      <c r="CE1163" s="14"/>
      <c r="CF1163" s="14"/>
      <c r="CG1163" s="14"/>
      <c r="CH1163" s="14"/>
    </row>
    <row r="1164" spans="1:86">
      <c r="A1164" s="16"/>
      <c r="B1164" s="16"/>
      <c r="C1164" s="16"/>
      <c r="D1164" s="16"/>
      <c r="E1164" s="16"/>
      <c r="F1164" s="16"/>
      <c r="G1164" s="16"/>
      <c r="H1164" s="16"/>
      <c r="I1164" s="16"/>
      <c r="J1164" s="16"/>
      <c r="K1164" s="16"/>
      <c r="L1164" s="16"/>
      <c r="M1164" s="16"/>
      <c r="N1164" s="16"/>
      <c r="O1164" s="16"/>
      <c r="P1164" s="16"/>
      <c r="Q1164" s="16"/>
      <c r="R1164" s="16"/>
      <c r="S1164" s="16"/>
      <c r="T1164" s="16"/>
      <c r="U1164" s="16"/>
      <c r="V1164" s="16"/>
      <c r="W1164" s="16"/>
      <c r="X1164" s="16"/>
      <c r="Z1164" s="16"/>
      <c r="AA1164" s="16"/>
      <c r="AB1164" s="16"/>
      <c r="AC1164" s="16"/>
      <c r="AD1164" s="16"/>
      <c r="AE1164" s="16"/>
      <c r="AF1164" s="16"/>
      <c r="AG1164" s="16"/>
      <c r="AH1164" s="16"/>
      <c r="AI1164" s="16"/>
      <c r="AJ1164" s="16"/>
      <c r="AK1164" s="16"/>
      <c r="AL1164" s="16"/>
      <c r="AM1164" s="14"/>
      <c r="AN1164" s="14"/>
      <c r="AO1164" s="14"/>
      <c r="AP1164" s="14"/>
      <c r="AQ1164" s="14"/>
      <c r="AR1164" s="14"/>
      <c r="AS1164" s="14"/>
      <c r="AT1164" s="14"/>
      <c r="AU1164" s="14"/>
      <c r="AV1164" s="14"/>
      <c r="AW1164" s="14"/>
      <c r="AX1164" s="14"/>
      <c r="AY1164" s="14"/>
      <c r="AZ1164" s="14"/>
      <c r="BA1164" s="14"/>
      <c r="BB1164" s="14"/>
      <c r="BC1164" s="14"/>
      <c r="BD1164" s="14"/>
      <c r="BE1164" s="14"/>
      <c r="BF1164" s="14"/>
      <c r="BG1164" s="14"/>
      <c r="BH1164" s="14"/>
      <c r="BI1164" s="14"/>
      <c r="BJ1164" s="14"/>
      <c r="BK1164" s="14"/>
      <c r="BL1164" s="14"/>
      <c r="BM1164" s="14"/>
      <c r="BN1164" s="14"/>
      <c r="BO1164" s="14"/>
      <c r="BP1164" s="14"/>
      <c r="BQ1164" s="14"/>
      <c r="BR1164" s="14"/>
      <c r="BS1164" s="14"/>
      <c r="BT1164" s="14"/>
      <c r="BU1164" s="14"/>
      <c r="BV1164" s="14"/>
      <c r="BW1164" s="14"/>
      <c r="BX1164" s="14"/>
      <c r="BY1164" s="14"/>
      <c r="BZ1164" s="14"/>
      <c r="CA1164" s="14"/>
      <c r="CB1164" s="14"/>
      <c r="CC1164" s="14"/>
      <c r="CD1164" s="14"/>
      <c r="CE1164" s="14"/>
      <c r="CF1164" s="14"/>
      <c r="CG1164" s="14"/>
      <c r="CH1164" s="14"/>
    </row>
    <row r="1165" spans="1:86">
      <c r="A1165" s="16"/>
      <c r="B1165" s="16"/>
      <c r="C1165" s="16"/>
      <c r="D1165" s="16"/>
      <c r="E1165" s="16"/>
      <c r="F1165" s="16"/>
      <c r="G1165" s="16"/>
      <c r="H1165" s="16"/>
      <c r="I1165" s="16"/>
      <c r="J1165" s="16"/>
      <c r="K1165" s="16"/>
      <c r="L1165" s="16"/>
      <c r="M1165" s="16"/>
      <c r="N1165" s="16"/>
      <c r="O1165" s="16"/>
      <c r="P1165" s="16"/>
      <c r="Q1165" s="16"/>
      <c r="R1165" s="16"/>
      <c r="S1165" s="16"/>
      <c r="T1165" s="16"/>
      <c r="U1165" s="16"/>
      <c r="V1165" s="16"/>
      <c r="W1165" s="16"/>
      <c r="X1165" s="16"/>
      <c r="Z1165" s="16"/>
      <c r="AA1165" s="16"/>
      <c r="AB1165" s="16"/>
      <c r="AC1165" s="16"/>
      <c r="AD1165" s="16"/>
      <c r="AE1165" s="16"/>
      <c r="AF1165" s="16"/>
      <c r="AG1165" s="16"/>
      <c r="AH1165" s="16"/>
      <c r="AI1165" s="16"/>
      <c r="AJ1165" s="16"/>
      <c r="AK1165" s="16"/>
      <c r="AL1165" s="16"/>
      <c r="AM1165" s="14"/>
      <c r="AN1165" s="14"/>
      <c r="AO1165" s="14"/>
      <c r="AP1165" s="14"/>
      <c r="AQ1165" s="14"/>
      <c r="AR1165" s="14"/>
      <c r="AS1165" s="14"/>
      <c r="AT1165" s="14"/>
      <c r="AU1165" s="14"/>
      <c r="AV1165" s="14"/>
      <c r="AW1165" s="14"/>
      <c r="AX1165" s="14"/>
      <c r="AY1165" s="14"/>
      <c r="AZ1165" s="14"/>
      <c r="BA1165" s="14"/>
      <c r="BB1165" s="14"/>
      <c r="BC1165" s="14"/>
      <c r="BD1165" s="14"/>
      <c r="BE1165" s="14"/>
      <c r="BF1165" s="14"/>
      <c r="BG1165" s="14"/>
      <c r="BH1165" s="14"/>
      <c r="BI1165" s="14"/>
      <c r="BJ1165" s="14"/>
      <c r="BK1165" s="14"/>
      <c r="BL1165" s="14"/>
      <c r="BM1165" s="14"/>
      <c r="BN1165" s="14"/>
      <c r="BO1165" s="14"/>
      <c r="BP1165" s="14"/>
      <c r="BQ1165" s="14"/>
      <c r="BR1165" s="14"/>
      <c r="BS1165" s="14"/>
      <c r="BT1165" s="14"/>
      <c r="BU1165" s="14"/>
      <c r="BV1165" s="14"/>
      <c r="BW1165" s="14"/>
      <c r="BX1165" s="14"/>
      <c r="BY1165" s="14"/>
      <c r="BZ1165" s="14"/>
      <c r="CA1165" s="14"/>
      <c r="CB1165" s="14"/>
      <c r="CC1165" s="14"/>
      <c r="CD1165" s="14"/>
      <c r="CE1165" s="14"/>
      <c r="CF1165" s="14"/>
      <c r="CG1165" s="14"/>
      <c r="CH1165" s="14"/>
    </row>
    <row r="1166" spans="1:86">
      <c r="A1166" s="16"/>
      <c r="B1166" s="16"/>
      <c r="C1166" s="16"/>
      <c r="D1166" s="16"/>
      <c r="E1166" s="16"/>
      <c r="F1166" s="16"/>
      <c r="G1166" s="16"/>
      <c r="H1166" s="16"/>
      <c r="I1166" s="16"/>
      <c r="J1166" s="16"/>
      <c r="K1166" s="16"/>
      <c r="L1166" s="16"/>
      <c r="M1166" s="16"/>
      <c r="N1166" s="16"/>
      <c r="O1166" s="16"/>
      <c r="P1166" s="16"/>
      <c r="Q1166" s="16"/>
      <c r="R1166" s="16"/>
      <c r="S1166" s="16"/>
      <c r="T1166" s="16"/>
      <c r="U1166" s="16"/>
      <c r="V1166" s="16"/>
      <c r="W1166" s="16"/>
      <c r="X1166" s="16"/>
      <c r="Z1166" s="16"/>
      <c r="AA1166" s="16"/>
      <c r="AB1166" s="16"/>
      <c r="AC1166" s="16"/>
      <c r="AD1166" s="16"/>
      <c r="AE1166" s="16"/>
      <c r="AF1166" s="16"/>
      <c r="AG1166" s="16"/>
      <c r="AH1166" s="16"/>
      <c r="AI1166" s="16"/>
      <c r="AJ1166" s="16"/>
      <c r="AK1166" s="16"/>
      <c r="AL1166" s="16"/>
      <c r="AM1166" s="14"/>
      <c r="AN1166" s="14"/>
      <c r="AO1166" s="14"/>
      <c r="AP1166" s="14"/>
      <c r="AQ1166" s="14"/>
      <c r="AR1166" s="14"/>
      <c r="AS1166" s="14"/>
      <c r="AT1166" s="14"/>
      <c r="AU1166" s="14"/>
      <c r="AV1166" s="14"/>
      <c r="AW1166" s="14"/>
      <c r="AX1166" s="14"/>
      <c r="AY1166" s="14"/>
      <c r="AZ1166" s="14"/>
      <c r="BA1166" s="14"/>
      <c r="BB1166" s="14"/>
      <c r="BC1166" s="14"/>
      <c r="BD1166" s="14"/>
      <c r="BE1166" s="14"/>
      <c r="BF1166" s="14"/>
      <c r="BG1166" s="14"/>
      <c r="BH1166" s="14"/>
      <c r="BI1166" s="14"/>
      <c r="BJ1166" s="14"/>
      <c r="BK1166" s="14"/>
      <c r="BL1166" s="14"/>
      <c r="BM1166" s="14"/>
      <c r="BN1166" s="14"/>
      <c r="BO1166" s="14"/>
      <c r="BP1166" s="14"/>
      <c r="BQ1166" s="14"/>
      <c r="BR1166" s="14"/>
      <c r="BS1166" s="14"/>
      <c r="BT1166" s="14"/>
      <c r="BU1166" s="14"/>
      <c r="BV1166" s="14"/>
      <c r="BW1166" s="14"/>
      <c r="BX1166" s="14"/>
      <c r="BY1166" s="14"/>
      <c r="BZ1166" s="14"/>
      <c r="CA1166" s="14"/>
      <c r="CB1166" s="14"/>
      <c r="CC1166" s="14"/>
      <c r="CD1166" s="14"/>
      <c r="CE1166" s="14"/>
      <c r="CF1166" s="14"/>
      <c r="CG1166" s="14"/>
      <c r="CH1166" s="14"/>
    </row>
    <row r="1167" spans="1:86">
      <c r="A1167" s="16"/>
      <c r="B1167" s="16"/>
      <c r="C1167" s="16"/>
      <c r="D1167" s="16"/>
      <c r="E1167" s="16"/>
      <c r="F1167" s="16"/>
      <c r="G1167" s="16"/>
      <c r="H1167" s="16"/>
      <c r="I1167" s="16"/>
      <c r="J1167" s="16"/>
      <c r="K1167" s="16"/>
      <c r="L1167" s="16"/>
      <c r="M1167" s="16"/>
      <c r="N1167" s="16"/>
      <c r="O1167" s="16"/>
      <c r="P1167" s="16"/>
      <c r="Q1167" s="16"/>
      <c r="R1167" s="16"/>
      <c r="S1167" s="16"/>
      <c r="T1167" s="16"/>
      <c r="U1167" s="16"/>
      <c r="V1167" s="16"/>
      <c r="W1167" s="16"/>
      <c r="X1167" s="16"/>
      <c r="Z1167" s="16"/>
      <c r="AA1167" s="16"/>
      <c r="AB1167" s="16"/>
      <c r="AC1167" s="16"/>
      <c r="AD1167" s="16"/>
      <c r="AE1167" s="16"/>
      <c r="AF1167" s="16"/>
      <c r="AG1167" s="16"/>
      <c r="AH1167" s="16"/>
      <c r="AI1167" s="16"/>
      <c r="AJ1167" s="16"/>
      <c r="AK1167" s="16"/>
      <c r="AL1167" s="16"/>
      <c r="AM1167" s="14"/>
      <c r="AN1167" s="14"/>
      <c r="AO1167" s="14"/>
      <c r="AP1167" s="14"/>
      <c r="AQ1167" s="14"/>
      <c r="AR1167" s="14"/>
      <c r="AS1167" s="14"/>
      <c r="AT1167" s="14"/>
      <c r="AU1167" s="14"/>
      <c r="AV1167" s="14"/>
      <c r="AW1167" s="14"/>
      <c r="AX1167" s="14"/>
      <c r="AY1167" s="14"/>
      <c r="AZ1167" s="14"/>
      <c r="BA1167" s="14"/>
      <c r="BB1167" s="14"/>
      <c r="BC1167" s="14"/>
      <c r="BD1167" s="14"/>
      <c r="BE1167" s="14"/>
      <c r="BF1167" s="14"/>
      <c r="BG1167" s="14"/>
      <c r="BH1167" s="14"/>
      <c r="BI1167" s="14"/>
      <c r="BJ1167" s="14"/>
      <c r="BK1167" s="14"/>
      <c r="BL1167" s="14"/>
      <c r="BM1167" s="14"/>
      <c r="BN1167" s="14"/>
      <c r="BO1167" s="14"/>
      <c r="BP1167" s="14"/>
      <c r="BQ1167" s="14"/>
      <c r="BR1167" s="14"/>
      <c r="BS1167" s="14"/>
      <c r="BT1167" s="14"/>
      <c r="BU1167" s="14"/>
      <c r="BV1167" s="14"/>
      <c r="BW1167" s="14"/>
      <c r="BX1167" s="14"/>
      <c r="BY1167" s="14"/>
      <c r="BZ1167" s="14"/>
      <c r="CA1167" s="14"/>
      <c r="CB1167" s="14"/>
      <c r="CC1167" s="14"/>
      <c r="CD1167" s="14"/>
      <c r="CE1167" s="14"/>
      <c r="CF1167" s="14"/>
      <c r="CG1167" s="14"/>
      <c r="CH1167" s="14"/>
    </row>
    <row r="1168" spans="1:86">
      <c r="A1168" s="16"/>
      <c r="B1168" s="16"/>
      <c r="C1168" s="16"/>
      <c r="D1168" s="16"/>
      <c r="E1168" s="16"/>
      <c r="F1168" s="16"/>
      <c r="G1168" s="16"/>
      <c r="H1168" s="16"/>
      <c r="I1168" s="16"/>
      <c r="J1168" s="16"/>
      <c r="K1168" s="16"/>
      <c r="L1168" s="16"/>
      <c r="M1168" s="16"/>
      <c r="N1168" s="16"/>
      <c r="O1168" s="16"/>
      <c r="P1168" s="16"/>
      <c r="Q1168" s="16"/>
      <c r="R1168" s="16"/>
      <c r="S1168" s="16"/>
      <c r="T1168" s="16"/>
      <c r="U1168" s="16"/>
      <c r="V1168" s="16"/>
      <c r="W1168" s="16"/>
      <c r="X1168" s="16"/>
      <c r="Z1168" s="16"/>
      <c r="AA1168" s="16"/>
      <c r="AB1168" s="16"/>
      <c r="AC1168" s="16"/>
      <c r="AD1168" s="16"/>
      <c r="AE1168" s="16"/>
      <c r="AF1168" s="16"/>
      <c r="AG1168" s="16"/>
      <c r="AH1168" s="16"/>
      <c r="AI1168" s="16"/>
      <c r="AJ1168" s="16"/>
      <c r="AK1168" s="16"/>
      <c r="AL1168" s="16"/>
      <c r="AM1168" s="14"/>
      <c r="AN1168" s="14"/>
      <c r="AO1168" s="14"/>
      <c r="AP1168" s="14"/>
      <c r="AQ1168" s="14"/>
      <c r="AR1168" s="14"/>
      <c r="AS1168" s="14"/>
      <c r="AT1168" s="14"/>
      <c r="AU1168" s="14"/>
      <c r="AV1168" s="14"/>
      <c r="AW1168" s="14"/>
      <c r="AX1168" s="14"/>
      <c r="AY1168" s="14"/>
      <c r="AZ1168" s="14"/>
      <c r="BA1168" s="14"/>
      <c r="BB1168" s="14"/>
      <c r="BC1168" s="14"/>
      <c r="BD1168" s="14"/>
      <c r="BE1168" s="14"/>
      <c r="BF1168" s="14"/>
      <c r="BG1168" s="14"/>
      <c r="BH1168" s="14"/>
      <c r="BI1168" s="14"/>
      <c r="BJ1168" s="14"/>
      <c r="BK1168" s="14"/>
      <c r="BL1168" s="14"/>
      <c r="BM1168" s="14"/>
      <c r="BN1168" s="14"/>
      <c r="BO1168" s="14"/>
      <c r="BP1168" s="14"/>
      <c r="BQ1168" s="14"/>
      <c r="BR1168" s="14"/>
      <c r="BS1168" s="14"/>
      <c r="BT1168" s="14"/>
      <c r="BU1168" s="14"/>
      <c r="BV1168" s="14"/>
      <c r="BW1168" s="14"/>
      <c r="BX1168" s="14"/>
      <c r="BY1168" s="14"/>
      <c r="BZ1168" s="14"/>
      <c r="CA1168" s="14"/>
      <c r="CB1168" s="14"/>
      <c r="CC1168" s="14"/>
      <c r="CD1168" s="14"/>
      <c r="CE1168" s="14"/>
      <c r="CF1168" s="14"/>
      <c r="CG1168" s="14"/>
      <c r="CH1168" s="14"/>
    </row>
    <row r="1169" spans="1:86">
      <c r="A1169" s="16"/>
      <c r="B1169" s="16"/>
      <c r="C1169" s="16"/>
      <c r="D1169" s="16"/>
      <c r="E1169" s="16"/>
      <c r="F1169" s="16"/>
      <c r="G1169" s="16"/>
      <c r="H1169" s="16"/>
      <c r="I1169" s="16"/>
      <c r="J1169" s="16"/>
      <c r="K1169" s="16"/>
      <c r="L1169" s="16"/>
      <c r="M1169" s="16"/>
      <c r="N1169" s="16"/>
      <c r="O1169" s="16"/>
      <c r="P1169" s="16"/>
      <c r="Q1169" s="16"/>
      <c r="R1169" s="16"/>
      <c r="S1169" s="16"/>
      <c r="T1169" s="16"/>
      <c r="U1169" s="16"/>
      <c r="V1169" s="16"/>
      <c r="W1169" s="16"/>
      <c r="X1169" s="16"/>
      <c r="Z1169" s="16"/>
      <c r="AA1169" s="16"/>
      <c r="AB1169" s="16"/>
      <c r="AC1169" s="16"/>
      <c r="AD1169" s="16"/>
      <c r="AE1169" s="16"/>
      <c r="AF1169" s="16"/>
      <c r="AG1169" s="16"/>
      <c r="AH1169" s="16"/>
      <c r="AI1169" s="16"/>
      <c r="AJ1169" s="16"/>
      <c r="AK1169" s="16"/>
      <c r="AL1169" s="16"/>
      <c r="AM1169" s="14"/>
      <c r="AN1169" s="14"/>
      <c r="AO1169" s="14"/>
      <c r="AP1169" s="14"/>
      <c r="AQ1169" s="14"/>
      <c r="AR1169" s="14"/>
      <c r="AS1169" s="14"/>
      <c r="AT1169" s="14"/>
      <c r="AU1169" s="14"/>
      <c r="AV1169" s="14"/>
      <c r="AW1169" s="14"/>
      <c r="AX1169" s="14"/>
      <c r="AY1169" s="14"/>
      <c r="AZ1169" s="14"/>
      <c r="BA1169" s="14"/>
      <c r="BB1169" s="14"/>
      <c r="BC1169" s="14"/>
      <c r="BD1169" s="14"/>
      <c r="BE1169" s="14"/>
      <c r="BF1169" s="14"/>
      <c r="BG1169" s="14"/>
      <c r="BH1169" s="14"/>
      <c r="BI1169" s="14"/>
      <c r="BJ1169" s="14"/>
      <c r="BK1169" s="14"/>
      <c r="BL1169" s="14"/>
      <c r="BM1169" s="14"/>
      <c r="BN1169" s="14"/>
      <c r="BO1169" s="14"/>
      <c r="BP1169" s="14"/>
      <c r="BQ1169" s="14"/>
      <c r="BR1169" s="14"/>
      <c r="BS1169" s="14"/>
      <c r="BT1169" s="14"/>
      <c r="BU1169" s="14"/>
      <c r="BV1169" s="14"/>
      <c r="BW1169" s="14"/>
      <c r="BX1169" s="14"/>
      <c r="BY1169" s="14"/>
      <c r="BZ1169" s="14"/>
      <c r="CA1169" s="14"/>
      <c r="CB1169" s="14"/>
      <c r="CC1169" s="14"/>
      <c r="CD1169" s="14"/>
      <c r="CE1169" s="14"/>
      <c r="CF1169" s="14"/>
      <c r="CG1169" s="14"/>
      <c r="CH1169" s="14"/>
    </row>
    <row r="1170" spans="1:86">
      <c r="A1170" s="16"/>
      <c r="B1170" s="16"/>
      <c r="C1170" s="16"/>
      <c r="D1170" s="16"/>
      <c r="E1170" s="16"/>
      <c r="F1170" s="16"/>
      <c r="G1170" s="16"/>
      <c r="H1170" s="16"/>
      <c r="I1170" s="16"/>
      <c r="J1170" s="16"/>
      <c r="K1170" s="16"/>
      <c r="L1170" s="16"/>
      <c r="M1170" s="16"/>
      <c r="N1170" s="16"/>
      <c r="O1170" s="16"/>
      <c r="P1170" s="16"/>
      <c r="Q1170" s="16"/>
      <c r="R1170" s="16"/>
      <c r="S1170" s="16"/>
      <c r="T1170" s="16"/>
      <c r="U1170" s="16"/>
      <c r="V1170" s="16"/>
      <c r="W1170" s="16"/>
      <c r="X1170" s="16"/>
      <c r="Z1170" s="16"/>
      <c r="AA1170" s="16"/>
      <c r="AB1170" s="16"/>
      <c r="AC1170" s="16"/>
      <c r="AD1170" s="16"/>
      <c r="AE1170" s="16"/>
      <c r="AF1170" s="16"/>
      <c r="AG1170" s="16"/>
      <c r="AH1170" s="16"/>
      <c r="AI1170" s="16"/>
      <c r="AJ1170" s="16"/>
      <c r="AK1170" s="16"/>
      <c r="AL1170" s="16"/>
      <c r="AM1170" s="14"/>
      <c r="AN1170" s="14"/>
      <c r="AO1170" s="14"/>
      <c r="AP1170" s="14"/>
      <c r="AQ1170" s="14"/>
      <c r="AR1170" s="14"/>
      <c r="AS1170" s="14"/>
      <c r="AT1170" s="14"/>
      <c r="AU1170" s="14"/>
      <c r="AV1170" s="14"/>
      <c r="AW1170" s="14"/>
      <c r="AX1170" s="14"/>
      <c r="AY1170" s="14"/>
      <c r="AZ1170" s="14"/>
      <c r="BA1170" s="14"/>
      <c r="BB1170" s="14"/>
      <c r="BC1170" s="14"/>
      <c r="BD1170" s="14"/>
      <c r="BE1170" s="14"/>
      <c r="BF1170" s="14"/>
      <c r="BG1170" s="14"/>
      <c r="BH1170" s="14"/>
      <c r="BI1170" s="14"/>
      <c r="BJ1170" s="14"/>
      <c r="BK1170" s="14"/>
      <c r="BL1170" s="14"/>
      <c r="BM1170" s="14"/>
      <c r="BN1170" s="14"/>
      <c r="BO1170" s="14"/>
      <c r="BP1170" s="14"/>
      <c r="BQ1170" s="14"/>
      <c r="BR1170" s="14"/>
      <c r="BS1170" s="14"/>
      <c r="BT1170" s="14"/>
      <c r="BU1170" s="14"/>
      <c r="BV1170" s="14"/>
      <c r="BW1170" s="14"/>
      <c r="BX1170" s="14"/>
      <c r="BY1170" s="14"/>
      <c r="BZ1170" s="14"/>
      <c r="CA1170" s="14"/>
      <c r="CB1170" s="14"/>
      <c r="CC1170" s="14"/>
      <c r="CD1170" s="14"/>
      <c r="CE1170" s="14"/>
      <c r="CF1170" s="14"/>
      <c r="CG1170" s="14"/>
      <c r="CH1170" s="14"/>
    </row>
    <row r="1171" spans="1:86">
      <c r="A1171" s="16"/>
      <c r="B1171" s="16"/>
      <c r="C1171" s="16"/>
      <c r="D1171" s="16"/>
      <c r="E1171" s="16"/>
      <c r="F1171" s="16"/>
      <c r="G1171" s="16"/>
      <c r="H1171" s="16"/>
      <c r="I1171" s="16"/>
      <c r="J1171" s="16"/>
      <c r="K1171" s="16"/>
      <c r="L1171" s="16"/>
      <c r="M1171" s="16"/>
      <c r="N1171" s="16"/>
      <c r="O1171" s="16"/>
      <c r="P1171" s="16"/>
      <c r="Q1171" s="16"/>
      <c r="R1171" s="16"/>
      <c r="S1171" s="16"/>
      <c r="T1171" s="16"/>
      <c r="U1171" s="16"/>
      <c r="V1171" s="16"/>
      <c r="W1171" s="16"/>
      <c r="X1171" s="16"/>
      <c r="Z1171" s="16"/>
      <c r="AA1171" s="16"/>
      <c r="AB1171" s="16"/>
      <c r="AC1171" s="16"/>
      <c r="AD1171" s="16"/>
      <c r="AE1171" s="16"/>
      <c r="AF1171" s="16"/>
      <c r="AG1171" s="16"/>
      <c r="AH1171" s="16"/>
      <c r="AI1171" s="16"/>
      <c r="AJ1171" s="16"/>
      <c r="AK1171" s="16"/>
      <c r="AL1171" s="16"/>
      <c r="AM1171" s="14"/>
      <c r="AN1171" s="14"/>
      <c r="AO1171" s="14"/>
      <c r="AP1171" s="14"/>
      <c r="AQ1171" s="14"/>
      <c r="AR1171" s="14"/>
      <c r="AS1171" s="14"/>
      <c r="AT1171" s="14"/>
      <c r="AU1171" s="14"/>
      <c r="AV1171" s="14"/>
      <c r="AW1171" s="14"/>
      <c r="AX1171" s="14"/>
      <c r="AY1171" s="14"/>
      <c r="AZ1171" s="14"/>
      <c r="BA1171" s="14"/>
      <c r="BB1171" s="14"/>
      <c r="BC1171" s="14"/>
      <c r="BD1171" s="14"/>
      <c r="BE1171" s="14"/>
      <c r="BF1171" s="14"/>
      <c r="BG1171" s="14"/>
      <c r="BH1171" s="14"/>
      <c r="BI1171" s="14"/>
      <c r="BJ1171" s="14"/>
      <c r="BK1171" s="14"/>
      <c r="BL1171" s="14"/>
      <c r="BM1171" s="14"/>
      <c r="BN1171" s="14"/>
      <c r="BO1171" s="14"/>
      <c r="BP1171" s="14"/>
      <c r="BQ1171" s="14"/>
      <c r="BR1171" s="14"/>
      <c r="BS1171" s="14"/>
      <c r="BT1171" s="14"/>
      <c r="BU1171" s="14"/>
      <c r="BV1171" s="14"/>
      <c r="BW1171" s="14"/>
      <c r="BX1171" s="14"/>
      <c r="BY1171" s="14"/>
      <c r="BZ1171" s="14"/>
      <c r="CA1171" s="14"/>
      <c r="CB1171" s="14"/>
      <c r="CC1171" s="14"/>
      <c r="CD1171" s="14"/>
      <c r="CE1171" s="14"/>
      <c r="CF1171" s="14"/>
      <c r="CG1171" s="14"/>
      <c r="CH1171" s="14"/>
    </row>
    <row r="1172" spans="1:86">
      <c r="A1172" s="16"/>
      <c r="B1172" s="16"/>
      <c r="C1172" s="16"/>
      <c r="D1172" s="16"/>
      <c r="E1172" s="16"/>
      <c r="F1172" s="16"/>
      <c r="G1172" s="16"/>
      <c r="H1172" s="16"/>
      <c r="I1172" s="16"/>
      <c r="J1172" s="16"/>
      <c r="K1172" s="16"/>
      <c r="L1172" s="16"/>
      <c r="M1172" s="16"/>
      <c r="N1172" s="16"/>
      <c r="O1172" s="16"/>
      <c r="P1172" s="16"/>
      <c r="Q1172" s="16"/>
      <c r="R1172" s="16"/>
      <c r="S1172" s="16"/>
      <c r="T1172" s="16"/>
      <c r="U1172" s="16"/>
      <c r="V1172" s="16"/>
      <c r="W1172" s="16"/>
      <c r="X1172" s="16"/>
      <c r="Z1172" s="16"/>
      <c r="AA1172" s="16"/>
      <c r="AB1172" s="16"/>
      <c r="AC1172" s="16"/>
      <c r="AD1172" s="16"/>
      <c r="AE1172" s="16"/>
      <c r="AF1172" s="16"/>
      <c r="AG1172" s="16"/>
      <c r="AH1172" s="16"/>
      <c r="AI1172" s="16"/>
      <c r="AJ1172" s="16"/>
      <c r="AK1172" s="16"/>
      <c r="AL1172" s="16"/>
      <c r="AM1172" s="14"/>
      <c r="AN1172" s="14"/>
      <c r="AO1172" s="14"/>
      <c r="AP1172" s="14"/>
      <c r="AQ1172" s="14"/>
      <c r="AR1172" s="14"/>
      <c r="AS1172" s="14"/>
      <c r="AT1172" s="14"/>
      <c r="AU1172" s="14"/>
      <c r="AV1172" s="14"/>
      <c r="AW1172" s="14"/>
      <c r="AX1172" s="14"/>
      <c r="AY1172" s="14"/>
      <c r="AZ1172" s="14"/>
      <c r="BA1172" s="14"/>
      <c r="BB1172" s="14"/>
      <c r="BC1172" s="14"/>
      <c r="BD1172" s="14"/>
      <c r="BE1172" s="14"/>
      <c r="BF1172" s="14"/>
      <c r="BG1172" s="14"/>
      <c r="BH1172" s="14"/>
      <c r="BI1172" s="14"/>
      <c r="BJ1172" s="14"/>
      <c r="BK1172" s="14"/>
      <c r="BL1172" s="14"/>
      <c r="BM1172" s="14"/>
      <c r="BN1172" s="14"/>
      <c r="BO1172" s="14"/>
      <c r="BP1172" s="14"/>
      <c r="BQ1172" s="14"/>
      <c r="BR1172" s="14"/>
      <c r="BS1172" s="14"/>
      <c r="BT1172" s="14"/>
      <c r="BU1172" s="14"/>
      <c r="BV1172" s="14"/>
      <c r="BW1172" s="14"/>
      <c r="BX1172" s="14"/>
      <c r="BY1172" s="14"/>
      <c r="BZ1172" s="14"/>
      <c r="CA1172" s="14"/>
      <c r="CB1172" s="14"/>
      <c r="CC1172" s="14"/>
      <c r="CD1172" s="14"/>
      <c r="CE1172" s="14"/>
      <c r="CF1172" s="14"/>
      <c r="CG1172" s="14"/>
      <c r="CH1172" s="14"/>
    </row>
    <row r="1173" spans="1:86">
      <c r="A1173" s="16"/>
      <c r="B1173" s="16"/>
      <c r="C1173" s="16"/>
      <c r="D1173" s="16"/>
      <c r="E1173" s="16"/>
      <c r="F1173" s="16"/>
      <c r="G1173" s="16"/>
      <c r="H1173" s="16"/>
      <c r="I1173" s="16"/>
      <c r="J1173" s="16"/>
      <c r="K1173" s="16"/>
      <c r="L1173" s="16"/>
      <c r="M1173" s="16"/>
      <c r="N1173" s="16"/>
      <c r="O1173" s="16"/>
      <c r="P1173" s="16"/>
      <c r="Q1173" s="16"/>
      <c r="R1173" s="16"/>
      <c r="S1173" s="16"/>
      <c r="T1173" s="16"/>
      <c r="U1173" s="16"/>
      <c r="V1173" s="16"/>
      <c r="W1173" s="16"/>
      <c r="X1173" s="16"/>
      <c r="Z1173" s="16"/>
      <c r="AA1173" s="16"/>
      <c r="AB1173" s="16"/>
      <c r="AC1173" s="16"/>
      <c r="AD1173" s="16"/>
      <c r="AE1173" s="16"/>
      <c r="AF1173" s="16"/>
      <c r="AG1173" s="16"/>
      <c r="AH1173" s="16"/>
      <c r="AI1173" s="16"/>
      <c r="AJ1173" s="16"/>
      <c r="AK1173" s="16"/>
      <c r="AL1173" s="16"/>
      <c r="AM1173" s="14"/>
      <c r="AN1173" s="14"/>
      <c r="AO1173" s="14"/>
      <c r="AP1173" s="14"/>
      <c r="AQ1173" s="14"/>
      <c r="AR1173" s="14"/>
      <c r="AS1173" s="14"/>
      <c r="AT1173" s="14"/>
      <c r="AU1173" s="14"/>
      <c r="AV1173" s="14"/>
      <c r="AW1173" s="14"/>
      <c r="AX1173" s="14"/>
      <c r="AY1173" s="14"/>
      <c r="AZ1173" s="14"/>
      <c r="BA1173" s="14"/>
      <c r="BB1173" s="14"/>
      <c r="BC1173" s="14"/>
      <c r="BD1173" s="14"/>
      <c r="BE1173" s="14"/>
      <c r="BF1173" s="14"/>
      <c r="BG1173" s="14"/>
      <c r="BH1173" s="14"/>
      <c r="BI1173" s="14"/>
      <c r="BJ1173" s="14"/>
      <c r="BK1173" s="14"/>
      <c r="BL1173" s="14"/>
      <c r="BM1173" s="14"/>
      <c r="BN1173" s="14"/>
      <c r="BO1173" s="14"/>
      <c r="BP1173" s="14"/>
      <c r="BQ1173" s="14"/>
      <c r="BR1173" s="14"/>
      <c r="BS1173" s="14"/>
      <c r="BT1173" s="14"/>
      <c r="BU1173" s="14"/>
      <c r="BV1173" s="14"/>
      <c r="BW1173" s="14"/>
      <c r="BX1173" s="14"/>
      <c r="BY1173" s="14"/>
      <c r="BZ1173" s="14"/>
      <c r="CA1173" s="14"/>
      <c r="CB1173" s="14"/>
      <c r="CC1173" s="14"/>
      <c r="CD1173" s="14"/>
      <c r="CE1173" s="14"/>
      <c r="CF1173" s="14"/>
      <c r="CG1173" s="14"/>
      <c r="CH1173" s="14"/>
    </row>
    <row r="1174" spans="1:86">
      <c r="A1174" s="16"/>
      <c r="B1174" s="16"/>
      <c r="C1174" s="16"/>
      <c r="D1174" s="16"/>
      <c r="E1174" s="16"/>
      <c r="F1174" s="16"/>
      <c r="G1174" s="16"/>
      <c r="H1174" s="16"/>
      <c r="I1174" s="16"/>
      <c r="J1174" s="16"/>
      <c r="K1174" s="16"/>
      <c r="L1174" s="16"/>
      <c r="M1174" s="16"/>
      <c r="N1174" s="16"/>
      <c r="O1174" s="16"/>
      <c r="P1174" s="16"/>
      <c r="Q1174" s="16"/>
      <c r="R1174" s="16"/>
      <c r="S1174" s="16"/>
      <c r="T1174" s="16"/>
      <c r="U1174" s="16"/>
      <c r="V1174" s="16"/>
      <c r="W1174" s="16"/>
      <c r="X1174" s="16"/>
      <c r="Z1174" s="16"/>
      <c r="AA1174" s="16"/>
      <c r="AB1174" s="16"/>
      <c r="AC1174" s="16"/>
      <c r="AD1174" s="16"/>
      <c r="AE1174" s="16"/>
      <c r="AF1174" s="16"/>
      <c r="AG1174" s="16"/>
      <c r="AH1174" s="16"/>
      <c r="AI1174" s="16"/>
      <c r="AJ1174" s="16"/>
      <c r="AK1174" s="16"/>
      <c r="AL1174" s="16"/>
      <c r="AM1174" s="14"/>
      <c r="AN1174" s="14"/>
      <c r="AO1174" s="14"/>
      <c r="AP1174" s="14"/>
      <c r="AQ1174" s="14"/>
      <c r="AR1174" s="14"/>
      <c r="AS1174" s="14"/>
      <c r="AT1174" s="14"/>
      <c r="AU1174" s="14"/>
      <c r="AV1174" s="14"/>
      <c r="AW1174" s="14"/>
      <c r="AX1174" s="14"/>
      <c r="AY1174" s="14"/>
      <c r="AZ1174" s="14"/>
      <c r="BA1174" s="14"/>
      <c r="BB1174" s="14"/>
      <c r="BC1174" s="14"/>
      <c r="BD1174" s="14"/>
      <c r="BE1174" s="14"/>
      <c r="BF1174" s="14"/>
      <c r="BG1174" s="14"/>
      <c r="BH1174" s="14"/>
      <c r="BI1174" s="14"/>
      <c r="BJ1174" s="14"/>
      <c r="BK1174" s="14"/>
      <c r="BL1174" s="14"/>
      <c r="BM1174" s="14"/>
      <c r="BN1174" s="14"/>
      <c r="BO1174" s="14"/>
      <c r="BP1174" s="14"/>
      <c r="BQ1174" s="14"/>
      <c r="BR1174" s="14"/>
      <c r="BS1174" s="14"/>
      <c r="BT1174" s="14"/>
      <c r="BU1174" s="14"/>
      <c r="BV1174" s="14"/>
      <c r="BW1174" s="14"/>
      <c r="BX1174" s="14"/>
      <c r="BY1174" s="14"/>
      <c r="BZ1174" s="14"/>
      <c r="CA1174" s="14"/>
      <c r="CB1174" s="14"/>
      <c r="CC1174" s="14"/>
      <c r="CD1174" s="14"/>
      <c r="CE1174" s="14"/>
      <c r="CF1174" s="14"/>
      <c r="CG1174" s="14"/>
      <c r="CH1174" s="14"/>
    </row>
    <row r="1175" spans="1:86">
      <c r="A1175" s="16"/>
      <c r="B1175" s="16"/>
      <c r="C1175" s="16"/>
      <c r="D1175" s="16"/>
      <c r="E1175" s="16"/>
      <c r="F1175" s="16"/>
      <c r="G1175" s="16"/>
      <c r="H1175" s="16"/>
      <c r="I1175" s="16"/>
      <c r="J1175" s="16"/>
      <c r="K1175" s="16"/>
      <c r="L1175" s="16"/>
      <c r="M1175" s="16"/>
      <c r="N1175" s="16"/>
      <c r="O1175" s="16"/>
      <c r="P1175" s="16"/>
      <c r="Q1175" s="16"/>
      <c r="R1175" s="16"/>
      <c r="S1175" s="16"/>
      <c r="T1175" s="16"/>
      <c r="U1175" s="16"/>
      <c r="V1175" s="16"/>
      <c r="W1175" s="16"/>
      <c r="X1175" s="16"/>
      <c r="Z1175" s="16"/>
      <c r="AA1175" s="16"/>
      <c r="AB1175" s="16"/>
      <c r="AC1175" s="16"/>
      <c r="AD1175" s="16"/>
      <c r="AE1175" s="16"/>
      <c r="AF1175" s="16"/>
      <c r="AG1175" s="16"/>
      <c r="AH1175" s="16"/>
      <c r="AI1175" s="16"/>
      <c r="AJ1175" s="16"/>
      <c r="AK1175" s="16"/>
      <c r="AL1175" s="16"/>
      <c r="AM1175" s="14"/>
      <c r="AN1175" s="14"/>
      <c r="AO1175" s="14"/>
      <c r="AP1175" s="14"/>
      <c r="AQ1175" s="14"/>
      <c r="AR1175" s="14"/>
      <c r="AS1175" s="14"/>
      <c r="AT1175" s="14"/>
      <c r="AU1175" s="14"/>
      <c r="AV1175" s="14"/>
      <c r="AW1175" s="14"/>
      <c r="AX1175" s="14"/>
      <c r="AY1175" s="14"/>
      <c r="AZ1175" s="14"/>
      <c r="BA1175" s="14"/>
      <c r="BB1175" s="14"/>
      <c r="BC1175" s="14"/>
      <c r="BD1175" s="14"/>
      <c r="BE1175" s="14"/>
      <c r="BF1175" s="14"/>
      <c r="BG1175" s="14"/>
      <c r="BH1175" s="14"/>
      <c r="BI1175" s="14"/>
      <c r="BJ1175" s="14"/>
      <c r="BK1175" s="14"/>
      <c r="BL1175" s="14"/>
      <c r="BM1175" s="14"/>
      <c r="BN1175" s="14"/>
      <c r="BO1175" s="14"/>
      <c r="BP1175" s="14"/>
      <c r="BQ1175" s="14"/>
      <c r="BR1175" s="14"/>
      <c r="BS1175" s="14"/>
      <c r="BT1175" s="14"/>
      <c r="BU1175" s="14"/>
      <c r="BV1175" s="14"/>
      <c r="BW1175" s="14"/>
      <c r="BX1175" s="14"/>
      <c r="BY1175" s="14"/>
      <c r="BZ1175" s="14"/>
      <c r="CA1175" s="14"/>
      <c r="CB1175" s="14"/>
      <c r="CC1175" s="14"/>
      <c r="CD1175" s="14"/>
      <c r="CE1175" s="14"/>
      <c r="CF1175" s="14"/>
      <c r="CG1175" s="14"/>
      <c r="CH1175" s="14"/>
    </row>
    <row r="1176" spans="1:86">
      <c r="A1176" s="16"/>
      <c r="B1176" s="16"/>
      <c r="C1176" s="16"/>
      <c r="D1176" s="16"/>
      <c r="E1176" s="16"/>
      <c r="F1176" s="16"/>
      <c r="G1176" s="16"/>
      <c r="H1176" s="16"/>
      <c r="I1176" s="16"/>
      <c r="J1176" s="16"/>
      <c r="K1176" s="16"/>
      <c r="L1176" s="16"/>
      <c r="M1176" s="16"/>
      <c r="N1176" s="16"/>
      <c r="O1176" s="16"/>
      <c r="P1176" s="16"/>
      <c r="Q1176" s="16"/>
      <c r="R1176" s="16"/>
      <c r="S1176" s="16"/>
      <c r="T1176" s="16"/>
      <c r="U1176" s="16"/>
      <c r="V1176" s="16"/>
      <c r="W1176" s="16"/>
      <c r="X1176" s="16"/>
      <c r="Z1176" s="16"/>
      <c r="AA1176" s="16"/>
      <c r="AB1176" s="16"/>
      <c r="AC1176" s="16"/>
      <c r="AD1176" s="16"/>
      <c r="AE1176" s="16"/>
      <c r="AF1176" s="16"/>
      <c r="AG1176" s="16"/>
      <c r="AH1176" s="16"/>
      <c r="AI1176" s="16"/>
      <c r="AJ1176" s="16"/>
      <c r="AK1176" s="16"/>
      <c r="AL1176" s="16"/>
      <c r="AM1176" s="14"/>
      <c r="AN1176" s="14"/>
      <c r="AO1176" s="14"/>
      <c r="AP1176" s="14"/>
      <c r="AQ1176" s="14"/>
      <c r="AR1176" s="14"/>
      <c r="AS1176" s="14"/>
      <c r="AT1176" s="14"/>
      <c r="AU1176" s="14"/>
      <c r="AV1176" s="14"/>
      <c r="AW1176" s="14"/>
      <c r="AX1176" s="14"/>
      <c r="AY1176" s="14"/>
      <c r="AZ1176" s="14"/>
      <c r="BA1176" s="14"/>
      <c r="BB1176" s="14"/>
      <c r="BC1176" s="14"/>
      <c r="BD1176" s="14"/>
      <c r="BE1176" s="14"/>
      <c r="BF1176" s="14"/>
      <c r="BG1176" s="14"/>
      <c r="BH1176" s="14"/>
      <c r="BI1176" s="14"/>
      <c r="BJ1176" s="14"/>
      <c r="BK1176" s="14"/>
      <c r="BL1176" s="14"/>
      <c r="BM1176" s="14"/>
      <c r="BN1176" s="14"/>
      <c r="BO1176" s="14"/>
      <c r="BP1176" s="14"/>
      <c r="BQ1176" s="14"/>
      <c r="BR1176" s="14"/>
      <c r="BS1176" s="14"/>
      <c r="BT1176" s="14"/>
      <c r="BU1176" s="14"/>
      <c r="BV1176" s="14"/>
      <c r="BW1176" s="14"/>
      <c r="BX1176" s="14"/>
      <c r="BY1176" s="14"/>
      <c r="BZ1176" s="14"/>
      <c r="CA1176" s="14"/>
      <c r="CB1176" s="14"/>
      <c r="CC1176" s="14"/>
      <c r="CD1176" s="14"/>
      <c r="CE1176" s="14"/>
      <c r="CF1176" s="14"/>
      <c r="CG1176" s="14"/>
      <c r="CH1176" s="14"/>
    </row>
    <row r="1177" spans="1:86">
      <c r="A1177" s="16"/>
      <c r="B1177" s="16"/>
      <c r="C1177" s="16"/>
      <c r="D1177" s="16"/>
      <c r="E1177" s="16"/>
      <c r="F1177" s="16"/>
      <c r="G1177" s="16"/>
      <c r="H1177" s="16"/>
      <c r="I1177" s="16"/>
      <c r="J1177" s="16"/>
      <c r="K1177" s="16"/>
      <c r="L1177" s="16"/>
      <c r="M1177" s="16"/>
      <c r="N1177" s="16"/>
      <c r="O1177" s="16"/>
      <c r="P1177" s="16"/>
      <c r="Q1177" s="16"/>
      <c r="R1177" s="16"/>
      <c r="S1177" s="16"/>
      <c r="T1177" s="16"/>
      <c r="U1177" s="16"/>
      <c r="V1177" s="16"/>
      <c r="W1177" s="16"/>
      <c r="X1177" s="16"/>
      <c r="Z1177" s="16"/>
      <c r="AA1177" s="16"/>
      <c r="AB1177" s="16"/>
      <c r="AC1177" s="16"/>
      <c r="AD1177" s="16"/>
      <c r="AE1177" s="16"/>
      <c r="AF1177" s="16"/>
      <c r="AG1177" s="16"/>
      <c r="AH1177" s="16"/>
      <c r="AI1177" s="16"/>
      <c r="AJ1177" s="16"/>
      <c r="AK1177" s="16"/>
      <c r="AL1177" s="16"/>
      <c r="AM1177" s="14"/>
      <c r="AN1177" s="14"/>
      <c r="AO1177" s="14"/>
      <c r="AP1177" s="14"/>
      <c r="AQ1177" s="14"/>
      <c r="AR1177" s="14"/>
      <c r="AS1177" s="14"/>
      <c r="AT1177" s="14"/>
      <c r="AU1177" s="14"/>
      <c r="AV1177" s="14"/>
      <c r="AW1177" s="14"/>
      <c r="AX1177" s="14"/>
      <c r="AY1177" s="14"/>
      <c r="AZ1177" s="14"/>
      <c r="BA1177" s="14"/>
      <c r="BB1177" s="14"/>
      <c r="BC1177" s="14"/>
      <c r="BD1177" s="14"/>
      <c r="BE1177" s="14"/>
      <c r="BF1177" s="14"/>
      <c r="BG1177" s="14"/>
      <c r="BH1177" s="14"/>
      <c r="BI1177" s="14"/>
      <c r="BJ1177" s="14"/>
      <c r="BK1177" s="14"/>
      <c r="BL1177" s="14"/>
      <c r="BM1177" s="14"/>
      <c r="BN1177" s="14"/>
      <c r="BO1177" s="14"/>
      <c r="BP1177" s="14"/>
      <c r="BQ1177" s="14"/>
      <c r="BR1177" s="14"/>
      <c r="BS1177" s="14"/>
      <c r="BT1177" s="14"/>
      <c r="BU1177" s="14"/>
      <c r="BV1177" s="14"/>
      <c r="BW1177" s="14"/>
      <c r="BX1177" s="14"/>
      <c r="BY1177" s="14"/>
      <c r="BZ1177" s="14"/>
      <c r="CA1177" s="14"/>
      <c r="CB1177" s="14"/>
      <c r="CC1177" s="14"/>
      <c r="CD1177" s="14"/>
      <c r="CE1177" s="14"/>
      <c r="CF1177" s="14"/>
      <c r="CG1177" s="14"/>
      <c r="CH1177" s="14"/>
    </row>
    <row r="1178" spans="1:86">
      <c r="A1178" s="16"/>
      <c r="B1178" s="16"/>
      <c r="C1178" s="16"/>
      <c r="D1178" s="16"/>
      <c r="E1178" s="16"/>
      <c r="F1178" s="16"/>
      <c r="G1178" s="16"/>
      <c r="H1178" s="16"/>
      <c r="I1178" s="16"/>
      <c r="J1178" s="16"/>
      <c r="K1178" s="16"/>
      <c r="L1178" s="16"/>
      <c r="M1178" s="16"/>
      <c r="N1178" s="16"/>
      <c r="O1178" s="16"/>
      <c r="P1178" s="16"/>
      <c r="Q1178" s="16"/>
      <c r="R1178" s="16"/>
      <c r="S1178" s="16"/>
      <c r="T1178" s="16"/>
      <c r="U1178" s="16"/>
      <c r="V1178" s="16"/>
      <c r="W1178" s="16"/>
      <c r="X1178" s="16"/>
      <c r="Z1178" s="16"/>
      <c r="AA1178" s="16"/>
      <c r="AB1178" s="16"/>
      <c r="AC1178" s="16"/>
      <c r="AD1178" s="16"/>
      <c r="AE1178" s="16"/>
      <c r="AF1178" s="16"/>
      <c r="AG1178" s="16"/>
      <c r="AH1178" s="16"/>
      <c r="AI1178" s="16"/>
      <c r="AJ1178" s="16"/>
      <c r="AK1178" s="16"/>
      <c r="AL1178" s="16"/>
      <c r="AM1178" s="14"/>
      <c r="AN1178" s="14"/>
      <c r="AO1178" s="14"/>
      <c r="AP1178" s="14"/>
      <c r="AQ1178" s="14"/>
      <c r="AR1178" s="14"/>
      <c r="AS1178" s="14"/>
      <c r="AT1178" s="14"/>
      <c r="AU1178" s="14"/>
      <c r="AV1178" s="14"/>
      <c r="AW1178" s="14"/>
      <c r="AX1178" s="14"/>
      <c r="AY1178" s="14"/>
      <c r="AZ1178" s="14"/>
      <c r="BA1178" s="14"/>
      <c r="BB1178" s="14"/>
      <c r="BC1178" s="14"/>
      <c r="BD1178" s="14"/>
      <c r="BE1178" s="14"/>
      <c r="BF1178" s="14"/>
      <c r="BG1178" s="14"/>
      <c r="BH1178" s="14"/>
      <c r="BI1178" s="14"/>
      <c r="BJ1178" s="14"/>
      <c r="BK1178" s="14"/>
      <c r="BL1178" s="14"/>
      <c r="BM1178" s="14"/>
      <c r="BN1178" s="14"/>
      <c r="BO1178" s="14"/>
      <c r="BP1178" s="14"/>
      <c r="BQ1178" s="14"/>
      <c r="BR1178" s="14"/>
      <c r="BS1178" s="14"/>
      <c r="BT1178" s="14"/>
      <c r="BU1178" s="14"/>
      <c r="BV1178" s="14"/>
      <c r="BW1178" s="14"/>
      <c r="BX1178" s="14"/>
      <c r="BY1178" s="14"/>
      <c r="BZ1178" s="14"/>
      <c r="CA1178" s="14"/>
      <c r="CB1178" s="14"/>
      <c r="CC1178" s="14"/>
      <c r="CD1178" s="14"/>
      <c r="CE1178" s="14"/>
      <c r="CF1178" s="14"/>
      <c r="CG1178" s="14"/>
      <c r="CH1178" s="14"/>
    </row>
    <row r="1179" spans="1:86">
      <c r="A1179" s="16"/>
      <c r="B1179" s="16"/>
      <c r="C1179" s="16"/>
      <c r="D1179" s="16"/>
      <c r="E1179" s="16"/>
      <c r="F1179" s="16"/>
      <c r="G1179" s="16"/>
      <c r="H1179" s="16"/>
      <c r="I1179" s="16"/>
      <c r="J1179" s="16"/>
      <c r="K1179" s="16"/>
      <c r="L1179" s="16"/>
      <c r="M1179" s="16"/>
      <c r="N1179" s="16"/>
      <c r="O1179" s="16"/>
      <c r="P1179" s="16"/>
      <c r="Q1179" s="16"/>
      <c r="R1179" s="16"/>
      <c r="S1179" s="16"/>
      <c r="T1179" s="16"/>
      <c r="U1179" s="16"/>
      <c r="V1179" s="16"/>
      <c r="W1179" s="16"/>
      <c r="X1179" s="16"/>
      <c r="Z1179" s="16"/>
      <c r="AA1179" s="16"/>
      <c r="AB1179" s="16"/>
      <c r="AC1179" s="16"/>
      <c r="AD1179" s="16"/>
      <c r="AE1179" s="16"/>
      <c r="AF1179" s="16"/>
      <c r="AG1179" s="16"/>
      <c r="AH1179" s="16"/>
      <c r="AI1179" s="16"/>
      <c r="AJ1179" s="16"/>
      <c r="AK1179" s="16"/>
      <c r="AL1179" s="16"/>
      <c r="AM1179" s="14"/>
      <c r="AN1179" s="14"/>
      <c r="AO1179" s="14"/>
      <c r="AP1179" s="14"/>
      <c r="AQ1179" s="14"/>
      <c r="AR1179" s="14"/>
      <c r="AS1179" s="14"/>
      <c r="AT1179" s="14"/>
      <c r="AU1179" s="14"/>
      <c r="AV1179" s="14"/>
      <c r="AW1179" s="14"/>
      <c r="AX1179" s="14"/>
      <c r="AY1179" s="14"/>
      <c r="AZ1179" s="14"/>
      <c r="BA1179" s="14"/>
      <c r="BB1179" s="14"/>
      <c r="BC1179" s="14"/>
      <c r="BD1179" s="14"/>
      <c r="BE1179" s="14"/>
      <c r="BF1179" s="14"/>
      <c r="BG1179" s="14"/>
      <c r="BH1179" s="14"/>
      <c r="BI1179" s="14"/>
      <c r="BJ1179" s="14"/>
      <c r="BK1179" s="14"/>
      <c r="BL1179" s="14"/>
      <c r="BM1179" s="14"/>
      <c r="BN1179" s="14"/>
      <c r="BO1179" s="14"/>
      <c r="BP1179" s="14"/>
      <c r="BQ1179" s="14"/>
      <c r="BR1179" s="14"/>
      <c r="BS1179" s="14"/>
      <c r="BT1179" s="14"/>
      <c r="BU1179" s="14"/>
      <c r="BV1179" s="14"/>
      <c r="BW1179" s="14"/>
      <c r="BX1179" s="14"/>
      <c r="BY1179" s="14"/>
      <c r="BZ1179" s="14"/>
      <c r="CA1179" s="14"/>
      <c r="CB1179" s="14"/>
      <c r="CC1179" s="14"/>
      <c r="CD1179" s="14"/>
      <c r="CE1179" s="14"/>
      <c r="CF1179" s="14"/>
      <c r="CG1179" s="14"/>
      <c r="CH1179" s="14"/>
    </row>
    <row r="1180" spans="1:86">
      <c r="A1180" s="16"/>
      <c r="B1180" s="16"/>
      <c r="C1180" s="16"/>
      <c r="D1180" s="16"/>
      <c r="E1180" s="16"/>
      <c r="F1180" s="16"/>
      <c r="G1180" s="16"/>
      <c r="H1180" s="16"/>
      <c r="I1180" s="16"/>
      <c r="J1180" s="16"/>
      <c r="K1180" s="16"/>
      <c r="L1180" s="16"/>
      <c r="M1180" s="16"/>
      <c r="N1180" s="16"/>
      <c r="O1180" s="16"/>
      <c r="P1180" s="16"/>
      <c r="Q1180" s="16"/>
      <c r="R1180" s="16"/>
      <c r="S1180" s="16"/>
      <c r="T1180" s="16"/>
      <c r="U1180" s="16"/>
      <c r="V1180" s="16"/>
      <c r="W1180" s="16"/>
      <c r="X1180" s="16"/>
      <c r="Z1180" s="16"/>
      <c r="AA1180" s="16"/>
      <c r="AB1180" s="16"/>
      <c r="AC1180" s="16"/>
      <c r="AD1180" s="16"/>
      <c r="AE1180" s="16"/>
      <c r="AF1180" s="16"/>
      <c r="AG1180" s="16"/>
      <c r="AH1180" s="16"/>
      <c r="AI1180" s="16"/>
      <c r="AJ1180" s="16"/>
      <c r="AK1180" s="16"/>
      <c r="AL1180" s="16"/>
      <c r="AM1180" s="14"/>
      <c r="AN1180" s="14"/>
      <c r="AO1180" s="14"/>
      <c r="AP1180" s="14"/>
      <c r="AQ1180" s="14"/>
      <c r="AR1180" s="14"/>
      <c r="AS1180" s="14"/>
      <c r="AT1180" s="14"/>
      <c r="AU1180" s="14"/>
      <c r="AV1180" s="14"/>
      <c r="AW1180" s="14"/>
      <c r="AX1180" s="14"/>
      <c r="AY1180" s="14"/>
      <c r="AZ1180" s="14"/>
      <c r="BA1180" s="14"/>
      <c r="BB1180" s="14"/>
      <c r="BC1180" s="14"/>
      <c r="BD1180" s="14"/>
      <c r="BE1180" s="14"/>
      <c r="BF1180" s="14"/>
      <c r="BG1180" s="14"/>
      <c r="BH1180" s="14"/>
      <c r="BI1180" s="14"/>
      <c r="BJ1180" s="14"/>
      <c r="BK1180" s="14"/>
      <c r="BL1180" s="14"/>
      <c r="BM1180" s="14"/>
      <c r="BN1180" s="14"/>
      <c r="BO1180" s="14"/>
      <c r="BP1180" s="14"/>
      <c r="BQ1180" s="14"/>
      <c r="BR1180" s="14"/>
      <c r="BS1180" s="14"/>
      <c r="BT1180" s="14"/>
      <c r="BU1180" s="14"/>
      <c r="BV1180" s="14"/>
      <c r="BW1180" s="14"/>
      <c r="BX1180" s="14"/>
      <c r="BY1180" s="14"/>
      <c r="BZ1180" s="14"/>
      <c r="CA1180" s="14"/>
      <c r="CB1180" s="14"/>
      <c r="CC1180" s="14"/>
      <c r="CD1180" s="14"/>
      <c r="CE1180" s="14"/>
      <c r="CF1180" s="14"/>
      <c r="CG1180" s="14"/>
      <c r="CH1180" s="14"/>
    </row>
    <row r="1181" spans="1:86">
      <c r="A1181" s="16"/>
      <c r="B1181" s="16"/>
      <c r="C1181" s="16"/>
      <c r="D1181" s="16"/>
      <c r="E1181" s="16"/>
      <c r="F1181" s="16"/>
      <c r="G1181" s="16"/>
      <c r="H1181" s="16"/>
      <c r="I1181" s="16"/>
      <c r="J1181" s="16"/>
      <c r="K1181" s="16"/>
      <c r="L1181" s="16"/>
      <c r="M1181" s="16"/>
      <c r="N1181" s="16"/>
      <c r="O1181" s="16"/>
      <c r="P1181" s="16"/>
      <c r="Q1181" s="16"/>
      <c r="R1181" s="16"/>
      <c r="S1181" s="16"/>
      <c r="T1181" s="16"/>
      <c r="U1181" s="16"/>
      <c r="V1181" s="16"/>
      <c r="W1181" s="16"/>
      <c r="X1181" s="16"/>
      <c r="Z1181" s="16"/>
      <c r="AA1181" s="16"/>
      <c r="AB1181" s="16"/>
      <c r="AC1181" s="16"/>
      <c r="AD1181" s="16"/>
      <c r="AE1181" s="16"/>
      <c r="AF1181" s="16"/>
      <c r="AG1181" s="16"/>
      <c r="AH1181" s="16"/>
      <c r="AI1181" s="16"/>
      <c r="AJ1181" s="16"/>
      <c r="AK1181" s="16"/>
      <c r="AL1181" s="16"/>
      <c r="AM1181" s="14"/>
      <c r="AN1181" s="14"/>
      <c r="AO1181" s="14"/>
      <c r="AP1181" s="14"/>
      <c r="AQ1181" s="14"/>
      <c r="AR1181" s="14"/>
      <c r="AS1181" s="14"/>
      <c r="AT1181" s="14"/>
      <c r="AU1181" s="14"/>
      <c r="AV1181" s="14"/>
      <c r="AW1181" s="14"/>
      <c r="AX1181" s="14"/>
      <c r="AY1181" s="14"/>
      <c r="AZ1181" s="14"/>
      <c r="BA1181" s="14"/>
      <c r="BB1181" s="14"/>
      <c r="BC1181" s="14"/>
      <c r="BD1181" s="14"/>
      <c r="BE1181" s="14"/>
      <c r="BF1181" s="14"/>
      <c r="BG1181" s="14"/>
      <c r="BH1181" s="14"/>
      <c r="BI1181" s="14"/>
      <c r="BJ1181" s="14"/>
      <c r="BK1181" s="14"/>
      <c r="BL1181" s="14"/>
      <c r="BM1181" s="14"/>
      <c r="BN1181" s="14"/>
      <c r="BO1181" s="14"/>
      <c r="BP1181" s="14"/>
      <c r="BQ1181" s="14"/>
      <c r="BR1181" s="14"/>
      <c r="BS1181" s="14"/>
      <c r="BT1181" s="14"/>
      <c r="BU1181" s="14"/>
      <c r="BV1181" s="14"/>
      <c r="BW1181" s="14"/>
      <c r="BX1181" s="14"/>
      <c r="BY1181" s="14"/>
      <c r="BZ1181" s="14"/>
      <c r="CA1181" s="14"/>
      <c r="CB1181" s="14"/>
      <c r="CC1181" s="14"/>
      <c r="CD1181" s="14"/>
      <c r="CE1181" s="14"/>
      <c r="CF1181" s="14"/>
      <c r="CG1181" s="14"/>
      <c r="CH1181" s="14"/>
    </row>
    <row r="1182" spans="1:86">
      <c r="A1182" s="16"/>
      <c r="B1182" s="16"/>
      <c r="C1182" s="16"/>
      <c r="D1182" s="16"/>
      <c r="E1182" s="16"/>
      <c r="F1182" s="16"/>
      <c r="G1182" s="16"/>
      <c r="H1182" s="16"/>
      <c r="I1182" s="16"/>
      <c r="J1182" s="16"/>
      <c r="K1182" s="16"/>
      <c r="L1182" s="16"/>
      <c r="M1182" s="16"/>
      <c r="N1182" s="16"/>
      <c r="O1182" s="16"/>
      <c r="P1182" s="16"/>
      <c r="Q1182" s="16"/>
      <c r="R1182" s="16"/>
      <c r="S1182" s="16"/>
      <c r="T1182" s="16"/>
      <c r="U1182" s="16"/>
      <c r="V1182" s="16"/>
      <c r="W1182" s="16"/>
      <c r="X1182" s="16"/>
      <c r="Z1182" s="16"/>
      <c r="AA1182" s="16"/>
      <c r="AB1182" s="16"/>
      <c r="AC1182" s="16"/>
      <c r="AD1182" s="16"/>
      <c r="AE1182" s="16"/>
      <c r="AF1182" s="16"/>
      <c r="AG1182" s="16"/>
      <c r="AH1182" s="16"/>
      <c r="AI1182" s="16"/>
      <c r="AJ1182" s="16"/>
      <c r="AK1182" s="16"/>
      <c r="AL1182" s="16"/>
      <c r="AM1182" s="14"/>
      <c r="AN1182" s="14"/>
      <c r="AO1182" s="14"/>
      <c r="AP1182" s="14"/>
      <c r="AQ1182" s="14"/>
      <c r="AR1182" s="14"/>
      <c r="AS1182" s="14"/>
      <c r="AT1182" s="14"/>
      <c r="AU1182" s="14"/>
      <c r="AV1182" s="14"/>
      <c r="AW1182" s="14"/>
      <c r="AX1182" s="14"/>
      <c r="AY1182" s="14"/>
      <c r="AZ1182" s="14"/>
      <c r="BA1182" s="14"/>
      <c r="BB1182" s="14"/>
      <c r="BC1182" s="14"/>
      <c r="BD1182" s="14"/>
      <c r="BE1182" s="14"/>
      <c r="BF1182" s="14"/>
      <c r="BG1182" s="14"/>
      <c r="BH1182" s="14"/>
      <c r="BI1182" s="14"/>
      <c r="BJ1182" s="14"/>
      <c r="BK1182" s="14"/>
      <c r="BL1182" s="14"/>
      <c r="BM1182" s="14"/>
      <c r="BN1182" s="14"/>
      <c r="BO1182" s="14"/>
      <c r="BP1182" s="14"/>
      <c r="BQ1182" s="14"/>
      <c r="BR1182" s="14"/>
      <c r="BS1182" s="14"/>
      <c r="BT1182" s="14"/>
      <c r="BU1182" s="14"/>
      <c r="BV1182" s="14"/>
      <c r="BW1182" s="14"/>
      <c r="BX1182" s="14"/>
      <c r="BY1182" s="14"/>
      <c r="BZ1182" s="14"/>
      <c r="CA1182" s="14"/>
      <c r="CB1182" s="14"/>
      <c r="CC1182" s="14"/>
      <c r="CD1182" s="14"/>
      <c r="CE1182" s="14"/>
      <c r="CF1182" s="14"/>
      <c r="CG1182" s="14"/>
      <c r="CH1182" s="14"/>
    </row>
    <row r="1183" spans="1:86">
      <c r="A1183" s="16"/>
      <c r="B1183" s="16"/>
      <c r="C1183" s="16"/>
      <c r="D1183" s="16"/>
      <c r="E1183" s="16"/>
      <c r="F1183" s="16"/>
      <c r="G1183" s="16"/>
      <c r="H1183" s="16"/>
      <c r="I1183" s="16"/>
      <c r="J1183" s="16"/>
      <c r="K1183" s="16"/>
      <c r="L1183" s="16"/>
      <c r="M1183" s="16"/>
      <c r="N1183" s="16"/>
      <c r="O1183" s="16"/>
      <c r="P1183" s="16"/>
      <c r="Q1183" s="16"/>
      <c r="R1183" s="16"/>
      <c r="S1183" s="16"/>
      <c r="T1183" s="16"/>
      <c r="U1183" s="16"/>
      <c r="V1183" s="16"/>
      <c r="W1183" s="16"/>
      <c r="X1183" s="16"/>
      <c r="Z1183" s="16"/>
      <c r="AA1183" s="16"/>
      <c r="AB1183" s="16"/>
      <c r="AC1183" s="16"/>
      <c r="AD1183" s="16"/>
      <c r="AE1183" s="16"/>
      <c r="AF1183" s="16"/>
      <c r="AG1183" s="16"/>
      <c r="AH1183" s="16"/>
      <c r="AI1183" s="16"/>
      <c r="AJ1183" s="16"/>
      <c r="AK1183" s="16"/>
      <c r="AL1183" s="16"/>
      <c r="AM1183" s="14"/>
      <c r="AN1183" s="14"/>
      <c r="AO1183" s="14"/>
      <c r="AP1183" s="14"/>
      <c r="AQ1183" s="14"/>
      <c r="AR1183" s="14"/>
      <c r="AS1183" s="14"/>
      <c r="AT1183" s="14"/>
      <c r="AU1183" s="14"/>
      <c r="AV1183" s="14"/>
      <c r="AW1183" s="14"/>
      <c r="AX1183" s="14"/>
      <c r="AY1183" s="14"/>
      <c r="AZ1183" s="14"/>
      <c r="BA1183" s="14"/>
      <c r="BB1183" s="14"/>
      <c r="BC1183" s="14"/>
      <c r="BD1183" s="14"/>
      <c r="BE1183" s="14"/>
      <c r="BF1183" s="14"/>
      <c r="BG1183" s="14"/>
      <c r="BH1183" s="14"/>
      <c r="BI1183" s="14"/>
      <c r="BJ1183" s="14"/>
      <c r="BK1183" s="14"/>
      <c r="BL1183" s="14"/>
      <c r="BM1183" s="14"/>
      <c r="BN1183" s="14"/>
      <c r="BO1183" s="14"/>
      <c r="BP1183" s="14"/>
      <c r="BQ1183" s="14"/>
      <c r="BR1183" s="14"/>
      <c r="BS1183" s="14"/>
      <c r="BT1183" s="14"/>
      <c r="BU1183" s="14"/>
      <c r="BV1183" s="14"/>
      <c r="BW1183" s="14"/>
      <c r="BX1183" s="14"/>
      <c r="BY1183" s="14"/>
      <c r="BZ1183" s="14"/>
      <c r="CA1183" s="14"/>
      <c r="CB1183" s="14"/>
      <c r="CC1183" s="14"/>
      <c r="CD1183" s="14"/>
      <c r="CE1183" s="14"/>
      <c r="CF1183" s="14"/>
      <c r="CG1183" s="14"/>
      <c r="CH1183" s="14"/>
    </row>
    <row r="1184" spans="1:86">
      <c r="A1184" s="16"/>
      <c r="B1184" s="16"/>
      <c r="C1184" s="16"/>
      <c r="D1184" s="16"/>
      <c r="E1184" s="16"/>
      <c r="F1184" s="16"/>
      <c r="G1184" s="16"/>
      <c r="H1184" s="16"/>
      <c r="I1184" s="16"/>
      <c r="J1184" s="16"/>
      <c r="K1184" s="16"/>
      <c r="L1184" s="16"/>
      <c r="M1184" s="16"/>
      <c r="N1184" s="16"/>
      <c r="O1184" s="16"/>
      <c r="P1184" s="16"/>
      <c r="Q1184" s="16"/>
      <c r="R1184" s="16"/>
      <c r="S1184" s="16"/>
      <c r="T1184" s="16"/>
      <c r="U1184" s="16"/>
      <c r="V1184" s="16"/>
      <c r="W1184" s="16"/>
      <c r="X1184" s="16"/>
      <c r="Z1184" s="16"/>
      <c r="AA1184" s="16"/>
      <c r="AB1184" s="16"/>
      <c r="AC1184" s="16"/>
      <c r="AD1184" s="16"/>
      <c r="AE1184" s="16"/>
      <c r="AF1184" s="16"/>
      <c r="AG1184" s="16"/>
      <c r="AH1184" s="16"/>
      <c r="AI1184" s="16"/>
      <c r="AJ1184" s="16"/>
      <c r="AK1184" s="16"/>
      <c r="AL1184" s="16"/>
      <c r="AM1184" s="14"/>
      <c r="AN1184" s="14"/>
      <c r="AO1184" s="14"/>
      <c r="AP1184" s="14"/>
      <c r="AQ1184" s="14"/>
      <c r="AR1184" s="14"/>
      <c r="AS1184" s="14"/>
      <c r="AT1184" s="14"/>
      <c r="AU1184" s="14"/>
      <c r="AV1184" s="14"/>
      <c r="AW1184" s="14"/>
      <c r="AX1184" s="14"/>
      <c r="AY1184" s="14"/>
      <c r="AZ1184" s="14"/>
      <c r="BA1184" s="14"/>
      <c r="BB1184" s="14"/>
      <c r="BC1184" s="14"/>
      <c r="BD1184" s="14"/>
      <c r="BE1184" s="14"/>
      <c r="BF1184" s="14"/>
      <c r="BG1184" s="14"/>
      <c r="BH1184" s="14"/>
      <c r="BI1184" s="14"/>
      <c r="BJ1184" s="14"/>
      <c r="BK1184" s="14"/>
      <c r="BL1184" s="14"/>
      <c r="BM1184" s="14"/>
      <c r="BN1184" s="14"/>
      <c r="BO1184" s="14"/>
      <c r="BP1184" s="14"/>
      <c r="BQ1184" s="14"/>
      <c r="BR1184" s="14"/>
      <c r="BS1184" s="14"/>
      <c r="BT1184" s="14"/>
      <c r="BU1184" s="14"/>
      <c r="BV1184" s="14"/>
      <c r="BW1184" s="14"/>
      <c r="BX1184" s="14"/>
      <c r="BY1184" s="14"/>
      <c r="BZ1184" s="14"/>
      <c r="CA1184" s="14"/>
      <c r="CB1184" s="14"/>
      <c r="CC1184" s="14"/>
      <c r="CD1184" s="14"/>
      <c r="CE1184" s="14"/>
      <c r="CF1184" s="14"/>
      <c r="CG1184" s="14"/>
      <c r="CH1184" s="14"/>
    </row>
    <row r="1185" spans="1:86">
      <c r="A1185" s="16"/>
      <c r="B1185" s="16"/>
      <c r="C1185" s="16"/>
      <c r="D1185" s="16"/>
      <c r="E1185" s="16"/>
      <c r="F1185" s="16"/>
      <c r="G1185" s="16"/>
      <c r="H1185" s="16"/>
      <c r="I1185" s="16"/>
      <c r="J1185" s="16"/>
      <c r="K1185" s="16"/>
      <c r="L1185" s="16"/>
      <c r="M1185" s="16"/>
      <c r="N1185" s="16"/>
      <c r="O1185" s="16"/>
      <c r="P1185" s="16"/>
      <c r="Q1185" s="16"/>
      <c r="R1185" s="16"/>
      <c r="S1185" s="16"/>
      <c r="T1185" s="16"/>
      <c r="U1185" s="16"/>
      <c r="V1185" s="16"/>
      <c r="W1185" s="16"/>
      <c r="X1185" s="16"/>
      <c r="Z1185" s="16"/>
      <c r="AA1185" s="16"/>
      <c r="AB1185" s="16"/>
      <c r="AC1185" s="16"/>
      <c r="AD1185" s="16"/>
      <c r="AE1185" s="16"/>
      <c r="AF1185" s="16"/>
      <c r="AG1185" s="16"/>
      <c r="AH1185" s="16"/>
      <c r="AI1185" s="16"/>
      <c r="AJ1185" s="16"/>
      <c r="AK1185" s="16"/>
      <c r="AL1185" s="16"/>
      <c r="AM1185" s="14"/>
      <c r="AN1185" s="14"/>
      <c r="AO1185" s="14"/>
      <c r="AP1185" s="14"/>
      <c r="AQ1185" s="14"/>
      <c r="AR1185" s="14"/>
      <c r="AS1185" s="14"/>
      <c r="AT1185" s="14"/>
      <c r="AU1185" s="14"/>
      <c r="AV1185" s="14"/>
      <c r="AW1185" s="14"/>
      <c r="AX1185" s="14"/>
      <c r="AY1185" s="14"/>
      <c r="AZ1185" s="14"/>
      <c r="BA1185" s="14"/>
      <c r="BB1185" s="14"/>
      <c r="BC1185" s="14"/>
      <c r="BD1185" s="14"/>
      <c r="BE1185" s="14"/>
      <c r="BF1185" s="14"/>
      <c r="BG1185" s="14"/>
      <c r="BH1185" s="14"/>
      <c r="BI1185" s="14"/>
      <c r="BJ1185" s="14"/>
      <c r="BK1185" s="14"/>
      <c r="BL1185" s="14"/>
      <c r="BM1185" s="14"/>
      <c r="BN1185" s="14"/>
      <c r="BO1185" s="14"/>
      <c r="BP1185" s="14"/>
      <c r="BQ1185" s="14"/>
      <c r="BR1185" s="14"/>
      <c r="BS1185" s="14"/>
      <c r="BT1185" s="14"/>
      <c r="BU1185" s="14"/>
      <c r="BV1185" s="14"/>
      <c r="BW1185" s="14"/>
      <c r="BX1185" s="14"/>
      <c r="BY1185" s="14"/>
      <c r="BZ1185" s="14"/>
      <c r="CA1185" s="14"/>
      <c r="CB1185" s="14"/>
      <c r="CC1185" s="14"/>
      <c r="CD1185" s="14"/>
      <c r="CE1185" s="14"/>
      <c r="CF1185" s="14"/>
      <c r="CG1185" s="14"/>
      <c r="CH1185" s="14"/>
    </row>
    <row r="1186" spans="1:86">
      <c r="A1186" s="16"/>
      <c r="B1186" s="16"/>
      <c r="C1186" s="16"/>
      <c r="D1186" s="16"/>
      <c r="E1186" s="16"/>
      <c r="F1186" s="16"/>
      <c r="G1186" s="16"/>
      <c r="H1186" s="16"/>
      <c r="I1186" s="16"/>
      <c r="J1186" s="16"/>
      <c r="K1186" s="16"/>
      <c r="L1186" s="16"/>
      <c r="M1186" s="16"/>
      <c r="N1186" s="16"/>
      <c r="O1186" s="16"/>
      <c r="P1186" s="16"/>
      <c r="Q1186" s="16"/>
      <c r="R1186" s="16"/>
      <c r="S1186" s="16"/>
      <c r="T1186" s="16"/>
      <c r="U1186" s="16"/>
      <c r="V1186" s="16"/>
      <c r="W1186" s="16"/>
      <c r="X1186" s="16"/>
      <c r="Z1186" s="16"/>
      <c r="AA1186" s="16"/>
      <c r="AB1186" s="16"/>
      <c r="AC1186" s="16"/>
      <c r="AD1186" s="16"/>
      <c r="AE1186" s="16"/>
      <c r="AF1186" s="16"/>
      <c r="AG1186" s="16"/>
      <c r="AH1186" s="16"/>
      <c r="AI1186" s="16"/>
      <c r="AJ1186" s="16"/>
      <c r="AK1186" s="16"/>
      <c r="AL1186" s="16"/>
      <c r="AM1186" s="14"/>
      <c r="AN1186" s="14"/>
      <c r="AO1186" s="14"/>
      <c r="AP1186" s="14"/>
      <c r="AQ1186" s="14"/>
      <c r="AR1186" s="14"/>
      <c r="AS1186" s="14"/>
      <c r="AT1186" s="14"/>
      <c r="AU1186" s="14"/>
      <c r="AV1186" s="14"/>
      <c r="AW1186" s="14"/>
      <c r="AX1186" s="14"/>
      <c r="AY1186" s="14"/>
      <c r="AZ1186" s="14"/>
      <c r="BA1186" s="14"/>
      <c r="BB1186" s="14"/>
      <c r="BC1186" s="14"/>
      <c r="BD1186" s="14"/>
      <c r="BE1186" s="14"/>
      <c r="BF1186" s="14"/>
      <c r="BG1186" s="14"/>
      <c r="BH1186" s="14"/>
      <c r="BI1186" s="14"/>
      <c r="BJ1186" s="14"/>
      <c r="BK1186" s="14"/>
      <c r="BL1186" s="14"/>
      <c r="BM1186" s="14"/>
      <c r="BN1186" s="14"/>
      <c r="BO1186" s="14"/>
      <c r="BP1186" s="14"/>
      <c r="BQ1186" s="14"/>
      <c r="BR1186" s="14"/>
      <c r="BS1186" s="14"/>
      <c r="BT1186" s="14"/>
      <c r="BU1186" s="14"/>
      <c r="BV1186" s="14"/>
      <c r="BW1186" s="14"/>
      <c r="BX1186" s="14"/>
      <c r="BY1186" s="14"/>
      <c r="BZ1186" s="14"/>
      <c r="CA1186" s="14"/>
      <c r="CB1186" s="14"/>
      <c r="CC1186" s="14"/>
      <c r="CD1186" s="14"/>
      <c r="CE1186" s="14"/>
      <c r="CF1186" s="14"/>
      <c r="CG1186" s="14"/>
      <c r="CH1186" s="14"/>
    </row>
    <row r="1187" spans="1:86">
      <c r="A1187" s="16"/>
      <c r="B1187" s="16"/>
      <c r="C1187" s="16"/>
      <c r="D1187" s="16"/>
      <c r="E1187" s="16"/>
      <c r="F1187" s="16"/>
      <c r="G1187" s="16"/>
      <c r="H1187" s="16"/>
      <c r="I1187" s="16"/>
      <c r="J1187" s="16"/>
      <c r="K1187" s="16"/>
      <c r="L1187" s="16"/>
      <c r="M1187" s="16"/>
      <c r="N1187" s="16"/>
      <c r="O1187" s="16"/>
      <c r="P1187" s="16"/>
      <c r="Q1187" s="16"/>
      <c r="R1187" s="16"/>
      <c r="S1187" s="16"/>
      <c r="T1187" s="16"/>
      <c r="U1187" s="16"/>
      <c r="V1187" s="16"/>
      <c r="W1187" s="16"/>
      <c r="X1187" s="16"/>
      <c r="Z1187" s="16"/>
      <c r="AA1187" s="16"/>
      <c r="AB1187" s="16"/>
      <c r="AC1187" s="16"/>
      <c r="AD1187" s="16"/>
      <c r="AE1187" s="16"/>
      <c r="AF1187" s="16"/>
      <c r="AG1187" s="16"/>
      <c r="AH1187" s="16"/>
      <c r="AI1187" s="16"/>
      <c r="AJ1187" s="16"/>
      <c r="AK1187" s="16"/>
      <c r="AL1187" s="16"/>
      <c r="AM1187" s="14"/>
      <c r="AN1187" s="14"/>
      <c r="AO1187" s="14"/>
      <c r="AP1187" s="14"/>
      <c r="AQ1187" s="14"/>
      <c r="AR1187" s="14"/>
      <c r="AS1187" s="14"/>
      <c r="AT1187" s="14"/>
      <c r="AU1187" s="14"/>
      <c r="AV1187" s="14"/>
      <c r="AW1187" s="14"/>
      <c r="AX1187" s="14"/>
      <c r="AY1187" s="14"/>
      <c r="AZ1187" s="14"/>
      <c r="BA1187" s="14"/>
      <c r="BB1187" s="14"/>
      <c r="BC1187" s="14"/>
      <c r="BD1187" s="14"/>
      <c r="BE1187" s="14"/>
      <c r="BF1187" s="14"/>
      <c r="BG1187" s="14"/>
      <c r="BH1187" s="14"/>
      <c r="BI1187" s="14"/>
      <c r="BJ1187" s="14"/>
      <c r="BK1187" s="14"/>
      <c r="BL1187" s="14"/>
      <c r="BM1187" s="14"/>
      <c r="BN1187" s="14"/>
      <c r="BO1187" s="14"/>
      <c r="BP1187" s="14"/>
      <c r="BQ1187" s="14"/>
      <c r="BR1187" s="14"/>
      <c r="BS1187" s="14"/>
      <c r="BT1187" s="14"/>
      <c r="BU1187" s="14"/>
      <c r="BV1187" s="14"/>
      <c r="BW1187" s="14"/>
      <c r="BX1187" s="14"/>
      <c r="BY1187" s="14"/>
      <c r="BZ1187" s="14"/>
      <c r="CA1187" s="14"/>
      <c r="CB1187" s="14"/>
      <c r="CC1187" s="14"/>
      <c r="CD1187" s="14"/>
      <c r="CE1187" s="14"/>
      <c r="CF1187" s="14"/>
      <c r="CG1187" s="14"/>
      <c r="CH1187" s="14"/>
    </row>
    <row r="1188" spans="1:86">
      <c r="A1188" s="16"/>
      <c r="B1188" s="16"/>
      <c r="C1188" s="16"/>
      <c r="D1188" s="16"/>
      <c r="E1188" s="16"/>
      <c r="F1188" s="16"/>
      <c r="G1188" s="16"/>
      <c r="H1188" s="16"/>
      <c r="I1188" s="16"/>
      <c r="J1188" s="16"/>
      <c r="K1188" s="16"/>
      <c r="L1188" s="16"/>
      <c r="M1188" s="16"/>
      <c r="N1188" s="16"/>
      <c r="O1188" s="16"/>
      <c r="P1188" s="16"/>
      <c r="Q1188" s="16"/>
      <c r="R1188" s="16"/>
      <c r="S1188" s="16"/>
      <c r="T1188" s="16"/>
      <c r="U1188" s="16"/>
      <c r="V1188" s="16"/>
      <c r="W1188" s="16"/>
      <c r="X1188" s="16"/>
      <c r="Z1188" s="16"/>
      <c r="AA1188" s="16"/>
      <c r="AB1188" s="16"/>
      <c r="AC1188" s="16"/>
      <c r="AD1188" s="16"/>
      <c r="AE1188" s="16"/>
      <c r="AF1188" s="16"/>
      <c r="AG1188" s="16"/>
      <c r="AH1188" s="16"/>
      <c r="AI1188" s="16"/>
      <c r="AJ1188" s="16"/>
      <c r="AK1188" s="16"/>
      <c r="AL1188" s="16"/>
      <c r="AM1188" s="14"/>
      <c r="AN1188" s="14"/>
      <c r="AO1188" s="14"/>
      <c r="AP1188" s="14"/>
      <c r="AQ1188" s="14"/>
      <c r="AR1188" s="14"/>
      <c r="AS1188" s="14"/>
      <c r="AT1188" s="14"/>
      <c r="AU1188" s="14"/>
      <c r="AV1188" s="14"/>
      <c r="AW1188" s="14"/>
      <c r="AX1188" s="14"/>
      <c r="AY1188" s="14"/>
      <c r="AZ1188" s="14"/>
      <c r="BA1188" s="14"/>
      <c r="BB1188" s="14"/>
      <c r="BC1188" s="14"/>
      <c r="BD1188" s="14"/>
      <c r="BE1188" s="14"/>
      <c r="BF1188" s="14"/>
      <c r="BG1188" s="14"/>
      <c r="BH1188" s="14"/>
      <c r="BI1188" s="14"/>
      <c r="BJ1188" s="14"/>
      <c r="BK1188" s="14"/>
      <c r="BL1188" s="14"/>
      <c r="BM1188" s="14"/>
      <c r="BN1188" s="14"/>
      <c r="BO1188" s="14"/>
      <c r="BP1188" s="14"/>
      <c r="BQ1188" s="14"/>
      <c r="BR1188" s="14"/>
      <c r="BS1188" s="14"/>
      <c r="BT1188" s="14"/>
      <c r="BU1188" s="14"/>
      <c r="BV1188" s="14"/>
      <c r="BW1188" s="14"/>
      <c r="BX1188" s="14"/>
      <c r="BY1188" s="14"/>
      <c r="BZ1188" s="14"/>
      <c r="CA1188" s="14"/>
      <c r="CB1188" s="14"/>
      <c r="CC1188" s="14"/>
      <c r="CD1188" s="14"/>
      <c r="CE1188" s="14"/>
      <c r="CF1188" s="14"/>
      <c r="CG1188" s="14"/>
      <c r="CH1188" s="14"/>
    </row>
    <row r="1189" spans="1:86">
      <c r="A1189" s="16"/>
      <c r="B1189" s="16"/>
      <c r="C1189" s="16"/>
      <c r="D1189" s="16"/>
      <c r="E1189" s="16"/>
      <c r="F1189" s="16"/>
      <c r="G1189" s="16"/>
      <c r="H1189" s="16"/>
      <c r="I1189" s="16"/>
      <c r="J1189" s="16"/>
      <c r="K1189" s="16"/>
      <c r="L1189" s="16"/>
      <c r="M1189" s="16"/>
      <c r="N1189" s="16"/>
      <c r="O1189" s="16"/>
      <c r="P1189" s="16"/>
      <c r="Q1189" s="16"/>
      <c r="R1189" s="16"/>
      <c r="S1189" s="16"/>
      <c r="T1189" s="16"/>
      <c r="U1189" s="16"/>
      <c r="V1189" s="16"/>
      <c r="W1189" s="16"/>
      <c r="X1189" s="16"/>
      <c r="Z1189" s="16"/>
      <c r="AA1189" s="16"/>
      <c r="AB1189" s="16"/>
      <c r="AC1189" s="16"/>
      <c r="AD1189" s="16"/>
      <c r="AE1189" s="16"/>
      <c r="AF1189" s="16"/>
      <c r="AG1189" s="16"/>
      <c r="AH1189" s="16"/>
      <c r="AI1189" s="16"/>
      <c r="AJ1189" s="16"/>
      <c r="AK1189" s="16"/>
      <c r="AL1189" s="16"/>
      <c r="AM1189" s="14"/>
      <c r="AN1189" s="14"/>
      <c r="AO1189" s="14"/>
      <c r="AP1189" s="14"/>
      <c r="AQ1189" s="14"/>
      <c r="AR1189" s="14"/>
      <c r="AS1189" s="14"/>
      <c r="AT1189" s="14"/>
      <c r="AU1189" s="14"/>
      <c r="AV1189" s="14"/>
      <c r="AW1189" s="14"/>
      <c r="AX1189" s="14"/>
      <c r="AY1189" s="14"/>
      <c r="AZ1189" s="14"/>
      <c r="BA1189" s="14"/>
      <c r="BB1189" s="14"/>
      <c r="BC1189" s="14"/>
      <c r="BD1189" s="14"/>
      <c r="BE1189" s="14"/>
      <c r="BF1189" s="14"/>
      <c r="BG1189" s="14"/>
      <c r="BH1189" s="14"/>
      <c r="BI1189" s="14"/>
      <c r="BJ1189" s="14"/>
      <c r="BK1189" s="14"/>
      <c r="BL1189" s="14"/>
      <c r="BM1189" s="14"/>
      <c r="BN1189" s="14"/>
      <c r="BO1189" s="14"/>
      <c r="BP1189" s="14"/>
      <c r="BQ1189" s="14"/>
      <c r="BR1189" s="14"/>
      <c r="BS1189" s="14"/>
      <c r="BT1189" s="14"/>
      <c r="BU1189" s="14"/>
      <c r="BV1189" s="14"/>
      <c r="BW1189" s="14"/>
      <c r="BX1189" s="14"/>
      <c r="BY1189" s="14"/>
      <c r="BZ1189" s="14"/>
      <c r="CA1189" s="14"/>
      <c r="CB1189" s="14"/>
      <c r="CC1189" s="14"/>
      <c r="CD1189" s="14"/>
      <c r="CE1189" s="14"/>
      <c r="CF1189" s="14"/>
      <c r="CG1189" s="14"/>
      <c r="CH1189" s="14"/>
    </row>
    <row r="1190" spans="1:86">
      <c r="A1190" s="16"/>
      <c r="B1190" s="16"/>
      <c r="C1190" s="16"/>
      <c r="D1190" s="16"/>
      <c r="E1190" s="16"/>
      <c r="F1190" s="16"/>
      <c r="G1190" s="16"/>
      <c r="H1190" s="16"/>
      <c r="I1190" s="16"/>
      <c r="J1190" s="16"/>
      <c r="K1190" s="16"/>
      <c r="L1190" s="16"/>
      <c r="M1190" s="16"/>
      <c r="N1190" s="16"/>
      <c r="O1190" s="16"/>
      <c r="P1190" s="16"/>
      <c r="Q1190" s="16"/>
      <c r="R1190" s="16"/>
      <c r="S1190" s="16"/>
      <c r="T1190" s="16"/>
      <c r="U1190" s="16"/>
      <c r="V1190" s="16"/>
      <c r="W1190" s="16"/>
      <c r="X1190" s="16"/>
      <c r="Z1190" s="16"/>
      <c r="AA1190" s="16"/>
      <c r="AB1190" s="16"/>
      <c r="AC1190" s="16"/>
      <c r="AD1190" s="16"/>
      <c r="AE1190" s="16"/>
      <c r="AF1190" s="16"/>
      <c r="AG1190" s="16"/>
      <c r="AH1190" s="16"/>
      <c r="AI1190" s="16"/>
      <c r="AJ1190" s="16"/>
      <c r="AK1190" s="16"/>
      <c r="AL1190" s="16"/>
      <c r="AM1190" s="14"/>
      <c r="AN1190" s="14"/>
      <c r="AO1190" s="14"/>
      <c r="AP1190" s="14"/>
      <c r="AQ1190" s="14"/>
      <c r="AR1190" s="14"/>
      <c r="AS1190" s="14"/>
      <c r="AT1190" s="14"/>
      <c r="AU1190" s="14"/>
      <c r="AV1190" s="14"/>
      <c r="AW1190" s="14"/>
      <c r="AX1190" s="14"/>
      <c r="AY1190" s="14"/>
      <c r="AZ1190" s="14"/>
      <c r="BA1190" s="14"/>
      <c r="BB1190" s="14"/>
      <c r="BC1190" s="14"/>
      <c r="BD1190" s="14"/>
      <c r="BE1190" s="14"/>
      <c r="BF1190" s="14"/>
      <c r="BG1190" s="14"/>
      <c r="BH1190" s="14"/>
      <c r="BI1190" s="14"/>
      <c r="BJ1190" s="14"/>
      <c r="BK1190" s="14"/>
      <c r="BL1190" s="14"/>
      <c r="BM1190" s="14"/>
      <c r="BN1190" s="14"/>
      <c r="BO1190" s="14"/>
      <c r="BP1190" s="14"/>
      <c r="BQ1190" s="14"/>
      <c r="BR1190" s="14"/>
      <c r="BS1190" s="14"/>
      <c r="BT1190" s="14"/>
      <c r="BU1190" s="14"/>
      <c r="BV1190" s="14"/>
      <c r="BW1190" s="14"/>
      <c r="BX1190" s="14"/>
      <c r="BY1190" s="14"/>
      <c r="BZ1190" s="14"/>
      <c r="CA1190" s="14"/>
      <c r="CB1190" s="14"/>
      <c r="CC1190" s="14"/>
      <c r="CD1190" s="14"/>
      <c r="CE1190" s="14"/>
      <c r="CF1190" s="14"/>
      <c r="CG1190" s="14"/>
      <c r="CH1190" s="14"/>
    </row>
    <row r="1191" spans="1:86">
      <c r="A1191" s="16"/>
      <c r="B1191" s="16"/>
      <c r="C1191" s="16"/>
      <c r="D1191" s="16"/>
      <c r="E1191" s="16"/>
      <c r="F1191" s="16"/>
      <c r="G1191" s="16"/>
      <c r="H1191" s="16"/>
      <c r="I1191" s="16"/>
      <c r="J1191" s="16"/>
      <c r="K1191" s="16"/>
      <c r="L1191" s="16"/>
      <c r="M1191" s="16"/>
      <c r="N1191" s="16"/>
      <c r="O1191" s="16"/>
      <c r="P1191" s="16"/>
      <c r="Q1191" s="16"/>
      <c r="R1191" s="16"/>
      <c r="S1191" s="16"/>
      <c r="T1191" s="16"/>
      <c r="U1191" s="16"/>
      <c r="V1191" s="16"/>
      <c r="W1191" s="16"/>
      <c r="X1191" s="16"/>
      <c r="Z1191" s="16"/>
      <c r="AA1191" s="16"/>
      <c r="AB1191" s="16"/>
      <c r="AC1191" s="16"/>
      <c r="AD1191" s="16"/>
      <c r="AE1191" s="16"/>
      <c r="AF1191" s="16"/>
      <c r="AG1191" s="16"/>
      <c r="AH1191" s="16"/>
      <c r="AI1191" s="16"/>
      <c r="AJ1191" s="16"/>
      <c r="AK1191" s="16"/>
      <c r="AL1191" s="16"/>
      <c r="AM1191" s="14"/>
      <c r="AN1191" s="14"/>
      <c r="AO1191" s="14"/>
      <c r="AP1191" s="14"/>
      <c r="AQ1191" s="14"/>
      <c r="AR1191" s="14"/>
      <c r="AS1191" s="14"/>
      <c r="AT1191" s="14"/>
      <c r="AU1191" s="14"/>
      <c r="AV1191" s="14"/>
      <c r="AW1191" s="14"/>
      <c r="AX1191" s="14"/>
      <c r="AY1191" s="14"/>
      <c r="AZ1191" s="14"/>
      <c r="BA1191" s="14"/>
      <c r="BB1191" s="14"/>
      <c r="BC1191" s="14"/>
      <c r="BD1191" s="14"/>
      <c r="BE1191" s="14"/>
      <c r="BF1191" s="14"/>
      <c r="BG1191" s="14"/>
      <c r="BH1191" s="14"/>
      <c r="BI1191" s="14"/>
      <c r="BJ1191" s="14"/>
      <c r="BK1191" s="14"/>
      <c r="BL1191" s="14"/>
      <c r="BM1191" s="14"/>
      <c r="BN1191" s="14"/>
      <c r="BO1191" s="14"/>
      <c r="BP1191" s="14"/>
      <c r="BQ1191" s="14"/>
      <c r="BR1191" s="14"/>
      <c r="BS1191" s="14"/>
      <c r="BT1191" s="14"/>
      <c r="BU1191" s="14"/>
      <c r="BV1191" s="14"/>
      <c r="BW1191" s="14"/>
      <c r="BX1191" s="14"/>
      <c r="BY1191" s="14"/>
      <c r="BZ1191" s="14"/>
      <c r="CA1191" s="14"/>
      <c r="CB1191" s="14"/>
      <c r="CC1191" s="14"/>
      <c r="CD1191" s="14"/>
      <c r="CE1191" s="14"/>
      <c r="CF1191" s="14"/>
      <c r="CG1191" s="14"/>
      <c r="CH1191" s="14"/>
    </row>
    <row r="1192" spans="1:86">
      <c r="A1192" s="16"/>
      <c r="B1192" s="16"/>
      <c r="C1192" s="16"/>
      <c r="D1192" s="16"/>
      <c r="E1192" s="16"/>
      <c r="F1192" s="16"/>
      <c r="G1192" s="16"/>
      <c r="H1192" s="16"/>
      <c r="I1192" s="16"/>
      <c r="J1192" s="16"/>
      <c r="K1192" s="16"/>
      <c r="L1192" s="16"/>
      <c r="M1192" s="16"/>
      <c r="N1192" s="16"/>
      <c r="O1192" s="16"/>
      <c r="P1192" s="16"/>
      <c r="Q1192" s="16"/>
      <c r="R1192" s="16"/>
      <c r="S1192" s="16"/>
      <c r="T1192" s="16"/>
      <c r="U1192" s="16"/>
      <c r="V1192" s="16"/>
      <c r="W1192" s="16"/>
      <c r="X1192" s="16"/>
      <c r="Z1192" s="16"/>
      <c r="AA1192" s="16"/>
      <c r="AB1192" s="16"/>
      <c r="AC1192" s="16"/>
      <c r="AD1192" s="16"/>
      <c r="AE1192" s="16"/>
      <c r="AF1192" s="16"/>
      <c r="AG1192" s="16"/>
      <c r="AH1192" s="16"/>
      <c r="AI1192" s="16"/>
      <c r="AJ1192" s="16"/>
      <c r="AK1192" s="16"/>
      <c r="AL1192" s="16"/>
      <c r="AM1192" s="14"/>
      <c r="AN1192" s="14"/>
      <c r="AO1192" s="14"/>
      <c r="AP1192" s="14"/>
      <c r="AQ1192" s="14"/>
      <c r="AR1192" s="14"/>
      <c r="AS1192" s="14"/>
      <c r="AT1192" s="14"/>
      <c r="AU1192" s="14"/>
      <c r="AV1192" s="14"/>
      <c r="AW1192" s="14"/>
      <c r="AX1192" s="14"/>
      <c r="AY1192" s="14"/>
      <c r="AZ1192" s="14"/>
      <c r="BA1192" s="14"/>
      <c r="BB1192" s="14"/>
      <c r="BC1192" s="14"/>
      <c r="BD1192" s="14"/>
      <c r="BE1192" s="14"/>
      <c r="BF1192" s="14"/>
      <c r="BG1192" s="14"/>
      <c r="BH1192" s="14"/>
      <c r="BI1192" s="14"/>
      <c r="BJ1192" s="14"/>
      <c r="BK1192" s="14"/>
      <c r="BL1192" s="14"/>
      <c r="BM1192" s="14"/>
      <c r="BN1192" s="14"/>
      <c r="BO1192" s="14"/>
      <c r="BP1192" s="14"/>
      <c r="BQ1192" s="14"/>
      <c r="BR1192" s="14"/>
      <c r="BS1192" s="14"/>
      <c r="BT1192" s="14"/>
      <c r="BU1192" s="14"/>
      <c r="BV1192" s="14"/>
      <c r="BW1192" s="14"/>
      <c r="BX1192" s="14"/>
      <c r="BY1192" s="14"/>
      <c r="BZ1192" s="14"/>
      <c r="CA1192" s="14"/>
      <c r="CB1192" s="14"/>
      <c r="CC1192" s="14"/>
      <c r="CD1192" s="14"/>
      <c r="CE1192" s="14"/>
      <c r="CF1192" s="14"/>
      <c r="CG1192" s="14"/>
      <c r="CH1192" s="14"/>
    </row>
    <row r="1193" spans="1:86">
      <c r="A1193" s="16"/>
      <c r="B1193" s="16"/>
      <c r="C1193" s="16"/>
      <c r="D1193" s="16"/>
      <c r="E1193" s="16"/>
      <c r="F1193" s="16"/>
      <c r="G1193" s="16"/>
      <c r="H1193" s="16"/>
      <c r="I1193" s="16"/>
      <c r="J1193" s="16"/>
      <c r="K1193" s="16"/>
      <c r="L1193" s="16"/>
      <c r="M1193" s="16"/>
      <c r="N1193" s="16"/>
      <c r="O1193" s="16"/>
      <c r="P1193" s="16"/>
      <c r="Q1193" s="16"/>
      <c r="R1193" s="16"/>
      <c r="S1193" s="16"/>
      <c r="T1193" s="16"/>
      <c r="U1193" s="16"/>
      <c r="V1193" s="16"/>
      <c r="W1193" s="16"/>
      <c r="X1193" s="16"/>
      <c r="Z1193" s="16"/>
      <c r="AA1193" s="16"/>
      <c r="AB1193" s="16"/>
      <c r="AC1193" s="16"/>
      <c r="AD1193" s="16"/>
      <c r="AE1193" s="16"/>
      <c r="AF1193" s="16"/>
      <c r="AG1193" s="16"/>
      <c r="AH1193" s="16"/>
      <c r="AI1193" s="16"/>
      <c r="AJ1193" s="16"/>
      <c r="AK1193" s="16"/>
      <c r="AL1193" s="16"/>
      <c r="AM1193" s="14"/>
      <c r="AN1193" s="14"/>
      <c r="AO1193" s="14"/>
      <c r="AP1193" s="14"/>
      <c r="AQ1193" s="14"/>
      <c r="AR1193" s="14"/>
      <c r="AS1193" s="14"/>
      <c r="AT1193" s="14"/>
      <c r="AU1193" s="14"/>
      <c r="AV1193" s="14"/>
      <c r="AW1193" s="14"/>
      <c r="AX1193" s="14"/>
      <c r="AY1193" s="14"/>
      <c r="AZ1193" s="14"/>
      <c r="BA1193" s="14"/>
      <c r="BB1193" s="14"/>
      <c r="BC1193" s="14"/>
      <c r="BD1193" s="14"/>
      <c r="BE1193" s="14"/>
      <c r="BF1193" s="14"/>
      <c r="BG1193" s="14"/>
      <c r="BH1193" s="14"/>
      <c r="BI1193" s="14"/>
      <c r="BJ1193" s="14"/>
      <c r="BK1193" s="14"/>
      <c r="BL1193" s="14"/>
      <c r="BM1193" s="14"/>
      <c r="BN1193" s="14"/>
      <c r="BO1193" s="14"/>
      <c r="BP1193" s="14"/>
      <c r="BQ1193" s="14"/>
      <c r="BR1193" s="14"/>
      <c r="BS1193" s="14"/>
      <c r="BT1193" s="14"/>
      <c r="BU1193" s="14"/>
      <c r="BV1193" s="14"/>
      <c r="BW1193" s="14"/>
      <c r="BX1193" s="14"/>
      <c r="BY1193" s="14"/>
      <c r="BZ1193" s="14"/>
      <c r="CA1193" s="14"/>
      <c r="CB1193" s="14"/>
      <c r="CC1193" s="14"/>
      <c r="CD1193" s="14"/>
      <c r="CE1193" s="14"/>
      <c r="CF1193" s="14"/>
      <c r="CG1193" s="14"/>
      <c r="CH1193" s="14"/>
    </row>
    <row r="1194" spans="1:86">
      <c r="A1194" s="16"/>
      <c r="B1194" s="16"/>
      <c r="C1194" s="16"/>
      <c r="D1194" s="16"/>
      <c r="E1194" s="16"/>
      <c r="F1194" s="16"/>
      <c r="G1194" s="16"/>
      <c r="H1194" s="16"/>
      <c r="I1194" s="16"/>
      <c r="J1194" s="16"/>
      <c r="K1194" s="16"/>
      <c r="L1194" s="16"/>
      <c r="M1194" s="16"/>
      <c r="N1194" s="16"/>
      <c r="O1194" s="16"/>
      <c r="P1194" s="16"/>
      <c r="Q1194" s="16"/>
      <c r="R1194" s="16"/>
      <c r="S1194" s="16"/>
      <c r="T1194" s="16"/>
      <c r="U1194" s="16"/>
      <c r="V1194" s="16"/>
      <c r="W1194" s="16"/>
      <c r="X1194" s="16"/>
      <c r="Z1194" s="16"/>
      <c r="AA1194" s="16"/>
      <c r="AB1194" s="16"/>
      <c r="AC1194" s="16"/>
      <c r="AD1194" s="16"/>
      <c r="AE1194" s="16"/>
      <c r="AF1194" s="16"/>
      <c r="AG1194" s="16"/>
      <c r="AH1194" s="16"/>
      <c r="AI1194" s="16"/>
      <c r="AJ1194" s="16"/>
      <c r="AK1194" s="16"/>
      <c r="AL1194" s="16"/>
      <c r="AM1194" s="14"/>
      <c r="AN1194" s="14"/>
      <c r="AO1194" s="14"/>
      <c r="AP1194" s="14"/>
      <c r="AQ1194" s="14"/>
      <c r="AR1194" s="14"/>
      <c r="AS1194" s="14"/>
      <c r="AT1194" s="14"/>
      <c r="AU1194" s="14"/>
      <c r="AV1194" s="14"/>
      <c r="AW1194" s="14"/>
      <c r="AX1194" s="14"/>
      <c r="AY1194" s="14"/>
      <c r="AZ1194" s="14"/>
      <c r="BA1194" s="14"/>
      <c r="BB1194" s="14"/>
      <c r="BC1194" s="14"/>
      <c r="BD1194" s="14"/>
      <c r="BE1194" s="14"/>
      <c r="BF1194" s="14"/>
      <c r="BG1194" s="14"/>
      <c r="BH1194" s="14"/>
      <c r="BI1194" s="14"/>
      <c r="BJ1194" s="14"/>
      <c r="BK1194" s="14"/>
      <c r="BL1194" s="14"/>
      <c r="BM1194" s="14"/>
      <c r="BN1194" s="14"/>
      <c r="BO1194" s="14"/>
      <c r="BP1194" s="14"/>
      <c r="BQ1194" s="14"/>
      <c r="BR1194" s="14"/>
      <c r="BS1194" s="14"/>
      <c r="BT1194" s="14"/>
      <c r="BU1194" s="14"/>
      <c r="BV1194" s="14"/>
      <c r="BW1194" s="14"/>
      <c r="BX1194" s="14"/>
      <c r="BY1194" s="14"/>
      <c r="BZ1194" s="14"/>
      <c r="CA1194" s="14"/>
      <c r="CB1194" s="14"/>
      <c r="CC1194" s="14"/>
      <c r="CD1194" s="14"/>
      <c r="CE1194" s="14"/>
      <c r="CF1194" s="14"/>
      <c r="CG1194" s="14"/>
      <c r="CH1194" s="14"/>
    </row>
    <row r="1195" spans="1:86">
      <c r="A1195" s="16"/>
      <c r="B1195" s="16"/>
      <c r="C1195" s="16"/>
      <c r="D1195" s="16"/>
      <c r="E1195" s="16"/>
      <c r="F1195" s="16"/>
      <c r="G1195" s="16"/>
      <c r="H1195" s="16"/>
      <c r="I1195" s="16"/>
      <c r="J1195" s="16"/>
      <c r="K1195" s="16"/>
      <c r="L1195" s="16"/>
      <c r="M1195" s="16"/>
      <c r="N1195" s="16"/>
      <c r="O1195" s="16"/>
      <c r="P1195" s="16"/>
      <c r="Q1195" s="16"/>
      <c r="R1195" s="16"/>
      <c r="S1195" s="16"/>
      <c r="T1195" s="16"/>
      <c r="U1195" s="16"/>
      <c r="V1195" s="16"/>
      <c r="W1195" s="16"/>
      <c r="X1195" s="16"/>
      <c r="Z1195" s="16"/>
      <c r="AA1195" s="16"/>
      <c r="AB1195" s="16"/>
      <c r="AC1195" s="16"/>
      <c r="AD1195" s="16"/>
      <c r="AE1195" s="16"/>
      <c r="AF1195" s="16"/>
      <c r="AG1195" s="16"/>
      <c r="AH1195" s="16"/>
      <c r="AI1195" s="16"/>
      <c r="AJ1195" s="16"/>
      <c r="AK1195" s="16"/>
      <c r="AL1195" s="16"/>
      <c r="AM1195" s="14"/>
      <c r="AN1195" s="14"/>
      <c r="AO1195" s="14"/>
      <c r="AP1195" s="14"/>
      <c r="AQ1195" s="14"/>
      <c r="AR1195" s="14"/>
      <c r="AS1195" s="14"/>
      <c r="AT1195" s="14"/>
      <c r="AU1195" s="14"/>
      <c r="AV1195" s="14"/>
      <c r="AW1195" s="14"/>
      <c r="AX1195" s="14"/>
      <c r="AY1195" s="14"/>
      <c r="AZ1195" s="14"/>
      <c r="BA1195" s="14"/>
      <c r="BB1195" s="14"/>
      <c r="BC1195" s="14"/>
      <c r="BD1195" s="14"/>
      <c r="BE1195" s="14"/>
      <c r="BF1195" s="14"/>
      <c r="BG1195" s="14"/>
      <c r="BH1195" s="14"/>
      <c r="BI1195" s="14"/>
      <c r="BJ1195" s="14"/>
      <c r="BK1195" s="14"/>
      <c r="BL1195" s="14"/>
      <c r="BM1195" s="14"/>
      <c r="BN1195" s="14"/>
      <c r="BO1195" s="14"/>
      <c r="BP1195" s="14"/>
      <c r="BQ1195" s="14"/>
      <c r="BR1195" s="14"/>
      <c r="BS1195" s="14"/>
      <c r="BT1195" s="14"/>
      <c r="BU1195" s="14"/>
      <c r="BV1195" s="14"/>
      <c r="BW1195" s="14"/>
      <c r="BX1195" s="14"/>
      <c r="BY1195" s="14"/>
      <c r="BZ1195" s="14"/>
      <c r="CA1195" s="14"/>
      <c r="CB1195" s="14"/>
      <c r="CC1195" s="14"/>
      <c r="CD1195" s="14"/>
      <c r="CE1195" s="14"/>
      <c r="CF1195" s="14"/>
      <c r="CG1195" s="14"/>
      <c r="CH1195" s="14"/>
    </row>
    <row r="1196" spans="1:86">
      <c r="A1196" s="16"/>
      <c r="B1196" s="16"/>
      <c r="C1196" s="16"/>
      <c r="D1196" s="16"/>
      <c r="E1196" s="16"/>
      <c r="F1196" s="16"/>
      <c r="G1196" s="16"/>
      <c r="H1196" s="16"/>
      <c r="I1196" s="16"/>
      <c r="J1196" s="16"/>
      <c r="K1196" s="16"/>
      <c r="L1196" s="16"/>
      <c r="M1196" s="16"/>
      <c r="N1196" s="16"/>
      <c r="O1196" s="16"/>
      <c r="P1196" s="16"/>
      <c r="Q1196" s="16"/>
      <c r="R1196" s="16"/>
      <c r="S1196" s="16"/>
      <c r="T1196" s="16"/>
      <c r="U1196" s="16"/>
      <c r="V1196" s="16"/>
      <c r="W1196" s="16"/>
      <c r="X1196" s="16"/>
      <c r="Z1196" s="16"/>
      <c r="AA1196" s="16"/>
      <c r="AB1196" s="16"/>
      <c r="AC1196" s="16"/>
      <c r="AD1196" s="16"/>
      <c r="AE1196" s="16"/>
      <c r="AF1196" s="16"/>
      <c r="AG1196" s="16"/>
      <c r="AH1196" s="16"/>
      <c r="AI1196" s="16"/>
      <c r="AJ1196" s="16"/>
      <c r="AK1196" s="16"/>
      <c r="AL1196" s="16"/>
      <c r="AM1196" s="14"/>
      <c r="AN1196" s="14"/>
      <c r="AO1196" s="14"/>
      <c r="AP1196" s="14"/>
      <c r="AQ1196" s="14"/>
      <c r="AR1196" s="14"/>
      <c r="AS1196" s="14"/>
      <c r="AT1196" s="14"/>
      <c r="AU1196" s="14"/>
      <c r="AV1196" s="14"/>
      <c r="AW1196" s="14"/>
      <c r="AX1196" s="14"/>
      <c r="AY1196" s="14"/>
      <c r="AZ1196" s="14"/>
      <c r="BA1196" s="14"/>
      <c r="BB1196" s="14"/>
      <c r="BC1196" s="14"/>
      <c r="BD1196" s="14"/>
      <c r="BE1196" s="14"/>
      <c r="BF1196" s="14"/>
      <c r="BG1196" s="14"/>
      <c r="BH1196" s="14"/>
      <c r="BI1196" s="14"/>
      <c r="BJ1196" s="14"/>
      <c r="BK1196" s="14"/>
      <c r="BL1196" s="14"/>
      <c r="BM1196" s="14"/>
      <c r="BN1196" s="14"/>
      <c r="BO1196" s="14"/>
      <c r="BP1196" s="14"/>
      <c r="BQ1196" s="14"/>
      <c r="BR1196" s="14"/>
      <c r="BS1196" s="14"/>
      <c r="BT1196" s="14"/>
      <c r="BU1196" s="14"/>
      <c r="BV1196" s="14"/>
      <c r="BW1196" s="14"/>
      <c r="BX1196" s="14"/>
      <c r="BY1196" s="14"/>
      <c r="BZ1196" s="14"/>
      <c r="CA1196" s="14"/>
      <c r="CB1196" s="14"/>
      <c r="CC1196" s="14"/>
      <c r="CD1196" s="14"/>
      <c r="CE1196" s="14"/>
      <c r="CF1196" s="14"/>
      <c r="CG1196" s="14"/>
      <c r="CH1196" s="14"/>
    </row>
    <row r="1197" spans="1:86">
      <c r="A1197" s="16"/>
      <c r="B1197" s="16"/>
      <c r="C1197" s="16"/>
      <c r="D1197" s="16"/>
      <c r="E1197" s="16"/>
      <c r="F1197" s="16"/>
      <c r="G1197" s="16"/>
      <c r="H1197" s="16"/>
      <c r="I1197" s="16"/>
      <c r="J1197" s="16"/>
      <c r="K1197" s="16"/>
      <c r="L1197" s="16"/>
      <c r="M1197" s="16"/>
      <c r="N1197" s="16"/>
      <c r="O1197" s="16"/>
      <c r="P1197" s="16"/>
      <c r="Q1197" s="16"/>
      <c r="R1197" s="16"/>
      <c r="S1197" s="16"/>
      <c r="T1197" s="16"/>
      <c r="U1197" s="16"/>
      <c r="V1197" s="16"/>
      <c r="W1197" s="16"/>
      <c r="X1197" s="16"/>
      <c r="Z1197" s="16"/>
      <c r="AA1197" s="16"/>
      <c r="AB1197" s="16"/>
      <c r="AC1197" s="16"/>
      <c r="AD1197" s="16"/>
      <c r="AE1197" s="16"/>
      <c r="AF1197" s="16"/>
      <c r="AG1197" s="16"/>
      <c r="AH1197" s="16"/>
      <c r="AI1197" s="16"/>
      <c r="AJ1197" s="16"/>
      <c r="AK1197" s="16"/>
      <c r="AL1197" s="16"/>
      <c r="AM1197" s="14"/>
      <c r="AN1197" s="14"/>
      <c r="AO1197" s="14"/>
      <c r="AP1197" s="14"/>
      <c r="AQ1197" s="14"/>
      <c r="AR1197" s="14"/>
      <c r="AS1197" s="14"/>
      <c r="AT1197" s="14"/>
      <c r="AU1197" s="14"/>
      <c r="AV1197" s="14"/>
      <c r="AW1197" s="14"/>
      <c r="AX1197" s="14"/>
      <c r="AY1197" s="14"/>
      <c r="AZ1197" s="14"/>
      <c r="BA1197" s="14"/>
      <c r="BB1197" s="14"/>
      <c r="BC1197" s="14"/>
      <c r="BD1197" s="14"/>
      <c r="BE1197" s="14"/>
      <c r="BF1197" s="14"/>
      <c r="BG1197" s="14"/>
      <c r="BH1197" s="14"/>
      <c r="BI1197" s="14"/>
      <c r="BJ1197" s="14"/>
      <c r="BK1197" s="14"/>
      <c r="BL1197" s="14"/>
      <c r="BM1197" s="14"/>
      <c r="BN1197" s="14"/>
      <c r="BO1197" s="14"/>
      <c r="BP1197" s="14"/>
      <c r="BQ1197" s="14"/>
      <c r="BR1197" s="14"/>
      <c r="BS1197" s="14"/>
      <c r="BT1197" s="14"/>
      <c r="BU1197" s="14"/>
      <c r="BV1197" s="14"/>
      <c r="BW1197" s="14"/>
      <c r="BX1197" s="14"/>
      <c r="BY1197" s="14"/>
      <c r="BZ1197" s="14"/>
      <c r="CA1197" s="14"/>
      <c r="CB1197" s="14"/>
      <c r="CC1197" s="14"/>
      <c r="CD1197" s="14"/>
      <c r="CE1197" s="14"/>
      <c r="CF1197" s="14"/>
      <c r="CG1197" s="14"/>
      <c r="CH1197" s="14"/>
    </row>
    <row r="1198" spans="1:86">
      <c r="A1198" s="16"/>
      <c r="B1198" s="16"/>
      <c r="C1198" s="16"/>
      <c r="D1198" s="16"/>
      <c r="E1198" s="16"/>
      <c r="F1198" s="16"/>
      <c r="G1198" s="16"/>
      <c r="H1198" s="16"/>
      <c r="I1198" s="16"/>
      <c r="J1198" s="16"/>
      <c r="K1198" s="16"/>
      <c r="L1198" s="16"/>
      <c r="M1198" s="16"/>
      <c r="N1198" s="16"/>
      <c r="O1198" s="16"/>
      <c r="P1198" s="16"/>
      <c r="Q1198" s="16"/>
      <c r="R1198" s="16"/>
      <c r="S1198" s="16"/>
      <c r="T1198" s="16"/>
      <c r="U1198" s="16"/>
      <c r="V1198" s="16"/>
      <c r="W1198" s="16"/>
      <c r="X1198" s="16"/>
      <c r="Z1198" s="16"/>
      <c r="AA1198" s="16"/>
      <c r="AB1198" s="16"/>
      <c r="AC1198" s="16"/>
      <c r="AD1198" s="16"/>
      <c r="AE1198" s="16"/>
      <c r="AF1198" s="16"/>
      <c r="AG1198" s="16"/>
      <c r="AH1198" s="16"/>
      <c r="AI1198" s="16"/>
      <c r="AJ1198" s="16"/>
      <c r="AK1198" s="16"/>
      <c r="AL1198" s="16"/>
      <c r="AM1198" s="14"/>
      <c r="AN1198" s="14"/>
      <c r="AO1198" s="14"/>
      <c r="AP1198" s="14"/>
      <c r="AQ1198" s="14"/>
      <c r="AR1198" s="14"/>
      <c r="AS1198" s="14"/>
      <c r="AT1198" s="14"/>
      <c r="AU1198" s="14"/>
      <c r="AV1198" s="14"/>
      <c r="AW1198" s="14"/>
      <c r="AX1198" s="14"/>
      <c r="AY1198" s="14"/>
      <c r="AZ1198" s="14"/>
      <c r="BA1198" s="14"/>
      <c r="BB1198" s="14"/>
      <c r="BC1198" s="14"/>
      <c r="BD1198" s="14"/>
      <c r="BE1198" s="14"/>
      <c r="BF1198" s="14"/>
      <c r="BG1198" s="14"/>
      <c r="BH1198" s="14"/>
      <c r="BI1198" s="14"/>
      <c r="BJ1198" s="14"/>
      <c r="BK1198" s="14"/>
      <c r="BL1198" s="14"/>
      <c r="BM1198" s="14"/>
      <c r="BN1198" s="14"/>
      <c r="BO1198" s="14"/>
      <c r="BP1198" s="14"/>
      <c r="BQ1198" s="14"/>
      <c r="BR1198" s="14"/>
      <c r="BS1198" s="14"/>
      <c r="BT1198" s="14"/>
      <c r="BU1198" s="14"/>
      <c r="BV1198" s="14"/>
      <c r="BW1198" s="14"/>
      <c r="BX1198" s="14"/>
      <c r="BY1198" s="14"/>
      <c r="BZ1198" s="14"/>
      <c r="CA1198" s="14"/>
      <c r="CB1198" s="14"/>
      <c r="CC1198" s="14"/>
      <c r="CD1198" s="14"/>
      <c r="CE1198" s="14"/>
      <c r="CF1198" s="14"/>
      <c r="CG1198" s="14"/>
      <c r="CH1198" s="14"/>
    </row>
    <row r="1199" spans="1:86">
      <c r="A1199" s="16"/>
      <c r="B1199" s="16"/>
      <c r="C1199" s="16"/>
      <c r="D1199" s="16"/>
      <c r="E1199" s="16"/>
      <c r="F1199" s="16"/>
      <c r="G1199" s="16"/>
      <c r="H1199" s="16"/>
      <c r="I1199" s="16"/>
      <c r="J1199" s="16"/>
      <c r="K1199" s="16"/>
      <c r="L1199" s="16"/>
      <c r="M1199" s="16"/>
      <c r="N1199" s="16"/>
      <c r="O1199" s="16"/>
      <c r="P1199" s="16"/>
      <c r="Q1199" s="16"/>
      <c r="R1199" s="16"/>
      <c r="S1199" s="16"/>
      <c r="T1199" s="16"/>
      <c r="U1199" s="16"/>
      <c r="V1199" s="16"/>
      <c r="W1199" s="16"/>
      <c r="X1199" s="16"/>
      <c r="Z1199" s="16"/>
      <c r="AA1199" s="16"/>
      <c r="AB1199" s="16"/>
      <c r="AC1199" s="16"/>
      <c r="AD1199" s="16"/>
      <c r="AE1199" s="16"/>
      <c r="AF1199" s="16"/>
      <c r="AG1199" s="16"/>
      <c r="AH1199" s="16"/>
      <c r="AI1199" s="16"/>
      <c r="AJ1199" s="16"/>
      <c r="AK1199" s="16"/>
      <c r="AL1199" s="16"/>
      <c r="AM1199" s="14"/>
      <c r="AN1199" s="14"/>
      <c r="AO1199" s="14"/>
      <c r="AP1199" s="14"/>
      <c r="AQ1199" s="14"/>
      <c r="AR1199" s="14"/>
      <c r="AS1199" s="14"/>
      <c r="AT1199" s="14"/>
      <c r="AU1199" s="14"/>
      <c r="AV1199" s="14"/>
      <c r="AW1199" s="14"/>
      <c r="AX1199" s="14"/>
      <c r="AY1199" s="14"/>
      <c r="AZ1199" s="14"/>
      <c r="BA1199" s="14"/>
      <c r="BB1199" s="14"/>
      <c r="BC1199" s="14"/>
      <c r="BD1199" s="14"/>
      <c r="BE1199" s="14"/>
      <c r="BF1199" s="14"/>
      <c r="BG1199" s="14"/>
      <c r="BH1199" s="14"/>
      <c r="BI1199" s="14"/>
      <c r="BJ1199" s="14"/>
      <c r="BK1199" s="14"/>
      <c r="BL1199" s="14"/>
      <c r="BM1199" s="14"/>
      <c r="BN1199" s="14"/>
      <c r="BO1199" s="14"/>
      <c r="BP1199" s="14"/>
      <c r="BQ1199" s="14"/>
      <c r="BR1199" s="14"/>
      <c r="BS1199" s="14"/>
      <c r="BT1199" s="14"/>
      <c r="BU1199" s="14"/>
      <c r="BV1199" s="14"/>
      <c r="BW1199" s="14"/>
      <c r="BX1199" s="14"/>
      <c r="BY1199" s="14"/>
      <c r="BZ1199" s="14"/>
      <c r="CA1199" s="14"/>
      <c r="CB1199" s="14"/>
      <c r="CC1199" s="14"/>
      <c r="CD1199" s="14"/>
      <c r="CE1199" s="14"/>
      <c r="CF1199" s="14"/>
      <c r="CG1199" s="14"/>
      <c r="CH1199" s="14"/>
    </row>
    <row r="1200" spans="1:86">
      <c r="A1200" s="16"/>
      <c r="B1200" s="16"/>
      <c r="C1200" s="16"/>
      <c r="D1200" s="16"/>
      <c r="E1200" s="16"/>
      <c r="F1200" s="16"/>
      <c r="G1200" s="16"/>
      <c r="H1200" s="16"/>
      <c r="I1200" s="16"/>
      <c r="J1200" s="16"/>
      <c r="K1200" s="16"/>
      <c r="L1200" s="16"/>
      <c r="M1200" s="16"/>
      <c r="N1200" s="16"/>
      <c r="O1200" s="16"/>
      <c r="P1200" s="16"/>
      <c r="Q1200" s="16"/>
      <c r="R1200" s="16"/>
      <c r="S1200" s="16"/>
      <c r="T1200" s="16"/>
      <c r="U1200" s="16"/>
      <c r="V1200" s="16"/>
      <c r="W1200" s="16"/>
      <c r="X1200" s="16"/>
      <c r="Z1200" s="16"/>
      <c r="AA1200" s="16"/>
      <c r="AB1200" s="16"/>
      <c r="AC1200" s="16"/>
      <c r="AD1200" s="16"/>
      <c r="AE1200" s="16"/>
      <c r="AF1200" s="16"/>
      <c r="AG1200" s="16"/>
      <c r="AH1200" s="16"/>
      <c r="AI1200" s="16"/>
      <c r="AJ1200" s="16"/>
      <c r="AK1200" s="16"/>
      <c r="AL1200" s="16"/>
      <c r="AM1200" s="14"/>
      <c r="AN1200" s="14"/>
      <c r="AO1200" s="14"/>
      <c r="AP1200" s="14"/>
      <c r="AQ1200" s="14"/>
      <c r="AR1200" s="14"/>
      <c r="AS1200" s="14"/>
      <c r="AT1200" s="14"/>
      <c r="AU1200" s="14"/>
      <c r="AV1200" s="14"/>
      <c r="AW1200" s="14"/>
      <c r="AX1200" s="14"/>
      <c r="AY1200" s="14"/>
      <c r="AZ1200" s="14"/>
      <c r="BA1200" s="14"/>
      <c r="BB1200" s="14"/>
      <c r="BC1200" s="14"/>
      <c r="BD1200" s="14"/>
      <c r="BE1200" s="14"/>
      <c r="BF1200" s="14"/>
      <c r="BG1200" s="14"/>
      <c r="BH1200" s="14"/>
      <c r="BI1200" s="14"/>
      <c r="BJ1200" s="14"/>
      <c r="BK1200" s="14"/>
      <c r="BL1200" s="14"/>
      <c r="BM1200" s="14"/>
      <c r="BN1200" s="14"/>
      <c r="BO1200" s="14"/>
      <c r="BP1200" s="14"/>
      <c r="BQ1200" s="14"/>
      <c r="BR1200" s="14"/>
      <c r="BS1200" s="14"/>
      <c r="BT1200" s="14"/>
      <c r="BU1200" s="14"/>
      <c r="BV1200" s="14"/>
      <c r="BW1200" s="14"/>
      <c r="BX1200" s="14"/>
      <c r="BY1200" s="14"/>
      <c r="BZ1200" s="14"/>
      <c r="CA1200" s="14"/>
      <c r="CB1200" s="14"/>
      <c r="CC1200" s="14"/>
      <c r="CD1200" s="14"/>
      <c r="CE1200" s="14"/>
      <c r="CF1200" s="14"/>
      <c r="CG1200" s="14"/>
      <c r="CH1200" s="14"/>
    </row>
    <row r="1201" spans="1:86">
      <c r="A1201" s="16"/>
      <c r="B1201" s="16"/>
      <c r="C1201" s="16"/>
      <c r="D1201" s="16"/>
      <c r="E1201" s="16"/>
      <c r="F1201" s="16"/>
      <c r="G1201" s="16"/>
      <c r="H1201" s="16"/>
      <c r="I1201" s="16"/>
      <c r="J1201" s="16"/>
      <c r="K1201" s="16"/>
      <c r="L1201" s="16"/>
      <c r="M1201" s="16"/>
      <c r="N1201" s="16"/>
      <c r="O1201" s="16"/>
      <c r="P1201" s="16"/>
      <c r="Q1201" s="16"/>
      <c r="R1201" s="16"/>
      <c r="S1201" s="16"/>
      <c r="T1201" s="16"/>
      <c r="U1201" s="16"/>
      <c r="V1201" s="16"/>
      <c r="W1201" s="16"/>
      <c r="X1201" s="16"/>
      <c r="Z1201" s="16"/>
      <c r="AA1201" s="16"/>
      <c r="AB1201" s="16"/>
      <c r="AC1201" s="16"/>
      <c r="AD1201" s="16"/>
      <c r="AE1201" s="16"/>
      <c r="AF1201" s="16"/>
      <c r="AG1201" s="16"/>
      <c r="AH1201" s="16"/>
      <c r="AI1201" s="16"/>
      <c r="AJ1201" s="16"/>
      <c r="AK1201" s="16"/>
      <c r="AL1201" s="16"/>
      <c r="AM1201" s="14"/>
      <c r="AN1201" s="14"/>
      <c r="AO1201" s="14"/>
      <c r="AP1201" s="14"/>
      <c r="AQ1201" s="14"/>
      <c r="AR1201" s="14"/>
      <c r="AS1201" s="14"/>
      <c r="AT1201" s="14"/>
      <c r="AU1201" s="14"/>
      <c r="AV1201" s="14"/>
      <c r="AW1201" s="14"/>
      <c r="AX1201" s="14"/>
      <c r="AY1201" s="14"/>
      <c r="AZ1201" s="14"/>
      <c r="BA1201" s="14"/>
      <c r="BB1201" s="14"/>
      <c r="BC1201" s="14"/>
      <c r="BD1201" s="14"/>
      <c r="BE1201" s="14"/>
      <c r="BF1201" s="14"/>
      <c r="BG1201" s="14"/>
      <c r="BH1201" s="14"/>
      <c r="BI1201" s="14"/>
      <c r="BJ1201" s="14"/>
      <c r="BK1201" s="14"/>
      <c r="BL1201" s="14"/>
      <c r="BM1201" s="14"/>
      <c r="BN1201" s="14"/>
      <c r="BO1201" s="14"/>
      <c r="BP1201" s="14"/>
      <c r="BQ1201" s="14"/>
      <c r="BR1201" s="14"/>
      <c r="BS1201" s="14"/>
      <c r="BT1201" s="14"/>
      <c r="BU1201" s="14"/>
      <c r="BV1201" s="14"/>
      <c r="BW1201" s="14"/>
      <c r="BX1201" s="14"/>
      <c r="BY1201" s="14"/>
      <c r="BZ1201" s="14"/>
      <c r="CA1201" s="14"/>
      <c r="CB1201" s="14"/>
      <c r="CC1201" s="14"/>
      <c r="CD1201" s="14"/>
      <c r="CE1201" s="14"/>
      <c r="CF1201" s="14"/>
      <c r="CG1201" s="14"/>
      <c r="CH1201" s="14"/>
    </row>
    <row r="1202" spans="1:86">
      <c r="A1202" s="16"/>
      <c r="B1202" s="16"/>
      <c r="C1202" s="16"/>
      <c r="D1202" s="16"/>
      <c r="E1202" s="16"/>
      <c r="F1202" s="16"/>
      <c r="G1202" s="16"/>
      <c r="H1202" s="16"/>
      <c r="I1202" s="16"/>
      <c r="J1202" s="16"/>
      <c r="K1202" s="16"/>
      <c r="L1202" s="16"/>
      <c r="M1202" s="16"/>
      <c r="N1202" s="16"/>
      <c r="O1202" s="16"/>
      <c r="P1202" s="16"/>
      <c r="Q1202" s="16"/>
      <c r="R1202" s="16"/>
      <c r="S1202" s="16"/>
      <c r="T1202" s="16"/>
      <c r="U1202" s="16"/>
      <c r="V1202" s="16"/>
      <c r="W1202" s="16"/>
      <c r="X1202" s="16"/>
      <c r="Z1202" s="16"/>
      <c r="AA1202" s="16"/>
      <c r="AB1202" s="16"/>
      <c r="AC1202" s="16"/>
      <c r="AD1202" s="16"/>
      <c r="AE1202" s="16"/>
      <c r="AF1202" s="16"/>
      <c r="AG1202" s="16"/>
      <c r="AH1202" s="16"/>
      <c r="AI1202" s="16"/>
      <c r="AJ1202" s="16"/>
      <c r="AK1202" s="16"/>
      <c r="AL1202" s="16"/>
      <c r="AM1202" s="14"/>
      <c r="AN1202" s="14"/>
      <c r="AO1202" s="14"/>
      <c r="AP1202" s="14"/>
      <c r="AQ1202" s="14"/>
      <c r="AR1202" s="14"/>
      <c r="AS1202" s="14"/>
      <c r="AT1202" s="14"/>
      <c r="AU1202" s="14"/>
      <c r="AV1202" s="14"/>
      <c r="AW1202" s="14"/>
      <c r="AX1202" s="14"/>
      <c r="AY1202" s="14"/>
      <c r="AZ1202" s="14"/>
      <c r="BA1202" s="14"/>
      <c r="BB1202" s="14"/>
      <c r="BC1202" s="14"/>
      <c r="BD1202" s="14"/>
      <c r="BE1202" s="14"/>
      <c r="BF1202" s="14"/>
      <c r="BG1202" s="14"/>
      <c r="BH1202" s="14"/>
      <c r="BI1202" s="14"/>
      <c r="BJ1202" s="14"/>
      <c r="BK1202" s="14"/>
      <c r="BL1202" s="14"/>
      <c r="BM1202" s="14"/>
      <c r="BN1202" s="14"/>
      <c r="BO1202" s="14"/>
      <c r="BP1202" s="14"/>
      <c r="BQ1202" s="14"/>
      <c r="BR1202" s="14"/>
      <c r="BS1202" s="14"/>
      <c r="BT1202" s="14"/>
      <c r="BU1202" s="14"/>
      <c r="BV1202" s="14"/>
      <c r="BW1202" s="14"/>
      <c r="BX1202" s="14"/>
      <c r="BY1202" s="14"/>
      <c r="BZ1202" s="14"/>
      <c r="CA1202" s="14"/>
      <c r="CB1202" s="14"/>
      <c r="CC1202" s="14"/>
      <c r="CD1202" s="14"/>
      <c r="CE1202" s="14"/>
      <c r="CF1202" s="14"/>
      <c r="CG1202" s="14"/>
      <c r="CH1202" s="14"/>
    </row>
    <row r="1203" spans="1:86">
      <c r="A1203" s="16"/>
      <c r="B1203" s="16"/>
      <c r="C1203" s="16"/>
      <c r="D1203" s="16"/>
      <c r="E1203" s="16"/>
      <c r="F1203" s="16"/>
      <c r="G1203" s="16"/>
      <c r="H1203" s="16"/>
      <c r="I1203" s="16"/>
      <c r="J1203" s="16"/>
      <c r="K1203" s="16"/>
      <c r="L1203" s="16"/>
      <c r="M1203" s="16"/>
      <c r="N1203" s="16"/>
      <c r="O1203" s="16"/>
      <c r="P1203" s="16"/>
      <c r="Q1203" s="16"/>
      <c r="R1203" s="16"/>
      <c r="S1203" s="16"/>
      <c r="T1203" s="16"/>
      <c r="U1203" s="16"/>
      <c r="V1203" s="16"/>
      <c r="W1203" s="16"/>
      <c r="X1203" s="16"/>
      <c r="Z1203" s="16"/>
      <c r="AA1203" s="16"/>
      <c r="AB1203" s="16"/>
      <c r="AC1203" s="16"/>
      <c r="AD1203" s="16"/>
      <c r="AE1203" s="16"/>
      <c r="AF1203" s="16"/>
      <c r="AG1203" s="16"/>
      <c r="AH1203" s="16"/>
      <c r="AI1203" s="16"/>
      <c r="AJ1203" s="16"/>
      <c r="AK1203" s="16"/>
      <c r="AL1203" s="16"/>
      <c r="AM1203" s="14"/>
      <c r="AN1203" s="14"/>
      <c r="AO1203" s="14"/>
      <c r="AP1203" s="14"/>
      <c r="AQ1203" s="14"/>
      <c r="AR1203" s="14"/>
      <c r="AS1203" s="14"/>
      <c r="AT1203" s="14"/>
      <c r="AU1203" s="14"/>
      <c r="AV1203" s="14"/>
      <c r="AW1203" s="14"/>
      <c r="AX1203" s="14"/>
      <c r="AY1203" s="14"/>
      <c r="AZ1203" s="14"/>
      <c r="BA1203" s="14"/>
      <c r="BB1203" s="14"/>
      <c r="BC1203" s="14"/>
      <c r="BD1203" s="14"/>
      <c r="BE1203" s="14"/>
      <c r="BF1203" s="14"/>
      <c r="BG1203" s="14"/>
      <c r="BH1203" s="14"/>
      <c r="BI1203" s="14"/>
      <c r="BJ1203" s="14"/>
      <c r="BK1203" s="14"/>
      <c r="BL1203" s="14"/>
      <c r="BM1203" s="14"/>
      <c r="BN1203" s="14"/>
      <c r="BO1203" s="14"/>
      <c r="BP1203" s="14"/>
      <c r="BQ1203" s="14"/>
      <c r="BR1203" s="14"/>
      <c r="BS1203" s="14"/>
      <c r="BT1203" s="14"/>
      <c r="BU1203" s="14"/>
      <c r="BV1203" s="14"/>
      <c r="BW1203" s="14"/>
      <c r="BX1203" s="14"/>
      <c r="BY1203" s="14"/>
      <c r="BZ1203" s="14"/>
      <c r="CA1203" s="14"/>
      <c r="CB1203" s="14"/>
      <c r="CC1203" s="14"/>
      <c r="CD1203" s="14"/>
      <c r="CE1203" s="14"/>
      <c r="CF1203" s="14"/>
      <c r="CG1203" s="14"/>
      <c r="CH1203" s="14"/>
    </row>
    <row r="1204" spans="1:86">
      <c r="A1204" s="16"/>
      <c r="B1204" s="16"/>
      <c r="C1204" s="16"/>
      <c r="D1204" s="16"/>
      <c r="E1204" s="16"/>
      <c r="F1204" s="16"/>
      <c r="G1204" s="16"/>
      <c r="H1204" s="16"/>
      <c r="I1204" s="16"/>
      <c r="J1204" s="16"/>
      <c r="K1204" s="16"/>
      <c r="L1204" s="16"/>
      <c r="M1204" s="16"/>
      <c r="N1204" s="16"/>
      <c r="O1204" s="16"/>
      <c r="P1204" s="16"/>
      <c r="Q1204" s="16"/>
      <c r="R1204" s="16"/>
      <c r="S1204" s="16"/>
      <c r="T1204" s="16"/>
      <c r="U1204" s="16"/>
      <c r="V1204" s="16"/>
      <c r="W1204" s="16"/>
      <c r="X1204" s="16"/>
      <c r="Z1204" s="16"/>
      <c r="AA1204" s="16"/>
      <c r="AB1204" s="16"/>
      <c r="AC1204" s="16"/>
      <c r="AD1204" s="16"/>
      <c r="AE1204" s="16"/>
      <c r="AF1204" s="16"/>
      <c r="AG1204" s="16"/>
      <c r="AH1204" s="16"/>
      <c r="AI1204" s="16"/>
      <c r="AJ1204" s="16"/>
      <c r="AK1204" s="16"/>
      <c r="AL1204" s="16"/>
      <c r="AM1204" s="14"/>
      <c r="AN1204" s="14"/>
      <c r="AO1204" s="14"/>
      <c r="AP1204" s="14"/>
      <c r="AQ1204" s="14"/>
      <c r="AR1204" s="14"/>
      <c r="AS1204" s="14"/>
      <c r="AT1204" s="14"/>
      <c r="AU1204" s="14"/>
      <c r="AV1204" s="14"/>
      <c r="AW1204" s="14"/>
      <c r="AX1204" s="14"/>
      <c r="AY1204" s="14"/>
      <c r="AZ1204" s="14"/>
      <c r="BA1204" s="14"/>
      <c r="BB1204" s="14"/>
      <c r="BC1204" s="14"/>
      <c r="BD1204" s="14"/>
      <c r="BE1204" s="14"/>
      <c r="BF1204" s="14"/>
      <c r="BG1204" s="14"/>
      <c r="BH1204" s="14"/>
      <c r="BI1204" s="14"/>
      <c r="BJ1204" s="14"/>
      <c r="BK1204" s="14"/>
      <c r="BL1204" s="14"/>
      <c r="BM1204" s="14"/>
      <c r="BN1204" s="14"/>
      <c r="BO1204" s="14"/>
      <c r="BP1204" s="14"/>
      <c r="BQ1204" s="14"/>
      <c r="BR1204" s="14"/>
      <c r="BS1204" s="14"/>
      <c r="BT1204" s="14"/>
      <c r="BU1204" s="14"/>
      <c r="BV1204" s="14"/>
      <c r="BW1204" s="14"/>
      <c r="BX1204" s="14"/>
      <c r="BY1204" s="14"/>
      <c r="BZ1204" s="14"/>
      <c r="CA1204" s="14"/>
      <c r="CB1204" s="14"/>
      <c r="CC1204" s="14"/>
      <c r="CD1204" s="14"/>
      <c r="CE1204" s="14"/>
      <c r="CF1204" s="14"/>
      <c r="CG1204" s="14"/>
      <c r="CH1204" s="14"/>
    </row>
    <row r="1205" spans="1:86">
      <c r="A1205" s="16"/>
      <c r="B1205" s="16"/>
      <c r="C1205" s="16"/>
      <c r="D1205" s="16"/>
      <c r="E1205" s="16"/>
      <c r="F1205" s="16"/>
      <c r="G1205" s="16"/>
      <c r="H1205" s="16"/>
      <c r="I1205" s="16"/>
      <c r="J1205" s="16"/>
      <c r="K1205" s="16"/>
      <c r="L1205" s="16"/>
      <c r="M1205" s="16"/>
      <c r="N1205" s="16"/>
      <c r="O1205" s="16"/>
      <c r="P1205" s="16"/>
      <c r="Q1205" s="16"/>
      <c r="R1205" s="16"/>
      <c r="S1205" s="16"/>
      <c r="T1205" s="16"/>
      <c r="U1205" s="16"/>
      <c r="V1205" s="16"/>
      <c r="W1205" s="16"/>
      <c r="X1205" s="16"/>
      <c r="Z1205" s="16"/>
      <c r="AA1205" s="16"/>
      <c r="AB1205" s="16"/>
      <c r="AC1205" s="16"/>
      <c r="AD1205" s="16"/>
      <c r="AE1205" s="16"/>
      <c r="AF1205" s="16"/>
      <c r="AG1205" s="16"/>
      <c r="AH1205" s="16"/>
      <c r="AI1205" s="16"/>
      <c r="AJ1205" s="16"/>
      <c r="AK1205" s="16"/>
      <c r="AL1205" s="16"/>
      <c r="AM1205" s="14"/>
      <c r="AN1205" s="14"/>
      <c r="AO1205" s="14"/>
      <c r="AP1205" s="14"/>
      <c r="AQ1205" s="14"/>
      <c r="AR1205" s="14"/>
      <c r="AS1205" s="14"/>
      <c r="AT1205" s="14"/>
      <c r="AU1205" s="14"/>
      <c r="AV1205" s="14"/>
      <c r="AW1205" s="14"/>
      <c r="AX1205" s="14"/>
      <c r="AY1205" s="14"/>
      <c r="AZ1205" s="14"/>
      <c r="BA1205" s="14"/>
      <c r="BB1205" s="14"/>
      <c r="BC1205" s="14"/>
      <c r="BD1205" s="14"/>
      <c r="BE1205" s="14"/>
      <c r="BF1205" s="14"/>
      <c r="BG1205" s="14"/>
      <c r="BH1205" s="14"/>
      <c r="BI1205" s="14"/>
      <c r="BJ1205" s="14"/>
      <c r="BK1205" s="14"/>
      <c r="BL1205" s="14"/>
      <c r="BM1205" s="14"/>
      <c r="BN1205" s="14"/>
      <c r="BO1205" s="14"/>
      <c r="BP1205" s="14"/>
      <c r="BQ1205" s="14"/>
      <c r="BR1205" s="14"/>
      <c r="BS1205" s="14"/>
      <c r="BT1205" s="14"/>
      <c r="BU1205" s="14"/>
      <c r="BV1205" s="14"/>
      <c r="BW1205" s="14"/>
      <c r="BX1205" s="14"/>
      <c r="BY1205" s="14"/>
      <c r="BZ1205" s="14"/>
      <c r="CA1205" s="14"/>
      <c r="CB1205" s="14"/>
      <c r="CC1205" s="14"/>
      <c r="CD1205" s="14"/>
      <c r="CE1205" s="14"/>
      <c r="CF1205" s="14"/>
      <c r="CG1205" s="14"/>
      <c r="CH1205" s="14"/>
    </row>
    <row r="1206" spans="1:86">
      <c r="A1206" s="16"/>
      <c r="B1206" s="16"/>
      <c r="C1206" s="16"/>
      <c r="D1206" s="16"/>
      <c r="E1206" s="16"/>
      <c r="F1206" s="16"/>
      <c r="G1206" s="16"/>
      <c r="H1206" s="16"/>
      <c r="I1206" s="16"/>
      <c r="J1206" s="16"/>
      <c r="K1206" s="16"/>
      <c r="L1206" s="16"/>
      <c r="M1206" s="16"/>
      <c r="N1206" s="16"/>
      <c r="O1206" s="16"/>
      <c r="P1206" s="16"/>
      <c r="Q1206" s="16"/>
      <c r="R1206" s="16"/>
      <c r="S1206" s="16"/>
      <c r="T1206" s="16"/>
      <c r="U1206" s="16"/>
      <c r="V1206" s="16"/>
      <c r="W1206" s="16"/>
      <c r="X1206" s="16"/>
      <c r="Z1206" s="16"/>
      <c r="AA1206" s="16"/>
      <c r="AB1206" s="16"/>
      <c r="AC1206" s="16"/>
      <c r="AD1206" s="16"/>
      <c r="AE1206" s="16"/>
      <c r="AF1206" s="16"/>
      <c r="AG1206" s="16"/>
      <c r="AH1206" s="16"/>
      <c r="AI1206" s="16"/>
      <c r="AJ1206" s="16"/>
      <c r="AK1206" s="16"/>
      <c r="AL1206" s="16"/>
      <c r="AM1206" s="14"/>
      <c r="AN1206" s="14"/>
      <c r="AO1206" s="14"/>
      <c r="AP1206" s="14"/>
      <c r="AQ1206" s="14"/>
      <c r="AR1206" s="14"/>
      <c r="AS1206" s="14"/>
      <c r="AT1206" s="14"/>
      <c r="AU1206" s="14"/>
      <c r="AV1206" s="14"/>
      <c r="AW1206" s="14"/>
      <c r="AX1206" s="14"/>
      <c r="AY1206" s="14"/>
      <c r="AZ1206" s="14"/>
      <c r="BA1206" s="14"/>
      <c r="BB1206" s="14"/>
      <c r="BC1206" s="14"/>
      <c r="BD1206" s="14"/>
      <c r="BE1206" s="14"/>
      <c r="BF1206" s="14"/>
      <c r="BG1206" s="14"/>
      <c r="BH1206" s="14"/>
      <c r="BI1206" s="14"/>
      <c r="BJ1206" s="14"/>
      <c r="BK1206" s="14"/>
      <c r="BL1206" s="14"/>
      <c r="BM1206" s="14"/>
      <c r="BN1206" s="14"/>
      <c r="BO1206" s="14"/>
      <c r="BP1206" s="14"/>
      <c r="BQ1206" s="14"/>
      <c r="BR1206" s="14"/>
      <c r="BS1206" s="14"/>
      <c r="BT1206" s="14"/>
      <c r="BU1206" s="14"/>
      <c r="BV1206" s="14"/>
      <c r="BW1206" s="14"/>
      <c r="BX1206" s="14"/>
      <c r="BY1206" s="14"/>
      <c r="BZ1206" s="14"/>
      <c r="CA1206" s="14"/>
      <c r="CB1206" s="14"/>
      <c r="CC1206" s="14"/>
      <c r="CD1206" s="14"/>
      <c r="CE1206" s="14"/>
      <c r="CF1206" s="14"/>
      <c r="CG1206" s="14"/>
      <c r="CH1206" s="14"/>
    </row>
    <row r="1207" spans="1:86">
      <c r="A1207" s="16"/>
      <c r="B1207" s="16"/>
      <c r="C1207" s="16"/>
      <c r="D1207" s="16"/>
      <c r="E1207" s="16"/>
      <c r="F1207" s="16"/>
      <c r="G1207" s="16"/>
      <c r="H1207" s="16"/>
      <c r="I1207" s="16"/>
      <c r="J1207" s="16"/>
      <c r="K1207" s="16"/>
      <c r="L1207" s="16"/>
      <c r="M1207" s="16"/>
      <c r="N1207" s="16"/>
      <c r="O1207" s="16"/>
      <c r="P1207" s="16"/>
      <c r="Q1207" s="16"/>
      <c r="R1207" s="16"/>
      <c r="S1207" s="16"/>
      <c r="T1207" s="16"/>
      <c r="U1207" s="16"/>
      <c r="V1207" s="16"/>
      <c r="W1207" s="16"/>
      <c r="X1207" s="16"/>
      <c r="Z1207" s="16"/>
      <c r="AA1207" s="16"/>
      <c r="AB1207" s="16"/>
      <c r="AC1207" s="16"/>
      <c r="AD1207" s="16"/>
      <c r="AE1207" s="16"/>
      <c r="AF1207" s="16"/>
      <c r="AG1207" s="16"/>
      <c r="AH1207" s="16"/>
      <c r="AI1207" s="16"/>
      <c r="AJ1207" s="16"/>
      <c r="AK1207" s="16"/>
      <c r="AL1207" s="16"/>
      <c r="AM1207" s="14"/>
      <c r="AN1207" s="14"/>
      <c r="AO1207" s="14"/>
      <c r="AP1207" s="14"/>
      <c r="AQ1207" s="14"/>
      <c r="AR1207" s="14"/>
      <c r="AS1207" s="14"/>
      <c r="AT1207" s="14"/>
      <c r="AU1207" s="14"/>
      <c r="AV1207" s="14"/>
      <c r="AW1207" s="14"/>
      <c r="AX1207" s="14"/>
      <c r="AY1207" s="14"/>
      <c r="AZ1207" s="14"/>
      <c r="BA1207" s="14"/>
      <c r="BB1207" s="14"/>
      <c r="BC1207" s="14"/>
      <c r="BD1207" s="14"/>
      <c r="BE1207" s="14"/>
      <c r="BF1207" s="14"/>
      <c r="BG1207" s="14"/>
      <c r="BH1207" s="14"/>
      <c r="BI1207" s="14"/>
      <c r="BJ1207" s="14"/>
      <c r="BK1207" s="14"/>
      <c r="BL1207" s="14"/>
      <c r="BM1207" s="14"/>
      <c r="BN1207" s="14"/>
      <c r="BO1207" s="14"/>
      <c r="BP1207" s="14"/>
      <c r="BQ1207" s="14"/>
      <c r="BR1207" s="14"/>
      <c r="BS1207" s="14"/>
      <c r="BT1207" s="14"/>
      <c r="BU1207" s="14"/>
      <c r="BV1207" s="14"/>
      <c r="BW1207" s="14"/>
      <c r="BX1207" s="14"/>
      <c r="BY1207" s="14"/>
      <c r="BZ1207" s="14"/>
      <c r="CA1207" s="14"/>
      <c r="CB1207" s="14"/>
      <c r="CC1207" s="14"/>
      <c r="CD1207" s="14"/>
      <c r="CE1207" s="14"/>
      <c r="CF1207" s="14"/>
      <c r="CG1207" s="14"/>
      <c r="CH1207" s="14"/>
    </row>
    <row r="1208" spans="1:86">
      <c r="A1208" s="16"/>
      <c r="B1208" s="16"/>
      <c r="C1208" s="16"/>
      <c r="D1208" s="16"/>
      <c r="E1208" s="16"/>
      <c r="F1208" s="16"/>
      <c r="G1208" s="16"/>
      <c r="H1208" s="16"/>
      <c r="I1208" s="16"/>
      <c r="J1208" s="16"/>
      <c r="K1208" s="16"/>
      <c r="L1208" s="16"/>
      <c r="M1208" s="16"/>
      <c r="N1208" s="16"/>
      <c r="O1208" s="16"/>
      <c r="P1208" s="16"/>
      <c r="Q1208" s="16"/>
      <c r="R1208" s="16"/>
      <c r="S1208" s="16"/>
      <c r="T1208" s="16"/>
      <c r="U1208" s="16"/>
      <c r="V1208" s="16"/>
      <c r="W1208" s="16"/>
      <c r="X1208" s="16"/>
      <c r="Z1208" s="16"/>
      <c r="AA1208" s="16"/>
      <c r="AB1208" s="16"/>
      <c r="AC1208" s="16"/>
      <c r="AD1208" s="16"/>
      <c r="AE1208" s="16"/>
      <c r="AF1208" s="16"/>
      <c r="AG1208" s="16"/>
      <c r="AH1208" s="16"/>
      <c r="AI1208" s="16"/>
      <c r="AJ1208" s="16"/>
      <c r="AK1208" s="16"/>
      <c r="AL1208" s="16"/>
      <c r="AM1208" s="14"/>
      <c r="AN1208" s="14"/>
      <c r="AO1208" s="14"/>
      <c r="AP1208" s="14"/>
      <c r="AQ1208" s="14"/>
      <c r="AR1208" s="14"/>
      <c r="AS1208" s="14"/>
      <c r="AT1208" s="14"/>
      <c r="AU1208" s="14"/>
      <c r="AV1208" s="14"/>
      <c r="AW1208" s="14"/>
      <c r="AX1208" s="14"/>
      <c r="AY1208" s="14"/>
      <c r="AZ1208" s="14"/>
      <c r="BA1208" s="14"/>
      <c r="BB1208" s="14"/>
      <c r="BC1208" s="14"/>
      <c r="BD1208" s="14"/>
      <c r="BE1208" s="14"/>
      <c r="BF1208" s="14"/>
      <c r="BG1208" s="14"/>
      <c r="BH1208" s="14"/>
      <c r="BI1208" s="14"/>
      <c r="BJ1208" s="14"/>
      <c r="BK1208" s="14"/>
      <c r="BL1208" s="14"/>
      <c r="BM1208" s="14"/>
      <c r="BN1208" s="14"/>
      <c r="BO1208" s="14"/>
      <c r="BP1208" s="14"/>
      <c r="BQ1208" s="14"/>
      <c r="BR1208" s="14"/>
      <c r="BS1208" s="14"/>
      <c r="BT1208" s="14"/>
      <c r="BU1208" s="14"/>
      <c r="BV1208" s="14"/>
      <c r="BW1208" s="14"/>
      <c r="BX1208" s="14"/>
      <c r="BY1208" s="14"/>
      <c r="BZ1208" s="14"/>
      <c r="CA1208" s="14"/>
      <c r="CB1208" s="14"/>
      <c r="CC1208" s="14"/>
      <c r="CD1208" s="14"/>
      <c r="CE1208" s="14"/>
      <c r="CF1208" s="14"/>
      <c r="CG1208" s="14"/>
      <c r="CH1208" s="14"/>
    </row>
    <row r="1209" spans="1:86">
      <c r="A1209" s="16"/>
      <c r="B1209" s="16"/>
      <c r="C1209" s="16"/>
      <c r="D1209" s="16"/>
      <c r="E1209" s="16"/>
      <c r="F1209" s="16"/>
      <c r="G1209" s="16"/>
      <c r="H1209" s="16"/>
      <c r="I1209" s="16"/>
      <c r="J1209" s="16"/>
      <c r="K1209" s="16"/>
      <c r="L1209" s="16"/>
      <c r="M1209" s="16"/>
      <c r="N1209" s="16"/>
      <c r="O1209" s="16"/>
      <c r="P1209" s="16"/>
      <c r="Q1209" s="16"/>
      <c r="R1209" s="16"/>
      <c r="S1209" s="16"/>
      <c r="T1209" s="16"/>
      <c r="U1209" s="16"/>
      <c r="V1209" s="16"/>
      <c r="W1209" s="16"/>
      <c r="X1209" s="16"/>
      <c r="Z1209" s="16"/>
      <c r="AA1209" s="16"/>
      <c r="AB1209" s="16"/>
      <c r="AC1209" s="16"/>
      <c r="AD1209" s="16"/>
      <c r="AE1209" s="16"/>
      <c r="AF1209" s="16"/>
      <c r="AG1209" s="16"/>
      <c r="AH1209" s="16"/>
      <c r="AI1209" s="16"/>
      <c r="AJ1209" s="16"/>
      <c r="AK1209" s="16"/>
      <c r="AL1209" s="16"/>
      <c r="AM1209" s="14"/>
      <c r="AN1209" s="14"/>
      <c r="AO1209" s="14"/>
      <c r="AP1209" s="14"/>
      <c r="AQ1209" s="14"/>
      <c r="AR1209" s="14"/>
      <c r="AS1209" s="14"/>
      <c r="AT1209" s="14"/>
      <c r="AU1209" s="14"/>
      <c r="AV1209" s="14"/>
      <c r="AW1209" s="14"/>
      <c r="AX1209" s="14"/>
      <c r="AY1209" s="14"/>
      <c r="AZ1209" s="14"/>
      <c r="BA1209" s="14"/>
      <c r="BB1209" s="14"/>
      <c r="BC1209" s="14"/>
      <c r="BD1209" s="14"/>
      <c r="BE1209" s="14"/>
      <c r="BF1209" s="14"/>
      <c r="BG1209" s="14"/>
      <c r="BH1209" s="14"/>
      <c r="BI1209" s="14"/>
      <c r="BJ1209" s="14"/>
      <c r="BK1209" s="14"/>
      <c r="BL1209" s="14"/>
      <c r="BM1209" s="14"/>
      <c r="BN1209" s="14"/>
      <c r="BO1209" s="14"/>
      <c r="BP1209" s="14"/>
      <c r="BQ1209" s="14"/>
      <c r="BR1209" s="14"/>
      <c r="BS1209" s="14"/>
      <c r="BT1209" s="14"/>
      <c r="BU1209" s="14"/>
      <c r="BV1209" s="14"/>
      <c r="BW1209" s="14"/>
      <c r="BX1209" s="14"/>
      <c r="BY1209" s="14"/>
      <c r="BZ1209" s="14"/>
      <c r="CA1209" s="14"/>
      <c r="CB1209" s="14"/>
      <c r="CC1209" s="14"/>
      <c r="CD1209" s="14"/>
      <c r="CE1209" s="14"/>
      <c r="CF1209" s="14"/>
      <c r="CG1209" s="14"/>
      <c r="CH1209" s="14"/>
    </row>
    <row r="1210" spans="1:86">
      <c r="A1210" s="16"/>
      <c r="B1210" s="16"/>
      <c r="C1210" s="16"/>
      <c r="D1210" s="16"/>
      <c r="E1210" s="16"/>
      <c r="F1210" s="16"/>
      <c r="G1210" s="16"/>
      <c r="H1210" s="16"/>
      <c r="I1210" s="16"/>
      <c r="J1210" s="16"/>
      <c r="K1210" s="16"/>
      <c r="L1210" s="16"/>
      <c r="M1210" s="16"/>
      <c r="N1210" s="16"/>
      <c r="O1210" s="16"/>
      <c r="P1210" s="16"/>
      <c r="Q1210" s="16"/>
      <c r="R1210" s="16"/>
      <c r="S1210" s="16"/>
      <c r="T1210" s="16"/>
      <c r="U1210" s="16"/>
      <c r="V1210" s="16"/>
      <c r="W1210" s="16"/>
      <c r="X1210" s="16"/>
      <c r="Z1210" s="16"/>
      <c r="AA1210" s="16"/>
      <c r="AB1210" s="16"/>
      <c r="AC1210" s="16"/>
      <c r="AD1210" s="16"/>
      <c r="AE1210" s="16"/>
      <c r="AF1210" s="16"/>
      <c r="AG1210" s="16"/>
      <c r="AH1210" s="16"/>
      <c r="AI1210" s="16"/>
      <c r="AJ1210" s="16"/>
      <c r="AK1210" s="16"/>
      <c r="AL1210" s="16"/>
      <c r="AM1210" s="14"/>
      <c r="AN1210" s="14"/>
      <c r="AO1210" s="14"/>
      <c r="AP1210" s="14"/>
      <c r="AQ1210" s="14"/>
      <c r="AR1210" s="14"/>
      <c r="AS1210" s="14"/>
      <c r="AT1210" s="14"/>
      <c r="AU1210" s="14"/>
      <c r="AV1210" s="14"/>
      <c r="AW1210" s="14"/>
      <c r="AX1210" s="14"/>
      <c r="AY1210" s="14"/>
      <c r="AZ1210" s="14"/>
      <c r="BA1210" s="14"/>
      <c r="BB1210" s="14"/>
      <c r="BC1210" s="14"/>
      <c r="BD1210" s="14"/>
      <c r="BE1210" s="14"/>
      <c r="BF1210" s="14"/>
      <c r="BG1210" s="14"/>
      <c r="BH1210" s="14"/>
      <c r="BI1210" s="14"/>
      <c r="BJ1210" s="14"/>
      <c r="BK1210" s="14"/>
      <c r="BL1210" s="14"/>
      <c r="BM1210" s="14"/>
      <c r="BN1210" s="14"/>
      <c r="BO1210" s="14"/>
      <c r="BP1210" s="14"/>
      <c r="BQ1210" s="14"/>
      <c r="BR1210" s="14"/>
      <c r="BS1210" s="14"/>
      <c r="BT1210" s="14"/>
      <c r="BU1210" s="14"/>
      <c r="BV1210" s="14"/>
      <c r="BW1210" s="14"/>
      <c r="BX1210" s="14"/>
      <c r="BY1210" s="14"/>
      <c r="BZ1210" s="14"/>
      <c r="CA1210" s="14"/>
      <c r="CB1210" s="14"/>
      <c r="CC1210" s="14"/>
      <c r="CD1210" s="14"/>
      <c r="CE1210" s="14"/>
      <c r="CF1210" s="14"/>
      <c r="CG1210" s="14"/>
      <c r="CH1210" s="14"/>
    </row>
    <row r="1211" spans="1:86">
      <c r="A1211" s="16"/>
      <c r="B1211" s="16"/>
      <c r="C1211" s="16"/>
      <c r="D1211" s="16"/>
      <c r="E1211" s="16"/>
      <c r="F1211" s="16"/>
      <c r="G1211" s="16"/>
      <c r="H1211" s="16"/>
      <c r="I1211" s="16"/>
      <c r="J1211" s="16"/>
      <c r="K1211" s="16"/>
      <c r="L1211" s="16"/>
      <c r="M1211" s="16"/>
      <c r="N1211" s="16"/>
      <c r="O1211" s="16"/>
      <c r="P1211" s="16"/>
      <c r="Q1211" s="16"/>
      <c r="R1211" s="16"/>
      <c r="S1211" s="16"/>
      <c r="T1211" s="16"/>
      <c r="U1211" s="16"/>
      <c r="V1211" s="16"/>
      <c r="W1211" s="16"/>
      <c r="X1211" s="16"/>
      <c r="Z1211" s="16"/>
      <c r="AA1211" s="16"/>
      <c r="AB1211" s="16"/>
      <c r="AC1211" s="16"/>
      <c r="AD1211" s="16"/>
      <c r="AE1211" s="16"/>
      <c r="AF1211" s="16"/>
      <c r="AG1211" s="16"/>
      <c r="AH1211" s="16"/>
      <c r="AI1211" s="16"/>
      <c r="AJ1211" s="16"/>
      <c r="AK1211" s="16"/>
      <c r="AL1211" s="16"/>
      <c r="AM1211" s="14"/>
      <c r="AN1211" s="14"/>
      <c r="AO1211" s="14"/>
      <c r="AP1211" s="14"/>
      <c r="AQ1211" s="14"/>
      <c r="AR1211" s="14"/>
      <c r="AS1211" s="14"/>
      <c r="AT1211" s="14"/>
      <c r="AU1211" s="14"/>
      <c r="AV1211" s="14"/>
      <c r="AW1211" s="14"/>
      <c r="AX1211" s="14"/>
      <c r="AY1211" s="14"/>
      <c r="AZ1211" s="14"/>
      <c r="BA1211" s="14"/>
      <c r="BB1211" s="14"/>
      <c r="BC1211" s="14"/>
      <c r="BD1211" s="14"/>
      <c r="BE1211" s="14"/>
      <c r="BF1211" s="14"/>
      <c r="BG1211" s="14"/>
      <c r="BH1211" s="14"/>
      <c r="BI1211" s="14"/>
      <c r="BJ1211" s="14"/>
      <c r="BK1211" s="14"/>
      <c r="BL1211" s="14"/>
      <c r="BM1211" s="14"/>
      <c r="BN1211" s="14"/>
      <c r="BO1211" s="14"/>
      <c r="BP1211" s="14"/>
      <c r="BQ1211" s="14"/>
      <c r="BR1211" s="14"/>
      <c r="BS1211" s="14"/>
      <c r="BT1211" s="14"/>
      <c r="BU1211" s="14"/>
      <c r="BV1211" s="14"/>
      <c r="BW1211" s="14"/>
      <c r="BX1211" s="14"/>
      <c r="BY1211" s="14"/>
      <c r="BZ1211" s="14"/>
      <c r="CA1211" s="14"/>
      <c r="CB1211" s="14"/>
      <c r="CC1211" s="14"/>
      <c r="CD1211" s="14"/>
      <c r="CE1211" s="14"/>
      <c r="CF1211" s="14"/>
      <c r="CG1211" s="14"/>
      <c r="CH1211" s="14"/>
    </row>
    <row r="1212" spans="1:86">
      <c r="A1212" s="16"/>
      <c r="B1212" s="16"/>
      <c r="C1212" s="16"/>
      <c r="D1212" s="16"/>
      <c r="E1212" s="16"/>
      <c r="F1212" s="16"/>
      <c r="G1212" s="16"/>
      <c r="H1212" s="16"/>
      <c r="I1212" s="16"/>
      <c r="J1212" s="16"/>
      <c r="K1212" s="16"/>
      <c r="L1212" s="16"/>
      <c r="M1212" s="16"/>
      <c r="N1212" s="16"/>
      <c r="O1212" s="16"/>
      <c r="P1212" s="16"/>
      <c r="Q1212" s="16"/>
      <c r="R1212" s="16"/>
      <c r="S1212" s="16"/>
      <c r="T1212" s="16"/>
      <c r="U1212" s="16"/>
      <c r="V1212" s="16"/>
      <c r="W1212" s="16"/>
      <c r="X1212" s="16"/>
      <c r="Z1212" s="16"/>
      <c r="AA1212" s="16"/>
      <c r="AB1212" s="16"/>
      <c r="AC1212" s="16"/>
      <c r="AD1212" s="16"/>
      <c r="AE1212" s="16"/>
      <c r="AF1212" s="16"/>
      <c r="AG1212" s="16"/>
      <c r="AH1212" s="16"/>
      <c r="AI1212" s="16"/>
      <c r="AJ1212" s="16"/>
      <c r="AK1212" s="16"/>
      <c r="AL1212" s="16"/>
      <c r="AM1212" s="14"/>
      <c r="AN1212" s="14"/>
      <c r="AO1212" s="14"/>
      <c r="AP1212" s="14"/>
      <c r="AQ1212" s="14"/>
      <c r="AR1212" s="14"/>
      <c r="AS1212" s="14"/>
      <c r="AT1212" s="14"/>
      <c r="AU1212" s="14"/>
      <c r="AV1212" s="14"/>
      <c r="AW1212" s="14"/>
      <c r="AX1212" s="14"/>
      <c r="AY1212" s="14"/>
      <c r="AZ1212" s="14"/>
      <c r="BA1212" s="14"/>
      <c r="BB1212" s="14"/>
      <c r="BC1212" s="14"/>
      <c r="BD1212" s="14"/>
      <c r="BE1212" s="14"/>
      <c r="BF1212" s="14"/>
      <c r="BG1212" s="14"/>
      <c r="BH1212" s="14"/>
      <c r="BI1212" s="14"/>
      <c r="BJ1212" s="14"/>
      <c r="BK1212" s="14"/>
      <c r="BL1212" s="14"/>
      <c r="BM1212" s="14"/>
      <c r="BN1212" s="14"/>
      <c r="BO1212" s="14"/>
      <c r="BP1212" s="14"/>
      <c r="BQ1212" s="14"/>
      <c r="BR1212" s="14"/>
      <c r="BS1212" s="14"/>
      <c r="BT1212" s="14"/>
      <c r="BU1212" s="14"/>
      <c r="BV1212" s="14"/>
      <c r="BW1212" s="14"/>
      <c r="BX1212" s="14"/>
      <c r="BY1212" s="14"/>
      <c r="BZ1212" s="14"/>
      <c r="CA1212" s="14"/>
      <c r="CB1212" s="14"/>
      <c r="CC1212" s="14"/>
      <c r="CD1212" s="14"/>
      <c r="CE1212" s="14"/>
      <c r="CF1212" s="14"/>
      <c r="CG1212" s="14"/>
      <c r="CH1212" s="14"/>
    </row>
    <row r="1213" spans="1:86">
      <c r="A1213" s="16"/>
      <c r="B1213" s="16"/>
      <c r="C1213" s="16"/>
      <c r="D1213" s="16"/>
      <c r="E1213" s="16"/>
      <c r="F1213" s="16"/>
      <c r="G1213" s="16"/>
      <c r="H1213" s="16"/>
      <c r="I1213" s="16"/>
      <c r="J1213" s="16"/>
      <c r="K1213" s="16"/>
      <c r="L1213" s="16"/>
      <c r="M1213" s="16"/>
      <c r="N1213" s="16"/>
      <c r="O1213" s="16"/>
      <c r="P1213" s="16"/>
      <c r="Q1213" s="16"/>
      <c r="R1213" s="16"/>
      <c r="S1213" s="16"/>
      <c r="T1213" s="16"/>
      <c r="U1213" s="16"/>
      <c r="V1213" s="16"/>
      <c r="W1213" s="16"/>
      <c r="X1213" s="16"/>
      <c r="Z1213" s="16"/>
      <c r="AA1213" s="16"/>
      <c r="AB1213" s="16"/>
      <c r="AC1213" s="16"/>
      <c r="AD1213" s="16"/>
      <c r="AE1213" s="16"/>
      <c r="AF1213" s="16"/>
      <c r="AG1213" s="16"/>
      <c r="AH1213" s="16"/>
      <c r="AI1213" s="16"/>
      <c r="AJ1213" s="16"/>
      <c r="AK1213" s="16"/>
      <c r="AL1213" s="16"/>
      <c r="AM1213" s="14"/>
      <c r="AN1213" s="14"/>
      <c r="AO1213" s="14"/>
      <c r="AP1213" s="14"/>
      <c r="AQ1213" s="14"/>
      <c r="AR1213" s="14"/>
      <c r="AS1213" s="14"/>
      <c r="AT1213" s="14"/>
      <c r="AU1213" s="14"/>
      <c r="AV1213" s="14"/>
      <c r="AW1213" s="14"/>
      <c r="AX1213" s="14"/>
      <c r="AY1213" s="14"/>
      <c r="AZ1213" s="14"/>
      <c r="BA1213" s="14"/>
      <c r="BB1213" s="14"/>
      <c r="BC1213" s="14"/>
      <c r="BD1213" s="14"/>
      <c r="BE1213" s="14"/>
      <c r="BF1213" s="14"/>
      <c r="BG1213" s="14"/>
      <c r="BH1213" s="14"/>
      <c r="BI1213" s="14"/>
      <c r="BJ1213" s="14"/>
      <c r="BK1213" s="14"/>
      <c r="BL1213" s="14"/>
      <c r="BM1213" s="14"/>
      <c r="BN1213" s="14"/>
      <c r="BO1213" s="14"/>
      <c r="BP1213" s="14"/>
      <c r="BQ1213" s="14"/>
      <c r="BR1213" s="14"/>
      <c r="BS1213" s="14"/>
      <c r="BT1213" s="14"/>
      <c r="BU1213" s="14"/>
      <c r="BV1213" s="14"/>
      <c r="BW1213" s="14"/>
      <c r="BX1213" s="14"/>
      <c r="BY1213" s="14"/>
      <c r="BZ1213" s="14"/>
      <c r="CA1213" s="14"/>
      <c r="CB1213" s="14"/>
      <c r="CC1213" s="14"/>
      <c r="CD1213" s="14"/>
      <c r="CE1213" s="14"/>
      <c r="CF1213" s="14"/>
      <c r="CG1213" s="14"/>
      <c r="CH1213" s="14"/>
    </row>
    <row r="1214" spans="1:86">
      <c r="A1214" s="16"/>
      <c r="B1214" s="16"/>
      <c r="C1214" s="16"/>
      <c r="D1214" s="16"/>
      <c r="E1214" s="16"/>
      <c r="F1214" s="16"/>
      <c r="G1214" s="16"/>
      <c r="H1214" s="16"/>
      <c r="I1214" s="16"/>
      <c r="J1214" s="16"/>
      <c r="K1214" s="16"/>
      <c r="L1214" s="16"/>
      <c r="M1214" s="16"/>
      <c r="N1214" s="16"/>
      <c r="O1214" s="16"/>
      <c r="P1214" s="16"/>
      <c r="Q1214" s="16"/>
      <c r="R1214" s="16"/>
      <c r="S1214" s="16"/>
      <c r="T1214" s="16"/>
      <c r="U1214" s="16"/>
      <c r="V1214" s="16"/>
      <c r="W1214" s="16"/>
      <c r="X1214" s="16"/>
      <c r="Z1214" s="16"/>
      <c r="AA1214" s="16"/>
      <c r="AB1214" s="16"/>
      <c r="AC1214" s="16"/>
      <c r="AD1214" s="16"/>
      <c r="AE1214" s="16"/>
      <c r="AF1214" s="16"/>
      <c r="AG1214" s="16"/>
      <c r="AH1214" s="16"/>
      <c r="AI1214" s="16"/>
      <c r="AJ1214" s="16"/>
      <c r="AK1214" s="16"/>
      <c r="AL1214" s="16"/>
      <c r="AM1214" s="14"/>
      <c r="AN1214" s="14"/>
      <c r="AO1214" s="14"/>
      <c r="AP1214" s="14"/>
      <c r="AQ1214" s="14"/>
      <c r="AR1214" s="14"/>
      <c r="AS1214" s="14"/>
      <c r="AT1214" s="14"/>
      <c r="AU1214" s="14"/>
      <c r="AV1214" s="14"/>
      <c r="AW1214" s="14"/>
      <c r="AX1214" s="14"/>
      <c r="AY1214" s="14"/>
      <c r="AZ1214" s="14"/>
      <c r="BA1214" s="14"/>
      <c r="BB1214" s="14"/>
      <c r="BC1214" s="14"/>
      <c r="BD1214" s="14"/>
      <c r="BE1214" s="14"/>
      <c r="BF1214" s="14"/>
      <c r="BG1214" s="14"/>
      <c r="BH1214" s="14"/>
      <c r="BI1214" s="14"/>
      <c r="BJ1214" s="14"/>
      <c r="BK1214" s="14"/>
      <c r="BL1214" s="14"/>
      <c r="BM1214" s="14"/>
      <c r="BN1214" s="14"/>
      <c r="BO1214" s="14"/>
      <c r="BP1214" s="14"/>
      <c r="BQ1214" s="14"/>
      <c r="BR1214" s="14"/>
      <c r="BS1214" s="14"/>
      <c r="BT1214" s="14"/>
      <c r="BU1214" s="14"/>
      <c r="BV1214" s="14"/>
      <c r="BW1214" s="14"/>
      <c r="BX1214" s="14"/>
      <c r="BY1214" s="14"/>
      <c r="BZ1214" s="14"/>
      <c r="CA1214" s="14"/>
      <c r="CB1214" s="14"/>
      <c r="CC1214" s="14"/>
      <c r="CD1214" s="14"/>
      <c r="CE1214" s="14"/>
      <c r="CF1214" s="14"/>
      <c r="CG1214" s="14"/>
      <c r="CH1214" s="14"/>
    </row>
    <row r="1215" spans="1:86">
      <c r="A1215" s="16"/>
      <c r="B1215" s="16"/>
      <c r="C1215" s="16"/>
      <c r="D1215" s="16"/>
      <c r="E1215" s="16"/>
      <c r="F1215" s="16"/>
      <c r="G1215" s="16"/>
      <c r="H1215" s="16"/>
      <c r="I1215" s="16"/>
      <c r="J1215" s="16"/>
      <c r="K1215" s="16"/>
      <c r="L1215" s="16"/>
      <c r="M1215" s="16"/>
      <c r="N1215" s="16"/>
      <c r="O1215" s="16"/>
      <c r="P1215" s="16"/>
      <c r="Q1215" s="16"/>
      <c r="R1215" s="16"/>
      <c r="S1215" s="16"/>
      <c r="T1215" s="16"/>
      <c r="U1215" s="16"/>
      <c r="V1215" s="16"/>
      <c r="W1215" s="16"/>
      <c r="X1215" s="16"/>
      <c r="Z1215" s="16"/>
      <c r="AA1215" s="16"/>
      <c r="AB1215" s="16"/>
      <c r="AC1215" s="16"/>
      <c r="AD1215" s="16"/>
      <c r="AE1215" s="16"/>
      <c r="AF1215" s="16"/>
      <c r="AG1215" s="16"/>
      <c r="AH1215" s="16"/>
      <c r="AI1215" s="16"/>
      <c r="AJ1215" s="16"/>
      <c r="AK1215" s="16"/>
      <c r="AL1215" s="16"/>
      <c r="AM1215" s="14"/>
      <c r="AN1215" s="14"/>
      <c r="AO1215" s="14"/>
      <c r="AP1215" s="14"/>
      <c r="AQ1215" s="14"/>
      <c r="AR1215" s="14"/>
      <c r="AS1215" s="14"/>
      <c r="AT1215" s="14"/>
      <c r="AU1215" s="14"/>
      <c r="AV1215" s="14"/>
      <c r="AW1215" s="14"/>
      <c r="AX1215" s="14"/>
      <c r="AY1215" s="14"/>
      <c r="AZ1215" s="14"/>
      <c r="BA1215" s="14"/>
      <c r="BB1215" s="14"/>
      <c r="BC1215" s="14"/>
      <c r="BD1215" s="14"/>
      <c r="BE1215" s="14"/>
      <c r="BF1215" s="14"/>
      <c r="BG1215" s="14"/>
      <c r="BH1215" s="14"/>
      <c r="BI1215" s="14"/>
      <c r="BJ1215" s="14"/>
      <c r="BK1215" s="14"/>
      <c r="BL1215" s="14"/>
      <c r="BM1215" s="14"/>
      <c r="BN1215" s="14"/>
      <c r="BO1215" s="14"/>
      <c r="BP1215" s="14"/>
      <c r="BQ1215" s="14"/>
      <c r="BR1215" s="14"/>
      <c r="BS1215" s="14"/>
      <c r="BT1215" s="14"/>
      <c r="BU1215" s="14"/>
      <c r="BV1215" s="14"/>
      <c r="BW1215" s="14"/>
      <c r="BX1215" s="14"/>
      <c r="BY1215" s="14"/>
      <c r="BZ1215" s="14"/>
      <c r="CA1215" s="14"/>
      <c r="CB1215" s="14"/>
      <c r="CC1215" s="14"/>
      <c r="CD1215" s="14"/>
      <c r="CE1215" s="14"/>
      <c r="CF1215" s="14"/>
      <c r="CG1215" s="14"/>
      <c r="CH1215" s="14"/>
    </row>
    <row r="1216" spans="1:86">
      <c r="A1216" s="16"/>
      <c r="B1216" s="16"/>
      <c r="C1216" s="16"/>
      <c r="D1216" s="16"/>
      <c r="E1216" s="16"/>
      <c r="F1216" s="16"/>
      <c r="G1216" s="16"/>
      <c r="H1216" s="16"/>
      <c r="I1216" s="16"/>
      <c r="J1216" s="16"/>
      <c r="K1216" s="16"/>
      <c r="L1216" s="16"/>
      <c r="M1216" s="16"/>
      <c r="N1216" s="16"/>
      <c r="O1216" s="16"/>
      <c r="P1216" s="16"/>
      <c r="Q1216" s="16"/>
      <c r="R1216" s="16"/>
      <c r="S1216" s="16"/>
      <c r="T1216" s="16"/>
      <c r="U1216" s="16"/>
      <c r="V1216" s="16"/>
      <c r="W1216" s="16"/>
      <c r="X1216" s="16"/>
      <c r="Z1216" s="16"/>
      <c r="AA1216" s="16"/>
      <c r="AB1216" s="16"/>
      <c r="AC1216" s="16"/>
      <c r="AD1216" s="16"/>
      <c r="AE1216" s="16"/>
      <c r="AF1216" s="16"/>
      <c r="AG1216" s="16"/>
      <c r="AH1216" s="16"/>
      <c r="AI1216" s="16"/>
      <c r="AJ1216" s="16"/>
      <c r="AK1216" s="16"/>
      <c r="AL1216" s="16"/>
      <c r="AM1216" s="14"/>
      <c r="AN1216" s="14"/>
      <c r="AO1216" s="14"/>
      <c r="AP1216" s="14"/>
      <c r="AQ1216" s="14"/>
      <c r="AR1216" s="14"/>
      <c r="AS1216" s="14"/>
      <c r="AT1216" s="14"/>
      <c r="AU1216" s="14"/>
      <c r="AV1216" s="14"/>
      <c r="AW1216" s="14"/>
      <c r="AX1216" s="14"/>
      <c r="AY1216" s="14"/>
      <c r="AZ1216" s="14"/>
      <c r="BA1216" s="14"/>
      <c r="BB1216" s="14"/>
      <c r="BC1216" s="14"/>
      <c r="BD1216" s="14"/>
      <c r="BE1216" s="14"/>
      <c r="BF1216" s="14"/>
      <c r="BG1216" s="14"/>
      <c r="BH1216" s="14"/>
      <c r="BI1216" s="14"/>
      <c r="BJ1216" s="14"/>
      <c r="BK1216" s="14"/>
      <c r="BL1216" s="14"/>
      <c r="BM1216" s="14"/>
      <c r="BN1216" s="14"/>
      <c r="BO1216" s="14"/>
      <c r="BP1216" s="14"/>
      <c r="BQ1216" s="14"/>
      <c r="BR1216" s="14"/>
      <c r="BS1216" s="14"/>
      <c r="BT1216" s="14"/>
      <c r="BU1216" s="14"/>
      <c r="BV1216" s="14"/>
      <c r="BW1216" s="14"/>
      <c r="BX1216" s="14"/>
      <c r="BY1216" s="14"/>
      <c r="BZ1216" s="14"/>
      <c r="CA1216" s="14"/>
      <c r="CB1216" s="14"/>
      <c r="CC1216" s="14"/>
      <c r="CD1216" s="14"/>
      <c r="CE1216" s="14"/>
      <c r="CF1216" s="14"/>
      <c r="CG1216" s="14"/>
      <c r="CH1216" s="14"/>
    </row>
    <row r="1217" spans="1:86">
      <c r="A1217" s="16"/>
      <c r="B1217" s="16"/>
      <c r="C1217" s="16"/>
      <c r="D1217" s="16"/>
      <c r="E1217" s="16"/>
      <c r="F1217" s="16"/>
      <c r="G1217" s="16"/>
      <c r="H1217" s="16"/>
      <c r="I1217" s="16"/>
      <c r="J1217" s="16"/>
      <c r="K1217" s="16"/>
      <c r="L1217" s="16"/>
      <c r="M1217" s="16"/>
      <c r="N1217" s="16"/>
      <c r="O1217" s="16"/>
      <c r="P1217" s="16"/>
      <c r="Q1217" s="16"/>
      <c r="R1217" s="16"/>
      <c r="S1217" s="16"/>
      <c r="T1217" s="16"/>
      <c r="U1217" s="16"/>
      <c r="V1217" s="16"/>
      <c r="W1217" s="16"/>
      <c r="X1217" s="16"/>
      <c r="Z1217" s="16"/>
      <c r="AA1217" s="16"/>
      <c r="AB1217" s="16"/>
      <c r="AC1217" s="16"/>
      <c r="AD1217" s="16"/>
      <c r="AE1217" s="16"/>
      <c r="AF1217" s="16"/>
      <c r="AG1217" s="16"/>
      <c r="AH1217" s="16"/>
      <c r="AI1217" s="16"/>
      <c r="AJ1217" s="16"/>
      <c r="AK1217" s="16"/>
      <c r="AL1217" s="16"/>
      <c r="AM1217" s="14"/>
      <c r="AN1217" s="14"/>
      <c r="AO1217" s="14"/>
      <c r="AP1217" s="14"/>
      <c r="AQ1217" s="14"/>
      <c r="AR1217" s="14"/>
      <c r="AS1217" s="14"/>
      <c r="AT1217" s="14"/>
      <c r="AU1217" s="14"/>
      <c r="AV1217" s="14"/>
      <c r="AW1217" s="14"/>
      <c r="AX1217" s="14"/>
      <c r="AY1217" s="14"/>
      <c r="AZ1217" s="14"/>
      <c r="BA1217" s="14"/>
      <c r="BB1217" s="14"/>
      <c r="BC1217" s="14"/>
      <c r="BD1217" s="14"/>
      <c r="BE1217" s="14"/>
      <c r="BF1217" s="14"/>
      <c r="BG1217" s="14"/>
      <c r="BH1217" s="14"/>
      <c r="BI1217" s="14"/>
      <c r="BJ1217" s="14"/>
      <c r="BK1217" s="14"/>
      <c r="BL1217" s="14"/>
      <c r="BM1217" s="14"/>
      <c r="BN1217" s="14"/>
      <c r="BO1217" s="14"/>
      <c r="BP1217" s="14"/>
      <c r="BQ1217" s="14"/>
      <c r="BR1217" s="14"/>
      <c r="BS1217" s="14"/>
      <c r="BT1217" s="14"/>
      <c r="BU1217" s="14"/>
      <c r="BV1217" s="14"/>
      <c r="BW1217" s="14"/>
      <c r="BX1217" s="14"/>
      <c r="BY1217" s="14"/>
      <c r="BZ1217" s="14"/>
      <c r="CA1217" s="14"/>
      <c r="CB1217" s="14"/>
      <c r="CC1217" s="14"/>
      <c r="CD1217" s="14"/>
      <c r="CE1217" s="14"/>
      <c r="CF1217" s="14"/>
      <c r="CG1217" s="14"/>
      <c r="CH1217" s="14"/>
    </row>
    <row r="1218" spans="1:86">
      <c r="A1218" s="16"/>
      <c r="B1218" s="16"/>
      <c r="C1218" s="16"/>
      <c r="D1218" s="16"/>
      <c r="E1218" s="16"/>
      <c r="F1218" s="16"/>
      <c r="G1218" s="16"/>
      <c r="H1218" s="16"/>
      <c r="I1218" s="16"/>
      <c r="J1218" s="16"/>
      <c r="K1218" s="16"/>
      <c r="L1218" s="16"/>
      <c r="M1218" s="16"/>
      <c r="N1218" s="16"/>
      <c r="O1218" s="16"/>
      <c r="P1218" s="16"/>
      <c r="Q1218" s="16"/>
      <c r="R1218" s="16"/>
      <c r="S1218" s="16"/>
      <c r="T1218" s="16"/>
      <c r="U1218" s="16"/>
      <c r="V1218" s="16"/>
      <c r="W1218" s="16"/>
      <c r="X1218" s="16"/>
      <c r="Z1218" s="16"/>
      <c r="AA1218" s="16"/>
      <c r="AB1218" s="16"/>
      <c r="AC1218" s="16"/>
      <c r="AD1218" s="16"/>
      <c r="AE1218" s="16"/>
      <c r="AF1218" s="16"/>
      <c r="AG1218" s="16"/>
      <c r="AH1218" s="16"/>
      <c r="AI1218" s="16"/>
      <c r="AJ1218" s="16"/>
      <c r="AK1218" s="16"/>
      <c r="AL1218" s="16"/>
      <c r="AM1218" s="14"/>
      <c r="AN1218" s="14"/>
      <c r="AO1218" s="14"/>
      <c r="AP1218" s="14"/>
      <c r="AQ1218" s="14"/>
      <c r="AR1218" s="14"/>
      <c r="AS1218" s="14"/>
      <c r="AT1218" s="14"/>
      <c r="AU1218" s="14"/>
      <c r="AV1218" s="14"/>
      <c r="AW1218" s="14"/>
      <c r="AX1218" s="14"/>
      <c r="AY1218" s="14"/>
      <c r="AZ1218" s="14"/>
      <c r="BA1218" s="14"/>
      <c r="BB1218" s="14"/>
      <c r="BC1218" s="14"/>
      <c r="BD1218" s="14"/>
      <c r="BE1218" s="14"/>
      <c r="BF1218" s="14"/>
      <c r="BG1218" s="14"/>
      <c r="BH1218" s="14"/>
      <c r="BI1218" s="14"/>
      <c r="BJ1218" s="14"/>
      <c r="BK1218" s="14"/>
      <c r="BL1218" s="14"/>
      <c r="BM1218" s="14"/>
      <c r="BN1218" s="14"/>
      <c r="BO1218" s="14"/>
      <c r="BP1218" s="14"/>
      <c r="BQ1218" s="14"/>
      <c r="BR1218" s="14"/>
      <c r="BS1218" s="14"/>
      <c r="BT1218" s="14"/>
      <c r="BU1218" s="14"/>
      <c r="BV1218" s="14"/>
      <c r="BW1218" s="14"/>
      <c r="BX1218" s="14"/>
      <c r="BY1218" s="14"/>
      <c r="BZ1218" s="14"/>
      <c r="CA1218" s="14"/>
      <c r="CB1218" s="14"/>
      <c r="CC1218" s="14"/>
      <c r="CD1218" s="14"/>
      <c r="CE1218" s="14"/>
      <c r="CF1218" s="14"/>
      <c r="CG1218" s="14"/>
      <c r="CH1218" s="14"/>
    </row>
  </sheetData>
  <mergeCells count="2">
    <mergeCell ref="A25:I25"/>
    <mergeCell ref="A1:J1"/>
  </mergeCells>
  <printOptions horizontalCentered="1" verticalCentered="1"/>
  <pageMargins left="0.25" right="0.25" top="0.5" bottom="0.5" header="0.3" footer="0.3"/>
  <pageSetup scale="75"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pageSetUpPr fitToPage="1"/>
  </sheetPr>
  <dimension ref="A1:J20"/>
  <sheetViews>
    <sheetView zoomScaleNormal="100" workbookViewId="0">
      <selection sqref="A1:H20"/>
    </sheetView>
  </sheetViews>
  <sheetFormatPr defaultColWidth="9" defaultRowHeight="13.8"/>
  <cols>
    <col min="1" max="1" width="25.33203125" style="6" customWidth="1"/>
    <col min="2" max="2" width="16" style="66" customWidth="1"/>
    <col min="3" max="3" width="14" style="66" customWidth="1"/>
    <col min="4" max="4" width="16" style="1" customWidth="1"/>
    <col min="5" max="5" width="15" style="1" customWidth="1"/>
    <col min="6" max="6" width="15.33203125" style="1" customWidth="1"/>
    <col min="7" max="7" width="15.6640625" style="66" customWidth="1"/>
    <col min="8" max="8" width="15.5546875" style="1" customWidth="1"/>
    <col min="9" max="16384" width="9" style="1"/>
  </cols>
  <sheetData>
    <row r="1" spans="1:9" ht="21" customHeight="1">
      <c r="A1" s="1524" t="s">
        <v>685</v>
      </c>
      <c r="B1" s="1524"/>
      <c r="C1" s="1524"/>
      <c r="D1" s="1524"/>
      <c r="E1" s="1524"/>
      <c r="F1" s="1524"/>
      <c r="G1" s="1524"/>
      <c r="H1" s="1561"/>
      <c r="I1" s="5"/>
    </row>
    <row r="2" spans="1:9" s="6" customFormat="1" ht="15.75" customHeight="1">
      <c r="A2" s="1526" t="s">
        <v>866</v>
      </c>
      <c r="B2" s="1526"/>
      <c r="C2" s="1526"/>
      <c r="D2" s="1526"/>
      <c r="E2" s="1526"/>
      <c r="F2" s="1526"/>
      <c r="G2" s="1526"/>
      <c r="H2" s="1559"/>
      <c r="I2" s="26"/>
    </row>
    <row r="3" spans="1:9" s="6" customFormat="1" ht="18" customHeight="1">
      <c r="A3" s="1446" t="s">
        <v>867</v>
      </c>
      <c r="B3" s="1447"/>
      <c r="C3" s="1447"/>
      <c r="D3" s="1447"/>
      <c r="E3" s="1447"/>
      <c r="F3" s="1447"/>
      <c r="G3" s="1447"/>
      <c r="H3" s="1447"/>
      <c r="I3" s="26"/>
    </row>
    <row r="4" spans="1:9" s="6" customFormat="1" ht="18.75" customHeight="1" thickBot="1">
      <c r="A4" s="1530" t="s">
        <v>3</v>
      </c>
      <c r="B4" s="1531"/>
      <c r="C4" s="1531"/>
      <c r="D4" s="1531"/>
      <c r="E4" s="1531"/>
      <c r="F4" s="1531"/>
      <c r="G4" s="1531"/>
      <c r="H4" s="1560"/>
      <c r="I4" s="26"/>
    </row>
    <row r="5" spans="1:9" s="72" customFormat="1" ht="27" thickBot="1">
      <c r="A5" s="962"/>
      <c r="B5" s="963" t="s">
        <v>868</v>
      </c>
      <c r="C5" s="963" t="s">
        <v>869</v>
      </c>
      <c r="D5" s="964" t="s">
        <v>870</v>
      </c>
      <c r="E5" s="963" t="s">
        <v>58</v>
      </c>
      <c r="F5" s="963" t="s">
        <v>871</v>
      </c>
      <c r="G5" s="963" t="s">
        <v>37</v>
      </c>
      <c r="H5" s="965" t="s">
        <v>872</v>
      </c>
    </row>
    <row r="6" spans="1:9">
      <c r="A6" s="771" t="s">
        <v>738</v>
      </c>
      <c r="B6" s="767" t="s">
        <v>14</v>
      </c>
      <c r="C6" s="931">
        <v>1565982</v>
      </c>
      <c r="D6" s="767" t="s">
        <v>14</v>
      </c>
      <c r="E6" s="768">
        <f>C6</f>
        <v>1565982</v>
      </c>
      <c r="F6" s="944">
        <v>1789906</v>
      </c>
      <c r="G6" s="769">
        <f>E6/F6</f>
        <v>0.87489622360056896</v>
      </c>
      <c r="H6" s="1000">
        <v>1.1866051711946499E-3</v>
      </c>
      <c r="I6" s="220"/>
    </row>
    <row r="7" spans="1:9">
      <c r="A7" s="772" t="s">
        <v>739</v>
      </c>
      <c r="B7" s="562" t="s">
        <v>14</v>
      </c>
      <c r="C7" s="931">
        <v>1568876</v>
      </c>
      <c r="D7" s="562" t="s">
        <v>14</v>
      </c>
      <c r="E7" s="573">
        <f t="shared" ref="E7:E16" si="0">C7</f>
        <v>1568876</v>
      </c>
      <c r="F7" s="931">
        <v>1789906</v>
      </c>
      <c r="G7" s="574">
        <f t="shared" ref="G7:G17" si="1">E7/F7</f>
        <v>0.87651306828403275</v>
      </c>
      <c r="H7" s="773">
        <f>+(E7-E6)/+E7</f>
        <v>1.8446327179458416E-3</v>
      </c>
      <c r="I7" s="220"/>
    </row>
    <row r="8" spans="1:9">
      <c r="A8" s="772" t="s">
        <v>740</v>
      </c>
      <c r="B8" s="562" t="s">
        <v>14</v>
      </c>
      <c r="C8" s="931">
        <v>1579342</v>
      </c>
      <c r="D8" s="562" t="s">
        <v>14</v>
      </c>
      <c r="E8" s="573">
        <f t="shared" si="0"/>
        <v>1579342</v>
      </c>
      <c r="F8" s="931">
        <v>1789906</v>
      </c>
      <c r="G8" s="574">
        <f t="shared" si="1"/>
        <v>0.88236030271980759</v>
      </c>
      <c r="H8" s="773">
        <f t="shared" ref="H8:H17" si="2">+(E8-E7)/+E8</f>
        <v>6.6268104058525637E-3</v>
      </c>
      <c r="I8" s="220"/>
    </row>
    <row r="9" spans="1:9">
      <c r="A9" s="772" t="s">
        <v>741</v>
      </c>
      <c r="B9" s="562" t="s">
        <v>14</v>
      </c>
      <c r="C9" s="931">
        <v>1584655</v>
      </c>
      <c r="D9" s="562" t="s">
        <v>14</v>
      </c>
      <c r="E9" s="573">
        <f t="shared" si="0"/>
        <v>1584655</v>
      </c>
      <c r="F9" s="931">
        <v>1793232.8598103914</v>
      </c>
      <c r="G9" s="574">
        <f t="shared" si="1"/>
        <v>0.88368612661244361</v>
      </c>
      <c r="H9" s="773">
        <f t="shared" si="2"/>
        <v>3.352780258163449E-3</v>
      </c>
      <c r="I9" s="220"/>
    </row>
    <row r="10" spans="1:9">
      <c r="A10" s="772" t="s">
        <v>742</v>
      </c>
      <c r="B10" s="562" t="s">
        <v>14</v>
      </c>
      <c r="C10" s="931">
        <v>1597859</v>
      </c>
      <c r="D10" s="562" t="s">
        <v>14</v>
      </c>
      <c r="E10" s="573">
        <f t="shared" si="0"/>
        <v>1597859</v>
      </c>
      <c r="F10" s="931">
        <v>1793232.8598103914</v>
      </c>
      <c r="G10" s="574">
        <f t="shared" si="1"/>
        <v>0.89104936442495852</v>
      </c>
      <c r="H10" s="773">
        <f t="shared" si="2"/>
        <v>8.2635576731113318E-3</v>
      </c>
      <c r="I10" s="220"/>
    </row>
    <row r="11" spans="1:9">
      <c r="A11" s="772" t="s">
        <v>743</v>
      </c>
      <c r="B11" s="561" t="s">
        <v>14</v>
      </c>
      <c r="C11" s="931">
        <v>1606015</v>
      </c>
      <c r="D11" s="561" t="s">
        <v>14</v>
      </c>
      <c r="E11" s="573">
        <f t="shared" si="0"/>
        <v>1606015</v>
      </c>
      <c r="F11" s="931">
        <v>1793232.8598103914</v>
      </c>
      <c r="G11" s="574">
        <f t="shared" si="1"/>
        <v>0.89559757463390055</v>
      </c>
      <c r="H11" s="773">
        <f t="shared" si="2"/>
        <v>5.0784083585769749E-3</v>
      </c>
      <c r="I11" s="220"/>
    </row>
    <row r="12" spans="1:9">
      <c r="A12" s="772" t="s">
        <v>744</v>
      </c>
      <c r="B12" s="562" t="s">
        <v>14</v>
      </c>
      <c r="C12" s="931">
        <v>1608407</v>
      </c>
      <c r="D12" s="562" t="s">
        <v>14</v>
      </c>
      <c r="E12" s="573">
        <f t="shared" si="0"/>
        <v>1608407</v>
      </c>
      <c r="F12" s="554">
        <v>1792502</v>
      </c>
      <c r="G12" s="998">
        <f t="shared" si="1"/>
        <v>0.8972971857214106</v>
      </c>
      <c r="H12" s="999">
        <f t="shared" si="2"/>
        <v>1.4871857682788E-3</v>
      </c>
      <c r="I12" s="220"/>
    </row>
    <row r="13" spans="1:9">
      <c r="A13" s="772" t="s">
        <v>745</v>
      </c>
      <c r="B13" s="562" t="s">
        <v>14</v>
      </c>
      <c r="C13" s="942">
        <v>1611312</v>
      </c>
      <c r="D13" s="562" t="s">
        <v>14</v>
      </c>
      <c r="E13" s="573">
        <f t="shared" si="0"/>
        <v>1611312</v>
      </c>
      <c r="F13" s="554">
        <v>1792501.7464070283</v>
      </c>
      <c r="G13" s="998">
        <f t="shared" si="1"/>
        <v>0.89891795264902075</v>
      </c>
      <c r="H13" s="999">
        <f t="shared" si="2"/>
        <v>1.8028786479589304E-3</v>
      </c>
      <c r="I13" s="220"/>
    </row>
    <row r="14" spans="1:9">
      <c r="A14" s="772" t="s">
        <v>746</v>
      </c>
      <c r="B14" s="562" t="s">
        <v>14</v>
      </c>
      <c r="C14" s="942">
        <v>1614923</v>
      </c>
      <c r="D14" s="562" t="s">
        <v>14</v>
      </c>
      <c r="E14" s="573">
        <f t="shared" si="0"/>
        <v>1614923</v>
      </c>
      <c r="F14" s="554">
        <v>1792501.7464070283</v>
      </c>
      <c r="G14" s="998">
        <f t="shared" si="1"/>
        <v>0.90093245556776991</v>
      </c>
      <c r="H14" s="999">
        <f t="shared" si="2"/>
        <v>2.236019921692861E-3</v>
      </c>
      <c r="I14" s="220"/>
    </row>
    <row r="15" spans="1:9">
      <c r="A15" s="772" t="s">
        <v>747</v>
      </c>
      <c r="B15" s="562" t="s">
        <v>14</v>
      </c>
      <c r="C15" s="942">
        <v>1617107</v>
      </c>
      <c r="D15" s="562" t="s">
        <v>14</v>
      </c>
      <c r="E15" s="573">
        <f t="shared" si="0"/>
        <v>1617107</v>
      </c>
      <c r="F15" s="931">
        <v>1793870.2670661155</v>
      </c>
      <c r="G15" s="998">
        <f t="shared" si="1"/>
        <v>0.90146262507867259</v>
      </c>
      <c r="H15" s="999">
        <f t="shared" si="2"/>
        <v>1.350559981497823E-3</v>
      </c>
      <c r="I15" s="220"/>
    </row>
    <row r="16" spans="1:9">
      <c r="A16" s="772" t="s">
        <v>748</v>
      </c>
      <c r="B16" s="562" t="s">
        <v>14</v>
      </c>
      <c r="C16" s="942">
        <v>1616986</v>
      </c>
      <c r="D16" s="562" t="s">
        <v>14</v>
      </c>
      <c r="E16" s="573">
        <f t="shared" si="0"/>
        <v>1616986</v>
      </c>
      <c r="F16" s="931">
        <v>1793870.2670661155</v>
      </c>
      <c r="G16" s="574">
        <f t="shared" si="1"/>
        <v>0.90139517315518547</v>
      </c>
      <c r="H16" s="773">
        <f t="shared" si="2"/>
        <v>-7.4830579856597403E-5</v>
      </c>
      <c r="I16" s="220"/>
    </row>
    <row r="17" spans="1:10" ht="14.4" thickBot="1">
      <c r="A17" s="774" t="s">
        <v>749</v>
      </c>
      <c r="B17" s="775" t="s">
        <v>14</v>
      </c>
      <c r="C17" s="943">
        <v>1615527</v>
      </c>
      <c r="D17" s="775" t="s">
        <v>14</v>
      </c>
      <c r="E17" s="776">
        <f>C17</f>
        <v>1615527</v>
      </c>
      <c r="F17" s="750">
        <v>1793870.2670661155</v>
      </c>
      <c r="G17" s="777">
        <f t="shared" si="1"/>
        <v>0.90058184789594797</v>
      </c>
      <c r="H17" s="778">
        <f t="shared" si="2"/>
        <v>-9.0311087341777641E-4</v>
      </c>
      <c r="I17" s="220"/>
      <c r="J17" s="220"/>
    </row>
    <row r="18" spans="1:10">
      <c r="A18" s="71"/>
      <c r="B18" s="70"/>
      <c r="C18" s="70"/>
      <c r="D18" s="70"/>
      <c r="E18" s="70"/>
      <c r="F18" s="70"/>
      <c r="G18" s="69"/>
      <c r="H18" s="69"/>
      <c r="I18" s="220"/>
      <c r="J18" s="220"/>
    </row>
    <row r="19" spans="1:10">
      <c r="A19" s="1558" t="s">
        <v>873</v>
      </c>
      <c r="B19" s="1558"/>
      <c r="C19" s="1558"/>
      <c r="D19" s="1558"/>
      <c r="E19" s="1558"/>
      <c r="F19" s="1558"/>
      <c r="G19" s="1558"/>
      <c r="H19" s="1558"/>
      <c r="I19" s="220"/>
      <c r="J19" s="220"/>
    </row>
    <row r="20" spans="1:10" ht="15.6">
      <c r="A20" s="1558" t="s">
        <v>874</v>
      </c>
      <c r="B20" s="1558"/>
      <c r="C20" s="1558"/>
      <c r="D20" s="1558"/>
      <c r="E20" s="1558"/>
      <c r="F20" s="1558"/>
      <c r="G20" s="1558"/>
      <c r="H20" s="1558"/>
      <c r="I20" s="220"/>
      <c r="J20" s="148"/>
    </row>
  </sheetData>
  <mergeCells count="6">
    <mergeCell ref="A20:H20"/>
    <mergeCell ref="A2:H2"/>
    <mergeCell ref="A4:H4"/>
    <mergeCell ref="A1:H1"/>
    <mergeCell ref="A3:H3"/>
    <mergeCell ref="A19:H19"/>
  </mergeCells>
  <printOptions horizontalCentered="1" verticalCentered="1" headings="1"/>
  <pageMargins left="0.25" right="0.25" top="0.5" bottom="0.5" header="0.3" footer="0.3"/>
  <pageSetup firstPageNumber="106" orientation="landscape" useFirstPageNumber="1" r:id="rId1"/>
  <headerFooter scaleWithDoc="0"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pageSetUpPr fitToPage="1"/>
  </sheetPr>
  <dimension ref="A1:E26"/>
  <sheetViews>
    <sheetView zoomScaleNormal="100" workbookViewId="0">
      <selection activeCell="K19" sqref="K19"/>
    </sheetView>
  </sheetViews>
  <sheetFormatPr defaultColWidth="9" defaultRowHeight="13.8"/>
  <cols>
    <col min="1" max="1" width="16.5546875" style="6" customWidth="1"/>
    <col min="2" max="3" width="16.5546875" style="66" customWidth="1"/>
    <col min="4" max="4" width="16.5546875" style="1" customWidth="1"/>
    <col min="5" max="16384" width="9" style="1"/>
  </cols>
  <sheetData>
    <row r="1" spans="1:5" ht="19.5" customHeight="1">
      <c r="A1" s="1443" t="s">
        <v>685</v>
      </c>
      <c r="B1" s="1563"/>
      <c r="C1" s="1563"/>
      <c r="D1" s="1563"/>
      <c r="E1" s="5"/>
    </row>
    <row r="2" spans="1:5" s="6" customFormat="1" ht="14.85" customHeight="1">
      <c r="A2" s="1446" t="s">
        <v>875</v>
      </c>
      <c r="B2" s="1564"/>
      <c r="C2" s="1564"/>
      <c r="D2" s="1564"/>
      <c r="E2" s="26"/>
    </row>
    <row r="3" spans="1:5" s="6" customFormat="1">
      <c r="A3" s="1530" t="s">
        <v>876</v>
      </c>
      <c r="B3" s="1565"/>
      <c r="C3" s="1565"/>
      <c r="D3" s="1565"/>
      <c r="E3" s="26"/>
    </row>
    <row r="4" spans="1:5" s="6" customFormat="1" ht="26.25" customHeight="1" thickBot="1">
      <c r="A4" s="1530" t="s">
        <v>3</v>
      </c>
      <c r="B4" s="1531"/>
      <c r="C4" s="1531"/>
      <c r="D4" s="1531"/>
      <c r="E4" s="26"/>
    </row>
    <row r="5" spans="1:5">
      <c r="A5" s="1566" t="s">
        <v>877</v>
      </c>
      <c r="B5" s="1567"/>
      <c r="C5" s="1567"/>
      <c r="D5" s="1568"/>
      <c r="E5" s="220"/>
    </row>
    <row r="6" spans="1:5" ht="14.4" thickBot="1">
      <c r="A6" s="1569" t="s">
        <v>878</v>
      </c>
      <c r="B6" s="1570"/>
      <c r="C6" s="1570"/>
      <c r="D6" s="1571"/>
      <c r="E6" s="220"/>
    </row>
    <row r="7" spans="1:5">
      <c r="A7" s="1477" t="s">
        <v>218</v>
      </c>
      <c r="B7" s="782" t="s">
        <v>879</v>
      </c>
      <c r="C7" s="782" t="s">
        <v>879</v>
      </c>
      <c r="D7" s="1580" t="s">
        <v>58</v>
      </c>
      <c r="E7" s="220"/>
    </row>
    <row r="8" spans="1:5" ht="14.4" thickBot="1">
      <c r="A8" s="1478"/>
      <c r="B8" s="770" t="s">
        <v>880</v>
      </c>
      <c r="C8" s="770" t="s">
        <v>881</v>
      </c>
      <c r="D8" s="1581" t="s">
        <v>58</v>
      </c>
      <c r="E8" s="220"/>
    </row>
    <row r="9" spans="1:5" s="3" customFormat="1">
      <c r="A9" s="783" t="s">
        <v>882</v>
      </c>
      <c r="B9" s="779">
        <v>25.2</v>
      </c>
      <c r="C9" s="779">
        <v>9.1300000000000008</v>
      </c>
      <c r="D9" s="795">
        <f>SUM(B9:C9)</f>
        <v>34.33</v>
      </c>
    </row>
    <row r="10" spans="1:5" s="3" customFormat="1" ht="14.4" thickBot="1">
      <c r="A10" s="784" t="s">
        <v>883</v>
      </c>
      <c r="B10" s="785">
        <v>20.95</v>
      </c>
      <c r="C10" s="785">
        <v>4.8099999999999996</v>
      </c>
      <c r="D10" s="796">
        <f>SUM(B10:C10)</f>
        <v>25.759999999999998</v>
      </c>
    </row>
    <row r="11" spans="1:5" s="3" customFormat="1">
      <c r="A11" s="1575" t="s">
        <v>218</v>
      </c>
      <c r="B11" s="786" t="s">
        <v>884</v>
      </c>
      <c r="C11" s="786" t="s">
        <v>884</v>
      </c>
      <c r="D11" s="1475" t="s">
        <v>58</v>
      </c>
    </row>
    <row r="12" spans="1:5" s="3" customFormat="1" ht="14.4" thickBot="1">
      <c r="A12" s="1576"/>
      <c r="B12" s="781" t="s">
        <v>880</v>
      </c>
      <c r="C12" s="770" t="s">
        <v>885</v>
      </c>
      <c r="D12" s="1582" t="s">
        <v>58</v>
      </c>
    </row>
    <row r="13" spans="1:5" s="3" customFormat="1">
      <c r="A13" s="783" t="s">
        <v>882</v>
      </c>
      <c r="B13" s="780" t="s">
        <v>14</v>
      </c>
      <c r="C13" s="780" t="s">
        <v>14</v>
      </c>
      <c r="D13" s="797" t="s">
        <v>14</v>
      </c>
    </row>
    <row r="14" spans="1:5" s="3" customFormat="1" ht="14.4" thickBot="1">
      <c r="A14" s="784" t="s">
        <v>883</v>
      </c>
      <c r="B14" s="787" t="s">
        <v>14</v>
      </c>
      <c r="C14" s="787" t="s">
        <v>14</v>
      </c>
      <c r="D14" s="798" t="s">
        <v>14</v>
      </c>
    </row>
    <row r="15" spans="1:5" s="3" customFormat="1">
      <c r="A15" s="2"/>
      <c r="B15" s="55"/>
      <c r="C15" s="55"/>
    </row>
    <row r="16" spans="1:5" s="3" customFormat="1" ht="14.4" thickBot="1">
      <c r="A16" s="2"/>
      <c r="B16" s="55"/>
      <c r="C16" s="55"/>
    </row>
    <row r="17" spans="1:5" s="3" customFormat="1">
      <c r="A17" s="1577" t="s">
        <v>886</v>
      </c>
      <c r="B17" s="1578"/>
      <c r="C17" s="1579"/>
    </row>
    <row r="18" spans="1:5" s="3" customFormat="1">
      <c r="A18" s="1583" t="s">
        <v>887</v>
      </c>
      <c r="B18" s="1584"/>
      <c r="C18" s="1585"/>
    </row>
    <row r="19" spans="1:5" s="3" customFormat="1" ht="14.4" thickBot="1">
      <c r="A19" s="1572" t="s">
        <v>888</v>
      </c>
      <c r="B19" s="1573"/>
      <c r="C19" s="1574"/>
    </row>
    <row r="20" spans="1:5" s="3" customFormat="1" ht="14.4" thickBot="1">
      <c r="A20" s="792" t="s">
        <v>218</v>
      </c>
      <c r="B20" s="793" t="s">
        <v>64</v>
      </c>
      <c r="C20" s="794" t="s">
        <v>63</v>
      </c>
    </row>
    <row r="21" spans="1:5" s="3" customFormat="1">
      <c r="A21" s="783" t="s">
        <v>882</v>
      </c>
      <c r="B21" s="788">
        <v>37.51</v>
      </c>
      <c r="C21" s="789" t="s">
        <v>14</v>
      </c>
    </row>
    <row r="22" spans="1:5" s="3" customFormat="1" ht="14.4" thickBot="1">
      <c r="A22" s="784" t="s">
        <v>883</v>
      </c>
      <c r="B22" s="790">
        <v>28.68</v>
      </c>
      <c r="C22" s="791" t="s">
        <v>14</v>
      </c>
    </row>
    <row r="23" spans="1:5" s="3" customFormat="1">
      <c r="A23" s="2"/>
      <c r="B23" s="73"/>
      <c r="C23" s="73"/>
    </row>
    <row r="24" spans="1:5" s="3" customFormat="1" ht="15.6">
      <c r="A24" s="1562" t="s">
        <v>889</v>
      </c>
      <c r="B24" s="1562"/>
      <c r="C24" s="262"/>
      <c r="D24" s="61"/>
      <c r="E24" s="61"/>
    </row>
    <row r="25" spans="1:5">
      <c r="A25" s="264"/>
      <c r="B25" s="263"/>
      <c r="C25" s="263"/>
      <c r="D25" s="285"/>
      <c r="E25" s="285"/>
    </row>
    <row r="26" spans="1:5">
      <c r="A26" s="264"/>
      <c r="B26" s="263"/>
      <c r="C26" s="263"/>
      <c r="D26" s="285"/>
      <c r="E26" s="285"/>
    </row>
  </sheetData>
  <mergeCells count="14">
    <mergeCell ref="A24:B24"/>
    <mergeCell ref="A1:D1"/>
    <mergeCell ref="A2:D2"/>
    <mergeCell ref="A3:D3"/>
    <mergeCell ref="A5:D5"/>
    <mergeCell ref="A6:D6"/>
    <mergeCell ref="A4:D4"/>
    <mergeCell ref="A19:C19"/>
    <mergeCell ref="A7:A8"/>
    <mergeCell ref="A11:A12"/>
    <mergeCell ref="A17:C17"/>
    <mergeCell ref="D7:D8"/>
    <mergeCell ref="D11:D12"/>
    <mergeCell ref="A18:C18"/>
  </mergeCells>
  <printOptions horizontalCentered="1" verticalCentered="1" headings="1"/>
  <pageMargins left="0.25" right="0.25" top="0.5" bottom="0.5" header="0.3" footer="0.3"/>
  <pageSetup firstPageNumber="107" orientation="landscape" useFirstPageNumber="1" r:id="rId1"/>
  <headerFooter scaleWithDoc="0"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pageSetUpPr fitToPage="1"/>
  </sheetPr>
  <dimension ref="A1:G26"/>
  <sheetViews>
    <sheetView zoomScaleNormal="100" workbookViewId="0">
      <selection activeCell="H11" sqref="H11"/>
    </sheetView>
  </sheetViews>
  <sheetFormatPr defaultColWidth="9" defaultRowHeight="13.8"/>
  <cols>
    <col min="1" max="1" width="20.33203125" style="6" customWidth="1"/>
    <col min="2" max="2" width="18" style="66" customWidth="1"/>
    <col min="3" max="3" width="17.33203125" style="66" customWidth="1"/>
    <col min="4" max="4" width="16.5546875" style="220" customWidth="1"/>
    <col min="5" max="5" width="18.5546875" style="220" customWidth="1"/>
    <col min="6" max="6" width="19.5546875" style="220" customWidth="1"/>
    <col min="7" max="16384" width="9" style="220"/>
  </cols>
  <sheetData>
    <row r="1" spans="1:7">
      <c r="A1" s="1443" t="s">
        <v>685</v>
      </c>
      <c r="B1" s="1444"/>
      <c r="C1" s="1444"/>
      <c r="D1" s="1444"/>
      <c r="E1" s="1444"/>
      <c r="F1" s="1444"/>
      <c r="G1" s="5"/>
    </row>
    <row r="2" spans="1:7" s="6" customFormat="1" ht="22.5" customHeight="1">
      <c r="A2" s="1446" t="s">
        <v>890</v>
      </c>
      <c r="B2" s="1447"/>
      <c r="C2" s="1447"/>
      <c r="D2" s="1447"/>
      <c r="E2" s="1447"/>
      <c r="F2" s="1447"/>
      <c r="G2" s="26"/>
    </row>
    <row r="3" spans="1:7" s="6" customFormat="1" ht="26.25" customHeight="1">
      <c r="A3" s="1530" t="s">
        <v>891</v>
      </c>
      <c r="B3" s="1531"/>
      <c r="C3" s="1531"/>
      <c r="D3" s="1531"/>
      <c r="E3" s="1531"/>
      <c r="F3" s="1531"/>
      <c r="G3" s="26"/>
    </row>
    <row r="4" spans="1:7" s="6" customFormat="1" ht="26.25" customHeight="1">
      <c r="A4" s="1530" t="s">
        <v>3</v>
      </c>
      <c r="B4" s="1531"/>
      <c r="C4" s="1531"/>
      <c r="D4" s="1531"/>
      <c r="E4" s="1531"/>
      <c r="F4" s="1531"/>
      <c r="G4" s="26"/>
    </row>
    <row r="5" spans="1:7">
      <c r="A5" s="1528" t="s">
        <v>63</v>
      </c>
      <c r="B5" s="1528"/>
      <c r="C5" s="1528"/>
      <c r="D5" s="1528"/>
      <c r="E5" s="1528"/>
      <c r="F5" s="1528"/>
    </row>
    <row r="6" spans="1:7" ht="19.350000000000001" customHeight="1" thickBot="1">
      <c r="A6" s="1528" t="s">
        <v>892</v>
      </c>
      <c r="B6" s="1528"/>
      <c r="C6" s="1528"/>
      <c r="D6" s="1528"/>
      <c r="E6" s="1528"/>
      <c r="F6" s="1528"/>
    </row>
    <row r="7" spans="1:7" ht="15.75" customHeight="1" thickBot="1">
      <c r="A7" s="966" t="s">
        <v>893</v>
      </c>
      <c r="B7" s="967" t="s">
        <v>894</v>
      </c>
      <c r="C7" s="967" t="s">
        <v>895</v>
      </c>
      <c r="D7" s="967" t="s">
        <v>896</v>
      </c>
      <c r="E7" s="967" t="s">
        <v>897</v>
      </c>
      <c r="F7" s="968" t="s">
        <v>898</v>
      </c>
    </row>
    <row r="8" spans="1:7" ht="23.25" customHeight="1">
      <c r="A8" s="801" t="s">
        <v>899</v>
      </c>
      <c r="B8" s="799" t="s">
        <v>14</v>
      </c>
      <c r="C8" s="799" t="s">
        <v>14</v>
      </c>
      <c r="D8" s="799" t="s">
        <v>14</v>
      </c>
      <c r="E8" s="799" t="s">
        <v>14</v>
      </c>
      <c r="F8" s="802" t="s">
        <v>14</v>
      </c>
    </row>
    <row r="9" spans="1:7" ht="14.25" customHeight="1">
      <c r="A9" s="803" t="s">
        <v>900</v>
      </c>
      <c r="B9" s="567" t="s">
        <v>14</v>
      </c>
      <c r="C9" s="567" t="s">
        <v>14</v>
      </c>
      <c r="D9" s="567" t="s">
        <v>14</v>
      </c>
      <c r="E9" s="567" t="s">
        <v>14</v>
      </c>
      <c r="F9" s="804" t="s">
        <v>14</v>
      </c>
    </row>
    <row r="10" spans="1:7">
      <c r="A10" s="805" t="s">
        <v>901</v>
      </c>
      <c r="B10" s="567" t="s">
        <v>14</v>
      </c>
      <c r="C10" s="567" t="s">
        <v>14</v>
      </c>
      <c r="D10" s="567" t="s">
        <v>14</v>
      </c>
      <c r="E10" s="567" t="s">
        <v>14</v>
      </c>
      <c r="F10" s="804" t="s">
        <v>14</v>
      </c>
    </row>
    <row r="11" spans="1:7" ht="14.4" thickBot="1">
      <c r="A11" s="806" t="s">
        <v>902</v>
      </c>
      <c r="B11" s="807" t="s">
        <v>14</v>
      </c>
      <c r="C11" s="807" t="s">
        <v>14</v>
      </c>
      <c r="D11" s="807" t="s">
        <v>14</v>
      </c>
      <c r="E11" s="807" t="s">
        <v>14</v>
      </c>
      <c r="F11" s="808" t="s">
        <v>14</v>
      </c>
    </row>
    <row r="12" spans="1:7">
      <c r="A12" s="301"/>
      <c r="B12" s="301"/>
      <c r="C12" s="301"/>
      <c r="D12" s="301"/>
      <c r="E12" s="301"/>
      <c r="F12" s="800"/>
    </row>
    <row r="13" spans="1:7">
      <c r="A13" s="301"/>
      <c r="B13" s="301"/>
      <c r="C13" s="301"/>
      <c r="D13" s="301"/>
      <c r="E13" s="301"/>
      <c r="F13" s="301"/>
    </row>
    <row r="14" spans="1:7">
      <c r="A14" s="301"/>
      <c r="B14" s="301"/>
      <c r="C14" s="301"/>
      <c r="D14" s="301"/>
      <c r="E14" s="301"/>
      <c r="F14" s="301"/>
    </row>
    <row r="15" spans="1:7">
      <c r="A15" s="1587" t="s">
        <v>903</v>
      </c>
      <c r="B15" s="1587"/>
      <c r="C15" s="1587"/>
      <c r="D15" s="1587"/>
      <c r="E15" s="1587"/>
      <c r="F15" s="1587"/>
    </row>
    <row r="16" spans="1:7" ht="14.4" thickBot="1">
      <c r="A16" s="1587" t="s">
        <v>892</v>
      </c>
      <c r="B16" s="1587"/>
      <c r="C16" s="1587"/>
      <c r="D16" s="1587"/>
      <c r="E16" s="1587"/>
      <c r="F16" s="1587"/>
    </row>
    <row r="17" spans="1:6">
      <c r="A17" s="1588" t="s">
        <v>218</v>
      </c>
      <c r="B17" s="1590" t="s">
        <v>904</v>
      </c>
      <c r="C17" s="1590"/>
      <c r="D17" s="1590" t="s">
        <v>894</v>
      </c>
      <c r="E17" s="1590" t="s">
        <v>905</v>
      </c>
      <c r="F17" s="1592" t="s">
        <v>906</v>
      </c>
    </row>
    <row r="18" spans="1:6" ht="15.75" customHeight="1">
      <c r="A18" s="1589"/>
      <c r="B18" s="1591"/>
      <c r="C18" s="1591"/>
      <c r="D18" s="1591"/>
      <c r="E18" s="1591"/>
      <c r="F18" s="1593"/>
    </row>
    <row r="19" spans="1:6" ht="16.350000000000001" customHeight="1" thickBot="1">
      <c r="A19" s="969" t="s">
        <v>893</v>
      </c>
      <c r="B19" s="970" t="s">
        <v>907</v>
      </c>
      <c r="C19" s="970" t="s">
        <v>895</v>
      </c>
      <c r="D19" s="970" t="s">
        <v>896</v>
      </c>
      <c r="E19" s="970" t="s">
        <v>897</v>
      </c>
      <c r="F19" s="971" t="s">
        <v>898</v>
      </c>
    </row>
    <row r="20" spans="1:6" ht="16.5" customHeight="1">
      <c r="A20" s="812" t="s">
        <v>899</v>
      </c>
      <c r="B20" s="809">
        <v>0.83</v>
      </c>
      <c r="C20" s="809">
        <v>37.51</v>
      </c>
      <c r="D20" s="810">
        <f>B20/C20</f>
        <v>2.2127432684617435E-2</v>
      </c>
      <c r="E20" s="811">
        <v>40116894</v>
      </c>
      <c r="F20" s="813">
        <f>E20/(E20+E21+E22+E23)</f>
        <v>0.40859243947889917</v>
      </c>
    </row>
    <row r="21" spans="1:6">
      <c r="A21" s="814" t="s">
        <v>900</v>
      </c>
      <c r="B21" s="568">
        <v>11.22</v>
      </c>
      <c r="C21" s="568">
        <v>246.95</v>
      </c>
      <c r="D21" s="585">
        <f t="shared" ref="D21:D23" si="0">B21/C21</f>
        <v>4.5434298440979959E-2</v>
      </c>
      <c r="E21" s="569">
        <v>25245605</v>
      </c>
      <c r="F21" s="815">
        <f>E21/(E21+E22+E23+E20)</f>
        <v>0.25712766629118133</v>
      </c>
    </row>
    <row r="22" spans="1:6">
      <c r="A22" s="816" t="s">
        <v>908</v>
      </c>
      <c r="B22" s="568">
        <v>667</v>
      </c>
      <c r="C22" s="568">
        <v>7966.65</v>
      </c>
      <c r="D22" s="585">
        <f t="shared" si="0"/>
        <v>8.3724024527247976E-2</v>
      </c>
      <c r="E22" s="569">
        <v>3675859</v>
      </c>
      <c r="F22" s="815">
        <f>E22/(E22+E23+E20+E21)</f>
        <v>3.7438795635336745E-2</v>
      </c>
    </row>
    <row r="23" spans="1:6" ht="14.4" thickBot="1">
      <c r="A23" s="817" t="s">
        <v>909</v>
      </c>
      <c r="B23" s="818">
        <v>149.91999999999999</v>
      </c>
      <c r="C23" s="818">
        <v>874.39</v>
      </c>
      <c r="D23" s="819">
        <f t="shared" si="0"/>
        <v>0.17145667265179151</v>
      </c>
      <c r="E23" s="820">
        <v>29144795</v>
      </c>
      <c r="F23" s="821">
        <f>E23/(E23+E20+E21+E22)</f>
        <v>0.29684109859458274</v>
      </c>
    </row>
    <row r="24" spans="1:6">
      <c r="A24" s="146"/>
      <c r="B24" s="146"/>
      <c r="C24" s="146"/>
      <c r="D24" s="146"/>
      <c r="E24" s="146"/>
      <c r="F24" s="147"/>
    </row>
    <row r="25" spans="1:6" s="61" customFormat="1" ht="15.6">
      <c r="A25" s="1586" t="s">
        <v>910</v>
      </c>
      <c r="B25" s="1586"/>
      <c r="C25" s="146"/>
      <c r="D25" s="146"/>
      <c r="E25" s="146"/>
      <c r="F25" s="147"/>
    </row>
    <row r="26" spans="1:6" s="3" customFormat="1">
      <c r="A26" s="146"/>
      <c r="B26" s="146"/>
      <c r="C26" s="146"/>
      <c r="D26" s="146"/>
      <c r="E26" s="146"/>
      <c r="F26" s="146"/>
    </row>
  </sheetData>
  <mergeCells count="14">
    <mergeCell ref="A25:B25"/>
    <mergeCell ref="A2:F2"/>
    <mergeCell ref="A1:F1"/>
    <mergeCell ref="A5:F5"/>
    <mergeCell ref="A6:F6"/>
    <mergeCell ref="A3:F3"/>
    <mergeCell ref="A4:F4"/>
    <mergeCell ref="A16:F16"/>
    <mergeCell ref="A15:F15"/>
    <mergeCell ref="A17:A18"/>
    <mergeCell ref="B17:C18"/>
    <mergeCell ref="D17:D18"/>
    <mergeCell ref="E17:E18"/>
    <mergeCell ref="F17:F18"/>
  </mergeCells>
  <printOptions horizontalCentered="1" verticalCentered="1" headings="1"/>
  <pageMargins left="0.25" right="0.25" top="0.5" bottom="0.5" header="0.3" footer="0.3"/>
  <pageSetup firstPageNumber="108" orientation="landscape" useFirstPageNumber="1" r:id="rId1"/>
  <headerFooter scaleWithDoc="0" alignWithMargins="0">
    <oddFooter xml:space="preserve">&amp;R&amp;12 </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pageSetUpPr fitToPage="1"/>
  </sheetPr>
  <dimension ref="A1:G44"/>
  <sheetViews>
    <sheetView topLeftCell="A30" zoomScaleNormal="100" workbookViewId="0">
      <selection activeCell="A44" sqref="A1:F44"/>
    </sheetView>
  </sheetViews>
  <sheetFormatPr defaultColWidth="9" defaultRowHeight="13.8"/>
  <cols>
    <col min="1" max="1" width="36.33203125" style="6" customWidth="1"/>
    <col min="2" max="2" width="11.6640625" style="66" customWidth="1"/>
    <col min="3" max="3" width="11.33203125" style="66" customWidth="1"/>
    <col min="4" max="4" width="10" style="1" customWidth="1"/>
    <col min="5" max="5" width="15.5546875" style="1" customWidth="1"/>
    <col min="6" max="6" width="11.33203125" style="1" customWidth="1"/>
    <col min="7" max="16384" width="9" style="1"/>
  </cols>
  <sheetData>
    <row r="1" spans="1:7" ht="18" customHeight="1">
      <c r="A1" s="1405" t="s">
        <v>685</v>
      </c>
      <c r="B1" s="1594"/>
      <c r="C1" s="1594"/>
      <c r="D1" s="1594"/>
      <c r="E1" s="1594"/>
      <c r="F1" s="1594"/>
      <c r="G1" s="5"/>
    </row>
    <row r="2" spans="1:7" s="6" customFormat="1" ht="20.25" customHeight="1">
      <c r="A2" s="1446" t="s">
        <v>911</v>
      </c>
      <c r="B2" s="1447"/>
      <c r="C2" s="1447"/>
      <c r="D2" s="1447"/>
      <c r="E2" s="1447"/>
      <c r="F2" s="1447"/>
      <c r="G2" s="26"/>
    </row>
    <row r="3" spans="1:7" s="6" customFormat="1" ht="20.25" customHeight="1">
      <c r="A3" s="1446" t="s">
        <v>912</v>
      </c>
      <c r="B3" s="1447"/>
      <c r="C3" s="1447"/>
      <c r="D3" s="1447"/>
      <c r="E3" s="1447"/>
      <c r="F3" s="1447"/>
      <c r="G3" s="26"/>
    </row>
    <row r="4" spans="1:7" s="6" customFormat="1" ht="19.350000000000001" customHeight="1" thickBot="1">
      <c r="A4" s="1530" t="s">
        <v>3</v>
      </c>
      <c r="B4" s="1531"/>
      <c r="C4" s="1531"/>
      <c r="D4" s="1531"/>
      <c r="E4" s="1531"/>
      <c r="F4" s="1531"/>
      <c r="G4" s="26"/>
    </row>
    <row r="5" spans="1:7" ht="27" thickBot="1">
      <c r="A5" s="972" t="s">
        <v>913</v>
      </c>
      <c r="B5" s="973" t="s">
        <v>914</v>
      </c>
      <c r="C5" s="973" t="s">
        <v>915</v>
      </c>
      <c r="D5" s="973" t="s">
        <v>916</v>
      </c>
      <c r="E5" s="973" t="s">
        <v>917</v>
      </c>
      <c r="F5" s="974" t="s">
        <v>918</v>
      </c>
      <c r="G5" s="220"/>
    </row>
    <row r="6" spans="1:7">
      <c r="A6" s="945" t="s">
        <v>919</v>
      </c>
      <c r="B6" s="586">
        <v>0</v>
      </c>
      <c r="C6" s="586">
        <v>0</v>
      </c>
      <c r="D6" s="586">
        <v>0</v>
      </c>
      <c r="E6" s="586">
        <v>0</v>
      </c>
      <c r="F6" s="586">
        <v>0</v>
      </c>
      <c r="G6" s="220"/>
    </row>
    <row r="7" spans="1:7" s="220" customFormat="1">
      <c r="A7" s="945" t="s">
        <v>920</v>
      </c>
      <c r="B7" s="586">
        <v>0</v>
      </c>
      <c r="C7" s="586">
        <v>0</v>
      </c>
      <c r="D7" s="586">
        <v>0</v>
      </c>
      <c r="E7" s="586">
        <v>0</v>
      </c>
      <c r="F7" s="586">
        <v>0</v>
      </c>
    </row>
    <row r="8" spans="1:7" s="220" customFormat="1">
      <c r="A8" s="945" t="s">
        <v>921</v>
      </c>
      <c r="B8" s="586">
        <v>0</v>
      </c>
      <c r="C8" s="586">
        <v>0</v>
      </c>
      <c r="D8" s="586">
        <v>0</v>
      </c>
      <c r="E8" s="586">
        <v>0</v>
      </c>
      <c r="F8" s="586">
        <v>0</v>
      </c>
    </row>
    <row r="9" spans="1:7" s="220" customFormat="1">
      <c r="A9" s="946" t="s">
        <v>922</v>
      </c>
      <c r="B9" s="586">
        <v>0</v>
      </c>
      <c r="C9" s="586">
        <v>0</v>
      </c>
      <c r="D9" s="586">
        <v>0</v>
      </c>
      <c r="E9" s="586">
        <v>0</v>
      </c>
      <c r="F9" s="586">
        <v>0</v>
      </c>
    </row>
    <row r="10" spans="1:7" s="220" customFormat="1">
      <c r="A10" s="946" t="s">
        <v>923</v>
      </c>
      <c r="B10" s="586">
        <v>0</v>
      </c>
      <c r="C10" s="586">
        <v>0</v>
      </c>
      <c r="D10" s="586">
        <v>0</v>
      </c>
      <c r="E10" s="586">
        <v>0</v>
      </c>
      <c r="F10" s="586">
        <v>0</v>
      </c>
    </row>
    <row r="11" spans="1:7" s="220" customFormat="1">
      <c r="A11" s="946" t="s">
        <v>924</v>
      </c>
      <c r="B11" s="586">
        <v>0</v>
      </c>
      <c r="C11" s="586">
        <v>0</v>
      </c>
      <c r="D11" s="586">
        <v>0</v>
      </c>
      <c r="E11" s="586">
        <v>0</v>
      </c>
      <c r="F11" s="586">
        <v>0</v>
      </c>
    </row>
    <row r="12" spans="1:7" s="220" customFormat="1">
      <c r="A12" s="946" t="s">
        <v>925</v>
      </c>
      <c r="B12" s="586">
        <v>0</v>
      </c>
      <c r="C12" s="586">
        <v>0</v>
      </c>
      <c r="D12" s="586">
        <v>0</v>
      </c>
      <c r="E12" s="586">
        <v>0</v>
      </c>
      <c r="F12" s="586">
        <v>0</v>
      </c>
    </row>
    <row r="13" spans="1:7" s="220" customFormat="1">
      <c r="A13" s="75" t="s">
        <v>926</v>
      </c>
      <c r="B13" s="586">
        <v>0</v>
      </c>
      <c r="C13" s="586">
        <v>0</v>
      </c>
      <c r="D13" s="586">
        <v>0</v>
      </c>
      <c r="E13" s="586">
        <v>0</v>
      </c>
      <c r="F13" s="586">
        <v>0</v>
      </c>
    </row>
    <row r="14" spans="1:7" s="220" customFormat="1">
      <c r="A14" s="946" t="s">
        <v>927</v>
      </c>
      <c r="B14" s="586">
        <v>0</v>
      </c>
      <c r="C14" s="586">
        <v>0</v>
      </c>
      <c r="D14" s="586">
        <v>0</v>
      </c>
      <c r="E14" s="586">
        <v>0</v>
      </c>
      <c r="F14" s="586">
        <v>0</v>
      </c>
    </row>
    <row r="15" spans="1:7" s="220" customFormat="1">
      <c r="A15" s="946" t="s">
        <v>838</v>
      </c>
      <c r="B15" s="586">
        <v>0</v>
      </c>
      <c r="C15" s="586">
        <v>0</v>
      </c>
      <c r="D15" s="586">
        <v>0</v>
      </c>
      <c r="E15" s="586">
        <v>0</v>
      </c>
      <c r="F15" s="586">
        <v>0</v>
      </c>
    </row>
    <row r="16" spans="1:7" s="220" customFormat="1">
      <c r="A16" s="946" t="s">
        <v>928</v>
      </c>
      <c r="B16" s="586">
        <v>0</v>
      </c>
      <c r="C16" s="586">
        <v>0</v>
      </c>
      <c r="D16" s="586">
        <v>0</v>
      </c>
      <c r="E16" s="586">
        <v>0</v>
      </c>
      <c r="F16" s="586">
        <v>0</v>
      </c>
    </row>
    <row r="17" spans="1:6" s="220" customFormat="1">
      <c r="A17" s="946" t="s">
        <v>929</v>
      </c>
      <c r="B17" s="586">
        <v>0</v>
      </c>
      <c r="C17" s="586">
        <v>0</v>
      </c>
      <c r="D17" s="586">
        <v>0</v>
      </c>
      <c r="E17" s="586">
        <v>0</v>
      </c>
      <c r="F17" s="586">
        <v>0</v>
      </c>
    </row>
    <row r="18" spans="1:6" s="220" customFormat="1">
      <c r="A18" s="946" t="s">
        <v>930</v>
      </c>
      <c r="B18" s="586">
        <v>0</v>
      </c>
      <c r="C18" s="586">
        <v>0</v>
      </c>
      <c r="D18" s="586">
        <v>0</v>
      </c>
      <c r="E18" s="586">
        <v>0</v>
      </c>
      <c r="F18" s="586">
        <v>0</v>
      </c>
    </row>
    <row r="19" spans="1:6" s="220" customFormat="1">
      <c r="A19" s="946" t="s">
        <v>931</v>
      </c>
      <c r="B19" s="586">
        <v>0</v>
      </c>
      <c r="C19" s="586">
        <v>0</v>
      </c>
      <c r="D19" s="586">
        <v>0</v>
      </c>
      <c r="E19" s="586">
        <v>0</v>
      </c>
      <c r="F19" s="586">
        <v>0</v>
      </c>
    </row>
    <row r="20" spans="1:6" s="220" customFormat="1">
      <c r="A20" s="75" t="s">
        <v>932</v>
      </c>
      <c r="B20" s="586">
        <v>0</v>
      </c>
      <c r="C20" s="586">
        <v>0</v>
      </c>
      <c r="D20" s="586">
        <v>0</v>
      </c>
      <c r="E20" s="586">
        <v>0</v>
      </c>
      <c r="F20" s="586">
        <v>0</v>
      </c>
    </row>
    <row r="21" spans="1:6" s="220" customFormat="1">
      <c r="A21" s="946" t="s">
        <v>933</v>
      </c>
      <c r="B21" s="586">
        <v>0</v>
      </c>
      <c r="C21" s="586">
        <v>0</v>
      </c>
      <c r="D21" s="586">
        <v>0</v>
      </c>
      <c r="E21" s="586">
        <v>0</v>
      </c>
      <c r="F21" s="586">
        <v>0</v>
      </c>
    </row>
    <row r="22" spans="1:6" s="220" customFormat="1">
      <c r="A22" s="946" t="s">
        <v>848</v>
      </c>
      <c r="B22" s="586">
        <v>0</v>
      </c>
      <c r="C22" s="586">
        <v>0</v>
      </c>
      <c r="D22" s="586">
        <v>0</v>
      </c>
      <c r="E22" s="586">
        <v>0</v>
      </c>
      <c r="F22" s="586">
        <v>0</v>
      </c>
    </row>
    <row r="23" spans="1:6" s="220" customFormat="1">
      <c r="A23" s="946" t="s">
        <v>934</v>
      </c>
      <c r="B23" s="586">
        <v>0</v>
      </c>
      <c r="C23" s="586">
        <v>0</v>
      </c>
      <c r="D23" s="586">
        <v>0</v>
      </c>
      <c r="E23" s="586">
        <v>0</v>
      </c>
      <c r="F23" s="586">
        <v>0</v>
      </c>
    </row>
    <row r="24" spans="1:6">
      <c r="A24" s="946" t="s">
        <v>935</v>
      </c>
      <c r="B24" s="586">
        <v>0</v>
      </c>
      <c r="C24" s="586">
        <v>0</v>
      </c>
      <c r="D24" s="586">
        <v>0</v>
      </c>
      <c r="E24" s="586">
        <v>0</v>
      </c>
      <c r="F24" s="586">
        <v>0</v>
      </c>
    </row>
    <row r="25" spans="1:6">
      <c r="A25" s="946" t="s">
        <v>936</v>
      </c>
      <c r="B25" s="586">
        <v>0</v>
      </c>
      <c r="C25" s="586">
        <v>0</v>
      </c>
      <c r="D25" s="586">
        <v>0</v>
      </c>
      <c r="E25" s="586">
        <v>0</v>
      </c>
      <c r="F25" s="586">
        <v>0</v>
      </c>
    </row>
    <row r="26" spans="1:6" s="220" customFormat="1">
      <c r="A26" s="946" t="s">
        <v>937</v>
      </c>
      <c r="B26" s="586">
        <v>0</v>
      </c>
      <c r="C26" s="586">
        <v>0</v>
      </c>
      <c r="D26" s="586">
        <v>0</v>
      </c>
      <c r="E26" s="586">
        <v>0</v>
      </c>
      <c r="F26" s="586">
        <v>0</v>
      </c>
    </row>
    <row r="27" spans="1:6">
      <c r="A27" s="946" t="s">
        <v>856</v>
      </c>
      <c r="B27" s="586">
        <v>0</v>
      </c>
      <c r="C27" s="586">
        <v>0</v>
      </c>
      <c r="D27" s="586">
        <v>0</v>
      </c>
      <c r="E27" s="586">
        <v>0</v>
      </c>
      <c r="F27" s="586">
        <v>0</v>
      </c>
    </row>
    <row r="28" spans="1:6">
      <c r="A28" s="946" t="s">
        <v>938</v>
      </c>
      <c r="B28" s="586">
        <v>0</v>
      </c>
      <c r="C28" s="586">
        <v>0</v>
      </c>
      <c r="D28" s="586">
        <v>0</v>
      </c>
      <c r="E28" s="586">
        <v>0</v>
      </c>
      <c r="F28" s="586">
        <v>0</v>
      </c>
    </row>
    <row r="29" spans="1:6">
      <c r="A29" s="946" t="s">
        <v>849</v>
      </c>
      <c r="B29" s="586">
        <v>0</v>
      </c>
      <c r="C29" s="586">
        <v>0</v>
      </c>
      <c r="D29" s="586">
        <v>0</v>
      </c>
      <c r="E29" s="586">
        <v>0</v>
      </c>
      <c r="F29" s="586">
        <v>0</v>
      </c>
    </row>
    <row r="30" spans="1:6">
      <c r="A30" s="946" t="s">
        <v>939</v>
      </c>
      <c r="B30" s="586">
        <v>0</v>
      </c>
      <c r="C30" s="586">
        <v>0</v>
      </c>
      <c r="D30" s="586">
        <v>0</v>
      </c>
      <c r="E30" s="586">
        <v>0</v>
      </c>
      <c r="F30" s="586">
        <v>0</v>
      </c>
    </row>
    <row r="31" spans="1:6">
      <c r="A31" s="946" t="s">
        <v>858</v>
      </c>
      <c r="B31" s="586">
        <v>19</v>
      </c>
      <c r="C31" s="586">
        <v>16</v>
      </c>
      <c r="D31" s="586">
        <v>0</v>
      </c>
      <c r="E31" s="586">
        <v>0</v>
      </c>
      <c r="F31" s="586">
        <v>3</v>
      </c>
    </row>
    <row r="32" spans="1:6">
      <c r="A32" s="947" t="s">
        <v>940</v>
      </c>
      <c r="B32" s="586">
        <v>1</v>
      </c>
      <c r="C32" s="586">
        <v>1</v>
      </c>
      <c r="D32" s="586">
        <v>0</v>
      </c>
      <c r="E32" s="586">
        <v>0</v>
      </c>
      <c r="F32" s="586">
        <v>0</v>
      </c>
    </row>
    <row r="33" spans="1:7">
      <c r="A33" s="948" t="s">
        <v>941</v>
      </c>
      <c r="B33" s="586">
        <v>12</v>
      </c>
      <c r="C33" s="586">
        <v>3</v>
      </c>
      <c r="D33" s="586">
        <v>0</v>
      </c>
      <c r="E33" s="586">
        <v>0</v>
      </c>
      <c r="F33" s="586">
        <v>9</v>
      </c>
      <c r="G33" s="220"/>
    </row>
    <row r="34" spans="1:7">
      <c r="A34" s="948" t="s">
        <v>862</v>
      </c>
      <c r="B34" s="586">
        <v>0</v>
      </c>
      <c r="C34" s="586">
        <v>0</v>
      </c>
      <c r="D34" s="586">
        <v>0</v>
      </c>
      <c r="E34" s="586">
        <v>0</v>
      </c>
      <c r="F34" s="586">
        <v>0</v>
      </c>
      <c r="G34" s="220"/>
    </row>
    <row r="35" spans="1:7">
      <c r="A35" s="945" t="s">
        <v>942</v>
      </c>
      <c r="B35" s="586">
        <v>0</v>
      </c>
      <c r="C35" s="586">
        <v>0</v>
      </c>
      <c r="D35" s="586">
        <v>0</v>
      </c>
      <c r="E35" s="586">
        <v>0</v>
      </c>
      <c r="F35" s="586">
        <v>0</v>
      </c>
      <c r="G35" s="220"/>
    </row>
    <row r="36" spans="1:7">
      <c r="A36" s="285" t="s">
        <v>943</v>
      </c>
      <c r="B36" s="586">
        <v>0</v>
      </c>
      <c r="C36" s="586">
        <v>0</v>
      </c>
      <c r="D36" s="586">
        <v>0</v>
      </c>
      <c r="E36" s="586">
        <v>0</v>
      </c>
      <c r="F36" s="586">
        <v>0</v>
      </c>
      <c r="G36" s="220"/>
    </row>
    <row r="37" spans="1:7">
      <c r="A37" s="75" t="s">
        <v>944</v>
      </c>
      <c r="B37" s="586">
        <v>0</v>
      </c>
      <c r="C37" s="586">
        <v>0</v>
      </c>
      <c r="D37" s="586">
        <v>0</v>
      </c>
      <c r="E37" s="586">
        <v>0</v>
      </c>
      <c r="F37" s="586">
        <v>0</v>
      </c>
      <c r="G37" s="220"/>
    </row>
    <row r="38" spans="1:7">
      <c r="A38" s="948" t="s">
        <v>831</v>
      </c>
      <c r="B38" s="586">
        <v>0</v>
      </c>
      <c r="C38" s="586">
        <v>0</v>
      </c>
      <c r="D38" s="586">
        <v>0</v>
      </c>
      <c r="E38" s="586">
        <v>0</v>
      </c>
      <c r="F38" s="586">
        <v>0</v>
      </c>
      <c r="G38" s="220"/>
    </row>
    <row r="39" spans="1:7">
      <c r="A39" s="948" t="s">
        <v>834</v>
      </c>
      <c r="B39" s="586">
        <v>0</v>
      </c>
      <c r="C39" s="586">
        <v>0</v>
      </c>
      <c r="D39" s="586">
        <v>0</v>
      </c>
      <c r="E39" s="586">
        <v>0</v>
      </c>
      <c r="F39" s="586">
        <v>0</v>
      </c>
      <c r="G39" s="220"/>
    </row>
    <row r="40" spans="1:7">
      <c r="A40" s="948" t="s">
        <v>837</v>
      </c>
      <c r="B40" s="586">
        <v>0</v>
      </c>
      <c r="C40" s="586">
        <v>0</v>
      </c>
      <c r="D40" s="586">
        <v>0</v>
      </c>
      <c r="E40" s="586">
        <v>0</v>
      </c>
      <c r="F40" s="586">
        <v>0</v>
      </c>
      <c r="G40" s="220"/>
    </row>
    <row r="41" spans="1:7" ht="14.4" thickBot="1">
      <c r="A41" s="822" t="s">
        <v>58</v>
      </c>
      <c r="B41" s="823">
        <f>SUM(B6:B40)</f>
        <v>32</v>
      </c>
      <c r="C41" s="824">
        <f>SUM(C6:C40)</f>
        <v>20</v>
      </c>
      <c r="D41" s="824">
        <f>SUM(D6:D40)</f>
        <v>0</v>
      </c>
      <c r="E41" s="824">
        <f>SUM(E6:E40)</f>
        <v>0</v>
      </c>
      <c r="F41" s="825">
        <f>SUM(F6:F40)</f>
        <v>12</v>
      </c>
      <c r="G41" s="66"/>
    </row>
    <row r="43" spans="1:7" s="221" customFormat="1" ht="15.6">
      <c r="A43" s="1070" t="s">
        <v>945</v>
      </c>
      <c r="B43" s="1070"/>
      <c r="C43" s="1070"/>
      <c r="D43" s="1070"/>
      <c r="E43" s="1070"/>
      <c r="F43" s="1070"/>
      <c r="G43" s="285"/>
    </row>
    <row r="44" spans="1:7" ht="14.25" customHeight="1">
      <c r="A44" s="1595" t="s">
        <v>946</v>
      </c>
      <c r="B44" s="1596"/>
      <c r="C44" s="1596"/>
      <c r="D44" s="1596"/>
      <c r="E44" s="1596"/>
      <c r="F44" s="1596"/>
      <c r="G44" s="220"/>
    </row>
  </sheetData>
  <mergeCells count="5">
    <mergeCell ref="A2:F2"/>
    <mergeCell ref="A4:F4"/>
    <mergeCell ref="A1:F1"/>
    <mergeCell ref="A44:F44"/>
    <mergeCell ref="A3:F3"/>
  </mergeCells>
  <printOptions horizontalCentered="1" verticalCentered="1" headings="1"/>
  <pageMargins left="0.25" right="0.25" top="0.5" bottom="0.5" header="0.3" footer="0.3"/>
  <pageSetup firstPageNumber="87" fitToHeight="0" orientation="portrait" useFirstPageNumber="1" r:id="rId1"/>
  <headerFooter scaleWithDoc="0"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pageSetUpPr fitToPage="1"/>
  </sheetPr>
  <dimension ref="A1:H34"/>
  <sheetViews>
    <sheetView zoomScaleNormal="100" workbookViewId="0">
      <selection activeCell="G34" sqref="A1:G34"/>
    </sheetView>
  </sheetViews>
  <sheetFormatPr defaultColWidth="9" defaultRowHeight="13.8"/>
  <cols>
    <col min="1" max="1" width="15.5546875" style="6" customWidth="1"/>
    <col min="2" max="3" width="15.5546875" style="66" customWidth="1"/>
    <col min="4" max="6" width="15.5546875" style="1" customWidth="1"/>
    <col min="7" max="7" width="15.5546875" style="66" customWidth="1"/>
    <col min="8" max="16384" width="9" style="1"/>
  </cols>
  <sheetData>
    <row r="1" spans="1:8" ht="18.75" customHeight="1">
      <c r="A1" s="1524" t="s">
        <v>685</v>
      </c>
      <c r="B1" s="1524"/>
      <c r="C1" s="1524"/>
      <c r="D1" s="1524"/>
      <c r="E1" s="1524"/>
      <c r="F1" s="1524"/>
      <c r="G1" s="1443"/>
      <c r="H1" s="5"/>
    </row>
    <row r="2" spans="1:8" s="6" customFormat="1" ht="18" customHeight="1">
      <c r="A2" s="1526" t="s">
        <v>947</v>
      </c>
      <c r="B2" s="1526"/>
      <c r="C2" s="1526"/>
      <c r="D2" s="1526"/>
      <c r="E2" s="1526"/>
      <c r="F2" s="1526"/>
      <c r="G2" s="1446"/>
      <c r="H2" s="26"/>
    </row>
    <row r="3" spans="1:8" s="6" customFormat="1" ht="27" customHeight="1">
      <c r="A3" s="1530" t="s">
        <v>948</v>
      </c>
      <c r="B3" s="1531"/>
      <c r="C3" s="1531"/>
      <c r="D3" s="1531"/>
      <c r="E3" s="1531"/>
      <c r="F3" s="1531"/>
      <c r="G3" s="1531"/>
      <c r="H3" s="26"/>
    </row>
    <row r="4" spans="1:8" s="302" customFormat="1">
      <c r="A4" s="1446" t="s">
        <v>3</v>
      </c>
      <c r="B4" s="1447"/>
      <c r="C4" s="1447"/>
      <c r="D4" s="1447"/>
      <c r="E4" s="1447"/>
      <c r="F4" s="1447"/>
      <c r="G4" s="1447"/>
      <c r="H4" s="826"/>
    </row>
    <row r="5" spans="1:8" ht="14.4" thickBot="1">
      <c r="A5" s="1525" t="s">
        <v>949</v>
      </c>
      <c r="B5" s="1525"/>
      <c r="C5" s="1525"/>
      <c r="D5" s="1525"/>
      <c r="E5" s="1598"/>
      <c r="F5" s="1598"/>
      <c r="G5" s="1599"/>
      <c r="H5" s="5"/>
    </row>
    <row r="6" spans="1:8">
      <c r="A6" s="1605">
        <v>2018</v>
      </c>
      <c r="B6" s="1603" t="s">
        <v>64</v>
      </c>
      <c r="C6" s="1603"/>
      <c r="D6" s="1603"/>
      <c r="E6" s="1603" t="s">
        <v>63</v>
      </c>
      <c r="F6" s="1603"/>
      <c r="G6" s="1604"/>
      <c r="H6" s="220"/>
    </row>
    <row r="7" spans="1:8" ht="40.200000000000003" thickBot="1">
      <c r="A7" s="1606"/>
      <c r="B7" s="975" t="s">
        <v>950</v>
      </c>
      <c r="C7" s="975" t="s">
        <v>951</v>
      </c>
      <c r="D7" s="975" t="s">
        <v>952</v>
      </c>
      <c r="E7" s="975" t="s">
        <v>950</v>
      </c>
      <c r="F7" s="975" t="s">
        <v>951</v>
      </c>
      <c r="G7" s="976" t="s">
        <v>953</v>
      </c>
      <c r="H7" s="220"/>
    </row>
    <row r="8" spans="1:8">
      <c r="A8" s="831" t="s">
        <v>738</v>
      </c>
      <c r="B8" s="827">
        <v>20</v>
      </c>
      <c r="C8" s="827">
        <v>1118</v>
      </c>
      <c r="D8" s="828">
        <f t="shared" ref="D8:D19" si="0">SUM(B8:C8)</f>
        <v>1138</v>
      </c>
      <c r="E8" s="829" t="s">
        <v>14</v>
      </c>
      <c r="F8" s="830" t="s">
        <v>14</v>
      </c>
      <c r="G8" s="832" t="s">
        <v>14</v>
      </c>
      <c r="H8" s="220"/>
    </row>
    <row r="9" spans="1:8">
      <c r="A9" s="833" t="s">
        <v>739</v>
      </c>
      <c r="B9" s="570">
        <v>20</v>
      </c>
      <c r="C9" s="570">
        <v>1112</v>
      </c>
      <c r="D9" s="488">
        <f t="shared" si="0"/>
        <v>1132</v>
      </c>
      <c r="E9" s="584" t="s">
        <v>14</v>
      </c>
      <c r="F9" s="584" t="s">
        <v>14</v>
      </c>
      <c r="G9" s="834" t="s">
        <v>14</v>
      </c>
      <c r="H9" s="220"/>
    </row>
    <row r="10" spans="1:8">
      <c r="A10" s="833" t="s">
        <v>740</v>
      </c>
      <c r="B10" s="570">
        <v>20</v>
      </c>
      <c r="C10" s="570">
        <v>1061</v>
      </c>
      <c r="D10" s="488">
        <f t="shared" si="0"/>
        <v>1081</v>
      </c>
      <c r="E10" s="584" t="s">
        <v>14</v>
      </c>
      <c r="F10" s="584" t="s">
        <v>14</v>
      </c>
      <c r="G10" s="834" t="s">
        <v>14</v>
      </c>
      <c r="H10" s="220"/>
    </row>
    <row r="11" spans="1:8">
      <c r="A11" s="833" t="s">
        <v>741</v>
      </c>
      <c r="B11" s="570">
        <v>20</v>
      </c>
      <c r="C11" s="570">
        <v>1053</v>
      </c>
      <c r="D11" s="488">
        <f t="shared" si="0"/>
        <v>1073</v>
      </c>
      <c r="E11" s="584" t="s">
        <v>14</v>
      </c>
      <c r="F11" s="584" t="s">
        <v>14</v>
      </c>
      <c r="G11" s="834" t="s">
        <v>14</v>
      </c>
      <c r="H11" s="220"/>
    </row>
    <row r="12" spans="1:8">
      <c r="A12" s="833" t="s">
        <v>742</v>
      </c>
      <c r="B12" s="570">
        <v>20</v>
      </c>
      <c r="C12" s="570">
        <v>1049</v>
      </c>
      <c r="D12" s="488">
        <f t="shared" si="0"/>
        <v>1069</v>
      </c>
      <c r="E12" s="584" t="s">
        <v>14</v>
      </c>
      <c r="F12" s="584" t="s">
        <v>14</v>
      </c>
      <c r="G12" s="834" t="s">
        <v>14</v>
      </c>
      <c r="H12" s="220"/>
    </row>
    <row r="13" spans="1:8">
      <c r="A13" s="833" t="s">
        <v>743</v>
      </c>
      <c r="B13" s="570">
        <v>20</v>
      </c>
      <c r="C13" s="570">
        <v>1050</v>
      </c>
      <c r="D13" s="488">
        <f t="shared" si="0"/>
        <v>1070</v>
      </c>
      <c r="E13" s="584" t="s">
        <v>14</v>
      </c>
      <c r="F13" s="584" t="s">
        <v>14</v>
      </c>
      <c r="G13" s="834" t="s">
        <v>14</v>
      </c>
      <c r="H13" s="220"/>
    </row>
    <row r="14" spans="1:8">
      <c r="A14" s="833" t="s">
        <v>744</v>
      </c>
      <c r="B14" s="570">
        <v>20</v>
      </c>
      <c r="C14" s="570">
        <v>1047</v>
      </c>
      <c r="D14" s="488">
        <f t="shared" si="0"/>
        <v>1067</v>
      </c>
      <c r="E14" s="584" t="s">
        <v>14</v>
      </c>
      <c r="F14" s="584" t="s">
        <v>14</v>
      </c>
      <c r="G14" s="834" t="s">
        <v>14</v>
      </c>
      <c r="H14" s="220"/>
    </row>
    <row r="15" spans="1:8">
      <c r="A15" s="833" t="s">
        <v>745</v>
      </c>
      <c r="B15" s="570">
        <v>20</v>
      </c>
      <c r="C15" s="570">
        <v>1045</v>
      </c>
      <c r="D15" s="488">
        <f t="shared" si="0"/>
        <v>1065</v>
      </c>
      <c r="E15" s="584" t="s">
        <v>14</v>
      </c>
      <c r="F15" s="584" t="s">
        <v>14</v>
      </c>
      <c r="G15" s="834" t="s">
        <v>14</v>
      </c>
      <c r="H15" s="220"/>
    </row>
    <row r="16" spans="1:8">
      <c r="A16" s="833" t="s">
        <v>746</v>
      </c>
      <c r="B16" s="570">
        <v>20</v>
      </c>
      <c r="C16" s="570">
        <v>1077</v>
      </c>
      <c r="D16" s="488">
        <f t="shared" si="0"/>
        <v>1097</v>
      </c>
      <c r="E16" s="584" t="s">
        <v>14</v>
      </c>
      <c r="F16" s="584" t="s">
        <v>14</v>
      </c>
      <c r="G16" s="834" t="s">
        <v>14</v>
      </c>
      <c r="H16" s="220"/>
    </row>
    <row r="17" spans="1:7">
      <c r="A17" s="833" t="s">
        <v>747</v>
      </c>
      <c r="B17" s="570">
        <v>20</v>
      </c>
      <c r="C17" s="570">
        <v>1123</v>
      </c>
      <c r="D17" s="488">
        <f t="shared" si="0"/>
        <v>1143</v>
      </c>
      <c r="E17" s="584" t="s">
        <v>14</v>
      </c>
      <c r="F17" s="584" t="s">
        <v>14</v>
      </c>
      <c r="G17" s="834" t="s">
        <v>14</v>
      </c>
    </row>
    <row r="18" spans="1:7">
      <c r="A18" s="833" t="s">
        <v>748</v>
      </c>
      <c r="B18" s="570">
        <v>20</v>
      </c>
      <c r="C18" s="570">
        <v>1178</v>
      </c>
      <c r="D18" s="488">
        <f t="shared" si="0"/>
        <v>1198</v>
      </c>
      <c r="E18" s="584" t="s">
        <v>14</v>
      </c>
      <c r="F18" s="584" t="s">
        <v>14</v>
      </c>
      <c r="G18" s="834" t="s">
        <v>14</v>
      </c>
    </row>
    <row r="19" spans="1:7" ht="14.4" thickBot="1">
      <c r="A19" s="835" t="s">
        <v>749</v>
      </c>
      <c r="B19" s="836">
        <v>20</v>
      </c>
      <c r="C19" s="836">
        <v>1182</v>
      </c>
      <c r="D19" s="837">
        <f t="shared" si="0"/>
        <v>1202</v>
      </c>
      <c r="E19" s="838" t="s">
        <v>14</v>
      </c>
      <c r="F19" s="838" t="s">
        <v>14</v>
      </c>
      <c r="G19" s="839" t="s">
        <v>14</v>
      </c>
    </row>
    <row r="22" spans="1:7" ht="14.4" thickBot="1">
      <c r="A22" s="1528" t="s">
        <v>954</v>
      </c>
      <c r="B22" s="1528"/>
      <c r="C22" s="1528"/>
      <c r="D22" s="220"/>
      <c r="E22" s="220"/>
      <c r="F22" s="220"/>
    </row>
    <row r="23" spans="1:7">
      <c r="A23" s="1600" t="s">
        <v>218</v>
      </c>
      <c r="B23" s="977" t="s">
        <v>64</v>
      </c>
      <c r="C23" s="978" t="s">
        <v>63</v>
      </c>
      <c r="D23" s="220"/>
      <c r="E23" s="220"/>
      <c r="F23" s="220"/>
    </row>
    <row r="24" spans="1:7" ht="14.4" thickBot="1">
      <c r="A24" s="1601"/>
      <c r="B24" s="979" t="s">
        <v>955</v>
      </c>
      <c r="C24" s="980" t="s">
        <v>956</v>
      </c>
      <c r="D24" s="220"/>
      <c r="E24" s="220"/>
      <c r="F24" s="220"/>
    </row>
    <row r="25" spans="1:7" ht="26.4">
      <c r="A25" s="841" t="s">
        <v>957</v>
      </c>
      <c r="B25" s="840">
        <v>25.76</v>
      </c>
      <c r="C25" s="842" t="s">
        <v>14</v>
      </c>
      <c r="D25" s="220"/>
      <c r="E25" s="220"/>
      <c r="F25" s="220"/>
    </row>
    <row r="26" spans="1:7" ht="27" thickBot="1">
      <c r="A26" s="843" t="s">
        <v>958</v>
      </c>
      <c r="B26" s="844">
        <v>186.9</v>
      </c>
      <c r="C26" s="845" t="s">
        <v>14</v>
      </c>
      <c r="D26" s="220"/>
      <c r="E26" s="220"/>
      <c r="F26" s="220"/>
    </row>
    <row r="27" spans="1:7">
      <c r="A27" s="285"/>
      <c r="B27" s="285"/>
      <c r="C27" s="285"/>
      <c r="D27" s="220"/>
      <c r="E27" s="220"/>
      <c r="F27" s="220"/>
    </row>
    <row r="29" spans="1:7" ht="14.4" thickBot="1">
      <c r="A29" s="1602" t="s">
        <v>959</v>
      </c>
      <c r="B29" s="1528"/>
      <c r="C29" s="1528"/>
      <c r="D29" s="1528"/>
      <c r="E29" s="1528"/>
      <c r="F29" s="1528"/>
    </row>
    <row r="30" spans="1:7" ht="27" thickBot="1">
      <c r="A30" s="981"/>
      <c r="B30" s="982" t="s">
        <v>785</v>
      </c>
      <c r="C30" s="982" t="s">
        <v>960</v>
      </c>
      <c r="D30" s="982" t="s">
        <v>916</v>
      </c>
      <c r="E30" s="982" t="s">
        <v>961</v>
      </c>
      <c r="F30" s="983" t="s">
        <v>962</v>
      </c>
    </row>
    <row r="31" spans="1:7">
      <c r="A31" s="847" t="s">
        <v>58</v>
      </c>
      <c r="B31" s="827">
        <v>1152</v>
      </c>
      <c r="C31" s="827">
        <v>1137</v>
      </c>
      <c r="D31" s="846">
        <v>0</v>
      </c>
      <c r="E31" s="846">
        <v>15</v>
      </c>
      <c r="F31" s="848">
        <v>0</v>
      </c>
    </row>
    <row r="32" spans="1:7" ht="14.4" thickBot="1">
      <c r="A32" s="849" t="s">
        <v>963</v>
      </c>
      <c r="B32" s="850"/>
      <c r="C32" s="819">
        <f>C31/B31</f>
        <v>0.98697916666666663</v>
      </c>
      <c r="D32" s="819">
        <f>D31/B31</f>
        <v>0</v>
      </c>
      <c r="E32" s="819">
        <f>E31/B31</f>
        <v>1.3020833333333334E-2</v>
      </c>
      <c r="F32" s="821">
        <f>F31/B31</f>
        <v>0</v>
      </c>
    </row>
    <row r="34" spans="1:7" s="221" customFormat="1" ht="15.6">
      <c r="A34" s="1597" t="s">
        <v>964</v>
      </c>
      <c r="B34" s="1597"/>
      <c r="C34" s="263"/>
      <c r="D34" s="285"/>
      <c r="E34" s="285"/>
      <c r="F34" s="285"/>
      <c r="G34" s="263"/>
    </row>
  </sheetData>
  <mergeCells count="12">
    <mergeCell ref="A34:B34"/>
    <mergeCell ref="A2:G2"/>
    <mergeCell ref="A3:G3"/>
    <mergeCell ref="A1:G1"/>
    <mergeCell ref="A5:G5"/>
    <mergeCell ref="A23:A24"/>
    <mergeCell ref="A4:G4"/>
    <mergeCell ref="A29:F29"/>
    <mergeCell ref="B6:D6"/>
    <mergeCell ref="E6:G6"/>
    <mergeCell ref="A6:A7"/>
    <mergeCell ref="A22:C22"/>
  </mergeCells>
  <printOptions horizontalCentered="1" verticalCentered="1" headings="1"/>
  <pageMargins left="0.25" right="0.25" top="0.5" bottom="0.5" header="0.3" footer="0.3"/>
  <pageSetup scale="94" firstPageNumber="112" orientation="landscape" useFirstPageNumber="1" r:id="rId1"/>
  <headerFooter scaleWithDoc="0"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pageSetUpPr fitToPage="1"/>
  </sheetPr>
  <dimension ref="A1:K13"/>
  <sheetViews>
    <sheetView zoomScaleNormal="100" workbookViewId="0">
      <selection activeCell="E20" sqref="E20"/>
    </sheetView>
  </sheetViews>
  <sheetFormatPr defaultRowHeight="13.2"/>
  <cols>
    <col min="1" max="10" width="14.6640625" customWidth="1"/>
  </cols>
  <sheetData>
    <row r="1" spans="1:11" ht="20.25" customHeight="1">
      <c r="A1" s="1607" t="s">
        <v>965</v>
      </c>
      <c r="B1" s="1608"/>
      <c r="C1" s="1608"/>
      <c r="D1" s="1608"/>
      <c r="E1" s="1608"/>
      <c r="F1" s="1608"/>
      <c r="G1" s="1608"/>
      <c r="H1" s="1608"/>
      <c r="I1" s="1608"/>
      <c r="J1" s="1608"/>
      <c r="K1" s="64"/>
    </row>
    <row r="2" spans="1:11" s="140" customFormat="1" ht="21" customHeight="1">
      <c r="A2" s="1609" t="s">
        <v>966</v>
      </c>
      <c r="B2" s="1610"/>
      <c r="C2" s="1610"/>
      <c r="D2" s="1610"/>
      <c r="E2" s="1610"/>
      <c r="F2" s="1610"/>
      <c r="G2" s="1610"/>
      <c r="H2" s="1610"/>
      <c r="I2" s="1610"/>
      <c r="J2" s="1610"/>
      <c r="K2" s="64"/>
    </row>
    <row r="3" spans="1:11" s="140" customFormat="1" ht="24" customHeight="1">
      <c r="A3" s="1609" t="s">
        <v>967</v>
      </c>
      <c r="B3" s="1610"/>
      <c r="C3" s="1610"/>
      <c r="D3" s="1610"/>
      <c r="E3" s="1610"/>
      <c r="F3" s="1610"/>
      <c r="G3" s="1610"/>
      <c r="H3" s="1610"/>
      <c r="I3" s="1610"/>
      <c r="J3" s="1610"/>
      <c r="K3" s="64"/>
    </row>
    <row r="4" spans="1:11" ht="21.75" customHeight="1" thickBot="1">
      <c r="A4" s="1609" t="s">
        <v>3</v>
      </c>
      <c r="B4" s="1610"/>
      <c r="C4" s="1610"/>
      <c r="D4" s="1610"/>
      <c r="E4" s="1610"/>
      <c r="F4" s="1610"/>
      <c r="G4" s="1610"/>
      <c r="H4" s="1610"/>
      <c r="I4" s="1610"/>
      <c r="J4" s="1610"/>
      <c r="K4" s="64"/>
    </row>
    <row r="5" spans="1:11">
      <c r="A5" s="1611" t="s">
        <v>968</v>
      </c>
      <c r="B5" s="1612"/>
      <c r="C5" s="1612"/>
      <c r="D5" s="1613"/>
      <c r="E5" s="1611" t="s">
        <v>969</v>
      </c>
      <c r="F5" s="1612"/>
      <c r="G5" s="1613"/>
      <c r="H5" s="1611" t="s">
        <v>970</v>
      </c>
      <c r="I5" s="1612"/>
      <c r="J5" s="1613"/>
      <c r="K5" s="286"/>
    </row>
    <row r="6" spans="1:11" ht="57.75" customHeight="1" thickBot="1">
      <c r="A6" s="984" t="s">
        <v>971</v>
      </c>
      <c r="B6" s="985" t="s">
        <v>972</v>
      </c>
      <c r="C6" s="985" t="s">
        <v>973</v>
      </c>
      <c r="D6" s="986" t="s">
        <v>974</v>
      </c>
      <c r="E6" s="984" t="s">
        <v>975</v>
      </c>
      <c r="F6" s="985" t="s">
        <v>976</v>
      </c>
      <c r="G6" s="986" t="s">
        <v>977</v>
      </c>
      <c r="H6" s="984" t="s">
        <v>978</v>
      </c>
      <c r="I6" s="985" t="s">
        <v>979</v>
      </c>
      <c r="J6" s="986" t="s">
        <v>980</v>
      </c>
      <c r="K6" s="286"/>
    </row>
    <row r="7" spans="1:11" ht="13.8" thickBot="1">
      <c r="A7" s="851" t="s">
        <v>14</v>
      </c>
      <c r="B7" s="852" t="s">
        <v>14</v>
      </c>
      <c r="C7" s="852" t="s">
        <v>14</v>
      </c>
      <c r="D7" s="853" t="s">
        <v>14</v>
      </c>
      <c r="E7" s="851" t="s">
        <v>14</v>
      </c>
      <c r="F7" s="852" t="s">
        <v>14</v>
      </c>
      <c r="G7" s="853" t="s">
        <v>14</v>
      </c>
      <c r="H7" s="851" t="s">
        <v>14</v>
      </c>
      <c r="I7" s="852" t="s">
        <v>14</v>
      </c>
      <c r="J7" s="853" t="s">
        <v>14</v>
      </c>
      <c r="K7" s="286"/>
    </row>
    <row r="8" spans="1:11" ht="21" customHeight="1">
      <c r="A8" s="286"/>
      <c r="B8" s="286"/>
      <c r="C8" s="286"/>
      <c r="D8" s="286"/>
      <c r="E8" s="286"/>
      <c r="F8" s="286"/>
      <c r="G8" s="286"/>
      <c r="H8" s="286"/>
      <c r="I8" s="286"/>
      <c r="J8" s="286"/>
      <c r="K8" s="286"/>
    </row>
    <row r="9" spans="1:11" ht="16.5" customHeight="1">
      <c r="A9" s="1384" t="s">
        <v>981</v>
      </c>
      <c r="B9" s="1384"/>
      <c r="C9" s="1384"/>
      <c r="D9" s="1384"/>
      <c r="E9" s="1384"/>
      <c r="F9" s="1384"/>
      <c r="G9" s="1384"/>
      <c r="H9" s="1384"/>
      <c r="I9" s="1384"/>
      <c r="J9" s="1384"/>
      <c r="K9" s="286"/>
    </row>
    <row r="10" spans="1:11" ht="16.5" customHeight="1">
      <c r="A10" s="1384" t="s">
        <v>982</v>
      </c>
      <c r="B10" s="1384"/>
      <c r="C10" s="1384"/>
      <c r="D10" s="1384"/>
      <c r="E10" s="1384"/>
      <c r="F10" s="1384"/>
      <c r="G10" s="1384"/>
      <c r="H10" s="1384"/>
      <c r="I10" s="1384"/>
      <c r="J10" s="1384"/>
      <c r="K10" s="286"/>
    </row>
    <row r="11" spans="1:11" ht="16.5" customHeight="1">
      <c r="A11" s="1384" t="s">
        <v>983</v>
      </c>
      <c r="B11" s="1384"/>
      <c r="C11" s="1384"/>
      <c r="D11" s="1384"/>
      <c r="E11" s="1384"/>
      <c r="F11" s="1384"/>
      <c r="G11" s="1384"/>
      <c r="H11" s="1384"/>
      <c r="I11" s="1384"/>
      <c r="J11" s="1384"/>
      <c r="K11" s="286"/>
    </row>
    <row r="12" spans="1:11" ht="16.5" customHeight="1">
      <c r="A12" s="1533" t="s">
        <v>984</v>
      </c>
      <c r="B12" s="1533"/>
      <c r="C12" s="1533"/>
      <c r="D12" s="1533"/>
      <c r="E12" s="1533"/>
      <c r="F12" s="1533"/>
      <c r="G12" s="1533"/>
      <c r="H12" s="1533"/>
      <c r="I12" s="1533"/>
      <c r="J12" s="1533"/>
      <c r="K12" s="286"/>
    </row>
    <row r="13" spans="1:11" ht="16.5" customHeight="1">
      <c r="A13" s="1384" t="s">
        <v>985</v>
      </c>
      <c r="B13" s="1384"/>
      <c r="C13" s="1384"/>
      <c r="D13" s="1384"/>
      <c r="E13" s="1384"/>
      <c r="F13" s="1384"/>
      <c r="G13" s="1384"/>
      <c r="H13" s="1384"/>
      <c r="I13" s="1384"/>
      <c r="J13" s="1384"/>
      <c r="K13" s="286"/>
    </row>
  </sheetData>
  <mergeCells count="12">
    <mergeCell ref="A1:J1"/>
    <mergeCell ref="A4:J4"/>
    <mergeCell ref="A5:D5"/>
    <mergeCell ref="E5:G5"/>
    <mergeCell ref="H5:J5"/>
    <mergeCell ref="A2:J2"/>
    <mergeCell ref="A3:J3"/>
    <mergeCell ref="A9:J9"/>
    <mergeCell ref="A10:J10"/>
    <mergeCell ref="A11:J11"/>
    <mergeCell ref="A12:J12"/>
    <mergeCell ref="A13:J13"/>
  </mergeCells>
  <printOptions horizontalCentered="1" verticalCentered="1" headings="1"/>
  <pageMargins left="0.25" right="0.25" top="0.5" bottom="0.5" header="0.3" footer="0.3"/>
  <pageSetup scale="8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pageSetUpPr fitToPage="1"/>
  </sheetPr>
  <dimension ref="A1:I10"/>
  <sheetViews>
    <sheetView zoomScaleNormal="100" workbookViewId="0">
      <selection activeCell="B16" sqref="B16"/>
    </sheetView>
  </sheetViews>
  <sheetFormatPr defaultColWidth="9" defaultRowHeight="13.2"/>
  <cols>
    <col min="1" max="4" width="23.6640625" style="285" customWidth="1"/>
    <col min="5" max="8" width="19.6640625" style="285" customWidth="1"/>
    <col min="9" max="9" width="23.6640625" style="285" customWidth="1"/>
    <col min="10" max="16384" width="9" style="285"/>
  </cols>
  <sheetData>
    <row r="1" spans="1:9" ht="23.25" customHeight="1">
      <c r="A1" s="1524" t="s">
        <v>685</v>
      </c>
      <c r="B1" s="1524"/>
      <c r="C1" s="1524"/>
      <c r="D1" s="1524"/>
      <c r="E1" s="1524"/>
      <c r="F1" s="1524"/>
      <c r="G1" s="1524"/>
      <c r="H1" s="1524"/>
      <c r="I1" s="1524"/>
    </row>
    <row r="2" spans="1:9" ht="20.25" customHeight="1">
      <c r="A2" s="1526" t="s">
        <v>986</v>
      </c>
      <c r="B2" s="1526"/>
      <c r="C2" s="1526"/>
      <c r="D2" s="1526"/>
      <c r="E2" s="1526"/>
      <c r="F2" s="1526"/>
      <c r="G2" s="1526"/>
      <c r="H2" s="1526"/>
      <c r="I2" s="1526"/>
    </row>
    <row r="3" spans="1:9" ht="23.25" customHeight="1">
      <c r="A3" s="1526" t="s">
        <v>987</v>
      </c>
      <c r="B3" s="1526"/>
      <c r="C3" s="1526"/>
      <c r="D3" s="1526"/>
      <c r="E3" s="1526"/>
      <c r="F3" s="1526"/>
      <c r="G3" s="1526"/>
      <c r="H3" s="1526"/>
      <c r="I3" s="1526"/>
    </row>
    <row r="4" spans="1:9" ht="13.8" thickBot="1">
      <c r="A4" s="451"/>
      <c r="B4" s="452"/>
      <c r="C4" s="452"/>
      <c r="D4" s="452"/>
      <c r="E4" s="452"/>
      <c r="F4" s="452"/>
      <c r="G4" s="452"/>
      <c r="H4" s="452"/>
      <c r="I4" s="583"/>
    </row>
    <row r="5" spans="1:9" ht="34.5" customHeight="1" thickBot="1">
      <c r="A5" s="1617" t="s">
        <v>989</v>
      </c>
      <c r="B5" s="1617" t="s">
        <v>990</v>
      </c>
      <c r="C5" s="1617" t="s">
        <v>991</v>
      </c>
      <c r="D5" s="1617" t="s">
        <v>992</v>
      </c>
      <c r="E5" s="1614" t="s">
        <v>988</v>
      </c>
      <c r="F5" s="1615"/>
      <c r="G5" s="1615"/>
      <c r="H5" s="1616"/>
      <c r="I5" s="1617" t="s">
        <v>997</v>
      </c>
    </row>
    <row r="6" spans="1:9" ht="40.200000000000003" thickBot="1">
      <c r="A6" s="1618"/>
      <c r="B6" s="1618"/>
      <c r="C6" s="1618"/>
      <c r="D6" s="1618"/>
      <c r="E6" s="1279" t="s">
        <v>993</v>
      </c>
      <c r="F6" s="1279" t="s">
        <v>994</v>
      </c>
      <c r="G6" s="1279" t="s">
        <v>995</v>
      </c>
      <c r="H6" s="1279" t="s">
        <v>996</v>
      </c>
      <c r="I6" s="1618"/>
    </row>
    <row r="7" spans="1:9" ht="13.8" thickBot="1">
      <c r="A7" s="566" t="s">
        <v>14</v>
      </c>
      <c r="B7" s="566" t="s">
        <v>14</v>
      </c>
      <c r="C7" s="566" t="s">
        <v>14</v>
      </c>
      <c r="D7" s="566" t="s">
        <v>14</v>
      </c>
      <c r="E7" s="566" t="s">
        <v>14</v>
      </c>
      <c r="F7" s="566" t="s">
        <v>14</v>
      </c>
      <c r="G7" s="566" t="s">
        <v>14</v>
      </c>
      <c r="H7" s="566" t="s">
        <v>14</v>
      </c>
      <c r="I7" s="566" t="s">
        <v>14</v>
      </c>
    </row>
    <row r="9" spans="1:9" ht="15.6">
      <c r="A9" s="1558" t="s">
        <v>998</v>
      </c>
      <c r="B9" s="1558"/>
      <c r="C9" s="1558"/>
      <c r="D9" s="1558"/>
    </row>
    <row r="10" spans="1:9" ht="15.6">
      <c r="A10" s="1558" t="s">
        <v>999</v>
      </c>
      <c r="B10" s="1558"/>
      <c r="C10" s="1558"/>
      <c r="D10" s="1558"/>
    </row>
  </sheetData>
  <mergeCells count="11">
    <mergeCell ref="A9:D9"/>
    <mergeCell ref="A10:D10"/>
    <mergeCell ref="A1:I1"/>
    <mergeCell ref="A2:I2"/>
    <mergeCell ref="A3:I3"/>
    <mergeCell ref="E5:H5"/>
    <mergeCell ref="A5:A6"/>
    <mergeCell ref="B5:B6"/>
    <mergeCell ref="C5:C6"/>
    <mergeCell ref="D5:D6"/>
    <mergeCell ref="I5:I6"/>
  </mergeCells>
  <printOptions horizontalCentered="1" verticalCentered="1"/>
  <pageMargins left="0.25" right="0.25" top="0.5" bottom="0.5" header="0.3" footer="0.3"/>
  <pageSetup paperSize="5" scale="89"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pageSetUpPr fitToPage="1"/>
  </sheetPr>
  <dimension ref="A1:B19"/>
  <sheetViews>
    <sheetView zoomScaleNormal="100" workbookViewId="0">
      <selection activeCell="B22" sqref="B22"/>
    </sheetView>
  </sheetViews>
  <sheetFormatPr defaultColWidth="39" defaultRowHeight="13.8"/>
  <cols>
    <col min="1" max="1" width="58.5546875" style="1" customWidth="1"/>
    <col min="2" max="2" width="35.5546875" style="1" customWidth="1"/>
    <col min="3" max="15" width="11.6640625" style="1" customWidth="1"/>
    <col min="16" max="16384" width="39" style="1"/>
  </cols>
  <sheetData>
    <row r="1" spans="1:2" s="6" customFormat="1">
      <c r="A1" s="1443" t="s">
        <v>685</v>
      </c>
      <c r="B1" s="1444"/>
    </row>
    <row r="2" spans="1:2" s="6" customFormat="1" ht="21.75" customHeight="1">
      <c r="A2" s="489" t="s">
        <v>1000</v>
      </c>
      <c r="B2" s="854"/>
    </row>
    <row r="3" spans="1:2" s="6" customFormat="1" ht="21.75" customHeight="1">
      <c r="A3" s="1530" t="s">
        <v>1001</v>
      </c>
      <c r="B3" s="1531"/>
    </row>
    <row r="4" spans="1:2" s="6" customFormat="1" ht="25.5" customHeight="1" thickBot="1">
      <c r="A4" s="489" t="s">
        <v>3</v>
      </c>
      <c r="B4" s="854"/>
    </row>
    <row r="5" spans="1:2" ht="16.8" thickBot="1">
      <c r="A5" s="987" t="s">
        <v>532</v>
      </c>
      <c r="B5" s="988" t="s">
        <v>1002</v>
      </c>
    </row>
    <row r="6" spans="1:2">
      <c r="A6" s="949" t="s">
        <v>543</v>
      </c>
      <c r="B6" s="1049">
        <v>135</v>
      </c>
    </row>
    <row r="7" spans="1:2">
      <c r="A7" s="138" t="s">
        <v>536</v>
      </c>
      <c r="B7" s="1050">
        <v>68608</v>
      </c>
    </row>
    <row r="8" spans="1:2" ht="15.6">
      <c r="A8" s="138" t="s">
        <v>1003</v>
      </c>
      <c r="B8" s="1050">
        <v>16030</v>
      </c>
    </row>
    <row r="9" spans="1:2">
      <c r="A9" s="138" t="s">
        <v>544</v>
      </c>
      <c r="B9" s="1050">
        <v>689</v>
      </c>
    </row>
    <row r="10" spans="1:2">
      <c r="A10" s="138" t="s">
        <v>540</v>
      </c>
      <c r="B10" s="1050">
        <v>26456</v>
      </c>
    </row>
    <row r="11" spans="1:2">
      <c r="A11" s="138" t="s">
        <v>542</v>
      </c>
      <c r="B11" s="1050">
        <v>7940</v>
      </c>
    </row>
    <row r="12" spans="1:2">
      <c r="A12" s="138" t="s">
        <v>1004</v>
      </c>
      <c r="B12" s="1050">
        <v>127765</v>
      </c>
    </row>
    <row r="13" spans="1:2">
      <c r="A13" s="138" t="s">
        <v>541</v>
      </c>
      <c r="B13" s="1050">
        <v>27567</v>
      </c>
    </row>
    <row r="14" spans="1:2">
      <c r="A14" s="138" t="s">
        <v>535</v>
      </c>
      <c r="B14" s="1050">
        <v>21953</v>
      </c>
    </row>
    <row r="15" spans="1:2" ht="15.6">
      <c r="A15" s="138" t="s">
        <v>1005</v>
      </c>
      <c r="B15" s="1051" t="s">
        <v>563</v>
      </c>
    </row>
    <row r="16" spans="1:2" ht="14.4" thickBot="1">
      <c r="A16" s="950" t="s">
        <v>534</v>
      </c>
      <c r="B16" s="1052">
        <v>34076</v>
      </c>
    </row>
    <row r="17" spans="1:2">
      <c r="A17" s="220"/>
      <c r="B17" s="53"/>
    </row>
    <row r="18" spans="1:2" s="221" customFormat="1" ht="28.5" customHeight="1">
      <c r="A18" s="1331" t="s">
        <v>1006</v>
      </c>
      <c r="B18" s="1331"/>
    </row>
    <row r="19" spans="1:2" s="221" customFormat="1" ht="16.5" customHeight="1">
      <c r="A19" s="1331" t="s">
        <v>1007</v>
      </c>
      <c r="B19" s="1331"/>
    </row>
  </sheetData>
  <sortState xmlns:xlrd2="http://schemas.microsoft.com/office/spreadsheetml/2017/richdata2" ref="A8:B17">
    <sortCondition ref="A8"/>
  </sortState>
  <mergeCells count="4">
    <mergeCell ref="A19:B19"/>
    <mergeCell ref="A18:B18"/>
    <mergeCell ref="A3:B3"/>
    <mergeCell ref="A1:B1"/>
  </mergeCells>
  <printOptions horizontalCentered="1" verticalCentered="1" headings="1"/>
  <pageMargins left="0.7" right="0.7" top="0.75" bottom="0.75" header="0.3" footer="0.3"/>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26FD16-FD63-4AA0-9B51-52D8162AB5C2}">
  <sheetPr>
    <pageSetUpPr fitToPage="1"/>
  </sheetPr>
  <dimension ref="A1:AI88"/>
  <sheetViews>
    <sheetView zoomScale="90" zoomScaleNormal="90" workbookViewId="0">
      <pane ySplit="7" topLeftCell="A8" activePane="bottomLeft" state="frozen"/>
      <selection pane="bottomLeft" sqref="A1:AF1"/>
    </sheetView>
  </sheetViews>
  <sheetFormatPr defaultColWidth="9.109375" defaultRowHeight="13.2"/>
  <cols>
    <col min="1" max="1" width="38.33203125" style="384" customWidth="1"/>
    <col min="2" max="2" width="10" style="384" customWidth="1"/>
    <col min="3" max="3" width="9.109375" style="384" customWidth="1"/>
    <col min="4" max="4" width="9" style="384" customWidth="1"/>
    <col min="5" max="5" width="8.5546875" style="384" customWidth="1"/>
    <col min="6" max="6" width="11.109375" style="384" bestFit="1" customWidth="1"/>
    <col min="7" max="7" width="13.109375" style="384" customWidth="1"/>
    <col min="8" max="8" width="12.33203125" style="384" customWidth="1"/>
    <col min="9" max="9" width="2.44140625" style="384" customWidth="1"/>
    <col min="10" max="10" width="6.44140625" style="384" customWidth="1"/>
    <col min="11" max="11" width="9.5546875" style="384" bestFit="1" customWidth="1"/>
    <col min="12" max="12" width="9.109375" style="384"/>
    <col min="13" max="13" width="9" style="384" customWidth="1"/>
    <col min="14" max="14" width="8.6640625" style="384" bestFit="1" customWidth="1"/>
    <col min="15" max="15" width="13.33203125" style="384" bestFit="1" customWidth="1"/>
    <col min="16" max="16" width="11.88671875" style="384" customWidth="1"/>
    <col min="17" max="17" width="1.5546875" style="384" customWidth="1"/>
    <col min="18" max="18" width="6.6640625" style="384" customWidth="1"/>
    <col min="19" max="21" width="9.109375" style="384"/>
    <col min="22" max="22" width="10.6640625" style="384" bestFit="1" customWidth="1"/>
    <col min="23" max="23" width="13.109375" style="384" bestFit="1" customWidth="1"/>
    <col min="24" max="24" width="13.109375" style="384" customWidth="1"/>
    <col min="25" max="25" width="2.44140625" style="384" customWidth="1"/>
    <col min="26" max="29" width="9.109375" style="384"/>
    <col min="30" max="30" width="9.88671875" style="384" bestFit="1" customWidth="1"/>
    <col min="31" max="31" width="13.33203125" style="384" bestFit="1" customWidth="1"/>
    <col min="32" max="32" width="11.88671875" style="384" customWidth="1"/>
    <col min="33" max="16384" width="9.109375" style="384"/>
  </cols>
  <sheetData>
    <row r="1" spans="1:34" ht="15.75" customHeight="1">
      <c r="A1" s="1311" t="s">
        <v>102</v>
      </c>
      <c r="B1" s="1311"/>
      <c r="C1" s="1311"/>
      <c r="D1" s="1311"/>
      <c r="E1" s="1311"/>
      <c r="F1" s="1311"/>
      <c r="G1" s="1311"/>
      <c r="H1" s="1311"/>
      <c r="I1" s="1311"/>
      <c r="J1" s="1311"/>
      <c r="K1" s="1311"/>
      <c r="L1" s="1311"/>
      <c r="M1" s="1311"/>
      <c r="N1" s="1311"/>
      <c r="O1" s="1311"/>
      <c r="P1" s="1311"/>
      <c r="Q1" s="1311"/>
      <c r="R1" s="1311"/>
      <c r="S1" s="1311"/>
      <c r="T1" s="1311"/>
      <c r="U1" s="1311"/>
      <c r="V1" s="1311"/>
      <c r="W1" s="1311"/>
      <c r="X1" s="1311"/>
      <c r="Y1" s="1311"/>
      <c r="Z1" s="1311"/>
      <c r="AA1" s="1311"/>
      <c r="AB1" s="1311"/>
      <c r="AC1" s="1311"/>
      <c r="AD1" s="1311"/>
      <c r="AE1" s="1311"/>
      <c r="AF1" s="1311"/>
    </row>
    <row r="2" spans="1:34" ht="15.75" customHeight="1">
      <c r="A2" s="1312" t="s">
        <v>103</v>
      </c>
      <c r="B2" s="1312"/>
      <c r="C2" s="1312"/>
      <c r="D2" s="1312"/>
      <c r="E2" s="1312"/>
      <c r="F2" s="1312"/>
      <c r="G2" s="1312"/>
      <c r="H2" s="1312"/>
      <c r="I2" s="1312"/>
      <c r="J2" s="1312"/>
      <c r="K2" s="1312"/>
      <c r="L2" s="1312"/>
      <c r="M2" s="1312"/>
      <c r="N2" s="1312"/>
      <c r="O2" s="1312"/>
      <c r="P2" s="1312"/>
      <c r="Q2" s="1312"/>
      <c r="R2" s="1312"/>
      <c r="S2" s="1312"/>
      <c r="T2" s="1312"/>
      <c r="U2" s="1312"/>
      <c r="V2" s="1312"/>
      <c r="W2" s="1312"/>
      <c r="X2" s="1312"/>
      <c r="Y2" s="1312"/>
      <c r="Z2" s="1312"/>
      <c r="AA2" s="1312"/>
      <c r="AB2" s="1312"/>
      <c r="AC2" s="1312"/>
      <c r="AD2" s="1312"/>
      <c r="AE2" s="1312"/>
      <c r="AF2" s="1312"/>
    </row>
    <row r="3" spans="1:34" ht="15.75" customHeight="1">
      <c r="A3" s="1313" t="s">
        <v>104</v>
      </c>
      <c r="B3" s="1313"/>
      <c r="C3" s="1313"/>
      <c r="D3" s="1313"/>
      <c r="E3" s="1313"/>
      <c r="F3" s="1313"/>
      <c r="G3" s="1313"/>
      <c r="H3" s="1313"/>
      <c r="I3" s="1313"/>
      <c r="J3" s="1313"/>
      <c r="K3" s="1313"/>
      <c r="L3" s="1313"/>
      <c r="M3" s="1313"/>
      <c r="N3" s="1313"/>
      <c r="O3" s="1313"/>
      <c r="P3" s="1313"/>
      <c r="Q3" s="1313"/>
      <c r="R3" s="1313"/>
      <c r="S3" s="1313"/>
      <c r="T3" s="1313"/>
      <c r="U3" s="1313"/>
      <c r="V3" s="1313"/>
      <c r="W3" s="1313"/>
      <c r="X3" s="1313"/>
      <c r="Y3" s="1313"/>
      <c r="Z3" s="1313"/>
      <c r="AA3" s="1313"/>
      <c r="AB3" s="1313"/>
      <c r="AC3" s="1313"/>
      <c r="AD3" s="1313"/>
      <c r="AE3" s="1313"/>
      <c r="AF3" s="1313"/>
    </row>
    <row r="4" spans="1:34" ht="15.75" customHeight="1" thickBot="1">
      <c r="A4" s="1313" t="s">
        <v>3</v>
      </c>
      <c r="B4" s="1313"/>
      <c r="C4" s="1313"/>
      <c r="D4" s="1313"/>
      <c r="E4" s="1313"/>
      <c r="F4" s="1313"/>
      <c r="G4" s="1313"/>
      <c r="H4" s="1313"/>
      <c r="I4" s="1313"/>
      <c r="J4" s="1313"/>
      <c r="K4" s="1313"/>
      <c r="L4" s="1313"/>
      <c r="M4" s="1313"/>
      <c r="N4" s="1313"/>
      <c r="O4" s="1313"/>
      <c r="P4" s="1313"/>
      <c r="Q4" s="1313"/>
      <c r="R4" s="1313"/>
      <c r="S4" s="1313"/>
      <c r="T4" s="1313"/>
      <c r="U4" s="1313"/>
      <c r="V4" s="1313"/>
      <c r="W4" s="1313"/>
      <c r="X4" s="1313"/>
      <c r="Y4" s="1313"/>
      <c r="Z4" s="1313"/>
      <c r="AA4" s="1313"/>
      <c r="AB4" s="1313"/>
      <c r="AC4" s="1313"/>
      <c r="AD4" s="1313"/>
      <c r="AE4" s="1313"/>
      <c r="AF4" s="1313"/>
    </row>
    <row r="5" spans="1:34" ht="18.600000000000001" thickBot="1">
      <c r="A5" s="1111"/>
      <c r="B5" s="1314" t="s">
        <v>105</v>
      </c>
      <c r="C5" s="1315"/>
      <c r="D5" s="1315"/>
      <c r="E5" s="1315"/>
      <c r="F5" s="1315"/>
      <c r="G5" s="1315"/>
      <c r="H5" s="1315"/>
      <c r="I5" s="1112"/>
      <c r="J5" s="1314" t="s">
        <v>106</v>
      </c>
      <c r="K5" s="1315"/>
      <c r="L5" s="1315"/>
      <c r="M5" s="1315"/>
      <c r="N5" s="1315"/>
      <c r="O5" s="1315"/>
      <c r="P5" s="1315"/>
      <c r="Q5" s="1112"/>
      <c r="R5" s="1314" t="s">
        <v>107</v>
      </c>
      <c r="S5" s="1315"/>
      <c r="T5" s="1315"/>
      <c r="U5" s="1315"/>
      <c r="V5" s="1315"/>
      <c r="W5" s="1315"/>
      <c r="X5" s="1315"/>
      <c r="Y5" s="1112"/>
      <c r="Z5" s="1314" t="s">
        <v>108</v>
      </c>
      <c r="AA5" s="1315"/>
      <c r="AB5" s="1315"/>
      <c r="AC5" s="1315"/>
      <c r="AD5" s="1315"/>
      <c r="AE5" s="1315"/>
      <c r="AF5" s="1316"/>
    </row>
    <row r="6" spans="1:34">
      <c r="A6" s="1113"/>
      <c r="B6" s="1113"/>
      <c r="C6" s="1308" t="s">
        <v>109</v>
      </c>
      <c r="D6" s="1309"/>
      <c r="E6" s="1309"/>
      <c r="F6" s="1309"/>
      <c r="G6" s="1309"/>
      <c r="H6" s="1310"/>
      <c r="I6" s="1114"/>
      <c r="J6" s="1113"/>
      <c r="K6" s="1308" t="s">
        <v>109</v>
      </c>
      <c r="L6" s="1309"/>
      <c r="M6" s="1309"/>
      <c r="N6" s="1309"/>
      <c r="O6" s="1309"/>
      <c r="P6" s="1310"/>
      <c r="Q6" s="1114"/>
      <c r="R6" s="1258"/>
      <c r="S6" s="1308" t="s">
        <v>109</v>
      </c>
      <c r="T6" s="1309"/>
      <c r="U6" s="1309"/>
      <c r="V6" s="1309"/>
      <c r="W6" s="1309"/>
      <c r="X6" s="1310"/>
      <c r="Y6" s="1114"/>
      <c r="Z6" s="1249"/>
      <c r="AA6" s="1308" t="s">
        <v>109</v>
      </c>
      <c r="AB6" s="1309"/>
      <c r="AC6" s="1309"/>
      <c r="AD6" s="1309"/>
      <c r="AE6" s="1309"/>
      <c r="AF6" s="1310"/>
    </row>
    <row r="7" spans="1:34" ht="42.6" thickBot="1">
      <c r="A7" s="1115" t="s">
        <v>39</v>
      </c>
      <c r="B7" s="1116" t="s">
        <v>110</v>
      </c>
      <c r="C7" s="1117" t="s">
        <v>111</v>
      </c>
      <c r="D7" s="1118" t="s">
        <v>112</v>
      </c>
      <c r="E7" s="1118" t="s">
        <v>113</v>
      </c>
      <c r="F7" s="1118" t="s">
        <v>114</v>
      </c>
      <c r="G7" s="1118" t="s">
        <v>115</v>
      </c>
      <c r="H7" s="1119" t="s">
        <v>40</v>
      </c>
      <c r="I7" s="1114"/>
      <c r="J7" s="1116" t="s">
        <v>110</v>
      </c>
      <c r="K7" s="1117" t="s">
        <v>111</v>
      </c>
      <c r="L7" s="1118" t="s">
        <v>112</v>
      </c>
      <c r="M7" s="1118" t="s">
        <v>113</v>
      </c>
      <c r="N7" s="1118" t="s">
        <v>114</v>
      </c>
      <c r="O7" s="1118" t="s">
        <v>115</v>
      </c>
      <c r="P7" s="1119" t="s">
        <v>40</v>
      </c>
      <c r="Q7" s="1120"/>
      <c r="R7" s="1250" t="s">
        <v>110</v>
      </c>
      <c r="S7" s="1117" t="s">
        <v>111</v>
      </c>
      <c r="T7" s="1118" t="s">
        <v>112</v>
      </c>
      <c r="U7" s="1118" t="s">
        <v>113</v>
      </c>
      <c r="V7" s="1118" t="s">
        <v>114</v>
      </c>
      <c r="W7" s="1118" t="s">
        <v>115</v>
      </c>
      <c r="X7" s="1119" t="s">
        <v>40</v>
      </c>
      <c r="Y7" s="1114"/>
      <c r="Z7" s="1250" t="s">
        <v>110</v>
      </c>
      <c r="AA7" s="1117" t="s">
        <v>111</v>
      </c>
      <c r="AB7" s="1118" t="s">
        <v>112</v>
      </c>
      <c r="AC7" s="1118" t="s">
        <v>113</v>
      </c>
      <c r="AD7" s="1118" t="s">
        <v>114</v>
      </c>
      <c r="AE7" s="1118" t="s">
        <v>115</v>
      </c>
      <c r="AF7" s="1119" t="s">
        <v>40</v>
      </c>
    </row>
    <row r="8" spans="1:34" ht="13.8" thickBot="1">
      <c r="A8" s="1121" t="s">
        <v>66</v>
      </c>
      <c r="B8" s="1122"/>
      <c r="C8" s="1123" t="s">
        <v>116</v>
      </c>
      <c r="D8" s="1124" t="s">
        <v>117</v>
      </c>
      <c r="E8" s="1124" t="s">
        <v>118</v>
      </c>
      <c r="F8" s="1124" t="s">
        <v>119</v>
      </c>
      <c r="G8" s="1124" t="s">
        <v>120</v>
      </c>
      <c r="H8" s="1125"/>
      <c r="I8" s="1114"/>
      <c r="J8" s="1122"/>
      <c r="K8" s="1126"/>
      <c r="L8" s="1127"/>
      <c r="M8" s="1127"/>
      <c r="N8" s="1127"/>
      <c r="O8" s="1127"/>
      <c r="P8" s="1128"/>
      <c r="Q8" s="1129"/>
      <c r="R8" s="1259"/>
      <c r="S8" s="1126"/>
      <c r="T8" s="1127"/>
      <c r="U8" s="1127"/>
      <c r="V8" s="1127"/>
      <c r="W8" s="1127"/>
      <c r="X8" s="1130"/>
      <c r="Y8" s="1120"/>
      <c r="Z8" s="1251"/>
      <c r="AA8" s="1126"/>
      <c r="AB8" s="1127"/>
      <c r="AC8" s="1127"/>
      <c r="AD8" s="1127"/>
      <c r="AE8" s="1127"/>
      <c r="AF8" s="1130"/>
    </row>
    <row r="9" spans="1:34" ht="13.8" thickBot="1">
      <c r="A9" s="1131" t="s">
        <v>41</v>
      </c>
      <c r="B9" s="1131" t="s">
        <v>121</v>
      </c>
      <c r="C9" s="643">
        <f>K9+S9</f>
        <v>5076</v>
      </c>
      <c r="D9" s="644">
        <v>0</v>
      </c>
      <c r="E9" s="644">
        <v>0</v>
      </c>
      <c r="F9" s="990">
        <f t="shared" ref="F9:G11" si="0">N9+V9</f>
        <v>156746.88000000073</v>
      </c>
      <c r="G9" s="992">
        <f t="shared" si="0"/>
        <v>4128075.8099999204</v>
      </c>
      <c r="H9" s="421">
        <f>G9/$G$64</f>
        <v>4.9609058159627968E-2</v>
      </c>
      <c r="I9" s="1114"/>
      <c r="J9" s="1131" t="s">
        <v>121</v>
      </c>
      <c r="K9" s="989">
        <v>1888</v>
      </c>
      <c r="L9" s="644">
        <v>0</v>
      </c>
      <c r="M9" s="644">
        <v>0</v>
      </c>
      <c r="N9" s="990">
        <v>58301.439999998191</v>
      </c>
      <c r="O9" s="1132">
        <v>1531639.3599999726</v>
      </c>
      <c r="P9" s="421">
        <f>O9/$O$64</f>
        <v>4.6781723942267026E-2</v>
      </c>
      <c r="Q9" s="1122"/>
      <c r="R9" s="1252" t="s">
        <v>121</v>
      </c>
      <c r="S9" s="989">
        <v>3188</v>
      </c>
      <c r="T9" s="644">
        <v>0</v>
      </c>
      <c r="U9" s="644">
        <v>0</v>
      </c>
      <c r="V9" s="990">
        <v>98445.440000002534</v>
      </c>
      <c r="W9" s="1133">
        <v>2596436.449999948</v>
      </c>
      <c r="X9" s="421">
        <f>W9/$W$64</f>
        <v>5.1443089668852013E-2</v>
      </c>
      <c r="Y9" s="1129"/>
      <c r="Z9" s="1252" t="s">
        <v>121</v>
      </c>
      <c r="AA9" s="989">
        <v>2041</v>
      </c>
      <c r="AB9" s="644">
        <v>0</v>
      </c>
      <c r="AC9" s="644">
        <v>0</v>
      </c>
      <c r="AD9" s="990">
        <v>63026.07999999779</v>
      </c>
      <c r="AE9" s="1132">
        <v>1666225.6899999694</v>
      </c>
      <c r="AF9" s="421">
        <f>AE9/$AE$64</f>
        <v>4.3188324563229526E-2</v>
      </c>
    </row>
    <row r="10" spans="1:34">
      <c r="A10" s="1131" t="s">
        <v>122</v>
      </c>
      <c r="B10" s="1131" t="s">
        <v>121</v>
      </c>
      <c r="C10" s="643">
        <f>K10+S10</f>
        <v>0</v>
      </c>
      <c r="D10" s="644">
        <v>0</v>
      </c>
      <c r="E10" s="644">
        <v>0</v>
      </c>
      <c r="F10" s="644">
        <f t="shared" si="0"/>
        <v>0</v>
      </c>
      <c r="G10" s="992">
        <f t="shared" si="0"/>
        <v>0</v>
      </c>
      <c r="H10" s="421">
        <f>G10/$G$64</f>
        <v>0</v>
      </c>
      <c r="I10" s="1114"/>
      <c r="J10" s="1131" t="s">
        <v>121</v>
      </c>
      <c r="K10" s="643">
        <v>0</v>
      </c>
      <c r="L10" s="644">
        <v>0</v>
      </c>
      <c r="M10" s="644">
        <v>0</v>
      </c>
      <c r="N10" s="644">
        <v>0</v>
      </c>
      <c r="O10" s="992">
        <v>0</v>
      </c>
      <c r="P10" s="421">
        <f>O10/$O$64</f>
        <v>0</v>
      </c>
      <c r="Q10" s="1114"/>
      <c r="R10" s="1252" t="s">
        <v>121</v>
      </c>
      <c r="S10" s="643">
        <v>0</v>
      </c>
      <c r="T10" s="644">
        <v>0</v>
      </c>
      <c r="U10" s="644">
        <v>0</v>
      </c>
      <c r="V10" s="644">
        <v>0</v>
      </c>
      <c r="W10" s="1133">
        <v>0</v>
      </c>
      <c r="X10" s="421">
        <f>W10/$W$64</f>
        <v>0</v>
      </c>
      <c r="Y10" s="1122"/>
      <c r="Z10" s="1252" t="s">
        <v>121</v>
      </c>
      <c r="AA10" s="643">
        <v>0</v>
      </c>
      <c r="AB10" s="644">
        <v>0</v>
      </c>
      <c r="AC10" s="644">
        <v>0</v>
      </c>
      <c r="AD10" s="644">
        <v>0</v>
      </c>
      <c r="AE10" s="992">
        <v>0</v>
      </c>
      <c r="AF10" s="421">
        <f>AE10/$AE$64</f>
        <v>0</v>
      </c>
    </row>
    <row r="11" spans="1:34" ht="12.75" customHeight="1">
      <c r="A11" s="1131" t="s">
        <v>123</v>
      </c>
      <c r="B11" s="1131" t="s">
        <v>121</v>
      </c>
      <c r="C11" s="643">
        <f>K11+S11</f>
        <v>0</v>
      </c>
      <c r="D11" s="644">
        <v>0</v>
      </c>
      <c r="E11" s="644">
        <v>0</v>
      </c>
      <c r="F11" s="644">
        <f t="shared" si="0"/>
        <v>0</v>
      </c>
      <c r="G11" s="992">
        <f t="shared" si="0"/>
        <v>0</v>
      </c>
      <c r="H11" s="421">
        <f>G11/$G$64</f>
        <v>0</v>
      </c>
      <c r="I11" s="1114"/>
      <c r="J11" s="1131" t="s">
        <v>121</v>
      </c>
      <c r="K11" s="643">
        <v>0</v>
      </c>
      <c r="L11" s="644">
        <v>0</v>
      </c>
      <c r="M11" s="644">
        <v>0</v>
      </c>
      <c r="N11" s="644">
        <v>0</v>
      </c>
      <c r="O11" s="992">
        <v>0</v>
      </c>
      <c r="P11" s="421">
        <f>O11/$O$64</f>
        <v>0</v>
      </c>
      <c r="Q11" s="1114"/>
      <c r="R11" s="1252" t="s">
        <v>121</v>
      </c>
      <c r="S11" s="643">
        <v>0</v>
      </c>
      <c r="T11" s="644">
        <v>0</v>
      </c>
      <c r="U11" s="644">
        <v>0</v>
      </c>
      <c r="V11" s="644">
        <v>0</v>
      </c>
      <c r="W11" s="1133">
        <v>0</v>
      </c>
      <c r="X11" s="421">
        <f>W11/$W$64</f>
        <v>0</v>
      </c>
      <c r="Y11" s="1114"/>
      <c r="Z11" s="1252" t="s">
        <v>121</v>
      </c>
      <c r="AA11" s="643">
        <v>0</v>
      </c>
      <c r="AB11" s="644">
        <v>0</v>
      </c>
      <c r="AC11" s="644">
        <v>0</v>
      </c>
      <c r="AD11" s="644">
        <v>0</v>
      </c>
      <c r="AE11" s="992">
        <v>0</v>
      </c>
      <c r="AF11" s="421">
        <f>AE11/$AE$64</f>
        <v>0</v>
      </c>
      <c r="AH11" s="614"/>
    </row>
    <row r="12" spans="1:34">
      <c r="A12" s="1134" t="s">
        <v>67</v>
      </c>
      <c r="B12" s="1114"/>
      <c r="C12" s="1135"/>
      <c r="D12" s="1136"/>
      <c r="E12" s="1136"/>
      <c r="F12" s="1136"/>
      <c r="G12" s="1136"/>
      <c r="H12" s="1130"/>
      <c r="I12" s="1114"/>
      <c r="J12" s="1114"/>
      <c r="K12" s="1135"/>
      <c r="L12" s="1136"/>
      <c r="M12" s="1136"/>
      <c r="N12" s="1136"/>
      <c r="O12" s="1136"/>
      <c r="P12" s="1130"/>
      <c r="Q12" s="1114"/>
      <c r="R12" s="1253"/>
      <c r="S12" s="1135"/>
      <c r="T12" s="1136"/>
      <c r="U12" s="1136"/>
      <c r="V12" s="1136"/>
      <c r="W12" s="1136"/>
      <c r="X12" s="1130"/>
      <c r="Y12" s="1114"/>
      <c r="Z12" s="1253"/>
      <c r="AA12" s="1135"/>
      <c r="AB12" s="1136"/>
      <c r="AC12" s="1136"/>
      <c r="AD12" s="1136"/>
      <c r="AE12" s="1136"/>
      <c r="AF12" s="1130"/>
      <c r="AH12" s="614"/>
    </row>
    <row r="13" spans="1:34">
      <c r="A13" s="1131" t="s">
        <v>42</v>
      </c>
      <c r="B13" s="1131" t="s">
        <v>124</v>
      </c>
      <c r="C13" s="643">
        <f t="shared" ref="C13:C22" si="1">K13+S13</f>
        <v>2247</v>
      </c>
      <c r="D13" s="644">
        <v>0</v>
      </c>
      <c r="E13" s="644">
        <v>0</v>
      </c>
      <c r="F13" s="990">
        <f t="shared" ref="F13:G22" si="2">N13+V13</f>
        <v>5393.1399999998794</v>
      </c>
      <c r="G13" s="992">
        <f t="shared" si="2"/>
        <v>128883.36000000259</v>
      </c>
      <c r="H13" s="421">
        <f t="shared" ref="H13:H22" si="3">G13/$G$64</f>
        <v>1.5488528787576991E-3</v>
      </c>
      <c r="I13" s="1114"/>
      <c r="J13" s="1131" t="s">
        <v>124</v>
      </c>
      <c r="K13" s="989">
        <v>1168</v>
      </c>
      <c r="L13" s="644">
        <v>0</v>
      </c>
      <c r="M13" s="644">
        <v>0</v>
      </c>
      <c r="N13" s="990">
        <v>2779.0199999999336</v>
      </c>
      <c r="O13" s="1137">
        <v>66997.640000001411</v>
      </c>
      <c r="P13" s="421">
        <f t="shared" ref="P13:P22" si="4">O13/$O$64</f>
        <v>2.0463466669226292E-3</v>
      </c>
      <c r="Q13" s="1114"/>
      <c r="R13" s="1252" t="s">
        <v>124</v>
      </c>
      <c r="S13" s="989">
        <v>1079</v>
      </c>
      <c r="T13" s="644">
        <v>0</v>
      </c>
      <c r="U13" s="644">
        <v>0</v>
      </c>
      <c r="V13" s="990">
        <v>2614.1199999999453</v>
      </c>
      <c r="W13" s="1133">
        <v>61885.72000000118</v>
      </c>
      <c r="X13" s="421">
        <f t="shared" ref="X13:X22" si="5">W13/$W$64</f>
        <v>1.2261392506570277E-3</v>
      </c>
      <c r="Y13" s="1114"/>
      <c r="Z13" s="1252" t="s">
        <v>124</v>
      </c>
      <c r="AA13" s="989">
        <v>678</v>
      </c>
      <c r="AB13" s="644">
        <v>0</v>
      </c>
      <c r="AC13" s="645">
        <v>0</v>
      </c>
      <c r="AD13" s="990">
        <v>1672.9799999999775</v>
      </c>
      <c r="AE13" s="1137">
        <v>38964.97000000003</v>
      </c>
      <c r="AF13" s="421">
        <f t="shared" ref="AF13:AF22" si="6">AE13/$AE$64</f>
        <v>1.0099662855135392E-3</v>
      </c>
      <c r="AH13" s="614"/>
    </row>
    <row r="14" spans="1:34">
      <c r="A14" s="1131" t="s">
        <v>43</v>
      </c>
      <c r="B14" s="1131" t="s">
        <v>124</v>
      </c>
      <c r="C14" s="643">
        <f t="shared" si="1"/>
        <v>87351</v>
      </c>
      <c r="D14" s="644">
        <v>0</v>
      </c>
      <c r="E14" s="644">
        <v>0</v>
      </c>
      <c r="F14" s="990">
        <f t="shared" si="2"/>
        <v>128472.16999992117</v>
      </c>
      <c r="G14" s="992">
        <f t="shared" si="2"/>
        <v>3975022.5199996335</v>
      </c>
      <c r="H14" s="421">
        <f t="shared" si="3"/>
        <v>4.7769743690946539E-2</v>
      </c>
      <c r="I14" s="1114"/>
      <c r="J14" s="1131" t="s">
        <v>124</v>
      </c>
      <c r="K14" s="989">
        <v>35308</v>
      </c>
      <c r="L14" s="644">
        <v>0</v>
      </c>
      <c r="M14" s="644">
        <v>0</v>
      </c>
      <c r="N14" s="990">
        <v>49816.079999990434</v>
      </c>
      <c r="O14" s="1137">
        <v>1631159.0699999549</v>
      </c>
      <c r="P14" s="421">
        <f t="shared" si="4"/>
        <v>4.9821410517071243E-2</v>
      </c>
      <c r="Q14" s="1114"/>
      <c r="R14" s="1252" t="s">
        <v>124</v>
      </c>
      <c r="S14" s="989">
        <v>52043</v>
      </c>
      <c r="T14" s="644">
        <v>0</v>
      </c>
      <c r="U14" s="644">
        <v>0</v>
      </c>
      <c r="V14" s="990">
        <v>78656.089999930744</v>
      </c>
      <c r="W14" s="1133">
        <v>2343863.4499996789</v>
      </c>
      <c r="X14" s="421">
        <f t="shared" si="5"/>
        <v>4.6438871103462107E-2</v>
      </c>
      <c r="Y14" s="1114"/>
      <c r="Z14" s="1252" t="s">
        <v>124</v>
      </c>
      <c r="AA14" s="989">
        <v>43931</v>
      </c>
      <c r="AB14" s="644">
        <v>0</v>
      </c>
      <c r="AC14" s="645">
        <v>0</v>
      </c>
      <c r="AD14" s="990">
        <v>60757.629999979399</v>
      </c>
      <c r="AE14" s="1137">
        <v>1798011.629999846</v>
      </c>
      <c r="AF14" s="421">
        <f t="shared" si="6"/>
        <v>4.6604196724932344E-2</v>
      </c>
      <c r="AH14" s="614"/>
    </row>
    <row r="15" spans="1:34">
      <c r="A15" s="1131" t="s">
        <v>44</v>
      </c>
      <c r="B15" s="1131" t="s">
        <v>124</v>
      </c>
      <c r="C15" s="643">
        <f t="shared" si="1"/>
        <v>1716</v>
      </c>
      <c r="D15" s="644">
        <v>0</v>
      </c>
      <c r="E15" s="644">
        <v>0</v>
      </c>
      <c r="F15" s="990">
        <f t="shared" si="2"/>
        <v>3058.7400000000039</v>
      </c>
      <c r="G15" s="992">
        <f t="shared" si="2"/>
        <v>38026.939999999799</v>
      </c>
      <c r="H15" s="421">
        <f t="shared" si="3"/>
        <v>4.5698789579465341E-4</v>
      </c>
      <c r="I15" s="1114"/>
      <c r="J15" s="1131" t="s">
        <v>124</v>
      </c>
      <c r="K15" s="989">
        <v>667</v>
      </c>
      <c r="L15" s="644">
        <v>0</v>
      </c>
      <c r="M15" s="644">
        <v>0</v>
      </c>
      <c r="N15" s="990">
        <v>1184.0700000000049</v>
      </c>
      <c r="O15" s="1137">
        <v>14772.780000000081</v>
      </c>
      <c r="P15" s="421">
        <f t="shared" si="4"/>
        <v>4.5121334295030103E-4</v>
      </c>
      <c r="Q15" s="1114"/>
      <c r="R15" s="1252" t="s">
        <v>124</v>
      </c>
      <c r="S15" s="989">
        <v>1049</v>
      </c>
      <c r="T15" s="644">
        <v>0</v>
      </c>
      <c r="U15" s="644">
        <v>0</v>
      </c>
      <c r="V15" s="990">
        <v>1874.6699999999989</v>
      </c>
      <c r="W15" s="1133">
        <v>23254.15999999972</v>
      </c>
      <c r="X15" s="421">
        <f t="shared" si="5"/>
        <v>4.6073372527713561E-4</v>
      </c>
      <c r="Y15" s="1114"/>
      <c r="Z15" s="1252" t="s">
        <v>124</v>
      </c>
      <c r="AA15" s="989">
        <v>781</v>
      </c>
      <c r="AB15" s="644">
        <v>0</v>
      </c>
      <c r="AC15" s="645">
        <v>0</v>
      </c>
      <c r="AD15" s="990">
        <v>1407.4900000000048</v>
      </c>
      <c r="AE15" s="1137">
        <v>17325.590000000073</v>
      </c>
      <c r="AF15" s="421">
        <f t="shared" si="6"/>
        <v>4.490767419205142E-4</v>
      </c>
      <c r="AH15" s="614"/>
    </row>
    <row r="16" spans="1:34">
      <c r="A16" s="1131" t="s">
        <v>45</v>
      </c>
      <c r="B16" s="1131" t="s">
        <v>124</v>
      </c>
      <c r="C16" s="643">
        <f t="shared" si="1"/>
        <v>79622</v>
      </c>
      <c r="D16" s="644">
        <v>0</v>
      </c>
      <c r="E16" s="644">
        <v>0</v>
      </c>
      <c r="F16" s="990">
        <f t="shared" si="2"/>
        <v>265730.57000005204</v>
      </c>
      <c r="G16" s="992">
        <f t="shared" si="2"/>
        <v>1116370.1200004159</v>
      </c>
      <c r="H16" s="421">
        <f t="shared" si="3"/>
        <v>1.3415952797333089E-2</v>
      </c>
      <c r="I16" s="1114"/>
      <c r="J16" s="1131" t="s">
        <v>124</v>
      </c>
      <c r="K16" s="989">
        <v>31846</v>
      </c>
      <c r="L16" s="644">
        <v>0</v>
      </c>
      <c r="M16" s="644">
        <v>0</v>
      </c>
      <c r="N16" s="990">
        <v>100590.90000001962</v>
      </c>
      <c r="O16" s="1137">
        <v>454430.0000002532</v>
      </c>
      <c r="P16" s="421">
        <f t="shared" si="4"/>
        <v>1.3879911528975481E-2</v>
      </c>
      <c r="Q16" s="1114"/>
      <c r="R16" s="1252" t="s">
        <v>124</v>
      </c>
      <c r="S16" s="989">
        <v>47776</v>
      </c>
      <c r="T16" s="644">
        <v>0</v>
      </c>
      <c r="U16" s="644">
        <v>0</v>
      </c>
      <c r="V16" s="990">
        <v>165139.67000003241</v>
      </c>
      <c r="W16" s="1133">
        <v>661940.12000016263</v>
      </c>
      <c r="X16" s="421">
        <f t="shared" si="5"/>
        <v>1.3114992646394142E-2</v>
      </c>
      <c r="Y16" s="1114"/>
      <c r="Z16" s="1252" t="s">
        <v>124</v>
      </c>
      <c r="AA16" s="989">
        <v>40177</v>
      </c>
      <c r="AB16" s="644">
        <v>0</v>
      </c>
      <c r="AC16" s="645">
        <v>0</v>
      </c>
      <c r="AD16" s="990">
        <v>123632.44000002256</v>
      </c>
      <c r="AE16" s="1137">
        <v>535996.12000033283</v>
      </c>
      <c r="AF16" s="421">
        <f t="shared" si="6"/>
        <v>1.3892940514682929E-2</v>
      </c>
      <c r="AH16" s="614"/>
    </row>
    <row r="17" spans="1:34">
      <c r="A17" s="1131" t="s">
        <v>46</v>
      </c>
      <c r="B17" s="1131" t="s">
        <v>121</v>
      </c>
      <c r="C17" s="643">
        <f t="shared" si="1"/>
        <v>1985</v>
      </c>
      <c r="D17" s="644">
        <v>0</v>
      </c>
      <c r="E17" s="644">
        <v>0</v>
      </c>
      <c r="F17" s="990">
        <f t="shared" si="2"/>
        <v>6885.1200000000517</v>
      </c>
      <c r="G17" s="992">
        <f t="shared" si="2"/>
        <v>3614946.2300000042</v>
      </c>
      <c r="H17" s="421">
        <f t="shared" si="3"/>
        <v>4.3442534978058341E-2</v>
      </c>
      <c r="I17" s="1114"/>
      <c r="J17" s="1131" t="s">
        <v>121</v>
      </c>
      <c r="K17" s="989">
        <v>623</v>
      </c>
      <c r="L17" s="644">
        <v>0</v>
      </c>
      <c r="M17" s="644">
        <v>0</v>
      </c>
      <c r="N17" s="990">
        <v>2136.6399999999908</v>
      </c>
      <c r="O17" s="1137">
        <v>1125525.8099999984</v>
      </c>
      <c r="P17" s="421">
        <f t="shared" si="4"/>
        <v>3.437756896853144E-2</v>
      </c>
      <c r="Q17" s="1114"/>
      <c r="R17" s="1252" t="s">
        <v>121</v>
      </c>
      <c r="S17" s="989">
        <v>1362</v>
      </c>
      <c r="T17" s="644">
        <v>0</v>
      </c>
      <c r="U17" s="644">
        <v>0</v>
      </c>
      <c r="V17" s="990">
        <v>4748.4800000000614</v>
      </c>
      <c r="W17" s="1133">
        <v>2489420.4200000055</v>
      </c>
      <c r="X17" s="421">
        <f t="shared" si="5"/>
        <v>4.9322785423665617E-2</v>
      </c>
      <c r="Y17" s="1114"/>
      <c r="Z17" s="1252" t="s">
        <v>121</v>
      </c>
      <c r="AA17" s="989">
        <v>541</v>
      </c>
      <c r="AB17" s="644">
        <v>0</v>
      </c>
      <c r="AC17" s="645">
        <v>0</v>
      </c>
      <c r="AD17" s="990">
        <v>1819.8399999999924</v>
      </c>
      <c r="AE17" s="1137">
        <v>974129.90999999922</v>
      </c>
      <c r="AF17" s="421">
        <f t="shared" si="6"/>
        <v>2.5249303844205106E-2</v>
      </c>
      <c r="AH17" s="614"/>
    </row>
    <row r="18" spans="1:34">
      <c r="A18" s="1131" t="s">
        <v>47</v>
      </c>
      <c r="B18" s="1131" t="s">
        <v>121</v>
      </c>
      <c r="C18" s="643">
        <f t="shared" si="1"/>
        <v>101601</v>
      </c>
      <c r="D18" s="644">
        <v>0</v>
      </c>
      <c r="E18" s="644">
        <v>0</v>
      </c>
      <c r="F18" s="990">
        <f t="shared" si="2"/>
        <v>245006.1799999589</v>
      </c>
      <c r="G18" s="992">
        <f t="shared" si="2"/>
        <v>4519900.439999301</v>
      </c>
      <c r="H18" s="421">
        <f t="shared" si="3"/>
        <v>5.4317801834084453E-2</v>
      </c>
      <c r="I18" s="1114"/>
      <c r="J18" s="1131" t="s">
        <v>121</v>
      </c>
      <c r="K18" s="989">
        <v>40325</v>
      </c>
      <c r="L18" s="645">
        <v>0</v>
      </c>
      <c r="M18" s="644">
        <v>0</v>
      </c>
      <c r="N18" s="990">
        <v>93435.820000001186</v>
      </c>
      <c r="O18" s="1137">
        <v>1793244.0200003241</v>
      </c>
      <c r="P18" s="421">
        <f t="shared" si="4"/>
        <v>5.4772062468267872E-2</v>
      </c>
      <c r="Q18" s="1114"/>
      <c r="R18" s="1252" t="s">
        <v>121</v>
      </c>
      <c r="S18" s="989">
        <v>61276</v>
      </c>
      <c r="T18" s="644">
        <v>0</v>
      </c>
      <c r="U18" s="644">
        <v>0</v>
      </c>
      <c r="V18" s="990">
        <v>151570.35999995773</v>
      </c>
      <c r="W18" s="1133">
        <v>2726656.4199989764</v>
      </c>
      <c r="X18" s="421">
        <f t="shared" si="5"/>
        <v>5.4023132632482172E-2</v>
      </c>
      <c r="Y18" s="1114"/>
      <c r="Z18" s="1252" t="s">
        <v>121</v>
      </c>
      <c r="AA18" s="989">
        <v>47171</v>
      </c>
      <c r="AB18" s="644">
        <v>0</v>
      </c>
      <c r="AC18" s="645">
        <v>0</v>
      </c>
      <c r="AD18" s="990">
        <v>105559.18000000446</v>
      </c>
      <c r="AE18" s="1137">
        <v>2098239.9800003911</v>
      </c>
      <c r="AF18" s="421">
        <f t="shared" si="6"/>
        <v>5.4386071353756872E-2</v>
      </c>
      <c r="AH18" s="614"/>
    </row>
    <row r="19" spans="1:34">
      <c r="A19" s="1131" t="s">
        <v>125</v>
      </c>
      <c r="B19" s="1131" t="s">
        <v>121</v>
      </c>
      <c r="C19" s="643">
        <f t="shared" si="1"/>
        <v>0</v>
      </c>
      <c r="D19" s="644">
        <v>0</v>
      </c>
      <c r="E19" s="644">
        <v>0</v>
      </c>
      <c r="F19" s="644">
        <f t="shared" si="2"/>
        <v>0</v>
      </c>
      <c r="G19" s="992">
        <f t="shared" si="2"/>
        <v>0</v>
      </c>
      <c r="H19" s="421">
        <f t="shared" si="3"/>
        <v>0</v>
      </c>
      <c r="I19" s="1114"/>
      <c r="J19" s="1131" t="s">
        <v>121</v>
      </c>
      <c r="K19" s="643">
        <v>0</v>
      </c>
      <c r="L19" s="645">
        <v>0</v>
      </c>
      <c r="M19" s="644">
        <v>0</v>
      </c>
      <c r="N19" s="644">
        <v>0</v>
      </c>
      <c r="O19" s="1137">
        <v>0</v>
      </c>
      <c r="P19" s="421">
        <f t="shared" si="4"/>
        <v>0</v>
      </c>
      <c r="Q19" s="1114"/>
      <c r="R19" s="1252" t="s">
        <v>121</v>
      </c>
      <c r="S19" s="989">
        <v>0</v>
      </c>
      <c r="T19" s="644">
        <v>0</v>
      </c>
      <c r="U19" s="644">
        <v>0</v>
      </c>
      <c r="V19" s="644">
        <v>0</v>
      </c>
      <c r="W19" s="1133">
        <v>0</v>
      </c>
      <c r="X19" s="421">
        <f t="shared" si="5"/>
        <v>0</v>
      </c>
      <c r="Y19" s="1114"/>
      <c r="Z19" s="1252" t="s">
        <v>121</v>
      </c>
      <c r="AA19" s="643">
        <v>0</v>
      </c>
      <c r="AB19" s="644">
        <v>0</v>
      </c>
      <c r="AC19" s="645">
        <v>0</v>
      </c>
      <c r="AD19" s="644">
        <v>0</v>
      </c>
      <c r="AE19" s="1137">
        <v>0</v>
      </c>
      <c r="AF19" s="421">
        <f t="shared" si="6"/>
        <v>0</v>
      </c>
      <c r="AH19" s="614"/>
    </row>
    <row r="20" spans="1:34">
      <c r="A20" s="1131" t="s">
        <v>126</v>
      </c>
      <c r="B20" s="1131" t="s">
        <v>121</v>
      </c>
      <c r="C20" s="643">
        <f t="shared" si="1"/>
        <v>0</v>
      </c>
      <c r="D20" s="644">
        <v>0</v>
      </c>
      <c r="E20" s="644">
        <v>0</v>
      </c>
      <c r="F20" s="644">
        <f t="shared" si="2"/>
        <v>0</v>
      </c>
      <c r="G20" s="992">
        <f t="shared" si="2"/>
        <v>0</v>
      </c>
      <c r="H20" s="421">
        <f t="shared" si="3"/>
        <v>0</v>
      </c>
      <c r="I20" s="1114"/>
      <c r="J20" s="1131" t="s">
        <v>121</v>
      </c>
      <c r="K20" s="643">
        <v>0</v>
      </c>
      <c r="L20" s="645">
        <v>0</v>
      </c>
      <c r="M20" s="644">
        <v>0</v>
      </c>
      <c r="N20" s="646">
        <v>0</v>
      </c>
      <c r="O20" s="1137">
        <v>0</v>
      </c>
      <c r="P20" s="421">
        <f t="shared" si="4"/>
        <v>0</v>
      </c>
      <c r="Q20" s="1114"/>
      <c r="R20" s="1252" t="s">
        <v>121</v>
      </c>
      <c r="S20" s="989">
        <v>0</v>
      </c>
      <c r="T20" s="644">
        <v>0</v>
      </c>
      <c r="U20" s="644">
        <v>0</v>
      </c>
      <c r="V20" s="644">
        <v>0</v>
      </c>
      <c r="W20" s="1133">
        <v>0</v>
      </c>
      <c r="X20" s="421">
        <f t="shared" si="5"/>
        <v>0</v>
      </c>
      <c r="Y20" s="1114"/>
      <c r="Z20" s="1252" t="s">
        <v>121</v>
      </c>
      <c r="AA20" s="647">
        <v>0</v>
      </c>
      <c r="AB20" s="644">
        <v>0</v>
      </c>
      <c r="AC20" s="645">
        <v>0</v>
      </c>
      <c r="AD20" s="646">
        <v>0</v>
      </c>
      <c r="AE20" s="1138">
        <v>0</v>
      </c>
      <c r="AF20" s="421">
        <f t="shared" si="6"/>
        <v>0</v>
      </c>
      <c r="AH20" s="614"/>
    </row>
    <row r="21" spans="1:34">
      <c r="A21" s="1131" t="s">
        <v>48</v>
      </c>
      <c r="B21" s="1131" t="s">
        <v>121</v>
      </c>
      <c r="C21" s="643">
        <f t="shared" si="1"/>
        <v>4478</v>
      </c>
      <c r="D21" s="644">
        <v>0</v>
      </c>
      <c r="E21" s="644">
        <v>0</v>
      </c>
      <c r="F21" s="990">
        <f t="shared" si="2"/>
        <v>35857.240000000224</v>
      </c>
      <c r="G21" s="992">
        <f t="shared" si="2"/>
        <v>481878</v>
      </c>
      <c r="H21" s="421">
        <f t="shared" si="3"/>
        <v>5.7909580221216107E-3</v>
      </c>
      <c r="I21" s="1114"/>
      <c r="J21" s="1131" t="s">
        <v>121</v>
      </c>
      <c r="K21" s="989">
        <v>1761</v>
      </c>
      <c r="L21" s="645">
        <v>0</v>
      </c>
      <c r="M21" s="644">
        <v>0</v>
      </c>
      <c r="N21" s="990">
        <v>14272.650000000065</v>
      </c>
      <c r="O21" s="1137">
        <v>191089.5</v>
      </c>
      <c r="P21" s="421">
        <f t="shared" si="4"/>
        <v>5.8365542638353154E-3</v>
      </c>
      <c r="Q21" s="1114"/>
      <c r="R21" s="1252" t="s">
        <v>121</v>
      </c>
      <c r="S21" s="989">
        <v>2717</v>
      </c>
      <c r="T21" s="644">
        <v>0</v>
      </c>
      <c r="U21" s="644">
        <v>0</v>
      </c>
      <c r="V21" s="990">
        <v>21584.59000000016</v>
      </c>
      <c r="W21" s="1133">
        <v>290788.5</v>
      </c>
      <c r="X21" s="421">
        <f t="shared" si="5"/>
        <v>5.7613807109244955E-3</v>
      </c>
      <c r="Y21" s="1114"/>
      <c r="Z21" s="1252" t="s">
        <v>121</v>
      </c>
      <c r="AA21" s="989">
        <v>1107</v>
      </c>
      <c r="AB21" s="644">
        <v>0</v>
      </c>
      <c r="AC21" s="645">
        <v>0</v>
      </c>
      <c r="AD21" s="990">
        <v>9149.9800000000396</v>
      </c>
      <c r="AE21" s="1137">
        <v>119307</v>
      </c>
      <c r="AF21" s="421">
        <f t="shared" si="6"/>
        <v>3.0924198742040276E-3</v>
      </c>
      <c r="AH21" s="614"/>
    </row>
    <row r="22" spans="1:34">
      <c r="A22" s="1131" t="s">
        <v>127</v>
      </c>
      <c r="B22" s="1131" t="s">
        <v>121</v>
      </c>
      <c r="C22" s="643">
        <f t="shared" si="1"/>
        <v>0</v>
      </c>
      <c r="D22" s="644">
        <v>0</v>
      </c>
      <c r="E22" s="644">
        <v>0</v>
      </c>
      <c r="F22" s="644">
        <f t="shared" si="2"/>
        <v>0</v>
      </c>
      <c r="G22" s="992">
        <f t="shared" si="2"/>
        <v>0</v>
      </c>
      <c r="H22" s="421">
        <f t="shared" si="3"/>
        <v>0</v>
      </c>
      <c r="I22" s="1114"/>
      <c r="J22" s="1131" t="s">
        <v>121</v>
      </c>
      <c r="K22" s="647">
        <v>0</v>
      </c>
      <c r="L22" s="645">
        <v>0</v>
      </c>
      <c r="M22" s="644">
        <v>0</v>
      </c>
      <c r="N22" s="646">
        <v>0</v>
      </c>
      <c r="O22" s="1137">
        <v>0</v>
      </c>
      <c r="P22" s="421">
        <f t="shared" si="4"/>
        <v>0</v>
      </c>
      <c r="Q22" s="1114"/>
      <c r="R22" s="1252" t="s">
        <v>121</v>
      </c>
      <c r="S22" s="643">
        <v>0</v>
      </c>
      <c r="T22" s="644">
        <v>0</v>
      </c>
      <c r="U22" s="644">
        <v>0</v>
      </c>
      <c r="V22" s="644">
        <v>0</v>
      </c>
      <c r="W22" s="1133">
        <v>0</v>
      </c>
      <c r="X22" s="421">
        <f t="shared" si="5"/>
        <v>0</v>
      </c>
      <c r="Y22" s="1114"/>
      <c r="Z22" s="1252" t="s">
        <v>121</v>
      </c>
      <c r="AA22" s="647">
        <v>0</v>
      </c>
      <c r="AB22" s="646">
        <v>0</v>
      </c>
      <c r="AC22" s="648">
        <v>0</v>
      </c>
      <c r="AD22" s="646">
        <v>0</v>
      </c>
      <c r="AE22" s="1138">
        <v>0</v>
      </c>
      <c r="AF22" s="421">
        <f t="shared" si="6"/>
        <v>0</v>
      </c>
      <c r="AH22" s="614"/>
    </row>
    <row r="23" spans="1:34">
      <c r="A23" s="1134" t="s">
        <v>68</v>
      </c>
      <c r="B23" s="1114"/>
      <c r="C23" s="1135"/>
      <c r="D23" s="1136"/>
      <c r="E23" s="1136"/>
      <c r="F23" s="1136"/>
      <c r="G23" s="1136"/>
      <c r="H23" s="1130"/>
      <c r="I23" s="1114"/>
      <c r="J23" s="1114"/>
      <c r="K23" s="1139"/>
      <c r="L23" s="1140"/>
      <c r="M23" s="1136"/>
      <c r="N23" s="1136"/>
      <c r="O23" s="1141"/>
      <c r="P23" s="1130"/>
      <c r="Q23" s="1114"/>
      <c r="R23" s="1253"/>
      <c r="S23" s="1253"/>
      <c r="T23" s="1127"/>
      <c r="U23" s="1127"/>
      <c r="V23" s="1127"/>
      <c r="W23" s="1127"/>
      <c r="X23" s="1257"/>
      <c r="Y23" s="1114"/>
      <c r="Z23" s="1253"/>
      <c r="AA23" s="1139"/>
      <c r="AB23" s="1136"/>
      <c r="AC23" s="1140"/>
      <c r="AD23" s="1136"/>
      <c r="AE23" s="1141"/>
      <c r="AF23" s="1130"/>
      <c r="AH23" s="614"/>
    </row>
    <row r="24" spans="1:34" s="1142" customFormat="1" ht="15.6">
      <c r="A24" s="1131" t="s">
        <v>49</v>
      </c>
      <c r="B24" s="1131" t="s">
        <v>124</v>
      </c>
      <c r="C24" s="643">
        <f>K24+S24</f>
        <v>78657</v>
      </c>
      <c r="D24" s="644">
        <v>0</v>
      </c>
      <c r="E24" s="644">
        <v>0</v>
      </c>
      <c r="F24" s="990">
        <f t="shared" ref="F24:G26" si="7">N24+V24</f>
        <v>353884.56999986526</v>
      </c>
      <c r="G24" s="992">
        <f t="shared" si="7"/>
        <v>19554716.809999645</v>
      </c>
      <c r="H24" s="421">
        <f>G24/$G$64</f>
        <v>0.23499836925774523</v>
      </c>
      <c r="I24" s="1114"/>
      <c r="J24" s="1131" t="s">
        <v>124</v>
      </c>
      <c r="K24" s="989">
        <v>29388</v>
      </c>
      <c r="L24" s="645">
        <v>0</v>
      </c>
      <c r="M24" s="644">
        <v>0</v>
      </c>
      <c r="N24" s="990">
        <v>119148.64999998709</v>
      </c>
      <c r="O24" s="1137">
        <v>7042661.5300001511</v>
      </c>
      <c r="P24" s="421">
        <f>O24/$O$64</f>
        <v>0.21510797914941079</v>
      </c>
      <c r="Q24" s="1114"/>
      <c r="R24" s="1252" t="s">
        <v>124</v>
      </c>
      <c r="S24" s="989">
        <v>49269</v>
      </c>
      <c r="T24" s="644">
        <v>0</v>
      </c>
      <c r="U24" s="644">
        <v>0</v>
      </c>
      <c r="V24" s="990">
        <v>234735.91999987818</v>
      </c>
      <c r="W24" s="1133">
        <v>12512055.279999495</v>
      </c>
      <c r="X24" s="421">
        <f>W24/$W$64</f>
        <v>0.24790084182906161</v>
      </c>
      <c r="Y24" s="1114"/>
      <c r="Z24" s="1252" t="s">
        <v>124</v>
      </c>
      <c r="AA24" s="989">
        <v>36927</v>
      </c>
      <c r="AB24" s="644">
        <v>0</v>
      </c>
      <c r="AC24" s="645">
        <v>0</v>
      </c>
      <c r="AD24" s="990">
        <v>32452.2699999953</v>
      </c>
      <c r="AE24" s="1137">
        <v>9047122.5500001721</v>
      </c>
      <c r="AF24" s="421">
        <f>AE24/$AE$64</f>
        <v>0.23450008447098625</v>
      </c>
      <c r="AH24" s="614"/>
    </row>
    <row r="25" spans="1:34">
      <c r="A25" s="1131" t="s">
        <v>128</v>
      </c>
      <c r="B25" s="1131" t="s">
        <v>124</v>
      </c>
      <c r="C25" s="643">
        <f>K25+S25</f>
        <v>0</v>
      </c>
      <c r="D25" s="644">
        <v>0</v>
      </c>
      <c r="E25" s="644">
        <v>0</v>
      </c>
      <c r="F25" s="644">
        <f t="shared" si="7"/>
        <v>0</v>
      </c>
      <c r="G25" s="992">
        <f t="shared" si="7"/>
        <v>0</v>
      </c>
      <c r="H25" s="421">
        <f>G25/$G$64</f>
        <v>0</v>
      </c>
      <c r="I25" s="1114"/>
      <c r="J25" s="1131" t="s">
        <v>124</v>
      </c>
      <c r="K25" s="643">
        <v>0</v>
      </c>
      <c r="L25" s="645">
        <v>0</v>
      </c>
      <c r="M25" s="644">
        <v>0</v>
      </c>
      <c r="N25" s="644">
        <v>0</v>
      </c>
      <c r="O25" s="1137">
        <v>0</v>
      </c>
      <c r="P25" s="421">
        <f>O25/$O$64</f>
        <v>0</v>
      </c>
      <c r="Q25" s="1114"/>
      <c r="R25" s="1252" t="s">
        <v>124</v>
      </c>
      <c r="S25" s="643">
        <v>0</v>
      </c>
      <c r="T25" s="644">
        <v>0</v>
      </c>
      <c r="U25" s="644">
        <v>0</v>
      </c>
      <c r="V25" s="644">
        <v>0</v>
      </c>
      <c r="W25" s="1133">
        <v>0</v>
      </c>
      <c r="X25" s="421">
        <f>W25/$W$64</f>
        <v>0</v>
      </c>
      <c r="Y25" s="1114"/>
      <c r="Z25" s="1252" t="s">
        <v>124</v>
      </c>
      <c r="AA25" s="643">
        <v>0</v>
      </c>
      <c r="AB25" s="644">
        <v>0</v>
      </c>
      <c r="AC25" s="645">
        <v>0</v>
      </c>
      <c r="AD25" s="644">
        <v>0</v>
      </c>
      <c r="AE25" s="1137">
        <v>0</v>
      </c>
      <c r="AF25" s="421">
        <f>AE25/$AE$64</f>
        <v>0</v>
      </c>
      <c r="AH25" s="614"/>
    </row>
    <row r="26" spans="1:34">
      <c r="A26" s="1143" t="s">
        <v>50</v>
      </c>
      <c r="B26" s="1143" t="s">
        <v>124</v>
      </c>
      <c r="C26" s="643">
        <f>K26+S26</f>
        <v>5657</v>
      </c>
      <c r="D26" s="644">
        <v>0</v>
      </c>
      <c r="E26" s="644">
        <v>0</v>
      </c>
      <c r="F26" s="990">
        <f t="shared" si="7"/>
        <v>150823.22999999867</v>
      </c>
      <c r="G26" s="992">
        <f t="shared" si="7"/>
        <v>7798099.6499999985</v>
      </c>
      <c r="H26" s="421">
        <f>G26/$G$64</f>
        <v>9.3713487076544713E-2</v>
      </c>
      <c r="I26" s="1114"/>
      <c r="J26" s="1143" t="s">
        <v>124</v>
      </c>
      <c r="K26" s="989">
        <v>2593</v>
      </c>
      <c r="L26" s="645">
        <v>0</v>
      </c>
      <c r="M26" s="644">
        <v>0</v>
      </c>
      <c r="N26" s="990">
        <v>69780.189999999246</v>
      </c>
      <c r="O26" s="1137">
        <v>3673653.7700000065</v>
      </c>
      <c r="P26" s="421">
        <f>O26/$O$64</f>
        <v>0.11220647693959229</v>
      </c>
      <c r="Q26" s="1114"/>
      <c r="R26" s="1254" t="s">
        <v>124</v>
      </c>
      <c r="S26" s="989">
        <v>3064</v>
      </c>
      <c r="T26" s="644">
        <v>0</v>
      </c>
      <c r="U26" s="644">
        <v>0</v>
      </c>
      <c r="V26" s="990">
        <v>81043.039999999426</v>
      </c>
      <c r="W26" s="1133">
        <v>4124445.8799999924</v>
      </c>
      <c r="X26" s="421">
        <f>W26/$W$64</f>
        <v>8.171747829189932E-2</v>
      </c>
      <c r="Y26" s="1114"/>
      <c r="Z26" s="1254" t="s">
        <v>124</v>
      </c>
      <c r="AA26" s="989">
        <v>3657</v>
      </c>
      <c r="AB26" s="644">
        <v>0</v>
      </c>
      <c r="AC26" s="645">
        <v>0</v>
      </c>
      <c r="AD26" s="990">
        <v>101800.30999999514</v>
      </c>
      <c r="AE26" s="1137">
        <v>4676372.689999993</v>
      </c>
      <c r="AF26" s="421">
        <f>AE26/$AE$64</f>
        <v>0.12121089161357615</v>
      </c>
      <c r="AH26" s="614"/>
    </row>
    <row r="27" spans="1:34">
      <c r="A27" s="1134" t="s">
        <v>129</v>
      </c>
      <c r="B27" s="1114"/>
      <c r="C27" s="1135"/>
      <c r="D27" s="1136"/>
      <c r="E27" s="1136"/>
      <c r="F27" s="1136"/>
      <c r="G27" s="1136"/>
      <c r="H27" s="1130"/>
      <c r="I27" s="1114"/>
      <c r="J27" s="1114"/>
      <c r="K27" s="1139"/>
      <c r="L27" s="1144"/>
      <c r="M27" s="1145"/>
      <c r="N27" s="1145"/>
      <c r="O27" s="1146"/>
      <c r="P27" s="1130"/>
      <c r="Q27" s="1114"/>
      <c r="R27" s="1253"/>
      <c r="S27" s="1126"/>
      <c r="T27" s="1127"/>
      <c r="U27" s="1127"/>
      <c r="V27" s="1127"/>
      <c r="W27" s="1127"/>
      <c r="X27" s="1257"/>
      <c r="Y27" s="1114"/>
      <c r="Z27" s="1253"/>
      <c r="AA27" s="1139"/>
      <c r="AB27" s="1145"/>
      <c r="AC27" s="1144"/>
      <c r="AD27" s="1145"/>
      <c r="AE27" s="1146"/>
      <c r="AF27" s="1130"/>
      <c r="AH27" s="614"/>
    </row>
    <row r="28" spans="1:34">
      <c r="A28" s="1131" t="s">
        <v>130</v>
      </c>
      <c r="B28" s="1131" t="s">
        <v>121</v>
      </c>
      <c r="C28" s="643">
        <f t="shared" ref="C28:C39" si="8">K28+S28</f>
        <v>2</v>
      </c>
      <c r="D28" s="644">
        <v>0</v>
      </c>
      <c r="E28" s="644">
        <v>0</v>
      </c>
      <c r="F28" s="990">
        <f t="shared" ref="F28:G39" si="9">N28+V28</f>
        <v>84</v>
      </c>
      <c r="G28" s="992">
        <f t="shared" si="9"/>
        <v>1075.79</v>
      </c>
      <c r="H28" s="421">
        <f t="shared" ref="H28:H39" si="10">G28/$G$64</f>
        <v>1.2928282118333286E-5</v>
      </c>
      <c r="I28" s="1114"/>
      <c r="J28" s="1131" t="s">
        <v>121</v>
      </c>
      <c r="K28" s="989">
        <v>1</v>
      </c>
      <c r="L28" s="645">
        <v>0</v>
      </c>
      <c r="M28" s="644">
        <v>0</v>
      </c>
      <c r="N28" s="990">
        <v>42</v>
      </c>
      <c r="O28" s="1137">
        <v>346.89000000000004</v>
      </c>
      <c r="P28" s="421">
        <f t="shared" ref="P28:P39" si="11">O28/$O$64</f>
        <v>1.0595256717830299E-5</v>
      </c>
      <c r="Q28" s="1114"/>
      <c r="R28" s="1252" t="s">
        <v>121</v>
      </c>
      <c r="S28" s="989">
        <v>1</v>
      </c>
      <c r="T28" s="644">
        <v>0</v>
      </c>
      <c r="U28" s="644">
        <v>0</v>
      </c>
      <c r="V28" s="990">
        <v>42</v>
      </c>
      <c r="W28" s="1133">
        <v>728.9</v>
      </c>
      <c r="X28" s="421">
        <f t="shared" ref="X28:X39" si="12">W28/$W$64</f>
        <v>1.4441666022531376E-5</v>
      </c>
      <c r="Y28" s="1114"/>
      <c r="Z28" s="1252" t="s">
        <v>121</v>
      </c>
      <c r="AA28" s="989">
        <v>1</v>
      </c>
      <c r="AB28" s="644">
        <v>0</v>
      </c>
      <c r="AC28" s="645">
        <v>0</v>
      </c>
      <c r="AD28" s="990">
        <v>42</v>
      </c>
      <c r="AE28" s="1137">
        <v>311.41000000000003</v>
      </c>
      <c r="AF28" s="421">
        <f t="shared" ref="AF28:AF39" si="13">AE28/$AE$64</f>
        <v>8.0717013505148598E-6</v>
      </c>
      <c r="AH28" s="614"/>
    </row>
    <row r="29" spans="1:34">
      <c r="A29" s="1131" t="s">
        <v>51</v>
      </c>
      <c r="B29" s="1131" t="s">
        <v>121</v>
      </c>
      <c r="C29" s="643">
        <f t="shared" si="8"/>
        <v>8674</v>
      </c>
      <c r="D29" s="644">
        <v>0</v>
      </c>
      <c r="E29" s="644">
        <v>0</v>
      </c>
      <c r="F29" s="644">
        <f t="shared" si="9"/>
        <v>0</v>
      </c>
      <c r="G29" s="992">
        <f t="shared" si="9"/>
        <v>14479639.789999887</v>
      </c>
      <c r="H29" s="421">
        <f t="shared" si="10"/>
        <v>0.17400874536569655</v>
      </c>
      <c r="I29" s="1114"/>
      <c r="J29" s="1131" t="s">
        <v>121</v>
      </c>
      <c r="K29" s="989">
        <v>2378</v>
      </c>
      <c r="L29" s="645">
        <v>0</v>
      </c>
      <c r="M29" s="644">
        <v>0</v>
      </c>
      <c r="N29" s="644">
        <v>0</v>
      </c>
      <c r="O29" s="1137">
        <v>4371584.8899999997</v>
      </c>
      <c r="P29" s="421">
        <f t="shared" si="11"/>
        <v>0.13352378037227342</v>
      </c>
      <c r="Q29" s="1114"/>
      <c r="R29" s="1252" t="s">
        <v>121</v>
      </c>
      <c r="S29" s="989">
        <v>6296</v>
      </c>
      <c r="T29" s="644">
        <v>0</v>
      </c>
      <c r="U29" s="644">
        <v>0</v>
      </c>
      <c r="V29" s="644">
        <v>0</v>
      </c>
      <c r="W29" s="1133">
        <v>10108054.899999889</v>
      </c>
      <c r="X29" s="421">
        <f t="shared" si="12"/>
        <v>0.2002704801800112</v>
      </c>
      <c r="Y29" s="1114"/>
      <c r="Z29" s="1252" t="s">
        <v>121</v>
      </c>
      <c r="AA29" s="989">
        <v>4001</v>
      </c>
      <c r="AB29" s="644">
        <v>0</v>
      </c>
      <c r="AC29" s="645">
        <v>0</v>
      </c>
      <c r="AD29" s="644">
        <v>0</v>
      </c>
      <c r="AE29" s="1137">
        <v>6832754.2999999411</v>
      </c>
      <c r="AF29" s="421">
        <f t="shared" si="13"/>
        <v>0.17710398545661904</v>
      </c>
      <c r="AH29" s="614"/>
    </row>
    <row r="30" spans="1:34">
      <c r="A30" s="1131" t="s">
        <v>131</v>
      </c>
      <c r="B30" s="1131" t="s">
        <v>121</v>
      </c>
      <c r="C30" s="643">
        <f t="shared" si="8"/>
        <v>0</v>
      </c>
      <c r="D30" s="644">
        <v>0</v>
      </c>
      <c r="E30" s="644">
        <v>0</v>
      </c>
      <c r="F30" s="644">
        <f t="shared" si="9"/>
        <v>0</v>
      </c>
      <c r="G30" s="992">
        <f t="shared" si="9"/>
        <v>0</v>
      </c>
      <c r="H30" s="421">
        <f t="shared" si="10"/>
        <v>0</v>
      </c>
      <c r="I30" s="1114"/>
      <c r="J30" s="1131" t="s">
        <v>121</v>
      </c>
      <c r="K30" s="649">
        <v>0</v>
      </c>
      <c r="L30" s="644">
        <v>0</v>
      </c>
      <c r="M30" s="650">
        <v>0</v>
      </c>
      <c r="N30" s="644">
        <v>0</v>
      </c>
      <c r="O30" s="1147">
        <v>0</v>
      </c>
      <c r="P30" s="421">
        <f t="shared" si="11"/>
        <v>0</v>
      </c>
      <c r="Q30" s="1114"/>
      <c r="R30" s="1252" t="s">
        <v>121</v>
      </c>
      <c r="S30" s="643">
        <v>0</v>
      </c>
      <c r="T30" s="644">
        <v>0</v>
      </c>
      <c r="U30" s="644">
        <v>0</v>
      </c>
      <c r="V30" s="644">
        <v>0</v>
      </c>
      <c r="W30" s="1133">
        <v>0</v>
      </c>
      <c r="X30" s="421">
        <f t="shared" si="12"/>
        <v>0</v>
      </c>
      <c r="Y30" s="1114"/>
      <c r="Z30" s="1252" t="s">
        <v>121</v>
      </c>
      <c r="AA30" s="649">
        <v>0</v>
      </c>
      <c r="AB30" s="644">
        <v>0</v>
      </c>
      <c r="AC30" s="645">
        <v>0</v>
      </c>
      <c r="AD30" s="644">
        <v>0</v>
      </c>
      <c r="AE30" s="1147">
        <v>0</v>
      </c>
      <c r="AF30" s="421">
        <f t="shared" si="13"/>
        <v>0</v>
      </c>
      <c r="AH30" s="614"/>
    </row>
    <row r="31" spans="1:34">
      <c r="A31" s="1131" t="s">
        <v>132</v>
      </c>
      <c r="B31" s="1131" t="s">
        <v>121</v>
      </c>
      <c r="C31" s="643">
        <f t="shared" si="8"/>
        <v>0</v>
      </c>
      <c r="D31" s="644">
        <v>0</v>
      </c>
      <c r="E31" s="644">
        <v>0</v>
      </c>
      <c r="F31" s="644">
        <f t="shared" si="9"/>
        <v>0</v>
      </c>
      <c r="G31" s="992">
        <f t="shared" si="9"/>
        <v>0</v>
      </c>
      <c r="H31" s="421">
        <f t="shared" si="10"/>
        <v>0</v>
      </c>
      <c r="I31" s="1114"/>
      <c r="J31" s="1131" t="s">
        <v>121</v>
      </c>
      <c r="K31" s="649">
        <v>0</v>
      </c>
      <c r="L31" s="644">
        <v>0</v>
      </c>
      <c r="M31" s="644">
        <v>0</v>
      </c>
      <c r="N31" s="644">
        <v>0</v>
      </c>
      <c r="O31" s="1147">
        <v>0</v>
      </c>
      <c r="P31" s="421">
        <f t="shared" si="11"/>
        <v>0</v>
      </c>
      <c r="Q31" s="1114"/>
      <c r="R31" s="1252" t="s">
        <v>121</v>
      </c>
      <c r="S31" s="643">
        <v>0</v>
      </c>
      <c r="T31" s="644">
        <v>0</v>
      </c>
      <c r="U31" s="644">
        <v>0</v>
      </c>
      <c r="V31" s="644">
        <v>0</v>
      </c>
      <c r="W31" s="1133">
        <v>0</v>
      </c>
      <c r="X31" s="421">
        <f t="shared" si="12"/>
        <v>0</v>
      </c>
      <c r="Y31" s="1114"/>
      <c r="Z31" s="1252" t="s">
        <v>121</v>
      </c>
      <c r="AA31" s="649">
        <v>0</v>
      </c>
      <c r="AB31" s="644">
        <v>0</v>
      </c>
      <c r="AC31" s="645">
        <v>0</v>
      </c>
      <c r="AD31" s="644">
        <v>0</v>
      </c>
      <c r="AE31" s="1147">
        <v>0</v>
      </c>
      <c r="AF31" s="421">
        <f t="shared" si="13"/>
        <v>0</v>
      </c>
      <c r="AH31" s="614"/>
    </row>
    <row r="32" spans="1:34">
      <c r="A32" s="1131" t="s">
        <v>133</v>
      </c>
      <c r="B32" s="1131" t="s">
        <v>121</v>
      </c>
      <c r="C32" s="643">
        <f t="shared" si="8"/>
        <v>0</v>
      </c>
      <c r="D32" s="644">
        <v>0</v>
      </c>
      <c r="E32" s="644">
        <v>0</v>
      </c>
      <c r="F32" s="644">
        <f t="shared" si="9"/>
        <v>0</v>
      </c>
      <c r="G32" s="992">
        <f t="shared" si="9"/>
        <v>0</v>
      </c>
      <c r="H32" s="421">
        <f t="shared" si="10"/>
        <v>0</v>
      </c>
      <c r="I32" s="1114"/>
      <c r="J32" s="1131" t="s">
        <v>121</v>
      </c>
      <c r="K32" s="649">
        <v>0</v>
      </c>
      <c r="L32" s="644">
        <v>0</v>
      </c>
      <c r="M32" s="644">
        <v>0</v>
      </c>
      <c r="N32" s="644">
        <v>0</v>
      </c>
      <c r="O32" s="1147">
        <v>0</v>
      </c>
      <c r="P32" s="421">
        <f t="shared" si="11"/>
        <v>0</v>
      </c>
      <c r="Q32" s="1114"/>
      <c r="R32" s="1252" t="s">
        <v>121</v>
      </c>
      <c r="S32" s="643">
        <v>0</v>
      </c>
      <c r="T32" s="644">
        <v>0</v>
      </c>
      <c r="U32" s="644">
        <v>0</v>
      </c>
      <c r="V32" s="644">
        <v>0</v>
      </c>
      <c r="W32" s="1133">
        <v>0</v>
      </c>
      <c r="X32" s="421">
        <f t="shared" si="12"/>
        <v>0</v>
      </c>
      <c r="Y32" s="1114"/>
      <c r="Z32" s="1252" t="s">
        <v>121</v>
      </c>
      <c r="AA32" s="649">
        <v>0</v>
      </c>
      <c r="AB32" s="644">
        <v>0</v>
      </c>
      <c r="AC32" s="645">
        <v>0</v>
      </c>
      <c r="AD32" s="644">
        <v>0</v>
      </c>
      <c r="AE32" s="1147">
        <v>0</v>
      </c>
      <c r="AF32" s="421">
        <f t="shared" si="13"/>
        <v>0</v>
      </c>
      <c r="AH32" s="614"/>
    </row>
    <row r="33" spans="1:34">
      <c r="A33" s="1131" t="s">
        <v>134</v>
      </c>
      <c r="B33" s="1131" t="s">
        <v>121</v>
      </c>
      <c r="C33" s="643">
        <f t="shared" si="8"/>
        <v>0</v>
      </c>
      <c r="D33" s="644">
        <v>0</v>
      </c>
      <c r="E33" s="644">
        <v>0</v>
      </c>
      <c r="F33" s="644">
        <f t="shared" si="9"/>
        <v>0</v>
      </c>
      <c r="G33" s="992">
        <f t="shared" si="9"/>
        <v>0</v>
      </c>
      <c r="H33" s="421">
        <f t="shared" si="10"/>
        <v>0</v>
      </c>
      <c r="I33" s="1114"/>
      <c r="J33" s="1131" t="s">
        <v>121</v>
      </c>
      <c r="K33" s="649">
        <v>0</v>
      </c>
      <c r="L33" s="644">
        <v>0</v>
      </c>
      <c r="M33" s="644">
        <v>0</v>
      </c>
      <c r="N33" s="644">
        <v>0</v>
      </c>
      <c r="O33" s="1147">
        <v>0</v>
      </c>
      <c r="P33" s="421">
        <f t="shared" si="11"/>
        <v>0</v>
      </c>
      <c r="Q33" s="1114"/>
      <c r="R33" s="1252" t="s">
        <v>121</v>
      </c>
      <c r="S33" s="643">
        <v>0</v>
      </c>
      <c r="T33" s="644">
        <v>0</v>
      </c>
      <c r="U33" s="644">
        <v>0</v>
      </c>
      <c r="V33" s="644">
        <v>0</v>
      </c>
      <c r="W33" s="1133">
        <v>0</v>
      </c>
      <c r="X33" s="421">
        <f t="shared" si="12"/>
        <v>0</v>
      </c>
      <c r="Y33" s="1114"/>
      <c r="Z33" s="1252" t="s">
        <v>121</v>
      </c>
      <c r="AA33" s="649">
        <v>0</v>
      </c>
      <c r="AB33" s="644">
        <v>0</v>
      </c>
      <c r="AC33" s="645">
        <v>0</v>
      </c>
      <c r="AD33" s="644">
        <v>0</v>
      </c>
      <c r="AE33" s="1147">
        <v>0</v>
      </c>
      <c r="AF33" s="421">
        <f t="shared" si="13"/>
        <v>0</v>
      </c>
      <c r="AH33" s="614"/>
    </row>
    <row r="34" spans="1:34">
      <c r="A34" s="1131" t="s">
        <v>135</v>
      </c>
      <c r="B34" s="1131" t="s">
        <v>121</v>
      </c>
      <c r="C34" s="643">
        <f t="shared" si="8"/>
        <v>0</v>
      </c>
      <c r="D34" s="644">
        <v>0</v>
      </c>
      <c r="E34" s="644">
        <v>0</v>
      </c>
      <c r="F34" s="644">
        <f t="shared" si="9"/>
        <v>0</v>
      </c>
      <c r="G34" s="992">
        <f t="shared" si="9"/>
        <v>0</v>
      </c>
      <c r="H34" s="421">
        <f t="shared" si="10"/>
        <v>0</v>
      </c>
      <c r="I34" s="1114"/>
      <c r="J34" s="1131" t="s">
        <v>121</v>
      </c>
      <c r="K34" s="649">
        <v>0</v>
      </c>
      <c r="L34" s="644">
        <v>0</v>
      </c>
      <c r="M34" s="644">
        <v>0</v>
      </c>
      <c r="N34" s="644">
        <v>0</v>
      </c>
      <c r="O34" s="1147">
        <v>0</v>
      </c>
      <c r="P34" s="421">
        <f t="shared" si="11"/>
        <v>0</v>
      </c>
      <c r="Q34" s="1114"/>
      <c r="R34" s="1252" t="s">
        <v>121</v>
      </c>
      <c r="S34" s="643">
        <v>0</v>
      </c>
      <c r="T34" s="644">
        <v>0</v>
      </c>
      <c r="U34" s="644">
        <v>0</v>
      </c>
      <c r="V34" s="644">
        <v>0</v>
      </c>
      <c r="W34" s="1133">
        <v>0</v>
      </c>
      <c r="X34" s="421">
        <f t="shared" si="12"/>
        <v>0</v>
      </c>
      <c r="Y34" s="1114"/>
      <c r="Z34" s="1252" t="s">
        <v>121</v>
      </c>
      <c r="AA34" s="649">
        <v>0</v>
      </c>
      <c r="AB34" s="644">
        <v>0</v>
      </c>
      <c r="AC34" s="645">
        <v>0</v>
      </c>
      <c r="AD34" s="644">
        <v>0</v>
      </c>
      <c r="AE34" s="1147">
        <v>0</v>
      </c>
      <c r="AF34" s="421">
        <f t="shared" si="13"/>
        <v>0</v>
      </c>
      <c r="AH34" s="614"/>
    </row>
    <row r="35" spans="1:34">
      <c r="A35" s="1131" t="s">
        <v>52</v>
      </c>
      <c r="B35" s="1131" t="s">
        <v>124</v>
      </c>
      <c r="C35" s="643">
        <f t="shared" si="8"/>
        <v>867</v>
      </c>
      <c r="D35" s="644">
        <v>0</v>
      </c>
      <c r="E35" s="644">
        <v>0</v>
      </c>
      <c r="F35" s="990">
        <f t="shared" si="9"/>
        <v>13292.04000000005</v>
      </c>
      <c r="G35" s="992">
        <f t="shared" si="9"/>
        <v>481823.5</v>
      </c>
      <c r="H35" s="421">
        <f t="shared" si="10"/>
        <v>5.7903030695979308E-3</v>
      </c>
      <c r="I35" s="1114"/>
      <c r="J35" s="1131" t="s">
        <v>124</v>
      </c>
      <c r="K35" s="990">
        <v>270</v>
      </c>
      <c r="L35" s="644">
        <v>0</v>
      </c>
      <c r="M35" s="644">
        <v>0</v>
      </c>
      <c r="N35" s="990">
        <v>4086.3000000000134</v>
      </c>
      <c r="O35" s="1133">
        <v>169914</v>
      </c>
      <c r="P35" s="421">
        <f t="shared" si="11"/>
        <v>5.1897790364479153E-3</v>
      </c>
      <c r="Q35" s="1148"/>
      <c r="R35" s="1252" t="s">
        <v>124</v>
      </c>
      <c r="S35" s="989">
        <v>597</v>
      </c>
      <c r="T35" s="644">
        <v>0</v>
      </c>
      <c r="U35" s="644">
        <v>0</v>
      </c>
      <c r="V35" s="990">
        <v>9205.7400000000362</v>
      </c>
      <c r="W35" s="1133">
        <v>311909.5</v>
      </c>
      <c r="X35" s="421">
        <f t="shared" si="12"/>
        <v>6.1798502239741393E-3</v>
      </c>
      <c r="Y35" s="1148"/>
      <c r="Z35" s="1252" t="s">
        <v>124</v>
      </c>
      <c r="AA35" s="989">
        <v>228</v>
      </c>
      <c r="AB35" s="644">
        <v>0</v>
      </c>
      <c r="AC35" s="644">
        <v>0</v>
      </c>
      <c r="AD35" s="990">
        <v>3469.5000000000105</v>
      </c>
      <c r="AE35" s="1133">
        <v>117407</v>
      </c>
      <c r="AF35" s="421">
        <f t="shared" si="13"/>
        <v>3.0431721539446329E-3</v>
      </c>
      <c r="AH35" s="614"/>
    </row>
    <row r="36" spans="1:34">
      <c r="A36" s="1131" t="s">
        <v>136</v>
      </c>
      <c r="B36" s="1131" t="s">
        <v>124</v>
      </c>
      <c r="C36" s="643">
        <f t="shared" si="8"/>
        <v>0</v>
      </c>
      <c r="D36" s="644">
        <v>0</v>
      </c>
      <c r="E36" s="644">
        <v>0</v>
      </c>
      <c r="F36" s="644">
        <f t="shared" si="9"/>
        <v>0</v>
      </c>
      <c r="G36" s="992">
        <f t="shared" si="9"/>
        <v>0</v>
      </c>
      <c r="H36" s="421">
        <f t="shared" si="10"/>
        <v>0</v>
      </c>
      <c r="I36" s="1114"/>
      <c r="J36" s="1131" t="s">
        <v>124</v>
      </c>
      <c r="K36" s="644">
        <v>0</v>
      </c>
      <c r="L36" s="644">
        <v>0</v>
      </c>
      <c r="M36" s="644">
        <v>0</v>
      </c>
      <c r="N36" s="644">
        <v>0</v>
      </c>
      <c r="O36" s="1133">
        <v>0</v>
      </c>
      <c r="P36" s="421">
        <f t="shared" si="11"/>
        <v>0</v>
      </c>
      <c r="Q36" s="1148"/>
      <c r="R36" s="1252" t="s">
        <v>124</v>
      </c>
      <c r="S36" s="643">
        <v>0</v>
      </c>
      <c r="T36" s="644">
        <v>0</v>
      </c>
      <c r="U36" s="644">
        <v>0</v>
      </c>
      <c r="V36" s="644">
        <v>0</v>
      </c>
      <c r="W36" s="1133">
        <v>0</v>
      </c>
      <c r="X36" s="421">
        <f t="shared" si="12"/>
        <v>0</v>
      </c>
      <c r="Y36" s="1148"/>
      <c r="Z36" s="1252" t="s">
        <v>124</v>
      </c>
      <c r="AA36" s="643">
        <v>0</v>
      </c>
      <c r="AB36" s="644">
        <v>0</v>
      </c>
      <c r="AC36" s="644">
        <v>0</v>
      </c>
      <c r="AD36" s="644">
        <v>0</v>
      </c>
      <c r="AE36" s="1133">
        <v>0</v>
      </c>
      <c r="AF36" s="421">
        <f t="shared" si="13"/>
        <v>0</v>
      </c>
      <c r="AH36" s="614"/>
    </row>
    <row r="37" spans="1:34">
      <c r="A37" s="1131" t="s">
        <v>137</v>
      </c>
      <c r="B37" s="1131" t="s">
        <v>124</v>
      </c>
      <c r="C37" s="643">
        <f t="shared" si="8"/>
        <v>6476</v>
      </c>
      <c r="D37" s="644">
        <v>0</v>
      </c>
      <c r="E37" s="644">
        <v>0</v>
      </c>
      <c r="F37" s="990">
        <f t="shared" si="9"/>
        <v>18557.441599999998</v>
      </c>
      <c r="G37" s="992">
        <f t="shared" si="9"/>
        <v>671593.5</v>
      </c>
      <c r="H37" s="421">
        <f t="shared" si="10"/>
        <v>8.0708597745274314E-3</v>
      </c>
      <c r="I37" s="1114"/>
      <c r="J37" s="1131" t="s">
        <v>124</v>
      </c>
      <c r="K37" s="990">
        <v>2992</v>
      </c>
      <c r="L37" s="644"/>
      <c r="M37" s="644"/>
      <c r="N37" s="990">
        <v>8447.4416000000001</v>
      </c>
      <c r="O37" s="1133">
        <v>317029.5</v>
      </c>
      <c r="P37" s="421">
        <f t="shared" si="11"/>
        <v>9.6832106420634226E-3</v>
      </c>
      <c r="Q37" s="1148"/>
      <c r="R37" s="1252" t="s">
        <v>124</v>
      </c>
      <c r="S37" s="989">
        <v>3484</v>
      </c>
      <c r="T37" s="644">
        <v>0</v>
      </c>
      <c r="U37" s="644">
        <v>0</v>
      </c>
      <c r="V37" s="990">
        <v>10110</v>
      </c>
      <c r="W37" s="1133">
        <v>354564</v>
      </c>
      <c r="X37" s="421">
        <f t="shared" si="12"/>
        <v>7.0249620957783159E-3</v>
      </c>
      <c r="Y37" s="1148"/>
      <c r="Z37" s="1252" t="s">
        <v>124</v>
      </c>
      <c r="AA37" s="989">
        <v>1541</v>
      </c>
      <c r="AB37" s="644">
        <v>0</v>
      </c>
      <c r="AC37" s="644">
        <v>0</v>
      </c>
      <c r="AD37" s="990">
        <v>4314</v>
      </c>
      <c r="AE37" s="1133">
        <v>158312.5</v>
      </c>
      <c r="AF37" s="421">
        <f t="shared" si="13"/>
        <v>4.1034366913502577E-3</v>
      </c>
      <c r="AH37" s="614"/>
    </row>
    <row r="38" spans="1:34">
      <c r="A38" s="1131" t="s">
        <v>138</v>
      </c>
      <c r="B38" s="1131" t="s">
        <v>124</v>
      </c>
      <c r="C38" s="643">
        <f t="shared" si="8"/>
        <v>0</v>
      </c>
      <c r="D38" s="644">
        <v>0</v>
      </c>
      <c r="E38" s="644">
        <v>0</v>
      </c>
      <c r="F38" s="644">
        <f t="shared" si="9"/>
        <v>0</v>
      </c>
      <c r="G38" s="992">
        <f t="shared" si="9"/>
        <v>0</v>
      </c>
      <c r="H38" s="421">
        <f t="shared" si="10"/>
        <v>0</v>
      </c>
      <c r="I38" s="1114"/>
      <c r="J38" s="1131" t="s">
        <v>124</v>
      </c>
      <c r="K38" s="649">
        <v>0</v>
      </c>
      <c r="L38" s="644">
        <v>0</v>
      </c>
      <c r="M38" s="644">
        <v>0</v>
      </c>
      <c r="N38" s="651">
        <v>0</v>
      </c>
      <c r="O38" s="1147">
        <v>0</v>
      </c>
      <c r="P38" s="421">
        <f t="shared" si="11"/>
        <v>0</v>
      </c>
      <c r="Q38" s="1114"/>
      <c r="R38" s="1252" t="s">
        <v>124</v>
      </c>
      <c r="S38" s="643">
        <v>0</v>
      </c>
      <c r="T38" s="644">
        <v>0</v>
      </c>
      <c r="U38" s="644">
        <v>0</v>
      </c>
      <c r="V38" s="644">
        <v>0</v>
      </c>
      <c r="W38" s="1133">
        <v>0</v>
      </c>
      <c r="X38" s="421">
        <f t="shared" si="12"/>
        <v>0</v>
      </c>
      <c r="Y38" s="1114"/>
      <c r="Z38" s="1252" t="s">
        <v>124</v>
      </c>
      <c r="AA38" s="649">
        <v>0</v>
      </c>
      <c r="AB38" s="644">
        <v>0</v>
      </c>
      <c r="AC38" s="645">
        <v>0</v>
      </c>
      <c r="AD38" s="651">
        <v>0</v>
      </c>
      <c r="AE38" s="1147">
        <v>0</v>
      </c>
      <c r="AF38" s="421">
        <f t="shared" si="13"/>
        <v>0</v>
      </c>
      <c r="AH38" s="614"/>
    </row>
    <row r="39" spans="1:34">
      <c r="A39" s="1131" t="s">
        <v>139</v>
      </c>
      <c r="B39" s="1131" t="s">
        <v>124</v>
      </c>
      <c r="C39" s="643">
        <f t="shared" si="8"/>
        <v>0</v>
      </c>
      <c r="D39" s="644">
        <v>0</v>
      </c>
      <c r="E39" s="644">
        <v>0</v>
      </c>
      <c r="F39" s="644">
        <f t="shared" si="9"/>
        <v>0</v>
      </c>
      <c r="G39" s="992">
        <f t="shared" si="9"/>
        <v>0</v>
      </c>
      <c r="H39" s="421">
        <f t="shared" si="10"/>
        <v>0</v>
      </c>
      <c r="I39" s="1114"/>
      <c r="J39" s="1131" t="s">
        <v>124</v>
      </c>
      <c r="K39" s="649">
        <v>0</v>
      </c>
      <c r="L39" s="644">
        <v>0</v>
      </c>
      <c r="M39" s="644">
        <v>0</v>
      </c>
      <c r="N39" s="651">
        <v>0</v>
      </c>
      <c r="O39" s="1147">
        <v>0</v>
      </c>
      <c r="P39" s="421">
        <f t="shared" si="11"/>
        <v>0</v>
      </c>
      <c r="Q39" s="1114"/>
      <c r="R39" s="1252" t="s">
        <v>124</v>
      </c>
      <c r="S39" s="643">
        <v>0</v>
      </c>
      <c r="T39" s="644">
        <v>0</v>
      </c>
      <c r="U39" s="644">
        <v>0</v>
      </c>
      <c r="V39" s="644">
        <v>0</v>
      </c>
      <c r="W39" s="1133">
        <v>0</v>
      </c>
      <c r="X39" s="421">
        <f t="shared" si="12"/>
        <v>0</v>
      </c>
      <c r="Y39" s="1114"/>
      <c r="Z39" s="1252" t="s">
        <v>124</v>
      </c>
      <c r="AA39" s="649">
        <v>0</v>
      </c>
      <c r="AB39" s="644">
        <v>0</v>
      </c>
      <c r="AC39" s="645">
        <v>0</v>
      </c>
      <c r="AD39" s="651">
        <v>0</v>
      </c>
      <c r="AE39" s="1147">
        <v>0</v>
      </c>
      <c r="AF39" s="421">
        <f t="shared" si="13"/>
        <v>0</v>
      </c>
      <c r="AH39" s="614"/>
    </row>
    <row r="40" spans="1:34">
      <c r="A40" s="1134" t="s">
        <v>70</v>
      </c>
      <c r="B40" s="1114"/>
      <c r="C40" s="1135"/>
      <c r="D40" s="1136"/>
      <c r="E40" s="1136"/>
      <c r="F40" s="1136"/>
      <c r="G40" s="1150"/>
      <c r="H40" s="1130"/>
      <c r="I40" s="1114"/>
      <c r="J40" s="1114"/>
      <c r="K40" s="1139"/>
      <c r="L40" s="1136"/>
      <c r="M40" s="1136"/>
      <c r="N40" s="1150"/>
      <c r="O40" s="1150"/>
      <c r="P40" s="1130"/>
      <c r="Q40" s="1114"/>
      <c r="R40" s="1253"/>
      <c r="S40" s="1126"/>
      <c r="T40" s="1127"/>
      <c r="U40" s="1127"/>
      <c r="V40" s="1127"/>
      <c r="W40" s="1127"/>
      <c r="X40" s="1257"/>
      <c r="Y40" s="1114"/>
      <c r="Z40" s="1253"/>
      <c r="AA40" s="1139"/>
      <c r="AB40" s="1136"/>
      <c r="AC40" s="1136"/>
      <c r="AD40" s="1150"/>
      <c r="AE40" s="1150"/>
      <c r="AF40" s="1130"/>
      <c r="AH40" s="614"/>
    </row>
    <row r="41" spans="1:34">
      <c r="A41" s="1131" t="s">
        <v>53</v>
      </c>
      <c r="B41" s="1131" t="s">
        <v>124</v>
      </c>
      <c r="C41" s="643">
        <f>K41+S41</f>
        <v>31740</v>
      </c>
      <c r="D41" s="644">
        <v>0</v>
      </c>
      <c r="E41" s="644">
        <v>0</v>
      </c>
      <c r="F41" s="990">
        <f>N41+V41</f>
        <v>191718.42999999551</v>
      </c>
      <c r="G41" s="992">
        <f>O41+W41</f>
        <v>1778951.8300000369</v>
      </c>
      <c r="H41" s="421">
        <f>G41/$G$64</f>
        <v>2.1378513588307897E-2</v>
      </c>
      <c r="I41" s="1114"/>
      <c r="J41" s="1131" t="s">
        <v>124</v>
      </c>
      <c r="K41" s="989">
        <v>12620</v>
      </c>
      <c r="L41" s="644">
        <v>0</v>
      </c>
      <c r="M41" s="644">
        <v>0</v>
      </c>
      <c r="N41" s="991">
        <v>78373.109999998385</v>
      </c>
      <c r="O41" s="1151">
        <v>724129.43000002194</v>
      </c>
      <c r="P41" s="421">
        <f>O41/$O$64</f>
        <v>2.2117493175895404E-2</v>
      </c>
      <c r="Q41" s="1114"/>
      <c r="R41" s="1252" t="s">
        <v>124</v>
      </c>
      <c r="S41" s="989">
        <v>19120</v>
      </c>
      <c r="T41" s="644">
        <v>0</v>
      </c>
      <c r="U41" s="644">
        <v>0</v>
      </c>
      <c r="V41" s="990">
        <v>113345.31999999711</v>
      </c>
      <c r="W41" s="1133">
        <v>1054822.400000015</v>
      </c>
      <c r="X41" s="421">
        <f>W41/$W$64</f>
        <v>2.0899153263664722E-2</v>
      </c>
      <c r="Y41" s="1114"/>
      <c r="Z41" s="1252" t="s">
        <v>124</v>
      </c>
      <c r="AA41" s="989">
        <v>13879</v>
      </c>
      <c r="AB41" s="644">
        <v>0</v>
      </c>
      <c r="AC41" s="644">
        <v>0</v>
      </c>
      <c r="AD41" s="990">
        <v>100728.48999999372</v>
      </c>
      <c r="AE41" s="1137">
        <v>734097.76000000909</v>
      </c>
      <c r="AF41" s="421">
        <f>AE41/$AE$64</f>
        <v>1.9027705856594222E-2</v>
      </c>
      <c r="AH41" s="614"/>
    </row>
    <row r="42" spans="1:34">
      <c r="A42" s="1131" t="s">
        <v>140</v>
      </c>
      <c r="B42" s="1131" t="s">
        <v>124</v>
      </c>
      <c r="C42" s="643">
        <f>K42+S42</f>
        <v>0</v>
      </c>
      <c r="D42" s="644">
        <v>0</v>
      </c>
      <c r="E42" s="644">
        <v>0</v>
      </c>
      <c r="F42" s="644">
        <f>N42+V42</f>
        <v>0</v>
      </c>
      <c r="G42" s="992">
        <f>O42+W42</f>
        <v>0</v>
      </c>
      <c r="H42" s="421">
        <f>G42/$G$64</f>
        <v>0</v>
      </c>
      <c r="I42" s="1114"/>
      <c r="J42" s="1131" t="s">
        <v>124</v>
      </c>
      <c r="K42" s="649">
        <v>0</v>
      </c>
      <c r="L42" s="644">
        <v>0</v>
      </c>
      <c r="M42" s="644">
        <v>0</v>
      </c>
      <c r="N42" s="651">
        <v>0</v>
      </c>
      <c r="O42" s="1147">
        <v>0</v>
      </c>
      <c r="P42" s="421">
        <f>O42/$O$64</f>
        <v>0</v>
      </c>
      <c r="Q42" s="1114"/>
      <c r="R42" s="1252" t="s">
        <v>124</v>
      </c>
      <c r="S42" s="643">
        <v>0</v>
      </c>
      <c r="T42" s="644">
        <v>0</v>
      </c>
      <c r="U42" s="644">
        <v>0</v>
      </c>
      <c r="V42" s="644">
        <v>0</v>
      </c>
      <c r="W42" s="644">
        <v>0</v>
      </c>
      <c r="X42" s="421">
        <f>W42/$W$64</f>
        <v>0</v>
      </c>
      <c r="Y42" s="1114"/>
      <c r="Z42" s="1252" t="s">
        <v>124</v>
      </c>
      <c r="AA42" s="652">
        <v>0</v>
      </c>
      <c r="AB42" s="653">
        <v>0</v>
      </c>
      <c r="AC42" s="653">
        <v>0</v>
      </c>
      <c r="AD42" s="653">
        <v>0</v>
      </c>
      <c r="AE42" s="1147">
        <v>0</v>
      </c>
      <c r="AF42" s="421">
        <f>AE42/$AE$64</f>
        <v>0</v>
      </c>
      <c r="AH42" s="614"/>
    </row>
    <row r="43" spans="1:34">
      <c r="A43" s="1134" t="s">
        <v>141</v>
      </c>
      <c r="B43" s="1114"/>
      <c r="C43" s="1135"/>
      <c r="D43" s="1136"/>
      <c r="E43" s="1136"/>
      <c r="F43" s="1136"/>
      <c r="G43" s="1136"/>
      <c r="H43" s="1130"/>
      <c r="I43" s="1114"/>
      <c r="J43" s="1114"/>
      <c r="K43" s="1135"/>
      <c r="L43" s="1136"/>
      <c r="M43" s="1136"/>
      <c r="N43" s="1136"/>
      <c r="O43" s="1136"/>
      <c r="P43" s="1130"/>
      <c r="Q43" s="1114"/>
      <c r="R43" s="1253"/>
      <c r="S43" s="1260"/>
      <c r="T43" s="1127"/>
      <c r="U43" s="1127"/>
      <c r="V43" s="1127"/>
      <c r="W43" s="1127"/>
      <c r="X43" s="1257"/>
      <c r="Y43" s="1114"/>
      <c r="Z43" s="1253"/>
      <c r="AA43" s="1135"/>
      <c r="AB43" s="1136"/>
      <c r="AC43" s="1136"/>
      <c r="AD43" s="1136"/>
      <c r="AE43" s="1136"/>
      <c r="AF43" s="1130"/>
      <c r="AH43" s="614"/>
    </row>
    <row r="44" spans="1:34">
      <c r="A44" s="1131" t="s">
        <v>142</v>
      </c>
      <c r="B44" s="1131" t="s">
        <v>121</v>
      </c>
      <c r="C44" s="643">
        <f t="shared" ref="C44:C53" si="14">K44+S44</f>
        <v>0</v>
      </c>
      <c r="D44" s="644">
        <v>0</v>
      </c>
      <c r="E44" s="644">
        <v>0</v>
      </c>
      <c r="F44" s="644">
        <f t="shared" ref="F44:G53" si="15">N44+V44</f>
        <v>0</v>
      </c>
      <c r="G44" s="992">
        <f t="shared" si="15"/>
        <v>0</v>
      </c>
      <c r="H44" s="421">
        <f t="shared" ref="H44:H53" si="16">G44/$G$64</f>
        <v>0</v>
      </c>
      <c r="I44" s="1114"/>
      <c r="J44" s="1131" t="s">
        <v>121</v>
      </c>
      <c r="K44" s="649">
        <v>0</v>
      </c>
      <c r="L44" s="644">
        <v>0</v>
      </c>
      <c r="M44" s="644">
        <v>0</v>
      </c>
      <c r="N44" s="651">
        <v>0</v>
      </c>
      <c r="O44" s="1147">
        <v>0</v>
      </c>
      <c r="P44" s="421">
        <f t="shared" ref="P44:P53" si="17">O44/$O$64</f>
        <v>0</v>
      </c>
      <c r="Q44" s="1114"/>
      <c r="R44" s="1252" t="s">
        <v>121</v>
      </c>
      <c r="S44" s="643">
        <v>0</v>
      </c>
      <c r="T44" s="644">
        <v>0</v>
      </c>
      <c r="U44" s="644">
        <v>0</v>
      </c>
      <c r="V44" s="644">
        <v>0</v>
      </c>
      <c r="W44" s="1133">
        <v>0</v>
      </c>
      <c r="X44" s="421">
        <f t="shared" ref="X44:X53" si="18">W44/$W$64</f>
        <v>0</v>
      </c>
      <c r="Y44" s="1114"/>
      <c r="Z44" s="1252" t="s">
        <v>121</v>
      </c>
      <c r="AA44" s="649">
        <v>0</v>
      </c>
      <c r="AB44" s="644">
        <v>0</v>
      </c>
      <c r="AC44" s="644">
        <v>0</v>
      </c>
      <c r="AD44" s="651">
        <v>0</v>
      </c>
      <c r="AE44" s="1147">
        <v>0</v>
      </c>
      <c r="AF44" s="421">
        <f t="shared" ref="AF44:AF53" si="19">AE44/$AE$64</f>
        <v>0</v>
      </c>
      <c r="AH44" s="614"/>
    </row>
    <row r="45" spans="1:34">
      <c r="A45" s="1131" t="s">
        <v>143</v>
      </c>
      <c r="B45" s="1131" t="s">
        <v>121</v>
      </c>
      <c r="C45" s="643">
        <f t="shared" si="14"/>
        <v>0</v>
      </c>
      <c r="D45" s="644">
        <v>0</v>
      </c>
      <c r="E45" s="644">
        <v>0</v>
      </c>
      <c r="F45" s="644">
        <f t="shared" si="15"/>
        <v>0</v>
      </c>
      <c r="G45" s="992">
        <f t="shared" si="15"/>
        <v>0</v>
      </c>
      <c r="H45" s="421">
        <f t="shared" si="16"/>
        <v>0</v>
      </c>
      <c r="I45" s="1114"/>
      <c r="J45" s="1131" t="s">
        <v>121</v>
      </c>
      <c r="K45" s="649">
        <v>0</v>
      </c>
      <c r="L45" s="644">
        <v>0</v>
      </c>
      <c r="M45" s="644">
        <v>0</v>
      </c>
      <c r="N45" s="651">
        <v>0</v>
      </c>
      <c r="O45" s="1147">
        <v>0</v>
      </c>
      <c r="P45" s="421">
        <f t="shared" si="17"/>
        <v>0</v>
      </c>
      <c r="Q45" s="1114"/>
      <c r="R45" s="1252" t="s">
        <v>121</v>
      </c>
      <c r="S45" s="643">
        <v>0</v>
      </c>
      <c r="T45" s="644">
        <v>0</v>
      </c>
      <c r="U45" s="644">
        <v>0</v>
      </c>
      <c r="V45" s="644">
        <v>0</v>
      </c>
      <c r="W45" s="1133">
        <v>0</v>
      </c>
      <c r="X45" s="421">
        <f t="shared" si="18"/>
        <v>0</v>
      </c>
      <c r="Y45" s="1114"/>
      <c r="Z45" s="1252" t="s">
        <v>121</v>
      </c>
      <c r="AA45" s="649">
        <v>0</v>
      </c>
      <c r="AB45" s="644">
        <v>0</v>
      </c>
      <c r="AC45" s="644">
        <v>0</v>
      </c>
      <c r="AD45" s="651">
        <v>0</v>
      </c>
      <c r="AE45" s="1147">
        <v>0</v>
      </c>
      <c r="AF45" s="421">
        <f t="shared" si="19"/>
        <v>0</v>
      </c>
      <c r="AH45" s="614"/>
    </row>
    <row r="46" spans="1:34">
      <c r="A46" s="1131" t="s">
        <v>144</v>
      </c>
      <c r="B46" s="1131" t="s">
        <v>121</v>
      </c>
      <c r="C46" s="643">
        <f t="shared" si="14"/>
        <v>0</v>
      </c>
      <c r="D46" s="644">
        <v>0</v>
      </c>
      <c r="E46" s="644">
        <v>0</v>
      </c>
      <c r="F46" s="644">
        <f t="shared" si="15"/>
        <v>0</v>
      </c>
      <c r="G46" s="992">
        <f t="shared" si="15"/>
        <v>0</v>
      </c>
      <c r="H46" s="421">
        <f t="shared" si="16"/>
        <v>0</v>
      </c>
      <c r="I46" s="1114"/>
      <c r="J46" s="1131" t="s">
        <v>121</v>
      </c>
      <c r="K46" s="649">
        <v>0</v>
      </c>
      <c r="L46" s="644">
        <v>0</v>
      </c>
      <c r="M46" s="644">
        <v>0</v>
      </c>
      <c r="N46" s="651">
        <v>0</v>
      </c>
      <c r="O46" s="1147">
        <v>0</v>
      </c>
      <c r="P46" s="421">
        <f t="shared" si="17"/>
        <v>0</v>
      </c>
      <c r="Q46" s="1114"/>
      <c r="R46" s="1252" t="s">
        <v>121</v>
      </c>
      <c r="S46" s="643">
        <v>0</v>
      </c>
      <c r="T46" s="644">
        <v>0</v>
      </c>
      <c r="U46" s="644">
        <v>0</v>
      </c>
      <c r="V46" s="644">
        <v>0</v>
      </c>
      <c r="W46" s="1133">
        <v>0</v>
      </c>
      <c r="X46" s="421">
        <f t="shared" si="18"/>
        <v>0</v>
      </c>
      <c r="Y46" s="1114"/>
      <c r="Z46" s="1252" t="s">
        <v>121</v>
      </c>
      <c r="AA46" s="649">
        <v>0</v>
      </c>
      <c r="AB46" s="644">
        <v>0</v>
      </c>
      <c r="AC46" s="644">
        <v>0</v>
      </c>
      <c r="AD46" s="651">
        <v>0</v>
      </c>
      <c r="AE46" s="1147">
        <v>0</v>
      </c>
      <c r="AF46" s="421">
        <f t="shared" si="19"/>
        <v>0</v>
      </c>
      <c r="AH46" s="614"/>
    </row>
    <row r="47" spans="1:34">
      <c r="A47" s="1131" t="s">
        <v>145</v>
      </c>
      <c r="B47" s="1131" t="s">
        <v>121</v>
      </c>
      <c r="C47" s="643">
        <f t="shared" si="14"/>
        <v>0</v>
      </c>
      <c r="D47" s="644">
        <v>0</v>
      </c>
      <c r="E47" s="644">
        <v>0</v>
      </c>
      <c r="F47" s="644">
        <f t="shared" si="15"/>
        <v>0</v>
      </c>
      <c r="G47" s="992">
        <f t="shared" si="15"/>
        <v>0</v>
      </c>
      <c r="H47" s="421">
        <f t="shared" si="16"/>
        <v>0</v>
      </c>
      <c r="I47" s="1114"/>
      <c r="J47" s="1131" t="s">
        <v>121</v>
      </c>
      <c r="K47" s="649">
        <v>0</v>
      </c>
      <c r="L47" s="644">
        <v>0</v>
      </c>
      <c r="M47" s="644">
        <v>0</v>
      </c>
      <c r="N47" s="651">
        <v>0</v>
      </c>
      <c r="O47" s="1147">
        <v>0</v>
      </c>
      <c r="P47" s="421">
        <f t="shared" si="17"/>
        <v>0</v>
      </c>
      <c r="Q47" s="1114"/>
      <c r="R47" s="1252" t="s">
        <v>121</v>
      </c>
      <c r="S47" s="643">
        <v>0</v>
      </c>
      <c r="T47" s="644">
        <v>0</v>
      </c>
      <c r="U47" s="644">
        <v>0</v>
      </c>
      <c r="V47" s="644">
        <v>0</v>
      </c>
      <c r="W47" s="1133">
        <v>0</v>
      </c>
      <c r="X47" s="421">
        <f t="shared" si="18"/>
        <v>0</v>
      </c>
      <c r="Y47" s="1114"/>
      <c r="Z47" s="1252" t="s">
        <v>121</v>
      </c>
      <c r="AA47" s="649">
        <v>0</v>
      </c>
      <c r="AB47" s="644">
        <v>0</v>
      </c>
      <c r="AC47" s="644">
        <v>0</v>
      </c>
      <c r="AD47" s="651">
        <v>0</v>
      </c>
      <c r="AE47" s="1147">
        <v>0</v>
      </c>
      <c r="AF47" s="421">
        <f t="shared" si="19"/>
        <v>0</v>
      </c>
      <c r="AH47" s="614"/>
    </row>
    <row r="48" spans="1:34">
      <c r="A48" s="1131" t="s">
        <v>146</v>
      </c>
      <c r="B48" s="1131" t="s">
        <v>121</v>
      </c>
      <c r="C48" s="643">
        <f t="shared" si="14"/>
        <v>0</v>
      </c>
      <c r="D48" s="644">
        <v>0</v>
      </c>
      <c r="E48" s="644">
        <v>0</v>
      </c>
      <c r="F48" s="644">
        <f t="shared" si="15"/>
        <v>0</v>
      </c>
      <c r="G48" s="992">
        <f t="shared" si="15"/>
        <v>0</v>
      </c>
      <c r="H48" s="421">
        <f t="shared" si="16"/>
        <v>0</v>
      </c>
      <c r="I48" s="1114"/>
      <c r="J48" s="1131" t="s">
        <v>121</v>
      </c>
      <c r="K48" s="649">
        <v>0</v>
      </c>
      <c r="L48" s="644">
        <v>0</v>
      </c>
      <c r="M48" s="644">
        <v>0</v>
      </c>
      <c r="N48" s="651">
        <v>0</v>
      </c>
      <c r="O48" s="1147">
        <v>0</v>
      </c>
      <c r="P48" s="421">
        <f t="shared" si="17"/>
        <v>0</v>
      </c>
      <c r="Q48" s="1114"/>
      <c r="R48" s="1252" t="s">
        <v>121</v>
      </c>
      <c r="S48" s="643">
        <v>0</v>
      </c>
      <c r="T48" s="644">
        <v>0</v>
      </c>
      <c r="U48" s="644">
        <v>0</v>
      </c>
      <c r="V48" s="644">
        <v>0</v>
      </c>
      <c r="W48" s="1133">
        <v>0</v>
      </c>
      <c r="X48" s="421">
        <f t="shared" si="18"/>
        <v>0</v>
      </c>
      <c r="Y48" s="1114"/>
      <c r="Z48" s="1252" t="s">
        <v>121</v>
      </c>
      <c r="AA48" s="649">
        <v>0</v>
      </c>
      <c r="AB48" s="644">
        <v>0</v>
      </c>
      <c r="AC48" s="644">
        <v>0</v>
      </c>
      <c r="AD48" s="651">
        <v>0</v>
      </c>
      <c r="AE48" s="1147">
        <v>0</v>
      </c>
      <c r="AF48" s="421">
        <f t="shared" si="19"/>
        <v>0</v>
      </c>
      <c r="AH48" s="614"/>
    </row>
    <row r="49" spans="1:35">
      <c r="A49" s="1131" t="s">
        <v>147</v>
      </c>
      <c r="B49" s="1131" t="s">
        <v>121</v>
      </c>
      <c r="C49" s="643">
        <f t="shared" si="14"/>
        <v>0</v>
      </c>
      <c r="D49" s="644">
        <v>0</v>
      </c>
      <c r="E49" s="644">
        <v>0</v>
      </c>
      <c r="F49" s="644">
        <f t="shared" si="15"/>
        <v>0</v>
      </c>
      <c r="G49" s="992">
        <f t="shared" si="15"/>
        <v>0</v>
      </c>
      <c r="H49" s="421">
        <f t="shared" si="16"/>
        <v>0</v>
      </c>
      <c r="I49" s="1114"/>
      <c r="J49" s="1131" t="s">
        <v>121</v>
      </c>
      <c r="K49" s="649">
        <v>0</v>
      </c>
      <c r="L49" s="644">
        <v>0</v>
      </c>
      <c r="M49" s="644">
        <v>0</v>
      </c>
      <c r="N49" s="651">
        <v>0</v>
      </c>
      <c r="O49" s="1147">
        <v>0</v>
      </c>
      <c r="P49" s="421">
        <f t="shared" si="17"/>
        <v>0</v>
      </c>
      <c r="Q49" s="1114"/>
      <c r="R49" s="1252" t="s">
        <v>121</v>
      </c>
      <c r="S49" s="643">
        <v>0</v>
      </c>
      <c r="T49" s="644">
        <v>0</v>
      </c>
      <c r="U49" s="644">
        <v>0</v>
      </c>
      <c r="V49" s="644">
        <v>0</v>
      </c>
      <c r="W49" s="1133">
        <v>0</v>
      </c>
      <c r="X49" s="421">
        <f t="shared" si="18"/>
        <v>0</v>
      </c>
      <c r="Y49" s="1114"/>
      <c r="Z49" s="1252" t="s">
        <v>121</v>
      </c>
      <c r="AA49" s="649">
        <v>0</v>
      </c>
      <c r="AB49" s="644">
        <v>0</v>
      </c>
      <c r="AC49" s="644">
        <v>0</v>
      </c>
      <c r="AD49" s="651">
        <v>0</v>
      </c>
      <c r="AE49" s="1147">
        <v>0</v>
      </c>
      <c r="AF49" s="421">
        <f t="shared" si="19"/>
        <v>0</v>
      </c>
      <c r="AH49" s="614"/>
    </row>
    <row r="50" spans="1:35">
      <c r="A50" s="1131" t="s">
        <v>148</v>
      </c>
      <c r="B50" s="1131" t="s">
        <v>121</v>
      </c>
      <c r="C50" s="643">
        <f t="shared" si="14"/>
        <v>0</v>
      </c>
      <c r="D50" s="644">
        <v>0</v>
      </c>
      <c r="E50" s="644">
        <v>0</v>
      </c>
      <c r="F50" s="644">
        <f t="shared" si="15"/>
        <v>0</v>
      </c>
      <c r="G50" s="992">
        <f t="shared" si="15"/>
        <v>0</v>
      </c>
      <c r="H50" s="421">
        <f t="shared" si="16"/>
        <v>0</v>
      </c>
      <c r="I50" s="1114"/>
      <c r="J50" s="1131" t="s">
        <v>121</v>
      </c>
      <c r="K50" s="649">
        <v>0</v>
      </c>
      <c r="L50" s="644">
        <v>0</v>
      </c>
      <c r="M50" s="644">
        <v>0</v>
      </c>
      <c r="N50" s="651">
        <v>0</v>
      </c>
      <c r="O50" s="1147">
        <v>0</v>
      </c>
      <c r="P50" s="421">
        <f t="shared" si="17"/>
        <v>0</v>
      </c>
      <c r="Q50" s="1114"/>
      <c r="R50" s="1252" t="s">
        <v>121</v>
      </c>
      <c r="S50" s="643">
        <v>0</v>
      </c>
      <c r="T50" s="644">
        <v>0</v>
      </c>
      <c r="U50" s="644">
        <v>0</v>
      </c>
      <c r="V50" s="644">
        <v>0</v>
      </c>
      <c r="W50" s="1133">
        <v>0</v>
      </c>
      <c r="X50" s="421">
        <f t="shared" si="18"/>
        <v>0</v>
      </c>
      <c r="Y50" s="1114"/>
      <c r="Z50" s="1252" t="s">
        <v>121</v>
      </c>
      <c r="AA50" s="649">
        <v>0</v>
      </c>
      <c r="AB50" s="644">
        <v>0</v>
      </c>
      <c r="AC50" s="644">
        <v>0</v>
      </c>
      <c r="AD50" s="651">
        <v>0</v>
      </c>
      <c r="AE50" s="1147">
        <v>0</v>
      </c>
      <c r="AF50" s="421">
        <f t="shared" si="19"/>
        <v>0</v>
      </c>
      <c r="AH50" s="614"/>
    </row>
    <row r="51" spans="1:35">
      <c r="A51" s="1131" t="s">
        <v>149</v>
      </c>
      <c r="B51" s="1131" t="s">
        <v>121</v>
      </c>
      <c r="C51" s="643">
        <f t="shared" si="14"/>
        <v>0</v>
      </c>
      <c r="D51" s="644">
        <v>0</v>
      </c>
      <c r="E51" s="644">
        <v>0</v>
      </c>
      <c r="F51" s="644">
        <f t="shared" si="15"/>
        <v>0</v>
      </c>
      <c r="G51" s="992">
        <f t="shared" si="15"/>
        <v>0</v>
      </c>
      <c r="H51" s="421">
        <f t="shared" si="16"/>
        <v>0</v>
      </c>
      <c r="I51" s="1114"/>
      <c r="J51" s="1131" t="s">
        <v>121</v>
      </c>
      <c r="K51" s="649">
        <v>0</v>
      </c>
      <c r="L51" s="644">
        <v>0</v>
      </c>
      <c r="M51" s="644">
        <v>0</v>
      </c>
      <c r="N51" s="651">
        <v>0</v>
      </c>
      <c r="O51" s="1147">
        <v>0</v>
      </c>
      <c r="P51" s="421">
        <f t="shared" si="17"/>
        <v>0</v>
      </c>
      <c r="Q51" s="1114"/>
      <c r="R51" s="1252" t="s">
        <v>121</v>
      </c>
      <c r="S51" s="643">
        <v>0</v>
      </c>
      <c r="T51" s="644">
        <v>0</v>
      </c>
      <c r="U51" s="644">
        <v>0</v>
      </c>
      <c r="V51" s="644">
        <v>0</v>
      </c>
      <c r="W51" s="1133">
        <v>0</v>
      </c>
      <c r="X51" s="421">
        <f t="shared" si="18"/>
        <v>0</v>
      </c>
      <c r="Y51" s="1114"/>
      <c r="Z51" s="1252" t="s">
        <v>121</v>
      </c>
      <c r="AA51" s="649">
        <v>0</v>
      </c>
      <c r="AB51" s="644">
        <v>0</v>
      </c>
      <c r="AC51" s="644">
        <v>0</v>
      </c>
      <c r="AD51" s="651">
        <v>0</v>
      </c>
      <c r="AE51" s="1147">
        <v>0</v>
      </c>
      <c r="AF51" s="421">
        <f t="shared" si="19"/>
        <v>0</v>
      </c>
      <c r="AH51" s="614"/>
    </row>
    <row r="52" spans="1:35">
      <c r="A52" s="1131" t="s">
        <v>150</v>
      </c>
      <c r="B52" s="1131" t="s">
        <v>121</v>
      </c>
      <c r="C52" s="643">
        <f t="shared" si="14"/>
        <v>0</v>
      </c>
      <c r="D52" s="644">
        <v>0</v>
      </c>
      <c r="E52" s="644">
        <v>0</v>
      </c>
      <c r="F52" s="644">
        <f t="shared" si="15"/>
        <v>0</v>
      </c>
      <c r="G52" s="992">
        <f t="shared" si="15"/>
        <v>0</v>
      </c>
      <c r="H52" s="421">
        <f t="shared" si="16"/>
        <v>0</v>
      </c>
      <c r="I52" s="1114"/>
      <c r="J52" s="1131" t="s">
        <v>121</v>
      </c>
      <c r="K52" s="649">
        <v>0</v>
      </c>
      <c r="L52" s="644">
        <v>0</v>
      </c>
      <c r="M52" s="644">
        <v>0</v>
      </c>
      <c r="N52" s="651">
        <v>0</v>
      </c>
      <c r="O52" s="1147">
        <v>0</v>
      </c>
      <c r="P52" s="421">
        <f t="shared" si="17"/>
        <v>0</v>
      </c>
      <c r="Q52" s="1114"/>
      <c r="R52" s="1252" t="s">
        <v>121</v>
      </c>
      <c r="S52" s="643">
        <v>0</v>
      </c>
      <c r="T52" s="644">
        <v>0</v>
      </c>
      <c r="U52" s="644">
        <v>0</v>
      </c>
      <c r="V52" s="644">
        <v>0</v>
      </c>
      <c r="W52" s="1133">
        <v>0</v>
      </c>
      <c r="X52" s="421">
        <f t="shared" si="18"/>
        <v>0</v>
      </c>
      <c r="Y52" s="1114"/>
      <c r="Z52" s="1252" t="s">
        <v>121</v>
      </c>
      <c r="AA52" s="649">
        <v>0</v>
      </c>
      <c r="AB52" s="644">
        <v>0</v>
      </c>
      <c r="AC52" s="644">
        <v>0</v>
      </c>
      <c r="AD52" s="651">
        <v>0</v>
      </c>
      <c r="AE52" s="1147">
        <v>0</v>
      </c>
      <c r="AF52" s="421">
        <f t="shared" si="19"/>
        <v>0</v>
      </c>
      <c r="AH52" s="614"/>
    </row>
    <row r="53" spans="1:35">
      <c r="A53" s="1131" t="s">
        <v>151</v>
      </c>
      <c r="B53" s="1131" t="s">
        <v>121</v>
      </c>
      <c r="C53" s="643">
        <f t="shared" si="14"/>
        <v>0</v>
      </c>
      <c r="D53" s="644">
        <v>0</v>
      </c>
      <c r="E53" s="644">
        <v>0</v>
      </c>
      <c r="F53" s="644">
        <f t="shared" si="15"/>
        <v>0</v>
      </c>
      <c r="G53" s="992">
        <f t="shared" si="15"/>
        <v>0</v>
      </c>
      <c r="H53" s="421">
        <f t="shared" si="16"/>
        <v>0</v>
      </c>
      <c r="I53" s="1114"/>
      <c r="J53" s="1131" t="s">
        <v>121</v>
      </c>
      <c r="K53" s="649">
        <v>0</v>
      </c>
      <c r="L53" s="644">
        <v>0</v>
      </c>
      <c r="M53" s="644">
        <v>0</v>
      </c>
      <c r="N53" s="651">
        <v>0</v>
      </c>
      <c r="O53" s="1147">
        <v>0</v>
      </c>
      <c r="P53" s="421">
        <f t="shared" si="17"/>
        <v>0</v>
      </c>
      <c r="Q53" s="1114"/>
      <c r="R53" s="1252" t="s">
        <v>121</v>
      </c>
      <c r="S53" s="643">
        <v>0</v>
      </c>
      <c r="T53" s="644">
        <v>0</v>
      </c>
      <c r="U53" s="644">
        <v>0</v>
      </c>
      <c r="V53" s="644">
        <v>0</v>
      </c>
      <c r="W53" s="1133">
        <v>0</v>
      </c>
      <c r="X53" s="421">
        <f t="shared" si="18"/>
        <v>0</v>
      </c>
      <c r="Y53" s="1114"/>
      <c r="Z53" s="1252" t="s">
        <v>121</v>
      </c>
      <c r="AA53" s="649">
        <v>0</v>
      </c>
      <c r="AB53" s="644">
        <v>0</v>
      </c>
      <c r="AC53" s="644">
        <v>0</v>
      </c>
      <c r="AD53" s="651">
        <v>0</v>
      </c>
      <c r="AE53" s="1147">
        <v>0</v>
      </c>
      <c r="AF53" s="421">
        <f t="shared" si="19"/>
        <v>0</v>
      </c>
      <c r="AH53" s="614"/>
    </row>
    <row r="54" spans="1:35">
      <c r="A54" s="1134" t="s">
        <v>152</v>
      </c>
      <c r="B54" s="1114"/>
      <c r="C54" s="1135"/>
      <c r="D54" s="1136"/>
      <c r="E54" s="1136"/>
      <c r="F54" s="1136"/>
      <c r="G54" s="1136"/>
      <c r="H54" s="1130"/>
      <c r="I54" s="1114"/>
      <c r="J54" s="1114"/>
      <c r="K54" s="1135"/>
      <c r="L54" s="1136"/>
      <c r="M54" s="1136"/>
      <c r="N54" s="1136"/>
      <c r="O54" s="1136"/>
      <c r="P54" s="1136"/>
      <c r="Q54" s="1114"/>
      <c r="R54" s="1253"/>
      <c r="S54" s="1126"/>
      <c r="T54" s="1127"/>
      <c r="U54" s="1127"/>
      <c r="V54" s="1127"/>
      <c r="W54" s="1127"/>
      <c r="X54" s="1257"/>
      <c r="Y54" s="1114"/>
      <c r="Z54" s="1253"/>
      <c r="AA54" s="1135"/>
      <c r="AB54" s="1136"/>
      <c r="AC54" s="1136"/>
      <c r="AD54" s="1136"/>
      <c r="AE54" s="1136"/>
      <c r="AF54" s="1130"/>
      <c r="AH54" s="614"/>
    </row>
    <row r="55" spans="1:35">
      <c r="A55" s="1131" t="s">
        <v>153</v>
      </c>
      <c r="B55" s="1131" t="s">
        <v>121</v>
      </c>
      <c r="C55" s="643">
        <f>K55+S55</f>
        <v>0</v>
      </c>
      <c r="D55" s="644">
        <v>0</v>
      </c>
      <c r="E55" s="644">
        <v>0</v>
      </c>
      <c r="F55" s="644">
        <f t="shared" ref="F55:G57" si="20">N55+V55</f>
        <v>0</v>
      </c>
      <c r="G55" s="992">
        <f t="shared" si="20"/>
        <v>0</v>
      </c>
      <c r="H55" s="421">
        <f>G55/$G$64</f>
        <v>0</v>
      </c>
      <c r="I55" s="1114"/>
      <c r="J55" s="1131" t="s">
        <v>121</v>
      </c>
      <c r="K55" s="649">
        <v>0</v>
      </c>
      <c r="L55" s="644">
        <v>0</v>
      </c>
      <c r="M55" s="644">
        <v>0</v>
      </c>
      <c r="N55" s="651">
        <v>0</v>
      </c>
      <c r="O55" s="1147">
        <v>0</v>
      </c>
      <c r="P55" s="421">
        <f>O55/$O$64</f>
        <v>0</v>
      </c>
      <c r="Q55" s="1114"/>
      <c r="R55" s="1252" t="s">
        <v>121</v>
      </c>
      <c r="S55" s="643">
        <v>0</v>
      </c>
      <c r="T55" s="644">
        <v>0</v>
      </c>
      <c r="U55" s="644">
        <v>0</v>
      </c>
      <c r="V55" s="644">
        <v>0</v>
      </c>
      <c r="W55" s="1133">
        <v>0</v>
      </c>
      <c r="X55" s="421">
        <f>W55/$W$64</f>
        <v>0</v>
      </c>
      <c r="Y55" s="1114"/>
      <c r="Z55" s="1252" t="s">
        <v>121</v>
      </c>
      <c r="AA55" s="649">
        <v>0</v>
      </c>
      <c r="AB55" s="644">
        <v>0</v>
      </c>
      <c r="AC55" s="644">
        <v>0</v>
      </c>
      <c r="AD55" s="651">
        <v>0</v>
      </c>
      <c r="AE55" s="1147">
        <v>0</v>
      </c>
      <c r="AF55" s="421">
        <f>AE55/$AE$64</f>
        <v>0</v>
      </c>
      <c r="AH55" s="614"/>
    </row>
    <row r="56" spans="1:35">
      <c r="A56" s="1131" t="s">
        <v>154</v>
      </c>
      <c r="B56" s="1131" t="s">
        <v>121</v>
      </c>
      <c r="C56" s="643">
        <f>K56+S56</f>
        <v>0</v>
      </c>
      <c r="D56" s="644">
        <v>0</v>
      </c>
      <c r="E56" s="644">
        <v>0</v>
      </c>
      <c r="F56" s="644">
        <f t="shared" si="20"/>
        <v>0</v>
      </c>
      <c r="G56" s="992">
        <f t="shared" si="20"/>
        <v>0</v>
      </c>
      <c r="H56" s="421">
        <f>G56/$G$64</f>
        <v>0</v>
      </c>
      <c r="I56" s="1114"/>
      <c r="J56" s="1131" t="s">
        <v>121</v>
      </c>
      <c r="K56" s="649">
        <v>0</v>
      </c>
      <c r="L56" s="644">
        <v>0</v>
      </c>
      <c r="M56" s="644">
        <v>0</v>
      </c>
      <c r="N56" s="651">
        <v>0</v>
      </c>
      <c r="O56" s="1147">
        <v>0</v>
      </c>
      <c r="P56" s="421">
        <f>O56/$O$64</f>
        <v>0</v>
      </c>
      <c r="Q56" s="1114"/>
      <c r="R56" s="1252" t="s">
        <v>121</v>
      </c>
      <c r="S56" s="643">
        <v>0</v>
      </c>
      <c r="T56" s="644">
        <v>0</v>
      </c>
      <c r="U56" s="644">
        <v>0</v>
      </c>
      <c r="V56" s="644">
        <v>0</v>
      </c>
      <c r="W56" s="1133">
        <v>0</v>
      </c>
      <c r="X56" s="421">
        <f>W56/$W$64</f>
        <v>0</v>
      </c>
      <c r="Y56" s="1114"/>
      <c r="Z56" s="1252" t="s">
        <v>121</v>
      </c>
      <c r="AA56" s="649">
        <v>0</v>
      </c>
      <c r="AB56" s="644">
        <v>0</v>
      </c>
      <c r="AC56" s="644">
        <v>0</v>
      </c>
      <c r="AD56" s="651">
        <v>0</v>
      </c>
      <c r="AE56" s="1147">
        <v>0</v>
      </c>
      <c r="AF56" s="421">
        <f>AE56/$AE$64</f>
        <v>0</v>
      </c>
      <c r="AH56" s="614"/>
    </row>
    <row r="57" spans="1:35">
      <c r="A57" s="1131" t="s">
        <v>155</v>
      </c>
      <c r="B57" s="1131" t="s">
        <v>121</v>
      </c>
      <c r="C57" s="643">
        <f>K57+S57</f>
        <v>0</v>
      </c>
      <c r="D57" s="644">
        <v>0</v>
      </c>
      <c r="E57" s="644">
        <v>0</v>
      </c>
      <c r="F57" s="644">
        <f t="shared" si="20"/>
        <v>0</v>
      </c>
      <c r="G57" s="992">
        <f t="shared" si="20"/>
        <v>0</v>
      </c>
      <c r="H57" s="421">
        <f>G57/$G$64</f>
        <v>0</v>
      </c>
      <c r="I57" s="1114"/>
      <c r="J57" s="1131" t="s">
        <v>121</v>
      </c>
      <c r="K57" s="649">
        <v>0</v>
      </c>
      <c r="L57" s="644">
        <v>0</v>
      </c>
      <c r="M57" s="644">
        <v>0</v>
      </c>
      <c r="N57" s="651">
        <v>0</v>
      </c>
      <c r="O57" s="1147">
        <v>0</v>
      </c>
      <c r="P57" s="421">
        <f>O57/$O$64</f>
        <v>0</v>
      </c>
      <c r="Q57" s="1114"/>
      <c r="R57" s="1252" t="s">
        <v>121</v>
      </c>
      <c r="S57" s="643">
        <v>0</v>
      </c>
      <c r="T57" s="644">
        <v>0</v>
      </c>
      <c r="U57" s="644">
        <v>0</v>
      </c>
      <c r="V57" s="644">
        <v>0</v>
      </c>
      <c r="W57" s="1133">
        <v>0</v>
      </c>
      <c r="X57" s="421">
        <f>W57/$W$64</f>
        <v>0</v>
      </c>
      <c r="Y57" s="1114"/>
      <c r="Z57" s="1252" t="s">
        <v>121</v>
      </c>
      <c r="AA57" s="649">
        <v>0</v>
      </c>
      <c r="AB57" s="644">
        <v>0</v>
      </c>
      <c r="AC57" s="644">
        <v>0</v>
      </c>
      <c r="AD57" s="651">
        <v>0</v>
      </c>
      <c r="AE57" s="1147">
        <v>0</v>
      </c>
      <c r="AF57" s="421">
        <f>AE57/$AE$64</f>
        <v>0</v>
      </c>
      <c r="AH57" s="614"/>
    </row>
    <row r="58" spans="1:35">
      <c r="A58" s="1134" t="s">
        <v>156</v>
      </c>
      <c r="B58" s="1114"/>
      <c r="C58" s="1135"/>
      <c r="D58" s="1136"/>
      <c r="E58" s="1136"/>
      <c r="F58" s="1136"/>
      <c r="G58" s="1136"/>
      <c r="H58" s="1130"/>
      <c r="I58" s="1114"/>
      <c r="J58" s="1114"/>
      <c r="K58" s="1135"/>
      <c r="L58" s="1136"/>
      <c r="M58" s="1136"/>
      <c r="N58" s="1136"/>
      <c r="O58" s="1136"/>
      <c r="P58" s="1130"/>
      <c r="Q58" s="1114"/>
      <c r="R58" s="1253"/>
      <c r="S58" s="1126"/>
      <c r="T58" s="1127"/>
      <c r="U58" s="1127"/>
      <c r="V58" s="1127"/>
      <c r="W58" s="1127"/>
      <c r="X58" s="1257"/>
      <c r="Y58" s="1114"/>
      <c r="Z58" s="1253"/>
      <c r="AA58" s="1135"/>
      <c r="AB58" s="1136"/>
      <c r="AC58" s="1136"/>
      <c r="AD58" s="1136"/>
      <c r="AE58" s="1136"/>
      <c r="AF58" s="1130"/>
      <c r="AH58" s="614"/>
    </row>
    <row r="59" spans="1:35">
      <c r="A59" s="1131"/>
      <c r="B59" s="1131"/>
      <c r="C59" s="1152"/>
      <c r="D59" s="1153"/>
      <c r="E59" s="1153"/>
      <c r="F59" s="1153"/>
      <c r="G59" s="1153"/>
      <c r="H59" s="1154"/>
      <c r="I59" s="1114"/>
      <c r="J59" s="1131"/>
      <c r="K59" s="1152"/>
      <c r="L59" s="1153"/>
      <c r="M59" s="1153"/>
      <c r="N59" s="1153"/>
      <c r="O59" s="1153"/>
      <c r="P59" s="1154"/>
      <c r="Q59" s="1114"/>
      <c r="R59" s="1252"/>
      <c r="S59" s="989"/>
      <c r="T59" s="644"/>
      <c r="U59" s="644"/>
      <c r="V59" s="990"/>
      <c r="W59" s="1133"/>
      <c r="X59" s="421">
        <f>W59/$W$64</f>
        <v>0</v>
      </c>
      <c r="Y59" s="1114"/>
      <c r="Z59" s="1252"/>
      <c r="AA59" s="1152"/>
      <c r="AB59" s="1153"/>
      <c r="AC59" s="1153"/>
      <c r="AD59" s="1153"/>
      <c r="AE59" s="1153"/>
      <c r="AF59" s="1154"/>
      <c r="AH59" s="614"/>
    </row>
    <row r="60" spans="1:35">
      <c r="A60" s="1134" t="s">
        <v>73</v>
      </c>
      <c r="B60" s="1114"/>
      <c r="C60" s="1135"/>
      <c r="D60" s="1136"/>
      <c r="E60" s="1136"/>
      <c r="F60" s="1136"/>
      <c r="G60" s="1136"/>
      <c r="H60" s="1130"/>
      <c r="I60" s="1114"/>
      <c r="J60" s="1114"/>
      <c r="K60" s="1135"/>
      <c r="L60" s="1136"/>
      <c r="M60" s="1136"/>
      <c r="N60" s="1136"/>
      <c r="O60" s="1136"/>
      <c r="P60" s="1130"/>
      <c r="Q60" s="1114"/>
      <c r="R60" s="1253"/>
      <c r="S60" s="1126"/>
      <c r="T60" s="1127"/>
      <c r="U60" s="1127"/>
      <c r="V60" s="1127"/>
      <c r="W60" s="1127"/>
      <c r="X60" s="1257"/>
      <c r="Y60" s="1114"/>
      <c r="Z60" s="1253"/>
      <c r="AA60" s="1135"/>
      <c r="AB60" s="1136"/>
      <c r="AC60" s="1136"/>
      <c r="AD60" s="1136"/>
      <c r="AE60" s="1136"/>
      <c r="AF60" s="1130"/>
      <c r="AH60" s="614"/>
    </row>
    <row r="61" spans="1:35">
      <c r="A61" s="1131" t="s">
        <v>54</v>
      </c>
      <c r="B61" s="1131" t="s">
        <v>124</v>
      </c>
      <c r="C61" s="643">
        <f>K61+S61</f>
        <v>112916</v>
      </c>
      <c r="D61" s="1136"/>
      <c r="E61" s="1136"/>
      <c r="F61" s="1136"/>
      <c r="G61" s="992">
        <f>O61+W61</f>
        <v>19260039.040000014</v>
      </c>
      <c r="H61" s="421">
        <f>G61/$G$64</f>
        <v>0.2314570857874057</v>
      </c>
      <c r="I61" s="1114"/>
      <c r="J61" s="1131" t="s">
        <v>124</v>
      </c>
      <c r="K61" s="649">
        <v>48209</v>
      </c>
      <c r="L61" s="1136"/>
      <c r="M61" s="1136"/>
      <c r="N61" s="1136"/>
      <c r="O61" s="1132">
        <v>9162399.040000014</v>
      </c>
      <c r="P61" s="421">
        <f>O61/$O$64</f>
        <v>0.27985231623858292</v>
      </c>
      <c r="Q61" s="1114"/>
      <c r="R61" s="1252" t="s">
        <v>124</v>
      </c>
      <c r="S61" s="989">
        <v>64707</v>
      </c>
      <c r="T61" s="644"/>
      <c r="U61" s="644"/>
      <c r="V61" s="990"/>
      <c r="W61" s="1133">
        <v>10097640</v>
      </c>
      <c r="X61" s="421">
        <f>W61/$W$64</f>
        <v>0.20006413019036043</v>
      </c>
      <c r="Y61" s="1114"/>
      <c r="Z61" s="1252" t="s">
        <v>124</v>
      </c>
      <c r="AA61" s="643">
        <v>55219</v>
      </c>
      <c r="AB61" s="1136"/>
      <c r="AC61" s="1136"/>
      <c r="AD61" s="1136"/>
      <c r="AE61" s="992">
        <v>9634036.9600000065</v>
      </c>
      <c r="AF61" s="993">
        <f>AE61/$AE$64</f>
        <v>0.2497128195656598</v>
      </c>
      <c r="AH61" s="614"/>
    </row>
    <row r="62" spans="1:35">
      <c r="A62" s="1131" t="s">
        <v>55</v>
      </c>
      <c r="B62" s="1131" t="s">
        <v>124</v>
      </c>
      <c r="C62" s="643">
        <f>K62+S62</f>
        <v>78888</v>
      </c>
      <c r="D62" s="1136"/>
      <c r="E62" s="1136"/>
      <c r="F62" s="1136"/>
      <c r="G62" s="992">
        <f>O62+W62</f>
        <v>1183095</v>
      </c>
      <c r="H62" s="421">
        <f>G62/$G$64</f>
        <v>1.4217817541331969E-2</v>
      </c>
      <c r="I62" s="1114"/>
      <c r="J62" s="1131" t="s">
        <v>124</v>
      </c>
      <c r="K62" s="649">
        <v>31325</v>
      </c>
      <c r="L62" s="1136"/>
      <c r="M62" s="1136"/>
      <c r="N62" s="1136"/>
      <c r="O62" s="1132">
        <v>469545</v>
      </c>
      <c r="P62" s="421">
        <f>O62/$O$64</f>
        <v>1.4341577490194666E-2</v>
      </c>
      <c r="Q62" s="1114"/>
      <c r="R62" s="1252" t="s">
        <v>124</v>
      </c>
      <c r="S62" s="989">
        <v>47563</v>
      </c>
      <c r="T62" s="644"/>
      <c r="U62" s="644"/>
      <c r="V62" s="990"/>
      <c r="W62" s="1133">
        <v>713550</v>
      </c>
      <c r="X62" s="421">
        <f>W62/$W$64</f>
        <v>1.4137537097513052E-2</v>
      </c>
      <c r="Y62" s="1114"/>
      <c r="Z62" s="1252" t="s">
        <v>124</v>
      </c>
      <c r="AA62" s="643">
        <v>42067</v>
      </c>
      <c r="AB62" s="1136"/>
      <c r="AC62" s="1136"/>
      <c r="AD62" s="1136"/>
      <c r="AE62" s="992">
        <v>131850</v>
      </c>
      <c r="AF62" s="993">
        <f>AE62/$AE$64</f>
        <v>3.41753258747434E-3</v>
      </c>
      <c r="AH62" s="614"/>
    </row>
    <row r="63" spans="1:35">
      <c r="A63" s="1114"/>
      <c r="B63" s="1114"/>
      <c r="C63" s="1126"/>
      <c r="D63" s="1127"/>
      <c r="E63" s="1136"/>
      <c r="F63" s="1127"/>
      <c r="G63" s="1127"/>
      <c r="H63" s="1130"/>
      <c r="I63" s="1114"/>
      <c r="J63" s="1114"/>
      <c r="K63" s="1155"/>
      <c r="L63" s="1127"/>
      <c r="M63" s="1136"/>
      <c r="N63" s="1127"/>
      <c r="O63" s="1156"/>
      <c r="P63" s="1157"/>
      <c r="Q63" s="1114"/>
      <c r="R63" s="1253"/>
      <c r="S63" s="1155"/>
      <c r="T63" s="1127"/>
      <c r="U63" s="1136"/>
      <c r="V63" s="1127"/>
      <c r="W63" s="1156"/>
      <c r="X63" s="1130"/>
      <c r="Y63" s="1114"/>
      <c r="Z63" s="1253"/>
      <c r="AA63" s="1126"/>
      <c r="AB63" s="1127"/>
      <c r="AC63" s="1136"/>
      <c r="AD63" s="1127"/>
      <c r="AE63" s="1127"/>
      <c r="AF63" s="1130"/>
      <c r="AH63" s="614"/>
    </row>
    <row r="64" spans="1:35">
      <c r="A64" s="1158" t="s">
        <v>56</v>
      </c>
      <c r="B64" s="1114"/>
      <c r="C64" s="1126"/>
      <c r="D64" s="1159">
        <v>0</v>
      </c>
      <c r="E64" s="1153">
        <v>0</v>
      </c>
      <c r="F64" s="1160">
        <f>N64+V64</f>
        <v>1575509.7515997924</v>
      </c>
      <c r="G64" s="997">
        <f>SUM(G3:G57,G61,G62)</f>
        <v>83212138.329998851</v>
      </c>
      <c r="H64" s="1157"/>
      <c r="I64" s="1114"/>
      <c r="J64" s="1114"/>
      <c r="K64" s="1155"/>
      <c r="L64" s="1159">
        <v>0</v>
      </c>
      <c r="M64" s="1153">
        <v>0</v>
      </c>
      <c r="N64" s="1160">
        <f>SUM(N9:N42,N61:N62)</f>
        <v>602394.31159999419</v>
      </c>
      <c r="O64" s="997">
        <f>SUM(O9:O42,O61:O62)</f>
        <v>32740122.230000701</v>
      </c>
      <c r="P64" s="1157"/>
      <c r="Q64" s="1114"/>
      <c r="R64" s="1253"/>
      <c r="S64" s="1155"/>
      <c r="T64" s="1159">
        <v>0</v>
      </c>
      <c r="U64" s="1153">
        <v>0</v>
      </c>
      <c r="V64" s="1160">
        <f>SUM(V9:V42,V61:V62)</f>
        <v>973115.43999979831</v>
      </c>
      <c r="W64" s="997">
        <f>SUM(W9:W42,W61:W62)</f>
        <v>50472016.099998161</v>
      </c>
      <c r="X64" s="1157"/>
      <c r="Y64" s="1114"/>
      <c r="Z64" s="1253"/>
      <c r="AA64" s="1126"/>
      <c r="AB64" s="1159">
        <v>0</v>
      </c>
      <c r="AC64" s="1153">
        <v>0</v>
      </c>
      <c r="AD64" s="996">
        <f>SUM(AD9:AD57)</f>
        <v>609832.1899999883</v>
      </c>
      <c r="AE64" s="997">
        <f>SUM(AE3:AE57,AE61,AE62)</f>
        <v>38580466.060000658</v>
      </c>
      <c r="AF64" s="1157"/>
      <c r="AG64" s="377"/>
      <c r="AH64" s="614"/>
      <c r="AI64" s="377"/>
    </row>
    <row r="65" spans="1:34">
      <c r="A65" s="1122"/>
      <c r="B65" s="1122"/>
      <c r="C65" s="1161"/>
      <c r="D65" s="1162"/>
      <c r="E65" s="1163"/>
      <c r="F65" s="1163"/>
      <c r="G65" s="1164"/>
      <c r="H65" s="1165"/>
      <c r="I65" s="1114"/>
      <c r="J65" s="1122"/>
      <c r="K65" s="1161"/>
      <c r="L65" s="1162"/>
      <c r="M65" s="1163"/>
      <c r="N65" s="1163"/>
      <c r="O65" s="1164"/>
      <c r="P65" s="1165"/>
      <c r="Q65" s="1114"/>
      <c r="R65" s="1251"/>
      <c r="S65" s="1161"/>
      <c r="T65" s="1162"/>
      <c r="U65" s="1163"/>
      <c r="V65" s="1163"/>
      <c r="W65" s="1164"/>
      <c r="X65" s="1165"/>
      <c r="Y65" s="1114"/>
      <c r="Z65" s="1251"/>
      <c r="AA65" s="1161"/>
      <c r="AB65" s="1162"/>
      <c r="AC65" s="1163"/>
      <c r="AD65" s="1163"/>
      <c r="AE65" s="1164"/>
      <c r="AF65" s="1165"/>
      <c r="AH65" s="614"/>
    </row>
    <row r="66" spans="1:34" ht="16.2" thickBot="1">
      <c r="A66" s="1166" t="s">
        <v>157</v>
      </c>
      <c r="B66" s="1166"/>
      <c r="C66" s="643">
        <f>K66+S66</f>
        <v>99242</v>
      </c>
      <c r="D66" s="1167"/>
      <c r="E66" s="1168"/>
      <c r="F66" s="1168"/>
      <c r="G66" s="1168"/>
      <c r="H66" s="1169"/>
      <c r="I66" s="1170"/>
      <c r="J66" s="1166"/>
      <c r="K66" s="649">
        <v>40890</v>
      </c>
      <c r="L66" s="1167"/>
      <c r="M66" s="1168"/>
      <c r="N66" s="1168"/>
      <c r="O66" s="1168"/>
      <c r="P66" s="1169"/>
      <c r="Q66" s="1170"/>
      <c r="R66" s="1255"/>
      <c r="S66" s="654">
        <v>58352</v>
      </c>
      <c r="T66" s="1167"/>
      <c r="U66" s="1168"/>
      <c r="V66" s="1168"/>
      <c r="W66" s="1168"/>
      <c r="X66" s="1169"/>
      <c r="Y66" s="1170"/>
      <c r="Z66" s="1255"/>
      <c r="AA66" s="1256">
        <v>49196</v>
      </c>
      <c r="AB66" s="1167"/>
      <c r="AC66" s="1168"/>
      <c r="AD66" s="1168"/>
      <c r="AE66" s="1168"/>
      <c r="AF66" s="1169"/>
      <c r="AH66" s="614"/>
    </row>
    <row r="67" spans="1:34">
      <c r="A67" s="1171"/>
      <c r="B67" s="1172"/>
      <c r="C67" s="1173"/>
      <c r="D67" s="1301"/>
      <c r="E67" s="1301"/>
      <c r="F67" s="1301"/>
      <c r="G67" s="1301"/>
      <c r="H67" s="1301"/>
      <c r="I67" s="1301"/>
      <c r="J67" s="1172"/>
      <c r="K67" s="1172"/>
      <c r="L67" s="1301"/>
      <c r="M67" s="1301"/>
      <c r="N67" s="1301"/>
      <c r="O67" s="1301"/>
      <c r="P67" s="1301"/>
      <c r="Q67" s="1301"/>
      <c r="R67" s="1172"/>
      <c r="S67" s="1172"/>
      <c r="T67" s="1301"/>
      <c r="U67" s="1301"/>
      <c r="V67" s="1301"/>
      <c r="W67" s="1301"/>
      <c r="X67" s="1301"/>
      <c r="Y67" s="1301"/>
      <c r="Z67" s="1172"/>
      <c r="AA67" s="1172"/>
      <c r="AB67" s="1301"/>
      <c r="AC67" s="1301"/>
      <c r="AD67" s="1301"/>
      <c r="AE67" s="1302"/>
      <c r="AF67" s="1303"/>
      <c r="AH67" s="614"/>
    </row>
    <row r="68" spans="1:34" ht="13.8" thickBot="1">
      <c r="A68" s="1174" t="s">
        <v>158</v>
      </c>
      <c r="B68" s="1127" t="s">
        <v>159</v>
      </c>
      <c r="C68" s="1127"/>
      <c r="D68" s="1175"/>
      <c r="E68" s="1175"/>
      <c r="F68" s="1175"/>
      <c r="G68" s="1175"/>
      <c r="H68" s="1175"/>
      <c r="I68" s="1127"/>
      <c r="J68" s="1176" t="s">
        <v>160</v>
      </c>
      <c r="K68" s="1127"/>
      <c r="L68" s="1175"/>
      <c r="M68" s="1177"/>
      <c r="N68" s="1177"/>
      <c r="O68" s="1177"/>
      <c r="P68" s="1177"/>
      <c r="Q68" s="1178"/>
      <c r="R68" s="1177" t="s">
        <v>161</v>
      </c>
      <c r="S68" s="1177"/>
      <c r="T68" s="1179"/>
      <c r="U68" s="1177"/>
      <c r="V68" s="1177"/>
      <c r="W68" s="1177"/>
      <c r="X68" s="1177"/>
      <c r="Y68" s="1178"/>
      <c r="Z68" s="1177" t="s">
        <v>162</v>
      </c>
      <c r="AA68" s="1180"/>
      <c r="AB68" s="1177"/>
      <c r="AC68" s="1177"/>
      <c r="AD68" s="1177"/>
      <c r="AE68" s="1177"/>
      <c r="AF68" s="1181"/>
    </row>
    <row r="69" spans="1:34">
      <c r="A69" s="1149" t="s">
        <v>163</v>
      </c>
      <c r="B69" s="1182" t="s">
        <v>124</v>
      </c>
      <c r="C69" s="655">
        <f>K69+S69</f>
        <v>67741</v>
      </c>
      <c r="D69" s="1183"/>
      <c r="E69" s="1184"/>
      <c r="F69" s="1184"/>
      <c r="G69" s="1184"/>
      <c r="H69" s="1185"/>
      <c r="I69" s="1186"/>
      <c r="J69" s="1182" t="s">
        <v>124</v>
      </c>
      <c r="K69" s="994">
        <v>25002</v>
      </c>
      <c r="L69" s="1187"/>
      <c r="M69" s="1188"/>
      <c r="N69" s="1189"/>
      <c r="O69" s="1184"/>
      <c r="P69" s="1190"/>
      <c r="Q69" s="1186"/>
      <c r="R69" s="1182" t="s">
        <v>124</v>
      </c>
      <c r="S69" s="655">
        <v>42739</v>
      </c>
      <c r="T69" s="1187"/>
      <c r="U69" s="1188"/>
      <c r="V69" s="1189"/>
      <c r="W69" s="1184"/>
      <c r="X69" s="1190"/>
      <c r="Y69" s="1154"/>
      <c r="Z69" s="1149" t="s">
        <v>124</v>
      </c>
      <c r="AA69" s="655">
        <v>28908</v>
      </c>
      <c r="AB69" s="1187"/>
      <c r="AC69" s="1188"/>
      <c r="AD69" s="1189"/>
      <c r="AE69" s="1184"/>
      <c r="AF69" s="1190"/>
    </row>
    <row r="70" spans="1:34">
      <c r="A70" s="1149" t="s">
        <v>164</v>
      </c>
      <c r="B70" s="1182" t="s">
        <v>124</v>
      </c>
      <c r="C70" s="655">
        <f>K70+S70</f>
        <v>24770</v>
      </c>
      <c r="D70" s="1191"/>
      <c r="E70" s="1192"/>
      <c r="F70" s="1192"/>
      <c r="G70" s="1192"/>
      <c r="H70" s="1193"/>
      <c r="I70" s="1186"/>
      <c r="J70" s="1182" t="s">
        <v>124</v>
      </c>
      <c r="K70" s="995">
        <v>13332</v>
      </c>
      <c r="L70" s="1194"/>
      <c r="M70" s="1195"/>
      <c r="N70" s="1196"/>
      <c r="O70" s="1192"/>
      <c r="P70" s="1197"/>
      <c r="Q70" s="1186"/>
      <c r="R70" s="1182" t="s">
        <v>124</v>
      </c>
      <c r="S70" s="655">
        <v>11438</v>
      </c>
      <c r="T70" s="1194"/>
      <c r="U70" s="1195"/>
      <c r="V70" s="1196"/>
      <c r="W70" s="1192"/>
      <c r="X70" s="1197"/>
      <c r="Y70" s="1154"/>
      <c r="Z70" s="1149" t="s">
        <v>124</v>
      </c>
      <c r="AA70" s="655">
        <v>19308</v>
      </c>
      <c r="AB70" s="1194"/>
      <c r="AC70" s="1195"/>
      <c r="AD70" s="1196"/>
      <c r="AE70" s="1192"/>
      <c r="AF70" s="1197"/>
    </row>
    <row r="71" spans="1:34">
      <c r="A71" s="1149" t="s">
        <v>165</v>
      </c>
      <c r="B71" s="1182" t="s">
        <v>124</v>
      </c>
      <c r="C71" s="655">
        <f>K71+S71</f>
        <v>6946</v>
      </c>
      <c r="D71" s="1191"/>
      <c r="E71" s="1192"/>
      <c r="F71" s="1192"/>
      <c r="G71" s="1192"/>
      <c r="H71" s="1193"/>
      <c r="I71" s="1186"/>
      <c r="J71" s="1182" t="s">
        <v>124</v>
      </c>
      <c r="K71" s="995">
        <v>2664</v>
      </c>
      <c r="L71" s="1194"/>
      <c r="M71" s="1195"/>
      <c r="N71" s="1196"/>
      <c r="O71" s="1192"/>
      <c r="P71" s="1197"/>
      <c r="Q71" s="1186"/>
      <c r="R71" s="1182" t="s">
        <v>124</v>
      </c>
      <c r="S71" s="655">
        <v>4282</v>
      </c>
      <c r="T71" s="1194"/>
      <c r="U71" s="1195"/>
      <c r="V71" s="1196"/>
      <c r="W71" s="1192"/>
      <c r="X71" s="1197"/>
      <c r="Y71" s="1154"/>
      <c r="Z71" s="1149" t="s">
        <v>124</v>
      </c>
      <c r="AA71" s="655">
        <v>1097</v>
      </c>
      <c r="AB71" s="1194"/>
      <c r="AC71" s="1195"/>
      <c r="AD71" s="1196"/>
      <c r="AE71" s="1192"/>
      <c r="AF71" s="1197"/>
    </row>
    <row r="72" spans="1:34">
      <c r="A72" s="1198" t="s">
        <v>166</v>
      </c>
      <c r="B72" s="1182" t="s">
        <v>124</v>
      </c>
      <c r="C72" s="655">
        <f>K72+S72</f>
        <v>99457</v>
      </c>
      <c r="D72" s="1191"/>
      <c r="E72" s="1192"/>
      <c r="F72" s="1192"/>
      <c r="G72" s="1192"/>
      <c r="H72" s="1193"/>
      <c r="I72" s="656"/>
      <c r="J72" s="1182" t="s">
        <v>124</v>
      </c>
      <c r="K72" s="995">
        <f>SUM(K69:K71)</f>
        <v>40998</v>
      </c>
      <c r="L72" s="657"/>
      <c r="M72" s="1195"/>
      <c r="N72" s="658"/>
      <c r="O72" s="659"/>
      <c r="P72" s="1197"/>
      <c r="Q72" s="656"/>
      <c r="R72" s="1182" t="s">
        <v>124</v>
      </c>
      <c r="S72" s="655">
        <v>58459</v>
      </c>
      <c r="T72" s="657"/>
      <c r="U72" s="1195"/>
      <c r="V72" s="658"/>
      <c r="W72" s="659"/>
      <c r="X72" s="1197"/>
      <c r="Y72" s="660"/>
      <c r="Z72" s="1149" t="s">
        <v>124</v>
      </c>
      <c r="AA72" s="655">
        <f>SUM(AA69:AA71)</f>
        <v>49313</v>
      </c>
      <c r="AB72" s="657"/>
      <c r="AC72" s="1195"/>
      <c r="AD72" s="658"/>
      <c r="AE72" s="659"/>
      <c r="AF72" s="1197"/>
    </row>
    <row r="73" spans="1:34" ht="15.6">
      <c r="A73" s="1198" t="s">
        <v>167</v>
      </c>
      <c r="B73" s="1182" t="s">
        <v>124</v>
      </c>
      <c r="C73" s="655">
        <f>K73+S73</f>
        <v>169910</v>
      </c>
      <c r="D73" s="1191"/>
      <c r="E73" s="1195"/>
      <c r="F73" s="1192"/>
      <c r="G73" s="1192"/>
      <c r="H73" s="1197"/>
      <c r="I73" s="1186"/>
      <c r="J73" s="1182" t="s">
        <v>124</v>
      </c>
      <c r="K73" s="655">
        <v>116592</v>
      </c>
      <c r="L73" s="1194"/>
      <c r="M73" s="1195"/>
      <c r="N73" s="1196"/>
      <c r="O73" s="1192"/>
      <c r="P73" s="1197"/>
      <c r="Q73" s="1186"/>
      <c r="R73" s="1182" t="s">
        <v>124</v>
      </c>
      <c r="S73" s="655">
        <v>53318</v>
      </c>
      <c r="T73" s="1194"/>
      <c r="U73" s="1195"/>
      <c r="V73" s="1196"/>
      <c r="W73" s="1192"/>
      <c r="X73" s="1197"/>
      <c r="Y73" s="1154"/>
      <c r="Z73" s="1149" t="s">
        <v>124</v>
      </c>
      <c r="AA73" s="1015" t="s">
        <v>14</v>
      </c>
      <c r="AB73" s="1194"/>
      <c r="AC73" s="1195"/>
      <c r="AD73" s="1196"/>
      <c r="AE73" s="1192"/>
      <c r="AF73" s="1197"/>
    </row>
    <row r="74" spans="1:34">
      <c r="A74" s="1199" t="s">
        <v>168</v>
      </c>
      <c r="B74" s="1182" t="s">
        <v>9</v>
      </c>
      <c r="C74" s="661">
        <f>C72/C73</f>
        <v>0.58535106821258309</v>
      </c>
      <c r="D74" s="1191"/>
      <c r="E74" s="1195"/>
      <c r="F74" s="1192"/>
      <c r="G74" s="1192"/>
      <c r="H74" s="1197"/>
      <c r="I74" s="1186"/>
      <c r="J74" s="1182" t="s">
        <v>9</v>
      </c>
      <c r="K74" s="661">
        <f>K72/K73</f>
        <v>0.35163647591601482</v>
      </c>
      <c r="L74" s="1194"/>
      <c r="M74" s="1195"/>
      <c r="N74" s="1196"/>
      <c r="O74" s="1192"/>
      <c r="P74" s="1197"/>
      <c r="Q74" s="1186"/>
      <c r="R74" s="1182" t="s">
        <v>9</v>
      </c>
      <c r="S74" s="661">
        <f>S72/S73</f>
        <v>1.0964214711729623</v>
      </c>
      <c r="T74" s="1194"/>
      <c r="U74" s="1195"/>
      <c r="V74" s="1196"/>
      <c r="W74" s="1192"/>
      <c r="X74" s="1197"/>
      <c r="Y74" s="1154"/>
      <c r="Z74" s="1149" t="s">
        <v>9</v>
      </c>
      <c r="AA74" s="661">
        <v>0</v>
      </c>
      <c r="AB74" s="1194"/>
      <c r="AC74" s="1195"/>
      <c r="AD74" s="1196"/>
      <c r="AE74" s="1192"/>
      <c r="AF74" s="1197"/>
    </row>
    <row r="75" spans="1:34" ht="13.8" thickBot="1">
      <c r="A75" s="1200" t="s">
        <v>169</v>
      </c>
      <c r="B75" s="1201" t="s">
        <v>124</v>
      </c>
      <c r="C75" s="666">
        <f>K75+S75</f>
        <v>11819</v>
      </c>
      <c r="D75" s="1202"/>
      <c r="E75" s="1203"/>
      <c r="F75" s="1204"/>
      <c r="G75" s="1204"/>
      <c r="H75" s="1205"/>
      <c r="I75" s="1206"/>
      <c r="J75" s="1201" t="s">
        <v>124</v>
      </c>
      <c r="K75" s="1207">
        <v>7245</v>
      </c>
      <c r="L75" s="1208"/>
      <c r="M75" s="1203"/>
      <c r="N75" s="1168"/>
      <c r="O75" s="1204"/>
      <c r="P75" s="1205"/>
      <c r="Q75" s="1206"/>
      <c r="R75" s="1201" t="s">
        <v>124</v>
      </c>
      <c r="S75" s="1207">
        <v>4574</v>
      </c>
      <c r="T75" s="1208"/>
      <c r="U75" s="1203"/>
      <c r="V75" s="1168"/>
      <c r="W75" s="1204"/>
      <c r="X75" s="1205"/>
      <c r="Y75" s="1209"/>
      <c r="Z75" s="1200" t="s">
        <v>124</v>
      </c>
      <c r="AA75" s="1207">
        <v>7451</v>
      </c>
      <c r="AB75" s="1208"/>
      <c r="AC75" s="1203"/>
      <c r="AD75" s="1168"/>
      <c r="AE75" s="1204"/>
      <c r="AF75" s="1205"/>
    </row>
    <row r="76" spans="1:34">
      <c r="A76" s="377"/>
      <c r="B76" s="377"/>
      <c r="C76" s="377"/>
      <c r="D76" s="377"/>
      <c r="E76" s="377"/>
      <c r="F76" s="377"/>
      <c r="G76" s="377"/>
      <c r="H76" s="377"/>
      <c r="I76" s="377"/>
      <c r="K76" s="377"/>
      <c r="L76" s="377"/>
    </row>
    <row r="77" spans="1:34" ht="13.5" customHeight="1">
      <c r="A77" s="1305" t="s">
        <v>1025</v>
      </c>
      <c r="B77" s="1305"/>
      <c r="C77" s="1305"/>
      <c r="D77" s="1305"/>
      <c r="E77" s="1305"/>
      <c r="F77" s="1305"/>
      <c r="G77" s="1305"/>
      <c r="H77" s="1305"/>
      <c r="I77" s="1305"/>
      <c r="J77" s="1305"/>
    </row>
    <row r="78" spans="1:34" ht="13.5" customHeight="1">
      <c r="A78" s="1305" t="s">
        <v>170</v>
      </c>
      <c r="B78" s="1305"/>
      <c r="C78" s="1305"/>
      <c r="D78" s="1305"/>
      <c r="E78" s="1305"/>
      <c r="F78" s="1305"/>
      <c r="G78" s="1305"/>
      <c r="H78" s="1305"/>
      <c r="I78" s="1305"/>
      <c r="J78" s="1305"/>
    </row>
    <row r="79" spans="1:34" ht="15.6">
      <c r="A79" s="1304" t="s">
        <v>1026</v>
      </c>
      <c r="B79" s="1304"/>
      <c r="C79" s="1304"/>
      <c r="D79" s="1304"/>
      <c r="E79" s="1304"/>
      <c r="F79" s="1304"/>
      <c r="G79" s="1304"/>
      <c r="H79" s="1304"/>
      <c r="I79" s="1304"/>
      <c r="J79" s="1304"/>
    </row>
    <row r="80" spans="1:34" ht="15.6">
      <c r="A80" s="1304" t="s">
        <v>1027</v>
      </c>
      <c r="B80" s="1304"/>
      <c r="C80" s="1304"/>
      <c r="D80" s="1304"/>
      <c r="E80" s="1304"/>
      <c r="F80" s="1304"/>
      <c r="G80" s="1304"/>
      <c r="H80" s="1304"/>
      <c r="I80" s="1304"/>
      <c r="J80" s="1304"/>
    </row>
    <row r="81" spans="1:10" ht="15.6">
      <c r="A81" s="1304" t="s">
        <v>1028</v>
      </c>
      <c r="B81" s="1304"/>
      <c r="C81" s="1304"/>
      <c r="D81" s="1304"/>
      <c r="E81" s="1304"/>
      <c r="F81" s="1304"/>
      <c r="G81" s="1304"/>
      <c r="H81" s="1304"/>
      <c r="I81" s="1304"/>
      <c r="J81" s="1304"/>
    </row>
    <row r="82" spans="1:10">
      <c r="A82" s="1306" t="s">
        <v>171</v>
      </c>
      <c r="B82" s="1306"/>
      <c r="C82" s="1306"/>
      <c r="D82" s="1306"/>
      <c r="E82" s="1306"/>
      <c r="F82" s="1306"/>
      <c r="G82" s="1306"/>
      <c r="H82" s="1306"/>
      <c r="I82" s="1306"/>
      <c r="J82" s="1306"/>
    </row>
    <row r="83" spans="1:10" ht="14.25" customHeight="1">
      <c r="A83" s="1307" t="s">
        <v>1029</v>
      </c>
      <c r="B83" s="1307"/>
      <c r="C83" s="1307"/>
      <c r="D83" s="1307"/>
      <c r="E83" s="1307"/>
      <c r="F83" s="1307"/>
      <c r="G83" s="1307"/>
      <c r="H83" s="1307"/>
      <c r="I83" s="1307"/>
      <c r="J83" s="1307"/>
    </row>
    <row r="84" spans="1:10" ht="12.75" customHeight="1">
      <c r="A84" s="1307" t="s">
        <v>1030</v>
      </c>
      <c r="B84" s="1307"/>
      <c r="C84" s="1307"/>
      <c r="D84" s="1307"/>
      <c r="E84" s="1307"/>
      <c r="F84" s="1307"/>
      <c r="G84" s="1307"/>
      <c r="H84" s="1307"/>
      <c r="I84" s="1307"/>
      <c r="J84" s="1307"/>
    </row>
    <row r="85" spans="1:10">
      <c r="A85" s="642"/>
      <c r="B85" s="642"/>
      <c r="C85" s="642"/>
      <c r="D85" s="642"/>
      <c r="E85" s="642"/>
      <c r="F85" s="642"/>
      <c r="G85" s="642"/>
    </row>
    <row r="86" spans="1:10" ht="34.5" customHeight="1">
      <c r="A86" s="1299"/>
      <c r="B86" s="1299"/>
      <c r="C86" s="1299"/>
      <c r="D86" s="1299"/>
      <c r="E86" s="1299"/>
      <c r="F86" s="1299"/>
      <c r="G86" s="1299"/>
    </row>
    <row r="88" spans="1:10" ht="32.25" customHeight="1">
      <c r="A88" s="1300"/>
      <c r="B88" s="1300"/>
      <c r="C88" s="1300"/>
      <c r="D88" s="1300"/>
    </row>
  </sheetData>
  <mergeCells count="30">
    <mergeCell ref="A1:AF1"/>
    <mergeCell ref="A2:AF2"/>
    <mergeCell ref="A3:AF3"/>
    <mergeCell ref="A4:AF4"/>
    <mergeCell ref="B5:H5"/>
    <mergeCell ref="J5:P5"/>
    <mergeCell ref="R5:X5"/>
    <mergeCell ref="Z5:AF5"/>
    <mergeCell ref="C6:H6"/>
    <mergeCell ref="K6:P6"/>
    <mergeCell ref="S6:X6"/>
    <mergeCell ref="AA6:AF6"/>
    <mergeCell ref="D67:F67"/>
    <mergeCell ref="G67:I67"/>
    <mergeCell ref="L67:N67"/>
    <mergeCell ref="O67:Q67"/>
    <mergeCell ref="T67:V67"/>
    <mergeCell ref="W67:Y67"/>
    <mergeCell ref="A86:G86"/>
    <mergeCell ref="A88:D88"/>
    <mergeCell ref="AB67:AD67"/>
    <mergeCell ref="AE67:AF67"/>
    <mergeCell ref="A79:J79"/>
    <mergeCell ref="A77:J77"/>
    <mergeCell ref="A78:J78"/>
    <mergeCell ref="A80:J80"/>
    <mergeCell ref="A81:J81"/>
    <mergeCell ref="A82:J82"/>
    <mergeCell ref="A83:J83"/>
    <mergeCell ref="A84:J84"/>
  </mergeCells>
  <printOptions horizontalCentered="1" verticalCentered="1"/>
  <pageMargins left="0.25" right="0.25" top="0.5" bottom="0.5" header="0.3" footer="0.3"/>
  <pageSetup paperSize="119" scale="5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1">
    <pageSetUpPr fitToPage="1"/>
  </sheetPr>
  <dimension ref="A1:H80"/>
  <sheetViews>
    <sheetView zoomScale="90" zoomScaleNormal="90" zoomScalePageLayoutView="75" workbookViewId="0">
      <selection sqref="A1:H78"/>
    </sheetView>
  </sheetViews>
  <sheetFormatPr defaultColWidth="8.6640625" defaultRowHeight="15" customHeight="1"/>
  <cols>
    <col min="1" max="1" width="41.5546875" style="285" customWidth="1"/>
    <col min="2" max="2" width="7.5546875" style="285" customWidth="1"/>
    <col min="3" max="3" width="8.6640625" style="285"/>
    <col min="4" max="4" width="12.33203125" style="285" customWidth="1"/>
    <col min="5" max="5" width="8.6640625" style="285"/>
    <col min="6" max="6" width="10" style="285" customWidth="1"/>
    <col min="7" max="7" width="12.5546875" style="285" customWidth="1"/>
    <col min="8" max="8" width="12.33203125" style="285" customWidth="1"/>
    <col min="9" max="16384" width="8.6640625" style="285"/>
  </cols>
  <sheetData>
    <row r="1" spans="1:8" ht="13.8">
      <c r="A1" s="1320" t="s">
        <v>102</v>
      </c>
      <c r="B1" s="1320"/>
      <c r="C1" s="1320"/>
      <c r="D1" s="1320"/>
      <c r="E1" s="1320"/>
      <c r="F1" s="1320"/>
      <c r="G1" s="1320"/>
      <c r="H1" s="1320"/>
    </row>
    <row r="2" spans="1:8" ht="15.75" customHeight="1">
      <c r="A2" s="1321" t="s">
        <v>172</v>
      </c>
      <c r="B2" s="1321"/>
      <c r="C2" s="1321"/>
      <c r="D2" s="1321"/>
      <c r="E2" s="1321"/>
      <c r="F2" s="1321"/>
      <c r="G2" s="1321"/>
      <c r="H2" s="1321"/>
    </row>
    <row r="3" spans="1:8" ht="15.75" customHeight="1">
      <c r="A3" s="1322" t="s">
        <v>104</v>
      </c>
      <c r="B3" s="1322"/>
      <c r="C3" s="1322"/>
      <c r="D3" s="1322"/>
      <c r="E3" s="1322"/>
      <c r="F3" s="1322"/>
      <c r="G3" s="1322"/>
      <c r="H3" s="1322"/>
    </row>
    <row r="4" spans="1:8" ht="15.75" customHeight="1">
      <c r="A4" s="1322" t="s">
        <v>3</v>
      </c>
      <c r="B4" s="1322"/>
      <c r="C4" s="1322"/>
      <c r="D4" s="1322"/>
      <c r="E4" s="1322"/>
      <c r="F4" s="1322"/>
      <c r="G4" s="1322"/>
      <c r="H4" s="1322"/>
    </row>
    <row r="5" spans="1:8" ht="8.25" customHeight="1" thickBot="1">
      <c r="A5" s="1073"/>
      <c r="B5" s="1073"/>
      <c r="C5" s="1073"/>
      <c r="D5" s="1073"/>
      <c r="E5" s="1073"/>
      <c r="F5" s="1073"/>
      <c r="G5" s="1073"/>
      <c r="H5" s="1073"/>
    </row>
    <row r="6" spans="1:8" ht="16.2" thickBot="1">
      <c r="A6" s="403"/>
      <c r="B6" s="544"/>
      <c r="C6" s="1323" t="s">
        <v>173</v>
      </c>
      <c r="D6" s="1323"/>
      <c r="E6" s="1323"/>
      <c r="F6" s="1323"/>
      <c r="G6" s="1323"/>
      <c r="H6" s="1324"/>
    </row>
    <row r="7" spans="1:8" ht="13.2">
      <c r="A7" s="405"/>
      <c r="B7" s="405"/>
      <c r="C7" s="1317" t="s">
        <v>109</v>
      </c>
      <c r="D7" s="1318"/>
      <c r="E7" s="1318"/>
      <c r="F7" s="1318"/>
      <c r="G7" s="1318"/>
      <c r="H7" s="1319"/>
    </row>
    <row r="8" spans="1:8" ht="33" customHeight="1">
      <c r="A8" s="407" t="s">
        <v>39</v>
      </c>
      <c r="B8" s="408" t="s">
        <v>110</v>
      </c>
      <c r="C8" s="409" t="s">
        <v>111</v>
      </c>
      <c r="D8" s="410" t="s">
        <v>174</v>
      </c>
      <c r="E8" s="410" t="s">
        <v>175</v>
      </c>
      <c r="F8" s="410" t="s">
        <v>176</v>
      </c>
      <c r="G8" s="410" t="s">
        <v>177</v>
      </c>
      <c r="H8" s="411" t="s">
        <v>40</v>
      </c>
    </row>
    <row r="9" spans="1:8" ht="13.2">
      <c r="A9" s="412" t="s">
        <v>66</v>
      </c>
      <c r="B9" s="413"/>
      <c r="C9" s="414"/>
      <c r="D9" s="415"/>
      <c r="E9" s="415"/>
      <c r="F9" s="415"/>
      <c r="G9" s="415"/>
      <c r="H9" s="416"/>
    </row>
    <row r="10" spans="1:8" ht="13.2">
      <c r="A10" s="417" t="s">
        <v>41</v>
      </c>
      <c r="B10" s="417" t="s">
        <v>121</v>
      </c>
      <c r="C10" s="418"/>
      <c r="D10" s="419"/>
      <c r="E10" s="419"/>
      <c r="F10" s="419"/>
      <c r="G10" s="420"/>
      <c r="H10" s="421">
        <v>0</v>
      </c>
    </row>
    <row r="11" spans="1:8" ht="13.2">
      <c r="A11" s="417" t="s">
        <v>122</v>
      </c>
      <c r="B11" s="417" t="s">
        <v>121</v>
      </c>
      <c r="C11" s="418"/>
      <c r="D11" s="419"/>
      <c r="E11" s="419"/>
      <c r="F11" s="419"/>
      <c r="G11" s="420"/>
      <c r="H11" s="421">
        <v>0</v>
      </c>
    </row>
    <row r="12" spans="1:8" ht="15.6">
      <c r="A12" s="417" t="s">
        <v>178</v>
      </c>
      <c r="B12" s="417" t="s">
        <v>121</v>
      </c>
      <c r="C12" s="418"/>
      <c r="D12" s="419"/>
      <c r="E12" s="419"/>
      <c r="F12" s="419"/>
      <c r="G12" s="420"/>
      <c r="H12" s="421">
        <v>0</v>
      </c>
    </row>
    <row r="13" spans="1:8" ht="13.2">
      <c r="A13" s="422" t="s">
        <v>67</v>
      </c>
      <c r="B13" s="406"/>
      <c r="C13" s="423"/>
      <c r="D13" s="424"/>
      <c r="E13" s="424"/>
      <c r="F13" s="424"/>
      <c r="G13" s="424"/>
      <c r="H13" s="416"/>
    </row>
    <row r="14" spans="1:8" ht="13.2">
      <c r="A14" s="417" t="s">
        <v>42</v>
      </c>
      <c r="B14" s="417" t="s">
        <v>124</v>
      </c>
      <c r="C14" s="425"/>
      <c r="D14" s="426"/>
      <c r="E14" s="426"/>
      <c r="F14" s="426"/>
      <c r="G14" s="420"/>
      <c r="H14" s="421">
        <v>0</v>
      </c>
    </row>
    <row r="15" spans="1:8" ht="13.2">
      <c r="A15" s="417" t="s">
        <v>43</v>
      </c>
      <c r="B15" s="417" t="s">
        <v>124</v>
      </c>
      <c r="C15" s="425"/>
      <c r="D15" s="426"/>
      <c r="E15" s="426"/>
      <c r="F15" s="426"/>
      <c r="G15" s="420"/>
      <c r="H15" s="421">
        <v>0</v>
      </c>
    </row>
    <row r="16" spans="1:8" ht="13.2">
      <c r="A16" s="417" t="s">
        <v>44</v>
      </c>
      <c r="B16" s="417" t="s">
        <v>124</v>
      </c>
      <c r="C16" s="425"/>
      <c r="D16" s="426"/>
      <c r="E16" s="426"/>
      <c r="F16" s="426"/>
      <c r="G16" s="420"/>
      <c r="H16" s="421">
        <v>0</v>
      </c>
    </row>
    <row r="17" spans="1:8" ht="13.2">
      <c r="A17" s="417" t="s">
        <v>45</v>
      </c>
      <c r="B17" s="417" t="s">
        <v>124</v>
      </c>
      <c r="C17" s="425"/>
      <c r="D17" s="426"/>
      <c r="E17" s="426"/>
      <c r="F17" s="426"/>
      <c r="G17" s="420"/>
      <c r="H17" s="421">
        <v>0</v>
      </c>
    </row>
    <row r="18" spans="1:8" ht="13.2">
      <c r="A18" s="417" t="s">
        <v>46</v>
      </c>
      <c r="B18" s="417" t="s">
        <v>121</v>
      </c>
      <c r="C18" s="425"/>
      <c r="D18" s="426"/>
      <c r="E18" s="426"/>
      <c r="F18" s="426"/>
      <c r="G18" s="420"/>
      <c r="H18" s="421">
        <v>0</v>
      </c>
    </row>
    <row r="19" spans="1:8" ht="13.2">
      <c r="A19" s="417" t="s">
        <v>47</v>
      </c>
      <c r="B19" s="417" t="s">
        <v>121</v>
      </c>
      <c r="C19" s="425"/>
      <c r="D19" s="426"/>
      <c r="E19" s="426"/>
      <c r="F19" s="426"/>
      <c r="G19" s="420"/>
      <c r="H19" s="421">
        <v>0</v>
      </c>
    </row>
    <row r="20" spans="1:8" ht="13.2">
      <c r="A20" s="417" t="s">
        <v>125</v>
      </c>
      <c r="B20" s="417" t="s">
        <v>121</v>
      </c>
      <c r="C20" s="425"/>
      <c r="D20" s="426"/>
      <c r="E20" s="426"/>
      <c r="F20" s="426"/>
      <c r="G20" s="420"/>
      <c r="H20" s="421">
        <v>0</v>
      </c>
    </row>
    <row r="21" spans="1:8" ht="13.2">
      <c r="A21" s="417" t="s">
        <v>126</v>
      </c>
      <c r="B21" s="417" t="s">
        <v>121</v>
      </c>
      <c r="C21" s="425"/>
      <c r="D21" s="426"/>
      <c r="E21" s="426"/>
      <c r="F21" s="426"/>
      <c r="G21" s="420"/>
      <c r="H21" s="421">
        <v>0</v>
      </c>
    </row>
    <row r="22" spans="1:8" ht="13.2">
      <c r="A22" s="417" t="s">
        <v>48</v>
      </c>
      <c r="B22" s="417" t="s">
        <v>121</v>
      </c>
      <c r="C22" s="425"/>
      <c r="D22" s="426"/>
      <c r="E22" s="426"/>
      <c r="F22" s="426"/>
      <c r="G22" s="420"/>
      <c r="H22" s="421">
        <v>0</v>
      </c>
    </row>
    <row r="23" spans="1:8" ht="13.2">
      <c r="A23" s="417" t="s">
        <v>127</v>
      </c>
      <c r="B23" s="417" t="s">
        <v>121</v>
      </c>
      <c r="C23" s="425"/>
      <c r="D23" s="426"/>
      <c r="E23" s="426"/>
      <c r="F23" s="426"/>
      <c r="G23" s="420"/>
      <c r="H23" s="421">
        <v>0</v>
      </c>
    </row>
    <row r="24" spans="1:8" ht="13.2">
      <c r="A24" s="422" t="s">
        <v>68</v>
      </c>
      <c r="B24" s="406"/>
      <c r="C24" s="423"/>
      <c r="D24" s="424"/>
      <c r="E24" s="424"/>
      <c r="F24" s="424"/>
      <c r="G24" s="424"/>
      <c r="H24" s="416"/>
    </row>
    <row r="25" spans="1:8" s="429" customFormat="1" ht="15.6">
      <c r="A25" s="417" t="s">
        <v>179</v>
      </c>
      <c r="B25" s="417" t="s">
        <v>124</v>
      </c>
      <c r="C25" s="427"/>
      <c r="D25" s="428"/>
      <c r="E25" s="428"/>
      <c r="F25" s="428"/>
      <c r="G25" s="420"/>
      <c r="H25" s="421">
        <v>0</v>
      </c>
    </row>
    <row r="26" spans="1:8" ht="13.2">
      <c r="A26" s="417" t="s">
        <v>128</v>
      </c>
      <c r="B26" s="417" t="s">
        <v>124</v>
      </c>
      <c r="C26" s="430"/>
      <c r="D26" s="431"/>
      <c r="E26" s="431"/>
      <c r="F26" s="431"/>
      <c r="G26" s="431"/>
      <c r="H26" s="421">
        <v>0</v>
      </c>
    </row>
    <row r="27" spans="1:8" ht="13.2">
      <c r="A27" s="432" t="s">
        <v>50</v>
      </c>
      <c r="B27" s="432" t="s">
        <v>124</v>
      </c>
      <c r="C27" s="433"/>
      <c r="D27" s="434"/>
      <c r="E27" s="434"/>
      <c r="F27" s="434"/>
      <c r="G27" s="420"/>
      <c r="H27" s="421">
        <v>0</v>
      </c>
    </row>
    <row r="28" spans="1:8" ht="13.2">
      <c r="A28" s="422" t="s">
        <v>129</v>
      </c>
      <c r="B28" s="406"/>
      <c r="C28" s="423"/>
      <c r="D28" s="424"/>
      <c r="E28" s="424"/>
      <c r="F28" s="424"/>
      <c r="G28" s="424"/>
      <c r="H28" s="416"/>
    </row>
    <row r="29" spans="1:8" ht="13.2">
      <c r="A29" s="417" t="s">
        <v>130</v>
      </c>
      <c r="B29" s="417" t="s">
        <v>121</v>
      </c>
      <c r="C29" s="435"/>
      <c r="D29" s="436"/>
      <c r="E29" s="436"/>
      <c r="F29" s="436"/>
      <c r="G29" s="420"/>
      <c r="H29" s="421">
        <v>0</v>
      </c>
    </row>
    <row r="30" spans="1:8" ht="13.2">
      <c r="A30" s="417" t="s">
        <v>51</v>
      </c>
      <c r="B30" s="417" t="s">
        <v>121</v>
      </c>
      <c r="C30" s="435"/>
      <c r="D30" s="436"/>
      <c r="E30" s="436"/>
      <c r="F30" s="436"/>
      <c r="G30" s="420"/>
      <c r="H30" s="421">
        <v>0</v>
      </c>
    </row>
    <row r="31" spans="1:8" ht="13.2">
      <c r="A31" s="417" t="s">
        <v>131</v>
      </c>
      <c r="B31" s="417" t="s">
        <v>121</v>
      </c>
      <c r="C31" s="435"/>
      <c r="D31" s="436"/>
      <c r="E31" s="436"/>
      <c r="F31" s="436"/>
      <c r="G31" s="420"/>
      <c r="H31" s="421">
        <v>0</v>
      </c>
    </row>
    <row r="32" spans="1:8" ht="13.2">
      <c r="A32" s="417" t="s">
        <v>132</v>
      </c>
      <c r="B32" s="417" t="s">
        <v>121</v>
      </c>
      <c r="C32" s="435"/>
      <c r="D32" s="436"/>
      <c r="E32" s="436"/>
      <c r="F32" s="436"/>
      <c r="G32" s="420"/>
      <c r="H32" s="421">
        <v>0</v>
      </c>
    </row>
    <row r="33" spans="1:8" ht="13.2">
      <c r="A33" s="417" t="s">
        <v>133</v>
      </c>
      <c r="B33" s="417" t="s">
        <v>121</v>
      </c>
      <c r="C33" s="435"/>
      <c r="D33" s="436"/>
      <c r="E33" s="436"/>
      <c r="F33" s="436"/>
      <c r="G33" s="420"/>
      <c r="H33" s="421">
        <v>0</v>
      </c>
    </row>
    <row r="34" spans="1:8" ht="13.2">
      <c r="A34" s="417" t="s">
        <v>134</v>
      </c>
      <c r="B34" s="417" t="s">
        <v>121</v>
      </c>
      <c r="C34" s="435"/>
      <c r="D34" s="436"/>
      <c r="E34" s="436"/>
      <c r="F34" s="436"/>
      <c r="G34" s="420"/>
      <c r="H34" s="421">
        <v>0</v>
      </c>
    </row>
    <row r="35" spans="1:8" ht="13.2">
      <c r="A35" s="417" t="s">
        <v>135</v>
      </c>
      <c r="B35" s="417" t="s">
        <v>121</v>
      </c>
      <c r="C35" s="435"/>
      <c r="D35" s="436"/>
      <c r="E35" s="436"/>
      <c r="F35" s="436"/>
      <c r="G35" s="420"/>
      <c r="H35" s="421">
        <v>0</v>
      </c>
    </row>
    <row r="36" spans="1:8" ht="13.2">
      <c r="A36" s="417" t="s">
        <v>52</v>
      </c>
      <c r="B36" s="417" t="s">
        <v>124</v>
      </c>
      <c r="C36" s="435"/>
      <c r="D36" s="436"/>
      <c r="E36" s="436"/>
      <c r="F36" s="436"/>
      <c r="G36" s="420"/>
      <c r="H36" s="421">
        <v>0</v>
      </c>
    </row>
    <row r="37" spans="1:8" ht="13.2">
      <c r="A37" s="417" t="s">
        <v>136</v>
      </c>
      <c r="B37" s="417" t="s">
        <v>124</v>
      </c>
      <c r="C37" s="435"/>
      <c r="D37" s="436"/>
      <c r="E37" s="436"/>
      <c r="F37" s="436"/>
      <c r="G37" s="420"/>
      <c r="H37" s="421">
        <v>0</v>
      </c>
    </row>
    <row r="38" spans="1:8" ht="13.2">
      <c r="A38" s="417" t="s">
        <v>137</v>
      </c>
      <c r="B38" s="417" t="s">
        <v>124</v>
      </c>
      <c r="C38" s="435"/>
      <c r="D38" s="436"/>
      <c r="E38" s="436"/>
      <c r="F38" s="436"/>
      <c r="G38" s="420"/>
      <c r="H38" s="421">
        <v>0</v>
      </c>
    </row>
    <row r="39" spans="1:8" ht="13.2">
      <c r="A39" s="417" t="s">
        <v>138</v>
      </c>
      <c r="B39" s="417" t="s">
        <v>124</v>
      </c>
      <c r="C39" s="435"/>
      <c r="D39" s="436"/>
      <c r="E39" s="436"/>
      <c r="F39" s="436"/>
      <c r="G39" s="420"/>
      <c r="H39" s="421">
        <v>0</v>
      </c>
    </row>
    <row r="40" spans="1:8" ht="13.2">
      <c r="A40" s="417" t="s">
        <v>139</v>
      </c>
      <c r="B40" s="417" t="s">
        <v>124</v>
      </c>
      <c r="C40" s="435"/>
      <c r="D40" s="436"/>
      <c r="E40" s="436"/>
      <c r="F40" s="436"/>
      <c r="G40" s="420"/>
      <c r="H40" s="421">
        <v>0</v>
      </c>
    </row>
    <row r="41" spans="1:8" ht="13.2">
      <c r="A41" s="422" t="s">
        <v>70</v>
      </c>
      <c r="B41" s="406"/>
      <c r="C41" s="423"/>
      <c r="D41" s="424"/>
      <c r="E41" s="424"/>
      <c r="F41" s="424"/>
      <c r="G41" s="437"/>
      <c r="H41" s="416"/>
    </row>
    <row r="42" spans="1:8" ht="13.2">
      <c r="A42" s="417" t="s">
        <v>53</v>
      </c>
      <c r="B42" s="417" t="s">
        <v>124</v>
      </c>
      <c r="C42" s="438"/>
      <c r="D42" s="439"/>
      <c r="E42" s="439"/>
      <c r="F42" s="439"/>
      <c r="G42" s="420"/>
      <c r="H42" s="421">
        <v>0</v>
      </c>
    </row>
    <row r="43" spans="1:8" ht="13.2">
      <c r="A43" s="417" t="s">
        <v>140</v>
      </c>
      <c r="B43" s="417" t="s">
        <v>124</v>
      </c>
      <c r="C43" s="438"/>
      <c r="D43" s="439"/>
      <c r="E43" s="439"/>
      <c r="F43" s="439"/>
      <c r="G43" s="420"/>
      <c r="H43" s="421">
        <v>0</v>
      </c>
    </row>
    <row r="44" spans="1:8" ht="13.2">
      <c r="A44" s="422" t="s">
        <v>141</v>
      </c>
      <c r="B44" s="406"/>
      <c r="C44" s="423"/>
      <c r="D44" s="424"/>
      <c r="E44" s="424"/>
      <c r="F44" s="424"/>
      <c r="G44" s="424"/>
      <c r="H44" s="416"/>
    </row>
    <row r="45" spans="1:8" ht="13.2">
      <c r="A45" s="417" t="s">
        <v>142</v>
      </c>
      <c r="B45" s="417" t="s">
        <v>121</v>
      </c>
      <c r="C45" s="440"/>
      <c r="D45" s="441"/>
      <c r="E45" s="441"/>
      <c r="F45" s="441"/>
      <c r="G45" s="420"/>
      <c r="H45" s="421">
        <v>0</v>
      </c>
    </row>
    <row r="46" spans="1:8" ht="13.2">
      <c r="A46" s="417" t="s">
        <v>143</v>
      </c>
      <c r="B46" s="417" t="s">
        <v>121</v>
      </c>
      <c r="C46" s="440"/>
      <c r="D46" s="441"/>
      <c r="E46" s="441"/>
      <c r="F46" s="441"/>
      <c r="G46" s="420"/>
      <c r="H46" s="421">
        <v>0</v>
      </c>
    </row>
    <row r="47" spans="1:8" ht="13.2">
      <c r="A47" s="417" t="s">
        <v>144</v>
      </c>
      <c r="B47" s="417" t="s">
        <v>121</v>
      </c>
      <c r="C47" s="440"/>
      <c r="D47" s="441"/>
      <c r="E47" s="441"/>
      <c r="F47" s="441"/>
      <c r="G47" s="420"/>
      <c r="H47" s="421">
        <v>0</v>
      </c>
    </row>
    <row r="48" spans="1:8" ht="13.2">
      <c r="A48" s="417" t="s">
        <v>145</v>
      </c>
      <c r="B48" s="417" t="s">
        <v>121</v>
      </c>
      <c r="C48" s="440"/>
      <c r="D48" s="441"/>
      <c r="E48" s="441"/>
      <c r="F48" s="441"/>
      <c r="G48" s="420"/>
      <c r="H48" s="421">
        <v>0</v>
      </c>
    </row>
    <row r="49" spans="1:8" ht="13.2">
      <c r="A49" s="417" t="s">
        <v>146</v>
      </c>
      <c r="B49" s="417" t="s">
        <v>121</v>
      </c>
      <c r="C49" s="440"/>
      <c r="D49" s="441"/>
      <c r="E49" s="441"/>
      <c r="F49" s="441"/>
      <c r="G49" s="420"/>
      <c r="H49" s="421">
        <v>0</v>
      </c>
    </row>
    <row r="50" spans="1:8" ht="13.2">
      <c r="A50" s="417" t="s">
        <v>147</v>
      </c>
      <c r="B50" s="417" t="s">
        <v>121</v>
      </c>
      <c r="C50" s="440"/>
      <c r="D50" s="441"/>
      <c r="E50" s="441"/>
      <c r="F50" s="441"/>
      <c r="G50" s="420"/>
      <c r="H50" s="421">
        <v>0</v>
      </c>
    </row>
    <row r="51" spans="1:8" ht="13.2">
      <c r="A51" s="417" t="s">
        <v>148</v>
      </c>
      <c r="B51" s="417" t="s">
        <v>121</v>
      </c>
      <c r="C51" s="440"/>
      <c r="D51" s="441"/>
      <c r="E51" s="441"/>
      <c r="F51" s="441"/>
      <c r="G51" s="420"/>
      <c r="H51" s="421">
        <v>0</v>
      </c>
    </row>
    <row r="52" spans="1:8" ht="13.2">
      <c r="A52" s="417" t="s">
        <v>149</v>
      </c>
      <c r="B52" s="417" t="s">
        <v>121</v>
      </c>
      <c r="C52" s="440"/>
      <c r="D52" s="441"/>
      <c r="E52" s="441"/>
      <c r="F52" s="441"/>
      <c r="G52" s="420"/>
      <c r="H52" s="421">
        <v>0</v>
      </c>
    </row>
    <row r="53" spans="1:8" ht="13.2">
      <c r="A53" s="417" t="s">
        <v>150</v>
      </c>
      <c r="B53" s="417" t="s">
        <v>121</v>
      </c>
      <c r="C53" s="440"/>
      <c r="D53" s="441"/>
      <c r="E53" s="441"/>
      <c r="F53" s="441"/>
      <c r="G53" s="420"/>
      <c r="H53" s="421">
        <v>0</v>
      </c>
    </row>
    <row r="54" spans="1:8" ht="13.2">
      <c r="A54" s="417" t="s">
        <v>151</v>
      </c>
      <c r="B54" s="417" t="s">
        <v>121</v>
      </c>
      <c r="C54" s="440"/>
      <c r="D54" s="441"/>
      <c r="E54" s="441"/>
      <c r="F54" s="441"/>
      <c r="G54" s="420"/>
      <c r="H54" s="421">
        <v>0</v>
      </c>
    </row>
    <row r="55" spans="1:8" ht="13.2">
      <c r="A55" s="422" t="s">
        <v>152</v>
      </c>
      <c r="B55" s="406"/>
      <c r="C55" s="423"/>
      <c r="D55" s="424"/>
      <c r="E55" s="424"/>
      <c r="F55" s="424"/>
      <c r="G55" s="424"/>
      <c r="H55" s="416"/>
    </row>
    <row r="56" spans="1:8" ht="13.2">
      <c r="A56" s="417" t="s">
        <v>153</v>
      </c>
      <c r="B56" s="417" t="s">
        <v>121</v>
      </c>
      <c r="C56" s="442"/>
      <c r="D56" s="443"/>
      <c r="E56" s="443"/>
      <c r="F56" s="443"/>
      <c r="G56" s="420"/>
      <c r="H56" s="421">
        <v>0</v>
      </c>
    </row>
    <row r="57" spans="1:8" ht="13.2">
      <c r="A57" s="417" t="s">
        <v>154</v>
      </c>
      <c r="B57" s="417" t="s">
        <v>121</v>
      </c>
      <c r="C57" s="442"/>
      <c r="D57" s="443"/>
      <c r="E57" s="443"/>
      <c r="F57" s="443"/>
      <c r="G57" s="420"/>
      <c r="H57" s="421">
        <v>0</v>
      </c>
    </row>
    <row r="58" spans="1:8" ht="13.2">
      <c r="A58" s="417" t="s">
        <v>155</v>
      </c>
      <c r="B58" s="417" t="s">
        <v>121</v>
      </c>
      <c r="C58" s="442"/>
      <c r="D58" s="443"/>
      <c r="E58" s="443"/>
      <c r="F58" s="443"/>
      <c r="G58" s="420"/>
      <c r="H58" s="421">
        <v>0</v>
      </c>
    </row>
    <row r="59" spans="1:8" ht="13.2">
      <c r="A59" s="422" t="s">
        <v>156</v>
      </c>
      <c r="B59" s="406"/>
      <c r="C59" s="423"/>
      <c r="D59" s="424"/>
      <c r="E59" s="424"/>
      <c r="F59" s="424"/>
      <c r="G59" s="424"/>
      <c r="H59" s="416"/>
    </row>
    <row r="60" spans="1:8" ht="13.2">
      <c r="A60" s="417"/>
      <c r="B60" s="417"/>
      <c r="C60" s="160"/>
      <c r="D60" s="444"/>
      <c r="E60" s="444"/>
      <c r="F60" s="444"/>
      <c r="G60" s="444"/>
      <c r="H60" s="445"/>
    </row>
    <row r="61" spans="1:8" ht="13.2">
      <c r="A61" s="422" t="s">
        <v>73</v>
      </c>
      <c r="B61" s="406"/>
      <c r="C61" s="423"/>
      <c r="D61" s="424"/>
      <c r="E61" s="424"/>
      <c r="F61" s="424"/>
      <c r="G61" s="424"/>
      <c r="H61" s="416"/>
    </row>
    <row r="62" spans="1:8" ht="13.2">
      <c r="A62" s="417" t="s">
        <v>54</v>
      </c>
      <c r="B62" s="417" t="s">
        <v>124</v>
      </c>
      <c r="C62" s="446"/>
      <c r="D62" s="424"/>
      <c r="E62" s="424"/>
      <c r="F62" s="424"/>
      <c r="G62" s="420">
        <v>0</v>
      </c>
      <c r="H62" s="421">
        <v>0</v>
      </c>
    </row>
    <row r="63" spans="1:8" ht="13.2">
      <c r="A63" s="417" t="s">
        <v>55</v>
      </c>
      <c r="B63" s="417" t="s">
        <v>124</v>
      </c>
      <c r="C63" s="446"/>
      <c r="D63" s="424"/>
      <c r="E63" s="424"/>
      <c r="F63" s="424"/>
      <c r="G63" s="420">
        <v>0</v>
      </c>
      <c r="H63" s="421">
        <v>0</v>
      </c>
    </row>
    <row r="64" spans="1:8" ht="13.2">
      <c r="A64" s="406"/>
      <c r="B64" s="406"/>
      <c r="C64" s="415"/>
      <c r="D64" s="415"/>
      <c r="E64" s="424"/>
      <c r="F64" s="415"/>
      <c r="G64" s="415"/>
      <c r="H64" s="416"/>
    </row>
    <row r="65" spans="1:8" ht="13.2">
      <c r="A65" s="447" t="s">
        <v>56</v>
      </c>
      <c r="B65" s="417"/>
      <c r="C65" s="75"/>
      <c r="D65" s="444">
        <f>SUM(D10:D64)</f>
        <v>0</v>
      </c>
      <c r="E65" s="444">
        <f t="shared" ref="E65:G65" si="0">SUM(E10:E64)</f>
        <v>0</v>
      </c>
      <c r="F65" s="444">
        <f t="shared" si="0"/>
        <v>0</v>
      </c>
      <c r="G65" s="449">
        <f t="shared" si="0"/>
        <v>0</v>
      </c>
      <c r="H65" s="421">
        <f>SUM(H10:H63)</f>
        <v>0</v>
      </c>
    </row>
    <row r="66" spans="1:8" ht="13.2">
      <c r="A66" s="413"/>
      <c r="B66" s="406"/>
      <c r="C66" s="415" t="s">
        <v>181</v>
      </c>
      <c r="D66" s="415"/>
      <c r="E66" s="415"/>
      <c r="F66" s="415"/>
      <c r="G66" s="415"/>
      <c r="H66" s="524"/>
    </row>
    <row r="67" spans="1:8" ht="16.2" thickBot="1">
      <c r="A67" s="450" t="s">
        <v>182</v>
      </c>
      <c r="B67" s="417"/>
      <c r="C67" s="525"/>
      <c r="D67" s="75"/>
      <c r="E67" s="75"/>
      <c r="F67" s="75"/>
      <c r="G67" s="75"/>
      <c r="H67" s="445"/>
    </row>
    <row r="68" spans="1:8" s="530" customFormat="1" ht="13.5" customHeight="1" thickBot="1">
      <c r="A68" s="526"/>
      <c r="B68" s="527"/>
      <c r="C68" s="528"/>
      <c r="D68" s="528"/>
      <c r="E68" s="528"/>
      <c r="F68" s="528"/>
      <c r="G68" s="528"/>
      <c r="H68" s="529"/>
    </row>
    <row r="69" spans="1:8" s="530" customFormat="1" ht="13.2">
      <c r="A69" s="531" t="s">
        <v>183</v>
      </c>
      <c r="B69" s="453"/>
      <c r="C69" s="545"/>
      <c r="D69" s="546" t="s">
        <v>58</v>
      </c>
      <c r="E69" s="456"/>
      <c r="F69" s="456"/>
    </row>
    <row r="70" spans="1:8" s="530" customFormat="1" ht="13.2">
      <c r="A70" s="448"/>
      <c r="B70" s="75"/>
      <c r="C70" s="326"/>
      <c r="D70" s="499"/>
      <c r="E70" s="458"/>
      <c r="F70" s="536"/>
    </row>
    <row r="71" spans="1:8" s="530" customFormat="1" ht="13.2">
      <c r="A71" s="448" t="s">
        <v>184</v>
      </c>
      <c r="B71" s="75"/>
      <c r="C71" s="533"/>
      <c r="D71" s="547"/>
      <c r="E71" s="535"/>
      <c r="F71" s="536"/>
    </row>
    <row r="72" spans="1:8" s="530" customFormat="1" ht="13.2">
      <c r="A72" s="448"/>
      <c r="B72" s="75"/>
      <c r="C72" s="533"/>
      <c r="D72" s="547"/>
      <c r="E72" s="535"/>
      <c r="F72" s="536"/>
    </row>
    <row r="73" spans="1:8" ht="13.2">
      <c r="D73" s="537"/>
    </row>
    <row r="74" spans="1:8" ht="42" customHeight="1">
      <c r="A74" s="1305" t="s">
        <v>1072</v>
      </c>
      <c r="B74" s="1305"/>
      <c r="C74" s="1305"/>
      <c r="D74" s="1305"/>
      <c r="E74" s="1305"/>
      <c r="F74" s="1305"/>
      <c r="G74" s="1305"/>
      <c r="H74" s="1305"/>
    </row>
    <row r="75" spans="1:8" ht="28.5" customHeight="1">
      <c r="A75" s="1328" t="s">
        <v>185</v>
      </c>
      <c r="B75" s="1328"/>
      <c r="C75" s="1328"/>
      <c r="D75" s="1328"/>
      <c r="E75" s="1328"/>
      <c r="F75" s="1328"/>
      <c r="G75" s="1328"/>
      <c r="H75" s="1328"/>
    </row>
    <row r="76" spans="1:8" ht="15.75" customHeight="1">
      <c r="A76" s="1304" t="s">
        <v>186</v>
      </c>
      <c r="B76" s="1304"/>
      <c r="C76" s="1304"/>
      <c r="D76" s="1304"/>
      <c r="E76" s="1304"/>
      <c r="F76" s="1304"/>
      <c r="G76" s="1304"/>
      <c r="H76" s="1304"/>
    </row>
    <row r="77" spans="1:8" ht="13.2">
      <c r="A77" s="1327" t="s">
        <v>171</v>
      </c>
      <c r="B77" s="1327"/>
      <c r="C77" s="1327"/>
      <c r="D77" s="1327"/>
      <c r="E77" s="1327"/>
      <c r="F77" s="1327"/>
      <c r="G77" s="1327"/>
      <c r="H77" s="1327"/>
    </row>
    <row r="78" spans="1:8" ht="12.75" customHeight="1">
      <c r="A78" s="1307" t="s">
        <v>187</v>
      </c>
      <c r="B78" s="1307"/>
      <c r="C78" s="1307"/>
      <c r="D78" s="1307"/>
      <c r="E78" s="1307"/>
      <c r="F78" s="1307"/>
      <c r="G78" s="1307"/>
      <c r="H78" s="1307"/>
    </row>
    <row r="79" spans="1:8" ht="13.2">
      <c r="A79" s="1325"/>
      <c r="B79" s="1326"/>
    </row>
    <row r="80" spans="1:8" ht="13.2"/>
  </sheetData>
  <mergeCells count="12">
    <mergeCell ref="A79:B79"/>
    <mergeCell ref="A77:H77"/>
    <mergeCell ref="A74:H74"/>
    <mergeCell ref="A75:H75"/>
    <mergeCell ref="A76:H76"/>
    <mergeCell ref="A78:H78"/>
    <mergeCell ref="C7:H7"/>
    <mergeCell ref="A1:H1"/>
    <mergeCell ref="A2:H2"/>
    <mergeCell ref="A3:H3"/>
    <mergeCell ref="C6:H6"/>
    <mergeCell ref="A4:H4"/>
  </mergeCells>
  <phoneticPr fontId="15" type="noConversion"/>
  <printOptions horizontalCentered="1" verticalCentered="1" headings="1"/>
  <pageMargins left="0.25" right="0.25" top="0.5" bottom="0.5" header="0.3" footer="0.3"/>
  <pageSetup paperSize="5" scale="86" firstPageNumber="64" orientation="portrait" useFirstPageNumber="1" r:id="rId1"/>
  <headerFooter scaleWithDoc="0" alignWithMargins="0"/>
  <colBreaks count="2" manualBreakCount="2">
    <brk id="3" max="69" man="1"/>
    <brk id="7" max="69"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pageSetUpPr fitToPage="1"/>
  </sheetPr>
  <dimension ref="A1:L86"/>
  <sheetViews>
    <sheetView topLeftCell="A72" zoomScale="90" zoomScaleNormal="90" workbookViewId="0">
      <selection activeCell="D93" sqref="D93"/>
    </sheetView>
  </sheetViews>
  <sheetFormatPr defaultColWidth="8.6640625" defaultRowHeight="13.2"/>
  <cols>
    <col min="1" max="1" width="41.5546875" style="285" customWidth="1"/>
    <col min="2" max="2" width="7.5546875" style="285" customWidth="1"/>
    <col min="3" max="3" width="9.5546875" style="285" customWidth="1"/>
    <col min="4" max="4" width="11.5546875" style="285" customWidth="1"/>
    <col min="5" max="5" width="10.5546875" style="285" customWidth="1"/>
    <col min="6" max="6" width="12.5546875" style="285" customWidth="1"/>
    <col min="7" max="7" width="15.5546875" style="285" customWidth="1"/>
    <col min="8" max="8" width="13.109375" style="285" customWidth="1"/>
    <col min="9" max="16384" width="8.6640625" style="285"/>
  </cols>
  <sheetData>
    <row r="1" spans="1:9" ht="15.6">
      <c r="A1" s="1320" t="s">
        <v>102</v>
      </c>
      <c r="B1" s="1320"/>
      <c r="C1" s="1320"/>
      <c r="D1" s="1320"/>
      <c r="E1" s="1320"/>
      <c r="F1" s="1320"/>
      <c r="G1" s="1320"/>
      <c r="H1" s="1320"/>
      <c r="I1" s="461"/>
    </row>
    <row r="2" spans="1:9" ht="15.75" customHeight="1">
      <c r="A2" s="1321" t="s">
        <v>188</v>
      </c>
      <c r="B2" s="1321"/>
      <c r="C2" s="1321"/>
      <c r="D2" s="1321"/>
      <c r="E2" s="1321"/>
      <c r="F2" s="1321"/>
      <c r="G2" s="1321"/>
      <c r="H2" s="1321"/>
      <c r="I2" s="462"/>
    </row>
    <row r="3" spans="1:9" ht="15.75" customHeight="1">
      <c r="A3" s="1322" t="s">
        <v>104</v>
      </c>
      <c r="B3" s="1322"/>
      <c r="C3" s="1322"/>
      <c r="D3" s="1322"/>
      <c r="E3" s="1322"/>
      <c r="F3" s="1322"/>
      <c r="G3" s="1322"/>
      <c r="H3" s="1322"/>
      <c r="I3" s="463"/>
    </row>
    <row r="4" spans="1:9" ht="15.75" customHeight="1">
      <c r="A4" s="1322" t="s">
        <v>3</v>
      </c>
      <c r="B4" s="1322"/>
      <c r="C4" s="1322"/>
      <c r="D4" s="1322"/>
      <c r="E4" s="1322"/>
      <c r="F4" s="1322"/>
      <c r="G4" s="1322"/>
      <c r="H4" s="1322"/>
      <c r="I4" s="463"/>
    </row>
    <row r="5" spans="1:9" ht="9.75" customHeight="1" thickBot="1">
      <c r="A5" s="403"/>
      <c r="B5" s="404"/>
      <c r="C5" s="404"/>
      <c r="D5" s="404"/>
      <c r="E5" s="404"/>
      <c r="F5" s="404"/>
      <c r="G5" s="404"/>
      <c r="H5" s="404"/>
    </row>
    <row r="6" spans="1:9" ht="17.399999999999999" thickBot="1">
      <c r="A6" s="403"/>
      <c r="B6" s="1329" t="s">
        <v>1013</v>
      </c>
      <c r="C6" s="1323"/>
      <c r="D6" s="1323"/>
      <c r="E6" s="1323"/>
      <c r="F6" s="1323"/>
      <c r="G6" s="1323"/>
      <c r="H6" s="1324"/>
    </row>
    <row r="7" spans="1:9">
      <c r="A7" s="405"/>
      <c r="B7" s="405"/>
      <c r="C7" s="1332" t="s">
        <v>109</v>
      </c>
      <c r="D7" s="1333"/>
      <c r="E7" s="1333"/>
      <c r="F7" s="1333"/>
      <c r="G7" s="1333"/>
      <c r="H7" s="1334"/>
    </row>
    <row r="8" spans="1:9" ht="42" customHeight="1">
      <c r="A8" s="1091" t="s">
        <v>39</v>
      </c>
      <c r="B8" s="1092" t="s">
        <v>110</v>
      </c>
      <c r="C8" s="1093" t="s">
        <v>111</v>
      </c>
      <c r="D8" s="1094" t="s">
        <v>1014</v>
      </c>
      <c r="E8" s="1094" t="s">
        <v>1015</v>
      </c>
      <c r="F8" s="1094" t="s">
        <v>1016</v>
      </c>
      <c r="G8" s="1094" t="s">
        <v>1017</v>
      </c>
      <c r="H8" s="1095" t="s">
        <v>40</v>
      </c>
    </row>
    <row r="9" spans="1:9">
      <c r="A9" s="412" t="s">
        <v>66</v>
      </c>
      <c r="B9" s="413"/>
      <c r="C9" s="414"/>
      <c r="D9" s="415"/>
      <c r="E9" s="415"/>
      <c r="F9" s="415"/>
      <c r="G9" s="415"/>
      <c r="H9" s="416"/>
    </row>
    <row r="10" spans="1:9">
      <c r="A10" s="417" t="s">
        <v>41</v>
      </c>
      <c r="B10" s="417" t="s">
        <v>121</v>
      </c>
      <c r="C10" s="418"/>
      <c r="D10" s="419"/>
      <c r="E10" s="419"/>
      <c r="F10" s="419"/>
      <c r="G10" s="420"/>
      <c r="H10" s="421">
        <f>G10/$G$69</f>
        <v>0</v>
      </c>
    </row>
    <row r="11" spans="1:9">
      <c r="A11" s="417" t="s">
        <v>122</v>
      </c>
      <c r="B11" s="417" t="s">
        <v>121</v>
      </c>
      <c r="C11" s="418"/>
      <c r="D11" s="419"/>
      <c r="E11" s="419"/>
      <c r="F11" s="419"/>
      <c r="G11" s="420"/>
      <c r="H11" s="421">
        <f>G11/$G$69</f>
        <v>0</v>
      </c>
    </row>
    <row r="12" spans="1:9" ht="15.6">
      <c r="A12" s="417" t="s">
        <v>189</v>
      </c>
      <c r="B12" s="417" t="s">
        <v>121</v>
      </c>
      <c r="C12" s="418"/>
      <c r="D12" s="419"/>
      <c r="E12" s="419"/>
      <c r="F12" s="419"/>
      <c r="G12" s="420"/>
      <c r="H12" s="421">
        <f>G12/$G$69</f>
        <v>0</v>
      </c>
    </row>
    <row r="13" spans="1:9">
      <c r="A13" s="422" t="s">
        <v>67</v>
      </c>
      <c r="B13" s="406"/>
      <c r="C13" s="423"/>
      <c r="D13" s="424"/>
      <c r="E13" s="424"/>
      <c r="F13" s="424"/>
      <c r="G13" s="424"/>
      <c r="H13" s="416"/>
    </row>
    <row r="14" spans="1:9">
      <c r="A14" s="417" t="s">
        <v>42</v>
      </c>
      <c r="B14" s="417" t="s">
        <v>124</v>
      </c>
      <c r="C14" s="425"/>
      <c r="D14" s="426"/>
      <c r="E14" s="426"/>
      <c r="F14" s="426"/>
      <c r="G14" s="420"/>
      <c r="H14" s="421">
        <f t="shared" ref="H14:H23" si="0">G14/$G$69</f>
        <v>0</v>
      </c>
    </row>
    <row r="15" spans="1:9">
      <c r="A15" s="417" t="s">
        <v>43</v>
      </c>
      <c r="B15" s="417" t="s">
        <v>124</v>
      </c>
      <c r="C15" s="425"/>
      <c r="D15" s="426"/>
      <c r="E15" s="426"/>
      <c r="F15" s="426"/>
      <c r="G15" s="420"/>
      <c r="H15" s="421">
        <f t="shared" si="0"/>
        <v>0</v>
      </c>
    </row>
    <row r="16" spans="1:9">
      <c r="A16" s="417" t="s">
        <v>44</v>
      </c>
      <c r="B16" s="417" t="s">
        <v>124</v>
      </c>
      <c r="C16" s="425"/>
      <c r="D16" s="426"/>
      <c r="E16" s="426"/>
      <c r="F16" s="426"/>
      <c r="G16" s="420"/>
      <c r="H16" s="421">
        <f t="shared" si="0"/>
        <v>0</v>
      </c>
    </row>
    <row r="17" spans="1:8">
      <c r="A17" s="417" t="s">
        <v>45</v>
      </c>
      <c r="B17" s="417" t="s">
        <v>124</v>
      </c>
      <c r="C17" s="425"/>
      <c r="D17" s="426"/>
      <c r="E17" s="426"/>
      <c r="F17" s="426"/>
      <c r="G17" s="420"/>
      <c r="H17" s="421">
        <f t="shared" si="0"/>
        <v>0</v>
      </c>
    </row>
    <row r="18" spans="1:8">
      <c r="A18" s="417" t="s">
        <v>46</v>
      </c>
      <c r="B18" s="417" t="s">
        <v>121</v>
      </c>
      <c r="C18" s="425"/>
      <c r="D18" s="426"/>
      <c r="E18" s="426"/>
      <c r="F18" s="426"/>
      <c r="G18" s="420"/>
      <c r="H18" s="421">
        <f t="shared" si="0"/>
        <v>0</v>
      </c>
    </row>
    <row r="19" spans="1:8">
      <c r="A19" s="417" t="s">
        <v>47</v>
      </c>
      <c r="B19" s="417" t="s">
        <v>121</v>
      </c>
      <c r="C19" s="425"/>
      <c r="D19" s="426"/>
      <c r="E19" s="426"/>
      <c r="F19" s="426"/>
      <c r="G19" s="420"/>
      <c r="H19" s="421">
        <f t="shared" si="0"/>
        <v>0</v>
      </c>
    </row>
    <row r="20" spans="1:8">
      <c r="A20" s="417" t="s">
        <v>125</v>
      </c>
      <c r="B20" s="417" t="s">
        <v>121</v>
      </c>
      <c r="C20" s="430"/>
      <c r="D20" s="431"/>
      <c r="E20" s="431"/>
      <c r="F20" s="431"/>
      <c r="G20" s="431"/>
      <c r="H20" s="421">
        <f t="shared" si="0"/>
        <v>0</v>
      </c>
    </row>
    <row r="21" spans="1:8">
      <c r="A21" s="417" t="s">
        <v>126</v>
      </c>
      <c r="B21" s="417" t="s">
        <v>121</v>
      </c>
      <c r="C21" s="427"/>
      <c r="D21" s="428"/>
      <c r="E21" s="428"/>
      <c r="F21" s="428"/>
      <c r="G21" s="420"/>
      <c r="H21" s="421">
        <f t="shared" si="0"/>
        <v>0</v>
      </c>
    </row>
    <row r="22" spans="1:8">
      <c r="A22" s="417" t="s">
        <v>48</v>
      </c>
      <c r="B22" s="417" t="s">
        <v>121</v>
      </c>
      <c r="C22" s="430"/>
      <c r="D22" s="431"/>
      <c r="E22" s="431"/>
      <c r="F22" s="431"/>
      <c r="G22" s="431"/>
      <c r="H22" s="421">
        <f t="shared" si="0"/>
        <v>0</v>
      </c>
    </row>
    <row r="23" spans="1:8">
      <c r="A23" s="417" t="s">
        <v>127</v>
      </c>
      <c r="B23" s="417" t="s">
        <v>121</v>
      </c>
      <c r="C23" s="433"/>
      <c r="D23" s="434"/>
      <c r="E23" s="434"/>
      <c r="F23" s="434"/>
      <c r="G23" s="420"/>
      <c r="H23" s="421">
        <f t="shared" si="0"/>
        <v>0</v>
      </c>
    </row>
    <row r="24" spans="1:8">
      <c r="A24" s="422" t="s">
        <v>68</v>
      </c>
      <c r="B24" s="406"/>
      <c r="C24" s="423"/>
      <c r="D24" s="424"/>
      <c r="E24" s="424"/>
      <c r="F24" s="424"/>
      <c r="G24" s="424"/>
      <c r="H24" s="416"/>
    </row>
    <row r="25" spans="1:8" s="429" customFormat="1" ht="15.6">
      <c r="A25" s="417" t="s">
        <v>190</v>
      </c>
      <c r="B25" s="417" t="s">
        <v>124</v>
      </c>
      <c r="C25" s="435"/>
      <c r="D25" s="436"/>
      <c r="E25" s="436"/>
      <c r="F25" s="436"/>
      <c r="G25" s="420"/>
      <c r="H25" s="421">
        <f>G25/$G$69</f>
        <v>0</v>
      </c>
    </row>
    <row r="26" spans="1:8">
      <c r="A26" s="417" t="s">
        <v>128</v>
      </c>
      <c r="B26" s="417" t="s">
        <v>124</v>
      </c>
      <c r="C26" s="435"/>
      <c r="D26" s="436"/>
      <c r="E26" s="436"/>
      <c r="F26" s="436"/>
      <c r="G26" s="420"/>
      <c r="H26" s="421">
        <f>G26/$G$69</f>
        <v>0</v>
      </c>
    </row>
    <row r="27" spans="1:8">
      <c r="A27" s="432" t="s">
        <v>50</v>
      </c>
      <c r="B27" s="432" t="s">
        <v>124</v>
      </c>
      <c r="C27" s="435"/>
      <c r="D27" s="436"/>
      <c r="E27" s="436"/>
      <c r="F27" s="436"/>
      <c r="G27" s="420"/>
      <c r="H27" s="421">
        <f>G27/$G$69</f>
        <v>0</v>
      </c>
    </row>
    <row r="28" spans="1:8">
      <c r="A28" s="422" t="s">
        <v>129</v>
      </c>
      <c r="B28" s="406"/>
      <c r="C28" s="423"/>
      <c r="D28" s="424"/>
      <c r="E28" s="424"/>
      <c r="F28" s="424"/>
      <c r="G28" s="424"/>
      <c r="H28" s="416"/>
    </row>
    <row r="29" spans="1:8">
      <c r="A29" s="417" t="s">
        <v>130</v>
      </c>
      <c r="B29" s="417" t="s">
        <v>121</v>
      </c>
      <c r="C29" s="435"/>
      <c r="D29" s="436"/>
      <c r="E29" s="436"/>
      <c r="F29" s="436"/>
      <c r="G29" s="420"/>
      <c r="H29" s="421">
        <f t="shared" ref="H29:H40" si="1">G29/$G$69</f>
        <v>0</v>
      </c>
    </row>
    <row r="30" spans="1:8">
      <c r="A30" s="417" t="s">
        <v>51</v>
      </c>
      <c r="B30" s="417" t="s">
        <v>121</v>
      </c>
      <c r="C30" s="435"/>
      <c r="D30" s="436"/>
      <c r="E30" s="436"/>
      <c r="F30" s="436"/>
      <c r="G30" s="420"/>
      <c r="H30" s="421">
        <f t="shared" si="1"/>
        <v>0</v>
      </c>
    </row>
    <row r="31" spans="1:8">
      <c r="A31" s="417" t="s">
        <v>131</v>
      </c>
      <c r="B31" s="417" t="s">
        <v>121</v>
      </c>
      <c r="C31" s="435"/>
      <c r="D31" s="436"/>
      <c r="E31" s="436"/>
      <c r="F31" s="436"/>
      <c r="G31" s="420"/>
      <c r="H31" s="421">
        <f t="shared" si="1"/>
        <v>0</v>
      </c>
    </row>
    <row r="32" spans="1:8">
      <c r="A32" s="417" t="s">
        <v>132</v>
      </c>
      <c r="B32" s="417" t="s">
        <v>121</v>
      </c>
      <c r="C32" s="435"/>
      <c r="D32" s="436"/>
      <c r="E32" s="436"/>
      <c r="F32" s="436"/>
      <c r="G32" s="420"/>
      <c r="H32" s="421">
        <f t="shared" si="1"/>
        <v>0</v>
      </c>
    </row>
    <row r="33" spans="1:8">
      <c r="A33" s="417" t="s">
        <v>133</v>
      </c>
      <c r="B33" s="417" t="s">
        <v>121</v>
      </c>
      <c r="C33" s="430"/>
      <c r="D33" s="431"/>
      <c r="E33" s="431"/>
      <c r="F33" s="431"/>
      <c r="G33" s="538"/>
      <c r="H33" s="421">
        <f t="shared" si="1"/>
        <v>0</v>
      </c>
    </row>
    <row r="34" spans="1:8">
      <c r="A34" s="417" t="s">
        <v>134</v>
      </c>
      <c r="B34" s="417" t="s">
        <v>121</v>
      </c>
      <c r="C34" s="438"/>
      <c r="D34" s="439"/>
      <c r="E34" s="439"/>
      <c r="F34" s="439"/>
      <c r="G34" s="420"/>
      <c r="H34" s="421">
        <f t="shared" si="1"/>
        <v>0</v>
      </c>
    </row>
    <row r="35" spans="1:8">
      <c r="A35" s="417" t="s">
        <v>135</v>
      </c>
      <c r="B35" s="417" t="s">
        <v>121</v>
      </c>
      <c r="C35" s="438"/>
      <c r="D35" s="439"/>
      <c r="E35" s="439"/>
      <c r="F35" s="439"/>
      <c r="G35" s="420"/>
      <c r="H35" s="421">
        <f t="shared" si="1"/>
        <v>0</v>
      </c>
    </row>
    <row r="36" spans="1:8">
      <c r="A36" s="417" t="s">
        <v>52</v>
      </c>
      <c r="B36" s="417" t="s">
        <v>124</v>
      </c>
      <c r="C36" s="430"/>
      <c r="D36" s="431"/>
      <c r="E36" s="431"/>
      <c r="F36" s="431"/>
      <c r="G36" s="431"/>
      <c r="H36" s="421">
        <f t="shared" si="1"/>
        <v>0</v>
      </c>
    </row>
    <row r="37" spans="1:8">
      <c r="A37" s="417" t="s">
        <v>136</v>
      </c>
      <c r="B37" s="417" t="s">
        <v>124</v>
      </c>
      <c r="C37" s="440"/>
      <c r="D37" s="441"/>
      <c r="E37" s="441"/>
      <c r="F37" s="441"/>
      <c r="G37" s="420"/>
      <c r="H37" s="421">
        <f t="shared" si="1"/>
        <v>0</v>
      </c>
    </row>
    <row r="38" spans="1:8">
      <c r="A38" s="417" t="s">
        <v>137</v>
      </c>
      <c r="B38" s="417" t="s">
        <v>124</v>
      </c>
      <c r="C38" s="440"/>
      <c r="D38" s="441"/>
      <c r="E38" s="441"/>
      <c r="F38" s="441"/>
      <c r="G38" s="420"/>
      <c r="H38" s="421">
        <f t="shared" si="1"/>
        <v>0</v>
      </c>
    </row>
    <row r="39" spans="1:8">
      <c r="A39" s="417" t="s">
        <v>138</v>
      </c>
      <c r="B39" s="417" t="s">
        <v>124</v>
      </c>
      <c r="C39" s="440"/>
      <c r="D39" s="441"/>
      <c r="E39" s="441"/>
      <c r="F39" s="441"/>
      <c r="G39" s="420"/>
      <c r="H39" s="421">
        <f t="shared" si="1"/>
        <v>0</v>
      </c>
    </row>
    <row r="40" spans="1:8">
      <c r="A40" s="417" t="s">
        <v>139</v>
      </c>
      <c r="B40" s="417" t="s">
        <v>124</v>
      </c>
      <c r="C40" s="440"/>
      <c r="D40" s="441"/>
      <c r="E40" s="441"/>
      <c r="F40" s="441"/>
      <c r="G40" s="420"/>
      <c r="H40" s="421">
        <f t="shared" si="1"/>
        <v>0</v>
      </c>
    </row>
    <row r="41" spans="1:8">
      <c r="A41" s="422" t="s">
        <v>70</v>
      </c>
      <c r="B41" s="406"/>
      <c r="C41" s="423"/>
      <c r="D41" s="424"/>
      <c r="E41" s="424"/>
      <c r="F41" s="424"/>
      <c r="G41" s="424"/>
      <c r="H41" s="416"/>
    </row>
    <row r="42" spans="1:8">
      <c r="A42" s="417" t="s">
        <v>53</v>
      </c>
      <c r="B42" s="417" t="s">
        <v>124</v>
      </c>
      <c r="C42" s="440"/>
      <c r="D42" s="441"/>
      <c r="E42" s="441"/>
      <c r="F42" s="441"/>
      <c r="G42" s="420"/>
      <c r="H42" s="421">
        <f>G42/$G$69</f>
        <v>0</v>
      </c>
    </row>
    <row r="43" spans="1:8">
      <c r="A43" s="417" t="s">
        <v>140</v>
      </c>
      <c r="B43" s="417" t="s">
        <v>124</v>
      </c>
      <c r="C43" s="430"/>
      <c r="D43" s="431"/>
      <c r="E43" s="431"/>
      <c r="F43" s="431"/>
      <c r="G43" s="431"/>
      <c r="H43" s="421">
        <f>G43/$G$69</f>
        <v>0</v>
      </c>
    </row>
    <row r="44" spans="1:8">
      <c r="A44" s="422" t="s">
        <v>141</v>
      </c>
      <c r="B44" s="406"/>
      <c r="C44" s="423"/>
      <c r="D44" s="424"/>
      <c r="E44" s="424"/>
      <c r="F44" s="424"/>
      <c r="G44" s="424"/>
      <c r="H44" s="416"/>
    </row>
    <row r="45" spans="1:8">
      <c r="A45" s="417" t="s">
        <v>142</v>
      </c>
      <c r="B45" s="417" t="s">
        <v>121</v>
      </c>
      <c r="C45" s="442"/>
      <c r="D45" s="443"/>
      <c r="E45" s="443"/>
      <c r="F45" s="443"/>
      <c r="G45" s="420"/>
      <c r="H45" s="421">
        <f t="shared" ref="H45:H54" si="2">G45/$G$69</f>
        <v>0</v>
      </c>
    </row>
    <row r="46" spans="1:8">
      <c r="A46" s="417" t="s">
        <v>143</v>
      </c>
      <c r="B46" s="417" t="s">
        <v>121</v>
      </c>
      <c r="C46" s="442"/>
      <c r="D46" s="443"/>
      <c r="E46" s="443"/>
      <c r="F46" s="443"/>
      <c r="G46" s="420"/>
      <c r="H46" s="421">
        <f t="shared" si="2"/>
        <v>0</v>
      </c>
    </row>
    <row r="47" spans="1:8">
      <c r="A47" s="417" t="s">
        <v>144</v>
      </c>
      <c r="B47" s="417" t="s">
        <v>121</v>
      </c>
      <c r="C47" s="442"/>
      <c r="D47" s="443"/>
      <c r="E47" s="443"/>
      <c r="F47" s="443"/>
      <c r="G47" s="420"/>
      <c r="H47" s="421">
        <f t="shared" si="2"/>
        <v>0</v>
      </c>
    </row>
    <row r="48" spans="1:8">
      <c r="A48" s="417" t="s">
        <v>145</v>
      </c>
      <c r="B48" s="417" t="s">
        <v>121</v>
      </c>
      <c r="C48" s="442"/>
      <c r="D48" s="443"/>
      <c r="E48" s="443"/>
      <c r="F48" s="443"/>
      <c r="G48" s="420"/>
      <c r="H48" s="421">
        <f t="shared" si="2"/>
        <v>0</v>
      </c>
    </row>
    <row r="49" spans="1:8">
      <c r="A49" s="417" t="s">
        <v>146</v>
      </c>
      <c r="B49" s="417" t="s">
        <v>121</v>
      </c>
      <c r="C49" s="442"/>
      <c r="D49" s="443"/>
      <c r="E49" s="443"/>
      <c r="F49" s="443"/>
      <c r="G49" s="420"/>
      <c r="H49" s="421">
        <f t="shared" si="2"/>
        <v>0</v>
      </c>
    </row>
    <row r="50" spans="1:8">
      <c r="A50" s="417" t="s">
        <v>147</v>
      </c>
      <c r="B50" s="417" t="s">
        <v>121</v>
      </c>
      <c r="C50" s="442"/>
      <c r="D50" s="443"/>
      <c r="E50" s="443"/>
      <c r="F50" s="443"/>
      <c r="G50" s="420"/>
      <c r="H50" s="421">
        <f t="shared" si="2"/>
        <v>0</v>
      </c>
    </row>
    <row r="51" spans="1:8">
      <c r="A51" s="417" t="s">
        <v>148</v>
      </c>
      <c r="B51" s="417" t="s">
        <v>121</v>
      </c>
      <c r="C51" s="442"/>
      <c r="D51" s="443"/>
      <c r="E51" s="443"/>
      <c r="F51" s="443"/>
      <c r="G51" s="420"/>
      <c r="H51" s="421">
        <f t="shared" si="2"/>
        <v>0</v>
      </c>
    </row>
    <row r="52" spans="1:8">
      <c r="A52" s="417" t="s">
        <v>149</v>
      </c>
      <c r="B52" s="417" t="s">
        <v>121</v>
      </c>
      <c r="C52" s="442"/>
      <c r="D52" s="443"/>
      <c r="E52" s="443"/>
      <c r="F52" s="443"/>
      <c r="G52" s="420"/>
      <c r="H52" s="421">
        <f t="shared" si="2"/>
        <v>0</v>
      </c>
    </row>
    <row r="53" spans="1:8">
      <c r="A53" s="417" t="s">
        <v>150</v>
      </c>
      <c r="B53" s="417" t="s">
        <v>121</v>
      </c>
      <c r="C53" s="442"/>
      <c r="D53" s="443"/>
      <c r="E53" s="443"/>
      <c r="F53" s="443"/>
      <c r="G53" s="420"/>
      <c r="H53" s="421">
        <f t="shared" si="2"/>
        <v>0</v>
      </c>
    </row>
    <row r="54" spans="1:8">
      <c r="A54" s="417" t="s">
        <v>151</v>
      </c>
      <c r="B54" s="417" t="s">
        <v>121</v>
      </c>
      <c r="C54" s="442"/>
      <c r="D54" s="443"/>
      <c r="E54" s="443"/>
      <c r="F54" s="443"/>
      <c r="G54" s="420"/>
      <c r="H54" s="421">
        <f t="shared" si="2"/>
        <v>0</v>
      </c>
    </row>
    <row r="55" spans="1:8">
      <c r="A55" s="422" t="s">
        <v>152</v>
      </c>
      <c r="B55" s="406"/>
      <c r="C55" s="423"/>
      <c r="D55" s="424"/>
      <c r="E55" s="424"/>
      <c r="F55" s="424"/>
      <c r="G55" s="424"/>
      <c r="H55" s="416"/>
    </row>
    <row r="56" spans="1:8">
      <c r="A56" s="417" t="s">
        <v>153</v>
      </c>
      <c r="B56" s="417" t="s">
        <v>121</v>
      </c>
      <c r="C56" s="160"/>
      <c r="D56" s="444"/>
      <c r="E56" s="444"/>
      <c r="F56" s="444"/>
      <c r="G56" s="444"/>
      <c r="H56" s="421">
        <f>G56/$G$69</f>
        <v>0</v>
      </c>
    </row>
    <row r="57" spans="1:8">
      <c r="A57" s="417" t="s">
        <v>154</v>
      </c>
      <c r="B57" s="417" t="s">
        <v>121</v>
      </c>
      <c r="C57" s="160"/>
      <c r="D57" s="444"/>
      <c r="E57" s="444"/>
      <c r="F57" s="444"/>
      <c r="G57" s="444"/>
      <c r="H57" s="421">
        <f>G57/$G$69</f>
        <v>0</v>
      </c>
    </row>
    <row r="58" spans="1:8">
      <c r="A58" s="417" t="s">
        <v>155</v>
      </c>
      <c r="B58" s="417" t="s">
        <v>121</v>
      </c>
      <c r="C58" s="160"/>
      <c r="D58" s="444"/>
      <c r="E58" s="444"/>
      <c r="F58" s="444"/>
      <c r="G58" s="444"/>
      <c r="H58" s="421">
        <f>G58/$G$69</f>
        <v>0</v>
      </c>
    </row>
    <row r="59" spans="1:8">
      <c r="A59" s="422" t="s">
        <v>191</v>
      </c>
      <c r="B59" s="406"/>
      <c r="C59" s="423"/>
      <c r="D59" s="424"/>
      <c r="E59" s="424"/>
      <c r="F59" s="424"/>
      <c r="G59" s="424"/>
      <c r="H59" s="416"/>
    </row>
    <row r="60" spans="1:8" ht="15.6">
      <c r="A60" s="518" t="s">
        <v>192</v>
      </c>
      <c r="B60" s="523" t="s">
        <v>124</v>
      </c>
      <c r="C60" s="430"/>
      <c r="D60" s="431"/>
      <c r="E60" s="431"/>
      <c r="F60" s="431"/>
      <c r="G60" s="431"/>
      <c r="H60" s="421">
        <f t="shared" ref="H60:H62" si="3">G60/$G$69</f>
        <v>0</v>
      </c>
    </row>
    <row r="61" spans="1:8">
      <c r="A61" s="519" t="s">
        <v>193</v>
      </c>
      <c r="B61" s="523" t="s">
        <v>124</v>
      </c>
      <c r="C61" s="160"/>
      <c r="D61" s="444"/>
      <c r="E61" s="444"/>
      <c r="F61" s="444"/>
      <c r="G61" s="444"/>
      <c r="H61" s="421">
        <f t="shared" si="3"/>
        <v>0</v>
      </c>
    </row>
    <row r="62" spans="1:8" ht="15.6">
      <c r="A62" s="519" t="s">
        <v>194</v>
      </c>
      <c r="B62" s="523" t="s">
        <v>124</v>
      </c>
      <c r="C62" s="160"/>
      <c r="D62" s="444"/>
      <c r="E62" s="444"/>
      <c r="F62" s="444"/>
      <c r="G62" s="610">
        <v>2937.7900000000054</v>
      </c>
      <c r="H62" s="421">
        <f t="shared" si="3"/>
        <v>0.12214210491085459</v>
      </c>
    </row>
    <row r="63" spans="1:8">
      <c r="A63" s="422" t="s">
        <v>156</v>
      </c>
      <c r="B63" s="406"/>
      <c r="C63" s="423"/>
      <c r="D63" s="424"/>
      <c r="E63" s="424"/>
      <c r="F63" s="424"/>
      <c r="G63" s="424"/>
      <c r="H63" s="416"/>
    </row>
    <row r="64" spans="1:8">
      <c r="A64" s="523"/>
      <c r="B64" s="523"/>
      <c r="C64" s="430"/>
      <c r="D64" s="431"/>
      <c r="E64" s="431"/>
      <c r="F64" s="431"/>
      <c r="G64" s="431"/>
      <c r="H64" s="499"/>
    </row>
    <row r="65" spans="1:12">
      <c r="A65" s="422" t="s">
        <v>73</v>
      </c>
      <c r="B65" s="406"/>
      <c r="C65" s="423"/>
      <c r="D65" s="424"/>
      <c r="E65" s="424"/>
      <c r="F65" s="424"/>
      <c r="G65" s="424"/>
      <c r="H65" s="416"/>
      <c r="L65" s="61"/>
    </row>
    <row r="66" spans="1:12">
      <c r="A66" s="417" t="s">
        <v>54</v>
      </c>
      <c r="B66" s="417" t="s">
        <v>124</v>
      </c>
      <c r="C66" s="446"/>
      <c r="D66" s="424"/>
      <c r="E66" s="424"/>
      <c r="F66" s="424"/>
      <c r="G66" s="420">
        <v>21114.440000000006</v>
      </c>
      <c r="H66" s="421">
        <f t="shared" ref="H66:H67" si="4">G66/$G$69</f>
        <v>0.87785789508914547</v>
      </c>
    </row>
    <row r="67" spans="1:12">
      <c r="A67" s="417" t="s">
        <v>55</v>
      </c>
      <c r="B67" s="417" t="s">
        <v>124</v>
      </c>
      <c r="C67" s="138"/>
      <c r="D67" s="415"/>
      <c r="E67" s="424"/>
      <c r="F67" s="415"/>
      <c r="G67" s="420"/>
      <c r="H67" s="421">
        <f t="shared" si="4"/>
        <v>0</v>
      </c>
      <c r="I67" s="285" t="s">
        <v>180</v>
      </c>
    </row>
    <row r="68" spans="1:12">
      <c r="A68" s="406"/>
      <c r="B68" s="406"/>
      <c r="C68" s="75"/>
      <c r="D68" s="444"/>
      <c r="E68" s="444"/>
      <c r="F68" s="444"/>
      <c r="G68" s="444"/>
      <c r="H68" s="415"/>
    </row>
    <row r="69" spans="1:12">
      <c r="A69" s="447" t="s">
        <v>56</v>
      </c>
      <c r="B69" s="417"/>
      <c r="C69" s="75"/>
      <c r="D69" s="444">
        <f>SUM(D10:D68)</f>
        <v>0</v>
      </c>
      <c r="E69" s="444">
        <f>SUM(E10:E68)</f>
        <v>0</v>
      </c>
      <c r="F69" s="444">
        <f>SUM(F10:F68)</f>
        <v>0</v>
      </c>
      <c r="G69" s="610">
        <f>SUM(G10:G68)</f>
        <v>24052.23000000001</v>
      </c>
      <c r="H69" s="421">
        <f t="shared" ref="H69" si="5">G69/$G$69</f>
        <v>1</v>
      </c>
    </row>
    <row r="70" spans="1:12">
      <c r="A70" s="413"/>
      <c r="B70" s="406"/>
      <c r="C70" s="415"/>
      <c r="D70" s="415"/>
      <c r="E70" s="415"/>
      <c r="F70" s="415"/>
      <c r="G70" s="424"/>
      <c r="H70" s="539"/>
    </row>
    <row r="71" spans="1:12" ht="16.2" thickBot="1">
      <c r="A71" s="450" t="s">
        <v>195</v>
      </c>
      <c r="B71" s="450"/>
      <c r="C71" s="668"/>
      <c r="D71" s="459"/>
      <c r="E71" s="459"/>
      <c r="F71" s="459"/>
      <c r="G71" s="459"/>
      <c r="H71" s="460"/>
    </row>
    <row r="72" spans="1:12" s="530" customFormat="1" ht="13.5" customHeight="1" thickBot="1">
      <c r="A72" s="540"/>
      <c r="B72" s="669"/>
      <c r="C72" s="669"/>
      <c r="D72" s="669"/>
      <c r="E72" s="669"/>
      <c r="F72" s="669"/>
      <c r="G72" s="669"/>
      <c r="H72" s="670"/>
    </row>
    <row r="73" spans="1:12" s="530" customFormat="1">
      <c r="A73" s="667" t="s">
        <v>196</v>
      </c>
      <c r="B73" s="412" t="s">
        <v>58</v>
      </c>
      <c r="C73" s="457"/>
      <c r="D73" s="455"/>
      <c r="E73" s="541"/>
      <c r="F73" s="541"/>
    </row>
    <row r="74" spans="1:12" s="530" customFormat="1">
      <c r="A74" s="533" t="s">
        <v>197</v>
      </c>
      <c r="B74" s="417"/>
      <c r="C74" s="534"/>
      <c r="D74" s="535"/>
      <c r="E74" s="535"/>
      <c r="F74" s="536"/>
      <c r="G74" s="1011"/>
    </row>
    <row r="75" spans="1:12" s="530" customFormat="1" ht="13.8" thickBot="1">
      <c r="A75" s="542"/>
      <c r="B75" s="450"/>
      <c r="C75" s="543"/>
      <c r="D75" s="532"/>
      <c r="E75" s="532"/>
      <c r="F75" s="532"/>
    </row>
    <row r="77" spans="1:12" ht="28.5" customHeight="1">
      <c r="A77" s="1335" t="s">
        <v>198</v>
      </c>
      <c r="B77" s="1335"/>
      <c r="C77" s="1335"/>
      <c r="D77" s="1335"/>
      <c r="E77" s="1335"/>
      <c r="F77" s="1335"/>
      <c r="G77" s="1335"/>
      <c r="H77" s="1335"/>
    </row>
    <row r="78" spans="1:12" ht="15.6">
      <c r="A78" s="1304" t="s">
        <v>199</v>
      </c>
      <c r="B78" s="1304"/>
      <c r="C78" s="1304"/>
      <c r="D78" s="1304"/>
      <c r="E78" s="1304"/>
      <c r="F78" s="1304"/>
      <c r="G78" s="1304"/>
      <c r="H78" s="1304"/>
    </row>
    <row r="79" spans="1:12">
      <c r="A79" s="1327" t="s">
        <v>171</v>
      </c>
      <c r="B79" s="1327"/>
      <c r="C79" s="1327"/>
      <c r="D79" s="1327"/>
      <c r="E79" s="1327"/>
      <c r="F79" s="1327"/>
      <c r="G79" s="1327"/>
      <c r="H79" s="1327"/>
    </row>
    <row r="80" spans="1:12" ht="12.75" customHeight="1">
      <c r="A80" s="1307" t="s">
        <v>200</v>
      </c>
      <c r="B80" s="1307"/>
      <c r="C80" s="1307"/>
      <c r="D80" s="1307"/>
      <c r="E80" s="1307"/>
      <c r="F80" s="1307"/>
      <c r="G80" s="1307"/>
      <c r="H80" s="1307"/>
    </row>
    <row r="81" spans="1:8" ht="27.75" customHeight="1">
      <c r="A81" s="1305" t="s">
        <v>1073</v>
      </c>
      <c r="B81" s="1305"/>
      <c r="C81" s="1305"/>
      <c r="D81" s="1305"/>
      <c r="E81" s="1305"/>
      <c r="F81" s="1305"/>
      <c r="G81" s="1305"/>
      <c r="H81" s="1305"/>
    </row>
    <row r="82" spans="1:8" ht="14.25" customHeight="1">
      <c r="A82" s="1330" t="s">
        <v>201</v>
      </c>
      <c r="B82" s="1330"/>
      <c r="C82" s="1330"/>
      <c r="D82" s="1330"/>
      <c r="E82" s="1330"/>
      <c r="F82" s="1330"/>
      <c r="G82" s="1330"/>
      <c r="H82" s="1330"/>
    </row>
    <row r="83" spans="1:8" ht="28.5" customHeight="1">
      <c r="A83" s="1330" t="s">
        <v>202</v>
      </c>
      <c r="B83" s="1330"/>
      <c r="C83" s="1330"/>
      <c r="D83" s="1330"/>
      <c r="E83" s="1330"/>
      <c r="F83" s="1330"/>
      <c r="G83" s="1330"/>
      <c r="H83" s="1330"/>
    </row>
    <row r="84" spans="1:8" ht="15.6">
      <c r="A84" s="1304" t="s">
        <v>203</v>
      </c>
      <c r="B84" s="1304"/>
      <c r="C84" s="1304"/>
      <c r="D84" s="1304"/>
      <c r="E84" s="1304"/>
      <c r="F84" s="1304"/>
      <c r="G84" s="1304"/>
      <c r="H84" s="1304"/>
    </row>
    <row r="85" spans="1:8" ht="28.5" customHeight="1">
      <c r="A85" s="1331" t="s">
        <v>204</v>
      </c>
      <c r="B85" s="1331"/>
      <c r="C85" s="1331"/>
      <c r="D85" s="1331"/>
      <c r="E85" s="1331"/>
      <c r="F85" s="1331"/>
      <c r="G85" s="1331"/>
      <c r="H85" s="1331"/>
    </row>
    <row r="86" spans="1:8">
      <c r="A86" s="61"/>
      <c r="B86" s="61"/>
      <c r="C86" s="61"/>
      <c r="D86" s="61"/>
      <c r="E86" s="61"/>
      <c r="F86" s="61"/>
      <c r="G86" s="61"/>
      <c r="H86" s="61"/>
    </row>
  </sheetData>
  <mergeCells count="15">
    <mergeCell ref="A83:H83"/>
    <mergeCell ref="A84:H84"/>
    <mergeCell ref="A85:H85"/>
    <mergeCell ref="A79:H79"/>
    <mergeCell ref="C7:H7"/>
    <mergeCell ref="A77:H77"/>
    <mergeCell ref="A81:H81"/>
    <mergeCell ref="A82:H82"/>
    <mergeCell ref="A78:H78"/>
    <mergeCell ref="A80:H80"/>
    <mergeCell ref="A1:H1"/>
    <mergeCell ref="A2:H2"/>
    <mergeCell ref="A3:H3"/>
    <mergeCell ref="A4:H4"/>
    <mergeCell ref="B6:H6"/>
  </mergeCells>
  <printOptions horizontalCentered="1" verticalCentered="1"/>
  <pageMargins left="0.25" right="0.25" top="0.5" bottom="0.5" header="0.3" footer="0.3"/>
  <pageSetup paperSize="5" scale="7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pageSetUpPr fitToPage="1"/>
  </sheetPr>
  <dimension ref="A1:K16"/>
  <sheetViews>
    <sheetView zoomScaleNormal="100" workbookViewId="0">
      <selection sqref="A1:E1"/>
    </sheetView>
  </sheetViews>
  <sheetFormatPr defaultColWidth="9" defaultRowHeight="13.8"/>
  <cols>
    <col min="1" max="1" width="15.6640625" style="1" customWidth="1"/>
    <col min="2" max="3" width="17.6640625" style="9" customWidth="1"/>
    <col min="4" max="4" width="18" style="9" customWidth="1"/>
    <col min="5" max="5" width="19.6640625" style="9" customWidth="1"/>
    <col min="6" max="7" width="15.6640625" style="9" customWidth="1"/>
    <col min="8" max="16384" width="9" style="1"/>
  </cols>
  <sheetData>
    <row r="1" spans="1:11" s="220" customFormat="1" ht="65.25" customHeight="1">
      <c r="A1" s="1297" t="s">
        <v>205</v>
      </c>
      <c r="B1" s="1297"/>
      <c r="C1" s="1297"/>
      <c r="D1" s="1297"/>
      <c r="E1" s="1297"/>
      <c r="G1" s="341"/>
    </row>
    <row r="2" spans="1:11" ht="27" customHeight="1">
      <c r="A2" s="522"/>
      <c r="B2" s="522" t="s">
        <v>206</v>
      </c>
      <c r="C2" s="522"/>
      <c r="D2" s="1337" t="s">
        <v>207</v>
      </c>
      <c r="E2" s="1338"/>
      <c r="H2" s="220"/>
      <c r="I2" s="220"/>
      <c r="J2" s="220"/>
      <c r="K2" s="220"/>
    </row>
    <row r="3" spans="1:11" ht="26.25" customHeight="1">
      <c r="A3" s="522" t="s">
        <v>208</v>
      </c>
      <c r="B3" s="522" t="s">
        <v>209</v>
      </c>
      <c r="C3" s="522" t="s">
        <v>210</v>
      </c>
      <c r="D3" s="522" t="s">
        <v>209</v>
      </c>
      <c r="E3" s="522" t="s">
        <v>210</v>
      </c>
      <c r="H3" s="220"/>
      <c r="I3" s="220"/>
      <c r="J3" s="220"/>
      <c r="K3" s="220"/>
    </row>
    <row r="4" spans="1:11" ht="37.5" customHeight="1">
      <c r="A4" s="344">
        <v>2018</v>
      </c>
      <c r="B4" s="898">
        <v>0.66436474851329863</v>
      </c>
      <c r="C4" s="898">
        <v>0.36784349939238364</v>
      </c>
      <c r="D4" s="899">
        <v>-30286597.843926929</v>
      </c>
      <c r="E4" s="899">
        <v>-23107358.902601469</v>
      </c>
      <c r="F4" s="665"/>
      <c r="H4" s="220"/>
      <c r="I4" s="220"/>
      <c r="J4" s="220"/>
      <c r="K4" s="220"/>
    </row>
    <row r="5" spans="1:11">
      <c r="A5" s="220"/>
      <c r="D5" s="345"/>
      <c r="E5" s="345"/>
      <c r="H5" s="220"/>
      <c r="I5" s="220"/>
      <c r="J5" s="220"/>
      <c r="K5" s="220"/>
    </row>
    <row r="6" spans="1:11">
      <c r="A6" s="220" t="s">
        <v>211</v>
      </c>
      <c r="D6" s="273"/>
      <c r="E6" s="273"/>
      <c r="H6" s="220"/>
      <c r="I6" s="220"/>
      <c r="J6" s="220"/>
      <c r="K6" s="220"/>
    </row>
    <row r="7" spans="1:11" ht="27.75" customHeight="1">
      <c r="A7" s="1339" t="s">
        <v>212</v>
      </c>
      <c r="B7" s="1339"/>
      <c r="C7" s="1339"/>
      <c r="D7" s="1339"/>
      <c r="E7" s="1339"/>
      <c r="F7" s="291"/>
      <c r="G7" s="291"/>
      <c r="H7" s="220"/>
      <c r="I7" s="220"/>
      <c r="J7" s="220"/>
      <c r="K7" s="220"/>
    </row>
    <row r="8" spans="1:11" ht="28.5" customHeight="1">
      <c r="A8" s="1336" t="s">
        <v>213</v>
      </c>
      <c r="B8" s="1336"/>
      <c r="C8" s="1336"/>
      <c r="D8" s="1336"/>
      <c r="E8" s="1336"/>
      <c r="H8" s="220"/>
      <c r="I8" s="220"/>
      <c r="J8" s="220"/>
      <c r="K8" s="220"/>
    </row>
    <row r="9" spans="1:11" ht="17.25" customHeight="1">
      <c r="A9" s="1027" t="s">
        <v>214</v>
      </c>
      <c r="B9" s="1028"/>
      <c r="C9" s="1028"/>
      <c r="D9" s="1028"/>
      <c r="E9" s="1028"/>
      <c r="H9" s="220"/>
      <c r="I9" s="220"/>
      <c r="J9" s="220"/>
      <c r="K9" s="220"/>
    </row>
    <row r="10" spans="1:11" ht="30" customHeight="1">
      <c r="A10" s="1336" t="s">
        <v>215</v>
      </c>
      <c r="B10" s="1336"/>
      <c r="C10" s="1336"/>
      <c r="D10" s="1336"/>
      <c r="E10" s="1336"/>
      <c r="F10" s="292"/>
      <c r="G10" s="292"/>
      <c r="H10" s="220"/>
      <c r="I10" s="220"/>
      <c r="J10" s="220"/>
      <c r="K10" s="220"/>
    </row>
    <row r="11" spans="1:11" ht="27.75" customHeight="1">
      <c r="A11" s="1336" t="s">
        <v>216</v>
      </c>
      <c r="B11" s="1336"/>
      <c r="C11" s="1336"/>
      <c r="D11" s="1336"/>
      <c r="E11" s="1336"/>
      <c r="F11" s="292"/>
      <c r="G11" s="292"/>
      <c r="H11" s="220"/>
      <c r="I11" s="220"/>
      <c r="J11" s="220"/>
      <c r="K11" s="220"/>
    </row>
    <row r="12" spans="1:11">
      <c r="A12" s="220"/>
      <c r="H12" s="220"/>
      <c r="I12" s="220"/>
      <c r="J12" s="220"/>
      <c r="K12" s="220"/>
    </row>
    <row r="13" spans="1:11">
      <c r="A13" s="220"/>
      <c r="H13" s="220"/>
      <c r="I13" s="220"/>
      <c r="J13" s="220"/>
      <c r="K13" s="220"/>
    </row>
    <row r="14" spans="1:11">
      <c r="A14" s="220"/>
      <c r="H14" s="220"/>
      <c r="I14" s="220"/>
      <c r="J14" s="220"/>
      <c r="K14" s="220"/>
    </row>
    <row r="15" spans="1:11">
      <c r="A15" s="220"/>
      <c r="D15" s="346"/>
      <c r="H15" s="220"/>
      <c r="I15" s="220"/>
      <c r="J15" s="220"/>
      <c r="K15" s="220"/>
    </row>
    <row r="16" spans="1:11">
      <c r="A16" s="220"/>
      <c r="H16" s="220"/>
      <c r="I16" s="220"/>
      <c r="J16" s="220"/>
      <c r="K16" s="220"/>
    </row>
  </sheetData>
  <mergeCells count="6">
    <mergeCell ref="A1:E1"/>
    <mergeCell ref="A11:E11"/>
    <mergeCell ref="D2:E2"/>
    <mergeCell ref="A7:E7"/>
    <mergeCell ref="A8:E8"/>
    <mergeCell ref="A10:E10"/>
  </mergeCells>
  <phoneticPr fontId="0" type="noConversion"/>
  <printOptions horizontalCentered="1" verticalCentered="1" headings="1"/>
  <pageMargins left="0.25" right="0.25" top="0.5" bottom="0.5" header="0.3" footer="0.3"/>
  <pageSetup firstPageNumber="65" orientation="landscape" useFirstPageNumber="1" r:id="rId1"/>
  <headerFooter scaleWithDoc="0" alignWithMargins="0">
    <oddFooter xml:space="preserve">&amp;R&amp;12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
    <pageSetUpPr fitToPage="1"/>
  </sheetPr>
  <dimension ref="A1:G72"/>
  <sheetViews>
    <sheetView topLeftCell="A10" zoomScale="90" zoomScaleNormal="90" workbookViewId="0">
      <selection sqref="A1:G1"/>
    </sheetView>
  </sheetViews>
  <sheetFormatPr defaultColWidth="9" defaultRowHeight="13.8"/>
  <cols>
    <col min="1" max="1" width="39.6640625" style="3" customWidth="1"/>
    <col min="2" max="7" width="18.6640625" style="3" customWidth="1"/>
    <col min="8" max="16384" width="9" style="3"/>
  </cols>
  <sheetData>
    <row r="1" spans="1:7" s="21" customFormat="1" ht="73.5" customHeight="1" thickBot="1">
      <c r="A1" s="1297" t="s">
        <v>1018</v>
      </c>
      <c r="B1" s="1297"/>
      <c r="C1" s="1297"/>
      <c r="D1" s="1297"/>
      <c r="E1" s="1297"/>
      <c r="F1" s="1297"/>
      <c r="G1" s="1297"/>
    </row>
    <row r="2" spans="1:7" s="28" customFormat="1">
      <c r="A2" s="49"/>
      <c r="B2" s="275"/>
      <c r="C2" s="1340" t="s">
        <v>217</v>
      </c>
      <c r="D2" s="1341"/>
      <c r="E2" s="1341"/>
      <c r="F2" s="1342"/>
      <c r="G2" s="276"/>
    </row>
    <row r="3" spans="1:7" ht="27" thickBot="1">
      <c r="A3" s="1096" t="s">
        <v>218</v>
      </c>
      <c r="B3" s="1096" t="s">
        <v>219</v>
      </c>
      <c r="C3" s="1096" t="s">
        <v>220</v>
      </c>
      <c r="D3" s="1097" t="s">
        <v>221</v>
      </c>
      <c r="E3" s="1098" t="s">
        <v>222</v>
      </c>
      <c r="F3" s="1099" t="s">
        <v>223</v>
      </c>
      <c r="G3" s="1099" t="s">
        <v>224</v>
      </c>
    </row>
    <row r="4" spans="1:7" ht="14.4" thickBot="1">
      <c r="A4" s="671" t="s">
        <v>225</v>
      </c>
      <c r="B4" s="672"/>
      <c r="C4" s="672"/>
      <c r="D4" s="79"/>
      <c r="E4" s="79"/>
      <c r="F4" s="79"/>
      <c r="G4" s="79"/>
    </row>
    <row r="5" spans="1:7" ht="14.4" thickBot="1">
      <c r="A5" s="80" t="s">
        <v>226</v>
      </c>
      <c r="B5" s="81"/>
      <c r="C5" s="158">
        <f t="shared" ref="C5:G5" si="0">SUM(C6:C8)</f>
        <v>0</v>
      </c>
      <c r="D5" s="158">
        <f t="shared" si="0"/>
        <v>0</v>
      </c>
      <c r="E5" s="280">
        <f t="shared" si="0"/>
        <v>0</v>
      </c>
      <c r="F5" s="158">
        <f t="shared" si="0"/>
        <v>0</v>
      </c>
      <c r="G5" s="158">
        <f t="shared" si="0"/>
        <v>0</v>
      </c>
    </row>
    <row r="6" spans="1:7">
      <c r="A6" s="82"/>
      <c r="B6" s="83" t="s">
        <v>227</v>
      </c>
      <c r="C6" s="1001"/>
      <c r="D6" s="85"/>
      <c r="E6" s="281"/>
      <c r="F6" s="86"/>
      <c r="G6" s="24"/>
    </row>
    <row r="7" spans="1:7">
      <c r="A7" s="40"/>
      <c r="B7" s="29" t="s">
        <v>228</v>
      </c>
      <c r="C7" s="1002"/>
      <c r="D7" s="24"/>
      <c r="E7" s="282"/>
      <c r="F7" s="87"/>
      <c r="G7" s="24"/>
    </row>
    <row r="8" spans="1:7" ht="14.4" thickBot="1">
      <c r="A8" s="88"/>
      <c r="B8" s="89" t="s">
        <v>229</v>
      </c>
      <c r="C8" s="1002"/>
      <c r="D8" s="23"/>
      <c r="E8" s="283"/>
      <c r="F8" s="90"/>
      <c r="G8" s="24"/>
    </row>
    <row r="9" spans="1:7" ht="14.4" thickBot="1">
      <c r="A9" s="80" t="s">
        <v>230</v>
      </c>
      <c r="B9" s="91"/>
      <c r="C9" s="158">
        <f>SUM(C10:C12)</f>
        <v>0</v>
      </c>
      <c r="D9" s="158">
        <f t="shared" ref="D9:G9" si="1">SUM(D10:D12)</f>
        <v>0</v>
      </c>
      <c r="E9" s="280">
        <f t="shared" si="1"/>
        <v>0</v>
      </c>
      <c r="F9" s="158">
        <f t="shared" si="1"/>
        <v>0</v>
      </c>
      <c r="G9" s="158">
        <f t="shared" si="1"/>
        <v>0</v>
      </c>
    </row>
    <row r="10" spans="1:7">
      <c r="A10" s="82"/>
      <c r="B10" s="83" t="s">
        <v>231</v>
      </c>
      <c r="C10" s="1001"/>
      <c r="D10" s="85"/>
      <c r="E10" s="281"/>
      <c r="F10" s="86"/>
      <c r="G10" s="24"/>
    </row>
    <row r="11" spans="1:7">
      <c r="A11" s="40"/>
      <c r="B11" s="29" t="s">
        <v>228</v>
      </c>
      <c r="C11" s="1002"/>
      <c r="D11" s="24"/>
      <c r="E11" s="282"/>
      <c r="F11" s="87"/>
      <c r="G11" s="24"/>
    </row>
    <row r="12" spans="1:7">
      <c r="A12" s="40"/>
      <c r="B12" s="29" t="s">
        <v>232</v>
      </c>
      <c r="C12" s="1002"/>
      <c r="D12" s="24"/>
      <c r="E12" s="282"/>
      <c r="F12" s="87"/>
      <c r="G12" s="24"/>
    </row>
    <row r="13" spans="1:7" ht="14.4" thickBot="1">
      <c r="A13" s="78" t="s">
        <v>233</v>
      </c>
      <c r="B13" s="79"/>
      <c r="C13" s="79"/>
      <c r="D13" s="79"/>
      <c r="E13" s="284"/>
      <c r="F13" s="79"/>
      <c r="G13" s="323"/>
    </row>
    <row r="14" spans="1:7" ht="14.4" thickBot="1">
      <c r="A14" s="80" t="s">
        <v>226</v>
      </c>
      <c r="B14" s="91"/>
      <c r="C14" s="158">
        <f>SUM(C15:C17)</f>
        <v>0</v>
      </c>
      <c r="D14" s="158">
        <f t="shared" ref="D14:F14" si="2">SUM(D15:D17)</f>
        <v>0</v>
      </c>
      <c r="E14" s="280">
        <f t="shared" si="2"/>
        <v>0</v>
      </c>
      <c r="F14" s="158">
        <f t="shared" si="2"/>
        <v>0</v>
      </c>
      <c r="G14" s="158">
        <f t="shared" ref="G14" si="3">SUM(G15:G17)</f>
        <v>0</v>
      </c>
    </row>
    <row r="15" spans="1:7">
      <c r="A15" s="82"/>
      <c r="B15" s="83" t="s">
        <v>227</v>
      </c>
      <c r="C15" s="84"/>
      <c r="D15" s="85"/>
      <c r="E15" s="281"/>
      <c r="F15" s="86"/>
      <c r="G15" s="322"/>
    </row>
    <row r="16" spans="1:7">
      <c r="A16" s="40"/>
      <c r="B16" s="29" t="s">
        <v>228</v>
      </c>
      <c r="C16" s="30"/>
      <c r="D16" s="24"/>
      <c r="E16" s="282"/>
      <c r="F16" s="87"/>
      <c r="G16" s="322"/>
    </row>
    <row r="17" spans="1:7" ht="14.4" thickBot="1">
      <c r="A17" s="88"/>
      <c r="B17" s="89" t="s">
        <v>229</v>
      </c>
      <c r="C17" s="30"/>
      <c r="D17" s="23"/>
      <c r="E17" s="283"/>
      <c r="F17" s="90"/>
      <c r="G17" s="322"/>
    </row>
    <row r="18" spans="1:7" ht="14.4" thickBot="1">
      <c r="A18" s="80" t="s">
        <v>230</v>
      </c>
      <c r="B18" s="91"/>
      <c r="C18" s="158">
        <f>SUM(C19:C21)</f>
        <v>0</v>
      </c>
      <c r="D18" s="158">
        <f t="shared" ref="D18:F18" si="4">SUM(D19:D21)</f>
        <v>0</v>
      </c>
      <c r="E18" s="280">
        <f t="shared" si="4"/>
        <v>0</v>
      </c>
      <c r="F18" s="158">
        <f t="shared" si="4"/>
        <v>0</v>
      </c>
      <c r="G18" s="158">
        <f t="shared" ref="G18" si="5">SUM(G19:G21)</f>
        <v>0</v>
      </c>
    </row>
    <row r="19" spans="1:7">
      <c r="A19" s="82"/>
      <c r="B19" s="83" t="s">
        <v>231</v>
      </c>
      <c r="C19" s="84"/>
      <c r="D19" s="85"/>
      <c r="E19" s="281"/>
      <c r="F19" s="86"/>
      <c r="G19" s="322"/>
    </row>
    <row r="20" spans="1:7">
      <c r="A20" s="40"/>
      <c r="B20" s="29" t="s">
        <v>228</v>
      </c>
      <c r="C20" s="30"/>
      <c r="D20" s="24"/>
      <c r="E20" s="282"/>
      <c r="F20" s="87"/>
      <c r="G20" s="322"/>
    </row>
    <row r="21" spans="1:7">
      <c r="A21" s="40"/>
      <c r="B21" s="29" t="s">
        <v>232</v>
      </c>
      <c r="C21" s="30"/>
      <c r="D21" s="24"/>
      <c r="E21" s="282"/>
      <c r="F21" s="87"/>
      <c r="G21" s="322"/>
    </row>
    <row r="22" spans="1:7" ht="14.4" thickBot="1">
      <c r="A22" s="78" t="s">
        <v>234</v>
      </c>
      <c r="B22" s="79"/>
      <c r="C22" s="79"/>
      <c r="D22" s="79"/>
      <c r="E22" s="315"/>
      <c r="F22" s="79"/>
      <c r="G22" s="79"/>
    </row>
    <row r="23" spans="1:7" ht="14.4" thickBot="1">
      <c r="A23" s="80" t="s">
        <v>226</v>
      </c>
      <c r="B23" s="91"/>
      <c r="C23" s="158">
        <f>SUM(C24:C26)</f>
        <v>57849</v>
      </c>
      <c r="D23" s="158">
        <f t="shared" ref="D23:E23" si="6">SUM(D24:D26)</f>
        <v>0</v>
      </c>
      <c r="E23" s="280">
        <f t="shared" si="6"/>
        <v>0</v>
      </c>
      <c r="F23" s="1210">
        <f>SUM(F24:F26)</f>
        <v>1117251.74</v>
      </c>
      <c r="G23" s="1211">
        <v>60890314.009999998</v>
      </c>
    </row>
    <row r="24" spans="1:7">
      <c r="A24" s="82"/>
      <c r="B24" s="83" t="s">
        <v>227</v>
      </c>
      <c r="C24" s="1001">
        <v>50795</v>
      </c>
      <c r="D24" s="85"/>
      <c r="E24" s="281"/>
      <c r="F24" s="1003">
        <v>6017.72</v>
      </c>
      <c r="G24" s="1212">
        <v>54982528.439999998</v>
      </c>
    </row>
    <row r="25" spans="1:7">
      <c r="A25" s="40"/>
      <c r="B25" s="29" t="s">
        <v>228</v>
      </c>
      <c r="C25" s="1002">
        <v>762</v>
      </c>
      <c r="D25" s="24"/>
      <c r="E25" s="282"/>
      <c r="F25" s="1004">
        <v>96000.94</v>
      </c>
      <c r="G25" s="1212">
        <v>646496.36</v>
      </c>
    </row>
    <row r="26" spans="1:7" ht="14.4" thickBot="1">
      <c r="A26" s="88"/>
      <c r="B26" s="89" t="s">
        <v>229</v>
      </c>
      <c r="C26" s="1002">
        <v>6292</v>
      </c>
      <c r="D26" s="23"/>
      <c r="E26" s="283"/>
      <c r="F26" s="1005">
        <v>1015233.08</v>
      </c>
      <c r="G26" s="1212">
        <v>5261289.21</v>
      </c>
    </row>
    <row r="27" spans="1:7" ht="14.4" thickBot="1">
      <c r="A27" s="80" t="s">
        <v>230</v>
      </c>
      <c r="B27" s="91"/>
      <c r="C27" s="158">
        <f>SUM(C28:C30)</f>
        <v>41608</v>
      </c>
      <c r="D27" s="158">
        <f t="shared" ref="D27:E27" si="7">SUM(D28:D30)</f>
        <v>0</v>
      </c>
      <c r="E27" s="280">
        <f t="shared" si="7"/>
        <v>0</v>
      </c>
      <c r="F27" s="1210">
        <f>SUM(F28:F30)</f>
        <v>458257.89</v>
      </c>
      <c r="G27" s="1211">
        <v>22321824.18</v>
      </c>
    </row>
    <row r="28" spans="1:7">
      <c r="A28" s="82"/>
      <c r="B28" s="83" t="s">
        <v>231</v>
      </c>
      <c r="C28" s="1001">
        <v>16946</v>
      </c>
      <c r="D28" s="85"/>
      <c r="E28" s="281"/>
      <c r="F28" s="1003">
        <v>147447.19</v>
      </c>
      <c r="G28" s="1212">
        <v>11520314.859999999</v>
      </c>
    </row>
    <row r="29" spans="1:7">
      <c r="A29" s="40"/>
      <c r="B29" s="29" t="s">
        <v>228</v>
      </c>
      <c r="C29" s="1002">
        <v>24008</v>
      </c>
      <c r="D29" s="24"/>
      <c r="E29" s="282"/>
      <c r="F29" s="1004">
        <v>10119.32</v>
      </c>
      <c r="G29" s="1212">
        <v>10474086.43</v>
      </c>
    </row>
    <row r="30" spans="1:7">
      <c r="A30" s="40"/>
      <c r="B30" s="29" t="s">
        <v>232</v>
      </c>
      <c r="C30" s="1002">
        <v>654</v>
      </c>
      <c r="D30" s="24"/>
      <c r="E30" s="282"/>
      <c r="F30" s="1004">
        <v>300691.38</v>
      </c>
      <c r="G30" s="1212">
        <v>327422.89</v>
      </c>
    </row>
    <row r="31" spans="1:7">
      <c r="A31" s="88"/>
      <c r="B31" s="89"/>
      <c r="C31" s="1002"/>
      <c r="D31" s="23"/>
      <c r="E31" s="283"/>
      <c r="F31" s="95"/>
      <c r="G31" s="95"/>
    </row>
    <row r="32" spans="1:7" ht="14.4" thickBot="1">
      <c r="A32" s="78" t="s">
        <v>235</v>
      </c>
      <c r="B32" s="677"/>
      <c r="C32" s="677"/>
      <c r="D32" s="677"/>
      <c r="E32" s="677"/>
      <c r="F32" s="677"/>
      <c r="G32" s="677"/>
    </row>
    <row r="33" spans="1:7" ht="14.4" thickBot="1">
      <c r="A33" s="80" t="s">
        <v>236</v>
      </c>
      <c r="B33" s="673"/>
      <c r="C33" s="84"/>
      <c r="D33" s="674"/>
      <c r="E33" s="675"/>
      <c r="F33" s="676"/>
      <c r="G33" s="676"/>
    </row>
    <row r="34" spans="1:7" ht="14.4" thickBot="1">
      <c r="A34" s="92"/>
      <c r="B34" s="93"/>
      <c r="C34" s="94"/>
      <c r="D34" s="23"/>
      <c r="E34" s="283"/>
      <c r="F34" s="95"/>
      <c r="G34" s="95"/>
    </row>
    <row r="35" spans="1:7" ht="14.4" thickBot="1">
      <c r="A35" s="96" t="s">
        <v>237</v>
      </c>
      <c r="B35" s="97"/>
      <c r="C35" s="98">
        <f>C27+C23+C18+C14+C9+C5</f>
        <v>99457</v>
      </c>
      <c r="D35" s="98">
        <f t="shared" ref="D35:G35" si="8">D27+D23+D18+D14+D9+D5</f>
        <v>0</v>
      </c>
      <c r="E35" s="279">
        <f t="shared" si="8"/>
        <v>0</v>
      </c>
      <c r="F35" s="98">
        <f>F27+F23+F18+F14+F9+F5</f>
        <v>1575509.63</v>
      </c>
      <c r="G35" s="1110">
        <f t="shared" si="8"/>
        <v>83212138.189999998</v>
      </c>
    </row>
    <row r="36" spans="1:7">
      <c r="A36" s="25"/>
      <c r="B36" s="626"/>
      <c r="C36" s="627"/>
      <c r="D36" s="627"/>
      <c r="E36" s="628"/>
      <c r="F36" s="627"/>
      <c r="G36" s="627"/>
    </row>
    <row r="37" spans="1:7">
      <c r="A37" s="1345" t="s">
        <v>238</v>
      </c>
      <c r="B37" s="1345"/>
      <c r="C37" s="1345"/>
      <c r="D37" s="1345"/>
      <c r="E37" s="1345"/>
      <c r="F37" s="627"/>
      <c r="G37" s="627"/>
    </row>
    <row r="38" spans="1:7" ht="15" customHeight="1">
      <c r="A38" s="1348" t="s">
        <v>239</v>
      </c>
      <c r="B38" s="1348"/>
      <c r="C38" s="1348"/>
      <c r="D38" s="1348"/>
      <c r="E38" s="1348"/>
      <c r="F38" s="1348"/>
      <c r="G38" s="1348"/>
    </row>
    <row r="40" spans="1:7">
      <c r="A40" s="1343" t="s">
        <v>240</v>
      </c>
      <c r="B40" s="1344"/>
      <c r="C40" s="1344"/>
      <c r="D40" s="1344"/>
      <c r="E40" s="1344"/>
    </row>
    <row r="41" spans="1:7" ht="55.2">
      <c r="A41" s="99" t="s">
        <v>241</v>
      </c>
      <c r="B41" s="99" t="s">
        <v>242</v>
      </c>
      <c r="C41" s="99" t="s">
        <v>243</v>
      </c>
      <c r="D41" s="99" t="s">
        <v>244</v>
      </c>
      <c r="E41" s="99" t="s">
        <v>245</v>
      </c>
    </row>
    <row r="42" spans="1:7">
      <c r="A42" s="46">
        <v>2002</v>
      </c>
      <c r="B42" s="32">
        <v>49464</v>
      </c>
      <c r="C42" s="34"/>
      <c r="D42" s="34"/>
      <c r="E42" s="520"/>
    </row>
    <row r="43" spans="1:7">
      <c r="A43" s="46">
        <v>2003</v>
      </c>
      <c r="B43" s="32">
        <v>57179</v>
      </c>
      <c r="C43" s="34"/>
      <c r="D43" s="35"/>
      <c r="E43" s="520"/>
    </row>
    <row r="44" spans="1:7">
      <c r="A44" s="46">
        <v>2004</v>
      </c>
      <c r="B44" s="32">
        <v>54677</v>
      </c>
      <c r="C44" s="34"/>
      <c r="D44" s="35"/>
      <c r="E44" s="520"/>
    </row>
    <row r="45" spans="1:7">
      <c r="A45" s="46">
        <v>2005</v>
      </c>
      <c r="B45" s="32">
        <v>40523</v>
      </c>
      <c r="C45" s="34"/>
      <c r="D45" s="35"/>
      <c r="E45" s="520"/>
    </row>
    <row r="46" spans="1:7">
      <c r="A46" s="46">
        <v>2006</v>
      </c>
      <c r="B46" s="32">
        <v>36870</v>
      </c>
      <c r="C46" s="34"/>
      <c r="D46" s="34"/>
      <c r="E46" s="520"/>
    </row>
    <row r="47" spans="1:7">
      <c r="A47" s="46">
        <v>2007</v>
      </c>
      <c r="B47" s="32">
        <v>44048</v>
      </c>
      <c r="C47" s="34"/>
      <c r="D47" s="34"/>
      <c r="E47" s="520"/>
    </row>
    <row r="48" spans="1:7">
      <c r="A48" s="46">
        <v>2008</v>
      </c>
      <c r="B48" s="32">
        <v>58773</v>
      </c>
      <c r="C48" s="34"/>
      <c r="D48" s="34"/>
      <c r="E48" s="520"/>
    </row>
    <row r="49" spans="1:6">
      <c r="A49" s="46">
        <v>2009</v>
      </c>
      <c r="B49" s="32">
        <v>83493</v>
      </c>
      <c r="C49" s="24">
        <v>3562</v>
      </c>
      <c r="D49" s="876"/>
      <c r="E49" s="877"/>
    </row>
    <row r="50" spans="1:6">
      <c r="A50" s="46">
        <v>2010</v>
      </c>
      <c r="B50" s="32">
        <v>120358</v>
      </c>
      <c r="C50" s="24">
        <v>22589</v>
      </c>
      <c r="D50" s="876"/>
      <c r="E50" s="877"/>
    </row>
    <row r="51" spans="1:6">
      <c r="A51" s="46">
        <v>2011</v>
      </c>
      <c r="B51" s="32">
        <v>161020</v>
      </c>
      <c r="C51" s="24">
        <v>23765</v>
      </c>
      <c r="D51" s="876"/>
      <c r="E51" s="877"/>
    </row>
    <row r="52" spans="1:6">
      <c r="A52" s="46">
        <v>2012</v>
      </c>
      <c r="B52" s="32">
        <v>96893</v>
      </c>
      <c r="C52" s="24">
        <v>20383</v>
      </c>
      <c r="D52" s="1026">
        <v>136836</v>
      </c>
      <c r="E52" s="521">
        <f t="shared" ref="E52" si="9">B52/D52</f>
        <v>0.70809582273670668</v>
      </c>
    </row>
    <row r="53" spans="1:6">
      <c r="A53" s="46">
        <v>2013</v>
      </c>
      <c r="B53" s="32">
        <v>106948</v>
      </c>
      <c r="C53" s="24">
        <v>12310</v>
      </c>
      <c r="D53" s="1026">
        <v>136836</v>
      </c>
      <c r="E53" s="521">
        <f t="shared" ref="E53:E58" si="10">B53/D53</f>
        <v>0.7815779473238037</v>
      </c>
    </row>
    <row r="54" spans="1:6">
      <c r="A54" s="46">
        <v>2014</v>
      </c>
      <c r="B54" s="32">
        <v>92967</v>
      </c>
      <c r="C54" s="24">
        <v>10029</v>
      </c>
      <c r="D54" s="1026">
        <v>136836</v>
      </c>
      <c r="E54" s="521">
        <f t="shared" si="10"/>
        <v>0.67940454266421113</v>
      </c>
    </row>
    <row r="55" spans="1:6">
      <c r="A55" s="46">
        <v>2015</v>
      </c>
      <c r="B55" s="32">
        <v>80316</v>
      </c>
      <c r="C55" s="24">
        <v>8819</v>
      </c>
      <c r="D55" s="1026">
        <v>136836</v>
      </c>
      <c r="E55" s="521">
        <f t="shared" si="10"/>
        <v>0.58695080242041564</v>
      </c>
    </row>
    <row r="56" spans="1:6">
      <c r="A56" s="46">
        <v>2016</v>
      </c>
      <c r="B56" s="32">
        <v>69811</v>
      </c>
      <c r="C56" s="24">
        <v>12656</v>
      </c>
      <c r="D56" s="1026">
        <v>136836</v>
      </c>
      <c r="E56" s="521">
        <f t="shared" si="10"/>
        <v>0.51018006957233475</v>
      </c>
    </row>
    <row r="57" spans="1:6">
      <c r="A57" s="46">
        <v>2017</v>
      </c>
      <c r="B57" s="32">
        <v>93790</v>
      </c>
      <c r="C57" s="32">
        <v>10017</v>
      </c>
      <c r="D57" s="1026">
        <v>110000</v>
      </c>
      <c r="E57" s="521">
        <f t="shared" si="10"/>
        <v>0.85263636363636364</v>
      </c>
      <c r="F57" s="289" t="s">
        <v>181</v>
      </c>
    </row>
    <row r="58" spans="1:6">
      <c r="A58" s="46">
        <v>2018</v>
      </c>
      <c r="B58" s="32">
        <f>C35</f>
        <v>99457</v>
      </c>
      <c r="C58" s="24">
        <v>14860</v>
      </c>
      <c r="D58" s="1026">
        <v>169910</v>
      </c>
      <c r="E58" s="521">
        <f t="shared" si="10"/>
        <v>0.58535106821258309</v>
      </c>
    </row>
    <row r="59" spans="1:6">
      <c r="A59" s="46">
        <v>2019</v>
      </c>
      <c r="B59" s="32"/>
      <c r="C59" s="24"/>
      <c r="D59" s="100"/>
      <c r="E59" s="521"/>
      <c r="F59" s="288"/>
    </row>
    <row r="60" spans="1:6">
      <c r="A60" s="46">
        <v>2020</v>
      </c>
      <c r="B60" s="32"/>
      <c r="C60" s="30"/>
      <c r="D60" s="100"/>
      <c r="E60" s="521"/>
    </row>
    <row r="61" spans="1:6">
      <c r="A61" s="515" t="s">
        <v>246</v>
      </c>
      <c r="B61" s="678">
        <f>SUM(B42:B60)</f>
        <v>1346587</v>
      </c>
      <c r="C61" s="678">
        <f t="shared" ref="C61" si="11">SUM(C42:C60)</f>
        <v>138990</v>
      </c>
      <c r="D61" s="878"/>
      <c r="E61" s="520"/>
      <c r="F61" s="289"/>
    </row>
    <row r="62" spans="1:6">
      <c r="A62" s="25"/>
      <c r="B62" s="33"/>
      <c r="C62" s="36"/>
      <c r="D62" s="142"/>
      <c r="E62" s="143"/>
    </row>
    <row r="63" spans="1:6" ht="29.25" customHeight="1">
      <c r="A63" s="1331" t="s">
        <v>247</v>
      </c>
      <c r="B63" s="1331"/>
      <c r="C63" s="1331"/>
      <c r="D63" s="1331"/>
      <c r="E63" s="1331"/>
    </row>
    <row r="64" spans="1:6" ht="15.6">
      <c r="A64" s="61" t="s">
        <v>248</v>
      </c>
      <c r="B64" s="61"/>
      <c r="C64" s="1044"/>
      <c r="D64" s="61"/>
      <c r="E64" s="61"/>
    </row>
    <row r="65" spans="1:5" ht="15.6">
      <c r="A65" s="455" t="s">
        <v>249</v>
      </c>
      <c r="B65" s="61"/>
      <c r="C65" s="1044"/>
      <c r="D65" s="61"/>
      <c r="E65" s="61"/>
    </row>
    <row r="66" spans="1:5" ht="11.25" customHeight="1">
      <c r="C66" s="4"/>
    </row>
    <row r="67" spans="1:5">
      <c r="A67" s="1346" t="s">
        <v>241</v>
      </c>
      <c r="B67" s="1346" t="s">
        <v>250</v>
      </c>
      <c r="C67" s="1346" t="s">
        <v>251</v>
      </c>
      <c r="D67" s="1346" t="s">
        <v>252</v>
      </c>
    </row>
    <row r="68" spans="1:5">
      <c r="A68" s="1346"/>
      <c r="B68" s="1346"/>
      <c r="C68" s="1347"/>
      <c r="D68" s="1347"/>
    </row>
    <row r="69" spans="1:5" ht="55.5" customHeight="1">
      <c r="A69" s="1346"/>
      <c r="B69" s="1346"/>
      <c r="C69" s="1347"/>
      <c r="D69" s="1347"/>
    </row>
    <row r="70" spans="1:5" ht="25.5" customHeight="1">
      <c r="A70" s="46">
        <v>2018</v>
      </c>
      <c r="B70" s="31" t="s">
        <v>253</v>
      </c>
      <c r="C70" s="1048">
        <v>85799</v>
      </c>
      <c r="D70" s="1004">
        <v>3952</v>
      </c>
    </row>
    <row r="71" spans="1:5" ht="25.5" customHeight="1">
      <c r="A71" s="46">
        <v>2018</v>
      </c>
      <c r="B71" s="31" t="s">
        <v>254</v>
      </c>
      <c r="C71" s="1048">
        <v>1151343</v>
      </c>
      <c r="D71" s="1004">
        <v>41204</v>
      </c>
    </row>
    <row r="72" spans="1:5" ht="24" customHeight="1">
      <c r="A72" s="46">
        <v>2018</v>
      </c>
      <c r="B72" s="31" t="s">
        <v>255</v>
      </c>
      <c r="C72" s="1048">
        <v>18273</v>
      </c>
      <c r="D72" s="1004">
        <v>110</v>
      </c>
    </row>
  </sheetData>
  <mergeCells count="10">
    <mergeCell ref="A67:A69"/>
    <mergeCell ref="B67:B69"/>
    <mergeCell ref="C67:C69"/>
    <mergeCell ref="D67:D69"/>
    <mergeCell ref="A38:G38"/>
    <mergeCell ref="C2:F2"/>
    <mergeCell ref="A40:E40"/>
    <mergeCell ref="A37:E37"/>
    <mergeCell ref="A63:E63"/>
    <mergeCell ref="A1:G1"/>
  </mergeCells>
  <printOptions horizontalCentered="1" verticalCentered="1"/>
  <pageMargins left="0.25" right="0.25" top="0.5" bottom="0.5" header="0.3" footer="0.3"/>
  <pageSetup scale="56"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pageSetUpPr fitToPage="1"/>
  </sheetPr>
  <dimension ref="A1:H87"/>
  <sheetViews>
    <sheetView topLeftCell="A66" zoomScale="70" zoomScaleNormal="70" workbookViewId="0">
      <selection activeCell="D101" sqref="D101"/>
    </sheetView>
  </sheetViews>
  <sheetFormatPr defaultColWidth="40.5546875" defaultRowHeight="13.8"/>
  <cols>
    <col min="1" max="1" width="46.33203125" style="1" bestFit="1" customWidth="1"/>
    <col min="2" max="2" width="54.5546875" style="1" customWidth="1"/>
    <col min="3" max="3" width="9.6640625" style="42" customWidth="1"/>
    <col min="4" max="4" width="9" style="42" customWidth="1"/>
    <col min="5" max="5" width="11.6640625" style="42" customWidth="1"/>
    <col min="6" max="6" width="11" style="42" customWidth="1"/>
    <col min="7" max="7" width="27.5546875" style="1" customWidth="1"/>
    <col min="8" max="8" width="0.33203125" style="1" customWidth="1"/>
    <col min="9" max="30" width="11.6640625" style="1" customWidth="1"/>
    <col min="31" max="16384" width="40.5546875" style="1"/>
  </cols>
  <sheetData>
    <row r="1" spans="1:8" s="27" customFormat="1" ht="69" customHeight="1">
      <c r="A1" s="1350" t="s">
        <v>1065</v>
      </c>
      <c r="B1" s="1350"/>
      <c r="C1" s="1350"/>
      <c r="D1" s="1350"/>
      <c r="E1" s="1350"/>
      <c r="F1" s="1350"/>
      <c r="G1" s="1350"/>
    </row>
    <row r="2" spans="1:8" ht="27.75" customHeight="1">
      <c r="A2" s="1351" t="s">
        <v>256</v>
      </c>
      <c r="B2" s="1346" t="s">
        <v>257</v>
      </c>
      <c r="C2" s="1353" t="s">
        <v>258</v>
      </c>
      <c r="D2" s="1354"/>
      <c r="E2" s="1354"/>
      <c r="F2" s="1354"/>
      <c r="G2" s="1352" t="s">
        <v>259</v>
      </c>
      <c r="H2" s="220"/>
    </row>
    <row r="3" spans="1:8" ht="15.75" customHeight="1">
      <c r="A3" s="1351"/>
      <c r="B3" s="1346"/>
      <c r="C3" s="1060" t="s">
        <v>260</v>
      </c>
      <c r="D3" s="1060" t="s">
        <v>261</v>
      </c>
      <c r="E3" s="1060" t="s">
        <v>262</v>
      </c>
      <c r="F3" s="1060" t="s">
        <v>263</v>
      </c>
      <c r="G3" s="1352"/>
      <c r="H3" s="220"/>
    </row>
    <row r="4" spans="1:8">
      <c r="A4" s="48" t="s">
        <v>264</v>
      </c>
      <c r="B4" s="47" t="s">
        <v>265</v>
      </c>
      <c r="C4" s="592" t="s">
        <v>266</v>
      </c>
      <c r="D4" s="592">
        <v>0</v>
      </c>
      <c r="E4" s="592">
        <v>0</v>
      </c>
      <c r="F4" s="593">
        <v>0</v>
      </c>
      <c r="G4" s="13">
        <v>225247</v>
      </c>
      <c r="H4" s="220"/>
    </row>
    <row r="5" spans="1:8">
      <c r="A5" s="310" t="s">
        <v>267</v>
      </c>
      <c r="B5" s="47" t="s">
        <v>268</v>
      </c>
      <c r="C5" s="592" t="s">
        <v>266</v>
      </c>
      <c r="D5" s="592">
        <v>0</v>
      </c>
      <c r="E5" s="592" t="s">
        <v>266</v>
      </c>
      <c r="F5" s="593">
        <v>0</v>
      </c>
      <c r="G5" s="13">
        <v>1271355.3699999999</v>
      </c>
      <c r="H5" s="220"/>
    </row>
    <row r="6" spans="1:8">
      <c r="A6" s="48" t="s">
        <v>269</v>
      </c>
      <c r="B6" s="47" t="s">
        <v>270</v>
      </c>
      <c r="C6" s="592" t="s">
        <v>266</v>
      </c>
      <c r="D6" s="592">
        <v>0</v>
      </c>
      <c r="E6" s="592" t="s">
        <v>266</v>
      </c>
      <c r="F6" s="593">
        <v>0</v>
      </c>
      <c r="G6" s="13">
        <v>1425727.29</v>
      </c>
      <c r="H6" s="220"/>
    </row>
    <row r="7" spans="1:8">
      <c r="A7" s="48" t="s">
        <v>271</v>
      </c>
      <c r="B7" s="47" t="s">
        <v>272</v>
      </c>
      <c r="C7" s="592" t="s">
        <v>266</v>
      </c>
      <c r="D7" s="592">
        <v>0</v>
      </c>
      <c r="E7" s="592">
        <v>0</v>
      </c>
      <c r="F7" s="593">
        <v>0</v>
      </c>
      <c r="G7" s="13">
        <v>1876136.73</v>
      </c>
      <c r="H7" s="220"/>
    </row>
    <row r="8" spans="1:8" s="220" customFormat="1">
      <c r="A8" s="48" t="s">
        <v>273</v>
      </c>
      <c r="B8" s="47" t="s">
        <v>272</v>
      </c>
      <c r="C8" s="592" t="s">
        <v>266</v>
      </c>
      <c r="D8" s="592">
        <v>0</v>
      </c>
      <c r="E8" s="592">
        <v>0</v>
      </c>
      <c r="F8" s="593">
        <v>0</v>
      </c>
      <c r="G8" s="13">
        <v>2252781.81</v>
      </c>
    </row>
    <row r="9" spans="1:8" s="220" customFormat="1" hidden="1">
      <c r="A9" s="48" t="s">
        <v>274</v>
      </c>
      <c r="B9" s="47"/>
      <c r="C9" s="592">
        <v>0</v>
      </c>
      <c r="D9" s="592">
        <v>0</v>
      </c>
      <c r="E9" s="592">
        <v>0</v>
      </c>
      <c r="F9" s="593">
        <v>0</v>
      </c>
      <c r="G9" s="13">
        <v>0</v>
      </c>
    </row>
    <row r="10" spans="1:8" s="220" customFormat="1">
      <c r="A10" s="48" t="s">
        <v>275</v>
      </c>
      <c r="B10" s="47" t="s">
        <v>276</v>
      </c>
      <c r="C10" s="592">
        <v>0</v>
      </c>
      <c r="D10" s="592" t="s">
        <v>266</v>
      </c>
      <c r="E10" s="592">
        <v>0</v>
      </c>
      <c r="F10" s="593">
        <v>0</v>
      </c>
      <c r="G10" s="13">
        <v>661510.68999999994</v>
      </c>
    </row>
    <row r="11" spans="1:8" s="220" customFormat="1">
      <c r="A11" s="48" t="s">
        <v>277</v>
      </c>
      <c r="B11" s="47" t="s">
        <v>278</v>
      </c>
      <c r="C11" s="592" t="s">
        <v>266</v>
      </c>
      <c r="D11" s="592">
        <v>0</v>
      </c>
      <c r="E11" s="592" t="s">
        <v>266</v>
      </c>
      <c r="F11" s="593">
        <v>0</v>
      </c>
      <c r="G11" s="13">
        <v>2411098.35</v>
      </c>
    </row>
    <row r="12" spans="1:8" s="220" customFormat="1">
      <c r="A12" s="48" t="s">
        <v>279</v>
      </c>
      <c r="B12" s="47" t="s">
        <v>272</v>
      </c>
      <c r="C12" s="592">
        <v>0</v>
      </c>
      <c r="D12" s="592" t="s">
        <v>266</v>
      </c>
      <c r="E12" s="592">
        <v>0</v>
      </c>
      <c r="F12" s="593">
        <v>0</v>
      </c>
      <c r="G12" s="13">
        <v>112032.07</v>
      </c>
    </row>
    <row r="13" spans="1:8" s="220" customFormat="1" hidden="1">
      <c r="A13" s="48" t="s">
        <v>280</v>
      </c>
      <c r="B13" s="47">
        <v>0</v>
      </c>
      <c r="C13" s="592">
        <v>0</v>
      </c>
      <c r="D13" s="592">
        <v>0</v>
      </c>
      <c r="E13" s="592">
        <v>0</v>
      </c>
      <c r="F13" s="593">
        <v>0</v>
      </c>
      <c r="G13" s="13">
        <v>0</v>
      </c>
    </row>
    <row r="14" spans="1:8" hidden="1">
      <c r="A14" s="48" t="s">
        <v>281</v>
      </c>
      <c r="B14" s="47" t="s">
        <v>272</v>
      </c>
      <c r="C14" s="592" t="s">
        <v>266</v>
      </c>
      <c r="D14" s="592">
        <v>0</v>
      </c>
      <c r="E14" s="592">
        <v>0</v>
      </c>
      <c r="F14" s="593">
        <v>0</v>
      </c>
      <c r="G14" s="13">
        <v>0</v>
      </c>
      <c r="H14" s="220"/>
    </row>
    <row r="15" spans="1:8" s="220" customFormat="1">
      <c r="A15" s="505" t="s">
        <v>282</v>
      </c>
      <c r="B15" s="47" t="s">
        <v>270</v>
      </c>
      <c r="C15" s="592">
        <v>0</v>
      </c>
      <c r="D15" s="592" t="s">
        <v>266</v>
      </c>
      <c r="E15" s="592" t="s">
        <v>266</v>
      </c>
      <c r="F15" s="593" t="s">
        <v>266</v>
      </c>
      <c r="G15" s="13">
        <v>630117.22</v>
      </c>
    </row>
    <row r="16" spans="1:8" s="220" customFormat="1">
      <c r="A16" s="48" t="s">
        <v>283</v>
      </c>
      <c r="B16" s="47" t="s">
        <v>284</v>
      </c>
      <c r="C16" s="594">
        <v>0</v>
      </c>
      <c r="D16" s="592" t="s">
        <v>266</v>
      </c>
      <c r="E16" s="592">
        <v>0</v>
      </c>
      <c r="F16" s="593" t="s">
        <v>266</v>
      </c>
      <c r="G16" s="13">
        <v>15302.47</v>
      </c>
    </row>
    <row r="17" spans="1:7" s="220" customFormat="1">
      <c r="A17" s="48" t="s">
        <v>285</v>
      </c>
      <c r="B17" s="47" t="s">
        <v>286</v>
      </c>
      <c r="C17" s="594">
        <v>0</v>
      </c>
      <c r="D17" s="592" t="s">
        <v>266</v>
      </c>
      <c r="E17" s="592">
        <v>0</v>
      </c>
      <c r="F17" s="593" t="s">
        <v>266</v>
      </c>
      <c r="G17" s="13">
        <v>51565.3</v>
      </c>
    </row>
    <row r="18" spans="1:7" s="220" customFormat="1" hidden="1">
      <c r="A18" s="48" t="s">
        <v>287</v>
      </c>
      <c r="B18" s="47" t="s">
        <v>288</v>
      </c>
      <c r="C18" s="594" t="s">
        <v>266</v>
      </c>
      <c r="D18" s="592">
        <v>0</v>
      </c>
      <c r="E18" s="592" t="s">
        <v>266</v>
      </c>
      <c r="F18" s="593" t="s">
        <v>266</v>
      </c>
      <c r="G18" s="13">
        <v>0</v>
      </c>
    </row>
    <row r="19" spans="1:7" s="220" customFormat="1">
      <c r="A19" s="48" t="s">
        <v>289</v>
      </c>
      <c r="B19" s="47" t="s">
        <v>290</v>
      </c>
      <c r="C19" s="594">
        <v>0</v>
      </c>
      <c r="D19" s="592" t="s">
        <v>266</v>
      </c>
      <c r="E19" s="592" t="s">
        <v>266</v>
      </c>
      <c r="F19" s="593" t="s">
        <v>266</v>
      </c>
      <c r="G19" s="13">
        <v>203727.03</v>
      </c>
    </row>
    <row r="20" spans="1:7" s="220" customFormat="1" ht="18" hidden="1" customHeight="1">
      <c r="A20" s="48" t="s">
        <v>291</v>
      </c>
      <c r="B20" s="47"/>
      <c r="C20" s="594"/>
      <c r="D20" s="592"/>
      <c r="E20" s="592"/>
      <c r="F20" s="593"/>
      <c r="G20" s="13">
        <v>0</v>
      </c>
    </row>
    <row r="21" spans="1:7" s="220" customFormat="1">
      <c r="A21" s="48" t="s">
        <v>292</v>
      </c>
      <c r="B21" s="47" t="s">
        <v>293</v>
      </c>
      <c r="C21" s="594">
        <v>0</v>
      </c>
      <c r="D21" s="592" t="s">
        <v>266</v>
      </c>
      <c r="E21" s="592" t="s">
        <v>266</v>
      </c>
      <c r="F21" s="593" t="s">
        <v>266</v>
      </c>
      <c r="G21" s="13">
        <v>95011.51</v>
      </c>
    </row>
    <row r="22" spans="1:7" s="220" customFormat="1" ht="27.6" hidden="1">
      <c r="A22" s="48" t="s">
        <v>294</v>
      </c>
      <c r="B22" s="47" t="s">
        <v>295</v>
      </c>
      <c r="C22" s="594">
        <v>0</v>
      </c>
      <c r="D22" s="592" t="s">
        <v>266</v>
      </c>
      <c r="E22" s="592">
        <v>0</v>
      </c>
      <c r="F22" s="593" t="s">
        <v>266</v>
      </c>
      <c r="G22" s="13">
        <v>0</v>
      </c>
    </row>
    <row r="23" spans="1:7" s="220" customFormat="1" hidden="1">
      <c r="A23" s="48" t="s">
        <v>296</v>
      </c>
      <c r="B23" s="47" t="s">
        <v>272</v>
      </c>
      <c r="C23" s="594">
        <v>0</v>
      </c>
      <c r="D23" s="592" t="s">
        <v>266</v>
      </c>
      <c r="E23" s="592">
        <v>0</v>
      </c>
      <c r="F23" s="593" t="s">
        <v>266</v>
      </c>
      <c r="G23" s="13">
        <v>0</v>
      </c>
    </row>
    <row r="24" spans="1:7" s="220" customFormat="1">
      <c r="A24" s="48" t="s">
        <v>297</v>
      </c>
      <c r="B24" s="47" t="s">
        <v>298</v>
      </c>
      <c r="C24" s="594" t="s">
        <v>266</v>
      </c>
      <c r="D24" s="592">
        <v>0</v>
      </c>
      <c r="E24" s="592">
        <v>0</v>
      </c>
      <c r="F24" s="593">
        <v>0</v>
      </c>
      <c r="G24" s="13">
        <v>3470138.6400000006</v>
      </c>
    </row>
    <row r="25" spans="1:7" s="220" customFormat="1">
      <c r="A25" s="48" t="s">
        <v>299</v>
      </c>
      <c r="B25" s="47" t="s">
        <v>300</v>
      </c>
      <c r="C25" s="594">
        <v>0</v>
      </c>
      <c r="D25" s="592" t="s">
        <v>266</v>
      </c>
      <c r="E25" s="592" t="s">
        <v>266</v>
      </c>
      <c r="F25" s="593">
        <v>0</v>
      </c>
      <c r="G25" s="13">
        <v>15362615.389999999</v>
      </c>
    </row>
    <row r="26" spans="1:7" s="220" customFormat="1" hidden="1">
      <c r="A26" s="48" t="s">
        <v>301</v>
      </c>
      <c r="B26" s="47" t="s">
        <v>272</v>
      </c>
      <c r="C26" s="594">
        <v>0</v>
      </c>
      <c r="D26" s="592" t="s">
        <v>266</v>
      </c>
      <c r="E26" s="592">
        <v>0</v>
      </c>
      <c r="F26" s="593">
        <v>0</v>
      </c>
      <c r="G26" s="13">
        <v>0</v>
      </c>
    </row>
    <row r="27" spans="1:7" s="220" customFormat="1" hidden="1">
      <c r="A27" s="48" t="s">
        <v>302</v>
      </c>
      <c r="B27" s="47" t="s">
        <v>303</v>
      </c>
      <c r="C27" s="594" t="s">
        <v>266</v>
      </c>
      <c r="D27" s="592">
        <v>0</v>
      </c>
      <c r="E27" s="592">
        <v>0</v>
      </c>
      <c r="F27" s="593">
        <v>0</v>
      </c>
      <c r="G27" s="13">
        <v>0</v>
      </c>
    </row>
    <row r="28" spans="1:7" s="220" customFormat="1">
      <c r="A28" s="48" t="s">
        <v>304</v>
      </c>
      <c r="B28" s="47" t="s">
        <v>276</v>
      </c>
      <c r="C28" s="594" t="s">
        <v>266</v>
      </c>
      <c r="D28" s="592">
        <v>0</v>
      </c>
      <c r="E28" s="592" t="s">
        <v>266</v>
      </c>
      <c r="F28" s="593">
        <v>0</v>
      </c>
      <c r="G28" s="13">
        <v>2097789.23</v>
      </c>
    </row>
    <row r="29" spans="1:7" s="220" customFormat="1" hidden="1">
      <c r="A29" s="48" t="s">
        <v>305</v>
      </c>
      <c r="B29" s="47" t="s">
        <v>306</v>
      </c>
      <c r="C29" s="594" t="s">
        <v>266</v>
      </c>
      <c r="D29" s="592">
        <v>0</v>
      </c>
      <c r="E29" s="592" t="s">
        <v>266</v>
      </c>
      <c r="F29" s="593">
        <v>0</v>
      </c>
      <c r="G29" s="13">
        <v>0</v>
      </c>
    </row>
    <row r="30" spans="1:7" s="220" customFormat="1">
      <c r="A30" s="48" t="s">
        <v>307</v>
      </c>
      <c r="B30" s="47" t="s">
        <v>308</v>
      </c>
      <c r="C30" s="594" t="s">
        <v>266</v>
      </c>
      <c r="D30" s="592">
        <v>0</v>
      </c>
      <c r="E30" s="592" t="s">
        <v>266</v>
      </c>
      <c r="F30" s="593">
        <v>0</v>
      </c>
      <c r="G30" s="13">
        <v>1177725.0899999999</v>
      </c>
    </row>
    <row r="31" spans="1:7" s="220" customFormat="1">
      <c r="A31" s="48" t="s">
        <v>309</v>
      </c>
      <c r="B31" s="47" t="s">
        <v>310</v>
      </c>
      <c r="C31" s="594" t="s">
        <v>266</v>
      </c>
      <c r="D31" s="592">
        <v>0</v>
      </c>
      <c r="E31" s="592" t="s">
        <v>266</v>
      </c>
      <c r="F31" s="593">
        <v>0</v>
      </c>
      <c r="G31" s="13">
        <v>147862.44</v>
      </c>
    </row>
    <row r="32" spans="1:7" s="220" customFormat="1">
      <c r="A32" s="48" t="s">
        <v>311</v>
      </c>
      <c r="B32" s="47" t="s">
        <v>312</v>
      </c>
      <c r="C32" s="594" t="s">
        <v>266</v>
      </c>
      <c r="D32" s="592">
        <v>0</v>
      </c>
      <c r="E32" s="592" t="s">
        <v>266</v>
      </c>
      <c r="F32" s="593">
        <v>0</v>
      </c>
      <c r="G32" s="13">
        <v>405094</v>
      </c>
    </row>
    <row r="33" spans="1:7" s="220" customFormat="1" hidden="1">
      <c r="A33" s="48" t="s">
        <v>313</v>
      </c>
      <c r="B33" s="47" t="s">
        <v>265</v>
      </c>
      <c r="C33" s="594" t="s">
        <v>266</v>
      </c>
      <c r="D33" s="592">
        <v>0</v>
      </c>
      <c r="E33" s="592" t="s">
        <v>266</v>
      </c>
      <c r="F33" s="593">
        <v>0</v>
      </c>
      <c r="G33" s="13">
        <v>0</v>
      </c>
    </row>
    <row r="34" spans="1:7" s="220" customFormat="1" hidden="1">
      <c r="A34" s="48" t="s">
        <v>314</v>
      </c>
      <c r="B34" s="47" t="s">
        <v>315</v>
      </c>
      <c r="C34" s="594">
        <v>0</v>
      </c>
      <c r="D34" s="592">
        <v>0</v>
      </c>
      <c r="E34" s="592" t="s">
        <v>266</v>
      </c>
      <c r="F34" s="593">
        <v>0</v>
      </c>
      <c r="G34" s="13">
        <v>0</v>
      </c>
    </row>
    <row r="35" spans="1:7" s="220" customFormat="1">
      <c r="A35" s="48" t="s">
        <v>316</v>
      </c>
      <c r="B35" s="47" t="s">
        <v>317</v>
      </c>
      <c r="C35" s="594" t="s">
        <v>266</v>
      </c>
      <c r="D35" s="592">
        <v>0</v>
      </c>
      <c r="E35" s="592" t="s">
        <v>266</v>
      </c>
      <c r="F35" s="593">
        <v>0</v>
      </c>
      <c r="G35" s="13">
        <v>1824263.2400000002</v>
      </c>
    </row>
    <row r="36" spans="1:7" s="220" customFormat="1">
      <c r="A36" s="48" t="s">
        <v>318</v>
      </c>
      <c r="B36" s="47" t="s">
        <v>319</v>
      </c>
      <c r="C36" s="594" t="s">
        <v>266</v>
      </c>
      <c r="D36" s="592">
        <v>0</v>
      </c>
      <c r="E36" s="592" t="s">
        <v>266</v>
      </c>
      <c r="F36" s="593">
        <v>0</v>
      </c>
      <c r="G36" s="13">
        <v>249517.11000000004</v>
      </c>
    </row>
    <row r="37" spans="1:7" s="220" customFormat="1" hidden="1">
      <c r="A37" s="48" t="s">
        <v>320</v>
      </c>
      <c r="B37" s="47" t="s">
        <v>272</v>
      </c>
      <c r="C37" s="594">
        <v>0</v>
      </c>
      <c r="D37" s="592" t="s">
        <v>266</v>
      </c>
      <c r="E37" s="592" t="s">
        <v>266</v>
      </c>
      <c r="F37" s="593" t="s">
        <v>266</v>
      </c>
      <c r="G37" s="13">
        <v>0</v>
      </c>
    </row>
    <row r="38" spans="1:7" s="220" customFormat="1">
      <c r="A38" s="48" t="s">
        <v>321</v>
      </c>
      <c r="B38" s="47" t="s">
        <v>322</v>
      </c>
      <c r="C38" s="594">
        <v>0</v>
      </c>
      <c r="D38" s="592" t="s">
        <v>266</v>
      </c>
      <c r="E38" s="592" t="s">
        <v>266</v>
      </c>
      <c r="F38" s="593" t="s">
        <v>266</v>
      </c>
      <c r="G38" s="13">
        <v>13651066.73</v>
      </c>
    </row>
    <row r="39" spans="1:7" s="220" customFormat="1" hidden="1">
      <c r="A39" s="48" t="s">
        <v>323</v>
      </c>
      <c r="B39" s="47" t="s">
        <v>324</v>
      </c>
      <c r="C39" s="594" t="s">
        <v>266</v>
      </c>
      <c r="D39" s="592">
        <v>0</v>
      </c>
      <c r="E39" s="592">
        <v>0</v>
      </c>
      <c r="F39" s="593" t="s">
        <v>266</v>
      </c>
      <c r="G39" s="13">
        <v>0</v>
      </c>
    </row>
    <row r="40" spans="1:7" s="220" customFormat="1" hidden="1">
      <c r="A40" s="48" t="s">
        <v>325</v>
      </c>
      <c r="B40" s="47" t="s">
        <v>265</v>
      </c>
      <c r="C40" s="594" t="s">
        <v>266</v>
      </c>
      <c r="D40" s="592">
        <v>0</v>
      </c>
      <c r="E40" s="592">
        <v>0</v>
      </c>
      <c r="F40" s="593">
        <v>0</v>
      </c>
      <c r="G40" s="13">
        <v>0</v>
      </c>
    </row>
    <row r="41" spans="1:7" s="220" customFormat="1">
      <c r="A41" s="48" t="s">
        <v>326</v>
      </c>
      <c r="B41" s="47" t="s">
        <v>327</v>
      </c>
      <c r="C41" s="594">
        <v>0</v>
      </c>
      <c r="D41" s="592" t="s">
        <v>266</v>
      </c>
      <c r="E41" s="592" t="s">
        <v>266</v>
      </c>
      <c r="F41" s="593" t="s">
        <v>266</v>
      </c>
      <c r="G41" s="13">
        <v>477274.68000000011</v>
      </c>
    </row>
    <row r="42" spans="1:7" s="220" customFormat="1" ht="17.25" hidden="1" customHeight="1">
      <c r="A42" s="48" t="s">
        <v>328</v>
      </c>
      <c r="B42" s="47" t="s">
        <v>265</v>
      </c>
      <c r="C42" s="594" t="s">
        <v>266</v>
      </c>
      <c r="D42" s="592">
        <v>0</v>
      </c>
      <c r="E42" s="592">
        <v>0</v>
      </c>
      <c r="F42" s="593">
        <v>0</v>
      </c>
      <c r="G42" s="13">
        <v>0</v>
      </c>
    </row>
    <row r="43" spans="1:7" s="220" customFormat="1">
      <c r="A43" s="48" t="s">
        <v>329</v>
      </c>
      <c r="B43" s="47" t="s">
        <v>330</v>
      </c>
      <c r="C43" s="594">
        <v>0</v>
      </c>
      <c r="D43" s="592" t="s">
        <v>266</v>
      </c>
      <c r="E43" s="592">
        <v>0</v>
      </c>
      <c r="F43" s="593">
        <v>0</v>
      </c>
      <c r="G43" s="13">
        <v>5183184.13</v>
      </c>
    </row>
    <row r="44" spans="1:7" s="220" customFormat="1">
      <c r="A44" s="48" t="s">
        <v>331</v>
      </c>
      <c r="B44" s="47" t="s">
        <v>332</v>
      </c>
      <c r="C44" s="594" t="s">
        <v>266</v>
      </c>
      <c r="D44" s="592">
        <v>0</v>
      </c>
      <c r="E44" s="592">
        <v>0</v>
      </c>
      <c r="F44" s="593">
        <v>0</v>
      </c>
      <c r="G44" s="13">
        <v>2908311.9700000007</v>
      </c>
    </row>
    <row r="45" spans="1:7" s="220" customFormat="1">
      <c r="A45" s="48" t="s">
        <v>333</v>
      </c>
      <c r="B45" s="47" t="s">
        <v>334</v>
      </c>
      <c r="C45" s="594" t="s">
        <v>266</v>
      </c>
      <c r="D45" s="592">
        <v>0</v>
      </c>
      <c r="E45" s="592" t="s">
        <v>266</v>
      </c>
      <c r="F45" s="593">
        <v>0</v>
      </c>
      <c r="G45" s="13">
        <v>10285287.970000001</v>
      </c>
    </row>
    <row r="46" spans="1:7" s="220" customFormat="1">
      <c r="A46" s="48" t="s">
        <v>335</v>
      </c>
      <c r="B46" s="47" t="s">
        <v>336</v>
      </c>
      <c r="C46" s="594" t="s">
        <v>266</v>
      </c>
      <c r="D46" s="592">
        <v>0</v>
      </c>
      <c r="E46" s="592" t="s">
        <v>266</v>
      </c>
      <c r="F46" s="593">
        <v>0</v>
      </c>
      <c r="G46" s="13">
        <v>1028915.7799999999</v>
      </c>
    </row>
    <row r="47" spans="1:7" s="220" customFormat="1">
      <c r="A47" s="48" t="s">
        <v>337</v>
      </c>
      <c r="B47" s="47" t="s">
        <v>338</v>
      </c>
      <c r="C47" s="594" t="s">
        <v>266</v>
      </c>
      <c r="D47" s="592">
        <v>0</v>
      </c>
      <c r="E47" s="592">
        <v>0</v>
      </c>
      <c r="F47" s="593">
        <v>0</v>
      </c>
      <c r="G47" s="13">
        <v>6756816.8699999992</v>
      </c>
    </row>
    <row r="48" spans="1:7" s="220" customFormat="1">
      <c r="A48" s="48" t="s">
        <v>339</v>
      </c>
      <c r="B48" s="47" t="s">
        <v>340</v>
      </c>
      <c r="C48" s="594" t="s">
        <v>266</v>
      </c>
      <c r="D48" s="592">
        <v>0</v>
      </c>
      <c r="E48" s="592" t="s">
        <v>266</v>
      </c>
      <c r="F48" s="593">
        <v>0</v>
      </c>
      <c r="G48" s="13">
        <v>2383830.0299999998</v>
      </c>
    </row>
    <row r="49" spans="1:7" s="220" customFormat="1">
      <c r="A49" s="48" t="s">
        <v>341</v>
      </c>
      <c r="B49" s="47" t="s">
        <v>306</v>
      </c>
      <c r="C49" s="594" t="s">
        <v>266</v>
      </c>
      <c r="D49" s="592">
        <v>0</v>
      </c>
      <c r="E49" s="592">
        <v>0</v>
      </c>
      <c r="F49" s="593">
        <v>0</v>
      </c>
      <c r="G49" s="13">
        <v>297821.17000000004</v>
      </c>
    </row>
    <row r="50" spans="1:7" s="220" customFormat="1" hidden="1">
      <c r="A50" s="48" t="s">
        <v>342</v>
      </c>
      <c r="B50" s="47" t="s">
        <v>343</v>
      </c>
      <c r="C50" s="594" t="s">
        <v>266</v>
      </c>
      <c r="D50" s="592">
        <v>0</v>
      </c>
      <c r="E50" s="592">
        <v>0</v>
      </c>
      <c r="F50" s="593">
        <v>0</v>
      </c>
      <c r="G50" s="13">
        <v>0</v>
      </c>
    </row>
    <row r="51" spans="1:7" s="220" customFormat="1">
      <c r="A51" s="48" t="s">
        <v>344</v>
      </c>
      <c r="B51" s="47" t="s">
        <v>345</v>
      </c>
      <c r="C51" s="594" t="s">
        <v>266</v>
      </c>
      <c r="D51" s="592">
        <v>0</v>
      </c>
      <c r="E51" s="592" t="s">
        <v>266</v>
      </c>
      <c r="F51" s="593">
        <v>0</v>
      </c>
      <c r="G51" s="13">
        <v>1608420.7800000003</v>
      </c>
    </row>
    <row r="52" spans="1:7" s="220" customFormat="1">
      <c r="A52" s="48" t="s">
        <v>346</v>
      </c>
      <c r="B52" s="47" t="s">
        <v>347</v>
      </c>
      <c r="C52" s="594" t="s">
        <v>266</v>
      </c>
      <c r="D52" s="592">
        <v>0</v>
      </c>
      <c r="E52" s="592">
        <v>0</v>
      </c>
      <c r="F52" s="593">
        <v>0</v>
      </c>
      <c r="G52" s="13">
        <v>633482.61999999988</v>
      </c>
    </row>
    <row r="53" spans="1:7" s="220" customFormat="1" hidden="1">
      <c r="A53" s="48" t="s">
        <v>348</v>
      </c>
      <c r="B53" s="47">
        <v>0</v>
      </c>
      <c r="C53" s="594">
        <v>0</v>
      </c>
      <c r="D53" s="592">
        <v>0</v>
      </c>
      <c r="E53" s="592">
        <v>0</v>
      </c>
      <c r="F53" s="593">
        <v>0</v>
      </c>
      <c r="G53" s="13">
        <v>0</v>
      </c>
    </row>
    <row r="54" spans="1:7" s="220" customFormat="1" hidden="1">
      <c r="A54" s="48" t="s">
        <v>349</v>
      </c>
      <c r="B54" s="47" t="s">
        <v>350</v>
      </c>
      <c r="C54" s="594">
        <v>0</v>
      </c>
      <c r="D54" s="592">
        <v>0</v>
      </c>
      <c r="E54" s="592" t="s">
        <v>266</v>
      </c>
      <c r="F54" s="593">
        <v>0</v>
      </c>
      <c r="G54" s="13">
        <v>0</v>
      </c>
    </row>
    <row r="55" spans="1:7" s="220" customFormat="1">
      <c r="A55" s="48" t="s">
        <v>351</v>
      </c>
      <c r="B55" s="47" t="s">
        <v>352</v>
      </c>
      <c r="C55" s="594" t="s">
        <v>266</v>
      </c>
      <c r="D55" s="592">
        <v>0</v>
      </c>
      <c r="E55" s="592" t="s">
        <v>266</v>
      </c>
      <c r="F55" s="593" t="s">
        <v>266</v>
      </c>
      <c r="G55" s="13">
        <v>529921.26</v>
      </c>
    </row>
    <row r="56" spans="1:7" s="220" customFormat="1">
      <c r="A56" s="48" t="s">
        <v>353</v>
      </c>
      <c r="B56" s="47" t="s">
        <v>295</v>
      </c>
      <c r="C56" s="594" t="s">
        <v>266</v>
      </c>
      <c r="D56" s="592">
        <v>0</v>
      </c>
      <c r="E56" s="592" t="s">
        <v>266</v>
      </c>
      <c r="F56" s="593">
        <v>0</v>
      </c>
      <c r="G56" s="13">
        <v>210228</v>
      </c>
    </row>
    <row r="57" spans="1:7" s="220" customFormat="1">
      <c r="A57" s="48" t="s">
        <v>354</v>
      </c>
      <c r="B57" s="47" t="s">
        <v>355</v>
      </c>
      <c r="C57" s="594" t="s">
        <v>266</v>
      </c>
      <c r="D57" s="592">
        <v>0</v>
      </c>
      <c r="E57" s="592">
        <v>0</v>
      </c>
      <c r="F57" s="593" t="s">
        <v>266</v>
      </c>
      <c r="G57" s="13">
        <v>5041887.6099999994</v>
      </c>
    </row>
    <row r="58" spans="1:7" s="220" customFormat="1">
      <c r="A58" s="48" t="s">
        <v>356</v>
      </c>
      <c r="B58" s="47" t="s">
        <v>272</v>
      </c>
      <c r="C58" s="594">
        <v>0</v>
      </c>
      <c r="D58" s="592" t="s">
        <v>266</v>
      </c>
      <c r="E58" s="592" t="s">
        <v>266</v>
      </c>
      <c r="F58" s="593">
        <v>0</v>
      </c>
      <c r="G58" s="13">
        <v>933313.77</v>
      </c>
    </row>
    <row r="59" spans="1:7" s="220" customFormat="1">
      <c r="A59" s="48" t="s">
        <v>357</v>
      </c>
      <c r="B59" s="47" t="s">
        <v>272</v>
      </c>
      <c r="C59" s="594">
        <v>0</v>
      </c>
      <c r="D59" s="592" t="s">
        <v>266</v>
      </c>
      <c r="E59" s="592" t="s">
        <v>266</v>
      </c>
      <c r="F59" s="593">
        <v>0</v>
      </c>
      <c r="G59" s="13">
        <v>41879.550000000003</v>
      </c>
    </row>
    <row r="60" spans="1:7" s="220" customFormat="1" hidden="1">
      <c r="A60" s="48" t="s">
        <v>358</v>
      </c>
      <c r="B60" s="47" t="s">
        <v>324</v>
      </c>
      <c r="C60" s="594" t="s">
        <v>266</v>
      </c>
      <c r="D60" s="592">
        <v>0</v>
      </c>
      <c r="E60" s="592">
        <v>0</v>
      </c>
      <c r="F60" s="593" t="s">
        <v>266</v>
      </c>
      <c r="G60" s="13">
        <v>0</v>
      </c>
    </row>
    <row r="61" spans="1:7" s="220" customFormat="1" ht="14.25" hidden="1" customHeight="1">
      <c r="A61" s="48" t="s">
        <v>359</v>
      </c>
      <c r="B61" s="47"/>
      <c r="C61" s="595"/>
      <c r="D61" s="592"/>
      <c r="E61" s="592"/>
      <c r="F61" s="593"/>
      <c r="G61" s="13">
        <v>0</v>
      </c>
    </row>
    <row r="62" spans="1:7">
      <c r="A62" s="157" t="s">
        <v>360</v>
      </c>
      <c r="B62" s="125"/>
      <c r="C62" s="596"/>
      <c r="D62" s="596"/>
      <c r="E62" s="596"/>
      <c r="F62" s="596"/>
      <c r="G62" s="156">
        <f>SUM(G4:G61)</f>
        <v>87938260.900000021</v>
      </c>
    </row>
    <row r="64" spans="1:7" ht="18.75" customHeight="1">
      <c r="A64" s="1345" t="s">
        <v>238</v>
      </c>
      <c r="B64" s="1345"/>
      <c r="C64" s="1345"/>
      <c r="D64" s="1345"/>
      <c r="E64" s="1345"/>
      <c r="G64" s="220"/>
    </row>
    <row r="65" spans="1:2" ht="16.2">
      <c r="A65" s="597" t="s">
        <v>361</v>
      </c>
      <c r="B65" s="598"/>
    </row>
    <row r="66" spans="1:2">
      <c r="A66" s="598" t="s">
        <v>362</v>
      </c>
      <c r="B66" s="598" t="s">
        <v>363</v>
      </c>
    </row>
    <row r="67" spans="1:2">
      <c r="A67" s="598" t="s">
        <v>364</v>
      </c>
      <c r="B67" s="598" t="s">
        <v>272</v>
      </c>
    </row>
    <row r="68" spans="1:2">
      <c r="A68" s="598" t="s">
        <v>365</v>
      </c>
      <c r="B68" s="598" t="s">
        <v>293</v>
      </c>
    </row>
    <row r="69" spans="1:2">
      <c r="A69" s="598" t="s">
        <v>366</v>
      </c>
      <c r="B69" s="598" t="s">
        <v>367</v>
      </c>
    </row>
    <row r="70" spans="1:2">
      <c r="A70" s="598" t="s">
        <v>368</v>
      </c>
      <c r="B70" s="598" t="s">
        <v>288</v>
      </c>
    </row>
    <row r="71" spans="1:2">
      <c r="A71" s="598" t="s">
        <v>369</v>
      </c>
      <c r="B71" s="598" t="s">
        <v>295</v>
      </c>
    </row>
    <row r="72" spans="1:2">
      <c r="A72" s="598" t="s">
        <v>370</v>
      </c>
      <c r="B72" s="598" t="s">
        <v>371</v>
      </c>
    </row>
    <row r="73" spans="1:2">
      <c r="A73" s="598" t="s">
        <v>372</v>
      </c>
      <c r="B73" s="598" t="s">
        <v>373</v>
      </c>
    </row>
    <row r="74" spans="1:2">
      <c r="A74" s="598" t="s">
        <v>374</v>
      </c>
      <c r="B74" s="598" t="s">
        <v>375</v>
      </c>
    </row>
    <row r="75" spans="1:2">
      <c r="A75" s="598" t="s">
        <v>376</v>
      </c>
      <c r="B75" s="598" t="s">
        <v>265</v>
      </c>
    </row>
    <row r="76" spans="1:2">
      <c r="A76" s="598" t="s">
        <v>377</v>
      </c>
      <c r="B76" s="598" t="s">
        <v>284</v>
      </c>
    </row>
    <row r="77" spans="1:2">
      <c r="A77" s="598" t="s">
        <v>378</v>
      </c>
      <c r="B77" s="598" t="s">
        <v>379</v>
      </c>
    </row>
    <row r="78" spans="1:2">
      <c r="A78" s="598" t="s">
        <v>380</v>
      </c>
      <c r="B78" s="598" t="s">
        <v>381</v>
      </c>
    </row>
    <row r="79" spans="1:2">
      <c r="A79" s="598" t="s">
        <v>382</v>
      </c>
      <c r="B79" s="598" t="s">
        <v>383</v>
      </c>
    </row>
    <row r="80" spans="1:2">
      <c r="A80" s="598" t="s">
        <v>384</v>
      </c>
      <c r="B80" s="598" t="s">
        <v>385</v>
      </c>
    </row>
    <row r="81" spans="1:7">
      <c r="A81" s="598" t="s">
        <v>386</v>
      </c>
      <c r="B81" s="598" t="s">
        <v>387</v>
      </c>
    </row>
    <row r="82" spans="1:7">
      <c r="A82" s="598" t="s">
        <v>388</v>
      </c>
      <c r="B82" s="598" t="s">
        <v>303</v>
      </c>
    </row>
    <row r="83" spans="1:7">
      <c r="A83" s="598" t="s">
        <v>389</v>
      </c>
      <c r="B83" s="598" t="s">
        <v>390</v>
      </c>
    </row>
    <row r="84" spans="1:7">
      <c r="A84" s="598" t="s">
        <v>391</v>
      </c>
      <c r="B84" s="598" t="s">
        <v>392</v>
      </c>
    </row>
    <row r="85" spans="1:7">
      <c r="A85" s="598" t="s">
        <v>393</v>
      </c>
      <c r="B85" s="598" t="s">
        <v>394</v>
      </c>
    </row>
    <row r="86" spans="1:7">
      <c r="A86" s="599"/>
      <c r="B86" s="599"/>
    </row>
    <row r="87" spans="1:7" ht="30.75" customHeight="1">
      <c r="A87" s="1349" t="s">
        <v>1074</v>
      </c>
      <c r="B87" s="1349"/>
      <c r="C87" s="1349"/>
      <c r="D87" s="1349"/>
      <c r="E87" s="1349"/>
      <c r="F87" s="1349"/>
      <c r="G87" s="1349"/>
    </row>
  </sheetData>
  <mergeCells count="7">
    <mergeCell ref="A87:G87"/>
    <mergeCell ref="A64:E64"/>
    <mergeCell ref="A1:G1"/>
    <mergeCell ref="A2:A3"/>
    <mergeCell ref="B2:B3"/>
    <mergeCell ref="G2:G3"/>
    <mergeCell ref="C2:F2"/>
  </mergeCells>
  <phoneticPr fontId="21" type="noConversion"/>
  <printOptions horizontalCentered="1" verticalCentered="1" headings="1"/>
  <pageMargins left="0.25" right="0.25" top="0.5" bottom="0.5" header="0.3" footer="0.3"/>
  <pageSetup scale="59" firstPageNumber="53" fitToHeight="0" orientation="portrait" useFirstPageNumber="1" r:id="rId1"/>
  <headerFooter scaleWithDoc="0"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EE0BF2292ACD945893D4579EC3069F5" ma:contentTypeVersion="1" ma:contentTypeDescription="Create a new document." ma:contentTypeScope="" ma:versionID="3a25d4a3b9b9a831d0015bf61e7f72d1">
  <xsd:schema xmlns:xsd="http://www.w3.org/2001/XMLSchema" xmlns:xs="http://www.w3.org/2001/XMLSchema" xmlns:p="http://schemas.microsoft.com/office/2006/metadata/properties" xmlns:ns2="ad7b792d-0ae0-4097-9167-083a2dcab5a5" targetNamespace="http://schemas.microsoft.com/office/2006/metadata/properties" ma:root="true" ma:fieldsID="956fd6b0debec2ccde68f79aa00fb326" ns2:_="">
    <xsd:import namespace="ad7b792d-0ae0-4097-9167-083a2dcab5a5"/>
    <xsd:element name="properties">
      <xsd:complexType>
        <xsd:sequence>
          <xsd:element name="documentManagement">
            <xsd:complexType>
              <xsd:all>
                <xsd:element ref="ns2: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d7b792d-0ae0-4097-9167-083a2dcab5a5" elementFormDefault="qualified">
    <xsd:import namespace="http://schemas.microsoft.com/office/2006/documentManagement/types"/>
    <xsd:import namespace="http://schemas.microsoft.com/office/infopath/2007/PartnerControls"/>
    <xsd:element name="Date" ma:index="8" ma:displayName="Date" ma:default="[today]" ma:format="DateOnly" ma:internalName="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ate xmlns="ad7b792d-0ae0-4097-9167-083a2dcab5a5">2019-06-28T07:00:00+00:00</Dat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40A914E-87AF-414B-8808-FE301EDA1B50}"/>
</file>

<file path=customXml/itemProps2.xml><?xml version="1.0" encoding="utf-8"?>
<ds:datastoreItem xmlns:ds="http://schemas.openxmlformats.org/officeDocument/2006/customXml" ds:itemID="{2489B244-8B8D-4874-8487-7C297B540192}">
  <ds:schemaRefs>
    <ds:schemaRef ds:uri="http://www.w3.org/XML/1998/namespace"/>
    <ds:schemaRef ds:uri="http://purl.org/dc/elements/1.1/"/>
    <ds:schemaRef ds:uri="http://schemas.microsoft.com/office/2006/documentManagement/types"/>
    <ds:schemaRef ds:uri="http://schemas.microsoft.com/office/infopath/2007/PartnerControls"/>
    <ds:schemaRef ds:uri="http://purl.org/dc/terms/"/>
    <ds:schemaRef ds:uri="0d3eab73-b583-4456-8b91-9e638900fb64"/>
    <ds:schemaRef ds:uri="http://schemas.openxmlformats.org/package/2006/metadata/core-properties"/>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0E690712-F3EF-41EE-AA5C-CD7C4BD9B0B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31</vt:i4>
      </vt:variant>
    </vt:vector>
  </HeadingPairs>
  <TitlesOfParts>
    <vt:vector size="68" baseType="lpstr">
      <vt:lpstr>SUMMARY -TABLE</vt:lpstr>
      <vt:lpstr>ESA-Table 1</vt:lpstr>
      <vt:lpstr>ESA-Table 1A</vt:lpstr>
      <vt:lpstr>ESA-Table 2</vt:lpstr>
      <vt:lpstr>ESA-Table 2A</vt:lpstr>
      <vt:lpstr>ESA-Table 2B</vt:lpstr>
      <vt:lpstr>ESA-Table 3</vt:lpstr>
      <vt:lpstr>ESA Table 4 </vt:lpstr>
      <vt:lpstr>ESA-Table 5</vt:lpstr>
      <vt:lpstr>ESA-Table 6</vt:lpstr>
      <vt:lpstr>ESA-Table 7</vt:lpstr>
      <vt:lpstr>ESA Table 8</vt:lpstr>
      <vt:lpstr>ESA-Table 9</vt:lpstr>
      <vt:lpstr>ESA-Table 10</vt:lpstr>
      <vt:lpstr>ESA-Table 11</vt:lpstr>
      <vt:lpstr>ESA Table 12 </vt:lpstr>
      <vt:lpstr>ESA-Table 13</vt:lpstr>
      <vt:lpstr>ESA -Table 14 </vt:lpstr>
      <vt:lpstr>ESA-Table 15-Lighting</vt:lpstr>
      <vt:lpstr>ESA-Table 16</vt:lpstr>
      <vt:lpstr>ESA-Table 17</vt:lpstr>
      <vt:lpstr>ESA-Table 18</vt:lpstr>
      <vt:lpstr>CARE- Table 1</vt:lpstr>
      <vt:lpstr>CARE-Table 2 </vt:lpstr>
      <vt:lpstr>CARE -Table 3 </vt:lpstr>
      <vt:lpstr>CARE-Table 4</vt:lpstr>
      <vt:lpstr>CARE-Table 5</vt:lpstr>
      <vt:lpstr>CARE-Table 6</vt:lpstr>
      <vt:lpstr>CARE-Table 7</vt:lpstr>
      <vt:lpstr>CARE-Table 8</vt:lpstr>
      <vt:lpstr>CARE-Table 9</vt:lpstr>
      <vt:lpstr>CARE-Table 10</vt:lpstr>
      <vt:lpstr>CARE-Table 11</vt:lpstr>
      <vt:lpstr>CARE-Table 12 </vt:lpstr>
      <vt:lpstr>CARE-Table 13</vt:lpstr>
      <vt:lpstr>CARE -Table 13A</vt:lpstr>
      <vt:lpstr>CARE-Table 14</vt:lpstr>
      <vt:lpstr>'CARE- Table 1'!Print_Area</vt:lpstr>
      <vt:lpstr>'CARE -Table 13A'!Print_Area</vt:lpstr>
      <vt:lpstr>'CARE -Table 3 '!Print_Area</vt:lpstr>
      <vt:lpstr>'CARE-Table 10'!Print_Area</vt:lpstr>
      <vt:lpstr>'CARE-Table 11'!Print_Area</vt:lpstr>
      <vt:lpstr>'CARE-Table 12 '!Print_Area</vt:lpstr>
      <vt:lpstr>'CARE-Table 13'!Print_Area</vt:lpstr>
      <vt:lpstr>'CARE-Table 14'!Print_Area</vt:lpstr>
      <vt:lpstr>'CARE-Table 2 '!Print_Area</vt:lpstr>
      <vt:lpstr>'CARE-Table 5'!Print_Area</vt:lpstr>
      <vt:lpstr>'CARE-Table 6'!Print_Area</vt:lpstr>
      <vt:lpstr>'CARE-Table 7'!Print_Area</vt:lpstr>
      <vt:lpstr>'CARE-Table 8'!Print_Area</vt:lpstr>
      <vt:lpstr>'CARE-Table 9'!Print_Area</vt:lpstr>
      <vt:lpstr>'ESA -Table 14 '!Print_Area</vt:lpstr>
      <vt:lpstr>'ESA Table 8'!Print_Area</vt:lpstr>
      <vt:lpstr>'ESA-Table 1'!Print_Area</vt:lpstr>
      <vt:lpstr>'ESA-Table 10'!Print_Area</vt:lpstr>
      <vt:lpstr>'ESA-Table 11'!Print_Area</vt:lpstr>
      <vt:lpstr>'ESA-Table 13'!Print_Area</vt:lpstr>
      <vt:lpstr>'ESA-Table 16'!Print_Area</vt:lpstr>
      <vt:lpstr>'ESA-Table 17'!Print_Area</vt:lpstr>
      <vt:lpstr>'ESA-Table 18'!Print_Area</vt:lpstr>
      <vt:lpstr>'ESA-Table 1A'!Print_Area</vt:lpstr>
      <vt:lpstr>'ESA-Table 2A'!Print_Area</vt:lpstr>
      <vt:lpstr>'ESA-Table 2B'!Print_Area</vt:lpstr>
      <vt:lpstr>'ESA-Table 3'!Print_Area</vt:lpstr>
      <vt:lpstr>'ESA-Table 6'!Print_Area</vt:lpstr>
      <vt:lpstr>'ESA-Table 7'!Print_Area</vt:lpstr>
      <vt:lpstr>'ESA-Table 9'!Print_Area</vt:lpstr>
      <vt:lpstr>'SUMMARY -TABLE'!Print_Area</vt:lpstr>
    </vt:vector>
  </TitlesOfParts>
  <Manager/>
  <Company>Sempra Energy Utilities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SoCalGas 2019 (PY2018) ESA CARE Amended Annual Report Tables</dc:title>
  <dc:subject/>
  <dc:creator>Wickware, Kathy Dee</dc:creator>
  <cp:keywords/>
  <dc:description/>
  <cp:lastModifiedBy>Zaida Amaya</cp:lastModifiedBy>
  <cp:revision/>
  <cp:lastPrinted>2019-04-30T23:59:21Z</cp:lastPrinted>
  <dcterms:created xsi:type="dcterms:W3CDTF">2006-06-19T18:23:44Z</dcterms:created>
  <dcterms:modified xsi:type="dcterms:W3CDTF">2019-06-28T20:59:51Z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M_Links_Updated">
    <vt:bool>true</vt:bool>
  </property>
  <property fmtid="{D5CDD505-2E9C-101B-9397-08002B2CF9AE}" pid="3" name="ContentType">
    <vt:lpwstr>Document</vt:lpwstr>
  </property>
  <property fmtid="{D5CDD505-2E9C-101B-9397-08002B2CF9AE}" pid="4" name="ContentTypeId">
    <vt:lpwstr>0x0101007EE0BF2292ACD945893D4579EC3069F5</vt:lpwstr>
  </property>
  <property fmtid="{D5CDD505-2E9C-101B-9397-08002B2CF9AE}" pid="5" name="BExAnalyzer_OldName">
    <vt:lpwstr>SoCalGas 2018 ESA-CARE Annual Report Tables First Draft.xlsx</vt:lpwstr>
  </property>
  <property fmtid="{D5CDD505-2E9C-101B-9397-08002B2CF9AE}" pid="6" name="AuthorIds_UIVersion_26624">
    <vt:lpwstr>13</vt:lpwstr>
  </property>
</Properties>
</file>